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専各\05_専修学校等に対する補助金業務（主に執行面）\13_高等教育の無償化（R2≦）\2026（R8）\20_授業料等減免費補助金要綱要領・様式\01_要領様式等改訂\01_作業用\01_作業中\"/>
    </mc:Choice>
  </mc:AlternateContent>
  <xr:revisionPtr revIDLastSave="0" documentId="13_ncr:1_{3FC9AC3D-5F17-4DDD-B49F-C275698395E1}" xr6:coauthVersionLast="47" xr6:coauthVersionMax="47" xr10:uidLastSave="{00000000-0000-0000-0000-000000000000}"/>
  <workbookProtection workbookAlgorithmName="SHA-512" workbookHashValue="/udpOcr9ruYoBVhZm8B7fLavpltjAD50hD89xxFfrT/sHFr3a3AzDotexCD4bSIMw19cKJ0fNYRYPkum3xzGdg==" workbookSaltValue="FCJz171XBik/HSVvD/VuLw==" workbookSpinCount="100000" lockStructure="1"/>
  <bookViews>
    <workbookView xWindow="1488" yWindow="84" windowWidth="16824" windowHeight="11952" xr2:uid="{00000000-000D-0000-FFFF-FFFF00000000}"/>
  </bookViews>
  <sheets>
    <sheet name="様式A" sheetId="21" r:id="rId1"/>
    <sheet name="参照" sheetId="17" state="hidden" r:id="rId2"/>
  </sheets>
  <definedNames>
    <definedName name="_xlnm._FilterDatabase" localSheetId="0" hidden="1">様式A!$A$37:$DK$37</definedName>
    <definedName name="_xlnm.Print_Area" localSheetId="0">様式A!$A$2:$DH$90</definedName>
    <definedName name="_xlnm.Print_Titles" localSheetId="0">様式A!$A:$A,様式A!$34:$41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741" i="21" l="1"/>
  <c r="AB740" i="21"/>
  <c r="AB739" i="21"/>
  <c r="AB738" i="21"/>
  <c r="AB737" i="21"/>
  <c r="AB736" i="21"/>
  <c r="AB735" i="21"/>
  <c r="AB734" i="21"/>
  <c r="AB733" i="21"/>
  <c r="AB732" i="21"/>
  <c r="AB731" i="21"/>
  <c r="AB730" i="21"/>
  <c r="AB729" i="21"/>
  <c r="AB728" i="21"/>
  <c r="AB727" i="21"/>
  <c r="AB726" i="21"/>
  <c r="AB725" i="21"/>
  <c r="AB724" i="21"/>
  <c r="AB723" i="21"/>
  <c r="AB722" i="21"/>
  <c r="AB721" i="21"/>
  <c r="AB720" i="21"/>
  <c r="AB719" i="21"/>
  <c r="AB718" i="21"/>
  <c r="AB717" i="21"/>
  <c r="AB716" i="21"/>
  <c r="AB715" i="21"/>
  <c r="AB714" i="21"/>
  <c r="AB713" i="21"/>
  <c r="AB712" i="21"/>
  <c r="AB711" i="21"/>
  <c r="AB710" i="21"/>
  <c r="AB709" i="21"/>
  <c r="AB708" i="21"/>
  <c r="AB707" i="21"/>
  <c r="AB706" i="21"/>
  <c r="AB705" i="21"/>
  <c r="AB704" i="21"/>
  <c r="AB703" i="21"/>
  <c r="AB702" i="21"/>
  <c r="AB701" i="21"/>
  <c r="AB700" i="21"/>
  <c r="AB699" i="21"/>
  <c r="AB698" i="21"/>
  <c r="AB697" i="21"/>
  <c r="AB696" i="21"/>
  <c r="AB695" i="21"/>
  <c r="AB694" i="21"/>
  <c r="AB693" i="21"/>
  <c r="AB692" i="21"/>
  <c r="AB691" i="21"/>
  <c r="AB690" i="21"/>
  <c r="AB689" i="21"/>
  <c r="AB688" i="21"/>
  <c r="AB687" i="21"/>
  <c r="AB686" i="21"/>
  <c r="AB685" i="21"/>
  <c r="AB684" i="21"/>
  <c r="AB683" i="21"/>
  <c r="AB682" i="21"/>
  <c r="AB681" i="21"/>
  <c r="AB680" i="21"/>
  <c r="AB679" i="21"/>
  <c r="AB678" i="21"/>
  <c r="AB677" i="21"/>
  <c r="AB676" i="21"/>
  <c r="AB675" i="21"/>
  <c r="AB674" i="21"/>
  <c r="AB673" i="21"/>
  <c r="AB672" i="21"/>
  <c r="AB671" i="21"/>
  <c r="AB670" i="21"/>
  <c r="AB669" i="21"/>
  <c r="AB668" i="21"/>
  <c r="AB667" i="21"/>
  <c r="AB666" i="21"/>
  <c r="AB665" i="21"/>
  <c r="AB664" i="21"/>
  <c r="AB663" i="21"/>
  <c r="AB662" i="21"/>
  <c r="AB661" i="21"/>
  <c r="AB660" i="21"/>
  <c r="AB659" i="21"/>
  <c r="AB658" i="21"/>
  <c r="AB657" i="21"/>
  <c r="AB656" i="21"/>
  <c r="AB655" i="21"/>
  <c r="AB654" i="21"/>
  <c r="AB653" i="21"/>
  <c r="AB652" i="21"/>
  <c r="AB651" i="21"/>
  <c r="AB650" i="21"/>
  <c r="AB649" i="21"/>
  <c r="AB648" i="21"/>
  <c r="AB647" i="21"/>
  <c r="AB646" i="21"/>
  <c r="AB645" i="21"/>
  <c r="AB644" i="21"/>
  <c r="AB643" i="21"/>
  <c r="AB642" i="21"/>
  <c r="AB641" i="21"/>
  <c r="AB640" i="21"/>
  <c r="AB639" i="21"/>
  <c r="AB638" i="21"/>
  <c r="AB637" i="21"/>
  <c r="AB636" i="21"/>
  <c r="AB635" i="21"/>
  <c r="AB634" i="21"/>
  <c r="AB633" i="21"/>
  <c r="AB632" i="21"/>
  <c r="AB631" i="21"/>
  <c r="AB630" i="21"/>
  <c r="AB629" i="21"/>
  <c r="AB628" i="21"/>
  <c r="AB627" i="21"/>
  <c r="AB626" i="21"/>
  <c r="AB625" i="21"/>
  <c r="AB624" i="21"/>
  <c r="AB623" i="21"/>
  <c r="AB622" i="21"/>
  <c r="AB621" i="21"/>
  <c r="AB620" i="21"/>
  <c r="AB619" i="21"/>
  <c r="AB618" i="21"/>
  <c r="AB617" i="21"/>
  <c r="AB616" i="21"/>
  <c r="AB615" i="21"/>
  <c r="AB614" i="21"/>
  <c r="AB613" i="21"/>
  <c r="AB612" i="21"/>
  <c r="AB611" i="21"/>
  <c r="AB610" i="21"/>
  <c r="AB609" i="21"/>
  <c r="AB608" i="21"/>
  <c r="AB607" i="21"/>
  <c r="AB606" i="21"/>
  <c r="AB605" i="21"/>
  <c r="AB604" i="21"/>
  <c r="AB603" i="21"/>
  <c r="AB602" i="21"/>
  <c r="AB601" i="21"/>
  <c r="AB600" i="21"/>
  <c r="AB599" i="21"/>
  <c r="AB598" i="21"/>
  <c r="AB597" i="21"/>
  <c r="AB596" i="21"/>
  <c r="AB595" i="21"/>
  <c r="AB594" i="21"/>
  <c r="AB593" i="21"/>
  <c r="AB592" i="21"/>
  <c r="AB591" i="21"/>
  <c r="AB590" i="21"/>
  <c r="AB589" i="21"/>
  <c r="AB588" i="21"/>
  <c r="AB587" i="21"/>
  <c r="AB586" i="21"/>
  <c r="AB585" i="21"/>
  <c r="AB584" i="21"/>
  <c r="AB583" i="21"/>
  <c r="AB582" i="21"/>
  <c r="AB581" i="21"/>
  <c r="AB580" i="21"/>
  <c r="AB579" i="21"/>
  <c r="AB578" i="21"/>
  <c r="AB577" i="21"/>
  <c r="AB576" i="21"/>
  <c r="AB575" i="21"/>
  <c r="AB574" i="21"/>
  <c r="AB573" i="21"/>
  <c r="AB572" i="21"/>
  <c r="AB571" i="21"/>
  <c r="AB570" i="21"/>
  <c r="AB569" i="21"/>
  <c r="AB568" i="21"/>
  <c r="AB567" i="21"/>
  <c r="AB566" i="21"/>
  <c r="AB565" i="21"/>
  <c r="AB564" i="21"/>
  <c r="AB563" i="21"/>
  <c r="AB562" i="21"/>
  <c r="AB561" i="21"/>
  <c r="AB560" i="21"/>
  <c r="AB559" i="21"/>
  <c r="AB558" i="21"/>
  <c r="AB557" i="21"/>
  <c r="AB556" i="21"/>
  <c r="AB555" i="21"/>
  <c r="AB554" i="21"/>
  <c r="AB553" i="21"/>
  <c r="AB552" i="21"/>
  <c r="AB551" i="21"/>
  <c r="AB550" i="21"/>
  <c r="AB549" i="21"/>
  <c r="AB548" i="21"/>
  <c r="AB547" i="21"/>
  <c r="AB546" i="21"/>
  <c r="AB545" i="21"/>
  <c r="AB544" i="21"/>
  <c r="AB543" i="21"/>
  <c r="AB542" i="21"/>
  <c r="AB541" i="21"/>
  <c r="AB540" i="21"/>
  <c r="AB539" i="21"/>
  <c r="AB538" i="21"/>
  <c r="AB537" i="21"/>
  <c r="AB536" i="21"/>
  <c r="AB535" i="21"/>
  <c r="AB534" i="21"/>
  <c r="AB533" i="21"/>
  <c r="AB532" i="21"/>
  <c r="AB531" i="21"/>
  <c r="AB530" i="21"/>
  <c r="AB529" i="21"/>
  <c r="AB528" i="21"/>
  <c r="AB527" i="21"/>
  <c r="AB526" i="21"/>
  <c r="AB525" i="21"/>
  <c r="AB524" i="21"/>
  <c r="AB523" i="21"/>
  <c r="AB522" i="21"/>
  <c r="AB521" i="21"/>
  <c r="AB520" i="21"/>
  <c r="AB519" i="21"/>
  <c r="AB518" i="21"/>
  <c r="AB517" i="21"/>
  <c r="AB516" i="21"/>
  <c r="AB515" i="21"/>
  <c r="AB514" i="21"/>
  <c r="AB513" i="21"/>
  <c r="AB512" i="21"/>
  <c r="AB511" i="21"/>
  <c r="AB510" i="21"/>
  <c r="AB509" i="21"/>
  <c r="AB508" i="21"/>
  <c r="AB507" i="21"/>
  <c r="AB506" i="21"/>
  <c r="AB505" i="21"/>
  <c r="AB504" i="21"/>
  <c r="AB503" i="21"/>
  <c r="AB502" i="21"/>
  <c r="AB501" i="21"/>
  <c r="AB500" i="21"/>
  <c r="AB499" i="21"/>
  <c r="AB498" i="21"/>
  <c r="AB497" i="21"/>
  <c r="AB496" i="21"/>
  <c r="AB495" i="21"/>
  <c r="AB494" i="21"/>
  <c r="AB493" i="21"/>
  <c r="AB492" i="21"/>
  <c r="AB491" i="21"/>
  <c r="AB490" i="21"/>
  <c r="AB489" i="21"/>
  <c r="AB488" i="21"/>
  <c r="AB487" i="21"/>
  <c r="AB486" i="21"/>
  <c r="AB485" i="21"/>
  <c r="AB484" i="21"/>
  <c r="AB483" i="21"/>
  <c r="AB482" i="21"/>
  <c r="AB481" i="21"/>
  <c r="AB480" i="21"/>
  <c r="AB479" i="21"/>
  <c r="AB478" i="21"/>
  <c r="AB477" i="21"/>
  <c r="AB476" i="21"/>
  <c r="AB475" i="21"/>
  <c r="AB474" i="21"/>
  <c r="AB473" i="21"/>
  <c r="AB472" i="21"/>
  <c r="AB471" i="21"/>
  <c r="AB470" i="21"/>
  <c r="AB469" i="21"/>
  <c r="AB468" i="21"/>
  <c r="AB467" i="21"/>
  <c r="AB466" i="21"/>
  <c r="AB465" i="21"/>
  <c r="AB464" i="21"/>
  <c r="AB463" i="21"/>
  <c r="AB462" i="21"/>
  <c r="AB461" i="21"/>
  <c r="AB460" i="21"/>
  <c r="AB459" i="21"/>
  <c r="AB458" i="21"/>
  <c r="AB457" i="21"/>
  <c r="AB456" i="21"/>
  <c r="AB455" i="21"/>
  <c r="AB454" i="21"/>
  <c r="AB453" i="21"/>
  <c r="AB452" i="21"/>
  <c r="AB451" i="21"/>
  <c r="AB450" i="21"/>
  <c r="AB449" i="21"/>
  <c r="AB448" i="21"/>
  <c r="AB447" i="21"/>
  <c r="AB446" i="21"/>
  <c r="AB445" i="21"/>
  <c r="AB444" i="21"/>
  <c r="AB443" i="21"/>
  <c r="AB442" i="21"/>
  <c r="AB441" i="21"/>
  <c r="AB440" i="21"/>
  <c r="AB439" i="21"/>
  <c r="AB438" i="21"/>
  <c r="AB437" i="21"/>
  <c r="AB436" i="21"/>
  <c r="AB435" i="21"/>
  <c r="AB434" i="21"/>
  <c r="AB433" i="21"/>
  <c r="AB432" i="21"/>
  <c r="AB431" i="21"/>
  <c r="AB430" i="21"/>
  <c r="AB429" i="21"/>
  <c r="AB428" i="21"/>
  <c r="AB427" i="21"/>
  <c r="AB426" i="21"/>
  <c r="AB425" i="21"/>
  <c r="AB424" i="21"/>
  <c r="AB423" i="21"/>
  <c r="AB422" i="21"/>
  <c r="AB421" i="21"/>
  <c r="AB420" i="21"/>
  <c r="AB419" i="21"/>
  <c r="AB418" i="21"/>
  <c r="AB417" i="21"/>
  <c r="AB416" i="21"/>
  <c r="AB415" i="21"/>
  <c r="AB414" i="21"/>
  <c r="AB413" i="21"/>
  <c r="AB412" i="21"/>
  <c r="AB411" i="21"/>
  <c r="AB410" i="21"/>
  <c r="AB409" i="21"/>
  <c r="AB408" i="21"/>
  <c r="AB407" i="21"/>
  <c r="AB406" i="21"/>
  <c r="AB405" i="21"/>
  <c r="AB404" i="21"/>
  <c r="AB403" i="21"/>
  <c r="AB402" i="21"/>
  <c r="AB401" i="21"/>
  <c r="AB400" i="21"/>
  <c r="AB399" i="21"/>
  <c r="AB398" i="21"/>
  <c r="AB397" i="21"/>
  <c r="AB396" i="21"/>
  <c r="AB395" i="21"/>
  <c r="AB394" i="21"/>
  <c r="AB393" i="21"/>
  <c r="AB392" i="21"/>
  <c r="AB391" i="21"/>
  <c r="AB390" i="21"/>
  <c r="AB389" i="21"/>
  <c r="AB388" i="21"/>
  <c r="AB387" i="21"/>
  <c r="AB386" i="21"/>
  <c r="AB385" i="21"/>
  <c r="AB384" i="21"/>
  <c r="AB383" i="21"/>
  <c r="AB382" i="21"/>
  <c r="AB381" i="21"/>
  <c r="AB380" i="21"/>
  <c r="AB379" i="21"/>
  <c r="AB378" i="21"/>
  <c r="AB377" i="21"/>
  <c r="AB376" i="21"/>
  <c r="AB375" i="21"/>
  <c r="AB374" i="21"/>
  <c r="AB373" i="21"/>
  <c r="AB372" i="21"/>
  <c r="AB371" i="21"/>
  <c r="AB370" i="21"/>
  <c r="AB369" i="21"/>
  <c r="AB368" i="21"/>
  <c r="AB367" i="21"/>
  <c r="AB366" i="21"/>
  <c r="AB365" i="21"/>
  <c r="AB364" i="21"/>
  <c r="AB363" i="21"/>
  <c r="AB362" i="21"/>
  <c r="AB361" i="21"/>
  <c r="AB360" i="21"/>
  <c r="AB359" i="21"/>
  <c r="AB358" i="21"/>
  <c r="AB357" i="21"/>
  <c r="AB356" i="21"/>
  <c r="AB355" i="21"/>
  <c r="AB354" i="21"/>
  <c r="AB353" i="21"/>
  <c r="AB352" i="21"/>
  <c r="AB351" i="21"/>
  <c r="AB350" i="21"/>
  <c r="AB349" i="21"/>
  <c r="AB348" i="21"/>
  <c r="AB347" i="21"/>
  <c r="AB346" i="21"/>
  <c r="AB345" i="21"/>
  <c r="AB344" i="21"/>
  <c r="AB343" i="21"/>
  <c r="AB342" i="21"/>
  <c r="AB341" i="21"/>
  <c r="AB340" i="21"/>
  <c r="AB339" i="21"/>
  <c r="AB338" i="21"/>
  <c r="AB337" i="21"/>
  <c r="AB336" i="21"/>
  <c r="AB335" i="21"/>
  <c r="AB334" i="21"/>
  <c r="AB333" i="21"/>
  <c r="AB332" i="21"/>
  <c r="AB331" i="21"/>
  <c r="AB330" i="21"/>
  <c r="AB329" i="21"/>
  <c r="AB328" i="21"/>
  <c r="AB327" i="21"/>
  <c r="AB326" i="21"/>
  <c r="AB325" i="21"/>
  <c r="AB324" i="21"/>
  <c r="AB323" i="21"/>
  <c r="AB322" i="21"/>
  <c r="AB321" i="21"/>
  <c r="AB320" i="21"/>
  <c r="AB319" i="21"/>
  <c r="AB318" i="21"/>
  <c r="AB317" i="21"/>
  <c r="AB316" i="21"/>
  <c r="AB315" i="21"/>
  <c r="AB314" i="21"/>
  <c r="AB313" i="21"/>
  <c r="AB312" i="21"/>
  <c r="AB311" i="21"/>
  <c r="AB310" i="21"/>
  <c r="AB309" i="21"/>
  <c r="AB308" i="21"/>
  <c r="AB307" i="21"/>
  <c r="AB306" i="21"/>
  <c r="AB305" i="21"/>
  <c r="AB304" i="21"/>
  <c r="AB303" i="21"/>
  <c r="AB302" i="21"/>
  <c r="AB301" i="21"/>
  <c r="AB300" i="21"/>
  <c r="AB299" i="21"/>
  <c r="AB298" i="21"/>
  <c r="AB297" i="21"/>
  <c r="AB296" i="21"/>
  <c r="AB295" i="21"/>
  <c r="AB294" i="21"/>
  <c r="AB293" i="21"/>
  <c r="AB292" i="21"/>
  <c r="AB291" i="21"/>
  <c r="AB290" i="21"/>
  <c r="AB289" i="21"/>
  <c r="AB288" i="21"/>
  <c r="AB287" i="21"/>
  <c r="AB286" i="21"/>
  <c r="AB285" i="21"/>
  <c r="AB284" i="21"/>
  <c r="AB283" i="21"/>
  <c r="AB282" i="21"/>
  <c r="AB281" i="21"/>
  <c r="AB280" i="21"/>
  <c r="AB279" i="21"/>
  <c r="AB278" i="21"/>
  <c r="AB277" i="21"/>
  <c r="AB276" i="21"/>
  <c r="AB275" i="21"/>
  <c r="AB274" i="21"/>
  <c r="AB273" i="21"/>
  <c r="AB272" i="21"/>
  <c r="AB271" i="21"/>
  <c r="AB270" i="21"/>
  <c r="AB269" i="21"/>
  <c r="AB268" i="21"/>
  <c r="AB267" i="21"/>
  <c r="AB266" i="21"/>
  <c r="AB265" i="21"/>
  <c r="AB264" i="21"/>
  <c r="AB263" i="21"/>
  <c r="AB262" i="21"/>
  <c r="AB261" i="21"/>
  <c r="AB260" i="21"/>
  <c r="AB259" i="21"/>
  <c r="AB258" i="21"/>
  <c r="AB257" i="21"/>
  <c r="AB256" i="21"/>
  <c r="AB255" i="21"/>
  <c r="AB254" i="21"/>
  <c r="AB253" i="21"/>
  <c r="AB252" i="21"/>
  <c r="AB251" i="21"/>
  <c r="AB250" i="21"/>
  <c r="AB249" i="21"/>
  <c r="AB248" i="21"/>
  <c r="AB247" i="21"/>
  <c r="AB246" i="21"/>
  <c r="AB245" i="21"/>
  <c r="AB244" i="21"/>
  <c r="AB243" i="21"/>
  <c r="AB242" i="21"/>
  <c r="AB241" i="21"/>
  <c r="AB240" i="21"/>
  <c r="AB239" i="21"/>
  <c r="AB238" i="21"/>
  <c r="AB237" i="21"/>
  <c r="AB236" i="21"/>
  <c r="AB235" i="21"/>
  <c r="AB234" i="21"/>
  <c r="AB233" i="21"/>
  <c r="AB232" i="21"/>
  <c r="AB231" i="21"/>
  <c r="AB230" i="21"/>
  <c r="AB229" i="21"/>
  <c r="AB228" i="21"/>
  <c r="AB227" i="21"/>
  <c r="AB226" i="21"/>
  <c r="AB225" i="21"/>
  <c r="AB224" i="21"/>
  <c r="AB223" i="21"/>
  <c r="AB222" i="21"/>
  <c r="AB221" i="21"/>
  <c r="AB220" i="21"/>
  <c r="AB219" i="21"/>
  <c r="AB218" i="21"/>
  <c r="AB217" i="21"/>
  <c r="AB216" i="21"/>
  <c r="AB215" i="21"/>
  <c r="AB214" i="21"/>
  <c r="AB213" i="21"/>
  <c r="AB212" i="21"/>
  <c r="AB211" i="21"/>
  <c r="AB210" i="21"/>
  <c r="AB209" i="21"/>
  <c r="AB208" i="21"/>
  <c r="AB207" i="21"/>
  <c r="AB206" i="21"/>
  <c r="AB205" i="21"/>
  <c r="AB204" i="21"/>
  <c r="AB203" i="21"/>
  <c r="AB202" i="21"/>
  <c r="AB201" i="21"/>
  <c r="AB200" i="21"/>
  <c r="AB199" i="21"/>
  <c r="AB198" i="21"/>
  <c r="AB197" i="21"/>
  <c r="AB196" i="21"/>
  <c r="AB195" i="21"/>
  <c r="AB194" i="21"/>
  <c r="AB193" i="21"/>
  <c r="AB192" i="21"/>
  <c r="AB191" i="21"/>
  <c r="AB190" i="21"/>
  <c r="AB189" i="21"/>
  <c r="AB188" i="21"/>
  <c r="AB187" i="21"/>
  <c r="AB186" i="21"/>
  <c r="AB185" i="21"/>
  <c r="AB184" i="21"/>
  <c r="AB183" i="21"/>
  <c r="AB182" i="21"/>
  <c r="AB181" i="21"/>
  <c r="AB180" i="21"/>
  <c r="AB179" i="21"/>
  <c r="AB178" i="21"/>
  <c r="AB177" i="21"/>
  <c r="AB176" i="21"/>
  <c r="AB175" i="21"/>
  <c r="AB174" i="21"/>
  <c r="AB173" i="21"/>
  <c r="AB172" i="21"/>
  <c r="AB171" i="21"/>
  <c r="AB170" i="21"/>
  <c r="AB169" i="21"/>
  <c r="AB168" i="21"/>
  <c r="AB167" i="21"/>
  <c r="AB166" i="21"/>
  <c r="AB165" i="21"/>
  <c r="AB164" i="21"/>
  <c r="AB163" i="21"/>
  <c r="AB162" i="21"/>
  <c r="AB161" i="21"/>
  <c r="AB160" i="21"/>
  <c r="AB159" i="21"/>
  <c r="AB158" i="21"/>
  <c r="AB157" i="21"/>
  <c r="AB156" i="21"/>
  <c r="AB155" i="21"/>
  <c r="AB154" i="21"/>
  <c r="AB153" i="21"/>
  <c r="AB152" i="21"/>
  <c r="AB151" i="21"/>
  <c r="AB150" i="21"/>
  <c r="AB149" i="21"/>
  <c r="AB148" i="21"/>
  <c r="AB147" i="21"/>
  <c r="AB146" i="21"/>
  <c r="AB145" i="21"/>
  <c r="AB144" i="21"/>
  <c r="AB143" i="21"/>
  <c r="AB142" i="21"/>
  <c r="AB141" i="21"/>
  <c r="AB140" i="21"/>
  <c r="AB139" i="21"/>
  <c r="AB138" i="21"/>
  <c r="AB137" i="21"/>
  <c r="AB136" i="21"/>
  <c r="AB135" i="21"/>
  <c r="AB134" i="21"/>
  <c r="AB133" i="21"/>
  <c r="AB132" i="21"/>
  <c r="AB131" i="21"/>
  <c r="AB130" i="21"/>
  <c r="AB129" i="21"/>
  <c r="AB128" i="21"/>
  <c r="AB127" i="21"/>
  <c r="AB126" i="21"/>
  <c r="AB125" i="21"/>
  <c r="AB124" i="21"/>
  <c r="AB123" i="21"/>
  <c r="AB122" i="21"/>
  <c r="AB121" i="21"/>
  <c r="AB120" i="21"/>
  <c r="AB119" i="21"/>
  <c r="AB118" i="21"/>
  <c r="AB117" i="21"/>
  <c r="AB116" i="21"/>
  <c r="AB115" i="21"/>
  <c r="AB114" i="21"/>
  <c r="AB113" i="21"/>
  <c r="AB112" i="21"/>
  <c r="AB111" i="21"/>
  <c r="AB110" i="21"/>
  <c r="AB109" i="21"/>
  <c r="AB108" i="21"/>
  <c r="AB107" i="21"/>
  <c r="AB106" i="21"/>
  <c r="AB105" i="21"/>
  <c r="AB104" i="21"/>
  <c r="AB103" i="21"/>
  <c r="AB102" i="21"/>
  <c r="AB101" i="21"/>
  <c r="AB100" i="21"/>
  <c r="AB99" i="21"/>
  <c r="AB98" i="21"/>
  <c r="AB97" i="21"/>
  <c r="AB96" i="21"/>
  <c r="AB95" i="21"/>
  <c r="AB94" i="21"/>
  <c r="AB93" i="21"/>
  <c r="AB92" i="21"/>
  <c r="AB91" i="21"/>
  <c r="AB90" i="21"/>
  <c r="AB89" i="21"/>
  <c r="AB88" i="21"/>
  <c r="AB87" i="21"/>
  <c r="AB86" i="21"/>
  <c r="AB85" i="21"/>
  <c r="AB84" i="21"/>
  <c r="AB83" i="21"/>
  <c r="AB82" i="21"/>
  <c r="AB81" i="21"/>
  <c r="AB80" i="21"/>
  <c r="AB79" i="21"/>
  <c r="AB78" i="21"/>
  <c r="AB77" i="21"/>
  <c r="AB76" i="21"/>
  <c r="AB75" i="21"/>
  <c r="AB74" i="21"/>
  <c r="AB73" i="21"/>
  <c r="AB72" i="21"/>
  <c r="AB71" i="21"/>
  <c r="AB70" i="21"/>
  <c r="AB69" i="21"/>
  <c r="AB68" i="21"/>
  <c r="AB67" i="21"/>
  <c r="AB66" i="21"/>
  <c r="AB65" i="21"/>
  <c r="AB64" i="21"/>
  <c r="AB63" i="21"/>
  <c r="AB62" i="21"/>
  <c r="AB61" i="21"/>
  <c r="AB60" i="21"/>
  <c r="AB59" i="21"/>
  <c r="AB58" i="21"/>
  <c r="AB57" i="21"/>
  <c r="AB56" i="21"/>
  <c r="AB55" i="21"/>
  <c r="AB54" i="21"/>
  <c r="AB53" i="21"/>
  <c r="AB52" i="21"/>
  <c r="AB51" i="21"/>
  <c r="AB50" i="21"/>
  <c r="AB49" i="21"/>
  <c r="AB48" i="21"/>
  <c r="AB47" i="21"/>
  <c r="AB46" i="21"/>
  <c r="AB45" i="21"/>
  <c r="AB44" i="21"/>
  <c r="U741" i="21" l="1"/>
  <c r="U740" i="21"/>
  <c r="U739" i="21"/>
  <c r="U738" i="21"/>
  <c r="U737" i="21"/>
  <c r="U736" i="21"/>
  <c r="U735" i="21"/>
  <c r="U734" i="21"/>
  <c r="U733" i="21"/>
  <c r="U732" i="21"/>
  <c r="U731" i="21"/>
  <c r="U730" i="21"/>
  <c r="U729" i="21"/>
  <c r="U728" i="21"/>
  <c r="U727" i="21"/>
  <c r="U726" i="21"/>
  <c r="U725" i="21"/>
  <c r="U724" i="21"/>
  <c r="U723" i="21"/>
  <c r="U722" i="21"/>
  <c r="U721" i="21"/>
  <c r="U720" i="21"/>
  <c r="U719" i="21"/>
  <c r="U718" i="21"/>
  <c r="U717" i="21"/>
  <c r="U716" i="21"/>
  <c r="U715" i="21"/>
  <c r="U714" i="21"/>
  <c r="U713" i="21"/>
  <c r="U712" i="21"/>
  <c r="U711" i="21"/>
  <c r="U710" i="21"/>
  <c r="U709" i="21"/>
  <c r="U708" i="21"/>
  <c r="U707" i="21"/>
  <c r="U706" i="21"/>
  <c r="U705" i="21"/>
  <c r="U704" i="21"/>
  <c r="U703" i="21"/>
  <c r="U702" i="21"/>
  <c r="U701" i="21"/>
  <c r="U700" i="21"/>
  <c r="U699" i="21"/>
  <c r="U698" i="21"/>
  <c r="U697" i="21"/>
  <c r="U696" i="21"/>
  <c r="U695" i="21"/>
  <c r="U694" i="21"/>
  <c r="U693" i="21"/>
  <c r="U692" i="21"/>
  <c r="U691" i="21"/>
  <c r="U690" i="21"/>
  <c r="U689" i="21"/>
  <c r="U688" i="21"/>
  <c r="U687" i="21"/>
  <c r="U686" i="21"/>
  <c r="U685" i="21"/>
  <c r="U684" i="21"/>
  <c r="U683" i="21"/>
  <c r="U682" i="21"/>
  <c r="U681" i="21"/>
  <c r="U680" i="21"/>
  <c r="U679" i="21"/>
  <c r="U678" i="21"/>
  <c r="U677" i="21"/>
  <c r="U676" i="21"/>
  <c r="U675" i="21"/>
  <c r="U674" i="21"/>
  <c r="U673" i="21"/>
  <c r="U672" i="21"/>
  <c r="U671" i="21"/>
  <c r="U670" i="21"/>
  <c r="U669" i="21"/>
  <c r="U668" i="21"/>
  <c r="U667" i="21"/>
  <c r="U666" i="21"/>
  <c r="U665" i="21"/>
  <c r="U664" i="21"/>
  <c r="U663" i="21"/>
  <c r="U662" i="21"/>
  <c r="U661" i="21"/>
  <c r="U660" i="21"/>
  <c r="U659" i="21"/>
  <c r="U658" i="21"/>
  <c r="U657" i="21"/>
  <c r="U656" i="21"/>
  <c r="U655" i="21"/>
  <c r="U654" i="21"/>
  <c r="U653" i="21"/>
  <c r="U652" i="21"/>
  <c r="U651" i="21"/>
  <c r="U650" i="21"/>
  <c r="U649" i="21"/>
  <c r="U648" i="21"/>
  <c r="U647" i="21"/>
  <c r="U646" i="21"/>
  <c r="U645" i="21"/>
  <c r="U644" i="21"/>
  <c r="U643" i="21"/>
  <c r="U642" i="21"/>
  <c r="U641" i="21"/>
  <c r="U640" i="21"/>
  <c r="U639" i="21"/>
  <c r="U638" i="21"/>
  <c r="U637" i="21"/>
  <c r="U636" i="21"/>
  <c r="U635" i="21"/>
  <c r="U634" i="21"/>
  <c r="U633" i="21"/>
  <c r="U632" i="21"/>
  <c r="U631" i="21"/>
  <c r="U630" i="21"/>
  <c r="U629" i="21"/>
  <c r="U628" i="21"/>
  <c r="U627" i="21"/>
  <c r="U626" i="21"/>
  <c r="U625" i="21"/>
  <c r="U624" i="21"/>
  <c r="U623" i="21"/>
  <c r="U622" i="21"/>
  <c r="U621" i="21"/>
  <c r="U620" i="21"/>
  <c r="U619" i="21"/>
  <c r="U618" i="21"/>
  <c r="U617" i="21"/>
  <c r="U616" i="21"/>
  <c r="U615" i="21"/>
  <c r="U614" i="21"/>
  <c r="U613" i="21"/>
  <c r="U612" i="21"/>
  <c r="U611" i="21"/>
  <c r="U610" i="21"/>
  <c r="U609" i="21"/>
  <c r="U608" i="21"/>
  <c r="U607" i="21"/>
  <c r="U606" i="21"/>
  <c r="U605" i="21"/>
  <c r="U604" i="21"/>
  <c r="U603" i="21"/>
  <c r="U602" i="21"/>
  <c r="U601" i="21"/>
  <c r="U600" i="21"/>
  <c r="U599" i="21"/>
  <c r="U598" i="21"/>
  <c r="U597" i="21"/>
  <c r="U596" i="21"/>
  <c r="U595" i="21"/>
  <c r="U594" i="21"/>
  <c r="U593" i="21"/>
  <c r="U592" i="21"/>
  <c r="U591" i="21"/>
  <c r="U590" i="21"/>
  <c r="U589" i="21"/>
  <c r="U588" i="21"/>
  <c r="U587" i="21"/>
  <c r="U586" i="21"/>
  <c r="U585" i="21"/>
  <c r="U584" i="21"/>
  <c r="U583" i="21"/>
  <c r="U582" i="21"/>
  <c r="U581" i="21"/>
  <c r="U580" i="21"/>
  <c r="U579" i="21"/>
  <c r="U578" i="21"/>
  <c r="U577" i="21"/>
  <c r="U576" i="21"/>
  <c r="U575" i="21"/>
  <c r="U574" i="21"/>
  <c r="U573" i="21"/>
  <c r="U572" i="21"/>
  <c r="U571" i="21"/>
  <c r="U570" i="21"/>
  <c r="U569" i="21"/>
  <c r="U568" i="21"/>
  <c r="U567" i="21"/>
  <c r="U566" i="21"/>
  <c r="U565" i="21"/>
  <c r="U564" i="21"/>
  <c r="U563" i="21"/>
  <c r="U562" i="21"/>
  <c r="U561" i="21"/>
  <c r="U560" i="21"/>
  <c r="U559" i="21"/>
  <c r="U558" i="21"/>
  <c r="U557" i="21"/>
  <c r="U556" i="21"/>
  <c r="U555" i="21"/>
  <c r="U554" i="21"/>
  <c r="U553" i="21"/>
  <c r="U552" i="21"/>
  <c r="U551" i="21"/>
  <c r="U550" i="21"/>
  <c r="U549" i="21"/>
  <c r="U548" i="21"/>
  <c r="U547" i="21"/>
  <c r="U546" i="21"/>
  <c r="U545" i="21"/>
  <c r="U544" i="21"/>
  <c r="U543" i="21"/>
  <c r="U542" i="21"/>
  <c r="U541" i="21"/>
  <c r="U540" i="21"/>
  <c r="U539" i="21"/>
  <c r="U538" i="21"/>
  <c r="U537" i="21"/>
  <c r="U536" i="21"/>
  <c r="U535" i="21"/>
  <c r="U534" i="21"/>
  <c r="U533" i="21"/>
  <c r="U532" i="21"/>
  <c r="U531" i="21"/>
  <c r="U530" i="21"/>
  <c r="U529" i="21"/>
  <c r="U528" i="21"/>
  <c r="U527" i="21"/>
  <c r="U526" i="21"/>
  <c r="U525" i="21"/>
  <c r="U524" i="21"/>
  <c r="U523" i="21"/>
  <c r="U522" i="21"/>
  <c r="U521" i="21"/>
  <c r="U520" i="21"/>
  <c r="U519" i="21"/>
  <c r="U518" i="21"/>
  <c r="U517" i="21"/>
  <c r="U516" i="21"/>
  <c r="U515" i="21"/>
  <c r="U514" i="21"/>
  <c r="U513" i="21"/>
  <c r="U512" i="21"/>
  <c r="U511" i="21"/>
  <c r="U510" i="21"/>
  <c r="U509" i="21"/>
  <c r="U508" i="21"/>
  <c r="U507" i="21"/>
  <c r="U506" i="21"/>
  <c r="U505" i="21"/>
  <c r="U504" i="21"/>
  <c r="U503" i="21"/>
  <c r="U502" i="21"/>
  <c r="U501" i="21"/>
  <c r="U500" i="21"/>
  <c r="U499" i="21"/>
  <c r="U498" i="21"/>
  <c r="U497" i="21"/>
  <c r="U496" i="21"/>
  <c r="U495" i="21"/>
  <c r="U494" i="21"/>
  <c r="U493" i="21"/>
  <c r="U492" i="21"/>
  <c r="U491" i="21"/>
  <c r="U490" i="21"/>
  <c r="U489" i="21"/>
  <c r="U488" i="21"/>
  <c r="U487" i="21"/>
  <c r="U486" i="21"/>
  <c r="U485" i="21"/>
  <c r="U484" i="21"/>
  <c r="U483" i="21"/>
  <c r="U482" i="21"/>
  <c r="U481" i="21"/>
  <c r="U480" i="21"/>
  <c r="U479" i="21"/>
  <c r="U478" i="21"/>
  <c r="U477" i="21"/>
  <c r="U476" i="21"/>
  <c r="U475" i="21"/>
  <c r="U474" i="21"/>
  <c r="U473" i="21"/>
  <c r="U472" i="21"/>
  <c r="U471" i="21"/>
  <c r="U470" i="21"/>
  <c r="U469" i="21"/>
  <c r="U468" i="21"/>
  <c r="U467" i="21"/>
  <c r="U466" i="21"/>
  <c r="U465" i="21"/>
  <c r="U464" i="21"/>
  <c r="U463" i="21"/>
  <c r="U462" i="21"/>
  <c r="U461" i="21"/>
  <c r="U460" i="21"/>
  <c r="U459" i="21"/>
  <c r="U458" i="21"/>
  <c r="U457" i="21"/>
  <c r="U456" i="21"/>
  <c r="U455" i="21"/>
  <c r="U454" i="21"/>
  <c r="U453" i="21"/>
  <c r="U452" i="21"/>
  <c r="U451" i="21"/>
  <c r="U450" i="21"/>
  <c r="U449" i="21"/>
  <c r="U448" i="21"/>
  <c r="U447" i="21"/>
  <c r="U446" i="21"/>
  <c r="U445" i="21"/>
  <c r="U444" i="21"/>
  <c r="U443" i="21"/>
  <c r="U442" i="21"/>
  <c r="U441" i="21"/>
  <c r="U440" i="21"/>
  <c r="U439" i="21"/>
  <c r="U438" i="21"/>
  <c r="U437" i="21"/>
  <c r="U436" i="21"/>
  <c r="U435" i="21"/>
  <c r="U434" i="21"/>
  <c r="U433" i="21"/>
  <c r="U432" i="21"/>
  <c r="U431" i="21"/>
  <c r="U430" i="21"/>
  <c r="U429" i="21"/>
  <c r="U428" i="21"/>
  <c r="U427" i="21"/>
  <c r="U426" i="21"/>
  <c r="U425" i="21"/>
  <c r="U424" i="21"/>
  <c r="U423" i="21"/>
  <c r="U422" i="21"/>
  <c r="U421" i="21"/>
  <c r="U420" i="21"/>
  <c r="U419" i="21"/>
  <c r="U418" i="21"/>
  <c r="U417" i="21"/>
  <c r="U416" i="21"/>
  <c r="U415" i="21"/>
  <c r="U414" i="21"/>
  <c r="U413" i="21"/>
  <c r="U412" i="21"/>
  <c r="U411" i="21"/>
  <c r="U410" i="21"/>
  <c r="U409" i="21"/>
  <c r="U408" i="21"/>
  <c r="U407" i="21"/>
  <c r="U406" i="21"/>
  <c r="U405" i="21"/>
  <c r="U404" i="21"/>
  <c r="U403" i="21"/>
  <c r="U402" i="21"/>
  <c r="U401" i="21"/>
  <c r="U400" i="21"/>
  <c r="U399" i="21"/>
  <c r="U398" i="21"/>
  <c r="U397" i="21"/>
  <c r="U396" i="21"/>
  <c r="U395" i="21"/>
  <c r="U394" i="21"/>
  <c r="U393" i="21"/>
  <c r="U392" i="21"/>
  <c r="U391" i="21"/>
  <c r="U390" i="21"/>
  <c r="U389" i="21"/>
  <c r="U388" i="21"/>
  <c r="U387" i="21"/>
  <c r="U386" i="21"/>
  <c r="U385" i="21"/>
  <c r="U384" i="21"/>
  <c r="U383" i="21"/>
  <c r="U382" i="21"/>
  <c r="U381" i="21"/>
  <c r="U380" i="21"/>
  <c r="U379" i="21"/>
  <c r="U378" i="21"/>
  <c r="U377" i="21"/>
  <c r="U376" i="21"/>
  <c r="U375" i="21"/>
  <c r="U374" i="21"/>
  <c r="U373" i="21"/>
  <c r="U372" i="21"/>
  <c r="U371" i="21"/>
  <c r="U370" i="21"/>
  <c r="U369" i="21"/>
  <c r="U368" i="21"/>
  <c r="U367" i="21"/>
  <c r="U366" i="21"/>
  <c r="U365" i="21"/>
  <c r="U364" i="21"/>
  <c r="U363" i="21"/>
  <c r="U362" i="21"/>
  <c r="U361" i="21"/>
  <c r="U360" i="21"/>
  <c r="U359" i="21"/>
  <c r="U358" i="21"/>
  <c r="U357" i="21"/>
  <c r="U356" i="21"/>
  <c r="U355" i="21"/>
  <c r="U354" i="21"/>
  <c r="U353" i="21"/>
  <c r="U352" i="21"/>
  <c r="U351" i="21"/>
  <c r="U350" i="21"/>
  <c r="U349" i="21"/>
  <c r="U348" i="21"/>
  <c r="U347" i="21"/>
  <c r="U346" i="21"/>
  <c r="U345" i="21"/>
  <c r="U344" i="21"/>
  <c r="U343" i="21"/>
  <c r="U342" i="21"/>
  <c r="U341" i="21"/>
  <c r="U340" i="21"/>
  <c r="U339" i="21"/>
  <c r="U338" i="21"/>
  <c r="U337" i="21"/>
  <c r="U336" i="21"/>
  <c r="U335" i="21"/>
  <c r="U334" i="21"/>
  <c r="U333" i="21"/>
  <c r="U332" i="21"/>
  <c r="U331" i="21"/>
  <c r="U330" i="21"/>
  <c r="U329" i="21"/>
  <c r="U328" i="21"/>
  <c r="U327" i="21"/>
  <c r="U326" i="21"/>
  <c r="U325" i="21"/>
  <c r="U324" i="21"/>
  <c r="U323" i="21"/>
  <c r="U322" i="21"/>
  <c r="U321" i="21"/>
  <c r="U320" i="21"/>
  <c r="U319" i="21"/>
  <c r="U318" i="21"/>
  <c r="U317" i="21"/>
  <c r="U316" i="21"/>
  <c r="U315" i="21"/>
  <c r="U314" i="21"/>
  <c r="U313" i="21"/>
  <c r="U312" i="21"/>
  <c r="U311" i="21"/>
  <c r="U310" i="21"/>
  <c r="U309" i="21"/>
  <c r="U308" i="21"/>
  <c r="U307" i="21"/>
  <c r="U306" i="21"/>
  <c r="U305" i="21"/>
  <c r="U304" i="21"/>
  <c r="U303" i="21"/>
  <c r="U302" i="21"/>
  <c r="U301" i="21"/>
  <c r="U300" i="21"/>
  <c r="U299" i="21"/>
  <c r="U298" i="21"/>
  <c r="U297" i="21"/>
  <c r="U296" i="21"/>
  <c r="U295" i="21"/>
  <c r="U294" i="21"/>
  <c r="U293" i="21"/>
  <c r="U292" i="21"/>
  <c r="U291" i="21"/>
  <c r="U290" i="21"/>
  <c r="U289" i="21"/>
  <c r="U288" i="21"/>
  <c r="U287" i="21"/>
  <c r="U286" i="21"/>
  <c r="U285" i="21"/>
  <c r="U284" i="21"/>
  <c r="U283" i="21"/>
  <c r="U282" i="21"/>
  <c r="U281" i="21"/>
  <c r="U280" i="21"/>
  <c r="U279" i="21"/>
  <c r="U278" i="21"/>
  <c r="U277" i="21"/>
  <c r="U276" i="21"/>
  <c r="U275" i="21"/>
  <c r="U274" i="21"/>
  <c r="U273" i="21"/>
  <c r="U272" i="21"/>
  <c r="U271" i="21"/>
  <c r="U270" i="21"/>
  <c r="U269" i="21"/>
  <c r="U268" i="21"/>
  <c r="U267" i="21"/>
  <c r="U266" i="21"/>
  <c r="U265" i="21"/>
  <c r="U264" i="21"/>
  <c r="U263" i="21"/>
  <c r="U262" i="21"/>
  <c r="U261" i="21"/>
  <c r="U260" i="21"/>
  <c r="U259" i="21"/>
  <c r="U258" i="21"/>
  <c r="U257" i="21"/>
  <c r="U256" i="21"/>
  <c r="U255" i="21"/>
  <c r="U254" i="21"/>
  <c r="U253" i="21"/>
  <c r="U252" i="21"/>
  <c r="U251" i="21"/>
  <c r="U250" i="21"/>
  <c r="U249" i="21"/>
  <c r="U248" i="21"/>
  <c r="U247" i="21"/>
  <c r="U246" i="21"/>
  <c r="U245" i="21"/>
  <c r="U244" i="21"/>
  <c r="U243" i="21"/>
  <c r="U242" i="21"/>
  <c r="U241" i="21"/>
  <c r="U240" i="21"/>
  <c r="U239" i="21"/>
  <c r="U238" i="21"/>
  <c r="U237" i="21"/>
  <c r="U236" i="21"/>
  <c r="U235" i="21"/>
  <c r="U234" i="21"/>
  <c r="U233" i="21"/>
  <c r="U232" i="21"/>
  <c r="U231" i="21"/>
  <c r="U230" i="21"/>
  <c r="U229" i="21"/>
  <c r="U228" i="21"/>
  <c r="U227" i="21"/>
  <c r="U226" i="21"/>
  <c r="U225" i="21"/>
  <c r="U224" i="21"/>
  <c r="U223" i="21"/>
  <c r="U222" i="21"/>
  <c r="U221" i="21"/>
  <c r="U220" i="21"/>
  <c r="U219" i="21"/>
  <c r="U218" i="21"/>
  <c r="U217" i="21"/>
  <c r="U216" i="21"/>
  <c r="U215" i="21"/>
  <c r="U214" i="21"/>
  <c r="U213" i="21"/>
  <c r="U212" i="21"/>
  <c r="U211" i="21"/>
  <c r="U210" i="21"/>
  <c r="U209" i="21"/>
  <c r="U208" i="21"/>
  <c r="U207" i="21"/>
  <c r="U206" i="21"/>
  <c r="U205" i="21"/>
  <c r="U204" i="21"/>
  <c r="U203" i="21"/>
  <c r="U202" i="21"/>
  <c r="U201" i="21"/>
  <c r="U200" i="21"/>
  <c r="U199" i="21"/>
  <c r="U198" i="21"/>
  <c r="U197" i="21"/>
  <c r="U196" i="21"/>
  <c r="U195" i="21"/>
  <c r="U194" i="21"/>
  <c r="U193" i="21"/>
  <c r="U192" i="21"/>
  <c r="U191" i="21"/>
  <c r="U190" i="21"/>
  <c r="U189" i="21"/>
  <c r="U188" i="21"/>
  <c r="U187" i="21"/>
  <c r="U186" i="21"/>
  <c r="U185" i="21"/>
  <c r="U184" i="21"/>
  <c r="U183" i="21"/>
  <c r="U182" i="21"/>
  <c r="U181" i="21"/>
  <c r="U180" i="21"/>
  <c r="U179" i="21"/>
  <c r="U178" i="21"/>
  <c r="U177" i="21"/>
  <c r="U176" i="21"/>
  <c r="U175" i="21"/>
  <c r="U174" i="21"/>
  <c r="U173" i="21"/>
  <c r="U172" i="21"/>
  <c r="U171" i="21"/>
  <c r="U170" i="21"/>
  <c r="U169" i="21"/>
  <c r="U168" i="21"/>
  <c r="U167" i="21"/>
  <c r="U166" i="21"/>
  <c r="U165" i="21"/>
  <c r="U164" i="21"/>
  <c r="U163" i="21"/>
  <c r="U162" i="21"/>
  <c r="U161" i="21"/>
  <c r="U160" i="21"/>
  <c r="U159" i="21"/>
  <c r="U158" i="21"/>
  <c r="U157" i="21"/>
  <c r="U156" i="21"/>
  <c r="U155" i="21"/>
  <c r="U154" i="21"/>
  <c r="U153" i="21"/>
  <c r="U152" i="21"/>
  <c r="U151" i="21"/>
  <c r="U150" i="21"/>
  <c r="U149" i="21"/>
  <c r="U148" i="21"/>
  <c r="U147" i="21"/>
  <c r="U146" i="21"/>
  <c r="U145" i="21"/>
  <c r="U144" i="21"/>
  <c r="U143" i="21"/>
  <c r="U142" i="21"/>
  <c r="U141" i="21"/>
  <c r="U140" i="21"/>
  <c r="U139" i="21"/>
  <c r="U138" i="21"/>
  <c r="U137" i="21"/>
  <c r="U136" i="21"/>
  <c r="U135" i="21"/>
  <c r="U134" i="21"/>
  <c r="U133" i="21"/>
  <c r="U132" i="21"/>
  <c r="U131" i="21"/>
  <c r="U130" i="21"/>
  <c r="U129" i="21"/>
  <c r="U128" i="21"/>
  <c r="U127" i="21"/>
  <c r="U126" i="21"/>
  <c r="U125" i="21"/>
  <c r="U124" i="21"/>
  <c r="U123" i="21"/>
  <c r="U122" i="21"/>
  <c r="U121" i="21"/>
  <c r="U120" i="21"/>
  <c r="U119" i="21"/>
  <c r="U118" i="21"/>
  <c r="U117" i="21"/>
  <c r="U116" i="21"/>
  <c r="U115" i="21"/>
  <c r="U114" i="21"/>
  <c r="U113" i="21"/>
  <c r="U112" i="21"/>
  <c r="U111" i="21"/>
  <c r="U110" i="21"/>
  <c r="U109" i="21"/>
  <c r="U108" i="21"/>
  <c r="U107" i="21"/>
  <c r="U106" i="21"/>
  <c r="U105" i="21"/>
  <c r="U104" i="21"/>
  <c r="U103" i="21"/>
  <c r="U102" i="21"/>
  <c r="U101" i="21"/>
  <c r="U100" i="21"/>
  <c r="U99" i="21"/>
  <c r="U98" i="21"/>
  <c r="U97" i="21"/>
  <c r="U96" i="21"/>
  <c r="U95" i="21"/>
  <c r="U94" i="21"/>
  <c r="U93" i="21"/>
  <c r="U92" i="21"/>
  <c r="U91" i="21"/>
  <c r="U90" i="21"/>
  <c r="U89" i="21"/>
  <c r="U88" i="21"/>
  <c r="U87" i="21"/>
  <c r="U86" i="21"/>
  <c r="U85" i="21"/>
  <c r="U84" i="21"/>
  <c r="U83" i="21"/>
  <c r="U82" i="21"/>
  <c r="U81" i="21"/>
  <c r="U80" i="21"/>
  <c r="U79" i="21"/>
  <c r="U78" i="21"/>
  <c r="U77" i="21"/>
  <c r="U76" i="21"/>
  <c r="U75" i="21"/>
  <c r="U74" i="21"/>
  <c r="U73" i="21"/>
  <c r="U72" i="21"/>
  <c r="U71" i="21"/>
  <c r="U70" i="21"/>
  <c r="U69" i="21"/>
  <c r="U68" i="21"/>
  <c r="U67" i="21"/>
  <c r="U66" i="21"/>
  <c r="U65" i="21"/>
  <c r="U64" i="21"/>
  <c r="U63" i="21"/>
  <c r="U62" i="21"/>
  <c r="U61" i="21"/>
  <c r="U60" i="21"/>
  <c r="U59" i="21"/>
  <c r="U58" i="21"/>
  <c r="U57" i="21"/>
  <c r="U56" i="21"/>
  <c r="U55" i="21"/>
  <c r="U54" i="21"/>
  <c r="U53" i="21"/>
  <c r="U52" i="21"/>
  <c r="U51" i="21"/>
  <c r="U50" i="21"/>
  <c r="U49" i="21"/>
  <c r="U48" i="21"/>
  <c r="U47" i="21"/>
  <c r="U46" i="21"/>
  <c r="U45" i="21"/>
  <c r="U44" i="21"/>
  <c r="AI3" i="21"/>
  <c r="AO3" i="21"/>
  <c r="AL3" i="21"/>
  <c r="AH3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S9" i="21"/>
  <c r="AR9" i="21"/>
  <c r="AQ9" i="21"/>
  <c r="AP9" i="21"/>
  <c r="AO9" i="21"/>
  <c r="AN9" i="21"/>
  <c r="AM9" i="21"/>
  <c r="AL9" i="21"/>
  <c r="AL11" i="21" s="1"/>
  <c r="AK9" i="21"/>
  <c r="AJ9" i="21"/>
  <c r="AI9" i="21"/>
  <c r="AH9" i="21"/>
  <c r="AC741" i="21"/>
  <c r="AC740" i="21"/>
  <c r="AC739" i="21"/>
  <c r="AC738" i="21"/>
  <c r="AC737" i="21"/>
  <c r="AC736" i="21"/>
  <c r="AC735" i="21"/>
  <c r="AC734" i="21"/>
  <c r="AC733" i="21"/>
  <c r="AC732" i="21"/>
  <c r="AC731" i="21"/>
  <c r="AC730" i="21"/>
  <c r="AC729" i="21"/>
  <c r="AC728" i="21"/>
  <c r="AC727" i="21"/>
  <c r="AC726" i="21"/>
  <c r="AC725" i="21"/>
  <c r="AC724" i="21"/>
  <c r="AC723" i="21"/>
  <c r="AC722" i="21"/>
  <c r="AC721" i="21"/>
  <c r="AC720" i="21"/>
  <c r="AC719" i="21"/>
  <c r="AC718" i="21"/>
  <c r="AC717" i="21"/>
  <c r="AC716" i="21"/>
  <c r="AC715" i="21"/>
  <c r="AC714" i="21"/>
  <c r="AC713" i="21"/>
  <c r="AC712" i="21"/>
  <c r="AC711" i="21"/>
  <c r="AC710" i="21"/>
  <c r="AC709" i="21"/>
  <c r="AC708" i="21"/>
  <c r="AC707" i="21"/>
  <c r="AC706" i="21"/>
  <c r="AC705" i="21"/>
  <c r="AC704" i="21"/>
  <c r="AC703" i="21"/>
  <c r="AC702" i="21"/>
  <c r="AC701" i="21"/>
  <c r="AC700" i="21"/>
  <c r="AC699" i="21"/>
  <c r="AC698" i="21"/>
  <c r="AC697" i="21"/>
  <c r="AC696" i="21"/>
  <c r="AC695" i="21"/>
  <c r="AC694" i="21"/>
  <c r="AC693" i="21"/>
  <c r="AC692" i="21"/>
  <c r="AC691" i="21"/>
  <c r="AC690" i="21"/>
  <c r="AC689" i="21"/>
  <c r="AC688" i="21"/>
  <c r="AC687" i="21"/>
  <c r="AC686" i="21"/>
  <c r="AC685" i="21"/>
  <c r="AC684" i="21"/>
  <c r="AC683" i="21"/>
  <c r="AC682" i="21"/>
  <c r="AC681" i="21"/>
  <c r="AC680" i="21"/>
  <c r="AC679" i="21"/>
  <c r="AC678" i="21"/>
  <c r="AC677" i="21"/>
  <c r="AC676" i="21"/>
  <c r="AC675" i="21"/>
  <c r="AC674" i="21"/>
  <c r="AC673" i="21"/>
  <c r="AC672" i="21"/>
  <c r="AC671" i="21"/>
  <c r="AC670" i="21"/>
  <c r="AC669" i="21"/>
  <c r="AC668" i="21"/>
  <c r="AC667" i="21"/>
  <c r="AC666" i="21"/>
  <c r="AC665" i="21"/>
  <c r="AC664" i="21"/>
  <c r="AC663" i="21"/>
  <c r="AC662" i="21"/>
  <c r="AC661" i="21"/>
  <c r="AC660" i="21"/>
  <c r="AC659" i="21"/>
  <c r="AC658" i="21"/>
  <c r="AC657" i="21"/>
  <c r="AC656" i="21"/>
  <c r="AC655" i="21"/>
  <c r="AC654" i="21"/>
  <c r="AC653" i="21"/>
  <c r="AC652" i="21"/>
  <c r="AC651" i="21"/>
  <c r="AC650" i="21"/>
  <c r="AC649" i="21"/>
  <c r="AC648" i="21"/>
  <c r="AC647" i="21"/>
  <c r="AC646" i="21"/>
  <c r="AC645" i="21"/>
  <c r="AC644" i="21"/>
  <c r="AC643" i="21"/>
  <c r="AC642" i="21"/>
  <c r="AC641" i="21"/>
  <c r="AC640" i="21"/>
  <c r="AC639" i="21"/>
  <c r="AC638" i="21"/>
  <c r="AC637" i="21"/>
  <c r="AC636" i="21"/>
  <c r="AC635" i="21"/>
  <c r="AC634" i="21"/>
  <c r="AC633" i="21"/>
  <c r="AC632" i="21"/>
  <c r="AC631" i="21"/>
  <c r="AC630" i="21"/>
  <c r="AC629" i="21"/>
  <c r="AC628" i="21"/>
  <c r="AC627" i="21"/>
  <c r="AC626" i="21"/>
  <c r="AC625" i="21"/>
  <c r="AC624" i="21"/>
  <c r="AC623" i="21"/>
  <c r="AC622" i="21"/>
  <c r="AC621" i="21"/>
  <c r="AC620" i="21"/>
  <c r="AC619" i="21"/>
  <c r="AC618" i="21"/>
  <c r="AC617" i="21"/>
  <c r="AC616" i="21"/>
  <c r="AC615" i="21"/>
  <c r="AC614" i="21"/>
  <c r="AC613" i="21"/>
  <c r="AC612" i="21"/>
  <c r="AC611" i="21"/>
  <c r="AC610" i="21"/>
  <c r="AC609" i="21"/>
  <c r="AC608" i="21"/>
  <c r="AC607" i="21"/>
  <c r="AC606" i="21"/>
  <c r="AC605" i="21"/>
  <c r="AC604" i="21"/>
  <c r="AC603" i="21"/>
  <c r="AC602" i="21"/>
  <c r="AC601" i="21"/>
  <c r="AC600" i="21"/>
  <c r="AC599" i="21"/>
  <c r="AC598" i="21"/>
  <c r="AC597" i="21"/>
  <c r="AC596" i="21"/>
  <c r="AC595" i="21"/>
  <c r="AC594" i="21"/>
  <c r="AC593" i="21"/>
  <c r="AC592" i="21"/>
  <c r="AC591" i="21"/>
  <c r="AC590" i="21"/>
  <c r="AC589" i="21"/>
  <c r="AC588" i="21"/>
  <c r="AC587" i="21"/>
  <c r="AC586" i="21"/>
  <c r="AC585" i="21"/>
  <c r="AC584" i="21"/>
  <c r="AC583" i="21"/>
  <c r="AC582" i="21"/>
  <c r="AC581" i="21"/>
  <c r="AC580" i="21"/>
  <c r="AC579" i="21"/>
  <c r="AC578" i="21"/>
  <c r="AC577" i="21"/>
  <c r="AC576" i="21"/>
  <c r="AC575" i="21"/>
  <c r="AC574" i="21"/>
  <c r="AC573" i="21"/>
  <c r="AC572" i="21"/>
  <c r="AC571" i="21"/>
  <c r="AC570" i="21"/>
  <c r="AC569" i="21"/>
  <c r="AC568" i="21"/>
  <c r="AC567" i="21"/>
  <c r="AC566" i="21"/>
  <c r="AC565" i="21"/>
  <c r="AC564" i="21"/>
  <c r="AC563" i="21"/>
  <c r="AC562" i="21"/>
  <c r="AC561" i="21"/>
  <c r="AC560" i="21"/>
  <c r="AC559" i="21"/>
  <c r="AC558" i="21"/>
  <c r="AC557" i="21"/>
  <c r="AC556" i="21"/>
  <c r="AC555" i="21"/>
  <c r="AC554" i="21"/>
  <c r="AC553" i="21"/>
  <c r="AC552" i="21"/>
  <c r="AC551" i="21"/>
  <c r="AC550" i="21"/>
  <c r="AC549" i="21"/>
  <c r="AC548" i="21"/>
  <c r="AC547" i="21"/>
  <c r="AC546" i="21"/>
  <c r="AC545" i="21"/>
  <c r="AC544" i="21"/>
  <c r="AC543" i="21"/>
  <c r="AC542" i="21"/>
  <c r="AC541" i="21"/>
  <c r="AC540" i="21"/>
  <c r="AC539" i="21"/>
  <c r="AC538" i="21"/>
  <c r="AC537" i="21"/>
  <c r="AC536" i="21"/>
  <c r="AC535" i="21"/>
  <c r="AC534" i="21"/>
  <c r="AC533" i="21"/>
  <c r="AC532" i="21"/>
  <c r="AC531" i="21"/>
  <c r="AC530" i="21"/>
  <c r="AC529" i="21"/>
  <c r="AC528" i="21"/>
  <c r="AC527" i="21"/>
  <c r="AC526" i="21"/>
  <c r="AC525" i="21"/>
  <c r="AC524" i="21"/>
  <c r="AC523" i="21"/>
  <c r="AC522" i="21"/>
  <c r="AC521" i="21"/>
  <c r="AC520" i="21"/>
  <c r="AC519" i="21"/>
  <c r="AC518" i="21"/>
  <c r="AC517" i="21"/>
  <c r="AC516" i="21"/>
  <c r="AC515" i="21"/>
  <c r="AC514" i="21"/>
  <c r="AC513" i="21"/>
  <c r="AC512" i="21"/>
  <c r="AC511" i="21"/>
  <c r="AC510" i="21"/>
  <c r="AC509" i="21"/>
  <c r="AC508" i="21"/>
  <c r="AC507" i="21"/>
  <c r="AC506" i="21"/>
  <c r="AC505" i="21"/>
  <c r="AC504" i="21"/>
  <c r="AC503" i="21"/>
  <c r="AC502" i="21"/>
  <c r="AC501" i="21"/>
  <c r="AC500" i="21"/>
  <c r="AC499" i="21"/>
  <c r="AC498" i="21"/>
  <c r="AC497" i="21"/>
  <c r="AC496" i="21"/>
  <c r="AC495" i="21"/>
  <c r="AC494" i="21"/>
  <c r="AC493" i="21"/>
  <c r="AC492" i="21"/>
  <c r="AC491" i="21"/>
  <c r="AC490" i="21"/>
  <c r="AC489" i="21"/>
  <c r="AC488" i="21"/>
  <c r="AC487" i="21"/>
  <c r="AC486" i="21"/>
  <c r="AC485" i="21"/>
  <c r="AC484" i="21"/>
  <c r="AC483" i="21"/>
  <c r="AC482" i="21"/>
  <c r="AC481" i="21"/>
  <c r="AC480" i="21"/>
  <c r="AC479" i="21"/>
  <c r="AC478" i="21"/>
  <c r="AC477" i="21"/>
  <c r="AC476" i="21"/>
  <c r="AC475" i="21"/>
  <c r="AC474" i="21"/>
  <c r="AC473" i="21"/>
  <c r="AC472" i="21"/>
  <c r="AC471" i="21"/>
  <c r="AC470" i="21"/>
  <c r="AC469" i="21"/>
  <c r="AC468" i="21"/>
  <c r="AC467" i="21"/>
  <c r="AC466" i="21"/>
  <c r="AC465" i="21"/>
  <c r="AC464" i="21"/>
  <c r="AC463" i="21"/>
  <c r="AC462" i="21"/>
  <c r="AC461" i="21"/>
  <c r="AC460" i="21"/>
  <c r="AC459" i="21"/>
  <c r="AC458" i="21"/>
  <c r="AC457" i="21"/>
  <c r="AC456" i="21"/>
  <c r="AC455" i="21"/>
  <c r="AC454" i="21"/>
  <c r="AC453" i="21"/>
  <c r="AC452" i="21"/>
  <c r="AC451" i="21"/>
  <c r="AC450" i="21"/>
  <c r="AC449" i="21"/>
  <c r="AC448" i="21"/>
  <c r="AC447" i="21"/>
  <c r="AC446" i="21"/>
  <c r="AC445" i="21"/>
  <c r="AC444" i="21"/>
  <c r="AC443" i="21"/>
  <c r="AC442" i="21"/>
  <c r="AC441" i="21"/>
  <c r="AC440" i="21"/>
  <c r="AC439" i="21"/>
  <c r="AC438" i="21"/>
  <c r="AC437" i="21"/>
  <c r="AC436" i="21"/>
  <c r="AC435" i="21"/>
  <c r="AC434" i="21"/>
  <c r="AC433" i="21"/>
  <c r="AC432" i="21"/>
  <c r="AC431" i="21"/>
  <c r="AC430" i="21"/>
  <c r="AC429" i="21"/>
  <c r="AC428" i="21"/>
  <c r="AC427" i="21"/>
  <c r="AC426" i="21"/>
  <c r="AC425" i="21"/>
  <c r="AC424" i="21"/>
  <c r="AC423" i="21"/>
  <c r="AC422" i="21"/>
  <c r="AC421" i="21"/>
  <c r="AC420" i="21"/>
  <c r="AC419" i="21"/>
  <c r="AC418" i="21"/>
  <c r="AC417" i="21"/>
  <c r="AC416" i="21"/>
  <c r="AC415" i="21"/>
  <c r="AC414" i="21"/>
  <c r="AC413" i="21"/>
  <c r="AC412" i="21"/>
  <c r="AC411" i="21"/>
  <c r="AC410" i="21"/>
  <c r="AC409" i="21"/>
  <c r="AC408" i="21"/>
  <c r="AC407" i="21"/>
  <c r="AC406" i="21"/>
  <c r="AC405" i="21"/>
  <c r="AC404" i="21"/>
  <c r="AC403" i="21"/>
  <c r="AC402" i="21"/>
  <c r="AC401" i="21"/>
  <c r="AC400" i="21"/>
  <c r="AC399" i="21"/>
  <c r="AC398" i="21"/>
  <c r="AC397" i="21"/>
  <c r="AC396" i="21"/>
  <c r="AC395" i="21"/>
  <c r="AC394" i="21"/>
  <c r="AC393" i="21"/>
  <c r="AC392" i="21"/>
  <c r="AC391" i="21"/>
  <c r="AC390" i="21"/>
  <c r="AC389" i="21"/>
  <c r="AC388" i="21"/>
  <c r="AC387" i="21"/>
  <c r="AC386" i="21"/>
  <c r="AC385" i="21"/>
  <c r="AC384" i="21"/>
  <c r="AC383" i="21"/>
  <c r="AC382" i="21"/>
  <c r="AC381" i="21"/>
  <c r="AC380" i="21"/>
  <c r="AC379" i="21"/>
  <c r="AC378" i="21"/>
  <c r="AC377" i="21"/>
  <c r="AC376" i="21"/>
  <c r="AC375" i="21"/>
  <c r="AC374" i="21"/>
  <c r="AC373" i="21"/>
  <c r="AC372" i="21"/>
  <c r="AC371" i="21"/>
  <c r="AC370" i="21"/>
  <c r="AC369" i="21"/>
  <c r="AC368" i="21"/>
  <c r="AC367" i="21"/>
  <c r="AC366" i="21"/>
  <c r="AC365" i="21"/>
  <c r="AC364" i="21"/>
  <c r="AC363" i="21"/>
  <c r="AC362" i="21"/>
  <c r="AC361" i="21"/>
  <c r="AC360" i="21"/>
  <c r="AC359" i="21"/>
  <c r="AC358" i="21"/>
  <c r="AC357" i="21"/>
  <c r="AC356" i="21"/>
  <c r="AC355" i="21"/>
  <c r="AC354" i="21"/>
  <c r="AC353" i="21"/>
  <c r="AC352" i="21"/>
  <c r="AC351" i="21"/>
  <c r="AC350" i="21"/>
  <c r="AC349" i="21"/>
  <c r="AC348" i="21"/>
  <c r="AC347" i="21"/>
  <c r="AC346" i="21"/>
  <c r="AC345" i="21"/>
  <c r="AC344" i="21"/>
  <c r="AC343" i="21"/>
  <c r="AC342" i="21"/>
  <c r="AC341" i="21"/>
  <c r="AC340" i="21"/>
  <c r="AC339" i="21"/>
  <c r="AC338" i="21"/>
  <c r="AC337" i="21"/>
  <c r="AC336" i="21"/>
  <c r="AC335" i="21"/>
  <c r="AC334" i="21"/>
  <c r="AC333" i="21"/>
  <c r="AC332" i="21"/>
  <c r="AC331" i="21"/>
  <c r="AC330" i="21"/>
  <c r="AC329" i="21"/>
  <c r="AC328" i="21"/>
  <c r="AC327" i="21"/>
  <c r="AC326" i="21"/>
  <c r="AC325" i="21"/>
  <c r="AC324" i="21"/>
  <c r="AC323" i="21"/>
  <c r="AC322" i="21"/>
  <c r="AC321" i="21"/>
  <c r="AC320" i="21"/>
  <c r="AC319" i="21"/>
  <c r="AC318" i="21"/>
  <c r="AC317" i="21"/>
  <c r="AC316" i="21"/>
  <c r="AC315" i="21"/>
  <c r="AC314" i="21"/>
  <c r="AC313" i="21"/>
  <c r="AC312" i="21"/>
  <c r="AC311" i="21"/>
  <c r="AC310" i="21"/>
  <c r="AC309" i="21"/>
  <c r="AC308" i="21"/>
  <c r="AC307" i="21"/>
  <c r="AC306" i="21"/>
  <c r="AC305" i="21"/>
  <c r="AC304" i="21"/>
  <c r="AC303" i="21"/>
  <c r="AC302" i="21"/>
  <c r="AC301" i="21"/>
  <c r="AC300" i="21"/>
  <c r="AC299" i="21"/>
  <c r="AC298" i="21"/>
  <c r="AC297" i="21"/>
  <c r="AC296" i="21"/>
  <c r="AC295" i="21"/>
  <c r="AC294" i="21"/>
  <c r="AC293" i="21"/>
  <c r="AC292" i="21"/>
  <c r="AC291" i="21"/>
  <c r="AC290" i="21"/>
  <c r="AC289" i="21"/>
  <c r="AC288" i="21"/>
  <c r="AC287" i="21"/>
  <c r="AC286" i="21"/>
  <c r="AC285" i="21"/>
  <c r="AC284" i="21"/>
  <c r="AC283" i="21"/>
  <c r="AC282" i="21"/>
  <c r="AC281" i="21"/>
  <c r="AC280" i="21"/>
  <c r="AC279" i="21"/>
  <c r="AC278" i="21"/>
  <c r="AC277" i="21"/>
  <c r="AC276" i="21"/>
  <c r="AC275" i="21"/>
  <c r="AC274" i="21"/>
  <c r="AC273" i="21"/>
  <c r="AC272" i="21"/>
  <c r="AC271" i="21"/>
  <c r="AC270" i="21"/>
  <c r="AC269" i="21"/>
  <c r="AC268" i="21"/>
  <c r="AC267" i="21"/>
  <c r="AC266" i="21"/>
  <c r="AC265" i="21"/>
  <c r="AC264" i="21"/>
  <c r="AC263" i="21"/>
  <c r="AC262" i="21"/>
  <c r="AC261" i="21"/>
  <c r="AC260" i="21"/>
  <c r="AC259" i="21"/>
  <c r="AC258" i="21"/>
  <c r="AC257" i="21"/>
  <c r="AC256" i="21"/>
  <c r="AC255" i="21"/>
  <c r="AC254" i="21"/>
  <c r="AC253" i="21"/>
  <c r="AC252" i="21"/>
  <c r="AC251" i="21"/>
  <c r="AC250" i="21"/>
  <c r="AC249" i="21"/>
  <c r="AC248" i="21"/>
  <c r="AC247" i="21"/>
  <c r="AC246" i="21"/>
  <c r="AC245" i="21"/>
  <c r="AC244" i="21"/>
  <c r="AC243" i="21"/>
  <c r="AC242" i="21"/>
  <c r="AC241" i="21"/>
  <c r="AC240" i="21"/>
  <c r="AC239" i="21"/>
  <c r="AC238" i="21"/>
  <c r="AC237" i="21"/>
  <c r="AC236" i="21"/>
  <c r="AC235" i="21"/>
  <c r="AC234" i="21"/>
  <c r="AC233" i="21"/>
  <c r="AC232" i="21"/>
  <c r="AC231" i="21"/>
  <c r="AC230" i="21"/>
  <c r="AC229" i="21"/>
  <c r="AC228" i="21"/>
  <c r="AC227" i="21"/>
  <c r="AC226" i="21"/>
  <c r="AC225" i="21"/>
  <c r="AC224" i="21"/>
  <c r="AC223" i="21"/>
  <c r="AC222" i="21"/>
  <c r="AC221" i="21"/>
  <c r="AC220" i="21"/>
  <c r="AC219" i="21"/>
  <c r="AC218" i="21"/>
  <c r="AC217" i="21"/>
  <c r="AC216" i="21"/>
  <c r="AC215" i="21"/>
  <c r="AC214" i="21"/>
  <c r="AC213" i="21"/>
  <c r="AC212" i="21"/>
  <c r="AC211" i="21"/>
  <c r="AC210" i="21"/>
  <c r="AC209" i="21"/>
  <c r="AC208" i="21"/>
  <c r="AC207" i="21"/>
  <c r="AC206" i="21"/>
  <c r="AC205" i="21"/>
  <c r="AC204" i="21"/>
  <c r="AC203" i="21"/>
  <c r="AC202" i="21"/>
  <c r="AC201" i="21"/>
  <c r="AC200" i="21"/>
  <c r="AC199" i="21"/>
  <c r="AC198" i="21"/>
  <c r="AC197" i="21"/>
  <c r="AC196" i="21"/>
  <c r="AC195" i="21"/>
  <c r="AC194" i="21"/>
  <c r="AC193" i="21"/>
  <c r="AC192" i="21"/>
  <c r="AC191" i="21"/>
  <c r="AC190" i="21"/>
  <c r="AC189" i="21"/>
  <c r="AC188" i="21"/>
  <c r="AC187" i="21"/>
  <c r="AC186" i="21"/>
  <c r="AC185" i="21"/>
  <c r="AC184" i="21"/>
  <c r="AC183" i="21"/>
  <c r="AC182" i="21"/>
  <c r="AC181" i="21"/>
  <c r="AC180" i="21"/>
  <c r="AC179" i="21"/>
  <c r="AC178" i="21"/>
  <c r="AC177" i="21"/>
  <c r="AC176" i="21"/>
  <c r="AC175" i="21"/>
  <c r="AC174" i="21"/>
  <c r="AC173" i="21"/>
  <c r="AC172" i="21"/>
  <c r="AC171" i="21"/>
  <c r="AC170" i="21"/>
  <c r="AC169" i="21"/>
  <c r="AC168" i="21"/>
  <c r="AC167" i="21"/>
  <c r="AC166" i="21"/>
  <c r="AC165" i="21"/>
  <c r="AC164" i="21"/>
  <c r="AC163" i="21"/>
  <c r="AC162" i="21"/>
  <c r="AC161" i="21"/>
  <c r="AC160" i="21"/>
  <c r="AC159" i="21"/>
  <c r="AC158" i="21"/>
  <c r="AC157" i="21"/>
  <c r="AC156" i="21"/>
  <c r="AC155" i="21"/>
  <c r="AC154" i="21"/>
  <c r="AC153" i="21"/>
  <c r="AC152" i="21"/>
  <c r="AC151" i="21"/>
  <c r="AC150" i="21"/>
  <c r="AC149" i="21"/>
  <c r="AC148" i="21"/>
  <c r="AC147" i="21"/>
  <c r="AC146" i="21"/>
  <c r="AC145" i="21"/>
  <c r="AC144" i="21"/>
  <c r="AC143" i="21"/>
  <c r="AC142" i="21"/>
  <c r="AC141" i="21"/>
  <c r="AC140" i="21"/>
  <c r="AC139" i="21"/>
  <c r="AC138" i="21"/>
  <c r="AC137" i="21"/>
  <c r="AC136" i="21"/>
  <c r="AC135" i="21"/>
  <c r="AC134" i="21"/>
  <c r="AC133" i="21"/>
  <c r="AC132" i="21"/>
  <c r="AC131" i="21"/>
  <c r="AC130" i="21"/>
  <c r="AC129" i="21"/>
  <c r="AC128" i="21"/>
  <c r="AC127" i="21"/>
  <c r="AC126" i="21"/>
  <c r="AC125" i="21"/>
  <c r="AC124" i="21"/>
  <c r="AC123" i="21"/>
  <c r="AC122" i="21"/>
  <c r="AC121" i="21"/>
  <c r="AC120" i="21"/>
  <c r="AC119" i="21"/>
  <c r="AC118" i="21"/>
  <c r="AC117" i="21"/>
  <c r="AC116" i="21"/>
  <c r="AC115" i="21"/>
  <c r="AC114" i="21"/>
  <c r="AC113" i="21"/>
  <c r="AC112" i="21"/>
  <c r="AC111" i="21"/>
  <c r="AC110" i="21"/>
  <c r="AC109" i="21"/>
  <c r="AC108" i="21"/>
  <c r="AC107" i="21"/>
  <c r="AC106" i="21"/>
  <c r="AC105" i="21"/>
  <c r="AC104" i="21"/>
  <c r="AC103" i="21"/>
  <c r="AC102" i="21"/>
  <c r="AC101" i="21"/>
  <c r="AC100" i="21"/>
  <c r="AC99" i="21"/>
  <c r="AC98" i="21"/>
  <c r="AC97" i="21"/>
  <c r="AC96" i="21"/>
  <c r="AC95" i="21"/>
  <c r="AC94" i="21"/>
  <c r="AC93" i="21"/>
  <c r="AC92" i="21"/>
  <c r="AC91" i="21"/>
  <c r="AC90" i="21"/>
  <c r="AC89" i="21"/>
  <c r="AC88" i="21"/>
  <c r="AC87" i="21"/>
  <c r="AC86" i="21"/>
  <c r="AC85" i="21"/>
  <c r="AC84" i="21"/>
  <c r="AC83" i="21"/>
  <c r="AC82" i="21"/>
  <c r="AC81" i="21"/>
  <c r="AC80" i="21"/>
  <c r="AC79" i="21"/>
  <c r="AC78" i="21"/>
  <c r="AC77" i="21"/>
  <c r="AC76" i="21"/>
  <c r="AC75" i="21"/>
  <c r="AC74" i="21"/>
  <c r="AC73" i="21"/>
  <c r="AC72" i="21"/>
  <c r="AC71" i="21"/>
  <c r="AC70" i="21"/>
  <c r="AC69" i="21"/>
  <c r="AC68" i="21"/>
  <c r="AC67" i="21"/>
  <c r="AC66" i="21"/>
  <c r="AC65" i="21"/>
  <c r="AC64" i="21"/>
  <c r="AC63" i="21"/>
  <c r="AC62" i="21"/>
  <c r="AC61" i="21"/>
  <c r="AC60" i="21"/>
  <c r="AC59" i="21"/>
  <c r="AC58" i="21"/>
  <c r="AC57" i="21"/>
  <c r="AC56" i="21"/>
  <c r="AC55" i="21"/>
  <c r="AC54" i="21"/>
  <c r="AC53" i="21"/>
  <c r="AC52" i="21"/>
  <c r="AC51" i="21"/>
  <c r="AC50" i="21"/>
  <c r="AC49" i="21"/>
  <c r="AC48" i="21"/>
  <c r="AC47" i="21"/>
  <c r="AC46" i="21"/>
  <c r="AC45" i="21"/>
  <c r="AC44" i="21"/>
  <c r="AC43" i="21"/>
  <c r="AC42" i="21"/>
  <c r="DA3" i="21" l="1"/>
  <c r="CY3" i="21"/>
  <c r="H1" i="21" l="1"/>
  <c r="AS31" i="21" l="1"/>
  <c r="AR31" i="21"/>
  <c r="AQ31" i="21"/>
  <c r="AP31" i="21"/>
  <c r="AO31" i="21"/>
  <c r="AN31" i="21"/>
  <c r="AM31" i="21"/>
  <c r="AL31" i="21"/>
  <c r="AK31" i="21"/>
  <c r="AJ31" i="21"/>
  <c r="AI31" i="21"/>
  <c r="AH31" i="21"/>
  <c r="AS29" i="21"/>
  <c r="AR29" i="21"/>
  <c r="AQ29" i="21"/>
  <c r="AP29" i="21"/>
  <c r="AM29" i="21"/>
  <c r="AL29" i="21"/>
  <c r="AK29" i="21"/>
  <c r="AJ29" i="21"/>
  <c r="AI29" i="21"/>
  <c r="AH29" i="21"/>
  <c r="AF27" i="21"/>
  <c r="AO29" i="21"/>
  <c r="AN29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F18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F12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F6" i="21"/>
  <c r="AS11" i="21"/>
  <c r="AR11" i="21"/>
  <c r="AQ11" i="21"/>
  <c r="AP11" i="21"/>
  <c r="AO11" i="21"/>
  <c r="AN11" i="21"/>
  <c r="AM11" i="21"/>
  <c r="AK11" i="21"/>
  <c r="AJ11" i="21"/>
  <c r="AI11" i="21"/>
  <c r="AH11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F15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F24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F21" i="21"/>
  <c r="CC741" i="21" l="1"/>
  <c r="CC740" i="21"/>
  <c r="CC739" i="21"/>
  <c r="CC738" i="21"/>
  <c r="CC737" i="21"/>
  <c r="CC736" i="21"/>
  <c r="CC735" i="21"/>
  <c r="CC734" i="21"/>
  <c r="CC733" i="21"/>
  <c r="CC732" i="21"/>
  <c r="CC731" i="21"/>
  <c r="CC730" i="21"/>
  <c r="CC729" i="21"/>
  <c r="CC728" i="21"/>
  <c r="CC727" i="21"/>
  <c r="CC726" i="21"/>
  <c r="CC725" i="21"/>
  <c r="CC724" i="21"/>
  <c r="CC723" i="21"/>
  <c r="CC722" i="21"/>
  <c r="CC721" i="21"/>
  <c r="CC720" i="21"/>
  <c r="CC719" i="21"/>
  <c r="CC718" i="21"/>
  <c r="CC717" i="21"/>
  <c r="CC716" i="21"/>
  <c r="CC715" i="21"/>
  <c r="CC714" i="21"/>
  <c r="CC713" i="21"/>
  <c r="CC712" i="21"/>
  <c r="CC711" i="21"/>
  <c r="CC710" i="21"/>
  <c r="CC709" i="21"/>
  <c r="CC708" i="21"/>
  <c r="CC707" i="21"/>
  <c r="CC706" i="21"/>
  <c r="CC705" i="21"/>
  <c r="CC704" i="21"/>
  <c r="CC703" i="21"/>
  <c r="CC702" i="21"/>
  <c r="CC701" i="21"/>
  <c r="CC700" i="21"/>
  <c r="CC699" i="21"/>
  <c r="CC698" i="21"/>
  <c r="CC697" i="21"/>
  <c r="CC696" i="21"/>
  <c r="CC695" i="21"/>
  <c r="CC694" i="21"/>
  <c r="CC693" i="21"/>
  <c r="CC692" i="21"/>
  <c r="CC691" i="21"/>
  <c r="CC690" i="21"/>
  <c r="CC689" i="21"/>
  <c r="CC688" i="21"/>
  <c r="CC687" i="21"/>
  <c r="CC686" i="21"/>
  <c r="CC685" i="21"/>
  <c r="CC684" i="21"/>
  <c r="CC683" i="21"/>
  <c r="CC682" i="21"/>
  <c r="CC681" i="21"/>
  <c r="CC680" i="21"/>
  <c r="CC679" i="21"/>
  <c r="CC678" i="21"/>
  <c r="CC677" i="21"/>
  <c r="CC676" i="21"/>
  <c r="CC675" i="21"/>
  <c r="CC674" i="21"/>
  <c r="CC673" i="21"/>
  <c r="CC672" i="21"/>
  <c r="CC671" i="21"/>
  <c r="CC670" i="21"/>
  <c r="CC669" i="21"/>
  <c r="CC668" i="21"/>
  <c r="CC667" i="21"/>
  <c r="CC666" i="21"/>
  <c r="CC665" i="21"/>
  <c r="CC664" i="21"/>
  <c r="CC663" i="21"/>
  <c r="CC662" i="21"/>
  <c r="CC661" i="21"/>
  <c r="CC660" i="21"/>
  <c r="CC659" i="21"/>
  <c r="CC658" i="21"/>
  <c r="CC657" i="21"/>
  <c r="CC656" i="21"/>
  <c r="CC655" i="21"/>
  <c r="CC654" i="21"/>
  <c r="CC653" i="21"/>
  <c r="CC652" i="21"/>
  <c r="CC651" i="21"/>
  <c r="CC650" i="21"/>
  <c r="CC649" i="21"/>
  <c r="CC648" i="21"/>
  <c r="CC647" i="21"/>
  <c r="CC646" i="21"/>
  <c r="CC645" i="21"/>
  <c r="CC644" i="21"/>
  <c r="CC643" i="21"/>
  <c r="CC642" i="21"/>
  <c r="CC641" i="21"/>
  <c r="CC640" i="21"/>
  <c r="CC639" i="21"/>
  <c r="CC638" i="21"/>
  <c r="CC637" i="21"/>
  <c r="CC636" i="21"/>
  <c r="CC635" i="21"/>
  <c r="CC634" i="21"/>
  <c r="CC633" i="21"/>
  <c r="CC632" i="21"/>
  <c r="CC631" i="21"/>
  <c r="CC630" i="21"/>
  <c r="CC629" i="21"/>
  <c r="CC628" i="21"/>
  <c r="CC627" i="21"/>
  <c r="CC626" i="21"/>
  <c r="CC625" i="21"/>
  <c r="CC624" i="21"/>
  <c r="CC623" i="21"/>
  <c r="CC622" i="21"/>
  <c r="CC621" i="21"/>
  <c r="CC620" i="21"/>
  <c r="CC619" i="21"/>
  <c r="CC618" i="21"/>
  <c r="CC617" i="21"/>
  <c r="CC616" i="21"/>
  <c r="CC615" i="21"/>
  <c r="CC614" i="21"/>
  <c r="CC613" i="21"/>
  <c r="CC612" i="21"/>
  <c r="CC611" i="21"/>
  <c r="CC610" i="21"/>
  <c r="CC609" i="21"/>
  <c r="CC608" i="21"/>
  <c r="CC607" i="21"/>
  <c r="CC606" i="21"/>
  <c r="CC605" i="21"/>
  <c r="CC604" i="21"/>
  <c r="CC603" i="21"/>
  <c r="CC602" i="21"/>
  <c r="CC601" i="21"/>
  <c r="CC600" i="21"/>
  <c r="CC599" i="21"/>
  <c r="CC598" i="21"/>
  <c r="CC597" i="21"/>
  <c r="CC596" i="21"/>
  <c r="CC595" i="21"/>
  <c r="CC594" i="21"/>
  <c r="CC593" i="21"/>
  <c r="CC592" i="21"/>
  <c r="CC591" i="21"/>
  <c r="CC590" i="21"/>
  <c r="CC589" i="21"/>
  <c r="CC588" i="21"/>
  <c r="CC587" i="21"/>
  <c r="CC586" i="21"/>
  <c r="CC585" i="21"/>
  <c r="CC584" i="21"/>
  <c r="CC583" i="21"/>
  <c r="CC582" i="21"/>
  <c r="CC581" i="21"/>
  <c r="CC580" i="21"/>
  <c r="CC579" i="21"/>
  <c r="CC578" i="21"/>
  <c r="CC577" i="21"/>
  <c r="CC576" i="21"/>
  <c r="CC575" i="21"/>
  <c r="CC574" i="21"/>
  <c r="CC573" i="21"/>
  <c r="CC572" i="21"/>
  <c r="CC571" i="21"/>
  <c r="CC570" i="21"/>
  <c r="CC569" i="21"/>
  <c r="CC568" i="21"/>
  <c r="CC567" i="21"/>
  <c r="CC566" i="21"/>
  <c r="CC565" i="21"/>
  <c r="CC564" i="21"/>
  <c r="CC563" i="21"/>
  <c r="CC562" i="21"/>
  <c r="CC561" i="21"/>
  <c r="CC560" i="21"/>
  <c r="CC559" i="21"/>
  <c r="CC558" i="21"/>
  <c r="CC557" i="21"/>
  <c r="CC556" i="21"/>
  <c r="CC555" i="21"/>
  <c r="CC554" i="21"/>
  <c r="CC553" i="21"/>
  <c r="CC552" i="21"/>
  <c r="CC551" i="21"/>
  <c r="CC550" i="21"/>
  <c r="CC549" i="21"/>
  <c r="CC548" i="21"/>
  <c r="CC547" i="21"/>
  <c r="CC546" i="21"/>
  <c r="CC545" i="21"/>
  <c r="CC544" i="21"/>
  <c r="CC543" i="21"/>
  <c r="CC542" i="21"/>
  <c r="CC541" i="21"/>
  <c r="CC540" i="21"/>
  <c r="CC539" i="21"/>
  <c r="CC538" i="21"/>
  <c r="CC537" i="21"/>
  <c r="CC536" i="21"/>
  <c r="CC535" i="21"/>
  <c r="CC534" i="21"/>
  <c r="CC533" i="21"/>
  <c r="CC532" i="21"/>
  <c r="CC531" i="21"/>
  <c r="CC530" i="21"/>
  <c r="CC529" i="21"/>
  <c r="CC528" i="21"/>
  <c r="CC527" i="21"/>
  <c r="CC526" i="21"/>
  <c r="CC525" i="21"/>
  <c r="CC524" i="21"/>
  <c r="CC523" i="21"/>
  <c r="CC522" i="21"/>
  <c r="CC521" i="21"/>
  <c r="CC520" i="21"/>
  <c r="CC519" i="21"/>
  <c r="CC518" i="21"/>
  <c r="CC517" i="21"/>
  <c r="CC516" i="21"/>
  <c r="CC515" i="21"/>
  <c r="CC514" i="21"/>
  <c r="CC513" i="21"/>
  <c r="CC512" i="21"/>
  <c r="CC511" i="21"/>
  <c r="CC510" i="21"/>
  <c r="CC509" i="21"/>
  <c r="CC508" i="21"/>
  <c r="CC507" i="21"/>
  <c r="CC506" i="21"/>
  <c r="CC505" i="21"/>
  <c r="CC504" i="21"/>
  <c r="CC503" i="21"/>
  <c r="CC502" i="21"/>
  <c r="CC501" i="21"/>
  <c r="CC500" i="21"/>
  <c r="CC499" i="21"/>
  <c r="CC498" i="21"/>
  <c r="CC497" i="21"/>
  <c r="CC496" i="21"/>
  <c r="CC495" i="21"/>
  <c r="CC494" i="21"/>
  <c r="CC493" i="21"/>
  <c r="CC492" i="21"/>
  <c r="CC491" i="21"/>
  <c r="CC490" i="21"/>
  <c r="CC489" i="21"/>
  <c r="CC488" i="21"/>
  <c r="CC487" i="21"/>
  <c r="CC486" i="21"/>
  <c r="CC485" i="21"/>
  <c r="CC484" i="21"/>
  <c r="CC483" i="21"/>
  <c r="CC482" i="21"/>
  <c r="CC481" i="21"/>
  <c r="CC480" i="21"/>
  <c r="CC479" i="21"/>
  <c r="CC478" i="21"/>
  <c r="CC477" i="21"/>
  <c r="CC476" i="21"/>
  <c r="CC475" i="21"/>
  <c r="CC474" i="21"/>
  <c r="CC473" i="21"/>
  <c r="CC472" i="21"/>
  <c r="CC471" i="21"/>
  <c r="CC470" i="21"/>
  <c r="CC469" i="21"/>
  <c r="CC468" i="21"/>
  <c r="CC467" i="21"/>
  <c r="CC466" i="21"/>
  <c r="CC465" i="21"/>
  <c r="CC464" i="21"/>
  <c r="CC463" i="21"/>
  <c r="CC462" i="21"/>
  <c r="CC461" i="21"/>
  <c r="CC460" i="21"/>
  <c r="CC459" i="21"/>
  <c r="CC458" i="21"/>
  <c r="CC457" i="21"/>
  <c r="CC456" i="21"/>
  <c r="CC455" i="21"/>
  <c r="CC454" i="21"/>
  <c r="CC453" i="21"/>
  <c r="CC452" i="21"/>
  <c r="CC451" i="21"/>
  <c r="CC450" i="21"/>
  <c r="CC449" i="21"/>
  <c r="CC448" i="21"/>
  <c r="CC447" i="21"/>
  <c r="CC446" i="21"/>
  <c r="CC445" i="21"/>
  <c r="CC444" i="21"/>
  <c r="CC443" i="21"/>
  <c r="CC442" i="21"/>
  <c r="CC441" i="21"/>
  <c r="CC440" i="21"/>
  <c r="CC439" i="21"/>
  <c r="CC438" i="21"/>
  <c r="CC437" i="21"/>
  <c r="CC436" i="21"/>
  <c r="CC435" i="21"/>
  <c r="CC434" i="21"/>
  <c r="CC433" i="21"/>
  <c r="CC432" i="21"/>
  <c r="CC431" i="21"/>
  <c r="CC430" i="21"/>
  <c r="CC429" i="21"/>
  <c r="CC428" i="21"/>
  <c r="CC427" i="21"/>
  <c r="CC426" i="21"/>
  <c r="CC425" i="21"/>
  <c r="CC424" i="21"/>
  <c r="CC423" i="21"/>
  <c r="CC422" i="21"/>
  <c r="CC421" i="21"/>
  <c r="CC420" i="21"/>
  <c r="CC419" i="21"/>
  <c r="CC418" i="21"/>
  <c r="CC417" i="21"/>
  <c r="CC416" i="21"/>
  <c r="CC415" i="21"/>
  <c r="CC414" i="21"/>
  <c r="CC413" i="21"/>
  <c r="CC412" i="21"/>
  <c r="CC411" i="21"/>
  <c r="CC410" i="21"/>
  <c r="CC409" i="21"/>
  <c r="CC408" i="21"/>
  <c r="CC407" i="21"/>
  <c r="CC406" i="21"/>
  <c r="CC405" i="21"/>
  <c r="CC404" i="21"/>
  <c r="CC403" i="21"/>
  <c r="CC402" i="21"/>
  <c r="CC401" i="21"/>
  <c r="CC400" i="21"/>
  <c r="CC399" i="21"/>
  <c r="CC398" i="21"/>
  <c r="CC397" i="21"/>
  <c r="CC396" i="21"/>
  <c r="CC395" i="21"/>
  <c r="CC394" i="21"/>
  <c r="CC393" i="21"/>
  <c r="CC392" i="21"/>
  <c r="CC391" i="21"/>
  <c r="CC390" i="21"/>
  <c r="CC389" i="21"/>
  <c r="CC388" i="21"/>
  <c r="CC387" i="21"/>
  <c r="CC386" i="21"/>
  <c r="CC385" i="21"/>
  <c r="CC384" i="21"/>
  <c r="CC383" i="21"/>
  <c r="CC382" i="21"/>
  <c r="CC381" i="21"/>
  <c r="CC380" i="21"/>
  <c r="CC379" i="21"/>
  <c r="CC378" i="21"/>
  <c r="CC377" i="21"/>
  <c r="CC376" i="21"/>
  <c r="CC375" i="21"/>
  <c r="CC374" i="21"/>
  <c r="CC373" i="21"/>
  <c r="CC372" i="21"/>
  <c r="CC371" i="21"/>
  <c r="CC370" i="21"/>
  <c r="CC369" i="21"/>
  <c r="CC368" i="21"/>
  <c r="CC367" i="21"/>
  <c r="CC366" i="21"/>
  <c r="CC365" i="21"/>
  <c r="CC364" i="21"/>
  <c r="CC363" i="21"/>
  <c r="CC362" i="21"/>
  <c r="CC361" i="21"/>
  <c r="CC360" i="21"/>
  <c r="CC359" i="21"/>
  <c r="CC358" i="21"/>
  <c r="CC357" i="21"/>
  <c r="CC356" i="21"/>
  <c r="CC355" i="21"/>
  <c r="CC354" i="21"/>
  <c r="CC353" i="21"/>
  <c r="CC352" i="21"/>
  <c r="CC351" i="21"/>
  <c r="CC350" i="21"/>
  <c r="CC349" i="21"/>
  <c r="CC348" i="21"/>
  <c r="CC347" i="21"/>
  <c r="CC346" i="21"/>
  <c r="CC345" i="21"/>
  <c r="CC344" i="21"/>
  <c r="CC343" i="21"/>
  <c r="CC342" i="21"/>
  <c r="CC341" i="21"/>
  <c r="CC340" i="21"/>
  <c r="CC339" i="21"/>
  <c r="CC338" i="21"/>
  <c r="CC337" i="21"/>
  <c r="CC336" i="21"/>
  <c r="CC335" i="21"/>
  <c r="CC334" i="21"/>
  <c r="CC333" i="21"/>
  <c r="CC332" i="21"/>
  <c r="CC331" i="21"/>
  <c r="CC330" i="21"/>
  <c r="CC329" i="21"/>
  <c r="CC328" i="21"/>
  <c r="CC327" i="21"/>
  <c r="CC326" i="21"/>
  <c r="CC325" i="21"/>
  <c r="CC324" i="21"/>
  <c r="CC323" i="21"/>
  <c r="CC322" i="21"/>
  <c r="CC321" i="21"/>
  <c r="CC320" i="21"/>
  <c r="CC319" i="21"/>
  <c r="CC318" i="21"/>
  <c r="CC317" i="21"/>
  <c r="CC316" i="21"/>
  <c r="CC315" i="21"/>
  <c r="CC314" i="21"/>
  <c r="CC313" i="21"/>
  <c r="CC312" i="21"/>
  <c r="CC311" i="21"/>
  <c r="CC310" i="21"/>
  <c r="CC309" i="21"/>
  <c r="CC308" i="21"/>
  <c r="CC307" i="21"/>
  <c r="CC306" i="21"/>
  <c r="CC305" i="21"/>
  <c r="CC304" i="21"/>
  <c r="CC303" i="21"/>
  <c r="CC302" i="21"/>
  <c r="CC301" i="21"/>
  <c r="CC300" i="21"/>
  <c r="CC299" i="21"/>
  <c r="CC298" i="21"/>
  <c r="CC297" i="21"/>
  <c r="CC296" i="21"/>
  <c r="CC295" i="21"/>
  <c r="CC294" i="21"/>
  <c r="CC293" i="21"/>
  <c r="CC292" i="21"/>
  <c r="CC291" i="21"/>
  <c r="CC290" i="21"/>
  <c r="CC289" i="21"/>
  <c r="CC288" i="21"/>
  <c r="CC287" i="21"/>
  <c r="CC286" i="21"/>
  <c r="CC285" i="21"/>
  <c r="CC284" i="21"/>
  <c r="CC283" i="21"/>
  <c r="CC282" i="21"/>
  <c r="CC281" i="21"/>
  <c r="CC280" i="21"/>
  <c r="CC279" i="21"/>
  <c r="CC278" i="21"/>
  <c r="CC277" i="21"/>
  <c r="CC276" i="21"/>
  <c r="CC275" i="21"/>
  <c r="CC274" i="21"/>
  <c r="CC273" i="21"/>
  <c r="CC272" i="21"/>
  <c r="CC271" i="21"/>
  <c r="CC270" i="21"/>
  <c r="CC269" i="21"/>
  <c r="CC268" i="21"/>
  <c r="CC267" i="21"/>
  <c r="CC266" i="21"/>
  <c r="CC265" i="21"/>
  <c r="CC264" i="21"/>
  <c r="CC263" i="21"/>
  <c r="CC262" i="21"/>
  <c r="CC261" i="21"/>
  <c r="CC260" i="21"/>
  <c r="CC259" i="21"/>
  <c r="CC258" i="21"/>
  <c r="CC257" i="21"/>
  <c r="CC256" i="21"/>
  <c r="CC255" i="21"/>
  <c r="CC254" i="21"/>
  <c r="CC253" i="21"/>
  <c r="CC252" i="21"/>
  <c r="CC251" i="21"/>
  <c r="CC250" i="21"/>
  <c r="CC249" i="21"/>
  <c r="CC248" i="21"/>
  <c r="CC247" i="21"/>
  <c r="CC246" i="21"/>
  <c r="CC245" i="21"/>
  <c r="CC244" i="21"/>
  <c r="CC243" i="21"/>
  <c r="CC242" i="21"/>
  <c r="CC241" i="21"/>
  <c r="CC240" i="21"/>
  <c r="CC239" i="21"/>
  <c r="CC238" i="21"/>
  <c r="CC237" i="21"/>
  <c r="CC236" i="21"/>
  <c r="CC235" i="21"/>
  <c r="CC234" i="21"/>
  <c r="CC233" i="21"/>
  <c r="CC232" i="21"/>
  <c r="CC231" i="21"/>
  <c r="CC230" i="21"/>
  <c r="CC229" i="21"/>
  <c r="CC228" i="21"/>
  <c r="CC227" i="21"/>
  <c r="CC226" i="21"/>
  <c r="CC225" i="21"/>
  <c r="CC224" i="21"/>
  <c r="CC223" i="21"/>
  <c r="CC222" i="21"/>
  <c r="CC221" i="21"/>
  <c r="CC220" i="21"/>
  <c r="CC219" i="21"/>
  <c r="CC218" i="21"/>
  <c r="CC217" i="21"/>
  <c r="CC216" i="21"/>
  <c r="CC215" i="21"/>
  <c r="CC214" i="21"/>
  <c r="CC213" i="21"/>
  <c r="CC212" i="21"/>
  <c r="CC211" i="21"/>
  <c r="CC210" i="21"/>
  <c r="CC209" i="21"/>
  <c r="CC208" i="21"/>
  <c r="CC207" i="21"/>
  <c r="CC206" i="21"/>
  <c r="CC205" i="21"/>
  <c r="CC204" i="21"/>
  <c r="CC203" i="21"/>
  <c r="CC202" i="21"/>
  <c r="CC201" i="21"/>
  <c r="CC200" i="21"/>
  <c r="CC199" i="21"/>
  <c r="CC198" i="21"/>
  <c r="CC197" i="21"/>
  <c r="CC196" i="21"/>
  <c r="CC195" i="21"/>
  <c r="CC194" i="21"/>
  <c r="CC193" i="21"/>
  <c r="CC192" i="21"/>
  <c r="CC191" i="21"/>
  <c r="CC190" i="21"/>
  <c r="CC189" i="21"/>
  <c r="CC188" i="21"/>
  <c r="CC187" i="21"/>
  <c r="CC186" i="21"/>
  <c r="CC185" i="21"/>
  <c r="CC184" i="21"/>
  <c r="CC183" i="21"/>
  <c r="CC182" i="21"/>
  <c r="CC181" i="21"/>
  <c r="CC180" i="21"/>
  <c r="CC179" i="21"/>
  <c r="CC178" i="21"/>
  <c r="CC177" i="21"/>
  <c r="CC176" i="21"/>
  <c r="CC175" i="21"/>
  <c r="CC174" i="21"/>
  <c r="CC173" i="21"/>
  <c r="CC172" i="21"/>
  <c r="CC171" i="21"/>
  <c r="CC170" i="21"/>
  <c r="CC169" i="21"/>
  <c r="CC168" i="21"/>
  <c r="CC167" i="21"/>
  <c r="CC166" i="21"/>
  <c r="CC165" i="21"/>
  <c r="CC164" i="21"/>
  <c r="CC163" i="21"/>
  <c r="CC162" i="21"/>
  <c r="CC161" i="21"/>
  <c r="CC160" i="21"/>
  <c r="CC159" i="21"/>
  <c r="CC158" i="21"/>
  <c r="CC157" i="21"/>
  <c r="CC156" i="21"/>
  <c r="CC155" i="21"/>
  <c r="CC154" i="21"/>
  <c r="CC153" i="21"/>
  <c r="CC152" i="21"/>
  <c r="CC151" i="21"/>
  <c r="CC150" i="21"/>
  <c r="CC149" i="21"/>
  <c r="CC148" i="21"/>
  <c r="CC147" i="21"/>
  <c r="CC146" i="21"/>
  <c r="CC145" i="21"/>
  <c r="CC144" i="21"/>
  <c r="CC143" i="21"/>
  <c r="CC142" i="21"/>
  <c r="CC141" i="21"/>
  <c r="CC140" i="21"/>
  <c r="CC139" i="21"/>
  <c r="CC138" i="21"/>
  <c r="CC137" i="21"/>
  <c r="CC136" i="21"/>
  <c r="CC135" i="21"/>
  <c r="CC134" i="21"/>
  <c r="CC133" i="21"/>
  <c r="CC132" i="21"/>
  <c r="CC131" i="21"/>
  <c r="CC130" i="21"/>
  <c r="CC129" i="21"/>
  <c r="CC128" i="21"/>
  <c r="CC127" i="21"/>
  <c r="CC126" i="21"/>
  <c r="CC125" i="21"/>
  <c r="CC124" i="21"/>
  <c r="CC123" i="21"/>
  <c r="CC122" i="21"/>
  <c r="CC121" i="21"/>
  <c r="CC120" i="21"/>
  <c r="CC119" i="21"/>
  <c r="CC118" i="21"/>
  <c r="CC117" i="21"/>
  <c r="CC116" i="21"/>
  <c r="CC115" i="21"/>
  <c r="CC114" i="21"/>
  <c r="CC113" i="21"/>
  <c r="CC112" i="21"/>
  <c r="CC111" i="21"/>
  <c r="CC110" i="21"/>
  <c r="CC109" i="21"/>
  <c r="CC108" i="21"/>
  <c r="CC107" i="21"/>
  <c r="CC106" i="21"/>
  <c r="CC105" i="21"/>
  <c r="CC104" i="21"/>
  <c r="CC103" i="21"/>
  <c r="CC102" i="21"/>
  <c r="CC101" i="21"/>
  <c r="CC100" i="21"/>
  <c r="CC99" i="21"/>
  <c r="CC98" i="21"/>
  <c r="CC97" i="21"/>
  <c r="CC96" i="21"/>
  <c r="CC95" i="21"/>
  <c r="CC94" i="21"/>
  <c r="CC93" i="21"/>
  <c r="CC92" i="21"/>
  <c r="CC91" i="21"/>
  <c r="CC90" i="21"/>
  <c r="CC89" i="21"/>
  <c r="CC88" i="21"/>
  <c r="CC87" i="21"/>
  <c r="CC86" i="21"/>
  <c r="CC85" i="21"/>
  <c r="CC84" i="21"/>
  <c r="CC83" i="21"/>
  <c r="CC82" i="21"/>
  <c r="CC81" i="21"/>
  <c r="CC80" i="21"/>
  <c r="CC79" i="21"/>
  <c r="CC78" i="21"/>
  <c r="CC77" i="21"/>
  <c r="CC76" i="21"/>
  <c r="CC75" i="21"/>
  <c r="CC74" i="21"/>
  <c r="CC73" i="21"/>
  <c r="CC72" i="21"/>
  <c r="CC71" i="21"/>
  <c r="CC70" i="21"/>
  <c r="CC69" i="21"/>
  <c r="CC68" i="21"/>
  <c r="CC67" i="21"/>
  <c r="CC66" i="21"/>
  <c r="CC65" i="21"/>
  <c r="CC64" i="21"/>
  <c r="CC63" i="21"/>
  <c r="CC62" i="21"/>
  <c r="CC61" i="21"/>
  <c r="CC60" i="21"/>
  <c r="CC59" i="21"/>
  <c r="CC58" i="21"/>
  <c r="CC57" i="21"/>
  <c r="CC56" i="21"/>
  <c r="CC55" i="21"/>
  <c r="CC54" i="21"/>
  <c r="CC53" i="21"/>
  <c r="CC52" i="21"/>
  <c r="CC51" i="21"/>
  <c r="CC50" i="21"/>
  <c r="CC49" i="21"/>
  <c r="CC48" i="21"/>
  <c r="CC47" i="21"/>
  <c r="CC46" i="21"/>
  <c r="CC45" i="21"/>
  <c r="CC44" i="21"/>
  <c r="CC43" i="21"/>
  <c r="CC42" i="21"/>
  <c r="BZ741" i="21"/>
  <c r="BZ740" i="21"/>
  <c r="BZ739" i="21"/>
  <c r="BZ738" i="21"/>
  <c r="BZ737" i="21"/>
  <c r="BZ736" i="21"/>
  <c r="BZ735" i="21"/>
  <c r="BZ734" i="21"/>
  <c r="BZ733" i="21"/>
  <c r="BZ732" i="21"/>
  <c r="BZ731" i="21"/>
  <c r="BZ730" i="21"/>
  <c r="BZ729" i="21"/>
  <c r="BZ728" i="21"/>
  <c r="BZ727" i="21"/>
  <c r="BZ726" i="21"/>
  <c r="BZ725" i="21"/>
  <c r="BZ724" i="21"/>
  <c r="BZ723" i="21"/>
  <c r="BZ722" i="21"/>
  <c r="BZ721" i="21"/>
  <c r="BZ720" i="21"/>
  <c r="BZ719" i="21"/>
  <c r="BZ718" i="21"/>
  <c r="BZ717" i="21"/>
  <c r="BZ716" i="21"/>
  <c r="BZ715" i="21"/>
  <c r="BZ714" i="21"/>
  <c r="BZ713" i="21"/>
  <c r="BZ712" i="21"/>
  <c r="BZ711" i="21"/>
  <c r="BZ710" i="21"/>
  <c r="BZ709" i="21"/>
  <c r="BZ708" i="21"/>
  <c r="BZ707" i="21"/>
  <c r="BZ706" i="21"/>
  <c r="BZ705" i="21"/>
  <c r="BZ704" i="21"/>
  <c r="BZ703" i="21"/>
  <c r="BZ702" i="21"/>
  <c r="BZ701" i="21"/>
  <c r="BZ700" i="21"/>
  <c r="BZ699" i="21"/>
  <c r="BZ698" i="21"/>
  <c r="BZ697" i="21"/>
  <c r="BZ696" i="21"/>
  <c r="BZ695" i="21"/>
  <c r="BZ694" i="21"/>
  <c r="BZ693" i="21"/>
  <c r="BZ692" i="21"/>
  <c r="BZ691" i="21"/>
  <c r="BZ690" i="21"/>
  <c r="BZ689" i="21"/>
  <c r="BZ688" i="21"/>
  <c r="BZ687" i="21"/>
  <c r="BZ686" i="21"/>
  <c r="BZ685" i="21"/>
  <c r="BZ684" i="21"/>
  <c r="BZ683" i="21"/>
  <c r="BZ682" i="21"/>
  <c r="BZ681" i="21"/>
  <c r="BZ680" i="21"/>
  <c r="BZ679" i="21"/>
  <c r="BZ678" i="21"/>
  <c r="BZ677" i="21"/>
  <c r="BZ676" i="21"/>
  <c r="BZ675" i="21"/>
  <c r="BZ674" i="21"/>
  <c r="BZ673" i="21"/>
  <c r="BZ672" i="21"/>
  <c r="BZ671" i="21"/>
  <c r="BZ670" i="21"/>
  <c r="BZ669" i="21"/>
  <c r="BZ668" i="21"/>
  <c r="BZ667" i="21"/>
  <c r="BZ666" i="21"/>
  <c r="BZ665" i="21"/>
  <c r="BZ664" i="21"/>
  <c r="BZ663" i="21"/>
  <c r="BZ662" i="21"/>
  <c r="BZ661" i="21"/>
  <c r="BZ660" i="21"/>
  <c r="BZ659" i="21"/>
  <c r="BZ658" i="21"/>
  <c r="BZ657" i="21"/>
  <c r="BZ656" i="21"/>
  <c r="BZ655" i="21"/>
  <c r="BZ654" i="21"/>
  <c r="BZ653" i="21"/>
  <c r="BZ652" i="21"/>
  <c r="BZ651" i="21"/>
  <c r="BZ650" i="21"/>
  <c r="BZ649" i="21"/>
  <c r="BZ648" i="21"/>
  <c r="BZ647" i="21"/>
  <c r="BZ646" i="21"/>
  <c r="BZ645" i="21"/>
  <c r="BZ644" i="21"/>
  <c r="BZ643" i="21"/>
  <c r="BZ642" i="21"/>
  <c r="BZ641" i="21"/>
  <c r="BZ640" i="21"/>
  <c r="BZ639" i="21"/>
  <c r="BZ638" i="21"/>
  <c r="BZ637" i="21"/>
  <c r="BZ636" i="21"/>
  <c r="BZ635" i="21"/>
  <c r="BZ634" i="21"/>
  <c r="BZ633" i="21"/>
  <c r="BZ632" i="21"/>
  <c r="BZ631" i="21"/>
  <c r="BZ630" i="21"/>
  <c r="BZ629" i="21"/>
  <c r="BZ628" i="21"/>
  <c r="BZ627" i="21"/>
  <c r="BZ626" i="21"/>
  <c r="BZ625" i="21"/>
  <c r="BZ624" i="21"/>
  <c r="BZ623" i="21"/>
  <c r="BZ622" i="21"/>
  <c r="BZ621" i="21"/>
  <c r="BZ620" i="21"/>
  <c r="BZ619" i="21"/>
  <c r="BZ618" i="21"/>
  <c r="BZ617" i="21"/>
  <c r="BZ616" i="21"/>
  <c r="BZ615" i="21"/>
  <c r="BZ614" i="21"/>
  <c r="BZ613" i="21"/>
  <c r="BZ612" i="21"/>
  <c r="BZ611" i="21"/>
  <c r="BZ610" i="21"/>
  <c r="BZ609" i="21"/>
  <c r="BZ608" i="21"/>
  <c r="BZ607" i="21"/>
  <c r="BZ606" i="21"/>
  <c r="BZ605" i="21"/>
  <c r="BZ604" i="21"/>
  <c r="BZ603" i="21"/>
  <c r="BZ602" i="21"/>
  <c r="BZ601" i="21"/>
  <c r="BZ600" i="21"/>
  <c r="BZ599" i="21"/>
  <c r="BZ598" i="21"/>
  <c r="BZ597" i="21"/>
  <c r="BZ596" i="21"/>
  <c r="BZ595" i="21"/>
  <c r="BZ594" i="21"/>
  <c r="BZ593" i="21"/>
  <c r="BZ592" i="21"/>
  <c r="BZ591" i="21"/>
  <c r="BZ590" i="21"/>
  <c r="BZ589" i="21"/>
  <c r="BZ588" i="21"/>
  <c r="BZ587" i="21"/>
  <c r="BZ586" i="21"/>
  <c r="BZ585" i="21"/>
  <c r="BZ584" i="21"/>
  <c r="BZ583" i="21"/>
  <c r="BZ582" i="21"/>
  <c r="BZ581" i="21"/>
  <c r="BZ580" i="21"/>
  <c r="BZ579" i="21"/>
  <c r="BZ578" i="21"/>
  <c r="BZ577" i="21"/>
  <c r="BZ576" i="21"/>
  <c r="BZ575" i="21"/>
  <c r="BZ574" i="21"/>
  <c r="BZ573" i="21"/>
  <c r="BZ572" i="21"/>
  <c r="BZ571" i="21"/>
  <c r="BZ570" i="21"/>
  <c r="BZ569" i="21"/>
  <c r="BZ568" i="21"/>
  <c r="BZ567" i="21"/>
  <c r="BZ566" i="21"/>
  <c r="BZ565" i="21"/>
  <c r="BZ564" i="21"/>
  <c r="BZ563" i="21"/>
  <c r="BZ562" i="21"/>
  <c r="BZ561" i="21"/>
  <c r="BZ560" i="21"/>
  <c r="BZ559" i="21"/>
  <c r="BZ558" i="21"/>
  <c r="BZ557" i="21"/>
  <c r="BZ556" i="21"/>
  <c r="BZ555" i="21"/>
  <c r="BZ554" i="21"/>
  <c r="BZ553" i="21"/>
  <c r="BZ552" i="21"/>
  <c r="BZ551" i="21"/>
  <c r="BZ550" i="21"/>
  <c r="BZ549" i="21"/>
  <c r="BZ548" i="21"/>
  <c r="BZ547" i="21"/>
  <c r="BZ546" i="21"/>
  <c r="BZ545" i="21"/>
  <c r="BZ544" i="21"/>
  <c r="BZ543" i="21"/>
  <c r="BZ542" i="21"/>
  <c r="BZ541" i="21"/>
  <c r="BZ540" i="21"/>
  <c r="BZ539" i="21"/>
  <c r="BZ538" i="21"/>
  <c r="BZ537" i="21"/>
  <c r="BZ536" i="21"/>
  <c r="BZ535" i="21"/>
  <c r="BZ534" i="21"/>
  <c r="BZ533" i="21"/>
  <c r="BZ532" i="21"/>
  <c r="BZ531" i="21"/>
  <c r="BZ530" i="21"/>
  <c r="BZ529" i="21"/>
  <c r="BZ528" i="21"/>
  <c r="BZ527" i="21"/>
  <c r="BZ526" i="21"/>
  <c r="BZ525" i="21"/>
  <c r="BZ524" i="21"/>
  <c r="BZ523" i="21"/>
  <c r="BZ522" i="21"/>
  <c r="BZ521" i="21"/>
  <c r="BZ520" i="21"/>
  <c r="BZ519" i="21"/>
  <c r="BZ518" i="21"/>
  <c r="BZ517" i="21"/>
  <c r="BZ516" i="21"/>
  <c r="BZ515" i="21"/>
  <c r="BZ514" i="21"/>
  <c r="BZ513" i="21"/>
  <c r="BZ512" i="21"/>
  <c r="BZ511" i="21"/>
  <c r="BZ510" i="21"/>
  <c r="BZ509" i="21"/>
  <c r="BZ508" i="21"/>
  <c r="BZ507" i="21"/>
  <c r="BZ506" i="21"/>
  <c r="BZ505" i="21"/>
  <c r="BZ504" i="21"/>
  <c r="BZ503" i="21"/>
  <c r="BZ502" i="21"/>
  <c r="BZ501" i="21"/>
  <c r="BZ500" i="21"/>
  <c r="BZ499" i="21"/>
  <c r="BZ498" i="21"/>
  <c r="BZ497" i="21"/>
  <c r="BZ496" i="21"/>
  <c r="BZ495" i="21"/>
  <c r="BZ494" i="21"/>
  <c r="BZ493" i="21"/>
  <c r="BZ492" i="21"/>
  <c r="BZ491" i="21"/>
  <c r="BZ490" i="21"/>
  <c r="BZ489" i="21"/>
  <c r="BZ488" i="21"/>
  <c r="BZ487" i="21"/>
  <c r="BZ486" i="21"/>
  <c r="BZ485" i="21"/>
  <c r="BZ484" i="21"/>
  <c r="BZ483" i="21"/>
  <c r="BZ482" i="21"/>
  <c r="BZ481" i="21"/>
  <c r="BZ480" i="21"/>
  <c r="BZ479" i="21"/>
  <c r="BZ478" i="21"/>
  <c r="BZ477" i="21"/>
  <c r="BZ476" i="21"/>
  <c r="BZ475" i="21"/>
  <c r="BZ474" i="21"/>
  <c r="BZ473" i="21"/>
  <c r="BZ472" i="21"/>
  <c r="BZ471" i="21"/>
  <c r="BZ470" i="21"/>
  <c r="BZ469" i="21"/>
  <c r="BZ468" i="21"/>
  <c r="BZ467" i="21"/>
  <c r="BZ466" i="21"/>
  <c r="BZ465" i="21"/>
  <c r="BZ464" i="21"/>
  <c r="BZ463" i="21"/>
  <c r="BZ462" i="21"/>
  <c r="BZ461" i="21"/>
  <c r="BZ460" i="21"/>
  <c r="BZ459" i="21"/>
  <c r="BZ458" i="21"/>
  <c r="BZ457" i="21"/>
  <c r="BZ456" i="21"/>
  <c r="BZ455" i="21"/>
  <c r="BZ454" i="21"/>
  <c r="BZ453" i="21"/>
  <c r="BZ452" i="21"/>
  <c r="BZ451" i="21"/>
  <c r="BZ450" i="21"/>
  <c r="BZ449" i="21"/>
  <c r="BZ448" i="21"/>
  <c r="BZ447" i="21"/>
  <c r="BZ446" i="21"/>
  <c r="BZ445" i="21"/>
  <c r="BZ444" i="21"/>
  <c r="BZ443" i="21"/>
  <c r="BZ442" i="21"/>
  <c r="BZ441" i="21"/>
  <c r="BZ440" i="21"/>
  <c r="BZ439" i="21"/>
  <c r="BZ438" i="21"/>
  <c r="BZ437" i="21"/>
  <c r="BZ436" i="21"/>
  <c r="BZ435" i="21"/>
  <c r="BZ434" i="21"/>
  <c r="BZ433" i="21"/>
  <c r="BZ432" i="21"/>
  <c r="BZ431" i="21"/>
  <c r="BZ430" i="21"/>
  <c r="BZ429" i="21"/>
  <c r="BZ428" i="21"/>
  <c r="BZ427" i="21"/>
  <c r="BZ426" i="21"/>
  <c r="BZ425" i="21"/>
  <c r="BZ424" i="21"/>
  <c r="BZ423" i="21"/>
  <c r="BZ422" i="21"/>
  <c r="BZ421" i="21"/>
  <c r="BZ420" i="21"/>
  <c r="BZ419" i="21"/>
  <c r="BZ418" i="21"/>
  <c r="BZ417" i="21"/>
  <c r="BZ416" i="21"/>
  <c r="BZ415" i="21"/>
  <c r="BZ414" i="21"/>
  <c r="BZ413" i="21"/>
  <c r="BZ412" i="21"/>
  <c r="BZ411" i="21"/>
  <c r="BZ410" i="21"/>
  <c r="BZ409" i="21"/>
  <c r="BZ408" i="21"/>
  <c r="BZ407" i="21"/>
  <c r="BZ406" i="21"/>
  <c r="BZ405" i="21"/>
  <c r="BZ404" i="21"/>
  <c r="BZ403" i="21"/>
  <c r="BZ402" i="21"/>
  <c r="BZ401" i="21"/>
  <c r="BZ400" i="21"/>
  <c r="BZ399" i="21"/>
  <c r="BZ398" i="21"/>
  <c r="BZ397" i="21"/>
  <c r="BZ396" i="21"/>
  <c r="BZ395" i="21"/>
  <c r="BZ394" i="21"/>
  <c r="BZ393" i="21"/>
  <c r="BZ392" i="21"/>
  <c r="BZ391" i="21"/>
  <c r="BZ390" i="21"/>
  <c r="BZ389" i="21"/>
  <c r="BZ388" i="21"/>
  <c r="BZ387" i="21"/>
  <c r="BZ386" i="21"/>
  <c r="BZ385" i="21"/>
  <c r="BZ384" i="21"/>
  <c r="BZ383" i="21"/>
  <c r="BZ382" i="21"/>
  <c r="BZ381" i="21"/>
  <c r="BZ380" i="21"/>
  <c r="BZ379" i="21"/>
  <c r="BZ378" i="21"/>
  <c r="BZ377" i="21"/>
  <c r="BZ376" i="21"/>
  <c r="BZ375" i="21"/>
  <c r="BZ374" i="21"/>
  <c r="BZ373" i="21"/>
  <c r="BZ372" i="21"/>
  <c r="BZ371" i="21"/>
  <c r="BZ370" i="21"/>
  <c r="BZ369" i="21"/>
  <c r="BZ368" i="21"/>
  <c r="BZ367" i="21"/>
  <c r="BZ366" i="21"/>
  <c r="BZ365" i="21"/>
  <c r="BZ364" i="21"/>
  <c r="BZ363" i="21"/>
  <c r="BZ362" i="21"/>
  <c r="BZ361" i="21"/>
  <c r="BZ360" i="21"/>
  <c r="BZ359" i="21"/>
  <c r="BZ358" i="21"/>
  <c r="BZ357" i="21"/>
  <c r="BZ356" i="21"/>
  <c r="BZ355" i="21"/>
  <c r="BZ354" i="21"/>
  <c r="BZ353" i="21"/>
  <c r="BZ352" i="21"/>
  <c r="BZ351" i="21"/>
  <c r="BZ350" i="21"/>
  <c r="BZ349" i="21"/>
  <c r="BZ348" i="21"/>
  <c r="BZ347" i="21"/>
  <c r="BZ346" i="21"/>
  <c r="BZ345" i="21"/>
  <c r="BZ344" i="21"/>
  <c r="BZ343" i="21"/>
  <c r="BZ342" i="21"/>
  <c r="BZ341" i="21"/>
  <c r="BZ340" i="21"/>
  <c r="BZ339" i="21"/>
  <c r="BZ338" i="21"/>
  <c r="BZ337" i="21"/>
  <c r="BZ336" i="21"/>
  <c r="BZ335" i="21"/>
  <c r="BZ334" i="21"/>
  <c r="BZ333" i="21"/>
  <c r="BZ332" i="21"/>
  <c r="BZ331" i="21"/>
  <c r="BZ330" i="21"/>
  <c r="BZ329" i="21"/>
  <c r="BZ328" i="21"/>
  <c r="BZ327" i="21"/>
  <c r="BZ326" i="21"/>
  <c r="BZ325" i="21"/>
  <c r="BZ324" i="21"/>
  <c r="BZ323" i="21"/>
  <c r="BZ322" i="21"/>
  <c r="BZ321" i="21"/>
  <c r="BZ320" i="21"/>
  <c r="BZ319" i="21"/>
  <c r="BZ318" i="21"/>
  <c r="BZ317" i="21"/>
  <c r="BZ316" i="21"/>
  <c r="BZ315" i="21"/>
  <c r="BZ314" i="21"/>
  <c r="BZ313" i="21"/>
  <c r="BZ312" i="21"/>
  <c r="BZ311" i="21"/>
  <c r="BZ310" i="21"/>
  <c r="BZ309" i="21"/>
  <c r="BZ308" i="21"/>
  <c r="BZ307" i="21"/>
  <c r="BZ306" i="21"/>
  <c r="BZ305" i="21"/>
  <c r="BZ304" i="21"/>
  <c r="BZ303" i="21"/>
  <c r="BZ302" i="21"/>
  <c r="BZ301" i="21"/>
  <c r="BZ300" i="21"/>
  <c r="BZ299" i="21"/>
  <c r="BZ298" i="21"/>
  <c r="BZ297" i="21"/>
  <c r="BZ296" i="21"/>
  <c r="BZ295" i="21"/>
  <c r="BZ294" i="21"/>
  <c r="BZ293" i="21"/>
  <c r="BZ292" i="21"/>
  <c r="BZ291" i="21"/>
  <c r="BZ290" i="21"/>
  <c r="BZ289" i="21"/>
  <c r="BZ288" i="21"/>
  <c r="BZ287" i="21"/>
  <c r="BZ286" i="21"/>
  <c r="BZ285" i="21"/>
  <c r="BZ284" i="21"/>
  <c r="BZ283" i="21"/>
  <c r="BZ282" i="21"/>
  <c r="BZ281" i="21"/>
  <c r="BZ280" i="21"/>
  <c r="BZ279" i="21"/>
  <c r="BZ278" i="21"/>
  <c r="BZ277" i="21"/>
  <c r="BZ276" i="21"/>
  <c r="BZ275" i="21"/>
  <c r="BZ274" i="21"/>
  <c r="BZ273" i="21"/>
  <c r="BZ272" i="21"/>
  <c r="BZ271" i="21"/>
  <c r="BZ270" i="21"/>
  <c r="BZ269" i="21"/>
  <c r="BZ268" i="21"/>
  <c r="BZ267" i="21"/>
  <c r="BZ266" i="21"/>
  <c r="BZ265" i="21"/>
  <c r="BZ264" i="21"/>
  <c r="BZ263" i="21"/>
  <c r="BZ262" i="21"/>
  <c r="BZ261" i="21"/>
  <c r="BZ260" i="21"/>
  <c r="BZ259" i="21"/>
  <c r="BZ258" i="21"/>
  <c r="BZ257" i="21"/>
  <c r="BZ256" i="21"/>
  <c r="BZ255" i="21"/>
  <c r="BZ254" i="21"/>
  <c r="BZ253" i="21"/>
  <c r="BZ252" i="21"/>
  <c r="BZ251" i="21"/>
  <c r="BZ250" i="21"/>
  <c r="BZ249" i="21"/>
  <c r="BZ248" i="21"/>
  <c r="BZ247" i="21"/>
  <c r="BZ246" i="21"/>
  <c r="BZ245" i="21"/>
  <c r="BZ244" i="21"/>
  <c r="BZ243" i="21"/>
  <c r="BZ242" i="21"/>
  <c r="BZ241" i="21"/>
  <c r="BZ240" i="21"/>
  <c r="BZ239" i="21"/>
  <c r="BZ238" i="21"/>
  <c r="BZ237" i="21"/>
  <c r="BZ236" i="21"/>
  <c r="BZ235" i="21"/>
  <c r="BZ234" i="21"/>
  <c r="BZ233" i="21"/>
  <c r="BZ232" i="21"/>
  <c r="BZ231" i="21"/>
  <c r="BZ230" i="21"/>
  <c r="BZ229" i="21"/>
  <c r="BZ228" i="21"/>
  <c r="BZ227" i="21"/>
  <c r="BZ226" i="21"/>
  <c r="BZ225" i="21"/>
  <c r="BZ224" i="21"/>
  <c r="BZ223" i="21"/>
  <c r="BZ222" i="21"/>
  <c r="BZ221" i="21"/>
  <c r="BZ220" i="21"/>
  <c r="BZ219" i="21"/>
  <c r="BZ218" i="21"/>
  <c r="BZ217" i="21"/>
  <c r="BZ216" i="21"/>
  <c r="BZ215" i="21"/>
  <c r="BZ214" i="21"/>
  <c r="BZ213" i="21"/>
  <c r="BZ212" i="21"/>
  <c r="BZ211" i="21"/>
  <c r="BZ210" i="21"/>
  <c r="BZ209" i="21"/>
  <c r="BZ208" i="21"/>
  <c r="BZ207" i="21"/>
  <c r="BZ206" i="21"/>
  <c r="BZ205" i="21"/>
  <c r="BZ204" i="21"/>
  <c r="BZ203" i="21"/>
  <c r="BZ202" i="21"/>
  <c r="BZ201" i="21"/>
  <c r="BZ200" i="21"/>
  <c r="BZ199" i="21"/>
  <c r="BZ198" i="21"/>
  <c r="BZ197" i="21"/>
  <c r="BZ196" i="21"/>
  <c r="BZ195" i="21"/>
  <c r="BZ194" i="21"/>
  <c r="BZ193" i="21"/>
  <c r="BZ192" i="21"/>
  <c r="BZ191" i="21"/>
  <c r="BZ190" i="21"/>
  <c r="BZ189" i="21"/>
  <c r="BZ188" i="21"/>
  <c r="BZ187" i="21"/>
  <c r="BZ186" i="21"/>
  <c r="BZ185" i="21"/>
  <c r="BZ184" i="21"/>
  <c r="BZ183" i="21"/>
  <c r="BZ182" i="21"/>
  <c r="BZ181" i="21"/>
  <c r="BZ180" i="21"/>
  <c r="BZ179" i="21"/>
  <c r="BZ178" i="21"/>
  <c r="BZ177" i="21"/>
  <c r="BZ176" i="21"/>
  <c r="BZ175" i="21"/>
  <c r="BZ174" i="21"/>
  <c r="BZ173" i="21"/>
  <c r="BZ172" i="21"/>
  <c r="BZ171" i="21"/>
  <c r="BZ170" i="21"/>
  <c r="BZ169" i="21"/>
  <c r="BZ168" i="21"/>
  <c r="BZ167" i="21"/>
  <c r="BZ166" i="21"/>
  <c r="BZ165" i="21"/>
  <c r="BZ164" i="21"/>
  <c r="BZ163" i="21"/>
  <c r="BZ162" i="21"/>
  <c r="BZ161" i="21"/>
  <c r="BZ160" i="21"/>
  <c r="BZ159" i="21"/>
  <c r="BZ158" i="21"/>
  <c r="BZ157" i="21"/>
  <c r="BZ156" i="21"/>
  <c r="BZ155" i="21"/>
  <c r="BZ154" i="21"/>
  <c r="BZ153" i="21"/>
  <c r="BZ152" i="21"/>
  <c r="BZ151" i="21"/>
  <c r="BZ150" i="21"/>
  <c r="BZ149" i="21"/>
  <c r="BZ148" i="21"/>
  <c r="BZ147" i="21"/>
  <c r="BZ146" i="21"/>
  <c r="BZ145" i="21"/>
  <c r="BZ144" i="21"/>
  <c r="BZ143" i="21"/>
  <c r="BZ142" i="21"/>
  <c r="BZ141" i="21"/>
  <c r="BZ140" i="21"/>
  <c r="BZ139" i="21"/>
  <c r="BZ138" i="21"/>
  <c r="BZ137" i="21"/>
  <c r="BZ136" i="21"/>
  <c r="BZ135" i="21"/>
  <c r="BZ134" i="21"/>
  <c r="BZ133" i="21"/>
  <c r="BZ132" i="21"/>
  <c r="BZ131" i="21"/>
  <c r="BZ130" i="21"/>
  <c r="BZ129" i="21"/>
  <c r="BZ128" i="21"/>
  <c r="BZ127" i="21"/>
  <c r="BZ126" i="21"/>
  <c r="BZ125" i="21"/>
  <c r="BZ124" i="21"/>
  <c r="BZ123" i="21"/>
  <c r="BZ122" i="21"/>
  <c r="BZ121" i="21"/>
  <c r="BZ120" i="21"/>
  <c r="BZ119" i="21"/>
  <c r="BZ118" i="21"/>
  <c r="BZ117" i="21"/>
  <c r="BZ116" i="21"/>
  <c r="BZ115" i="21"/>
  <c r="BZ114" i="21"/>
  <c r="BZ113" i="21"/>
  <c r="BZ112" i="21"/>
  <c r="BZ111" i="21"/>
  <c r="BZ110" i="21"/>
  <c r="BZ109" i="21"/>
  <c r="BZ108" i="21"/>
  <c r="BZ107" i="21"/>
  <c r="BZ106" i="21"/>
  <c r="BZ105" i="21"/>
  <c r="BZ104" i="21"/>
  <c r="BZ103" i="21"/>
  <c r="BZ102" i="21"/>
  <c r="BZ101" i="21"/>
  <c r="BZ100" i="21"/>
  <c r="BZ99" i="21"/>
  <c r="BZ98" i="21"/>
  <c r="BZ97" i="21"/>
  <c r="BZ96" i="21"/>
  <c r="BZ95" i="21"/>
  <c r="BZ94" i="21"/>
  <c r="BZ93" i="21"/>
  <c r="BZ92" i="21"/>
  <c r="BZ91" i="21"/>
  <c r="BZ90" i="21"/>
  <c r="BZ89" i="21"/>
  <c r="BZ88" i="21"/>
  <c r="BZ87" i="21"/>
  <c r="BZ86" i="21"/>
  <c r="BZ85" i="21"/>
  <c r="BZ84" i="21"/>
  <c r="BZ83" i="21"/>
  <c r="BZ82" i="21"/>
  <c r="BZ81" i="21"/>
  <c r="BZ80" i="21"/>
  <c r="BZ79" i="21"/>
  <c r="BZ78" i="21"/>
  <c r="BZ77" i="21"/>
  <c r="BZ76" i="21"/>
  <c r="BZ75" i="21"/>
  <c r="BZ74" i="21"/>
  <c r="BZ73" i="21"/>
  <c r="BZ72" i="21"/>
  <c r="BZ71" i="21"/>
  <c r="BZ70" i="21"/>
  <c r="BZ69" i="21"/>
  <c r="BZ68" i="21"/>
  <c r="BZ67" i="21"/>
  <c r="BZ66" i="21"/>
  <c r="BZ65" i="21"/>
  <c r="BZ64" i="21"/>
  <c r="BZ63" i="21"/>
  <c r="BZ62" i="21"/>
  <c r="BZ61" i="21"/>
  <c r="BZ60" i="21"/>
  <c r="BZ59" i="21"/>
  <c r="BZ58" i="21"/>
  <c r="BZ57" i="21"/>
  <c r="BZ56" i="21"/>
  <c r="BZ55" i="21"/>
  <c r="BZ54" i="21"/>
  <c r="BZ53" i="21"/>
  <c r="BZ52" i="21"/>
  <c r="BZ51" i="21"/>
  <c r="BZ50" i="21"/>
  <c r="BZ49" i="21"/>
  <c r="BZ48" i="21"/>
  <c r="BZ47" i="21"/>
  <c r="BZ46" i="21"/>
  <c r="BZ45" i="21"/>
  <c r="BZ44" i="21"/>
  <c r="BZ43" i="21"/>
  <c r="BZ42" i="21"/>
  <c r="BX741" i="21"/>
  <c r="BX740" i="21"/>
  <c r="BX739" i="21"/>
  <c r="BX738" i="21"/>
  <c r="BX737" i="21"/>
  <c r="BX736" i="21"/>
  <c r="BX735" i="21"/>
  <c r="BX734" i="21"/>
  <c r="BX733" i="21"/>
  <c r="BX732" i="21"/>
  <c r="BX731" i="21"/>
  <c r="BX730" i="21"/>
  <c r="BX729" i="21"/>
  <c r="BX728" i="21"/>
  <c r="BX727" i="21"/>
  <c r="BX726" i="21"/>
  <c r="BX725" i="21"/>
  <c r="BX724" i="21"/>
  <c r="BX723" i="21"/>
  <c r="BX722" i="21"/>
  <c r="BX721" i="21"/>
  <c r="BX720" i="21"/>
  <c r="BX719" i="21"/>
  <c r="BX718" i="21"/>
  <c r="BX717" i="21"/>
  <c r="BX716" i="21"/>
  <c r="BX715" i="21"/>
  <c r="BX714" i="21"/>
  <c r="BX713" i="21"/>
  <c r="BX712" i="21"/>
  <c r="BX711" i="21"/>
  <c r="BX710" i="21"/>
  <c r="BX709" i="21"/>
  <c r="BX708" i="21"/>
  <c r="BX707" i="21"/>
  <c r="BX706" i="21"/>
  <c r="BX705" i="21"/>
  <c r="BX704" i="21"/>
  <c r="BX703" i="21"/>
  <c r="BX702" i="21"/>
  <c r="BX701" i="21"/>
  <c r="BX700" i="21"/>
  <c r="BX699" i="21"/>
  <c r="BX698" i="21"/>
  <c r="BX697" i="21"/>
  <c r="BX696" i="21"/>
  <c r="BX695" i="21"/>
  <c r="BX694" i="21"/>
  <c r="BX693" i="21"/>
  <c r="BX692" i="21"/>
  <c r="BX691" i="21"/>
  <c r="BX690" i="21"/>
  <c r="BX689" i="21"/>
  <c r="BX688" i="21"/>
  <c r="BX687" i="21"/>
  <c r="BX686" i="21"/>
  <c r="BX685" i="21"/>
  <c r="BX684" i="21"/>
  <c r="BX683" i="21"/>
  <c r="BX682" i="21"/>
  <c r="BX681" i="21"/>
  <c r="BX680" i="21"/>
  <c r="BX679" i="21"/>
  <c r="BX678" i="21"/>
  <c r="BX677" i="21"/>
  <c r="BX676" i="21"/>
  <c r="BX675" i="21"/>
  <c r="BX674" i="21"/>
  <c r="BX673" i="21"/>
  <c r="BX672" i="21"/>
  <c r="BX671" i="21"/>
  <c r="BX670" i="21"/>
  <c r="BX669" i="21"/>
  <c r="BX668" i="21"/>
  <c r="BX667" i="21"/>
  <c r="BX666" i="21"/>
  <c r="BX665" i="21"/>
  <c r="BX664" i="21"/>
  <c r="BX663" i="21"/>
  <c r="BX662" i="21"/>
  <c r="BX661" i="21"/>
  <c r="BX660" i="21"/>
  <c r="BX659" i="21"/>
  <c r="BX658" i="21"/>
  <c r="BX657" i="21"/>
  <c r="BX656" i="21"/>
  <c r="BX655" i="21"/>
  <c r="BX654" i="21"/>
  <c r="BX653" i="21"/>
  <c r="BX652" i="21"/>
  <c r="BX651" i="21"/>
  <c r="BX650" i="21"/>
  <c r="BX649" i="21"/>
  <c r="BX648" i="21"/>
  <c r="BX647" i="21"/>
  <c r="BX646" i="21"/>
  <c r="BX645" i="21"/>
  <c r="BX644" i="21"/>
  <c r="BX643" i="21"/>
  <c r="BX642" i="21"/>
  <c r="BX641" i="21"/>
  <c r="BX640" i="21"/>
  <c r="BX639" i="21"/>
  <c r="BX638" i="21"/>
  <c r="BX637" i="21"/>
  <c r="BX636" i="21"/>
  <c r="BX635" i="21"/>
  <c r="BX634" i="21"/>
  <c r="BX633" i="21"/>
  <c r="BX632" i="21"/>
  <c r="BX631" i="21"/>
  <c r="BX630" i="21"/>
  <c r="BX629" i="21"/>
  <c r="BX628" i="21"/>
  <c r="BX627" i="21"/>
  <c r="BX626" i="21"/>
  <c r="BX625" i="21"/>
  <c r="BX624" i="21"/>
  <c r="BX623" i="21"/>
  <c r="BX622" i="21"/>
  <c r="BX621" i="21"/>
  <c r="BX620" i="21"/>
  <c r="BX619" i="21"/>
  <c r="BX618" i="21"/>
  <c r="BX617" i="21"/>
  <c r="BX616" i="21"/>
  <c r="BX615" i="21"/>
  <c r="BX614" i="21"/>
  <c r="BX613" i="21"/>
  <c r="BX612" i="21"/>
  <c r="BX611" i="21"/>
  <c r="BX610" i="21"/>
  <c r="BX609" i="21"/>
  <c r="BX608" i="21"/>
  <c r="BX607" i="21"/>
  <c r="BX606" i="21"/>
  <c r="BX605" i="21"/>
  <c r="BX604" i="21"/>
  <c r="BX603" i="21"/>
  <c r="BX602" i="21"/>
  <c r="BX601" i="21"/>
  <c r="BX600" i="21"/>
  <c r="BX599" i="21"/>
  <c r="BX598" i="21"/>
  <c r="BX597" i="21"/>
  <c r="BX596" i="21"/>
  <c r="BX595" i="21"/>
  <c r="BX594" i="21"/>
  <c r="BX593" i="21"/>
  <c r="BX592" i="21"/>
  <c r="BX591" i="21"/>
  <c r="BX590" i="21"/>
  <c r="BX589" i="21"/>
  <c r="BX588" i="21"/>
  <c r="BX587" i="21"/>
  <c r="BX586" i="21"/>
  <c r="BX585" i="21"/>
  <c r="BX584" i="21"/>
  <c r="BX583" i="21"/>
  <c r="BX582" i="21"/>
  <c r="BX581" i="21"/>
  <c r="BX580" i="21"/>
  <c r="BX579" i="21"/>
  <c r="BX578" i="21"/>
  <c r="BX577" i="21"/>
  <c r="BX576" i="21"/>
  <c r="BX575" i="21"/>
  <c r="BX574" i="21"/>
  <c r="BX573" i="21"/>
  <c r="BX572" i="21"/>
  <c r="BX571" i="21"/>
  <c r="BX570" i="21"/>
  <c r="BX569" i="21"/>
  <c r="BX568" i="21"/>
  <c r="BX567" i="21"/>
  <c r="BX566" i="21"/>
  <c r="BX565" i="21"/>
  <c r="BX564" i="21"/>
  <c r="BX563" i="21"/>
  <c r="BX562" i="21"/>
  <c r="BX561" i="21"/>
  <c r="BX560" i="21"/>
  <c r="BX559" i="21"/>
  <c r="BX558" i="21"/>
  <c r="BX557" i="21"/>
  <c r="BX556" i="21"/>
  <c r="BX555" i="21"/>
  <c r="BX554" i="21"/>
  <c r="BX553" i="21"/>
  <c r="BX552" i="21"/>
  <c r="BX551" i="21"/>
  <c r="BX550" i="21"/>
  <c r="BX549" i="21"/>
  <c r="BX548" i="21"/>
  <c r="BX547" i="21"/>
  <c r="BX546" i="21"/>
  <c r="BX545" i="21"/>
  <c r="BX544" i="21"/>
  <c r="BX543" i="21"/>
  <c r="BX542" i="21"/>
  <c r="BX541" i="21"/>
  <c r="BX540" i="21"/>
  <c r="BX539" i="21"/>
  <c r="BX538" i="21"/>
  <c r="BX537" i="21"/>
  <c r="BX536" i="21"/>
  <c r="BX535" i="21"/>
  <c r="BX534" i="21"/>
  <c r="BX533" i="21"/>
  <c r="BX532" i="21"/>
  <c r="BX531" i="21"/>
  <c r="BX530" i="21"/>
  <c r="BX529" i="21"/>
  <c r="BX528" i="21"/>
  <c r="BX527" i="21"/>
  <c r="BX526" i="21"/>
  <c r="BX525" i="21"/>
  <c r="BX524" i="21"/>
  <c r="BX523" i="21"/>
  <c r="BX522" i="21"/>
  <c r="BX521" i="21"/>
  <c r="BX520" i="21"/>
  <c r="BX519" i="21"/>
  <c r="BX518" i="21"/>
  <c r="BX517" i="21"/>
  <c r="BX516" i="21"/>
  <c r="BX515" i="21"/>
  <c r="BX514" i="21"/>
  <c r="BX513" i="21"/>
  <c r="BX512" i="21"/>
  <c r="BX511" i="21"/>
  <c r="BX510" i="21"/>
  <c r="BX509" i="21"/>
  <c r="BX508" i="21"/>
  <c r="BX507" i="21"/>
  <c r="BX506" i="21"/>
  <c r="BX505" i="21"/>
  <c r="BX504" i="21"/>
  <c r="BX503" i="21"/>
  <c r="BX502" i="21"/>
  <c r="BX501" i="21"/>
  <c r="BX500" i="21"/>
  <c r="BX499" i="21"/>
  <c r="BX498" i="21"/>
  <c r="BX497" i="21"/>
  <c r="BX496" i="21"/>
  <c r="BX495" i="21"/>
  <c r="BX494" i="21"/>
  <c r="BX493" i="21"/>
  <c r="BX492" i="21"/>
  <c r="BX491" i="21"/>
  <c r="BX490" i="21"/>
  <c r="BX489" i="21"/>
  <c r="BX488" i="21"/>
  <c r="BX487" i="21"/>
  <c r="BX486" i="21"/>
  <c r="BX485" i="21"/>
  <c r="BX484" i="21"/>
  <c r="BX483" i="21"/>
  <c r="BX482" i="21"/>
  <c r="BX481" i="21"/>
  <c r="BX480" i="21"/>
  <c r="BX479" i="21"/>
  <c r="BX478" i="21"/>
  <c r="BX477" i="21"/>
  <c r="BX476" i="21"/>
  <c r="BX475" i="21"/>
  <c r="BX474" i="21"/>
  <c r="BX473" i="21"/>
  <c r="BX472" i="21"/>
  <c r="BX471" i="21"/>
  <c r="BX470" i="21"/>
  <c r="BX469" i="21"/>
  <c r="BX468" i="21"/>
  <c r="BX467" i="21"/>
  <c r="BX466" i="21"/>
  <c r="BX465" i="21"/>
  <c r="BX464" i="21"/>
  <c r="BX463" i="21"/>
  <c r="BX462" i="21"/>
  <c r="BX461" i="21"/>
  <c r="BX460" i="21"/>
  <c r="BX459" i="21"/>
  <c r="BX458" i="21"/>
  <c r="BX457" i="21"/>
  <c r="BX456" i="21"/>
  <c r="BX455" i="21"/>
  <c r="BX454" i="21"/>
  <c r="BX453" i="21"/>
  <c r="BX452" i="21"/>
  <c r="BX451" i="21"/>
  <c r="BX450" i="21"/>
  <c r="BX449" i="21"/>
  <c r="BX448" i="21"/>
  <c r="BX447" i="21"/>
  <c r="BX446" i="21"/>
  <c r="BX445" i="21"/>
  <c r="BX444" i="21"/>
  <c r="BX443" i="21"/>
  <c r="BX442" i="21"/>
  <c r="BX441" i="21"/>
  <c r="BX440" i="21"/>
  <c r="BX439" i="21"/>
  <c r="BX438" i="21"/>
  <c r="BX437" i="21"/>
  <c r="BX436" i="21"/>
  <c r="BX435" i="21"/>
  <c r="BX434" i="21"/>
  <c r="BX433" i="21"/>
  <c r="BX432" i="21"/>
  <c r="BX431" i="21"/>
  <c r="BX430" i="21"/>
  <c r="BX429" i="21"/>
  <c r="BX428" i="21"/>
  <c r="BX427" i="21"/>
  <c r="BX426" i="21"/>
  <c r="BX425" i="21"/>
  <c r="BX424" i="21"/>
  <c r="BX423" i="21"/>
  <c r="BX422" i="21"/>
  <c r="BX421" i="21"/>
  <c r="BX420" i="21"/>
  <c r="BX419" i="21"/>
  <c r="BX418" i="21"/>
  <c r="BX417" i="21"/>
  <c r="BX416" i="21"/>
  <c r="BX415" i="21"/>
  <c r="BX414" i="21"/>
  <c r="BX413" i="21"/>
  <c r="BX412" i="21"/>
  <c r="BX411" i="21"/>
  <c r="BX410" i="21"/>
  <c r="BX409" i="21"/>
  <c r="BX408" i="21"/>
  <c r="BX407" i="21"/>
  <c r="BX406" i="21"/>
  <c r="BX405" i="21"/>
  <c r="BX404" i="21"/>
  <c r="BX403" i="21"/>
  <c r="BX402" i="21"/>
  <c r="BX401" i="21"/>
  <c r="BX400" i="21"/>
  <c r="BX399" i="21"/>
  <c r="BX398" i="21"/>
  <c r="BX397" i="21"/>
  <c r="BX396" i="21"/>
  <c r="BX395" i="21"/>
  <c r="BX394" i="21"/>
  <c r="BX393" i="21"/>
  <c r="BX392" i="21"/>
  <c r="BX391" i="21"/>
  <c r="BX390" i="21"/>
  <c r="BX389" i="21"/>
  <c r="BX388" i="21"/>
  <c r="BX387" i="21"/>
  <c r="BX386" i="21"/>
  <c r="BX385" i="21"/>
  <c r="BX384" i="21"/>
  <c r="BX383" i="21"/>
  <c r="BX382" i="21"/>
  <c r="BX381" i="21"/>
  <c r="BX380" i="21"/>
  <c r="BX379" i="21"/>
  <c r="BX378" i="21"/>
  <c r="BX377" i="21"/>
  <c r="BX376" i="21"/>
  <c r="BX375" i="21"/>
  <c r="BX374" i="21"/>
  <c r="BX373" i="21"/>
  <c r="BX372" i="21"/>
  <c r="BX371" i="21"/>
  <c r="BX370" i="21"/>
  <c r="BX369" i="21"/>
  <c r="BX368" i="21"/>
  <c r="BX367" i="21"/>
  <c r="BX366" i="21"/>
  <c r="BX365" i="21"/>
  <c r="BX364" i="21"/>
  <c r="BX363" i="21"/>
  <c r="BX362" i="21"/>
  <c r="BX361" i="21"/>
  <c r="BX360" i="21"/>
  <c r="BX359" i="21"/>
  <c r="BX358" i="21"/>
  <c r="BX357" i="21"/>
  <c r="BX356" i="21"/>
  <c r="BX355" i="21"/>
  <c r="BX354" i="21"/>
  <c r="BX353" i="21"/>
  <c r="BX352" i="21"/>
  <c r="BX351" i="21"/>
  <c r="BX350" i="21"/>
  <c r="BX349" i="21"/>
  <c r="BX348" i="21"/>
  <c r="BX347" i="21"/>
  <c r="BX346" i="21"/>
  <c r="BX345" i="21"/>
  <c r="BX344" i="21"/>
  <c r="BX343" i="21"/>
  <c r="BX342" i="21"/>
  <c r="BX341" i="21"/>
  <c r="BX340" i="21"/>
  <c r="BX339" i="21"/>
  <c r="BX338" i="21"/>
  <c r="BX337" i="21"/>
  <c r="BX336" i="21"/>
  <c r="BX335" i="21"/>
  <c r="BX334" i="21"/>
  <c r="BX333" i="21"/>
  <c r="BX332" i="21"/>
  <c r="BX331" i="21"/>
  <c r="BX330" i="21"/>
  <c r="BX329" i="21"/>
  <c r="BX328" i="21"/>
  <c r="BX327" i="21"/>
  <c r="BX326" i="21"/>
  <c r="BX325" i="21"/>
  <c r="BX324" i="21"/>
  <c r="BX323" i="21"/>
  <c r="BX322" i="21"/>
  <c r="BX321" i="21"/>
  <c r="BX320" i="21"/>
  <c r="BX319" i="21"/>
  <c r="BX318" i="21"/>
  <c r="BX317" i="21"/>
  <c r="BX316" i="21"/>
  <c r="BX315" i="21"/>
  <c r="BX314" i="21"/>
  <c r="BX313" i="21"/>
  <c r="BX312" i="21"/>
  <c r="BX311" i="21"/>
  <c r="BX310" i="21"/>
  <c r="BX309" i="21"/>
  <c r="BX308" i="21"/>
  <c r="BX307" i="21"/>
  <c r="BX306" i="21"/>
  <c r="BX305" i="21"/>
  <c r="BX304" i="21"/>
  <c r="BX303" i="21"/>
  <c r="BX302" i="21"/>
  <c r="BX301" i="21"/>
  <c r="BX300" i="21"/>
  <c r="BX299" i="21"/>
  <c r="BX298" i="21"/>
  <c r="BX297" i="21"/>
  <c r="BX296" i="21"/>
  <c r="BX295" i="21"/>
  <c r="BX294" i="21"/>
  <c r="BX293" i="21"/>
  <c r="BX292" i="21"/>
  <c r="BX291" i="21"/>
  <c r="BX290" i="21"/>
  <c r="BX289" i="21"/>
  <c r="BX288" i="21"/>
  <c r="BX287" i="21"/>
  <c r="BX286" i="21"/>
  <c r="BX285" i="21"/>
  <c r="BX284" i="21"/>
  <c r="BX283" i="21"/>
  <c r="BX282" i="21"/>
  <c r="BX281" i="21"/>
  <c r="BX280" i="21"/>
  <c r="BX279" i="21"/>
  <c r="BX278" i="21"/>
  <c r="BX277" i="21"/>
  <c r="BX276" i="21"/>
  <c r="BX275" i="21"/>
  <c r="BX274" i="21"/>
  <c r="BX273" i="21"/>
  <c r="BX272" i="21"/>
  <c r="BX271" i="21"/>
  <c r="BX270" i="21"/>
  <c r="BX269" i="21"/>
  <c r="BX268" i="21"/>
  <c r="BX267" i="21"/>
  <c r="BX266" i="21"/>
  <c r="BX265" i="21"/>
  <c r="BX264" i="21"/>
  <c r="BX263" i="21"/>
  <c r="BX262" i="21"/>
  <c r="BX261" i="21"/>
  <c r="BX260" i="21"/>
  <c r="BX259" i="21"/>
  <c r="BX258" i="21"/>
  <c r="BX257" i="21"/>
  <c r="BX256" i="21"/>
  <c r="BX255" i="21"/>
  <c r="BX254" i="21"/>
  <c r="BX253" i="21"/>
  <c r="BX252" i="21"/>
  <c r="BX251" i="21"/>
  <c r="BX250" i="21"/>
  <c r="BX249" i="21"/>
  <c r="BX248" i="21"/>
  <c r="BX247" i="21"/>
  <c r="BX246" i="21"/>
  <c r="BX245" i="21"/>
  <c r="BX244" i="21"/>
  <c r="BX243" i="21"/>
  <c r="BX242" i="21"/>
  <c r="BX241" i="21"/>
  <c r="BX240" i="21"/>
  <c r="BX239" i="21"/>
  <c r="BX238" i="21"/>
  <c r="BX237" i="21"/>
  <c r="BX236" i="21"/>
  <c r="BX235" i="21"/>
  <c r="BX234" i="21"/>
  <c r="BX233" i="21"/>
  <c r="BX232" i="21"/>
  <c r="BX231" i="21"/>
  <c r="BX230" i="21"/>
  <c r="BX229" i="21"/>
  <c r="BX228" i="21"/>
  <c r="BX227" i="21"/>
  <c r="BX226" i="21"/>
  <c r="BX225" i="21"/>
  <c r="BX224" i="21"/>
  <c r="BX223" i="21"/>
  <c r="BX222" i="21"/>
  <c r="BX221" i="21"/>
  <c r="BX220" i="21"/>
  <c r="BX219" i="21"/>
  <c r="BX218" i="21"/>
  <c r="BX217" i="21"/>
  <c r="BX216" i="21"/>
  <c r="BX215" i="21"/>
  <c r="BX214" i="21"/>
  <c r="BX213" i="21"/>
  <c r="BX212" i="21"/>
  <c r="BX211" i="21"/>
  <c r="BX210" i="21"/>
  <c r="BX209" i="21"/>
  <c r="BX208" i="21"/>
  <c r="BX207" i="21"/>
  <c r="BX206" i="21"/>
  <c r="BX205" i="21"/>
  <c r="BX204" i="21"/>
  <c r="BX203" i="21"/>
  <c r="BX202" i="21"/>
  <c r="BX201" i="21"/>
  <c r="BX200" i="21"/>
  <c r="BX199" i="21"/>
  <c r="BX198" i="21"/>
  <c r="BX197" i="21"/>
  <c r="BX196" i="21"/>
  <c r="BX195" i="21"/>
  <c r="BX194" i="21"/>
  <c r="BX193" i="21"/>
  <c r="BX192" i="21"/>
  <c r="BX191" i="21"/>
  <c r="BX190" i="21"/>
  <c r="BX189" i="21"/>
  <c r="BX188" i="21"/>
  <c r="BX187" i="21"/>
  <c r="BX186" i="21"/>
  <c r="BX185" i="21"/>
  <c r="BX184" i="21"/>
  <c r="BX183" i="21"/>
  <c r="BX182" i="21"/>
  <c r="BX181" i="21"/>
  <c r="BX180" i="21"/>
  <c r="BX179" i="21"/>
  <c r="BX178" i="21"/>
  <c r="BX177" i="21"/>
  <c r="BX176" i="21"/>
  <c r="BX175" i="21"/>
  <c r="BX174" i="21"/>
  <c r="BX173" i="21"/>
  <c r="BX172" i="21"/>
  <c r="BX171" i="21"/>
  <c r="BX170" i="21"/>
  <c r="BX169" i="21"/>
  <c r="BX168" i="21"/>
  <c r="BX167" i="21"/>
  <c r="BX166" i="21"/>
  <c r="BX165" i="21"/>
  <c r="BX164" i="21"/>
  <c r="BX163" i="21"/>
  <c r="BX162" i="21"/>
  <c r="BX161" i="21"/>
  <c r="BX160" i="21"/>
  <c r="BX159" i="21"/>
  <c r="BX158" i="21"/>
  <c r="BX157" i="21"/>
  <c r="BX156" i="21"/>
  <c r="BX155" i="21"/>
  <c r="BX154" i="21"/>
  <c r="BX153" i="21"/>
  <c r="BX152" i="21"/>
  <c r="BX151" i="21"/>
  <c r="BX150" i="21"/>
  <c r="BX149" i="21"/>
  <c r="BX148" i="21"/>
  <c r="BX147" i="21"/>
  <c r="BX146" i="21"/>
  <c r="BX145" i="21"/>
  <c r="BX144" i="21"/>
  <c r="BX143" i="21"/>
  <c r="BX142" i="21"/>
  <c r="BX141" i="21"/>
  <c r="BX140" i="21"/>
  <c r="BX139" i="21"/>
  <c r="BX138" i="21"/>
  <c r="BX137" i="21"/>
  <c r="BX136" i="21"/>
  <c r="BX135" i="21"/>
  <c r="BX134" i="21"/>
  <c r="BX133" i="21"/>
  <c r="BX132" i="21"/>
  <c r="BX131" i="21"/>
  <c r="BX130" i="21"/>
  <c r="BX129" i="21"/>
  <c r="BX128" i="21"/>
  <c r="BX127" i="21"/>
  <c r="BX126" i="21"/>
  <c r="BX125" i="21"/>
  <c r="BX124" i="21"/>
  <c r="BX123" i="21"/>
  <c r="BX122" i="21"/>
  <c r="BX121" i="21"/>
  <c r="BX120" i="21"/>
  <c r="BX119" i="21"/>
  <c r="BX118" i="21"/>
  <c r="BX117" i="21"/>
  <c r="BX116" i="21"/>
  <c r="BX115" i="21"/>
  <c r="BX114" i="21"/>
  <c r="BX113" i="21"/>
  <c r="BX112" i="21"/>
  <c r="BX111" i="21"/>
  <c r="BX110" i="21"/>
  <c r="BX109" i="21"/>
  <c r="BX108" i="21"/>
  <c r="BX107" i="21"/>
  <c r="BX106" i="21"/>
  <c r="BX105" i="21"/>
  <c r="BX104" i="21"/>
  <c r="BX103" i="21"/>
  <c r="BX102" i="21"/>
  <c r="BX101" i="21"/>
  <c r="BX100" i="21"/>
  <c r="BX99" i="21"/>
  <c r="BX98" i="21"/>
  <c r="BX97" i="21"/>
  <c r="BX96" i="21"/>
  <c r="BX95" i="21"/>
  <c r="BX94" i="21"/>
  <c r="BX93" i="21"/>
  <c r="BX92" i="21"/>
  <c r="BX91" i="21"/>
  <c r="BX90" i="21"/>
  <c r="BX89" i="21"/>
  <c r="BX88" i="21"/>
  <c r="BX87" i="21"/>
  <c r="BX86" i="21"/>
  <c r="BX85" i="21"/>
  <c r="BX84" i="21"/>
  <c r="BX83" i="21"/>
  <c r="BX82" i="21"/>
  <c r="BX81" i="21"/>
  <c r="BX80" i="21"/>
  <c r="BX79" i="21"/>
  <c r="BX78" i="21"/>
  <c r="BX77" i="21"/>
  <c r="BX76" i="21"/>
  <c r="BX75" i="21"/>
  <c r="BX74" i="21"/>
  <c r="BX73" i="21"/>
  <c r="BX72" i="21"/>
  <c r="BX71" i="21"/>
  <c r="BX70" i="21"/>
  <c r="BX69" i="21"/>
  <c r="BX68" i="21"/>
  <c r="BX67" i="21"/>
  <c r="BX66" i="21"/>
  <c r="BX65" i="21"/>
  <c r="BX64" i="21"/>
  <c r="BX63" i="21"/>
  <c r="BX62" i="21"/>
  <c r="BX61" i="21"/>
  <c r="BX60" i="21"/>
  <c r="BX59" i="21"/>
  <c r="BX58" i="21"/>
  <c r="BX57" i="21"/>
  <c r="BX56" i="21"/>
  <c r="BX55" i="21"/>
  <c r="BX54" i="21"/>
  <c r="BX53" i="21"/>
  <c r="BX52" i="21"/>
  <c r="BX51" i="21"/>
  <c r="BX50" i="21"/>
  <c r="BX49" i="21"/>
  <c r="BX48" i="21"/>
  <c r="BX47" i="21"/>
  <c r="BX46" i="21"/>
  <c r="BX45" i="21"/>
  <c r="BX44" i="21"/>
  <c r="BX43" i="21"/>
  <c r="BX42" i="21"/>
  <c r="BV741" i="21"/>
  <c r="BV740" i="21"/>
  <c r="BV739" i="21"/>
  <c r="BV738" i="21"/>
  <c r="BV737" i="21"/>
  <c r="BV736" i="21"/>
  <c r="BV735" i="21"/>
  <c r="BV734" i="21"/>
  <c r="BV733" i="21"/>
  <c r="BV732" i="21"/>
  <c r="BV731" i="21"/>
  <c r="BV730" i="21"/>
  <c r="BV729" i="21"/>
  <c r="BV728" i="21"/>
  <c r="BV727" i="21"/>
  <c r="BV726" i="21"/>
  <c r="BV725" i="21"/>
  <c r="BV724" i="21"/>
  <c r="BV723" i="21"/>
  <c r="BV722" i="21"/>
  <c r="BV721" i="21"/>
  <c r="BV720" i="21"/>
  <c r="BV719" i="21"/>
  <c r="BV718" i="21"/>
  <c r="BV717" i="21"/>
  <c r="BV716" i="21"/>
  <c r="BV715" i="21"/>
  <c r="BV714" i="21"/>
  <c r="BV713" i="21"/>
  <c r="BV712" i="21"/>
  <c r="BV711" i="21"/>
  <c r="BV710" i="21"/>
  <c r="BV709" i="21"/>
  <c r="BV708" i="21"/>
  <c r="BV707" i="21"/>
  <c r="BV706" i="21"/>
  <c r="BV705" i="21"/>
  <c r="BV704" i="21"/>
  <c r="BV703" i="21"/>
  <c r="BV702" i="21"/>
  <c r="BV701" i="21"/>
  <c r="BV700" i="21"/>
  <c r="BV699" i="21"/>
  <c r="BV698" i="21"/>
  <c r="BV697" i="21"/>
  <c r="BV696" i="21"/>
  <c r="BV695" i="21"/>
  <c r="BV694" i="21"/>
  <c r="BV693" i="21"/>
  <c r="BV692" i="21"/>
  <c r="BV691" i="21"/>
  <c r="BV690" i="21"/>
  <c r="BV689" i="21"/>
  <c r="BV688" i="21"/>
  <c r="BV687" i="21"/>
  <c r="BV686" i="21"/>
  <c r="BV685" i="21"/>
  <c r="BV684" i="21"/>
  <c r="BV683" i="21"/>
  <c r="BV682" i="21"/>
  <c r="BV681" i="21"/>
  <c r="BV680" i="21"/>
  <c r="BV679" i="21"/>
  <c r="BV678" i="21"/>
  <c r="BV677" i="21"/>
  <c r="BV676" i="21"/>
  <c r="BV675" i="21"/>
  <c r="BV674" i="21"/>
  <c r="BV673" i="21"/>
  <c r="BV672" i="21"/>
  <c r="BV671" i="21"/>
  <c r="BV670" i="21"/>
  <c r="BV669" i="21"/>
  <c r="BV668" i="21"/>
  <c r="BV667" i="21"/>
  <c r="BV666" i="21"/>
  <c r="BV665" i="21"/>
  <c r="BV664" i="21"/>
  <c r="BV663" i="21"/>
  <c r="BV662" i="21"/>
  <c r="BV661" i="21"/>
  <c r="BV660" i="21"/>
  <c r="BV659" i="21"/>
  <c r="BV658" i="21"/>
  <c r="BV657" i="21"/>
  <c r="BV656" i="21"/>
  <c r="BV655" i="21"/>
  <c r="BV654" i="21"/>
  <c r="BV653" i="21"/>
  <c r="BV652" i="21"/>
  <c r="BV651" i="21"/>
  <c r="BV650" i="21"/>
  <c r="BV649" i="21"/>
  <c r="BV648" i="21"/>
  <c r="BV647" i="21"/>
  <c r="BV646" i="21"/>
  <c r="BV645" i="21"/>
  <c r="BV644" i="21"/>
  <c r="BV643" i="21"/>
  <c r="BV642" i="21"/>
  <c r="BV641" i="21"/>
  <c r="BV640" i="21"/>
  <c r="BV639" i="21"/>
  <c r="BV638" i="21"/>
  <c r="BV637" i="21"/>
  <c r="BV636" i="21"/>
  <c r="BV635" i="21"/>
  <c r="BV634" i="21"/>
  <c r="BV633" i="21"/>
  <c r="BV632" i="21"/>
  <c r="BV631" i="21"/>
  <c r="BV630" i="21"/>
  <c r="BV629" i="21"/>
  <c r="BV628" i="21"/>
  <c r="BV627" i="21"/>
  <c r="BV626" i="21"/>
  <c r="BV625" i="21"/>
  <c r="BV624" i="21"/>
  <c r="BV623" i="21"/>
  <c r="BV622" i="21"/>
  <c r="BV621" i="21"/>
  <c r="BV620" i="21"/>
  <c r="BV619" i="21"/>
  <c r="BV618" i="21"/>
  <c r="BV617" i="21"/>
  <c r="BV616" i="21"/>
  <c r="BV615" i="21"/>
  <c r="BV614" i="21"/>
  <c r="BV613" i="21"/>
  <c r="BV612" i="21"/>
  <c r="BV611" i="21"/>
  <c r="BV610" i="21"/>
  <c r="BV609" i="21"/>
  <c r="BV608" i="21"/>
  <c r="BV607" i="21"/>
  <c r="BV606" i="21"/>
  <c r="BV605" i="21"/>
  <c r="BV604" i="21"/>
  <c r="BV603" i="21"/>
  <c r="BV602" i="21"/>
  <c r="BV601" i="21"/>
  <c r="BV600" i="21"/>
  <c r="BV599" i="21"/>
  <c r="BV598" i="21"/>
  <c r="BV597" i="21"/>
  <c r="BV596" i="21"/>
  <c r="BV595" i="21"/>
  <c r="BV594" i="21"/>
  <c r="BV593" i="21"/>
  <c r="BV592" i="21"/>
  <c r="BV591" i="21"/>
  <c r="BV590" i="21"/>
  <c r="BV589" i="21"/>
  <c r="BV588" i="21"/>
  <c r="BV587" i="21"/>
  <c r="BV586" i="21"/>
  <c r="BV585" i="21"/>
  <c r="BV584" i="21"/>
  <c r="BV583" i="21"/>
  <c r="BV582" i="21"/>
  <c r="BV581" i="21"/>
  <c r="BV580" i="21"/>
  <c r="BV579" i="21"/>
  <c r="BV578" i="21"/>
  <c r="BV577" i="21"/>
  <c r="BV576" i="21"/>
  <c r="BV575" i="21"/>
  <c r="BV574" i="21"/>
  <c r="BV573" i="21"/>
  <c r="BV572" i="21"/>
  <c r="BV571" i="21"/>
  <c r="BV570" i="21"/>
  <c r="BV569" i="21"/>
  <c r="BV568" i="21"/>
  <c r="BV567" i="21"/>
  <c r="BV566" i="21"/>
  <c r="BV565" i="21"/>
  <c r="BV564" i="21"/>
  <c r="BV563" i="21"/>
  <c r="BV562" i="21"/>
  <c r="BV561" i="21"/>
  <c r="BV560" i="21"/>
  <c r="BV559" i="21"/>
  <c r="BV558" i="21"/>
  <c r="BV557" i="21"/>
  <c r="BV556" i="21"/>
  <c r="BV555" i="21"/>
  <c r="BV554" i="21"/>
  <c r="BV553" i="21"/>
  <c r="BV552" i="21"/>
  <c r="BV551" i="21"/>
  <c r="BV550" i="21"/>
  <c r="BV549" i="21"/>
  <c r="BV548" i="21"/>
  <c r="BV547" i="21"/>
  <c r="BV546" i="21"/>
  <c r="BV545" i="21"/>
  <c r="BV544" i="21"/>
  <c r="BV543" i="21"/>
  <c r="BV542" i="21"/>
  <c r="BV541" i="21"/>
  <c r="BV540" i="21"/>
  <c r="BV539" i="21"/>
  <c r="BV538" i="21"/>
  <c r="BV537" i="21"/>
  <c r="BV536" i="21"/>
  <c r="BV535" i="21"/>
  <c r="BV534" i="21"/>
  <c r="BV533" i="21"/>
  <c r="BV532" i="21"/>
  <c r="BV531" i="21"/>
  <c r="BV530" i="21"/>
  <c r="BV529" i="21"/>
  <c r="BV528" i="21"/>
  <c r="BV527" i="21"/>
  <c r="BV526" i="21"/>
  <c r="BV525" i="21"/>
  <c r="BV524" i="21"/>
  <c r="BV523" i="21"/>
  <c r="BV522" i="21"/>
  <c r="BV521" i="21"/>
  <c r="BV520" i="21"/>
  <c r="BV519" i="21"/>
  <c r="BV518" i="21"/>
  <c r="BV517" i="21"/>
  <c r="BV516" i="21"/>
  <c r="BV515" i="21"/>
  <c r="BV514" i="21"/>
  <c r="BV513" i="21"/>
  <c r="BV512" i="21"/>
  <c r="BV511" i="21"/>
  <c r="BV510" i="21"/>
  <c r="BV509" i="21"/>
  <c r="BV508" i="21"/>
  <c r="BV507" i="21"/>
  <c r="BV506" i="21"/>
  <c r="BV505" i="21"/>
  <c r="BV504" i="21"/>
  <c r="BV503" i="21"/>
  <c r="BV502" i="21"/>
  <c r="BV501" i="21"/>
  <c r="BV500" i="21"/>
  <c r="BV499" i="21"/>
  <c r="BV498" i="21"/>
  <c r="BV497" i="21"/>
  <c r="BV496" i="21"/>
  <c r="BV495" i="21"/>
  <c r="BV494" i="21"/>
  <c r="BV493" i="21"/>
  <c r="BV492" i="21"/>
  <c r="BV491" i="21"/>
  <c r="BV490" i="21"/>
  <c r="BV489" i="21"/>
  <c r="BV488" i="21"/>
  <c r="BV487" i="21"/>
  <c r="BV486" i="21"/>
  <c r="BV485" i="21"/>
  <c r="BV484" i="21"/>
  <c r="BV483" i="21"/>
  <c r="BV482" i="21"/>
  <c r="BV481" i="21"/>
  <c r="BV480" i="21"/>
  <c r="BV479" i="21"/>
  <c r="BV478" i="21"/>
  <c r="BV477" i="21"/>
  <c r="BV476" i="21"/>
  <c r="BV475" i="21"/>
  <c r="BV474" i="21"/>
  <c r="BV473" i="21"/>
  <c r="BV472" i="21"/>
  <c r="BV471" i="21"/>
  <c r="BV470" i="21"/>
  <c r="BV469" i="21"/>
  <c r="BV468" i="21"/>
  <c r="BV467" i="21"/>
  <c r="BV466" i="21"/>
  <c r="BV465" i="21"/>
  <c r="BV464" i="21"/>
  <c r="BV463" i="21"/>
  <c r="BV462" i="21"/>
  <c r="BV461" i="21"/>
  <c r="BV460" i="21"/>
  <c r="BV459" i="21"/>
  <c r="BV458" i="21"/>
  <c r="BV457" i="21"/>
  <c r="BV456" i="21"/>
  <c r="BV455" i="21"/>
  <c r="BV454" i="21"/>
  <c r="BV453" i="21"/>
  <c r="BV452" i="21"/>
  <c r="BV451" i="21"/>
  <c r="BV450" i="21"/>
  <c r="BV449" i="21"/>
  <c r="BV448" i="21"/>
  <c r="BV447" i="21"/>
  <c r="BV446" i="21"/>
  <c r="BV445" i="21"/>
  <c r="BV444" i="21"/>
  <c r="BV443" i="21"/>
  <c r="BV442" i="21"/>
  <c r="BV441" i="21"/>
  <c r="BV440" i="21"/>
  <c r="BV439" i="21"/>
  <c r="BV438" i="21"/>
  <c r="BV437" i="21"/>
  <c r="BV436" i="21"/>
  <c r="BV435" i="21"/>
  <c r="BV434" i="21"/>
  <c r="BV433" i="21"/>
  <c r="BV432" i="21"/>
  <c r="BV431" i="21"/>
  <c r="BV430" i="21"/>
  <c r="BV429" i="21"/>
  <c r="BV428" i="21"/>
  <c r="BV427" i="21"/>
  <c r="BV426" i="21"/>
  <c r="BV425" i="21"/>
  <c r="BV424" i="21"/>
  <c r="BV423" i="21"/>
  <c r="BV422" i="21"/>
  <c r="BV421" i="21"/>
  <c r="BV420" i="21"/>
  <c r="BV419" i="21"/>
  <c r="BV418" i="21"/>
  <c r="BV417" i="21"/>
  <c r="BV416" i="21"/>
  <c r="BV415" i="21"/>
  <c r="BV414" i="21"/>
  <c r="BV413" i="21"/>
  <c r="BV412" i="21"/>
  <c r="BV411" i="21"/>
  <c r="BV410" i="21"/>
  <c r="BV409" i="21"/>
  <c r="BV408" i="21"/>
  <c r="BV407" i="21"/>
  <c r="BV406" i="21"/>
  <c r="BV405" i="21"/>
  <c r="BV404" i="21"/>
  <c r="BV403" i="21"/>
  <c r="BV402" i="21"/>
  <c r="BV401" i="21"/>
  <c r="BV400" i="21"/>
  <c r="BV399" i="21"/>
  <c r="BV398" i="21"/>
  <c r="BV397" i="21"/>
  <c r="BV396" i="21"/>
  <c r="BV395" i="21"/>
  <c r="BV394" i="21"/>
  <c r="BV393" i="21"/>
  <c r="BV392" i="21"/>
  <c r="BV391" i="21"/>
  <c r="BV390" i="21"/>
  <c r="BV389" i="21"/>
  <c r="BV388" i="21"/>
  <c r="BV387" i="21"/>
  <c r="BV386" i="21"/>
  <c r="BV385" i="21"/>
  <c r="BV384" i="21"/>
  <c r="BV383" i="21"/>
  <c r="BV382" i="21"/>
  <c r="BV381" i="21"/>
  <c r="BV380" i="21"/>
  <c r="BV379" i="21"/>
  <c r="BV378" i="21"/>
  <c r="BV377" i="21"/>
  <c r="BV376" i="21"/>
  <c r="BV375" i="21"/>
  <c r="BV374" i="21"/>
  <c r="BV373" i="21"/>
  <c r="BV372" i="21"/>
  <c r="BV371" i="21"/>
  <c r="BV370" i="21"/>
  <c r="BV369" i="21"/>
  <c r="BV368" i="21"/>
  <c r="BV367" i="21"/>
  <c r="BV366" i="21"/>
  <c r="BV365" i="21"/>
  <c r="BV364" i="21"/>
  <c r="BV363" i="21"/>
  <c r="BV362" i="21"/>
  <c r="BV361" i="21"/>
  <c r="BV360" i="21"/>
  <c r="BV359" i="21"/>
  <c r="BV358" i="21"/>
  <c r="BV357" i="21"/>
  <c r="BV356" i="21"/>
  <c r="BV355" i="21"/>
  <c r="BV354" i="21"/>
  <c r="BV353" i="21"/>
  <c r="BV352" i="21"/>
  <c r="BV351" i="21"/>
  <c r="BV350" i="21"/>
  <c r="BV349" i="21"/>
  <c r="BV348" i="21"/>
  <c r="BV347" i="21"/>
  <c r="BV346" i="21"/>
  <c r="BV345" i="21"/>
  <c r="BV344" i="21"/>
  <c r="BV343" i="21"/>
  <c r="BV342" i="21"/>
  <c r="BV341" i="21"/>
  <c r="BV340" i="21"/>
  <c r="BV339" i="21"/>
  <c r="BV338" i="21"/>
  <c r="BV337" i="21"/>
  <c r="BV336" i="21"/>
  <c r="BV335" i="21"/>
  <c r="BV334" i="21"/>
  <c r="BV333" i="21"/>
  <c r="BV332" i="21"/>
  <c r="BV331" i="21"/>
  <c r="BV330" i="21"/>
  <c r="BV329" i="21"/>
  <c r="BV328" i="21"/>
  <c r="BV327" i="21"/>
  <c r="BV326" i="21"/>
  <c r="BV325" i="21"/>
  <c r="BV324" i="21"/>
  <c r="BV323" i="21"/>
  <c r="BV322" i="21"/>
  <c r="BV321" i="21"/>
  <c r="BV320" i="21"/>
  <c r="BV319" i="21"/>
  <c r="BV318" i="21"/>
  <c r="BV317" i="21"/>
  <c r="BV316" i="21"/>
  <c r="BV315" i="21"/>
  <c r="BV314" i="21"/>
  <c r="BV313" i="21"/>
  <c r="BV312" i="21"/>
  <c r="BV311" i="21"/>
  <c r="BV310" i="21"/>
  <c r="BV309" i="21"/>
  <c r="BV308" i="21"/>
  <c r="BV307" i="21"/>
  <c r="BV306" i="21"/>
  <c r="BV305" i="21"/>
  <c r="BV304" i="21"/>
  <c r="BV303" i="21"/>
  <c r="BV302" i="21"/>
  <c r="BV301" i="21"/>
  <c r="BV300" i="21"/>
  <c r="BV299" i="21"/>
  <c r="BV298" i="21"/>
  <c r="BV297" i="21"/>
  <c r="BV296" i="21"/>
  <c r="BV295" i="21"/>
  <c r="BV294" i="21"/>
  <c r="BV293" i="21"/>
  <c r="BV292" i="21"/>
  <c r="BV291" i="21"/>
  <c r="BV290" i="21"/>
  <c r="BV289" i="21"/>
  <c r="BV288" i="21"/>
  <c r="BV287" i="21"/>
  <c r="BV286" i="21"/>
  <c r="BV285" i="21"/>
  <c r="BV284" i="21"/>
  <c r="BV283" i="21"/>
  <c r="BV282" i="21"/>
  <c r="BV281" i="21"/>
  <c r="BV280" i="21"/>
  <c r="BV279" i="21"/>
  <c r="BV278" i="21"/>
  <c r="BV277" i="21"/>
  <c r="BV276" i="21"/>
  <c r="BV275" i="21"/>
  <c r="BV274" i="21"/>
  <c r="BV273" i="21"/>
  <c r="BV272" i="21"/>
  <c r="BV271" i="21"/>
  <c r="BV270" i="21"/>
  <c r="BV269" i="21"/>
  <c r="BV268" i="21"/>
  <c r="BV267" i="21"/>
  <c r="BV266" i="21"/>
  <c r="BV265" i="21"/>
  <c r="BV264" i="21"/>
  <c r="BV263" i="21"/>
  <c r="BV262" i="21"/>
  <c r="BV261" i="21"/>
  <c r="BV260" i="21"/>
  <c r="BV259" i="21"/>
  <c r="BV258" i="21"/>
  <c r="BV257" i="21"/>
  <c r="BV256" i="21"/>
  <c r="BV255" i="21"/>
  <c r="BV254" i="21"/>
  <c r="BV253" i="21"/>
  <c r="BV252" i="21"/>
  <c r="BV251" i="21"/>
  <c r="BV250" i="21"/>
  <c r="BV249" i="21"/>
  <c r="BV248" i="21"/>
  <c r="BV247" i="21"/>
  <c r="BV246" i="21"/>
  <c r="BV245" i="21"/>
  <c r="BV244" i="21"/>
  <c r="BV243" i="21"/>
  <c r="BV242" i="21"/>
  <c r="BV241" i="21"/>
  <c r="BV240" i="21"/>
  <c r="BV239" i="21"/>
  <c r="BV238" i="21"/>
  <c r="BV237" i="21"/>
  <c r="BV236" i="21"/>
  <c r="BV235" i="21"/>
  <c r="BV234" i="21"/>
  <c r="BV233" i="21"/>
  <c r="BV232" i="21"/>
  <c r="BV231" i="21"/>
  <c r="BV230" i="21"/>
  <c r="BV229" i="21"/>
  <c r="BV228" i="21"/>
  <c r="BV227" i="21"/>
  <c r="BV226" i="21"/>
  <c r="BV225" i="21"/>
  <c r="BV224" i="21"/>
  <c r="BV223" i="21"/>
  <c r="BV222" i="21"/>
  <c r="BV221" i="21"/>
  <c r="BV220" i="21"/>
  <c r="BV219" i="21"/>
  <c r="BV218" i="21"/>
  <c r="BV217" i="21"/>
  <c r="BV216" i="21"/>
  <c r="BV215" i="21"/>
  <c r="BV214" i="21"/>
  <c r="BV213" i="21"/>
  <c r="BV212" i="21"/>
  <c r="BV211" i="21"/>
  <c r="BV210" i="21"/>
  <c r="BV209" i="21"/>
  <c r="BV208" i="21"/>
  <c r="BV207" i="21"/>
  <c r="BV206" i="21"/>
  <c r="BV205" i="21"/>
  <c r="BV204" i="21"/>
  <c r="BV203" i="21"/>
  <c r="BV202" i="21"/>
  <c r="BV201" i="21"/>
  <c r="BV200" i="21"/>
  <c r="BV199" i="21"/>
  <c r="BV198" i="21"/>
  <c r="BV197" i="21"/>
  <c r="BV196" i="21"/>
  <c r="BV195" i="21"/>
  <c r="BV194" i="21"/>
  <c r="BV193" i="21"/>
  <c r="BV192" i="21"/>
  <c r="BV191" i="21"/>
  <c r="BV190" i="21"/>
  <c r="BV189" i="21"/>
  <c r="BV188" i="21"/>
  <c r="BV187" i="21"/>
  <c r="BV186" i="21"/>
  <c r="BV185" i="21"/>
  <c r="BV184" i="21"/>
  <c r="BV183" i="21"/>
  <c r="BV182" i="21"/>
  <c r="BV181" i="21"/>
  <c r="BV180" i="21"/>
  <c r="BV179" i="21"/>
  <c r="BV178" i="21"/>
  <c r="BV177" i="21"/>
  <c r="BV176" i="21"/>
  <c r="BV175" i="21"/>
  <c r="BV174" i="21"/>
  <c r="BV173" i="21"/>
  <c r="BV172" i="21"/>
  <c r="BV171" i="21"/>
  <c r="BV170" i="21"/>
  <c r="BV169" i="21"/>
  <c r="BV168" i="21"/>
  <c r="BV167" i="21"/>
  <c r="BV166" i="21"/>
  <c r="BV165" i="21"/>
  <c r="BV164" i="21"/>
  <c r="BV163" i="21"/>
  <c r="BV162" i="21"/>
  <c r="BV161" i="21"/>
  <c r="BV160" i="21"/>
  <c r="BV159" i="21"/>
  <c r="BV158" i="21"/>
  <c r="BV157" i="21"/>
  <c r="BV156" i="21"/>
  <c r="BV155" i="21"/>
  <c r="BV154" i="21"/>
  <c r="BV153" i="21"/>
  <c r="BV152" i="21"/>
  <c r="BV151" i="21"/>
  <c r="BV150" i="21"/>
  <c r="BV149" i="21"/>
  <c r="BV148" i="21"/>
  <c r="BV147" i="21"/>
  <c r="BV146" i="21"/>
  <c r="BV145" i="21"/>
  <c r="BV144" i="21"/>
  <c r="BV143" i="21"/>
  <c r="BV142" i="21"/>
  <c r="BV141" i="21"/>
  <c r="BV140" i="21"/>
  <c r="BV139" i="21"/>
  <c r="BV138" i="21"/>
  <c r="BV137" i="21"/>
  <c r="BV136" i="21"/>
  <c r="BV135" i="21"/>
  <c r="BV134" i="21"/>
  <c r="BV133" i="21"/>
  <c r="BV132" i="21"/>
  <c r="BV131" i="21"/>
  <c r="BV130" i="21"/>
  <c r="BV129" i="21"/>
  <c r="BV128" i="21"/>
  <c r="BV127" i="21"/>
  <c r="BV126" i="21"/>
  <c r="BV125" i="21"/>
  <c r="BV124" i="21"/>
  <c r="BV123" i="21"/>
  <c r="BV122" i="21"/>
  <c r="BV121" i="21"/>
  <c r="BV120" i="21"/>
  <c r="BV119" i="21"/>
  <c r="BV118" i="21"/>
  <c r="BV117" i="21"/>
  <c r="BV116" i="21"/>
  <c r="BV115" i="21"/>
  <c r="BV114" i="21"/>
  <c r="BV113" i="21"/>
  <c r="BV112" i="21"/>
  <c r="BV111" i="21"/>
  <c r="BV110" i="21"/>
  <c r="BV109" i="21"/>
  <c r="BV108" i="21"/>
  <c r="BV107" i="21"/>
  <c r="BV106" i="21"/>
  <c r="BV105" i="21"/>
  <c r="BV104" i="21"/>
  <c r="BV103" i="21"/>
  <c r="BV102" i="21"/>
  <c r="BV101" i="21"/>
  <c r="BV100" i="21"/>
  <c r="BV99" i="21"/>
  <c r="BV98" i="21"/>
  <c r="BV97" i="21"/>
  <c r="BV96" i="21"/>
  <c r="BV95" i="21"/>
  <c r="BV94" i="21"/>
  <c r="BV93" i="21"/>
  <c r="BV92" i="21"/>
  <c r="BV91" i="21"/>
  <c r="BV90" i="21"/>
  <c r="BV89" i="21"/>
  <c r="BV88" i="21"/>
  <c r="BV87" i="21"/>
  <c r="BV86" i="21"/>
  <c r="BV85" i="21"/>
  <c r="BV84" i="21"/>
  <c r="BV83" i="21"/>
  <c r="BV82" i="21"/>
  <c r="BV81" i="21"/>
  <c r="BV80" i="21"/>
  <c r="BV79" i="21"/>
  <c r="BV78" i="21"/>
  <c r="BV77" i="21"/>
  <c r="BV76" i="21"/>
  <c r="BV75" i="21"/>
  <c r="BV74" i="21"/>
  <c r="BV73" i="21"/>
  <c r="BV72" i="21"/>
  <c r="BV71" i="21"/>
  <c r="BV70" i="21"/>
  <c r="BV69" i="21"/>
  <c r="BV68" i="21"/>
  <c r="BV67" i="21"/>
  <c r="BV66" i="21"/>
  <c r="BV65" i="21"/>
  <c r="BV64" i="21"/>
  <c r="BV63" i="21"/>
  <c r="BV62" i="21"/>
  <c r="BV61" i="21"/>
  <c r="BV60" i="21"/>
  <c r="BV59" i="21"/>
  <c r="BV58" i="21"/>
  <c r="BV57" i="21"/>
  <c r="BV56" i="21"/>
  <c r="BV55" i="21"/>
  <c r="BV54" i="21"/>
  <c r="BV53" i="21"/>
  <c r="BV52" i="21"/>
  <c r="BV51" i="21"/>
  <c r="BV50" i="21"/>
  <c r="BV49" i="21"/>
  <c r="BV48" i="21"/>
  <c r="BV47" i="21"/>
  <c r="BV46" i="21"/>
  <c r="BV45" i="21"/>
  <c r="BV44" i="21"/>
  <c r="BV43" i="21"/>
  <c r="BV42" i="21"/>
  <c r="CE46" i="21"/>
  <c r="CE741" i="21"/>
  <c r="CE740" i="21"/>
  <c r="CE739" i="21"/>
  <c r="CE738" i="21"/>
  <c r="CE737" i="21"/>
  <c r="CE736" i="21"/>
  <c r="CE735" i="21"/>
  <c r="CE734" i="21"/>
  <c r="CE733" i="21"/>
  <c r="CE732" i="21"/>
  <c r="CE731" i="21"/>
  <c r="CE730" i="21"/>
  <c r="CE729" i="21"/>
  <c r="CE728" i="21"/>
  <c r="CE727" i="21"/>
  <c r="CE726" i="21"/>
  <c r="CE725" i="21"/>
  <c r="CE724" i="21"/>
  <c r="CE723" i="21"/>
  <c r="CE722" i="21"/>
  <c r="CE721" i="21"/>
  <c r="CE720" i="21"/>
  <c r="CE719" i="21"/>
  <c r="CE718" i="21"/>
  <c r="CE717" i="21"/>
  <c r="CE716" i="21"/>
  <c r="CE715" i="21"/>
  <c r="CE714" i="21"/>
  <c r="CE713" i="21"/>
  <c r="CE712" i="21"/>
  <c r="CE711" i="21"/>
  <c r="CE710" i="21"/>
  <c r="CE709" i="21"/>
  <c r="CE708" i="21"/>
  <c r="CE707" i="21"/>
  <c r="CE706" i="21"/>
  <c r="CE705" i="21"/>
  <c r="CE704" i="21"/>
  <c r="CE703" i="21"/>
  <c r="CE702" i="21"/>
  <c r="CE701" i="21"/>
  <c r="CE700" i="21"/>
  <c r="CE699" i="21"/>
  <c r="CE698" i="21"/>
  <c r="CE697" i="21"/>
  <c r="CE696" i="21"/>
  <c r="CE695" i="21"/>
  <c r="CE694" i="21"/>
  <c r="CE693" i="21"/>
  <c r="CE692" i="21"/>
  <c r="CE691" i="21"/>
  <c r="CE690" i="21"/>
  <c r="CE689" i="21"/>
  <c r="CE688" i="21"/>
  <c r="CE687" i="21"/>
  <c r="CE686" i="21"/>
  <c r="CE685" i="21"/>
  <c r="CE684" i="21"/>
  <c r="CE683" i="21"/>
  <c r="CE682" i="21"/>
  <c r="CE681" i="21"/>
  <c r="CE680" i="21"/>
  <c r="CE679" i="21"/>
  <c r="CE678" i="21"/>
  <c r="CE677" i="21"/>
  <c r="CE676" i="21"/>
  <c r="CE675" i="21"/>
  <c r="CE674" i="21"/>
  <c r="CE673" i="21"/>
  <c r="CE672" i="21"/>
  <c r="CE671" i="21"/>
  <c r="CE670" i="21"/>
  <c r="CE669" i="21"/>
  <c r="CE668" i="21"/>
  <c r="CE667" i="21"/>
  <c r="CE666" i="21"/>
  <c r="CE665" i="21"/>
  <c r="CE664" i="21"/>
  <c r="CE663" i="21"/>
  <c r="CE662" i="21"/>
  <c r="CE661" i="21"/>
  <c r="CE660" i="21"/>
  <c r="CE659" i="21"/>
  <c r="CE658" i="21"/>
  <c r="CE657" i="21"/>
  <c r="CE656" i="21"/>
  <c r="CE655" i="21"/>
  <c r="CE654" i="21"/>
  <c r="CE653" i="21"/>
  <c r="CE652" i="21"/>
  <c r="CE651" i="21"/>
  <c r="CE650" i="21"/>
  <c r="CE649" i="21"/>
  <c r="CE648" i="21"/>
  <c r="CE647" i="21"/>
  <c r="CE646" i="21"/>
  <c r="CE645" i="21"/>
  <c r="CE644" i="21"/>
  <c r="CE643" i="21"/>
  <c r="CE642" i="21"/>
  <c r="CE641" i="21"/>
  <c r="CE640" i="21"/>
  <c r="CE639" i="21"/>
  <c r="CE638" i="21"/>
  <c r="CE637" i="21"/>
  <c r="CE636" i="21"/>
  <c r="CE635" i="21"/>
  <c r="CE634" i="21"/>
  <c r="CE633" i="21"/>
  <c r="CE632" i="21"/>
  <c r="CE631" i="21"/>
  <c r="CE630" i="21"/>
  <c r="CE629" i="21"/>
  <c r="CE628" i="21"/>
  <c r="CE627" i="21"/>
  <c r="CE626" i="21"/>
  <c r="CE625" i="21"/>
  <c r="CE624" i="21"/>
  <c r="CE623" i="21"/>
  <c r="CE622" i="21"/>
  <c r="CE621" i="21"/>
  <c r="CE620" i="21"/>
  <c r="CE619" i="21"/>
  <c r="CE618" i="21"/>
  <c r="CE617" i="21"/>
  <c r="CE616" i="21"/>
  <c r="CE615" i="21"/>
  <c r="CE614" i="21"/>
  <c r="CE613" i="21"/>
  <c r="CE612" i="21"/>
  <c r="CE611" i="21"/>
  <c r="CE610" i="21"/>
  <c r="CE609" i="21"/>
  <c r="CE608" i="21"/>
  <c r="CE607" i="21"/>
  <c r="CE606" i="21"/>
  <c r="CE605" i="21"/>
  <c r="CE604" i="21"/>
  <c r="CE603" i="21"/>
  <c r="CE602" i="21"/>
  <c r="CE601" i="21"/>
  <c r="CE600" i="21"/>
  <c r="CE599" i="21"/>
  <c r="CE598" i="21"/>
  <c r="CE597" i="21"/>
  <c r="CE596" i="21"/>
  <c r="CE595" i="21"/>
  <c r="CE594" i="21"/>
  <c r="CE593" i="21"/>
  <c r="CE592" i="21"/>
  <c r="CE591" i="21"/>
  <c r="CE590" i="21"/>
  <c r="CE589" i="21"/>
  <c r="CE588" i="21"/>
  <c r="CE587" i="21"/>
  <c r="CE586" i="21"/>
  <c r="CE585" i="21"/>
  <c r="CE584" i="21"/>
  <c r="CE583" i="21"/>
  <c r="CE582" i="21"/>
  <c r="CE581" i="21"/>
  <c r="CE580" i="21"/>
  <c r="CE579" i="21"/>
  <c r="CE578" i="21"/>
  <c r="CE577" i="21"/>
  <c r="CE576" i="21"/>
  <c r="CE575" i="21"/>
  <c r="CE574" i="21"/>
  <c r="CE573" i="21"/>
  <c r="CE572" i="21"/>
  <c r="CE571" i="21"/>
  <c r="CE570" i="21"/>
  <c r="CE569" i="21"/>
  <c r="CE568" i="21"/>
  <c r="CE567" i="21"/>
  <c r="CE566" i="21"/>
  <c r="CE565" i="21"/>
  <c r="CE564" i="21"/>
  <c r="CE563" i="21"/>
  <c r="CE562" i="21"/>
  <c r="CE561" i="21"/>
  <c r="CE560" i="21"/>
  <c r="CE559" i="21"/>
  <c r="CE558" i="21"/>
  <c r="CE557" i="21"/>
  <c r="CE556" i="21"/>
  <c r="CE555" i="21"/>
  <c r="CE554" i="21"/>
  <c r="CE553" i="21"/>
  <c r="CE552" i="21"/>
  <c r="CE551" i="21"/>
  <c r="CE550" i="21"/>
  <c r="CE549" i="21"/>
  <c r="CE548" i="21"/>
  <c r="CE547" i="21"/>
  <c r="CE546" i="21"/>
  <c r="CE545" i="21"/>
  <c r="CE544" i="21"/>
  <c r="CE543" i="21"/>
  <c r="CE542" i="21"/>
  <c r="CE541" i="21"/>
  <c r="CE540" i="21"/>
  <c r="CE539" i="21"/>
  <c r="CE538" i="21"/>
  <c r="CE537" i="21"/>
  <c r="CE536" i="21"/>
  <c r="CE535" i="21"/>
  <c r="CE534" i="21"/>
  <c r="CE533" i="21"/>
  <c r="CE532" i="21"/>
  <c r="CE531" i="21"/>
  <c r="CE530" i="21"/>
  <c r="CE529" i="21"/>
  <c r="CE528" i="21"/>
  <c r="CE527" i="21"/>
  <c r="CE526" i="21"/>
  <c r="CE525" i="21"/>
  <c r="CE524" i="21"/>
  <c r="CE523" i="21"/>
  <c r="CE522" i="21"/>
  <c r="CE521" i="21"/>
  <c r="CE520" i="21"/>
  <c r="CE519" i="21"/>
  <c r="CE518" i="21"/>
  <c r="CE517" i="21"/>
  <c r="CE516" i="21"/>
  <c r="CE515" i="21"/>
  <c r="CE514" i="21"/>
  <c r="CE513" i="21"/>
  <c r="CE512" i="21"/>
  <c r="CE511" i="21"/>
  <c r="CE510" i="21"/>
  <c r="CE509" i="21"/>
  <c r="CE508" i="21"/>
  <c r="CE507" i="21"/>
  <c r="CE506" i="21"/>
  <c r="CE505" i="21"/>
  <c r="CE504" i="21"/>
  <c r="CE503" i="21"/>
  <c r="CE502" i="21"/>
  <c r="CE501" i="21"/>
  <c r="CE500" i="21"/>
  <c r="CE499" i="21"/>
  <c r="CE498" i="21"/>
  <c r="CE497" i="21"/>
  <c r="CE496" i="21"/>
  <c r="CE495" i="21"/>
  <c r="CE494" i="21"/>
  <c r="CE493" i="21"/>
  <c r="CE492" i="21"/>
  <c r="CE491" i="21"/>
  <c r="CE490" i="21"/>
  <c r="CE489" i="21"/>
  <c r="CE488" i="21"/>
  <c r="CE487" i="21"/>
  <c r="CE486" i="21"/>
  <c r="CE485" i="21"/>
  <c r="CE484" i="21"/>
  <c r="CE483" i="21"/>
  <c r="CE482" i="21"/>
  <c r="CE481" i="21"/>
  <c r="CE480" i="21"/>
  <c r="CE479" i="21"/>
  <c r="CE478" i="21"/>
  <c r="CE477" i="21"/>
  <c r="CE476" i="21"/>
  <c r="CE475" i="21"/>
  <c r="CE474" i="21"/>
  <c r="CE473" i="21"/>
  <c r="CE472" i="21"/>
  <c r="CE471" i="21"/>
  <c r="CE470" i="21"/>
  <c r="CE469" i="21"/>
  <c r="CE468" i="21"/>
  <c r="CE467" i="21"/>
  <c r="CE466" i="21"/>
  <c r="CE465" i="21"/>
  <c r="CE464" i="21"/>
  <c r="CE463" i="21"/>
  <c r="CE462" i="21"/>
  <c r="CE461" i="21"/>
  <c r="CE460" i="21"/>
  <c r="CE459" i="21"/>
  <c r="CE458" i="21"/>
  <c r="CE457" i="21"/>
  <c r="CE456" i="21"/>
  <c r="CE455" i="21"/>
  <c r="CE454" i="21"/>
  <c r="CE453" i="21"/>
  <c r="CE452" i="21"/>
  <c r="CE451" i="21"/>
  <c r="CE450" i="21"/>
  <c r="CE449" i="21"/>
  <c r="CE448" i="21"/>
  <c r="CE447" i="21"/>
  <c r="CE446" i="21"/>
  <c r="CE445" i="21"/>
  <c r="CE444" i="21"/>
  <c r="CE443" i="21"/>
  <c r="CE442" i="21"/>
  <c r="CE441" i="21"/>
  <c r="CE440" i="21"/>
  <c r="CE439" i="21"/>
  <c r="CE438" i="21"/>
  <c r="CE437" i="21"/>
  <c r="CE436" i="21"/>
  <c r="CE435" i="21"/>
  <c r="CE434" i="21"/>
  <c r="CE433" i="21"/>
  <c r="CE432" i="21"/>
  <c r="CE431" i="21"/>
  <c r="CE430" i="21"/>
  <c r="CE429" i="21"/>
  <c r="CE428" i="21"/>
  <c r="CE427" i="21"/>
  <c r="CE426" i="21"/>
  <c r="CE425" i="21"/>
  <c r="CE424" i="21"/>
  <c r="CE423" i="21"/>
  <c r="CE422" i="21"/>
  <c r="CE421" i="21"/>
  <c r="CE420" i="21"/>
  <c r="CE419" i="21"/>
  <c r="CE418" i="21"/>
  <c r="CE417" i="21"/>
  <c r="CE416" i="21"/>
  <c r="CE415" i="21"/>
  <c r="CE414" i="21"/>
  <c r="CE413" i="21"/>
  <c r="CE412" i="21"/>
  <c r="CE411" i="21"/>
  <c r="CE410" i="21"/>
  <c r="CE409" i="21"/>
  <c r="CE408" i="21"/>
  <c r="CE407" i="21"/>
  <c r="CE406" i="21"/>
  <c r="CE405" i="21"/>
  <c r="CE404" i="21"/>
  <c r="CE403" i="21"/>
  <c r="CE402" i="21"/>
  <c r="CE401" i="21"/>
  <c r="CE400" i="21"/>
  <c r="CE399" i="21"/>
  <c r="CE398" i="21"/>
  <c r="CE397" i="21"/>
  <c r="CE396" i="21"/>
  <c r="CE395" i="21"/>
  <c r="CE394" i="21"/>
  <c r="CE393" i="21"/>
  <c r="CE392" i="21"/>
  <c r="CE391" i="21"/>
  <c r="CE390" i="21"/>
  <c r="CE389" i="21"/>
  <c r="CE388" i="21"/>
  <c r="CE387" i="21"/>
  <c r="CE386" i="21"/>
  <c r="CE385" i="21"/>
  <c r="CE384" i="21"/>
  <c r="CE383" i="21"/>
  <c r="CE382" i="21"/>
  <c r="CE381" i="21"/>
  <c r="CE380" i="21"/>
  <c r="CE379" i="21"/>
  <c r="CE378" i="21"/>
  <c r="CE377" i="21"/>
  <c r="CE376" i="21"/>
  <c r="CE375" i="21"/>
  <c r="CE374" i="21"/>
  <c r="CE373" i="21"/>
  <c r="CE372" i="21"/>
  <c r="CE371" i="21"/>
  <c r="CE370" i="21"/>
  <c r="CE369" i="21"/>
  <c r="CE368" i="21"/>
  <c r="CE367" i="21"/>
  <c r="CE366" i="21"/>
  <c r="CE365" i="21"/>
  <c r="CE364" i="21"/>
  <c r="CE363" i="21"/>
  <c r="CE362" i="21"/>
  <c r="CE361" i="21"/>
  <c r="CE360" i="21"/>
  <c r="CE359" i="21"/>
  <c r="CE358" i="21"/>
  <c r="CE357" i="21"/>
  <c r="CE356" i="21"/>
  <c r="CE355" i="21"/>
  <c r="CE354" i="21"/>
  <c r="CE353" i="21"/>
  <c r="CE352" i="21"/>
  <c r="CE351" i="21"/>
  <c r="CE350" i="21"/>
  <c r="CE349" i="21"/>
  <c r="CE348" i="21"/>
  <c r="CE347" i="21"/>
  <c r="CE346" i="21"/>
  <c r="CE345" i="21"/>
  <c r="CE344" i="21"/>
  <c r="CE343" i="21"/>
  <c r="CE342" i="21"/>
  <c r="CE341" i="21"/>
  <c r="CE340" i="21"/>
  <c r="CE339" i="21"/>
  <c r="CE338" i="21"/>
  <c r="CE337" i="21"/>
  <c r="CE336" i="21"/>
  <c r="CE335" i="21"/>
  <c r="CE334" i="21"/>
  <c r="CE333" i="21"/>
  <c r="CE332" i="21"/>
  <c r="CE331" i="21"/>
  <c r="CE330" i="21"/>
  <c r="CE329" i="21"/>
  <c r="CE328" i="21"/>
  <c r="CE327" i="21"/>
  <c r="CE326" i="21"/>
  <c r="CE325" i="21"/>
  <c r="CE324" i="21"/>
  <c r="CE323" i="21"/>
  <c r="CE322" i="21"/>
  <c r="CE321" i="21"/>
  <c r="CE320" i="21"/>
  <c r="CE319" i="21"/>
  <c r="CE318" i="21"/>
  <c r="CE317" i="21"/>
  <c r="CE316" i="21"/>
  <c r="CE315" i="21"/>
  <c r="CE314" i="21"/>
  <c r="CE313" i="21"/>
  <c r="CE312" i="21"/>
  <c r="CE311" i="21"/>
  <c r="CE310" i="21"/>
  <c r="CE309" i="21"/>
  <c r="CE308" i="21"/>
  <c r="CE307" i="21"/>
  <c r="CE306" i="21"/>
  <c r="CE305" i="21"/>
  <c r="CE304" i="21"/>
  <c r="CE303" i="21"/>
  <c r="CE302" i="21"/>
  <c r="CE301" i="21"/>
  <c r="CE300" i="21"/>
  <c r="CE299" i="21"/>
  <c r="CE298" i="21"/>
  <c r="CE297" i="21"/>
  <c r="CE296" i="21"/>
  <c r="CE295" i="21"/>
  <c r="CE294" i="21"/>
  <c r="CE293" i="21"/>
  <c r="CE292" i="21"/>
  <c r="CE291" i="21"/>
  <c r="CE290" i="21"/>
  <c r="CE289" i="21"/>
  <c r="CE288" i="21"/>
  <c r="CE287" i="21"/>
  <c r="CE286" i="21"/>
  <c r="CE285" i="21"/>
  <c r="CE284" i="21"/>
  <c r="CE283" i="21"/>
  <c r="CE282" i="21"/>
  <c r="CE281" i="21"/>
  <c r="CE280" i="21"/>
  <c r="CE279" i="21"/>
  <c r="CE278" i="21"/>
  <c r="CE277" i="21"/>
  <c r="CE276" i="21"/>
  <c r="CE275" i="21"/>
  <c r="CE274" i="21"/>
  <c r="CE273" i="21"/>
  <c r="CE272" i="21"/>
  <c r="CE271" i="21"/>
  <c r="CE270" i="21"/>
  <c r="CE269" i="21"/>
  <c r="CE268" i="21"/>
  <c r="CE267" i="21"/>
  <c r="CE266" i="21"/>
  <c r="CE265" i="21"/>
  <c r="CE264" i="21"/>
  <c r="CE263" i="21"/>
  <c r="CE262" i="21"/>
  <c r="CE261" i="21"/>
  <c r="CE260" i="21"/>
  <c r="CE259" i="21"/>
  <c r="CE258" i="21"/>
  <c r="CE257" i="21"/>
  <c r="CE256" i="21"/>
  <c r="CE255" i="21"/>
  <c r="CE254" i="21"/>
  <c r="CE253" i="21"/>
  <c r="CE252" i="21"/>
  <c r="CE251" i="21"/>
  <c r="CE250" i="21"/>
  <c r="CE249" i="21"/>
  <c r="CE248" i="21"/>
  <c r="CE247" i="21"/>
  <c r="CE246" i="21"/>
  <c r="CE245" i="21"/>
  <c r="CE244" i="21"/>
  <c r="CE243" i="21"/>
  <c r="CE242" i="21"/>
  <c r="CE241" i="21"/>
  <c r="CE240" i="21"/>
  <c r="CE239" i="21"/>
  <c r="CE238" i="21"/>
  <c r="CE237" i="21"/>
  <c r="CE236" i="21"/>
  <c r="CE235" i="21"/>
  <c r="CE234" i="21"/>
  <c r="CE233" i="21"/>
  <c r="CE232" i="21"/>
  <c r="CE231" i="21"/>
  <c r="CE230" i="21"/>
  <c r="CE229" i="21"/>
  <c r="CE228" i="21"/>
  <c r="CE227" i="21"/>
  <c r="CE226" i="21"/>
  <c r="CE225" i="21"/>
  <c r="CE224" i="21"/>
  <c r="CE223" i="21"/>
  <c r="CE222" i="21"/>
  <c r="CE221" i="21"/>
  <c r="CE220" i="21"/>
  <c r="CE219" i="21"/>
  <c r="CE218" i="21"/>
  <c r="CE217" i="21"/>
  <c r="CE216" i="21"/>
  <c r="CE215" i="21"/>
  <c r="CE214" i="21"/>
  <c r="CE213" i="21"/>
  <c r="CE212" i="21"/>
  <c r="CE211" i="21"/>
  <c r="CE210" i="21"/>
  <c r="CE209" i="21"/>
  <c r="CE208" i="21"/>
  <c r="CE207" i="21"/>
  <c r="CE206" i="21"/>
  <c r="CE205" i="21"/>
  <c r="CE204" i="21"/>
  <c r="CE203" i="21"/>
  <c r="CE202" i="21"/>
  <c r="CE201" i="21"/>
  <c r="CE200" i="21"/>
  <c r="CE199" i="21"/>
  <c r="CE198" i="21"/>
  <c r="CE197" i="21"/>
  <c r="CE196" i="21"/>
  <c r="CE195" i="21"/>
  <c r="CE194" i="21"/>
  <c r="CE193" i="21"/>
  <c r="CE192" i="21"/>
  <c r="CE191" i="21"/>
  <c r="CE190" i="21"/>
  <c r="CE189" i="21"/>
  <c r="CE188" i="21"/>
  <c r="CE187" i="21"/>
  <c r="CE186" i="21"/>
  <c r="CE185" i="21"/>
  <c r="CE184" i="21"/>
  <c r="CE183" i="21"/>
  <c r="CE182" i="21"/>
  <c r="CE181" i="21"/>
  <c r="CE180" i="21"/>
  <c r="CE179" i="21"/>
  <c r="CE178" i="21"/>
  <c r="CE177" i="21"/>
  <c r="CE176" i="21"/>
  <c r="CE175" i="21"/>
  <c r="CE174" i="21"/>
  <c r="CE173" i="21"/>
  <c r="CE172" i="21"/>
  <c r="CE171" i="21"/>
  <c r="CE170" i="21"/>
  <c r="CE169" i="21"/>
  <c r="CE168" i="21"/>
  <c r="CE167" i="21"/>
  <c r="CE166" i="21"/>
  <c r="CE165" i="21"/>
  <c r="CE164" i="21"/>
  <c r="CE163" i="21"/>
  <c r="CE162" i="21"/>
  <c r="CE161" i="21"/>
  <c r="CE160" i="21"/>
  <c r="CE159" i="21"/>
  <c r="CE158" i="21"/>
  <c r="CE157" i="21"/>
  <c r="CE156" i="21"/>
  <c r="CE155" i="21"/>
  <c r="CE154" i="21"/>
  <c r="CE153" i="21"/>
  <c r="CE152" i="21"/>
  <c r="CE151" i="21"/>
  <c r="CE150" i="21"/>
  <c r="CE149" i="21"/>
  <c r="CE148" i="21"/>
  <c r="CE147" i="21"/>
  <c r="CE146" i="21"/>
  <c r="CE145" i="21"/>
  <c r="CE144" i="21"/>
  <c r="CE143" i="21"/>
  <c r="CE142" i="21"/>
  <c r="CE141" i="21"/>
  <c r="CE140" i="21"/>
  <c r="CE139" i="21"/>
  <c r="CE138" i="21"/>
  <c r="CE137" i="21"/>
  <c r="CE136" i="21"/>
  <c r="CE135" i="21"/>
  <c r="CE134" i="21"/>
  <c r="CE133" i="21"/>
  <c r="CE132" i="21"/>
  <c r="CE131" i="21"/>
  <c r="CE130" i="21"/>
  <c r="CE129" i="21"/>
  <c r="CE128" i="21"/>
  <c r="CE127" i="21"/>
  <c r="CE126" i="21"/>
  <c r="CE125" i="21"/>
  <c r="CE124" i="21"/>
  <c r="CE123" i="21"/>
  <c r="CE122" i="21"/>
  <c r="CE121" i="21"/>
  <c r="CE120" i="21"/>
  <c r="CE119" i="21"/>
  <c r="CE118" i="21"/>
  <c r="CE117" i="21"/>
  <c r="CE116" i="21"/>
  <c r="CE115" i="21"/>
  <c r="CE114" i="21"/>
  <c r="CE113" i="21"/>
  <c r="CE112" i="21"/>
  <c r="CE111" i="21"/>
  <c r="CE110" i="21"/>
  <c r="CE109" i="21"/>
  <c r="CE108" i="21"/>
  <c r="CE107" i="21"/>
  <c r="CE106" i="21"/>
  <c r="CE105" i="21"/>
  <c r="CE104" i="21"/>
  <c r="CE103" i="21"/>
  <c r="CE102" i="21"/>
  <c r="CE101" i="21"/>
  <c r="CE100" i="21"/>
  <c r="CE99" i="21"/>
  <c r="CE98" i="21"/>
  <c r="CE97" i="21"/>
  <c r="CE96" i="21"/>
  <c r="CE95" i="21"/>
  <c r="CE94" i="21"/>
  <c r="CE93" i="21"/>
  <c r="CE92" i="21"/>
  <c r="CE91" i="21"/>
  <c r="CE90" i="21"/>
  <c r="CE89" i="21"/>
  <c r="CE88" i="21"/>
  <c r="CE87" i="21"/>
  <c r="CE86" i="21"/>
  <c r="CE85" i="21"/>
  <c r="CE84" i="21"/>
  <c r="CE83" i="21"/>
  <c r="CE82" i="21"/>
  <c r="CE81" i="21"/>
  <c r="CE80" i="21"/>
  <c r="CE79" i="21"/>
  <c r="CE78" i="21"/>
  <c r="CE77" i="21"/>
  <c r="CE76" i="21"/>
  <c r="CE75" i="21"/>
  <c r="CE74" i="21"/>
  <c r="CE73" i="21"/>
  <c r="CE72" i="21"/>
  <c r="CE71" i="21"/>
  <c r="CE70" i="21"/>
  <c r="CE69" i="21"/>
  <c r="CE68" i="21"/>
  <c r="CE67" i="21"/>
  <c r="CE66" i="21"/>
  <c r="CE65" i="21"/>
  <c r="CE64" i="21"/>
  <c r="CE63" i="21"/>
  <c r="CE62" i="21"/>
  <c r="CE61" i="21"/>
  <c r="CE60" i="21"/>
  <c r="CE59" i="21"/>
  <c r="CE58" i="21"/>
  <c r="CE57" i="21"/>
  <c r="CE56" i="21"/>
  <c r="CE55" i="21"/>
  <c r="CE54" i="21"/>
  <c r="CE53" i="21"/>
  <c r="CE52" i="21"/>
  <c r="CE51" i="21"/>
  <c r="CE50" i="21"/>
  <c r="CE49" i="21"/>
  <c r="CE48" i="21"/>
  <c r="CE47" i="21"/>
  <c r="CE45" i="21"/>
  <c r="W45" i="21" s="1"/>
  <c r="CE44" i="21"/>
  <c r="W44" i="21" s="1"/>
  <c r="CE43" i="21"/>
  <c r="W43" i="21" s="1"/>
  <c r="CE42" i="21"/>
  <c r="CF45" i="21"/>
  <c r="CQ741" i="21"/>
  <c r="CP741" i="21"/>
  <c r="CO741" i="21"/>
  <c r="CN741" i="21"/>
  <c r="CM741" i="21"/>
  <c r="CL741" i="21"/>
  <c r="CK741" i="21"/>
  <c r="CJ741" i="21"/>
  <c r="CI741" i="21"/>
  <c r="CH741" i="21"/>
  <c r="CG741" i="21"/>
  <c r="CF741" i="21"/>
  <c r="CQ740" i="21"/>
  <c r="CP740" i="21"/>
  <c r="CO740" i="21"/>
  <c r="CN740" i="21"/>
  <c r="CM740" i="21"/>
  <c r="CL740" i="21"/>
  <c r="CK740" i="21"/>
  <c r="CJ740" i="21"/>
  <c r="CI740" i="21"/>
  <c r="CH740" i="21"/>
  <c r="CG740" i="21"/>
  <c r="CF740" i="21"/>
  <c r="CQ739" i="21"/>
  <c r="CP739" i="21"/>
  <c r="CO739" i="21"/>
  <c r="CN739" i="21"/>
  <c r="CM739" i="21"/>
  <c r="CL739" i="21"/>
  <c r="CK739" i="21"/>
  <c r="CJ739" i="21"/>
  <c r="CI739" i="21"/>
  <c r="CH739" i="21"/>
  <c r="CG739" i="21"/>
  <c r="CF739" i="21"/>
  <c r="CQ738" i="21"/>
  <c r="CP738" i="21"/>
  <c r="CO738" i="21"/>
  <c r="CN738" i="21"/>
  <c r="CM738" i="21"/>
  <c r="CL738" i="21"/>
  <c r="CK738" i="21"/>
  <c r="CJ738" i="21"/>
  <c r="CI738" i="21"/>
  <c r="CH738" i="21"/>
  <c r="CG738" i="21"/>
  <c r="CF738" i="21"/>
  <c r="CQ737" i="21"/>
  <c r="CP737" i="21"/>
  <c r="CO737" i="21"/>
  <c r="CN737" i="21"/>
  <c r="CM737" i="21"/>
  <c r="CL737" i="21"/>
  <c r="CK737" i="21"/>
  <c r="CJ737" i="21"/>
  <c r="CI737" i="21"/>
  <c r="CH737" i="21"/>
  <c r="CG737" i="21"/>
  <c r="CF737" i="21"/>
  <c r="CQ736" i="21"/>
  <c r="CP736" i="21"/>
  <c r="CO736" i="21"/>
  <c r="CN736" i="21"/>
  <c r="CM736" i="21"/>
  <c r="CL736" i="21"/>
  <c r="CK736" i="21"/>
  <c r="CJ736" i="21"/>
  <c r="CI736" i="21"/>
  <c r="CH736" i="21"/>
  <c r="CG736" i="21"/>
  <c r="CF736" i="21"/>
  <c r="CQ735" i="21"/>
  <c r="CP735" i="21"/>
  <c r="CO735" i="21"/>
  <c r="CN735" i="21"/>
  <c r="CM735" i="21"/>
  <c r="CL735" i="21"/>
  <c r="CK735" i="21"/>
  <c r="CJ735" i="21"/>
  <c r="CI735" i="21"/>
  <c r="CH735" i="21"/>
  <c r="CG735" i="21"/>
  <c r="CF735" i="21"/>
  <c r="CQ734" i="21"/>
  <c r="CP734" i="21"/>
  <c r="CO734" i="21"/>
  <c r="CN734" i="21"/>
  <c r="CM734" i="21"/>
  <c r="CL734" i="21"/>
  <c r="CK734" i="21"/>
  <c r="CJ734" i="21"/>
  <c r="CI734" i="21"/>
  <c r="CH734" i="21"/>
  <c r="CG734" i="21"/>
  <c r="CF734" i="21"/>
  <c r="CQ733" i="21"/>
  <c r="CP733" i="21"/>
  <c r="CO733" i="21"/>
  <c r="CN733" i="21"/>
  <c r="CM733" i="21"/>
  <c r="CL733" i="21"/>
  <c r="CK733" i="21"/>
  <c r="CJ733" i="21"/>
  <c r="CI733" i="21"/>
  <c r="CH733" i="21"/>
  <c r="CG733" i="21"/>
  <c r="CF733" i="21"/>
  <c r="CQ732" i="21"/>
  <c r="CP732" i="21"/>
  <c r="CO732" i="21"/>
  <c r="CN732" i="21"/>
  <c r="CM732" i="21"/>
  <c r="CL732" i="21"/>
  <c r="CK732" i="21"/>
  <c r="CJ732" i="21"/>
  <c r="CI732" i="21"/>
  <c r="CH732" i="21"/>
  <c r="CG732" i="21"/>
  <c r="CF732" i="21"/>
  <c r="CQ731" i="21"/>
  <c r="CP731" i="21"/>
  <c r="CO731" i="21"/>
  <c r="CN731" i="21"/>
  <c r="CM731" i="21"/>
  <c r="CL731" i="21"/>
  <c r="CK731" i="21"/>
  <c r="CJ731" i="21"/>
  <c r="CI731" i="21"/>
  <c r="CH731" i="21"/>
  <c r="CG731" i="21"/>
  <c r="CF731" i="21"/>
  <c r="CQ730" i="21"/>
  <c r="CP730" i="21"/>
  <c r="CO730" i="21"/>
  <c r="CN730" i="21"/>
  <c r="CM730" i="21"/>
  <c r="CL730" i="21"/>
  <c r="CK730" i="21"/>
  <c r="CJ730" i="21"/>
  <c r="CI730" i="21"/>
  <c r="CH730" i="21"/>
  <c r="CG730" i="21"/>
  <c r="CF730" i="21"/>
  <c r="CQ729" i="21"/>
  <c r="CP729" i="21"/>
  <c r="CO729" i="21"/>
  <c r="CN729" i="21"/>
  <c r="CM729" i="21"/>
  <c r="CL729" i="21"/>
  <c r="CK729" i="21"/>
  <c r="CJ729" i="21"/>
  <c r="CI729" i="21"/>
  <c r="CH729" i="21"/>
  <c r="CG729" i="21"/>
  <c r="CF729" i="21"/>
  <c r="CQ728" i="21"/>
  <c r="CP728" i="21"/>
  <c r="CO728" i="21"/>
  <c r="CN728" i="21"/>
  <c r="CM728" i="21"/>
  <c r="CL728" i="21"/>
  <c r="CK728" i="21"/>
  <c r="CJ728" i="21"/>
  <c r="CI728" i="21"/>
  <c r="CH728" i="21"/>
  <c r="CG728" i="21"/>
  <c r="CF728" i="21"/>
  <c r="CQ727" i="21"/>
  <c r="CP727" i="21"/>
  <c r="CO727" i="21"/>
  <c r="CN727" i="21"/>
  <c r="CM727" i="21"/>
  <c r="CL727" i="21"/>
  <c r="CK727" i="21"/>
  <c r="CJ727" i="21"/>
  <c r="CI727" i="21"/>
  <c r="CH727" i="21"/>
  <c r="CG727" i="21"/>
  <c r="CF727" i="21"/>
  <c r="CQ726" i="21"/>
  <c r="CP726" i="21"/>
  <c r="CO726" i="21"/>
  <c r="CN726" i="21"/>
  <c r="CM726" i="21"/>
  <c r="CL726" i="21"/>
  <c r="CK726" i="21"/>
  <c r="CJ726" i="21"/>
  <c r="CI726" i="21"/>
  <c r="CH726" i="21"/>
  <c r="CG726" i="21"/>
  <c r="CF726" i="21"/>
  <c r="CQ725" i="21"/>
  <c r="CP725" i="21"/>
  <c r="CO725" i="21"/>
  <c r="CN725" i="21"/>
  <c r="CM725" i="21"/>
  <c r="CL725" i="21"/>
  <c r="CK725" i="21"/>
  <c r="CJ725" i="21"/>
  <c r="CI725" i="21"/>
  <c r="CH725" i="21"/>
  <c r="CG725" i="21"/>
  <c r="CF725" i="21"/>
  <c r="CQ724" i="21"/>
  <c r="CP724" i="21"/>
  <c r="CO724" i="21"/>
  <c r="CN724" i="21"/>
  <c r="CM724" i="21"/>
  <c r="CL724" i="21"/>
  <c r="CK724" i="21"/>
  <c r="CJ724" i="21"/>
  <c r="CI724" i="21"/>
  <c r="CH724" i="21"/>
  <c r="CG724" i="21"/>
  <c r="CF724" i="21"/>
  <c r="CQ723" i="21"/>
  <c r="CP723" i="21"/>
  <c r="CO723" i="21"/>
  <c r="CN723" i="21"/>
  <c r="CM723" i="21"/>
  <c r="CL723" i="21"/>
  <c r="CK723" i="21"/>
  <c r="CJ723" i="21"/>
  <c r="CI723" i="21"/>
  <c r="CH723" i="21"/>
  <c r="CG723" i="21"/>
  <c r="CF723" i="21"/>
  <c r="CQ722" i="21"/>
  <c r="CP722" i="21"/>
  <c r="CO722" i="21"/>
  <c r="CN722" i="21"/>
  <c r="CM722" i="21"/>
  <c r="CL722" i="21"/>
  <c r="CK722" i="21"/>
  <c r="CJ722" i="21"/>
  <c r="CI722" i="21"/>
  <c r="CH722" i="21"/>
  <c r="CG722" i="21"/>
  <c r="CF722" i="21"/>
  <c r="CQ721" i="21"/>
  <c r="CP721" i="21"/>
  <c r="CO721" i="21"/>
  <c r="CN721" i="21"/>
  <c r="CM721" i="21"/>
  <c r="CL721" i="21"/>
  <c r="CK721" i="21"/>
  <c r="CJ721" i="21"/>
  <c r="CI721" i="21"/>
  <c r="CH721" i="21"/>
  <c r="CG721" i="21"/>
  <c r="CF721" i="21"/>
  <c r="CQ720" i="21"/>
  <c r="CP720" i="21"/>
  <c r="CO720" i="21"/>
  <c r="CN720" i="21"/>
  <c r="CM720" i="21"/>
  <c r="CL720" i="21"/>
  <c r="CK720" i="21"/>
  <c r="CJ720" i="21"/>
  <c r="CI720" i="21"/>
  <c r="CH720" i="21"/>
  <c r="CG720" i="21"/>
  <c r="CF720" i="21"/>
  <c r="CQ719" i="21"/>
  <c r="CP719" i="21"/>
  <c r="CO719" i="21"/>
  <c r="CN719" i="21"/>
  <c r="CM719" i="21"/>
  <c r="CL719" i="21"/>
  <c r="CK719" i="21"/>
  <c r="CJ719" i="21"/>
  <c r="CI719" i="21"/>
  <c r="CH719" i="21"/>
  <c r="CG719" i="21"/>
  <c r="CF719" i="21"/>
  <c r="CQ718" i="21"/>
  <c r="CP718" i="21"/>
  <c r="CO718" i="21"/>
  <c r="CN718" i="21"/>
  <c r="CM718" i="21"/>
  <c r="CL718" i="21"/>
  <c r="CK718" i="21"/>
  <c r="CJ718" i="21"/>
  <c r="CI718" i="21"/>
  <c r="CH718" i="21"/>
  <c r="CG718" i="21"/>
  <c r="CF718" i="21"/>
  <c r="CQ717" i="21"/>
  <c r="CP717" i="21"/>
  <c r="CO717" i="21"/>
  <c r="CN717" i="21"/>
  <c r="CM717" i="21"/>
  <c r="CL717" i="21"/>
  <c r="CK717" i="21"/>
  <c r="CJ717" i="21"/>
  <c r="CI717" i="21"/>
  <c r="CH717" i="21"/>
  <c r="CG717" i="21"/>
  <c r="CF717" i="21"/>
  <c r="CQ716" i="21"/>
  <c r="CP716" i="21"/>
  <c r="CO716" i="21"/>
  <c r="CN716" i="21"/>
  <c r="CM716" i="21"/>
  <c r="CL716" i="21"/>
  <c r="CK716" i="21"/>
  <c r="CJ716" i="21"/>
  <c r="CI716" i="21"/>
  <c r="CH716" i="21"/>
  <c r="CG716" i="21"/>
  <c r="CF716" i="21"/>
  <c r="CQ715" i="21"/>
  <c r="CP715" i="21"/>
  <c r="CO715" i="21"/>
  <c r="CN715" i="21"/>
  <c r="CM715" i="21"/>
  <c r="CL715" i="21"/>
  <c r="CK715" i="21"/>
  <c r="CJ715" i="21"/>
  <c r="CI715" i="21"/>
  <c r="CH715" i="21"/>
  <c r="CG715" i="21"/>
  <c r="CF715" i="21"/>
  <c r="CQ714" i="21"/>
  <c r="CP714" i="21"/>
  <c r="CO714" i="21"/>
  <c r="CN714" i="21"/>
  <c r="CM714" i="21"/>
  <c r="CL714" i="21"/>
  <c r="CK714" i="21"/>
  <c r="CJ714" i="21"/>
  <c r="CI714" i="21"/>
  <c r="CH714" i="21"/>
  <c r="CG714" i="21"/>
  <c r="CF714" i="21"/>
  <c r="CQ713" i="21"/>
  <c r="CP713" i="21"/>
  <c r="CO713" i="21"/>
  <c r="CN713" i="21"/>
  <c r="CM713" i="21"/>
  <c r="CL713" i="21"/>
  <c r="CK713" i="21"/>
  <c r="CJ713" i="21"/>
  <c r="CI713" i="21"/>
  <c r="CH713" i="21"/>
  <c r="CG713" i="21"/>
  <c r="CF713" i="21"/>
  <c r="CQ712" i="21"/>
  <c r="CP712" i="21"/>
  <c r="CO712" i="21"/>
  <c r="CN712" i="21"/>
  <c r="CM712" i="21"/>
  <c r="CL712" i="21"/>
  <c r="CK712" i="21"/>
  <c r="CJ712" i="21"/>
  <c r="CI712" i="21"/>
  <c r="CH712" i="21"/>
  <c r="CG712" i="21"/>
  <c r="CF712" i="21"/>
  <c r="CQ711" i="21"/>
  <c r="CP711" i="21"/>
  <c r="CO711" i="21"/>
  <c r="CN711" i="21"/>
  <c r="CM711" i="21"/>
  <c r="CL711" i="21"/>
  <c r="CK711" i="21"/>
  <c r="CJ711" i="21"/>
  <c r="CI711" i="21"/>
  <c r="CH711" i="21"/>
  <c r="CG711" i="21"/>
  <c r="CF711" i="21"/>
  <c r="CQ710" i="21"/>
  <c r="CP710" i="21"/>
  <c r="CO710" i="21"/>
  <c r="CN710" i="21"/>
  <c r="CM710" i="21"/>
  <c r="CL710" i="21"/>
  <c r="CK710" i="21"/>
  <c r="CJ710" i="21"/>
  <c r="CI710" i="21"/>
  <c r="CH710" i="21"/>
  <c r="CG710" i="21"/>
  <c r="CF710" i="21"/>
  <c r="CQ709" i="21"/>
  <c r="CP709" i="21"/>
  <c r="CO709" i="21"/>
  <c r="CN709" i="21"/>
  <c r="CM709" i="21"/>
  <c r="CL709" i="21"/>
  <c r="CK709" i="21"/>
  <c r="CJ709" i="21"/>
  <c r="CI709" i="21"/>
  <c r="CH709" i="21"/>
  <c r="CG709" i="21"/>
  <c r="CF709" i="21"/>
  <c r="CQ708" i="21"/>
  <c r="CP708" i="21"/>
  <c r="CO708" i="21"/>
  <c r="CN708" i="21"/>
  <c r="CM708" i="21"/>
  <c r="CL708" i="21"/>
  <c r="CK708" i="21"/>
  <c r="CJ708" i="21"/>
  <c r="CI708" i="21"/>
  <c r="CH708" i="21"/>
  <c r="CG708" i="21"/>
  <c r="CF708" i="21"/>
  <c r="CQ707" i="21"/>
  <c r="CP707" i="21"/>
  <c r="CO707" i="21"/>
  <c r="CN707" i="21"/>
  <c r="CM707" i="21"/>
  <c r="CL707" i="21"/>
  <c r="CK707" i="21"/>
  <c r="CJ707" i="21"/>
  <c r="CI707" i="21"/>
  <c r="CH707" i="21"/>
  <c r="CG707" i="21"/>
  <c r="CF707" i="21"/>
  <c r="CQ706" i="21"/>
  <c r="CP706" i="21"/>
  <c r="CO706" i="21"/>
  <c r="CN706" i="21"/>
  <c r="CM706" i="21"/>
  <c r="CL706" i="21"/>
  <c r="CK706" i="21"/>
  <c r="CJ706" i="21"/>
  <c r="CI706" i="21"/>
  <c r="CH706" i="21"/>
  <c r="CG706" i="21"/>
  <c r="CF706" i="21"/>
  <c r="CQ705" i="21"/>
  <c r="CP705" i="21"/>
  <c r="CO705" i="21"/>
  <c r="CN705" i="21"/>
  <c r="CM705" i="21"/>
  <c r="CL705" i="21"/>
  <c r="CK705" i="21"/>
  <c r="CJ705" i="21"/>
  <c r="CI705" i="21"/>
  <c r="CH705" i="21"/>
  <c r="CG705" i="21"/>
  <c r="CF705" i="21"/>
  <c r="CQ704" i="21"/>
  <c r="CP704" i="21"/>
  <c r="CO704" i="21"/>
  <c r="CN704" i="21"/>
  <c r="CM704" i="21"/>
  <c r="CL704" i="21"/>
  <c r="CK704" i="21"/>
  <c r="CJ704" i="21"/>
  <c r="CI704" i="21"/>
  <c r="CH704" i="21"/>
  <c r="CG704" i="21"/>
  <c r="CF704" i="21"/>
  <c r="CQ703" i="21"/>
  <c r="CP703" i="21"/>
  <c r="CO703" i="21"/>
  <c r="CN703" i="21"/>
  <c r="CM703" i="21"/>
  <c r="CL703" i="21"/>
  <c r="CK703" i="21"/>
  <c r="CJ703" i="21"/>
  <c r="CI703" i="21"/>
  <c r="CH703" i="21"/>
  <c r="CG703" i="21"/>
  <c r="CF703" i="21"/>
  <c r="CQ702" i="21"/>
  <c r="CP702" i="21"/>
  <c r="CO702" i="21"/>
  <c r="CN702" i="21"/>
  <c r="CM702" i="21"/>
  <c r="CL702" i="21"/>
  <c r="CK702" i="21"/>
  <c r="CJ702" i="21"/>
  <c r="CI702" i="21"/>
  <c r="CH702" i="21"/>
  <c r="CG702" i="21"/>
  <c r="CF702" i="21"/>
  <c r="CQ701" i="21"/>
  <c r="CP701" i="21"/>
  <c r="CO701" i="21"/>
  <c r="CN701" i="21"/>
  <c r="CM701" i="21"/>
  <c r="CL701" i="21"/>
  <c r="CK701" i="21"/>
  <c r="CJ701" i="21"/>
  <c r="CI701" i="21"/>
  <c r="CH701" i="21"/>
  <c r="CG701" i="21"/>
  <c r="CF701" i="21"/>
  <c r="CQ700" i="21"/>
  <c r="CP700" i="21"/>
  <c r="CO700" i="21"/>
  <c r="CN700" i="21"/>
  <c r="CM700" i="21"/>
  <c r="CL700" i="21"/>
  <c r="CK700" i="21"/>
  <c r="CJ700" i="21"/>
  <c r="CI700" i="21"/>
  <c r="CH700" i="21"/>
  <c r="CG700" i="21"/>
  <c r="CF700" i="21"/>
  <c r="CQ699" i="21"/>
  <c r="CP699" i="21"/>
  <c r="CO699" i="21"/>
  <c r="CN699" i="21"/>
  <c r="CM699" i="21"/>
  <c r="CL699" i="21"/>
  <c r="CK699" i="21"/>
  <c r="CJ699" i="21"/>
  <c r="CI699" i="21"/>
  <c r="CH699" i="21"/>
  <c r="CG699" i="21"/>
  <c r="CF699" i="21"/>
  <c r="CQ698" i="21"/>
  <c r="CP698" i="21"/>
  <c r="CO698" i="21"/>
  <c r="CN698" i="21"/>
  <c r="CM698" i="21"/>
  <c r="CL698" i="21"/>
  <c r="CK698" i="21"/>
  <c r="CJ698" i="21"/>
  <c r="CI698" i="21"/>
  <c r="CH698" i="21"/>
  <c r="CG698" i="21"/>
  <c r="CF698" i="21"/>
  <c r="CQ697" i="21"/>
  <c r="CP697" i="21"/>
  <c r="CO697" i="21"/>
  <c r="CN697" i="21"/>
  <c r="CM697" i="21"/>
  <c r="CL697" i="21"/>
  <c r="CK697" i="21"/>
  <c r="CJ697" i="21"/>
  <c r="CI697" i="21"/>
  <c r="CH697" i="21"/>
  <c r="CG697" i="21"/>
  <c r="CF697" i="21"/>
  <c r="CQ696" i="21"/>
  <c r="CP696" i="21"/>
  <c r="CO696" i="21"/>
  <c r="CN696" i="21"/>
  <c r="CM696" i="21"/>
  <c r="CL696" i="21"/>
  <c r="CK696" i="21"/>
  <c r="CJ696" i="21"/>
  <c r="CI696" i="21"/>
  <c r="CH696" i="21"/>
  <c r="CG696" i="21"/>
  <c r="CF696" i="21"/>
  <c r="CQ695" i="21"/>
  <c r="CP695" i="21"/>
  <c r="CO695" i="21"/>
  <c r="CN695" i="21"/>
  <c r="CM695" i="21"/>
  <c r="CL695" i="21"/>
  <c r="CK695" i="21"/>
  <c r="CJ695" i="21"/>
  <c r="CI695" i="21"/>
  <c r="CH695" i="21"/>
  <c r="CG695" i="21"/>
  <c r="CF695" i="21"/>
  <c r="CQ694" i="21"/>
  <c r="CP694" i="21"/>
  <c r="CO694" i="21"/>
  <c r="CN694" i="21"/>
  <c r="CM694" i="21"/>
  <c r="CL694" i="21"/>
  <c r="CK694" i="21"/>
  <c r="CJ694" i="21"/>
  <c r="CI694" i="21"/>
  <c r="CH694" i="21"/>
  <c r="CG694" i="21"/>
  <c r="CF694" i="21"/>
  <c r="CQ693" i="21"/>
  <c r="CP693" i="21"/>
  <c r="CO693" i="21"/>
  <c r="CN693" i="21"/>
  <c r="CM693" i="21"/>
  <c r="CL693" i="21"/>
  <c r="CK693" i="21"/>
  <c r="CJ693" i="21"/>
  <c r="CI693" i="21"/>
  <c r="CH693" i="21"/>
  <c r="CG693" i="21"/>
  <c r="CF693" i="21"/>
  <c r="CQ692" i="21"/>
  <c r="CP692" i="21"/>
  <c r="CO692" i="21"/>
  <c r="CN692" i="21"/>
  <c r="CM692" i="21"/>
  <c r="CL692" i="21"/>
  <c r="CK692" i="21"/>
  <c r="CJ692" i="21"/>
  <c r="CI692" i="21"/>
  <c r="CH692" i="21"/>
  <c r="CG692" i="21"/>
  <c r="CF692" i="21"/>
  <c r="CQ691" i="21"/>
  <c r="CP691" i="21"/>
  <c r="CO691" i="21"/>
  <c r="CN691" i="21"/>
  <c r="CM691" i="21"/>
  <c r="CL691" i="21"/>
  <c r="CK691" i="21"/>
  <c r="CJ691" i="21"/>
  <c r="CI691" i="21"/>
  <c r="CH691" i="21"/>
  <c r="CG691" i="21"/>
  <c r="CF691" i="21"/>
  <c r="CQ690" i="21"/>
  <c r="CP690" i="21"/>
  <c r="CO690" i="21"/>
  <c r="CN690" i="21"/>
  <c r="CM690" i="21"/>
  <c r="CL690" i="21"/>
  <c r="CK690" i="21"/>
  <c r="CJ690" i="21"/>
  <c r="CI690" i="21"/>
  <c r="CH690" i="21"/>
  <c r="CG690" i="21"/>
  <c r="CF690" i="21"/>
  <c r="CQ689" i="21"/>
  <c r="CP689" i="21"/>
  <c r="CO689" i="21"/>
  <c r="CN689" i="21"/>
  <c r="CM689" i="21"/>
  <c r="CL689" i="21"/>
  <c r="CK689" i="21"/>
  <c r="CJ689" i="21"/>
  <c r="CI689" i="21"/>
  <c r="CH689" i="21"/>
  <c r="CG689" i="21"/>
  <c r="CF689" i="21"/>
  <c r="CQ688" i="21"/>
  <c r="CP688" i="21"/>
  <c r="CO688" i="21"/>
  <c r="CN688" i="21"/>
  <c r="CM688" i="21"/>
  <c r="CL688" i="21"/>
  <c r="CK688" i="21"/>
  <c r="CJ688" i="21"/>
  <c r="CI688" i="21"/>
  <c r="CH688" i="21"/>
  <c r="CG688" i="21"/>
  <c r="CF688" i="21"/>
  <c r="CQ687" i="21"/>
  <c r="CP687" i="21"/>
  <c r="CO687" i="21"/>
  <c r="CN687" i="21"/>
  <c r="CM687" i="21"/>
  <c r="CL687" i="21"/>
  <c r="CK687" i="21"/>
  <c r="CJ687" i="21"/>
  <c r="CI687" i="21"/>
  <c r="CH687" i="21"/>
  <c r="CG687" i="21"/>
  <c r="CF687" i="21"/>
  <c r="CQ686" i="21"/>
  <c r="CP686" i="21"/>
  <c r="CO686" i="21"/>
  <c r="CN686" i="21"/>
  <c r="CM686" i="21"/>
  <c r="CL686" i="21"/>
  <c r="CK686" i="21"/>
  <c r="CJ686" i="21"/>
  <c r="CI686" i="21"/>
  <c r="CH686" i="21"/>
  <c r="CG686" i="21"/>
  <c r="CF686" i="21"/>
  <c r="CQ685" i="21"/>
  <c r="CP685" i="21"/>
  <c r="CO685" i="21"/>
  <c r="CN685" i="21"/>
  <c r="CM685" i="21"/>
  <c r="CL685" i="21"/>
  <c r="CK685" i="21"/>
  <c r="CJ685" i="21"/>
  <c r="CI685" i="21"/>
  <c r="CH685" i="21"/>
  <c r="CG685" i="21"/>
  <c r="CF685" i="21"/>
  <c r="CQ684" i="21"/>
  <c r="CP684" i="21"/>
  <c r="CO684" i="21"/>
  <c r="CN684" i="21"/>
  <c r="CM684" i="21"/>
  <c r="CL684" i="21"/>
  <c r="CK684" i="21"/>
  <c r="CJ684" i="21"/>
  <c r="CI684" i="21"/>
  <c r="CH684" i="21"/>
  <c r="CG684" i="21"/>
  <c r="CF684" i="21"/>
  <c r="CQ683" i="21"/>
  <c r="CP683" i="21"/>
  <c r="CO683" i="21"/>
  <c r="CN683" i="21"/>
  <c r="CM683" i="21"/>
  <c r="CL683" i="21"/>
  <c r="CK683" i="21"/>
  <c r="CJ683" i="21"/>
  <c r="CI683" i="21"/>
  <c r="CH683" i="21"/>
  <c r="CG683" i="21"/>
  <c r="CF683" i="21"/>
  <c r="CQ682" i="21"/>
  <c r="CP682" i="21"/>
  <c r="CO682" i="21"/>
  <c r="CN682" i="21"/>
  <c r="CM682" i="21"/>
  <c r="CL682" i="21"/>
  <c r="CK682" i="21"/>
  <c r="CJ682" i="21"/>
  <c r="CI682" i="21"/>
  <c r="CH682" i="21"/>
  <c r="CG682" i="21"/>
  <c r="CF682" i="21"/>
  <c r="CQ681" i="21"/>
  <c r="CP681" i="21"/>
  <c r="CO681" i="21"/>
  <c r="CN681" i="21"/>
  <c r="CM681" i="21"/>
  <c r="CL681" i="21"/>
  <c r="CK681" i="21"/>
  <c r="CJ681" i="21"/>
  <c r="CI681" i="21"/>
  <c r="CH681" i="21"/>
  <c r="CG681" i="21"/>
  <c r="CF681" i="21"/>
  <c r="CQ680" i="21"/>
  <c r="CP680" i="21"/>
  <c r="CO680" i="21"/>
  <c r="CN680" i="21"/>
  <c r="CM680" i="21"/>
  <c r="CL680" i="21"/>
  <c r="CK680" i="21"/>
  <c r="CJ680" i="21"/>
  <c r="CI680" i="21"/>
  <c r="CH680" i="21"/>
  <c r="CG680" i="21"/>
  <c r="CF680" i="21"/>
  <c r="CQ679" i="21"/>
  <c r="CP679" i="21"/>
  <c r="CO679" i="21"/>
  <c r="CN679" i="21"/>
  <c r="CM679" i="21"/>
  <c r="CL679" i="21"/>
  <c r="CK679" i="21"/>
  <c r="CJ679" i="21"/>
  <c r="CI679" i="21"/>
  <c r="CH679" i="21"/>
  <c r="CG679" i="21"/>
  <c r="CF679" i="21"/>
  <c r="CQ678" i="21"/>
  <c r="CP678" i="21"/>
  <c r="CO678" i="21"/>
  <c r="CN678" i="21"/>
  <c r="CM678" i="21"/>
  <c r="CL678" i="21"/>
  <c r="CK678" i="21"/>
  <c r="CJ678" i="21"/>
  <c r="CI678" i="21"/>
  <c r="CH678" i="21"/>
  <c r="CG678" i="21"/>
  <c r="CF678" i="21"/>
  <c r="CQ677" i="21"/>
  <c r="CP677" i="21"/>
  <c r="CO677" i="21"/>
  <c r="CN677" i="21"/>
  <c r="CM677" i="21"/>
  <c r="CL677" i="21"/>
  <c r="CK677" i="21"/>
  <c r="CJ677" i="21"/>
  <c r="CI677" i="21"/>
  <c r="CH677" i="21"/>
  <c r="CG677" i="21"/>
  <c r="CF677" i="21"/>
  <c r="CQ676" i="21"/>
  <c r="CP676" i="21"/>
  <c r="CO676" i="21"/>
  <c r="CN676" i="21"/>
  <c r="CM676" i="21"/>
  <c r="CL676" i="21"/>
  <c r="CK676" i="21"/>
  <c r="CJ676" i="21"/>
  <c r="CI676" i="21"/>
  <c r="CH676" i="21"/>
  <c r="CG676" i="21"/>
  <c r="CF676" i="21"/>
  <c r="CQ675" i="21"/>
  <c r="CP675" i="21"/>
  <c r="CO675" i="21"/>
  <c r="CN675" i="21"/>
  <c r="CM675" i="21"/>
  <c r="CL675" i="21"/>
  <c r="CK675" i="21"/>
  <c r="CJ675" i="21"/>
  <c r="CI675" i="21"/>
  <c r="CH675" i="21"/>
  <c r="CG675" i="21"/>
  <c r="CF675" i="21"/>
  <c r="CQ674" i="21"/>
  <c r="CP674" i="21"/>
  <c r="CO674" i="21"/>
  <c r="CN674" i="21"/>
  <c r="CM674" i="21"/>
  <c r="CL674" i="21"/>
  <c r="CK674" i="21"/>
  <c r="CJ674" i="21"/>
  <c r="CI674" i="21"/>
  <c r="CH674" i="21"/>
  <c r="CG674" i="21"/>
  <c r="CF674" i="21"/>
  <c r="CQ673" i="21"/>
  <c r="CP673" i="21"/>
  <c r="CO673" i="21"/>
  <c r="CN673" i="21"/>
  <c r="CM673" i="21"/>
  <c r="CL673" i="21"/>
  <c r="CK673" i="21"/>
  <c r="CJ673" i="21"/>
  <c r="CI673" i="21"/>
  <c r="CH673" i="21"/>
  <c r="CG673" i="21"/>
  <c r="CF673" i="21"/>
  <c r="CQ672" i="21"/>
  <c r="CP672" i="21"/>
  <c r="CO672" i="21"/>
  <c r="CN672" i="21"/>
  <c r="CM672" i="21"/>
  <c r="CL672" i="21"/>
  <c r="CK672" i="21"/>
  <c r="CJ672" i="21"/>
  <c r="CI672" i="21"/>
  <c r="CH672" i="21"/>
  <c r="CG672" i="21"/>
  <c r="CF672" i="21"/>
  <c r="CQ671" i="21"/>
  <c r="CP671" i="21"/>
  <c r="CO671" i="21"/>
  <c r="CN671" i="21"/>
  <c r="CM671" i="21"/>
  <c r="CL671" i="21"/>
  <c r="CK671" i="21"/>
  <c r="CJ671" i="21"/>
  <c r="CI671" i="21"/>
  <c r="CH671" i="21"/>
  <c r="CG671" i="21"/>
  <c r="CF671" i="21"/>
  <c r="CQ670" i="21"/>
  <c r="CP670" i="21"/>
  <c r="CO670" i="21"/>
  <c r="CN670" i="21"/>
  <c r="CM670" i="21"/>
  <c r="CL670" i="21"/>
  <c r="CK670" i="21"/>
  <c r="CJ670" i="21"/>
  <c r="CI670" i="21"/>
  <c r="CH670" i="21"/>
  <c r="CG670" i="21"/>
  <c r="CF670" i="21"/>
  <c r="CQ669" i="21"/>
  <c r="CP669" i="21"/>
  <c r="CO669" i="21"/>
  <c r="CN669" i="21"/>
  <c r="CM669" i="21"/>
  <c r="CL669" i="21"/>
  <c r="CK669" i="21"/>
  <c r="CJ669" i="21"/>
  <c r="CI669" i="21"/>
  <c r="CH669" i="21"/>
  <c r="CG669" i="21"/>
  <c r="CF669" i="21"/>
  <c r="CQ668" i="21"/>
  <c r="CP668" i="21"/>
  <c r="CO668" i="21"/>
  <c r="CN668" i="21"/>
  <c r="CM668" i="21"/>
  <c r="CL668" i="21"/>
  <c r="CK668" i="21"/>
  <c r="CJ668" i="21"/>
  <c r="CI668" i="21"/>
  <c r="CH668" i="21"/>
  <c r="CG668" i="21"/>
  <c r="CF668" i="21"/>
  <c r="CQ667" i="21"/>
  <c r="CP667" i="21"/>
  <c r="CO667" i="21"/>
  <c r="CN667" i="21"/>
  <c r="CM667" i="21"/>
  <c r="CL667" i="21"/>
  <c r="CK667" i="21"/>
  <c r="CJ667" i="21"/>
  <c r="CI667" i="21"/>
  <c r="CH667" i="21"/>
  <c r="CG667" i="21"/>
  <c r="CF667" i="21"/>
  <c r="CQ666" i="21"/>
  <c r="CP666" i="21"/>
  <c r="CO666" i="21"/>
  <c r="CN666" i="21"/>
  <c r="CM666" i="21"/>
  <c r="CL666" i="21"/>
  <c r="CK666" i="21"/>
  <c r="CJ666" i="21"/>
  <c r="CI666" i="21"/>
  <c r="CH666" i="21"/>
  <c r="CG666" i="21"/>
  <c r="CF666" i="21"/>
  <c r="CQ665" i="21"/>
  <c r="CP665" i="21"/>
  <c r="CO665" i="21"/>
  <c r="CN665" i="21"/>
  <c r="CM665" i="21"/>
  <c r="CL665" i="21"/>
  <c r="CK665" i="21"/>
  <c r="CJ665" i="21"/>
  <c r="CI665" i="21"/>
  <c r="CH665" i="21"/>
  <c r="CG665" i="21"/>
  <c r="CF665" i="21"/>
  <c r="CQ664" i="21"/>
  <c r="CP664" i="21"/>
  <c r="CO664" i="21"/>
  <c r="CN664" i="21"/>
  <c r="CM664" i="21"/>
  <c r="CL664" i="21"/>
  <c r="CK664" i="21"/>
  <c r="CJ664" i="21"/>
  <c r="CI664" i="21"/>
  <c r="CH664" i="21"/>
  <c r="CG664" i="21"/>
  <c r="CF664" i="21"/>
  <c r="CQ663" i="21"/>
  <c r="CP663" i="21"/>
  <c r="CO663" i="21"/>
  <c r="CN663" i="21"/>
  <c r="CM663" i="21"/>
  <c r="CL663" i="21"/>
  <c r="CK663" i="21"/>
  <c r="CJ663" i="21"/>
  <c r="CI663" i="21"/>
  <c r="CH663" i="21"/>
  <c r="CG663" i="21"/>
  <c r="CF663" i="21"/>
  <c r="CQ662" i="21"/>
  <c r="CP662" i="21"/>
  <c r="CO662" i="21"/>
  <c r="CN662" i="21"/>
  <c r="CM662" i="21"/>
  <c r="CL662" i="21"/>
  <c r="CK662" i="21"/>
  <c r="CJ662" i="21"/>
  <c r="CI662" i="21"/>
  <c r="CH662" i="21"/>
  <c r="CG662" i="21"/>
  <c r="CF662" i="21"/>
  <c r="CQ661" i="21"/>
  <c r="CP661" i="21"/>
  <c r="CO661" i="21"/>
  <c r="CN661" i="21"/>
  <c r="CM661" i="21"/>
  <c r="CL661" i="21"/>
  <c r="CK661" i="21"/>
  <c r="CJ661" i="21"/>
  <c r="CI661" i="21"/>
  <c r="CH661" i="21"/>
  <c r="CG661" i="21"/>
  <c r="CF661" i="21"/>
  <c r="CQ660" i="21"/>
  <c r="CP660" i="21"/>
  <c r="CO660" i="21"/>
  <c r="CN660" i="21"/>
  <c r="CM660" i="21"/>
  <c r="CL660" i="21"/>
  <c r="CK660" i="21"/>
  <c r="CJ660" i="21"/>
  <c r="CI660" i="21"/>
  <c r="CH660" i="21"/>
  <c r="CG660" i="21"/>
  <c r="CF660" i="21"/>
  <c r="CQ659" i="21"/>
  <c r="CP659" i="21"/>
  <c r="CO659" i="21"/>
  <c r="CN659" i="21"/>
  <c r="CM659" i="21"/>
  <c r="CL659" i="21"/>
  <c r="CK659" i="21"/>
  <c r="CJ659" i="21"/>
  <c r="CI659" i="21"/>
  <c r="CH659" i="21"/>
  <c r="CG659" i="21"/>
  <c r="CF659" i="21"/>
  <c r="CQ658" i="21"/>
  <c r="CP658" i="21"/>
  <c r="CO658" i="21"/>
  <c r="CN658" i="21"/>
  <c r="CM658" i="21"/>
  <c r="CL658" i="21"/>
  <c r="CK658" i="21"/>
  <c r="CJ658" i="21"/>
  <c r="CI658" i="21"/>
  <c r="CH658" i="21"/>
  <c r="CG658" i="21"/>
  <c r="CF658" i="21"/>
  <c r="CQ657" i="21"/>
  <c r="CP657" i="21"/>
  <c r="CO657" i="21"/>
  <c r="CN657" i="21"/>
  <c r="CM657" i="21"/>
  <c r="CL657" i="21"/>
  <c r="CK657" i="21"/>
  <c r="CJ657" i="21"/>
  <c r="CI657" i="21"/>
  <c r="CH657" i="21"/>
  <c r="CG657" i="21"/>
  <c r="CF657" i="21"/>
  <c r="CQ656" i="21"/>
  <c r="CP656" i="21"/>
  <c r="CO656" i="21"/>
  <c r="CN656" i="21"/>
  <c r="CM656" i="21"/>
  <c r="CL656" i="21"/>
  <c r="CK656" i="21"/>
  <c r="CJ656" i="21"/>
  <c r="CI656" i="21"/>
  <c r="CH656" i="21"/>
  <c r="CG656" i="21"/>
  <c r="CF656" i="21"/>
  <c r="CQ655" i="21"/>
  <c r="CP655" i="21"/>
  <c r="CO655" i="21"/>
  <c r="CN655" i="21"/>
  <c r="CM655" i="21"/>
  <c r="CL655" i="21"/>
  <c r="CK655" i="21"/>
  <c r="CJ655" i="21"/>
  <c r="CI655" i="21"/>
  <c r="CH655" i="21"/>
  <c r="CG655" i="21"/>
  <c r="CF655" i="21"/>
  <c r="CQ654" i="21"/>
  <c r="CP654" i="21"/>
  <c r="CO654" i="21"/>
  <c r="CN654" i="21"/>
  <c r="CM654" i="21"/>
  <c r="CL654" i="21"/>
  <c r="CK654" i="21"/>
  <c r="CJ654" i="21"/>
  <c r="CI654" i="21"/>
  <c r="CH654" i="21"/>
  <c r="CG654" i="21"/>
  <c r="CF654" i="21"/>
  <c r="CQ653" i="21"/>
  <c r="CP653" i="21"/>
  <c r="CO653" i="21"/>
  <c r="CN653" i="21"/>
  <c r="CM653" i="21"/>
  <c r="CL653" i="21"/>
  <c r="CK653" i="21"/>
  <c r="CJ653" i="21"/>
  <c r="CI653" i="21"/>
  <c r="CH653" i="21"/>
  <c r="CG653" i="21"/>
  <c r="CF653" i="21"/>
  <c r="CQ652" i="21"/>
  <c r="CP652" i="21"/>
  <c r="CO652" i="21"/>
  <c r="CN652" i="21"/>
  <c r="CM652" i="21"/>
  <c r="CL652" i="21"/>
  <c r="CK652" i="21"/>
  <c r="CJ652" i="21"/>
  <c r="CI652" i="21"/>
  <c r="CH652" i="21"/>
  <c r="CG652" i="21"/>
  <c r="CF652" i="21"/>
  <c r="CQ651" i="21"/>
  <c r="CP651" i="21"/>
  <c r="CO651" i="21"/>
  <c r="CN651" i="21"/>
  <c r="CM651" i="21"/>
  <c r="CL651" i="21"/>
  <c r="CK651" i="21"/>
  <c r="CJ651" i="21"/>
  <c r="CI651" i="21"/>
  <c r="CH651" i="21"/>
  <c r="CG651" i="21"/>
  <c r="CF651" i="21"/>
  <c r="CQ650" i="21"/>
  <c r="CP650" i="21"/>
  <c r="CO650" i="21"/>
  <c r="CN650" i="21"/>
  <c r="CM650" i="21"/>
  <c r="CL650" i="21"/>
  <c r="CK650" i="21"/>
  <c r="CJ650" i="21"/>
  <c r="CI650" i="21"/>
  <c r="CH650" i="21"/>
  <c r="CG650" i="21"/>
  <c r="CF650" i="21"/>
  <c r="CQ649" i="21"/>
  <c r="CP649" i="21"/>
  <c r="CO649" i="21"/>
  <c r="CN649" i="21"/>
  <c r="CM649" i="21"/>
  <c r="CL649" i="21"/>
  <c r="CK649" i="21"/>
  <c r="CJ649" i="21"/>
  <c r="CI649" i="21"/>
  <c r="CH649" i="21"/>
  <c r="CG649" i="21"/>
  <c r="CF649" i="21"/>
  <c r="CQ648" i="21"/>
  <c r="CP648" i="21"/>
  <c r="CO648" i="21"/>
  <c r="CN648" i="21"/>
  <c r="CM648" i="21"/>
  <c r="CL648" i="21"/>
  <c r="CK648" i="21"/>
  <c r="CJ648" i="21"/>
  <c r="CI648" i="21"/>
  <c r="CH648" i="21"/>
  <c r="CG648" i="21"/>
  <c r="CF648" i="21"/>
  <c r="CQ647" i="21"/>
  <c r="CP647" i="21"/>
  <c r="CO647" i="21"/>
  <c r="CN647" i="21"/>
  <c r="CM647" i="21"/>
  <c r="CL647" i="21"/>
  <c r="CK647" i="21"/>
  <c r="CJ647" i="21"/>
  <c r="CI647" i="21"/>
  <c r="CH647" i="21"/>
  <c r="CG647" i="21"/>
  <c r="CF647" i="21"/>
  <c r="CQ646" i="21"/>
  <c r="CP646" i="21"/>
  <c r="CO646" i="21"/>
  <c r="CN646" i="21"/>
  <c r="CM646" i="21"/>
  <c r="CL646" i="21"/>
  <c r="CK646" i="21"/>
  <c r="CJ646" i="21"/>
  <c r="CI646" i="21"/>
  <c r="CH646" i="21"/>
  <c r="CG646" i="21"/>
  <c r="CF646" i="21"/>
  <c r="CQ645" i="21"/>
  <c r="CP645" i="21"/>
  <c r="CO645" i="21"/>
  <c r="CN645" i="21"/>
  <c r="CM645" i="21"/>
  <c r="CL645" i="21"/>
  <c r="CK645" i="21"/>
  <c r="CJ645" i="21"/>
  <c r="CI645" i="21"/>
  <c r="CH645" i="21"/>
  <c r="CG645" i="21"/>
  <c r="CF645" i="21"/>
  <c r="CQ644" i="21"/>
  <c r="CP644" i="21"/>
  <c r="CO644" i="21"/>
  <c r="CN644" i="21"/>
  <c r="CM644" i="21"/>
  <c r="CL644" i="21"/>
  <c r="CK644" i="21"/>
  <c r="CJ644" i="21"/>
  <c r="CI644" i="21"/>
  <c r="CH644" i="21"/>
  <c r="CG644" i="21"/>
  <c r="CF644" i="21"/>
  <c r="CQ643" i="21"/>
  <c r="CP643" i="21"/>
  <c r="CO643" i="21"/>
  <c r="CN643" i="21"/>
  <c r="CM643" i="21"/>
  <c r="CL643" i="21"/>
  <c r="CK643" i="21"/>
  <c r="CJ643" i="21"/>
  <c r="CI643" i="21"/>
  <c r="CH643" i="21"/>
  <c r="CG643" i="21"/>
  <c r="CF643" i="21"/>
  <c r="CQ642" i="21"/>
  <c r="CP642" i="21"/>
  <c r="CO642" i="21"/>
  <c r="CN642" i="21"/>
  <c r="CM642" i="21"/>
  <c r="CL642" i="21"/>
  <c r="CK642" i="21"/>
  <c r="CJ642" i="21"/>
  <c r="CI642" i="21"/>
  <c r="CH642" i="21"/>
  <c r="CG642" i="21"/>
  <c r="CF642" i="21"/>
  <c r="CQ641" i="21"/>
  <c r="CP641" i="21"/>
  <c r="CO641" i="21"/>
  <c r="CN641" i="21"/>
  <c r="CM641" i="21"/>
  <c r="CL641" i="21"/>
  <c r="CK641" i="21"/>
  <c r="CJ641" i="21"/>
  <c r="CI641" i="21"/>
  <c r="CH641" i="21"/>
  <c r="CG641" i="21"/>
  <c r="CF641" i="21"/>
  <c r="CQ640" i="21"/>
  <c r="CP640" i="21"/>
  <c r="CO640" i="21"/>
  <c r="CN640" i="21"/>
  <c r="CM640" i="21"/>
  <c r="CL640" i="21"/>
  <c r="CK640" i="21"/>
  <c r="CJ640" i="21"/>
  <c r="CI640" i="21"/>
  <c r="CH640" i="21"/>
  <c r="CG640" i="21"/>
  <c r="CF640" i="21"/>
  <c r="CQ639" i="21"/>
  <c r="CP639" i="21"/>
  <c r="CO639" i="21"/>
  <c r="CN639" i="21"/>
  <c r="CM639" i="21"/>
  <c r="CL639" i="21"/>
  <c r="CK639" i="21"/>
  <c r="CJ639" i="21"/>
  <c r="CI639" i="21"/>
  <c r="CH639" i="21"/>
  <c r="CG639" i="21"/>
  <c r="CF639" i="21"/>
  <c r="CQ638" i="21"/>
  <c r="CP638" i="21"/>
  <c r="CO638" i="21"/>
  <c r="CN638" i="21"/>
  <c r="CM638" i="21"/>
  <c r="CL638" i="21"/>
  <c r="CK638" i="21"/>
  <c r="CJ638" i="21"/>
  <c r="CI638" i="21"/>
  <c r="CH638" i="21"/>
  <c r="CG638" i="21"/>
  <c r="CF638" i="21"/>
  <c r="CQ637" i="21"/>
  <c r="CP637" i="21"/>
  <c r="CO637" i="21"/>
  <c r="CN637" i="21"/>
  <c r="CM637" i="21"/>
  <c r="CL637" i="21"/>
  <c r="CK637" i="21"/>
  <c r="CJ637" i="21"/>
  <c r="CI637" i="21"/>
  <c r="CH637" i="21"/>
  <c r="CG637" i="21"/>
  <c r="CF637" i="21"/>
  <c r="CQ636" i="21"/>
  <c r="CP636" i="21"/>
  <c r="CO636" i="21"/>
  <c r="CN636" i="21"/>
  <c r="CM636" i="21"/>
  <c r="CL636" i="21"/>
  <c r="CK636" i="21"/>
  <c r="CJ636" i="21"/>
  <c r="CI636" i="21"/>
  <c r="CH636" i="21"/>
  <c r="CG636" i="21"/>
  <c r="CF636" i="21"/>
  <c r="CQ635" i="21"/>
  <c r="CP635" i="21"/>
  <c r="CO635" i="21"/>
  <c r="CN635" i="21"/>
  <c r="CM635" i="21"/>
  <c r="CL635" i="21"/>
  <c r="CK635" i="21"/>
  <c r="CJ635" i="21"/>
  <c r="CI635" i="21"/>
  <c r="CH635" i="21"/>
  <c r="CG635" i="21"/>
  <c r="CF635" i="21"/>
  <c r="CQ634" i="21"/>
  <c r="CP634" i="21"/>
  <c r="CO634" i="21"/>
  <c r="CN634" i="21"/>
  <c r="CM634" i="21"/>
  <c r="CL634" i="21"/>
  <c r="CK634" i="21"/>
  <c r="CJ634" i="21"/>
  <c r="CI634" i="21"/>
  <c r="CH634" i="21"/>
  <c r="CG634" i="21"/>
  <c r="CF634" i="21"/>
  <c r="CQ633" i="21"/>
  <c r="CP633" i="21"/>
  <c r="CO633" i="21"/>
  <c r="CN633" i="21"/>
  <c r="CM633" i="21"/>
  <c r="CL633" i="21"/>
  <c r="CK633" i="21"/>
  <c r="CJ633" i="21"/>
  <c r="CI633" i="21"/>
  <c r="CH633" i="21"/>
  <c r="CG633" i="21"/>
  <c r="CF633" i="21"/>
  <c r="CQ632" i="21"/>
  <c r="CP632" i="21"/>
  <c r="CO632" i="21"/>
  <c r="CN632" i="21"/>
  <c r="CM632" i="21"/>
  <c r="CL632" i="21"/>
  <c r="CK632" i="21"/>
  <c r="CJ632" i="21"/>
  <c r="CI632" i="21"/>
  <c r="CH632" i="21"/>
  <c r="CG632" i="21"/>
  <c r="CF632" i="21"/>
  <c r="CQ631" i="21"/>
  <c r="CP631" i="21"/>
  <c r="CO631" i="21"/>
  <c r="CN631" i="21"/>
  <c r="CM631" i="21"/>
  <c r="CL631" i="21"/>
  <c r="CK631" i="21"/>
  <c r="CJ631" i="21"/>
  <c r="CI631" i="21"/>
  <c r="CH631" i="21"/>
  <c r="CG631" i="21"/>
  <c r="CF631" i="21"/>
  <c r="CQ630" i="21"/>
  <c r="CP630" i="21"/>
  <c r="CO630" i="21"/>
  <c r="CN630" i="21"/>
  <c r="CM630" i="21"/>
  <c r="CL630" i="21"/>
  <c r="CK630" i="21"/>
  <c r="CJ630" i="21"/>
  <c r="CI630" i="21"/>
  <c r="CH630" i="21"/>
  <c r="CG630" i="21"/>
  <c r="CF630" i="21"/>
  <c r="CQ629" i="21"/>
  <c r="CP629" i="21"/>
  <c r="CO629" i="21"/>
  <c r="CN629" i="21"/>
  <c r="CM629" i="21"/>
  <c r="CL629" i="21"/>
  <c r="CK629" i="21"/>
  <c r="CJ629" i="21"/>
  <c r="CI629" i="21"/>
  <c r="CH629" i="21"/>
  <c r="CG629" i="21"/>
  <c r="CF629" i="21"/>
  <c r="CQ628" i="21"/>
  <c r="CP628" i="21"/>
  <c r="CO628" i="21"/>
  <c r="CN628" i="21"/>
  <c r="CM628" i="21"/>
  <c r="CL628" i="21"/>
  <c r="CK628" i="21"/>
  <c r="CJ628" i="21"/>
  <c r="CI628" i="21"/>
  <c r="CH628" i="21"/>
  <c r="CG628" i="21"/>
  <c r="CF628" i="21"/>
  <c r="CQ627" i="21"/>
  <c r="CP627" i="21"/>
  <c r="CO627" i="21"/>
  <c r="CN627" i="21"/>
  <c r="CM627" i="21"/>
  <c r="CL627" i="21"/>
  <c r="CK627" i="21"/>
  <c r="CJ627" i="21"/>
  <c r="CI627" i="21"/>
  <c r="CH627" i="21"/>
  <c r="CG627" i="21"/>
  <c r="CF627" i="21"/>
  <c r="CQ626" i="21"/>
  <c r="CP626" i="21"/>
  <c r="CO626" i="21"/>
  <c r="CN626" i="21"/>
  <c r="CM626" i="21"/>
  <c r="CL626" i="21"/>
  <c r="CK626" i="21"/>
  <c r="CJ626" i="21"/>
  <c r="CI626" i="21"/>
  <c r="CH626" i="21"/>
  <c r="CG626" i="21"/>
  <c r="CF626" i="21"/>
  <c r="CQ625" i="21"/>
  <c r="CP625" i="21"/>
  <c r="CO625" i="21"/>
  <c r="CN625" i="21"/>
  <c r="CM625" i="21"/>
  <c r="CL625" i="21"/>
  <c r="CK625" i="21"/>
  <c r="CJ625" i="21"/>
  <c r="CI625" i="21"/>
  <c r="CH625" i="21"/>
  <c r="CG625" i="21"/>
  <c r="CF625" i="21"/>
  <c r="CQ624" i="21"/>
  <c r="CP624" i="21"/>
  <c r="CO624" i="21"/>
  <c r="CN624" i="21"/>
  <c r="CM624" i="21"/>
  <c r="CL624" i="21"/>
  <c r="CK624" i="21"/>
  <c r="CJ624" i="21"/>
  <c r="CI624" i="21"/>
  <c r="CH624" i="21"/>
  <c r="CG624" i="21"/>
  <c r="CF624" i="21"/>
  <c r="CQ623" i="21"/>
  <c r="CP623" i="21"/>
  <c r="CO623" i="21"/>
  <c r="CN623" i="21"/>
  <c r="CM623" i="21"/>
  <c r="CL623" i="21"/>
  <c r="CK623" i="21"/>
  <c r="CJ623" i="21"/>
  <c r="CI623" i="21"/>
  <c r="CH623" i="21"/>
  <c r="CG623" i="21"/>
  <c r="CF623" i="21"/>
  <c r="CQ622" i="21"/>
  <c r="CP622" i="21"/>
  <c r="CO622" i="21"/>
  <c r="CN622" i="21"/>
  <c r="CM622" i="21"/>
  <c r="CL622" i="21"/>
  <c r="CK622" i="21"/>
  <c r="CJ622" i="21"/>
  <c r="CI622" i="21"/>
  <c r="CH622" i="21"/>
  <c r="CG622" i="21"/>
  <c r="CF622" i="21"/>
  <c r="CQ621" i="21"/>
  <c r="CP621" i="21"/>
  <c r="CO621" i="21"/>
  <c r="CN621" i="21"/>
  <c r="CM621" i="21"/>
  <c r="CL621" i="21"/>
  <c r="CK621" i="21"/>
  <c r="CJ621" i="21"/>
  <c r="CI621" i="21"/>
  <c r="CH621" i="21"/>
  <c r="CG621" i="21"/>
  <c r="CF621" i="21"/>
  <c r="CQ620" i="21"/>
  <c r="CP620" i="21"/>
  <c r="CO620" i="21"/>
  <c r="CN620" i="21"/>
  <c r="CM620" i="21"/>
  <c r="CL620" i="21"/>
  <c r="CK620" i="21"/>
  <c r="CJ620" i="21"/>
  <c r="CI620" i="21"/>
  <c r="CH620" i="21"/>
  <c r="CG620" i="21"/>
  <c r="CF620" i="21"/>
  <c r="CQ619" i="21"/>
  <c r="CP619" i="21"/>
  <c r="CO619" i="21"/>
  <c r="CN619" i="21"/>
  <c r="CM619" i="21"/>
  <c r="CL619" i="21"/>
  <c r="CK619" i="21"/>
  <c r="CJ619" i="21"/>
  <c r="CI619" i="21"/>
  <c r="CH619" i="21"/>
  <c r="CG619" i="21"/>
  <c r="CF619" i="21"/>
  <c r="CQ618" i="21"/>
  <c r="CP618" i="21"/>
  <c r="CO618" i="21"/>
  <c r="CN618" i="21"/>
  <c r="CM618" i="21"/>
  <c r="CL618" i="21"/>
  <c r="CK618" i="21"/>
  <c r="CJ618" i="21"/>
  <c r="CI618" i="21"/>
  <c r="CH618" i="21"/>
  <c r="CG618" i="21"/>
  <c r="CF618" i="21"/>
  <c r="CQ617" i="21"/>
  <c r="CP617" i="21"/>
  <c r="CO617" i="21"/>
  <c r="CN617" i="21"/>
  <c r="CM617" i="21"/>
  <c r="CL617" i="21"/>
  <c r="CK617" i="21"/>
  <c r="CJ617" i="21"/>
  <c r="CI617" i="21"/>
  <c r="CH617" i="21"/>
  <c r="CG617" i="21"/>
  <c r="CF617" i="21"/>
  <c r="CQ616" i="21"/>
  <c r="CP616" i="21"/>
  <c r="CO616" i="21"/>
  <c r="CN616" i="21"/>
  <c r="CM616" i="21"/>
  <c r="CL616" i="21"/>
  <c r="CK616" i="21"/>
  <c r="CJ616" i="21"/>
  <c r="CI616" i="21"/>
  <c r="CH616" i="21"/>
  <c r="CG616" i="21"/>
  <c r="CF616" i="21"/>
  <c r="CQ615" i="21"/>
  <c r="CP615" i="21"/>
  <c r="CO615" i="21"/>
  <c r="CN615" i="21"/>
  <c r="CM615" i="21"/>
  <c r="CL615" i="21"/>
  <c r="CK615" i="21"/>
  <c r="CJ615" i="21"/>
  <c r="CI615" i="21"/>
  <c r="CH615" i="21"/>
  <c r="CG615" i="21"/>
  <c r="CF615" i="21"/>
  <c r="CQ614" i="21"/>
  <c r="CP614" i="21"/>
  <c r="CO614" i="21"/>
  <c r="CN614" i="21"/>
  <c r="CM614" i="21"/>
  <c r="CL614" i="21"/>
  <c r="CK614" i="21"/>
  <c r="CJ614" i="21"/>
  <c r="CI614" i="21"/>
  <c r="CH614" i="21"/>
  <c r="CG614" i="21"/>
  <c r="CF614" i="21"/>
  <c r="CQ613" i="21"/>
  <c r="CP613" i="21"/>
  <c r="CO613" i="21"/>
  <c r="CN613" i="21"/>
  <c r="CM613" i="21"/>
  <c r="CL613" i="21"/>
  <c r="CK613" i="21"/>
  <c r="CJ613" i="21"/>
  <c r="CI613" i="21"/>
  <c r="CH613" i="21"/>
  <c r="CG613" i="21"/>
  <c r="CF613" i="21"/>
  <c r="CQ612" i="21"/>
  <c r="CP612" i="21"/>
  <c r="CO612" i="21"/>
  <c r="CN612" i="21"/>
  <c r="CM612" i="21"/>
  <c r="CL612" i="21"/>
  <c r="CK612" i="21"/>
  <c r="CJ612" i="21"/>
  <c r="CI612" i="21"/>
  <c r="CH612" i="21"/>
  <c r="CG612" i="21"/>
  <c r="CF612" i="21"/>
  <c r="CQ611" i="21"/>
  <c r="CP611" i="21"/>
  <c r="CO611" i="21"/>
  <c r="CN611" i="21"/>
  <c r="CM611" i="21"/>
  <c r="CL611" i="21"/>
  <c r="CK611" i="21"/>
  <c r="CJ611" i="21"/>
  <c r="CI611" i="21"/>
  <c r="CH611" i="21"/>
  <c r="CG611" i="21"/>
  <c r="CF611" i="21"/>
  <c r="CQ610" i="21"/>
  <c r="CP610" i="21"/>
  <c r="CO610" i="21"/>
  <c r="CN610" i="21"/>
  <c r="CM610" i="21"/>
  <c r="CL610" i="21"/>
  <c r="CK610" i="21"/>
  <c r="CJ610" i="21"/>
  <c r="CI610" i="21"/>
  <c r="CH610" i="21"/>
  <c r="CG610" i="21"/>
  <c r="CF610" i="21"/>
  <c r="CQ609" i="21"/>
  <c r="CP609" i="21"/>
  <c r="CO609" i="21"/>
  <c r="CN609" i="21"/>
  <c r="CM609" i="21"/>
  <c r="CL609" i="21"/>
  <c r="CK609" i="21"/>
  <c r="CJ609" i="21"/>
  <c r="CI609" i="21"/>
  <c r="CH609" i="21"/>
  <c r="CG609" i="21"/>
  <c r="CF609" i="21"/>
  <c r="CQ608" i="21"/>
  <c r="CP608" i="21"/>
  <c r="CO608" i="21"/>
  <c r="CN608" i="21"/>
  <c r="CM608" i="21"/>
  <c r="CL608" i="21"/>
  <c r="CK608" i="21"/>
  <c r="CJ608" i="21"/>
  <c r="CI608" i="21"/>
  <c r="CH608" i="21"/>
  <c r="CG608" i="21"/>
  <c r="CF608" i="21"/>
  <c r="CQ607" i="21"/>
  <c r="CP607" i="21"/>
  <c r="CO607" i="21"/>
  <c r="CN607" i="21"/>
  <c r="CM607" i="21"/>
  <c r="CL607" i="21"/>
  <c r="CK607" i="21"/>
  <c r="CJ607" i="21"/>
  <c r="CI607" i="21"/>
  <c r="CH607" i="21"/>
  <c r="CG607" i="21"/>
  <c r="CF607" i="21"/>
  <c r="CQ606" i="21"/>
  <c r="CP606" i="21"/>
  <c r="CO606" i="21"/>
  <c r="CN606" i="21"/>
  <c r="CM606" i="21"/>
  <c r="CL606" i="21"/>
  <c r="CK606" i="21"/>
  <c r="CJ606" i="21"/>
  <c r="CI606" i="21"/>
  <c r="CH606" i="21"/>
  <c r="CG606" i="21"/>
  <c r="CF606" i="21"/>
  <c r="CQ605" i="21"/>
  <c r="CP605" i="21"/>
  <c r="CO605" i="21"/>
  <c r="CN605" i="21"/>
  <c r="CM605" i="21"/>
  <c r="CL605" i="21"/>
  <c r="CK605" i="21"/>
  <c r="CJ605" i="21"/>
  <c r="CI605" i="21"/>
  <c r="CH605" i="21"/>
  <c r="CG605" i="21"/>
  <c r="CF605" i="21"/>
  <c r="CQ604" i="21"/>
  <c r="CP604" i="21"/>
  <c r="CO604" i="21"/>
  <c r="CN604" i="21"/>
  <c r="CM604" i="21"/>
  <c r="CL604" i="21"/>
  <c r="CK604" i="21"/>
  <c r="CJ604" i="21"/>
  <c r="CI604" i="21"/>
  <c r="CH604" i="21"/>
  <c r="CG604" i="21"/>
  <c r="CF604" i="21"/>
  <c r="CQ603" i="21"/>
  <c r="CP603" i="21"/>
  <c r="CO603" i="21"/>
  <c r="CN603" i="21"/>
  <c r="CM603" i="21"/>
  <c r="CL603" i="21"/>
  <c r="CK603" i="21"/>
  <c r="CJ603" i="21"/>
  <c r="CI603" i="21"/>
  <c r="CH603" i="21"/>
  <c r="CG603" i="21"/>
  <c r="CF603" i="21"/>
  <c r="CQ602" i="21"/>
  <c r="CP602" i="21"/>
  <c r="CO602" i="21"/>
  <c r="CN602" i="21"/>
  <c r="CM602" i="21"/>
  <c r="CL602" i="21"/>
  <c r="CK602" i="21"/>
  <c r="CJ602" i="21"/>
  <c r="CI602" i="21"/>
  <c r="CH602" i="21"/>
  <c r="CG602" i="21"/>
  <c r="CF602" i="21"/>
  <c r="CQ601" i="21"/>
  <c r="CP601" i="21"/>
  <c r="CO601" i="21"/>
  <c r="CN601" i="21"/>
  <c r="CM601" i="21"/>
  <c r="CL601" i="21"/>
  <c r="CK601" i="21"/>
  <c r="CJ601" i="21"/>
  <c r="CI601" i="21"/>
  <c r="CH601" i="21"/>
  <c r="CG601" i="21"/>
  <c r="CF601" i="21"/>
  <c r="CQ600" i="21"/>
  <c r="CP600" i="21"/>
  <c r="CO600" i="21"/>
  <c r="CN600" i="21"/>
  <c r="CM600" i="21"/>
  <c r="CL600" i="21"/>
  <c r="CK600" i="21"/>
  <c r="CJ600" i="21"/>
  <c r="CI600" i="21"/>
  <c r="CH600" i="21"/>
  <c r="CG600" i="21"/>
  <c r="CF600" i="21"/>
  <c r="CQ599" i="21"/>
  <c r="CP599" i="21"/>
  <c r="CO599" i="21"/>
  <c r="CN599" i="21"/>
  <c r="CM599" i="21"/>
  <c r="CL599" i="21"/>
  <c r="CK599" i="21"/>
  <c r="CJ599" i="21"/>
  <c r="CI599" i="21"/>
  <c r="CH599" i="21"/>
  <c r="CG599" i="21"/>
  <c r="CF599" i="21"/>
  <c r="CQ598" i="21"/>
  <c r="CP598" i="21"/>
  <c r="CO598" i="21"/>
  <c r="CN598" i="21"/>
  <c r="CM598" i="21"/>
  <c r="CL598" i="21"/>
  <c r="CK598" i="21"/>
  <c r="CJ598" i="21"/>
  <c r="CI598" i="21"/>
  <c r="CH598" i="21"/>
  <c r="CG598" i="21"/>
  <c r="CF598" i="21"/>
  <c r="CQ597" i="21"/>
  <c r="CP597" i="21"/>
  <c r="CO597" i="21"/>
  <c r="CN597" i="21"/>
  <c r="CM597" i="21"/>
  <c r="CL597" i="21"/>
  <c r="CK597" i="21"/>
  <c r="CJ597" i="21"/>
  <c r="CI597" i="21"/>
  <c r="CH597" i="21"/>
  <c r="CG597" i="21"/>
  <c r="CF597" i="21"/>
  <c r="CQ596" i="21"/>
  <c r="CP596" i="21"/>
  <c r="CO596" i="21"/>
  <c r="CN596" i="21"/>
  <c r="CM596" i="21"/>
  <c r="CL596" i="21"/>
  <c r="CK596" i="21"/>
  <c r="CJ596" i="21"/>
  <c r="CI596" i="21"/>
  <c r="CH596" i="21"/>
  <c r="CG596" i="21"/>
  <c r="CF596" i="21"/>
  <c r="CQ595" i="21"/>
  <c r="CP595" i="21"/>
  <c r="CO595" i="21"/>
  <c r="CN595" i="21"/>
  <c r="CM595" i="21"/>
  <c r="CL595" i="21"/>
  <c r="CK595" i="21"/>
  <c r="CJ595" i="21"/>
  <c r="CI595" i="21"/>
  <c r="CH595" i="21"/>
  <c r="CG595" i="21"/>
  <c r="CF595" i="21"/>
  <c r="CQ594" i="21"/>
  <c r="CP594" i="21"/>
  <c r="CO594" i="21"/>
  <c r="CN594" i="21"/>
  <c r="CM594" i="21"/>
  <c r="CL594" i="21"/>
  <c r="CK594" i="21"/>
  <c r="CJ594" i="21"/>
  <c r="CI594" i="21"/>
  <c r="CH594" i="21"/>
  <c r="CG594" i="21"/>
  <c r="CF594" i="21"/>
  <c r="CQ593" i="21"/>
  <c r="CP593" i="21"/>
  <c r="CO593" i="21"/>
  <c r="CN593" i="21"/>
  <c r="CM593" i="21"/>
  <c r="CL593" i="21"/>
  <c r="CK593" i="21"/>
  <c r="CJ593" i="21"/>
  <c r="CI593" i="21"/>
  <c r="CH593" i="21"/>
  <c r="CG593" i="21"/>
  <c r="CF593" i="21"/>
  <c r="CQ592" i="21"/>
  <c r="CP592" i="21"/>
  <c r="CO592" i="21"/>
  <c r="CN592" i="21"/>
  <c r="CM592" i="21"/>
  <c r="CL592" i="21"/>
  <c r="CK592" i="21"/>
  <c r="CJ592" i="21"/>
  <c r="CI592" i="21"/>
  <c r="CH592" i="21"/>
  <c r="CG592" i="21"/>
  <c r="CF592" i="21"/>
  <c r="CQ591" i="21"/>
  <c r="CP591" i="21"/>
  <c r="CO591" i="21"/>
  <c r="CN591" i="21"/>
  <c r="CM591" i="21"/>
  <c r="CL591" i="21"/>
  <c r="CK591" i="21"/>
  <c r="CJ591" i="21"/>
  <c r="CI591" i="21"/>
  <c r="CH591" i="21"/>
  <c r="CG591" i="21"/>
  <c r="CF591" i="21"/>
  <c r="CQ590" i="21"/>
  <c r="CP590" i="21"/>
  <c r="CO590" i="21"/>
  <c r="CN590" i="21"/>
  <c r="CM590" i="21"/>
  <c r="CL590" i="21"/>
  <c r="CK590" i="21"/>
  <c r="CJ590" i="21"/>
  <c r="CI590" i="21"/>
  <c r="CH590" i="21"/>
  <c r="CG590" i="21"/>
  <c r="CF590" i="21"/>
  <c r="CQ589" i="21"/>
  <c r="CP589" i="21"/>
  <c r="CO589" i="21"/>
  <c r="CN589" i="21"/>
  <c r="CM589" i="21"/>
  <c r="CL589" i="21"/>
  <c r="CK589" i="21"/>
  <c r="CJ589" i="21"/>
  <c r="CI589" i="21"/>
  <c r="CH589" i="21"/>
  <c r="CG589" i="21"/>
  <c r="CF589" i="21"/>
  <c r="CQ588" i="21"/>
  <c r="CP588" i="21"/>
  <c r="CO588" i="21"/>
  <c r="CN588" i="21"/>
  <c r="CM588" i="21"/>
  <c r="CL588" i="21"/>
  <c r="CK588" i="21"/>
  <c r="CJ588" i="21"/>
  <c r="CI588" i="21"/>
  <c r="CH588" i="21"/>
  <c r="CG588" i="21"/>
  <c r="CF588" i="21"/>
  <c r="CQ587" i="21"/>
  <c r="CP587" i="21"/>
  <c r="CO587" i="21"/>
  <c r="CN587" i="21"/>
  <c r="CM587" i="21"/>
  <c r="CL587" i="21"/>
  <c r="CK587" i="21"/>
  <c r="CJ587" i="21"/>
  <c r="CI587" i="21"/>
  <c r="CH587" i="21"/>
  <c r="CG587" i="21"/>
  <c r="CF587" i="21"/>
  <c r="CQ586" i="21"/>
  <c r="CP586" i="21"/>
  <c r="CO586" i="21"/>
  <c r="CN586" i="21"/>
  <c r="CM586" i="21"/>
  <c r="CL586" i="21"/>
  <c r="CK586" i="21"/>
  <c r="CJ586" i="21"/>
  <c r="CI586" i="21"/>
  <c r="CH586" i="21"/>
  <c r="CG586" i="21"/>
  <c r="CF586" i="21"/>
  <c r="CQ585" i="21"/>
  <c r="CP585" i="21"/>
  <c r="CO585" i="21"/>
  <c r="CN585" i="21"/>
  <c r="CM585" i="21"/>
  <c r="CL585" i="21"/>
  <c r="CK585" i="21"/>
  <c r="CJ585" i="21"/>
  <c r="CI585" i="21"/>
  <c r="CH585" i="21"/>
  <c r="CG585" i="21"/>
  <c r="CF585" i="21"/>
  <c r="CQ584" i="21"/>
  <c r="CP584" i="21"/>
  <c r="CO584" i="21"/>
  <c r="CN584" i="21"/>
  <c r="CM584" i="21"/>
  <c r="CL584" i="21"/>
  <c r="CK584" i="21"/>
  <c r="CJ584" i="21"/>
  <c r="CI584" i="21"/>
  <c r="CH584" i="21"/>
  <c r="CG584" i="21"/>
  <c r="CF584" i="21"/>
  <c r="CQ583" i="21"/>
  <c r="CP583" i="21"/>
  <c r="CO583" i="21"/>
  <c r="CN583" i="21"/>
  <c r="CM583" i="21"/>
  <c r="CL583" i="21"/>
  <c r="CK583" i="21"/>
  <c r="CJ583" i="21"/>
  <c r="CI583" i="21"/>
  <c r="CH583" i="21"/>
  <c r="CG583" i="21"/>
  <c r="CF583" i="21"/>
  <c r="CQ582" i="21"/>
  <c r="CP582" i="21"/>
  <c r="CO582" i="21"/>
  <c r="CN582" i="21"/>
  <c r="CM582" i="21"/>
  <c r="CL582" i="21"/>
  <c r="CK582" i="21"/>
  <c r="CJ582" i="21"/>
  <c r="CI582" i="21"/>
  <c r="CH582" i="21"/>
  <c r="CG582" i="21"/>
  <c r="CF582" i="21"/>
  <c r="CQ581" i="21"/>
  <c r="CP581" i="21"/>
  <c r="CO581" i="21"/>
  <c r="CN581" i="21"/>
  <c r="CM581" i="21"/>
  <c r="CL581" i="21"/>
  <c r="CK581" i="21"/>
  <c r="CJ581" i="21"/>
  <c r="CI581" i="21"/>
  <c r="CH581" i="21"/>
  <c r="CG581" i="21"/>
  <c r="CF581" i="21"/>
  <c r="CQ580" i="21"/>
  <c r="CP580" i="21"/>
  <c r="CO580" i="21"/>
  <c r="CN580" i="21"/>
  <c r="CM580" i="21"/>
  <c r="CL580" i="21"/>
  <c r="CK580" i="21"/>
  <c r="CJ580" i="21"/>
  <c r="CI580" i="21"/>
  <c r="CH580" i="21"/>
  <c r="CG580" i="21"/>
  <c r="CF580" i="21"/>
  <c r="CQ579" i="21"/>
  <c r="CP579" i="21"/>
  <c r="CO579" i="21"/>
  <c r="CN579" i="21"/>
  <c r="CM579" i="21"/>
  <c r="CL579" i="21"/>
  <c r="CK579" i="21"/>
  <c r="CJ579" i="21"/>
  <c r="CI579" i="21"/>
  <c r="CH579" i="21"/>
  <c r="CG579" i="21"/>
  <c r="CF579" i="21"/>
  <c r="CQ578" i="21"/>
  <c r="CP578" i="21"/>
  <c r="CO578" i="21"/>
  <c r="CN578" i="21"/>
  <c r="CM578" i="21"/>
  <c r="CL578" i="21"/>
  <c r="CK578" i="21"/>
  <c r="CJ578" i="21"/>
  <c r="CI578" i="21"/>
  <c r="CH578" i="21"/>
  <c r="CG578" i="21"/>
  <c r="CF578" i="21"/>
  <c r="CQ577" i="21"/>
  <c r="CP577" i="21"/>
  <c r="CO577" i="21"/>
  <c r="CN577" i="21"/>
  <c r="CM577" i="21"/>
  <c r="CL577" i="21"/>
  <c r="CK577" i="21"/>
  <c r="CJ577" i="21"/>
  <c r="CI577" i="21"/>
  <c r="CH577" i="21"/>
  <c r="CG577" i="21"/>
  <c r="CF577" i="21"/>
  <c r="CQ576" i="21"/>
  <c r="CP576" i="21"/>
  <c r="CO576" i="21"/>
  <c r="CN576" i="21"/>
  <c r="CM576" i="21"/>
  <c r="CL576" i="21"/>
  <c r="CK576" i="21"/>
  <c r="CJ576" i="21"/>
  <c r="CI576" i="21"/>
  <c r="CH576" i="21"/>
  <c r="CG576" i="21"/>
  <c r="CF576" i="21"/>
  <c r="CQ575" i="21"/>
  <c r="CP575" i="21"/>
  <c r="CO575" i="21"/>
  <c r="CN575" i="21"/>
  <c r="CM575" i="21"/>
  <c r="CL575" i="21"/>
  <c r="CK575" i="21"/>
  <c r="CJ575" i="21"/>
  <c r="CI575" i="21"/>
  <c r="CH575" i="21"/>
  <c r="CG575" i="21"/>
  <c r="CF575" i="21"/>
  <c r="CQ574" i="21"/>
  <c r="CP574" i="21"/>
  <c r="CO574" i="21"/>
  <c r="CN574" i="21"/>
  <c r="CM574" i="21"/>
  <c r="CL574" i="21"/>
  <c r="CK574" i="21"/>
  <c r="CJ574" i="21"/>
  <c r="CI574" i="21"/>
  <c r="CH574" i="21"/>
  <c r="CG574" i="21"/>
  <c r="CF574" i="21"/>
  <c r="CQ573" i="21"/>
  <c r="CP573" i="21"/>
  <c r="CO573" i="21"/>
  <c r="CN573" i="21"/>
  <c r="CM573" i="21"/>
  <c r="CL573" i="21"/>
  <c r="CK573" i="21"/>
  <c r="CJ573" i="21"/>
  <c r="CI573" i="21"/>
  <c r="CH573" i="21"/>
  <c r="CG573" i="21"/>
  <c r="CF573" i="21"/>
  <c r="CQ572" i="21"/>
  <c r="CP572" i="21"/>
  <c r="CO572" i="21"/>
  <c r="CN572" i="21"/>
  <c r="CM572" i="21"/>
  <c r="CL572" i="21"/>
  <c r="CK572" i="21"/>
  <c r="CJ572" i="21"/>
  <c r="CI572" i="21"/>
  <c r="CH572" i="21"/>
  <c r="CG572" i="21"/>
  <c r="CF572" i="21"/>
  <c r="CQ571" i="21"/>
  <c r="CP571" i="21"/>
  <c r="CO571" i="21"/>
  <c r="CN571" i="21"/>
  <c r="CM571" i="21"/>
  <c r="CL571" i="21"/>
  <c r="CK571" i="21"/>
  <c r="CJ571" i="21"/>
  <c r="CI571" i="21"/>
  <c r="CH571" i="21"/>
  <c r="CG571" i="21"/>
  <c r="CF571" i="21"/>
  <c r="CQ570" i="21"/>
  <c r="CP570" i="21"/>
  <c r="CO570" i="21"/>
  <c r="CN570" i="21"/>
  <c r="CM570" i="21"/>
  <c r="CL570" i="21"/>
  <c r="CK570" i="21"/>
  <c r="CJ570" i="21"/>
  <c r="CI570" i="21"/>
  <c r="CH570" i="21"/>
  <c r="CG570" i="21"/>
  <c r="CF570" i="21"/>
  <c r="CQ569" i="21"/>
  <c r="CP569" i="21"/>
  <c r="CO569" i="21"/>
  <c r="CN569" i="21"/>
  <c r="CM569" i="21"/>
  <c r="CL569" i="21"/>
  <c r="CK569" i="21"/>
  <c r="CJ569" i="21"/>
  <c r="CI569" i="21"/>
  <c r="CH569" i="21"/>
  <c r="CG569" i="21"/>
  <c r="CF569" i="21"/>
  <c r="CQ568" i="21"/>
  <c r="CP568" i="21"/>
  <c r="CO568" i="21"/>
  <c r="CN568" i="21"/>
  <c r="CM568" i="21"/>
  <c r="CL568" i="21"/>
  <c r="CK568" i="21"/>
  <c r="CJ568" i="21"/>
  <c r="CI568" i="21"/>
  <c r="CH568" i="21"/>
  <c r="CG568" i="21"/>
  <c r="CF568" i="21"/>
  <c r="CQ567" i="21"/>
  <c r="CP567" i="21"/>
  <c r="CO567" i="21"/>
  <c r="CN567" i="21"/>
  <c r="CM567" i="21"/>
  <c r="CL567" i="21"/>
  <c r="CK567" i="21"/>
  <c r="CJ567" i="21"/>
  <c r="CI567" i="21"/>
  <c r="CH567" i="21"/>
  <c r="CG567" i="21"/>
  <c r="CF567" i="21"/>
  <c r="CQ566" i="21"/>
  <c r="CP566" i="21"/>
  <c r="CO566" i="21"/>
  <c r="CN566" i="21"/>
  <c r="CM566" i="21"/>
  <c r="CL566" i="21"/>
  <c r="CK566" i="21"/>
  <c r="CJ566" i="21"/>
  <c r="CI566" i="21"/>
  <c r="CH566" i="21"/>
  <c r="CG566" i="21"/>
  <c r="CF566" i="21"/>
  <c r="CQ565" i="21"/>
  <c r="CP565" i="21"/>
  <c r="CO565" i="21"/>
  <c r="CN565" i="21"/>
  <c r="CM565" i="21"/>
  <c r="CL565" i="21"/>
  <c r="CK565" i="21"/>
  <c r="CJ565" i="21"/>
  <c r="CI565" i="21"/>
  <c r="CH565" i="21"/>
  <c r="CG565" i="21"/>
  <c r="CF565" i="21"/>
  <c r="CQ564" i="21"/>
  <c r="CP564" i="21"/>
  <c r="CO564" i="21"/>
  <c r="CN564" i="21"/>
  <c r="CM564" i="21"/>
  <c r="CL564" i="21"/>
  <c r="CK564" i="21"/>
  <c r="CJ564" i="21"/>
  <c r="CI564" i="21"/>
  <c r="CH564" i="21"/>
  <c r="CG564" i="21"/>
  <c r="CF564" i="21"/>
  <c r="CQ563" i="21"/>
  <c r="CP563" i="21"/>
  <c r="CO563" i="21"/>
  <c r="CN563" i="21"/>
  <c r="CM563" i="21"/>
  <c r="CL563" i="21"/>
  <c r="CK563" i="21"/>
  <c r="CJ563" i="21"/>
  <c r="CI563" i="21"/>
  <c r="CH563" i="21"/>
  <c r="CG563" i="21"/>
  <c r="CF563" i="21"/>
  <c r="CQ562" i="21"/>
  <c r="CP562" i="21"/>
  <c r="CO562" i="21"/>
  <c r="CN562" i="21"/>
  <c r="CM562" i="21"/>
  <c r="CL562" i="21"/>
  <c r="CK562" i="21"/>
  <c r="CJ562" i="21"/>
  <c r="CI562" i="21"/>
  <c r="CH562" i="21"/>
  <c r="CG562" i="21"/>
  <c r="CF562" i="21"/>
  <c r="CQ561" i="21"/>
  <c r="CP561" i="21"/>
  <c r="CO561" i="21"/>
  <c r="CN561" i="21"/>
  <c r="CM561" i="21"/>
  <c r="CL561" i="21"/>
  <c r="CK561" i="21"/>
  <c r="CJ561" i="21"/>
  <c r="CI561" i="21"/>
  <c r="CH561" i="21"/>
  <c r="CG561" i="21"/>
  <c r="CF561" i="21"/>
  <c r="CQ560" i="21"/>
  <c r="CP560" i="21"/>
  <c r="CO560" i="21"/>
  <c r="CN560" i="21"/>
  <c r="CM560" i="21"/>
  <c r="CL560" i="21"/>
  <c r="CK560" i="21"/>
  <c r="CJ560" i="21"/>
  <c r="CI560" i="21"/>
  <c r="CH560" i="21"/>
  <c r="CG560" i="21"/>
  <c r="CF560" i="21"/>
  <c r="CQ559" i="21"/>
  <c r="CP559" i="21"/>
  <c r="CO559" i="21"/>
  <c r="CN559" i="21"/>
  <c r="CM559" i="21"/>
  <c r="CL559" i="21"/>
  <c r="CK559" i="21"/>
  <c r="CJ559" i="21"/>
  <c r="CI559" i="21"/>
  <c r="CH559" i="21"/>
  <c r="CG559" i="21"/>
  <c r="CF559" i="21"/>
  <c r="CQ558" i="21"/>
  <c r="CP558" i="21"/>
  <c r="CO558" i="21"/>
  <c r="CN558" i="21"/>
  <c r="CM558" i="21"/>
  <c r="CL558" i="21"/>
  <c r="CK558" i="21"/>
  <c r="CJ558" i="21"/>
  <c r="CI558" i="21"/>
  <c r="CH558" i="21"/>
  <c r="CG558" i="21"/>
  <c r="CF558" i="21"/>
  <c r="CQ557" i="21"/>
  <c r="CP557" i="21"/>
  <c r="CO557" i="21"/>
  <c r="CN557" i="21"/>
  <c r="CM557" i="21"/>
  <c r="CL557" i="21"/>
  <c r="CK557" i="21"/>
  <c r="CJ557" i="21"/>
  <c r="CI557" i="21"/>
  <c r="CH557" i="21"/>
  <c r="CG557" i="21"/>
  <c r="CF557" i="21"/>
  <c r="CQ556" i="21"/>
  <c r="CP556" i="21"/>
  <c r="CO556" i="21"/>
  <c r="CN556" i="21"/>
  <c r="CM556" i="21"/>
  <c r="CL556" i="21"/>
  <c r="CK556" i="21"/>
  <c r="CJ556" i="21"/>
  <c r="CI556" i="21"/>
  <c r="CH556" i="21"/>
  <c r="CG556" i="21"/>
  <c r="CF556" i="21"/>
  <c r="CQ555" i="21"/>
  <c r="CP555" i="21"/>
  <c r="CO555" i="21"/>
  <c r="CN555" i="21"/>
  <c r="CM555" i="21"/>
  <c r="CL555" i="21"/>
  <c r="CK555" i="21"/>
  <c r="CJ555" i="21"/>
  <c r="CI555" i="21"/>
  <c r="CH555" i="21"/>
  <c r="CG555" i="21"/>
  <c r="CF555" i="21"/>
  <c r="CQ554" i="21"/>
  <c r="CP554" i="21"/>
  <c r="CO554" i="21"/>
  <c r="CN554" i="21"/>
  <c r="CM554" i="21"/>
  <c r="CL554" i="21"/>
  <c r="CK554" i="21"/>
  <c r="CJ554" i="21"/>
  <c r="CI554" i="21"/>
  <c r="CH554" i="21"/>
  <c r="CG554" i="21"/>
  <c r="CF554" i="21"/>
  <c r="CQ553" i="21"/>
  <c r="CP553" i="21"/>
  <c r="CO553" i="21"/>
  <c r="CN553" i="21"/>
  <c r="CM553" i="21"/>
  <c r="CL553" i="21"/>
  <c r="CK553" i="21"/>
  <c r="CJ553" i="21"/>
  <c r="CI553" i="21"/>
  <c r="CH553" i="21"/>
  <c r="CG553" i="21"/>
  <c r="CF553" i="21"/>
  <c r="CQ552" i="21"/>
  <c r="CP552" i="21"/>
  <c r="CO552" i="21"/>
  <c r="CN552" i="21"/>
  <c r="CM552" i="21"/>
  <c r="CL552" i="21"/>
  <c r="CK552" i="21"/>
  <c r="CJ552" i="21"/>
  <c r="CI552" i="21"/>
  <c r="CH552" i="21"/>
  <c r="CG552" i="21"/>
  <c r="CF552" i="21"/>
  <c r="CQ551" i="21"/>
  <c r="CP551" i="21"/>
  <c r="CO551" i="21"/>
  <c r="CN551" i="21"/>
  <c r="CM551" i="21"/>
  <c r="CL551" i="21"/>
  <c r="CK551" i="21"/>
  <c r="CJ551" i="21"/>
  <c r="CI551" i="21"/>
  <c r="CH551" i="21"/>
  <c r="CG551" i="21"/>
  <c r="CF551" i="21"/>
  <c r="CQ550" i="21"/>
  <c r="CP550" i="21"/>
  <c r="CO550" i="21"/>
  <c r="CN550" i="21"/>
  <c r="CM550" i="21"/>
  <c r="CL550" i="21"/>
  <c r="CK550" i="21"/>
  <c r="CJ550" i="21"/>
  <c r="CI550" i="21"/>
  <c r="CH550" i="21"/>
  <c r="CG550" i="21"/>
  <c r="CF550" i="21"/>
  <c r="CQ549" i="21"/>
  <c r="CP549" i="21"/>
  <c r="CO549" i="21"/>
  <c r="CN549" i="21"/>
  <c r="CM549" i="21"/>
  <c r="CL549" i="21"/>
  <c r="CK549" i="21"/>
  <c r="CJ549" i="21"/>
  <c r="CI549" i="21"/>
  <c r="CH549" i="21"/>
  <c r="CG549" i="21"/>
  <c r="CF549" i="21"/>
  <c r="CQ548" i="21"/>
  <c r="CP548" i="21"/>
  <c r="CO548" i="21"/>
  <c r="CN548" i="21"/>
  <c r="CM548" i="21"/>
  <c r="CL548" i="21"/>
  <c r="CK548" i="21"/>
  <c r="CJ548" i="21"/>
  <c r="CI548" i="21"/>
  <c r="CH548" i="21"/>
  <c r="CG548" i="21"/>
  <c r="CF548" i="21"/>
  <c r="CQ547" i="21"/>
  <c r="CP547" i="21"/>
  <c r="CO547" i="21"/>
  <c r="CN547" i="21"/>
  <c r="CM547" i="21"/>
  <c r="CL547" i="21"/>
  <c r="CK547" i="21"/>
  <c r="CJ547" i="21"/>
  <c r="CI547" i="21"/>
  <c r="CH547" i="21"/>
  <c r="CG547" i="21"/>
  <c r="CF547" i="21"/>
  <c r="CQ546" i="21"/>
  <c r="CP546" i="21"/>
  <c r="CO546" i="21"/>
  <c r="CN546" i="21"/>
  <c r="CM546" i="21"/>
  <c r="CL546" i="21"/>
  <c r="CK546" i="21"/>
  <c r="CJ546" i="21"/>
  <c r="CI546" i="21"/>
  <c r="CH546" i="21"/>
  <c r="CG546" i="21"/>
  <c r="CF546" i="21"/>
  <c r="CQ545" i="21"/>
  <c r="CP545" i="21"/>
  <c r="CO545" i="21"/>
  <c r="CN545" i="21"/>
  <c r="CM545" i="21"/>
  <c r="CL545" i="21"/>
  <c r="CK545" i="21"/>
  <c r="CJ545" i="21"/>
  <c r="CI545" i="21"/>
  <c r="CH545" i="21"/>
  <c r="CG545" i="21"/>
  <c r="CF545" i="21"/>
  <c r="CQ544" i="21"/>
  <c r="CP544" i="21"/>
  <c r="CO544" i="21"/>
  <c r="CN544" i="21"/>
  <c r="CM544" i="21"/>
  <c r="CL544" i="21"/>
  <c r="CK544" i="21"/>
  <c r="CJ544" i="21"/>
  <c r="CI544" i="21"/>
  <c r="CH544" i="21"/>
  <c r="CG544" i="21"/>
  <c r="CF544" i="21"/>
  <c r="CQ543" i="21"/>
  <c r="CP543" i="21"/>
  <c r="CO543" i="21"/>
  <c r="CN543" i="21"/>
  <c r="CM543" i="21"/>
  <c r="CL543" i="21"/>
  <c r="CK543" i="21"/>
  <c r="CJ543" i="21"/>
  <c r="CI543" i="21"/>
  <c r="CH543" i="21"/>
  <c r="CG543" i="21"/>
  <c r="CF543" i="21"/>
  <c r="CQ542" i="21"/>
  <c r="CP542" i="21"/>
  <c r="CO542" i="21"/>
  <c r="CN542" i="21"/>
  <c r="CM542" i="21"/>
  <c r="CL542" i="21"/>
  <c r="CK542" i="21"/>
  <c r="CJ542" i="21"/>
  <c r="CI542" i="21"/>
  <c r="CH542" i="21"/>
  <c r="CG542" i="21"/>
  <c r="CF542" i="21"/>
  <c r="CQ541" i="21"/>
  <c r="CP541" i="21"/>
  <c r="CO541" i="21"/>
  <c r="CN541" i="21"/>
  <c r="CM541" i="21"/>
  <c r="CL541" i="21"/>
  <c r="CK541" i="21"/>
  <c r="CJ541" i="21"/>
  <c r="CI541" i="21"/>
  <c r="CH541" i="21"/>
  <c r="CG541" i="21"/>
  <c r="CF541" i="21"/>
  <c r="CQ540" i="21"/>
  <c r="CP540" i="21"/>
  <c r="CO540" i="21"/>
  <c r="CN540" i="21"/>
  <c r="CM540" i="21"/>
  <c r="CL540" i="21"/>
  <c r="CK540" i="21"/>
  <c r="CJ540" i="21"/>
  <c r="CI540" i="21"/>
  <c r="CH540" i="21"/>
  <c r="CG540" i="21"/>
  <c r="CF540" i="21"/>
  <c r="CQ539" i="21"/>
  <c r="CP539" i="21"/>
  <c r="CO539" i="21"/>
  <c r="CN539" i="21"/>
  <c r="CM539" i="21"/>
  <c r="CL539" i="21"/>
  <c r="CK539" i="21"/>
  <c r="CJ539" i="21"/>
  <c r="CI539" i="21"/>
  <c r="CH539" i="21"/>
  <c r="CG539" i="21"/>
  <c r="CF539" i="21"/>
  <c r="CQ538" i="21"/>
  <c r="CP538" i="21"/>
  <c r="CO538" i="21"/>
  <c r="CN538" i="21"/>
  <c r="CM538" i="21"/>
  <c r="CL538" i="21"/>
  <c r="CK538" i="21"/>
  <c r="CJ538" i="21"/>
  <c r="CI538" i="21"/>
  <c r="CH538" i="21"/>
  <c r="CG538" i="21"/>
  <c r="CF538" i="21"/>
  <c r="CQ537" i="21"/>
  <c r="CP537" i="21"/>
  <c r="CO537" i="21"/>
  <c r="CN537" i="21"/>
  <c r="CM537" i="21"/>
  <c r="CL537" i="21"/>
  <c r="CK537" i="21"/>
  <c r="CJ537" i="21"/>
  <c r="CI537" i="21"/>
  <c r="CH537" i="21"/>
  <c r="CG537" i="21"/>
  <c r="CF537" i="21"/>
  <c r="CQ536" i="21"/>
  <c r="CP536" i="21"/>
  <c r="CO536" i="21"/>
  <c r="CN536" i="21"/>
  <c r="CM536" i="21"/>
  <c r="CL536" i="21"/>
  <c r="CK536" i="21"/>
  <c r="CJ536" i="21"/>
  <c r="CI536" i="21"/>
  <c r="CH536" i="21"/>
  <c r="CG536" i="21"/>
  <c r="CF536" i="21"/>
  <c r="CQ535" i="21"/>
  <c r="CP535" i="21"/>
  <c r="CO535" i="21"/>
  <c r="CN535" i="21"/>
  <c r="CM535" i="21"/>
  <c r="CL535" i="21"/>
  <c r="CK535" i="21"/>
  <c r="CJ535" i="21"/>
  <c r="CI535" i="21"/>
  <c r="CH535" i="21"/>
  <c r="CG535" i="21"/>
  <c r="CF535" i="21"/>
  <c r="CQ534" i="21"/>
  <c r="CP534" i="21"/>
  <c r="CO534" i="21"/>
  <c r="CN534" i="21"/>
  <c r="CM534" i="21"/>
  <c r="CL534" i="21"/>
  <c r="CK534" i="21"/>
  <c r="CJ534" i="21"/>
  <c r="CI534" i="21"/>
  <c r="CH534" i="21"/>
  <c r="CG534" i="21"/>
  <c r="CF534" i="21"/>
  <c r="CQ533" i="21"/>
  <c r="CP533" i="21"/>
  <c r="CO533" i="21"/>
  <c r="CN533" i="21"/>
  <c r="CM533" i="21"/>
  <c r="CL533" i="21"/>
  <c r="CK533" i="21"/>
  <c r="CJ533" i="21"/>
  <c r="CI533" i="21"/>
  <c r="CH533" i="21"/>
  <c r="CG533" i="21"/>
  <c r="CF533" i="21"/>
  <c r="CQ532" i="21"/>
  <c r="CP532" i="21"/>
  <c r="CO532" i="21"/>
  <c r="CN532" i="21"/>
  <c r="CM532" i="21"/>
  <c r="CL532" i="21"/>
  <c r="CK532" i="21"/>
  <c r="CJ532" i="21"/>
  <c r="CI532" i="21"/>
  <c r="CH532" i="21"/>
  <c r="CG532" i="21"/>
  <c r="CF532" i="21"/>
  <c r="CQ531" i="21"/>
  <c r="CP531" i="21"/>
  <c r="CO531" i="21"/>
  <c r="CN531" i="21"/>
  <c r="CM531" i="21"/>
  <c r="CL531" i="21"/>
  <c r="CK531" i="21"/>
  <c r="CJ531" i="21"/>
  <c r="CI531" i="21"/>
  <c r="CH531" i="21"/>
  <c r="CG531" i="21"/>
  <c r="CF531" i="21"/>
  <c r="CQ530" i="21"/>
  <c r="CP530" i="21"/>
  <c r="CO530" i="21"/>
  <c r="CN530" i="21"/>
  <c r="CM530" i="21"/>
  <c r="CL530" i="21"/>
  <c r="CK530" i="21"/>
  <c r="CJ530" i="21"/>
  <c r="CI530" i="21"/>
  <c r="CH530" i="21"/>
  <c r="CG530" i="21"/>
  <c r="CF530" i="21"/>
  <c r="CQ529" i="21"/>
  <c r="CP529" i="21"/>
  <c r="CO529" i="21"/>
  <c r="CN529" i="21"/>
  <c r="CM529" i="21"/>
  <c r="CL529" i="21"/>
  <c r="CK529" i="21"/>
  <c r="CJ529" i="21"/>
  <c r="CI529" i="21"/>
  <c r="CH529" i="21"/>
  <c r="CG529" i="21"/>
  <c r="CF529" i="21"/>
  <c r="CQ528" i="21"/>
  <c r="CP528" i="21"/>
  <c r="CO528" i="21"/>
  <c r="CN528" i="21"/>
  <c r="CM528" i="21"/>
  <c r="CL528" i="21"/>
  <c r="CK528" i="21"/>
  <c r="CJ528" i="21"/>
  <c r="CI528" i="21"/>
  <c r="CH528" i="21"/>
  <c r="CG528" i="21"/>
  <c r="CF528" i="21"/>
  <c r="CQ527" i="21"/>
  <c r="CP527" i="21"/>
  <c r="CO527" i="21"/>
  <c r="CN527" i="21"/>
  <c r="CM527" i="21"/>
  <c r="CL527" i="21"/>
  <c r="CK527" i="21"/>
  <c r="CJ527" i="21"/>
  <c r="CI527" i="21"/>
  <c r="CH527" i="21"/>
  <c r="CG527" i="21"/>
  <c r="CF527" i="21"/>
  <c r="CQ526" i="21"/>
  <c r="CP526" i="21"/>
  <c r="CO526" i="21"/>
  <c r="CN526" i="21"/>
  <c r="CM526" i="21"/>
  <c r="CL526" i="21"/>
  <c r="CK526" i="21"/>
  <c r="CJ526" i="21"/>
  <c r="CI526" i="21"/>
  <c r="CH526" i="21"/>
  <c r="CG526" i="21"/>
  <c r="CF526" i="21"/>
  <c r="CQ525" i="21"/>
  <c r="CP525" i="21"/>
  <c r="CO525" i="21"/>
  <c r="CN525" i="21"/>
  <c r="CM525" i="21"/>
  <c r="CL525" i="21"/>
  <c r="CK525" i="21"/>
  <c r="CJ525" i="21"/>
  <c r="CI525" i="21"/>
  <c r="CH525" i="21"/>
  <c r="CG525" i="21"/>
  <c r="CF525" i="21"/>
  <c r="CQ524" i="21"/>
  <c r="CP524" i="21"/>
  <c r="CO524" i="21"/>
  <c r="CN524" i="21"/>
  <c r="CM524" i="21"/>
  <c r="CL524" i="21"/>
  <c r="CK524" i="21"/>
  <c r="CJ524" i="21"/>
  <c r="CI524" i="21"/>
  <c r="CH524" i="21"/>
  <c r="CG524" i="21"/>
  <c r="CF524" i="21"/>
  <c r="CQ523" i="21"/>
  <c r="CP523" i="21"/>
  <c r="CO523" i="21"/>
  <c r="CN523" i="21"/>
  <c r="CM523" i="21"/>
  <c r="CL523" i="21"/>
  <c r="CK523" i="21"/>
  <c r="CJ523" i="21"/>
  <c r="CI523" i="21"/>
  <c r="CH523" i="21"/>
  <c r="CG523" i="21"/>
  <c r="CF523" i="21"/>
  <c r="CQ522" i="21"/>
  <c r="CP522" i="21"/>
  <c r="CO522" i="21"/>
  <c r="CN522" i="21"/>
  <c r="CM522" i="21"/>
  <c r="CL522" i="21"/>
  <c r="CK522" i="21"/>
  <c r="CJ522" i="21"/>
  <c r="CI522" i="21"/>
  <c r="CH522" i="21"/>
  <c r="CG522" i="21"/>
  <c r="CF522" i="21"/>
  <c r="CQ521" i="21"/>
  <c r="CP521" i="21"/>
  <c r="CO521" i="21"/>
  <c r="CN521" i="21"/>
  <c r="CM521" i="21"/>
  <c r="CL521" i="21"/>
  <c r="CK521" i="21"/>
  <c r="CJ521" i="21"/>
  <c r="CI521" i="21"/>
  <c r="CH521" i="21"/>
  <c r="CG521" i="21"/>
  <c r="CF521" i="21"/>
  <c r="CQ520" i="21"/>
  <c r="CP520" i="21"/>
  <c r="CO520" i="21"/>
  <c r="CN520" i="21"/>
  <c r="CM520" i="21"/>
  <c r="CL520" i="21"/>
  <c r="CK520" i="21"/>
  <c r="CJ520" i="21"/>
  <c r="CI520" i="21"/>
  <c r="CH520" i="21"/>
  <c r="CG520" i="21"/>
  <c r="CF520" i="21"/>
  <c r="CQ519" i="21"/>
  <c r="CP519" i="21"/>
  <c r="CO519" i="21"/>
  <c r="CN519" i="21"/>
  <c r="CM519" i="21"/>
  <c r="CL519" i="21"/>
  <c r="CK519" i="21"/>
  <c r="CJ519" i="21"/>
  <c r="CI519" i="21"/>
  <c r="CH519" i="21"/>
  <c r="CG519" i="21"/>
  <c r="CF519" i="21"/>
  <c r="CQ518" i="21"/>
  <c r="CP518" i="21"/>
  <c r="CO518" i="21"/>
  <c r="CN518" i="21"/>
  <c r="CM518" i="21"/>
  <c r="CL518" i="21"/>
  <c r="CK518" i="21"/>
  <c r="CJ518" i="21"/>
  <c r="CI518" i="21"/>
  <c r="CH518" i="21"/>
  <c r="CG518" i="21"/>
  <c r="CF518" i="21"/>
  <c r="CQ517" i="21"/>
  <c r="CP517" i="21"/>
  <c r="CO517" i="21"/>
  <c r="CN517" i="21"/>
  <c r="CM517" i="21"/>
  <c r="CL517" i="21"/>
  <c r="CK517" i="21"/>
  <c r="CJ517" i="21"/>
  <c r="CI517" i="21"/>
  <c r="CH517" i="21"/>
  <c r="CG517" i="21"/>
  <c r="CF517" i="21"/>
  <c r="CQ516" i="21"/>
  <c r="CP516" i="21"/>
  <c r="CO516" i="21"/>
  <c r="CN516" i="21"/>
  <c r="CM516" i="21"/>
  <c r="CL516" i="21"/>
  <c r="CK516" i="21"/>
  <c r="CJ516" i="21"/>
  <c r="CI516" i="21"/>
  <c r="CH516" i="21"/>
  <c r="CG516" i="21"/>
  <c r="CF516" i="21"/>
  <c r="CQ515" i="21"/>
  <c r="CP515" i="21"/>
  <c r="CO515" i="21"/>
  <c r="CN515" i="21"/>
  <c r="CM515" i="21"/>
  <c r="CL515" i="21"/>
  <c r="CK515" i="21"/>
  <c r="CJ515" i="21"/>
  <c r="CI515" i="21"/>
  <c r="CH515" i="21"/>
  <c r="CG515" i="21"/>
  <c r="CF515" i="21"/>
  <c r="CQ514" i="21"/>
  <c r="CP514" i="21"/>
  <c r="CO514" i="21"/>
  <c r="CN514" i="21"/>
  <c r="CM514" i="21"/>
  <c r="CL514" i="21"/>
  <c r="CK514" i="21"/>
  <c r="CJ514" i="21"/>
  <c r="CI514" i="21"/>
  <c r="CH514" i="21"/>
  <c r="CG514" i="21"/>
  <c r="CF514" i="21"/>
  <c r="CQ513" i="21"/>
  <c r="CP513" i="21"/>
  <c r="CO513" i="21"/>
  <c r="CN513" i="21"/>
  <c r="CM513" i="21"/>
  <c r="CL513" i="21"/>
  <c r="CK513" i="21"/>
  <c r="CJ513" i="21"/>
  <c r="CI513" i="21"/>
  <c r="CH513" i="21"/>
  <c r="CG513" i="21"/>
  <c r="CF513" i="21"/>
  <c r="CQ512" i="21"/>
  <c r="CP512" i="21"/>
  <c r="CO512" i="21"/>
  <c r="CN512" i="21"/>
  <c r="CM512" i="21"/>
  <c r="CL512" i="21"/>
  <c r="CK512" i="21"/>
  <c r="CJ512" i="21"/>
  <c r="CI512" i="21"/>
  <c r="CH512" i="21"/>
  <c r="CG512" i="21"/>
  <c r="CF512" i="21"/>
  <c r="CQ511" i="21"/>
  <c r="CP511" i="21"/>
  <c r="CO511" i="21"/>
  <c r="CN511" i="21"/>
  <c r="CM511" i="21"/>
  <c r="CL511" i="21"/>
  <c r="CK511" i="21"/>
  <c r="CJ511" i="21"/>
  <c r="CI511" i="21"/>
  <c r="CH511" i="21"/>
  <c r="CG511" i="21"/>
  <c r="CF511" i="21"/>
  <c r="CQ510" i="21"/>
  <c r="CP510" i="21"/>
  <c r="CO510" i="21"/>
  <c r="CN510" i="21"/>
  <c r="CM510" i="21"/>
  <c r="CL510" i="21"/>
  <c r="CK510" i="21"/>
  <c r="CJ510" i="21"/>
  <c r="CI510" i="21"/>
  <c r="CH510" i="21"/>
  <c r="CG510" i="21"/>
  <c r="CF510" i="21"/>
  <c r="CQ509" i="21"/>
  <c r="CP509" i="21"/>
  <c r="CO509" i="21"/>
  <c r="CN509" i="21"/>
  <c r="CM509" i="21"/>
  <c r="CL509" i="21"/>
  <c r="CK509" i="21"/>
  <c r="CJ509" i="21"/>
  <c r="CI509" i="21"/>
  <c r="CH509" i="21"/>
  <c r="CG509" i="21"/>
  <c r="CF509" i="21"/>
  <c r="CQ508" i="21"/>
  <c r="CP508" i="21"/>
  <c r="CO508" i="21"/>
  <c r="CN508" i="21"/>
  <c r="CM508" i="21"/>
  <c r="CL508" i="21"/>
  <c r="CK508" i="21"/>
  <c r="CJ508" i="21"/>
  <c r="CI508" i="21"/>
  <c r="CH508" i="21"/>
  <c r="CG508" i="21"/>
  <c r="CF508" i="21"/>
  <c r="CQ507" i="21"/>
  <c r="CP507" i="21"/>
  <c r="CO507" i="21"/>
  <c r="CN507" i="21"/>
  <c r="CM507" i="21"/>
  <c r="CL507" i="21"/>
  <c r="CK507" i="21"/>
  <c r="CJ507" i="21"/>
  <c r="CI507" i="21"/>
  <c r="CH507" i="21"/>
  <c r="CG507" i="21"/>
  <c r="CF507" i="21"/>
  <c r="CQ506" i="21"/>
  <c r="CP506" i="21"/>
  <c r="CO506" i="21"/>
  <c r="CN506" i="21"/>
  <c r="CM506" i="21"/>
  <c r="CL506" i="21"/>
  <c r="CK506" i="21"/>
  <c r="CJ506" i="21"/>
  <c r="CI506" i="21"/>
  <c r="CH506" i="21"/>
  <c r="CG506" i="21"/>
  <c r="CF506" i="21"/>
  <c r="CQ505" i="21"/>
  <c r="CP505" i="21"/>
  <c r="CO505" i="21"/>
  <c r="CN505" i="21"/>
  <c r="CM505" i="21"/>
  <c r="CL505" i="21"/>
  <c r="CK505" i="21"/>
  <c r="CJ505" i="21"/>
  <c r="CI505" i="21"/>
  <c r="CH505" i="21"/>
  <c r="CG505" i="21"/>
  <c r="CF505" i="21"/>
  <c r="CQ504" i="21"/>
  <c r="CP504" i="21"/>
  <c r="CO504" i="21"/>
  <c r="CN504" i="21"/>
  <c r="CM504" i="21"/>
  <c r="CL504" i="21"/>
  <c r="CK504" i="21"/>
  <c r="CJ504" i="21"/>
  <c r="CI504" i="21"/>
  <c r="CH504" i="21"/>
  <c r="CG504" i="21"/>
  <c r="CF504" i="21"/>
  <c r="CQ503" i="21"/>
  <c r="CP503" i="21"/>
  <c r="CO503" i="21"/>
  <c r="CN503" i="21"/>
  <c r="CM503" i="21"/>
  <c r="CL503" i="21"/>
  <c r="CK503" i="21"/>
  <c r="CJ503" i="21"/>
  <c r="CI503" i="21"/>
  <c r="CH503" i="21"/>
  <c r="CG503" i="21"/>
  <c r="CF503" i="21"/>
  <c r="CQ502" i="21"/>
  <c r="CP502" i="21"/>
  <c r="CO502" i="21"/>
  <c r="CN502" i="21"/>
  <c r="CM502" i="21"/>
  <c r="CL502" i="21"/>
  <c r="CK502" i="21"/>
  <c r="CJ502" i="21"/>
  <c r="CI502" i="21"/>
  <c r="CH502" i="21"/>
  <c r="CG502" i="21"/>
  <c r="CF502" i="21"/>
  <c r="CQ501" i="21"/>
  <c r="CP501" i="21"/>
  <c r="CO501" i="21"/>
  <c r="CN501" i="21"/>
  <c r="CM501" i="21"/>
  <c r="CL501" i="21"/>
  <c r="CK501" i="21"/>
  <c r="CJ501" i="21"/>
  <c r="CI501" i="21"/>
  <c r="CH501" i="21"/>
  <c r="CG501" i="21"/>
  <c r="CF501" i="21"/>
  <c r="CQ500" i="21"/>
  <c r="CP500" i="21"/>
  <c r="CO500" i="21"/>
  <c r="CN500" i="21"/>
  <c r="CM500" i="21"/>
  <c r="CL500" i="21"/>
  <c r="CK500" i="21"/>
  <c r="CJ500" i="21"/>
  <c r="CI500" i="21"/>
  <c r="CH500" i="21"/>
  <c r="CG500" i="21"/>
  <c r="CF500" i="21"/>
  <c r="CQ499" i="21"/>
  <c r="CP499" i="21"/>
  <c r="CO499" i="21"/>
  <c r="CN499" i="21"/>
  <c r="CM499" i="21"/>
  <c r="CL499" i="21"/>
  <c r="CK499" i="21"/>
  <c r="CJ499" i="21"/>
  <c r="CI499" i="21"/>
  <c r="CH499" i="21"/>
  <c r="CG499" i="21"/>
  <c r="CF499" i="21"/>
  <c r="CQ498" i="21"/>
  <c r="CP498" i="21"/>
  <c r="CO498" i="21"/>
  <c r="CN498" i="21"/>
  <c r="CM498" i="21"/>
  <c r="CL498" i="21"/>
  <c r="CK498" i="21"/>
  <c r="CJ498" i="21"/>
  <c r="CI498" i="21"/>
  <c r="CH498" i="21"/>
  <c r="CG498" i="21"/>
  <c r="CF498" i="21"/>
  <c r="CQ497" i="21"/>
  <c r="CP497" i="21"/>
  <c r="CO497" i="21"/>
  <c r="CN497" i="21"/>
  <c r="CM497" i="21"/>
  <c r="CL497" i="21"/>
  <c r="CK497" i="21"/>
  <c r="CJ497" i="21"/>
  <c r="CI497" i="21"/>
  <c r="CH497" i="21"/>
  <c r="CG497" i="21"/>
  <c r="CF497" i="21"/>
  <c r="CQ496" i="21"/>
  <c r="CP496" i="21"/>
  <c r="CO496" i="21"/>
  <c r="CN496" i="21"/>
  <c r="CM496" i="21"/>
  <c r="CL496" i="21"/>
  <c r="CK496" i="21"/>
  <c r="CJ496" i="21"/>
  <c r="CI496" i="21"/>
  <c r="CH496" i="21"/>
  <c r="CG496" i="21"/>
  <c r="CF496" i="21"/>
  <c r="CQ495" i="21"/>
  <c r="CP495" i="21"/>
  <c r="CO495" i="21"/>
  <c r="CN495" i="21"/>
  <c r="CM495" i="21"/>
  <c r="CL495" i="21"/>
  <c r="CK495" i="21"/>
  <c r="CJ495" i="21"/>
  <c r="CI495" i="21"/>
  <c r="CH495" i="21"/>
  <c r="CG495" i="21"/>
  <c r="CF495" i="21"/>
  <c r="CQ494" i="21"/>
  <c r="CP494" i="21"/>
  <c r="CO494" i="21"/>
  <c r="CN494" i="21"/>
  <c r="CM494" i="21"/>
  <c r="CL494" i="21"/>
  <c r="CK494" i="21"/>
  <c r="CJ494" i="21"/>
  <c r="CI494" i="21"/>
  <c r="CH494" i="21"/>
  <c r="CG494" i="21"/>
  <c r="CF494" i="21"/>
  <c r="CQ493" i="21"/>
  <c r="CP493" i="21"/>
  <c r="CO493" i="21"/>
  <c r="CN493" i="21"/>
  <c r="CM493" i="21"/>
  <c r="CL493" i="21"/>
  <c r="CK493" i="21"/>
  <c r="CJ493" i="21"/>
  <c r="CI493" i="21"/>
  <c r="CH493" i="21"/>
  <c r="CG493" i="21"/>
  <c r="CF493" i="21"/>
  <c r="CQ492" i="21"/>
  <c r="CP492" i="21"/>
  <c r="CO492" i="21"/>
  <c r="CN492" i="21"/>
  <c r="CM492" i="21"/>
  <c r="CL492" i="21"/>
  <c r="CK492" i="21"/>
  <c r="CJ492" i="21"/>
  <c r="CI492" i="21"/>
  <c r="CH492" i="21"/>
  <c r="CG492" i="21"/>
  <c r="CF492" i="21"/>
  <c r="CQ491" i="21"/>
  <c r="CP491" i="21"/>
  <c r="CO491" i="21"/>
  <c r="CN491" i="21"/>
  <c r="CM491" i="21"/>
  <c r="CL491" i="21"/>
  <c r="CK491" i="21"/>
  <c r="CJ491" i="21"/>
  <c r="CI491" i="21"/>
  <c r="CH491" i="21"/>
  <c r="CG491" i="21"/>
  <c r="CF491" i="21"/>
  <c r="CQ490" i="21"/>
  <c r="CP490" i="21"/>
  <c r="CO490" i="21"/>
  <c r="CN490" i="21"/>
  <c r="CM490" i="21"/>
  <c r="CL490" i="21"/>
  <c r="CK490" i="21"/>
  <c r="CJ490" i="21"/>
  <c r="CI490" i="21"/>
  <c r="CH490" i="21"/>
  <c r="CG490" i="21"/>
  <c r="CF490" i="21"/>
  <c r="CQ489" i="21"/>
  <c r="CP489" i="21"/>
  <c r="CO489" i="21"/>
  <c r="CN489" i="21"/>
  <c r="CM489" i="21"/>
  <c r="CL489" i="21"/>
  <c r="CK489" i="21"/>
  <c r="CJ489" i="21"/>
  <c r="CI489" i="21"/>
  <c r="CH489" i="21"/>
  <c r="CG489" i="21"/>
  <c r="CF489" i="21"/>
  <c r="CQ488" i="21"/>
  <c r="CP488" i="21"/>
  <c r="CO488" i="21"/>
  <c r="CN488" i="21"/>
  <c r="CM488" i="21"/>
  <c r="CL488" i="21"/>
  <c r="CK488" i="21"/>
  <c r="CJ488" i="21"/>
  <c r="CI488" i="21"/>
  <c r="CH488" i="21"/>
  <c r="CG488" i="21"/>
  <c r="CF488" i="21"/>
  <c r="CQ487" i="21"/>
  <c r="CP487" i="21"/>
  <c r="CO487" i="21"/>
  <c r="CN487" i="21"/>
  <c r="CM487" i="21"/>
  <c r="CL487" i="21"/>
  <c r="CK487" i="21"/>
  <c r="CJ487" i="21"/>
  <c r="CI487" i="21"/>
  <c r="CH487" i="21"/>
  <c r="CG487" i="21"/>
  <c r="CF487" i="21"/>
  <c r="CQ486" i="21"/>
  <c r="CP486" i="21"/>
  <c r="CO486" i="21"/>
  <c r="CN486" i="21"/>
  <c r="CM486" i="21"/>
  <c r="CL486" i="21"/>
  <c r="CK486" i="21"/>
  <c r="CJ486" i="21"/>
  <c r="CI486" i="21"/>
  <c r="CH486" i="21"/>
  <c r="CG486" i="21"/>
  <c r="CF486" i="21"/>
  <c r="CQ485" i="21"/>
  <c r="CP485" i="21"/>
  <c r="CO485" i="21"/>
  <c r="CN485" i="21"/>
  <c r="CM485" i="21"/>
  <c r="CL485" i="21"/>
  <c r="CK485" i="21"/>
  <c r="CJ485" i="21"/>
  <c r="CI485" i="21"/>
  <c r="CH485" i="21"/>
  <c r="CG485" i="21"/>
  <c r="CF485" i="21"/>
  <c r="CQ484" i="21"/>
  <c r="CP484" i="21"/>
  <c r="CO484" i="21"/>
  <c r="CN484" i="21"/>
  <c r="CM484" i="21"/>
  <c r="CL484" i="21"/>
  <c r="CK484" i="21"/>
  <c r="CJ484" i="21"/>
  <c r="CI484" i="21"/>
  <c r="CH484" i="21"/>
  <c r="CG484" i="21"/>
  <c r="CF484" i="21"/>
  <c r="CQ483" i="21"/>
  <c r="CP483" i="21"/>
  <c r="CO483" i="21"/>
  <c r="CN483" i="21"/>
  <c r="CM483" i="21"/>
  <c r="CL483" i="21"/>
  <c r="CK483" i="21"/>
  <c r="CJ483" i="21"/>
  <c r="CI483" i="21"/>
  <c r="CH483" i="21"/>
  <c r="CG483" i="21"/>
  <c r="CF483" i="21"/>
  <c r="CQ482" i="21"/>
  <c r="CP482" i="21"/>
  <c r="CO482" i="21"/>
  <c r="CN482" i="21"/>
  <c r="CM482" i="21"/>
  <c r="CL482" i="21"/>
  <c r="CK482" i="21"/>
  <c r="CJ482" i="21"/>
  <c r="CI482" i="21"/>
  <c r="CH482" i="21"/>
  <c r="CG482" i="21"/>
  <c r="CF482" i="21"/>
  <c r="CQ481" i="21"/>
  <c r="CP481" i="21"/>
  <c r="CO481" i="21"/>
  <c r="CN481" i="21"/>
  <c r="CM481" i="21"/>
  <c r="CL481" i="21"/>
  <c r="CK481" i="21"/>
  <c r="CJ481" i="21"/>
  <c r="CI481" i="21"/>
  <c r="CH481" i="21"/>
  <c r="CG481" i="21"/>
  <c r="CF481" i="21"/>
  <c r="CQ480" i="21"/>
  <c r="CP480" i="21"/>
  <c r="CO480" i="21"/>
  <c r="CN480" i="21"/>
  <c r="CM480" i="21"/>
  <c r="CL480" i="21"/>
  <c r="CK480" i="21"/>
  <c r="CJ480" i="21"/>
  <c r="CI480" i="21"/>
  <c r="CH480" i="21"/>
  <c r="CG480" i="21"/>
  <c r="CF480" i="21"/>
  <c r="CQ479" i="21"/>
  <c r="CP479" i="21"/>
  <c r="CO479" i="21"/>
  <c r="CN479" i="21"/>
  <c r="CM479" i="21"/>
  <c r="CL479" i="21"/>
  <c r="CK479" i="21"/>
  <c r="CJ479" i="21"/>
  <c r="CI479" i="21"/>
  <c r="CH479" i="21"/>
  <c r="CG479" i="21"/>
  <c r="CF479" i="21"/>
  <c r="CQ478" i="21"/>
  <c r="CP478" i="21"/>
  <c r="CO478" i="21"/>
  <c r="CN478" i="21"/>
  <c r="CM478" i="21"/>
  <c r="CL478" i="21"/>
  <c r="CK478" i="21"/>
  <c r="CJ478" i="21"/>
  <c r="CI478" i="21"/>
  <c r="CH478" i="21"/>
  <c r="CG478" i="21"/>
  <c r="CF478" i="21"/>
  <c r="CQ477" i="21"/>
  <c r="CP477" i="21"/>
  <c r="CO477" i="21"/>
  <c r="CN477" i="21"/>
  <c r="CM477" i="21"/>
  <c r="CL477" i="21"/>
  <c r="CK477" i="21"/>
  <c r="CJ477" i="21"/>
  <c r="CI477" i="21"/>
  <c r="CH477" i="21"/>
  <c r="CG477" i="21"/>
  <c r="CF477" i="21"/>
  <c r="CQ476" i="21"/>
  <c r="CP476" i="21"/>
  <c r="CO476" i="21"/>
  <c r="CN476" i="21"/>
  <c r="CM476" i="21"/>
  <c r="CL476" i="21"/>
  <c r="CK476" i="21"/>
  <c r="CJ476" i="21"/>
  <c r="CI476" i="21"/>
  <c r="CH476" i="21"/>
  <c r="CG476" i="21"/>
  <c r="CF476" i="21"/>
  <c r="CQ475" i="21"/>
  <c r="CP475" i="21"/>
  <c r="CO475" i="21"/>
  <c r="CN475" i="21"/>
  <c r="CM475" i="21"/>
  <c r="CL475" i="21"/>
  <c r="CK475" i="21"/>
  <c r="CJ475" i="21"/>
  <c r="CI475" i="21"/>
  <c r="CH475" i="21"/>
  <c r="CG475" i="21"/>
  <c r="CF475" i="21"/>
  <c r="CQ474" i="21"/>
  <c r="CP474" i="21"/>
  <c r="CO474" i="21"/>
  <c r="CN474" i="21"/>
  <c r="CM474" i="21"/>
  <c r="CL474" i="21"/>
  <c r="CK474" i="21"/>
  <c r="CJ474" i="21"/>
  <c r="CI474" i="21"/>
  <c r="CH474" i="21"/>
  <c r="CG474" i="21"/>
  <c r="CF474" i="21"/>
  <c r="CQ473" i="21"/>
  <c r="CP473" i="21"/>
  <c r="CO473" i="21"/>
  <c r="CN473" i="21"/>
  <c r="CM473" i="21"/>
  <c r="CL473" i="21"/>
  <c r="CK473" i="21"/>
  <c r="CJ473" i="21"/>
  <c r="CI473" i="21"/>
  <c r="CH473" i="21"/>
  <c r="CG473" i="21"/>
  <c r="CF473" i="21"/>
  <c r="CQ472" i="21"/>
  <c r="CP472" i="21"/>
  <c r="CO472" i="21"/>
  <c r="CN472" i="21"/>
  <c r="CM472" i="21"/>
  <c r="CL472" i="21"/>
  <c r="CK472" i="21"/>
  <c r="CJ472" i="21"/>
  <c r="CI472" i="21"/>
  <c r="CH472" i="21"/>
  <c r="CG472" i="21"/>
  <c r="CF472" i="21"/>
  <c r="CQ471" i="21"/>
  <c r="CP471" i="21"/>
  <c r="CO471" i="21"/>
  <c r="CN471" i="21"/>
  <c r="CM471" i="21"/>
  <c r="CL471" i="21"/>
  <c r="CK471" i="21"/>
  <c r="CJ471" i="21"/>
  <c r="CI471" i="21"/>
  <c r="CH471" i="21"/>
  <c r="CG471" i="21"/>
  <c r="CF471" i="21"/>
  <c r="CQ470" i="21"/>
  <c r="CP470" i="21"/>
  <c r="CO470" i="21"/>
  <c r="CN470" i="21"/>
  <c r="CM470" i="21"/>
  <c r="CL470" i="21"/>
  <c r="CK470" i="21"/>
  <c r="CJ470" i="21"/>
  <c r="CI470" i="21"/>
  <c r="CH470" i="21"/>
  <c r="CG470" i="21"/>
  <c r="CF470" i="21"/>
  <c r="CQ469" i="21"/>
  <c r="CP469" i="21"/>
  <c r="CO469" i="21"/>
  <c r="CN469" i="21"/>
  <c r="CM469" i="21"/>
  <c r="CL469" i="21"/>
  <c r="CK469" i="21"/>
  <c r="CJ469" i="21"/>
  <c r="CI469" i="21"/>
  <c r="CH469" i="21"/>
  <c r="CG469" i="21"/>
  <c r="CF469" i="21"/>
  <c r="CQ468" i="21"/>
  <c r="CP468" i="21"/>
  <c r="CO468" i="21"/>
  <c r="CN468" i="21"/>
  <c r="CM468" i="21"/>
  <c r="CL468" i="21"/>
  <c r="CK468" i="21"/>
  <c r="CJ468" i="21"/>
  <c r="CI468" i="21"/>
  <c r="CH468" i="21"/>
  <c r="CG468" i="21"/>
  <c r="CF468" i="21"/>
  <c r="CQ467" i="21"/>
  <c r="CP467" i="21"/>
  <c r="CO467" i="21"/>
  <c r="CN467" i="21"/>
  <c r="CM467" i="21"/>
  <c r="CL467" i="21"/>
  <c r="CK467" i="21"/>
  <c r="CJ467" i="21"/>
  <c r="CI467" i="21"/>
  <c r="CH467" i="21"/>
  <c r="CG467" i="21"/>
  <c r="CF467" i="21"/>
  <c r="CQ466" i="21"/>
  <c r="CP466" i="21"/>
  <c r="CO466" i="21"/>
  <c r="CN466" i="21"/>
  <c r="CM466" i="21"/>
  <c r="CL466" i="21"/>
  <c r="CK466" i="21"/>
  <c r="CJ466" i="21"/>
  <c r="CI466" i="21"/>
  <c r="CH466" i="21"/>
  <c r="CG466" i="21"/>
  <c r="CF466" i="21"/>
  <c r="CQ465" i="21"/>
  <c r="CP465" i="21"/>
  <c r="CO465" i="21"/>
  <c r="CN465" i="21"/>
  <c r="CM465" i="21"/>
  <c r="CL465" i="21"/>
  <c r="CK465" i="21"/>
  <c r="CJ465" i="21"/>
  <c r="CI465" i="21"/>
  <c r="CH465" i="21"/>
  <c r="CG465" i="21"/>
  <c r="CF465" i="21"/>
  <c r="CQ464" i="21"/>
  <c r="CP464" i="21"/>
  <c r="CO464" i="21"/>
  <c r="CN464" i="21"/>
  <c r="CM464" i="21"/>
  <c r="CL464" i="21"/>
  <c r="CK464" i="21"/>
  <c r="CJ464" i="21"/>
  <c r="CI464" i="21"/>
  <c r="CH464" i="21"/>
  <c r="CG464" i="21"/>
  <c r="CF464" i="21"/>
  <c r="CQ463" i="21"/>
  <c r="CP463" i="21"/>
  <c r="CO463" i="21"/>
  <c r="CN463" i="21"/>
  <c r="CM463" i="21"/>
  <c r="CL463" i="21"/>
  <c r="CK463" i="21"/>
  <c r="CJ463" i="21"/>
  <c r="CI463" i="21"/>
  <c r="CH463" i="21"/>
  <c r="CG463" i="21"/>
  <c r="CF463" i="21"/>
  <c r="CQ462" i="21"/>
  <c r="CP462" i="21"/>
  <c r="CO462" i="21"/>
  <c r="CN462" i="21"/>
  <c r="CM462" i="21"/>
  <c r="CL462" i="21"/>
  <c r="CK462" i="21"/>
  <c r="CJ462" i="21"/>
  <c r="CI462" i="21"/>
  <c r="CH462" i="21"/>
  <c r="CG462" i="21"/>
  <c r="CF462" i="21"/>
  <c r="CQ461" i="21"/>
  <c r="CP461" i="21"/>
  <c r="CO461" i="21"/>
  <c r="CN461" i="21"/>
  <c r="CM461" i="21"/>
  <c r="CL461" i="21"/>
  <c r="CK461" i="21"/>
  <c r="CJ461" i="21"/>
  <c r="CI461" i="21"/>
  <c r="CH461" i="21"/>
  <c r="CG461" i="21"/>
  <c r="CF461" i="21"/>
  <c r="CQ460" i="21"/>
  <c r="CP460" i="21"/>
  <c r="CO460" i="21"/>
  <c r="CN460" i="21"/>
  <c r="CM460" i="21"/>
  <c r="CL460" i="21"/>
  <c r="CK460" i="21"/>
  <c r="CJ460" i="21"/>
  <c r="CI460" i="21"/>
  <c r="CH460" i="21"/>
  <c r="CG460" i="21"/>
  <c r="CF460" i="21"/>
  <c r="CQ459" i="21"/>
  <c r="CP459" i="21"/>
  <c r="CO459" i="21"/>
  <c r="CN459" i="21"/>
  <c r="CM459" i="21"/>
  <c r="CL459" i="21"/>
  <c r="CK459" i="21"/>
  <c r="CJ459" i="21"/>
  <c r="CI459" i="21"/>
  <c r="CH459" i="21"/>
  <c r="CG459" i="21"/>
  <c r="CF459" i="21"/>
  <c r="CQ458" i="21"/>
  <c r="CP458" i="21"/>
  <c r="CO458" i="21"/>
  <c r="CN458" i="21"/>
  <c r="CM458" i="21"/>
  <c r="CL458" i="21"/>
  <c r="CK458" i="21"/>
  <c r="CJ458" i="21"/>
  <c r="CI458" i="21"/>
  <c r="CH458" i="21"/>
  <c r="CG458" i="21"/>
  <c r="CF458" i="21"/>
  <c r="CQ457" i="21"/>
  <c r="CP457" i="21"/>
  <c r="CO457" i="21"/>
  <c r="CN457" i="21"/>
  <c r="CM457" i="21"/>
  <c r="CL457" i="21"/>
  <c r="CK457" i="21"/>
  <c r="CJ457" i="21"/>
  <c r="CI457" i="21"/>
  <c r="CH457" i="21"/>
  <c r="CG457" i="21"/>
  <c r="CF457" i="21"/>
  <c r="CQ456" i="21"/>
  <c r="CP456" i="21"/>
  <c r="CO456" i="21"/>
  <c r="CN456" i="21"/>
  <c r="CM456" i="21"/>
  <c r="CL456" i="21"/>
  <c r="CK456" i="21"/>
  <c r="CJ456" i="21"/>
  <c r="CI456" i="21"/>
  <c r="CH456" i="21"/>
  <c r="CG456" i="21"/>
  <c r="CF456" i="21"/>
  <c r="CQ455" i="21"/>
  <c r="CP455" i="21"/>
  <c r="CO455" i="21"/>
  <c r="CN455" i="21"/>
  <c r="CM455" i="21"/>
  <c r="CL455" i="21"/>
  <c r="CK455" i="21"/>
  <c r="CJ455" i="21"/>
  <c r="CI455" i="21"/>
  <c r="CH455" i="21"/>
  <c r="CG455" i="21"/>
  <c r="CF455" i="21"/>
  <c r="CQ454" i="21"/>
  <c r="CP454" i="21"/>
  <c r="CO454" i="21"/>
  <c r="CN454" i="21"/>
  <c r="CM454" i="21"/>
  <c r="CL454" i="21"/>
  <c r="CK454" i="21"/>
  <c r="CJ454" i="21"/>
  <c r="CI454" i="21"/>
  <c r="CH454" i="21"/>
  <c r="CG454" i="21"/>
  <c r="CF454" i="21"/>
  <c r="CQ453" i="21"/>
  <c r="CP453" i="21"/>
  <c r="CO453" i="21"/>
  <c r="CN453" i="21"/>
  <c r="CM453" i="21"/>
  <c r="CL453" i="21"/>
  <c r="CK453" i="21"/>
  <c r="CJ453" i="21"/>
  <c r="CI453" i="21"/>
  <c r="CH453" i="21"/>
  <c r="CG453" i="21"/>
  <c r="CF453" i="21"/>
  <c r="CQ452" i="21"/>
  <c r="CP452" i="21"/>
  <c r="CO452" i="21"/>
  <c r="CN452" i="21"/>
  <c r="CM452" i="21"/>
  <c r="CL452" i="21"/>
  <c r="CK452" i="21"/>
  <c r="CJ452" i="21"/>
  <c r="CI452" i="21"/>
  <c r="CH452" i="21"/>
  <c r="CG452" i="21"/>
  <c r="CF452" i="21"/>
  <c r="CQ451" i="21"/>
  <c r="CP451" i="21"/>
  <c r="CO451" i="21"/>
  <c r="CN451" i="21"/>
  <c r="CM451" i="21"/>
  <c r="CL451" i="21"/>
  <c r="CK451" i="21"/>
  <c r="CJ451" i="21"/>
  <c r="CI451" i="21"/>
  <c r="CH451" i="21"/>
  <c r="CG451" i="21"/>
  <c r="CF451" i="21"/>
  <c r="CQ450" i="21"/>
  <c r="CP450" i="21"/>
  <c r="CO450" i="21"/>
  <c r="CN450" i="21"/>
  <c r="CM450" i="21"/>
  <c r="CL450" i="21"/>
  <c r="CK450" i="21"/>
  <c r="CJ450" i="21"/>
  <c r="CI450" i="21"/>
  <c r="CH450" i="21"/>
  <c r="CG450" i="21"/>
  <c r="CF450" i="21"/>
  <c r="CQ449" i="21"/>
  <c r="CP449" i="21"/>
  <c r="CO449" i="21"/>
  <c r="CN449" i="21"/>
  <c r="CM449" i="21"/>
  <c r="CL449" i="21"/>
  <c r="CK449" i="21"/>
  <c r="CJ449" i="21"/>
  <c r="CI449" i="21"/>
  <c r="CH449" i="21"/>
  <c r="CG449" i="21"/>
  <c r="CF449" i="21"/>
  <c r="CQ448" i="21"/>
  <c r="CP448" i="21"/>
  <c r="CO448" i="21"/>
  <c r="CN448" i="21"/>
  <c r="CM448" i="21"/>
  <c r="CL448" i="21"/>
  <c r="CK448" i="21"/>
  <c r="CJ448" i="21"/>
  <c r="CI448" i="21"/>
  <c r="CH448" i="21"/>
  <c r="CG448" i="21"/>
  <c r="CF448" i="21"/>
  <c r="CQ447" i="21"/>
  <c r="CP447" i="21"/>
  <c r="CO447" i="21"/>
  <c r="CN447" i="21"/>
  <c r="CM447" i="21"/>
  <c r="CL447" i="21"/>
  <c r="CK447" i="21"/>
  <c r="CJ447" i="21"/>
  <c r="CI447" i="21"/>
  <c r="CH447" i="21"/>
  <c r="CG447" i="21"/>
  <c r="CF447" i="21"/>
  <c r="CQ446" i="21"/>
  <c r="CP446" i="21"/>
  <c r="CO446" i="21"/>
  <c r="CN446" i="21"/>
  <c r="CM446" i="21"/>
  <c r="CL446" i="21"/>
  <c r="CK446" i="21"/>
  <c r="CJ446" i="21"/>
  <c r="CI446" i="21"/>
  <c r="CH446" i="21"/>
  <c r="CG446" i="21"/>
  <c r="CF446" i="21"/>
  <c r="CQ445" i="21"/>
  <c r="CP445" i="21"/>
  <c r="CO445" i="21"/>
  <c r="CN445" i="21"/>
  <c r="CM445" i="21"/>
  <c r="CL445" i="21"/>
  <c r="CK445" i="21"/>
  <c r="CJ445" i="21"/>
  <c r="CI445" i="21"/>
  <c r="CH445" i="21"/>
  <c r="CG445" i="21"/>
  <c r="CF445" i="21"/>
  <c r="CQ444" i="21"/>
  <c r="CP444" i="21"/>
  <c r="CO444" i="21"/>
  <c r="CN444" i="21"/>
  <c r="CM444" i="21"/>
  <c r="CL444" i="21"/>
  <c r="CK444" i="21"/>
  <c r="CJ444" i="21"/>
  <c r="CI444" i="21"/>
  <c r="CH444" i="21"/>
  <c r="CG444" i="21"/>
  <c r="CF444" i="21"/>
  <c r="CQ443" i="21"/>
  <c r="CP443" i="21"/>
  <c r="CO443" i="21"/>
  <c r="CN443" i="21"/>
  <c r="CM443" i="21"/>
  <c r="CL443" i="21"/>
  <c r="CK443" i="21"/>
  <c r="CJ443" i="21"/>
  <c r="CI443" i="21"/>
  <c r="CH443" i="21"/>
  <c r="CG443" i="21"/>
  <c r="CF443" i="21"/>
  <c r="CQ442" i="21"/>
  <c r="CP442" i="21"/>
  <c r="CO442" i="21"/>
  <c r="CN442" i="21"/>
  <c r="CM442" i="21"/>
  <c r="CL442" i="21"/>
  <c r="CK442" i="21"/>
  <c r="CJ442" i="21"/>
  <c r="CI442" i="21"/>
  <c r="CH442" i="21"/>
  <c r="CG442" i="21"/>
  <c r="CF442" i="21"/>
  <c r="CQ441" i="21"/>
  <c r="CP441" i="21"/>
  <c r="CO441" i="21"/>
  <c r="CN441" i="21"/>
  <c r="CM441" i="21"/>
  <c r="CL441" i="21"/>
  <c r="CK441" i="21"/>
  <c r="CJ441" i="21"/>
  <c r="CI441" i="21"/>
  <c r="CH441" i="21"/>
  <c r="CG441" i="21"/>
  <c r="CF441" i="21"/>
  <c r="CQ440" i="21"/>
  <c r="CP440" i="21"/>
  <c r="CO440" i="21"/>
  <c r="CN440" i="21"/>
  <c r="CM440" i="21"/>
  <c r="CL440" i="21"/>
  <c r="CK440" i="21"/>
  <c r="CJ440" i="21"/>
  <c r="CI440" i="21"/>
  <c r="CH440" i="21"/>
  <c r="CG440" i="21"/>
  <c r="CF440" i="21"/>
  <c r="CQ439" i="21"/>
  <c r="CP439" i="21"/>
  <c r="CO439" i="21"/>
  <c r="CN439" i="21"/>
  <c r="CM439" i="21"/>
  <c r="CL439" i="21"/>
  <c r="CK439" i="21"/>
  <c r="CJ439" i="21"/>
  <c r="CI439" i="21"/>
  <c r="CH439" i="21"/>
  <c r="CG439" i="21"/>
  <c r="CF439" i="21"/>
  <c r="CQ438" i="21"/>
  <c r="CP438" i="21"/>
  <c r="CO438" i="21"/>
  <c r="CN438" i="21"/>
  <c r="CM438" i="21"/>
  <c r="CL438" i="21"/>
  <c r="CK438" i="21"/>
  <c r="CJ438" i="21"/>
  <c r="CI438" i="21"/>
  <c r="CH438" i="21"/>
  <c r="CG438" i="21"/>
  <c r="CF438" i="21"/>
  <c r="CQ437" i="21"/>
  <c r="CP437" i="21"/>
  <c r="CO437" i="21"/>
  <c r="CN437" i="21"/>
  <c r="CM437" i="21"/>
  <c r="CL437" i="21"/>
  <c r="CK437" i="21"/>
  <c r="CJ437" i="21"/>
  <c r="CI437" i="21"/>
  <c r="CH437" i="21"/>
  <c r="CG437" i="21"/>
  <c r="CF437" i="21"/>
  <c r="CQ436" i="21"/>
  <c r="CP436" i="21"/>
  <c r="CO436" i="21"/>
  <c r="CN436" i="21"/>
  <c r="CM436" i="21"/>
  <c r="CL436" i="21"/>
  <c r="CK436" i="21"/>
  <c r="CJ436" i="21"/>
  <c r="CI436" i="21"/>
  <c r="CH436" i="21"/>
  <c r="CG436" i="21"/>
  <c r="CF436" i="21"/>
  <c r="CQ435" i="21"/>
  <c r="CP435" i="21"/>
  <c r="CO435" i="21"/>
  <c r="CN435" i="21"/>
  <c r="CM435" i="21"/>
  <c r="CL435" i="21"/>
  <c r="CK435" i="21"/>
  <c r="CJ435" i="21"/>
  <c r="CI435" i="21"/>
  <c r="CH435" i="21"/>
  <c r="CG435" i="21"/>
  <c r="CF435" i="21"/>
  <c r="CQ434" i="21"/>
  <c r="CP434" i="21"/>
  <c r="CO434" i="21"/>
  <c r="CN434" i="21"/>
  <c r="CM434" i="21"/>
  <c r="CL434" i="21"/>
  <c r="CK434" i="21"/>
  <c r="CJ434" i="21"/>
  <c r="CI434" i="21"/>
  <c r="CH434" i="21"/>
  <c r="CG434" i="21"/>
  <c r="CF434" i="21"/>
  <c r="CQ433" i="21"/>
  <c r="CP433" i="21"/>
  <c r="CO433" i="21"/>
  <c r="CN433" i="21"/>
  <c r="CM433" i="21"/>
  <c r="CL433" i="21"/>
  <c r="CK433" i="21"/>
  <c r="CJ433" i="21"/>
  <c r="CI433" i="21"/>
  <c r="CH433" i="21"/>
  <c r="CG433" i="21"/>
  <c r="CF433" i="21"/>
  <c r="CQ432" i="21"/>
  <c r="CP432" i="21"/>
  <c r="CO432" i="21"/>
  <c r="CN432" i="21"/>
  <c r="CM432" i="21"/>
  <c r="CL432" i="21"/>
  <c r="CK432" i="21"/>
  <c r="CJ432" i="21"/>
  <c r="CI432" i="21"/>
  <c r="CH432" i="21"/>
  <c r="CG432" i="21"/>
  <c r="CF432" i="21"/>
  <c r="CQ431" i="21"/>
  <c r="CP431" i="21"/>
  <c r="CO431" i="21"/>
  <c r="CN431" i="21"/>
  <c r="CM431" i="21"/>
  <c r="CL431" i="21"/>
  <c r="CK431" i="21"/>
  <c r="CJ431" i="21"/>
  <c r="CI431" i="21"/>
  <c r="CH431" i="21"/>
  <c r="CG431" i="21"/>
  <c r="CF431" i="21"/>
  <c r="CQ430" i="21"/>
  <c r="CP430" i="21"/>
  <c r="CO430" i="21"/>
  <c r="CN430" i="21"/>
  <c r="CM430" i="21"/>
  <c r="CL430" i="21"/>
  <c r="CK430" i="21"/>
  <c r="CJ430" i="21"/>
  <c r="CI430" i="21"/>
  <c r="CH430" i="21"/>
  <c r="CG430" i="21"/>
  <c r="CF430" i="21"/>
  <c r="CQ429" i="21"/>
  <c r="CP429" i="21"/>
  <c r="CO429" i="21"/>
  <c r="CN429" i="21"/>
  <c r="CM429" i="21"/>
  <c r="CL429" i="21"/>
  <c r="CK429" i="21"/>
  <c r="CJ429" i="21"/>
  <c r="CI429" i="21"/>
  <c r="CH429" i="21"/>
  <c r="CG429" i="21"/>
  <c r="CF429" i="21"/>
  <c r="CQ428" i="21"/>
  <c r="CP428" i="21"/>
  <c r="CO428" i="21"/>
  <c r="CN428" i="21"/>
  <c r="CM428" i="21"/>
  <c r="CL428" i="21"/>
  <c r="CK428" i="21"/>
  <c r="CJ428" i="21"/>
  <c r="CI428" i="21"/>
  <c r="CH428" i="21"/>
  <c r="CG428" i="21"/>
  <c r="CF428" i="21"/>
  <c r="CQ427" i="21"/>
  <c r="CP427" i="21"/>
  <c r="CO427" i="21"/>
  <c r="CN427" i="21"/>
  <c r="CM427" i="21"/>
  <c r="CL427" i="21"/>
  <c r="CK427" i="21"/>
  <c r="CJ427" i="21"/>
  <c r="CI427" i="21"/>
  <c r="CH427" i="21"/>
  <c r="CG427" i="21"/>
  <c r="CF427" i="21"/>
  <c r="CQ426" i="21"/>
  <c r="CP426" i="21"/>
  <c r="CO426" i="21"/>
  <c r="CN426" i="21"/>
  <c r="CM426" i="21"/>
  <c r="CL426" i="21"/>
  <c r="CK426" i="21"/>
  <c r="CJ426" i="21"/>
  <c r="CI426" i="21"/>
  <c r="CH426" i="21"/>
  <c r="CG426" i="21"/>
  <c r="CF426" i="21"/>
  <c r="CQ425" i="21"/>
  <c r="CP425" i="21"/>
  <c r="CO425" i="21"/>
  <c r="CN425" i="21"/>
  <c r="CM425" i="21"/>
  <c r="CL425" i="21"/>
  <c r="CK425" i="21"/>
  <c r="CJ425" i="21"/>
  <c r="CI425" i="21"/>
  <c r="CH425" i="21"/>
  <c r="CG425" i="21"/>
  <c r="CF425" i="21"/>
  <c r="CQ424" i="21"/>
  <c r="CP424" i="21"/>
  <c r="CO424" i="21"/>
  <c r="CN424" i="21"/>
  <c r="CM424" i="21"/>
  <c r="CL424" i="21"/>
  <c r="CK424" i="21"/>
  <c r="CJ424" i="21"/>
  <c r="CI424" i="21"/>
  <c r="CH424" i="21"/>
  <c r="CG424" i="21"/>
  <c r="CF424" i="21"/>
  <c r="CQ423" i="21"/>
  <c r="CP423" i="21"/>
  <c r="CO423" i="21"/>
  <c r="CN423" i="21"/>
  <c r="CM423" i="21"/>
  <c r="CL423" i="21"/>
  <c r="CK423" i="21"/>
  <c r="CJ423" i="21"/>
  <c r="CI423" i="21"/>
  <c r="CH423" i="21"/>
  <c r="CG423" i="21"/>
  <c r="CF423" i="21"/>
  <c r="CQ422" i="21"/>
  <c r="CP422" i="21"/>
  <c r="CO422" i="21"/>
  <c r="CN422" i="21"/>
  <c r="CM422" i="21"/>
  <c r="CL422" i="21"/>
  <c r="CK422" i="21"/>
  <c r="CJ422" i="21"/>
  <c r="CI422" i="21"/>
  <c r="CH422" i="21"/>
  <c r="CG422" i="21"/>
  <c r="CF422" i="21"/>
  <c r="CQ421" i="21"/>
  <c r="CP421" i="21"/>
  <c r="CO421" i="21"/>
  <c r="CN421" i="21"/>
  <c r="CM421" i="21"/>
  <c r="CL421" i="21"/>
  <c r="CK421" i="21"/>
  <c r="CJ421" i="21"/>
  <c r="CI421" i="21"/>
  <c r="CH421" i="21"/>
  <c r="CG421" i="21"/>
  <c r="CF421" i="21"/>
  <c r="CQ420" i="21"/>
  <c r="CP420" i="21"/>
  <c r="CO420" i="21"/>
  <c r="CN420" i="21"/>
  <c r="CM420" i="21"/>
  <c r="CL420" i="21"/>
  <c r="CK420" i="21"/>
  <c r="CJ420" i="21"/>
  <c r="CI420" i="21"/>
  <c r="CH420" i="21"/>
  <c r="CG420" i="21"/>
  <c r="CF420" i="21"/>
  <c r="CQ419" i="21"/>
  <c r="CP419" i="21"/>
  <c r="CO419" i="21"/>
  <c r="CN419" i="21"/>
  <c r="CM419" i="21"/>
  <c r="CL419" i="21"/>
  <c r="CK419" i="21"/>
  <c r="CJ419" i="21"/>
  <c r="CI419" i="21"/>
  <c r="CH419" i="21"/>
  <c r="CG419" i="21"/>
  <c r="CF419" i="21"/>
  <c r="CQ418" i="21"/>
  <c r="CP418" i="21"/>
  <c r="CO418" i="21"/>
  <c r="CN418" i="21"/>
  <c r="CM418" i="21"/>
  <c r="CL418" i="21"/>
  <c r="CK418" i="21"/>
  <c r="CJ418" i="21"/>
  <c r="CI418" i="21"/>
  <c r="CH418" i="21"/>
  <c r="CG418" i="21"/>
  <c r="CF418" i="21"/>
  <c r="CQ417" i="21"/>
  <c r="CP417" i="21"/>
  <c r="CO417" i="21"/>
  <c r="CN417" i="21"/>
  <c r="CM417" i="21"/>
  <c r="CL417" i="21"/>
  <c r="CK417" i="21"/>
  <c r="CJ417" i="21"/>
  <c r="CI417" i="21"/>
  <c r="CH417" i="21"/>
  <c r="CG417" i="21"/>
  <c r="CF417" i="21"/>
  <c r="CQ416" i="21"/>
  <c r="CP416" i="21"/>
  <c r="CO416" i="21"/>
  <c r="CN416" i="21"/>
  <c r="CM416" i="21"/>
  <c r="CL416" i="21"/>
  <c r="CK416" i="21"/>
  <c r="CJ416" i="21"/>
  <c r="CI416" i="21"/>
  <c r="CH416" i="21"/>
  <c r="CG416" i="21"/>
  <c r="CF416" i="21"/>
  <c r="CQ415" i="21"/>
  <c r="CP415" i="21"/>
  <c r="CO415" i="21"/>
  <c r="CN415" i="21"/>
  <c r="CM415" i="21"/>
  <c r="CL415" i="21"/>
  <c r="CK415" i="21"/>
  <c r="CJ415" i="21"/>
  <c r="CI415" i="21"/>
  <c r="CH415" i="21"/>
  <c r="CG415" i="21"/>
  <c r="CF415" i="21"/>
  <c r="CQ414" i="21"/>
  <c r="CP414" i="21"/>
  <c r="CO414" i="21"/>
  <c r="CN414" i="21"/>
  <c r="CM414" i="21"/>
  <c r="CL414" i="21"/>
  <c r="CK414" i="21"/>
  <c r="CJ414" i="21"/>
  <c r="CI414" i="21"/>
  <c r="CH414" i="21"/>
  <c r="CG414" i="21"/>
  <c r="CF414" i="21"/>
  <c r="CQ413" i="21"/>
  <c r="CP413" i="21"/>
  <c r="CO413" i="21"/>
  <c r="CN413" i="21"/>
  <c r="CM413" i="21"/>
  <c r="CL413" i="21"/>
  <c r="CK413" i="21"/>
  <c r="CJ413" i="21"/>
  <c r="CI413" i="21"/>
  <c r="CH413" i="21"/>
  <c r="CG413" i="21"/>
  <c r="CF413" i="21"/>
  <c r="CQ412" i="21"/>
  <c r="CP412" i="21"/>
  <c r="CO412" i="21"/>
  <c r="CN412" i="21"/>
  <c r="CM412" i="21"/>
  <c r="CL412" i="21"/>
  <c r="CK412" i="21"/>
  <c r="CJ412" i="21"/>
  <c r="CI412" i="21"/>
  <c r="CH412" i="21"/>
  <c r="CG412" i="21"/>
  <c r="CF412" i="21"/>
  <c r="CQ411" i="21"/>
  <c r="CP411" i="21"/>
  <c r="CO411" i="21"/>
  <c r="CN411" i="21"/>
  <c r="CM411" i="21"/>
  <c r="CL411" i="21"/>
  <c r="CK411" i="21"/>
  <c r="CJ411" i="21"/>
  <c r="CI411" i="21"/>
  <c r="CH411" i="21"/>
  <c r="CG411" i="21"/>
  <c r="CF411" i="21"/>
  <c r="CQ410" i="21"/>
  <c r="CP410" i="21"/>
  <c r="CO410" i="21"/>
  <c r="CN410" i="21"/>
  <c r="CM410" i="21"/>
  <c r="CL410" i="21"/>
  <c r="CK410" i="21"/>
  <c r="CJ410" i="21"/>
  <c r="CI410" i="21"/>
  <c r="CH410" i="21"/>
  <c r="CG410" i="21"/>
  <c r="CF410" i="21"/>
  <c r="CQ409" i="21"/>
  <c r="CP409" i="21"/>
  <c r="CO409" i="21"/>
  <c r="CN409" i="21"/>
  <c r="CM409" i="21"/>
  <c r="CL409" i="21"/>
  <c r="CK409" i="21"/>
  <c r="CJ409" i="21"/>
  <c r="CI409" i="21"/>
  <c r="CH409" i="21"/>
  <c r="CG409" i="21"/>
  <c r="CF409" i="21"/>
  <c r="CQ408" i="21"/>
  <c r="CP408" i="21"/>
  <c r="CO408" i="21"/>
  <c r="CN408" i="21"/>
  <c r="CM408" i="21"/>
  <c r="CL408" i="21"/>
  <c r="CK408" i="21"/>
  <c r="CJ408" i="21"/>
  <c r="CI408" i="21"/>
  <c r="CH408" i="21"/>
  <c r="CG408" i="21"/>
  <c r="CF408" i="21"/>
  <c r="CQ407" i="21"/>
  <c r="CP407" i="21"/>
  <c r="CO407" i="21"/>
  <c r="CN407" i="21"/>
  <c r="CM407" i="21"/>
  <c r="CL407" i="21"/>
  <c r="CK407" i="21"/>
  <c r="CJ407" i="21"/>
  <c r="CI407" i="21"/>
  <c r="CH407" i="21"/>
  <c r="CG407" i="21"/>
  <c r="CF407" i="21"/>
  <c r="CQ406" i="21"/>
  <c r="CP406" i="21"/>
  <c r="CO406" i="21"/>
  <c r="CN406" i="21"/>
  <c r="CM406" i="21"/>
  <c r="CL406" i="21"/>
  <c r="CK406" i="21"/>
  <c r="CJ406" i="21"/>
  <c r="CI406" i="21"/>
  <c r="CH406" i="21"/>
  <c r="CG406" i="21"/>
  <c r="CF406" i="21"/>
  <c r="CQ405" i="21"/>
  <c r="CP405" i="21"/>
  <c r="CO405" i="21"/>
  <c r="CN405" i="21"/>
  <c r="CM405" i="21"/>
  <c r="CL405" i="21"/>
  <c r="CK405" i="21"/>
  <c r="CJ405" i="21"/>
  <c r="CI405" i="21"/>
  <c r="CH405" i="21"/>
  <c r="CG405" i="21"/>
  <c r="CF405" i="21"/>
  <c r="CQ404" i="21"/>
  <c r="CP404" i="21"/>
  <c r="CO404" i="21"/>
  <c r="CN404" i="21"/>
  <c r="CM404" i="21"/>
  <c r="CL404" i="21"/>
  <c r="CK404" i="21"/>
  <c r="CJ404" i="21"/>
  <c r="CI404" i="21"/>
  <c r="CH404" i="21"/>
  <c r="CG404" i="21"/>
  <c r="CF404" i="21"/>
  <c r="CQ403" i="21"/>
  <c r="CP403" i="21"/>
  <c r="CO403" i="21"/>
  <c r="CN403" i="21"/>
  <c r="CM403" i="21"/>
  <c r="CL403" i="21"/>
  <c r="CK403" i="21"/>
  <c r="CJ403" i="21"/>
  <c r="CI403" i="21"/>
  <c r="CH403" i="21"/>
  <c r="CG403" i="21"/>
  <c r="CF403" i="21"/>
  <c r="CQ402" i="21"/>
  <c r="CP402" i="21"/>
  <c r="CO402" i="21"/>
  <c r="CN402" i="21"/>
  <c r="CM402" i="21"/>
  <c r="CL402" i="21"/>
  <c r="CK402" i="21"/>
  <c r="CJ402" i="21"/>
  <c r="CI402" i="21"/>
  <c r="CH402" i="21"/>
  <c r="CG402" i="21"/>
  <c r="CF402" i="21"/>
  <c r="CQ401" i="21"/>
  <c r="CP401" i="21"/>
  <c r="CO401" i="21"/>
  <c r="CN401" i="21"/>
  <c r="CM401" i="21"/>
  <c r="CL401" i="21"/>
  <c r="CK401" i="21"/>
  <c r="CJ401" i="21"/>
  <c r="CI401" i="21"/>
  <c r="CH401" i="21"/>
  <c r="CG401" i="21"/>
  <c r="CF401" i="21"/>
  <c r="CQ400" i="21"/>
  <c r="CP400" i="21"/>
  <c r="CO400" i="21"/>
  <c r="CN400" i="21"/>
  <c r="CM400" i="21"/>
  <c r="CL400" i="21"/>
  <c r="CK400" i="21"/>
  <c r="CJ400" i="21"/>
  <c r="CI400" i="21"/>
  <c r="CH400" i="21"/>
  <c r="CG400" i="21"/>
  <c r="CF400" i="21"/>
  <c r="CQ399" i="21"/>
  <c r="CP399" i="21"/>
  <c r="CO399" i="21"/>
  <c r="CN399" i="21"/>
  <c r="CM399" i="21"/>
  <c r="CL399" i="21"/>
  <c r="CK399" i="21"/>
  <c r="CJ399" i="21"/>
  <c r="CI399" i="21"/>
  <c r="CH399" i="21"/>
  <c r="CG399" i="21"/>
  <c r="CF399" i="21"/>
  <c r="CQ398" i="21"/>
  <c r="CP398" i="21"/>
  <c r="CO398" i="21"/>
  <c r="CN398" i="21"/>
  <c r="CM398" i="21"/>
  <c r="CL398" i="21"/>
  <c r="CK398" i="21"/>
  <c r="CJ398" i="21"/>
  <c r="CI398" i="21"/>
  <c r="CH398" i="21"/>
  <c r="CG398" i="21"/>
  <c r="CF398" i="21"/>
  <c r="CQ397" i="21"/>
  <c r="CP397" i="21"/>
  <c r="CO397" i="21"/>
  <c r="CN397" i="21"/>
  <c r="CM397" i="21"/>
  <c r="CL397" i="21"/>
  <c r="CK397" i="21"/>
  <c r="CJ397" i="21"/>
  <c r="CI397" i="21"/>
  <c r="CH397" i="21"/>
  <c r="CG397" i="21"/>
  <c r="CF397" i="21"/>
  <c r="CQ396" i="21"/>
  <c r="CP396" i="21"/>
  <c r="CO396" i="21"/>
  <c r="CN396" i="21"/>
  <c r="CM396" i="21"/>
  <c r="CL396" i="21"/>
  <c r="CK396" i="21"/>
  <c r="CJ396" i="21"/>
  <c r="CI396" i="21"/>
  <c r="CH396" i="21"/>
  <c r="CG396" i="21"/>
  <c r="CF396" i="21"/>
  <c r="CQ395" i="21"/>
  <c r="CP395" i="21"/>
  <c r="CO395" i="21"/>
  <c r="CN395" i="21"/>
  <c r="CM395" i="21"/>
  <c r="CL395" i="21"/>
  <c r="CK395" i="21"/>
  <c r="CJ395" i="21"/>
  <c r="CI395" i="21"/>
  <c r="CH395" i="21"/>
  <c r="CG395" i="21"/>
  <c r="CF395" i="21"/>
  <c r="CQ394" i="21"/>
  <c r="CP394" i="21"/>
  <c r="CO394" i="21"/>
  <c r="CN394" i="21"/>
  <c r="CM394" i="21"/>
  <c r="CL394" i="21"/>
  <c r="CK394" i="21"/>
  <c r="CJ394" i="21"/>
  <c r="CI394" i="21"/>
  <c r="CH394" i="21"/>
  <c r="CG394" i="21"/>
  <c r="CF394" i="21"/>
  <c r="CQ393" i="21"/>
  <c r="CP393" i="21"/>
  <c r="CO393" i="21"/>
  <c r="CN393" i="21"/>
  <c r="CM393" i="21"/>
  <c r="CL393" i="21"/>
  <c r="CK393" i="21"/>
  <c r="CJ393" i="21"/>
  <c r="CI393" i="21"/>
  <c r="CH393" i="21"/>
  <c r="CG393" i="21"/>
  <c r="CF393" i="21"/>
  <c r="CQ392" i="21"/>
  <c r="CP392" i="21"/>
  <c r="CO392" i="21"/>
  <c r="CN392" i="21"/>
  <c r="CM392" i="21"/>
  <c r="CL392" i="21"/>
  <c r="CK392" i="21"/>
  <c r="CJ392" i="21"/>
  <c r="CI392" i="21"/>
  <c r="CH392" i="21"/>
  <c r="CG392" i="21"/>
  <c r="CF392" i="21"/>
  <c r="CQ391" i="21"/>
  <c r="CP391" i="21"/>
  <c r="CO391" i="21"/>
  <c r="CN391" i="21"/>
  <c r="CM391" i="21"/>
  <c r="CL391" i="21"/>
  <c r="CK391" i="21"/>
  <c r="CJ391" i="21"/>
  <c r="CI391" i="21"/>
  <c r="CH391" i="21"/>
  <c r="CG391" i="21"/>
  <c r="CF391" i="21"/>
  <c r="CQ390" i="21"/>
  <c r="CP390" i="21"/>
  <c r="CO390" i="21"/>
  <c r="CN390" i="21"/>
  <c r="CM390" i="21"/>
  <c r="CL390" i="21"/>
  <c r="CK390" i="21"/>
  <c r="CJ390" i="21"/>
  <c r="CI390" i="21"/>
  <c r="CH390" i="21"/>
  <c r="CG390" i="21"/>
  <c r="CF390" i="21"/>
  <c r="CQ389" i="21"/>
  <c r="CP389" i="21"/>
  <c r="CO389" i="21"/>
  <c r="CN389" i="21"/>
  <c r="CM389" i="21"/>
  <c r="CL389" i="21"/>
  <c r="CK389" i="21"/>
  <c r="CJ389" i="21"/>
  <c r="CI389" i="21"/>
  <c r="CH389" i="21"/>
  <c r="CG389" i="21"/>
  <c r="CF389" i="21"/>
  <c r="CQ388" i="21"/>
  <c r="CP388" i="21"/>
  <c r="CO388" i="21"/>
  <c r="CN388" i="21"/>
  <c r="CM388" i="21"/>
  <c r="CL388" i="21"/>
  <c r="CK388" i="21"/>
  <c r="CJ388" i="21"/>
  <c r="CI388" i="21"/>
  <c r="CH388" i="21"/>
  <c r="CG388" i="21"/>
  <c r="CF388" i="21"/>
  <c r="CQ387" i="21"/>
  <c r="CP387" i="21"/>
  <c r="CO387" i="21"/>
  <c r="CN387" i="21"/>
  <c r="CM387" i="21"/>
  <c r="CL387" i="21"/>
  <c r="CK387" i="21"/>
  <c r="CJ387" i="21"/>
  <c r="CI387" i="21"/>
  <c r="CH387" i="21"/>
  <c r="CG387" i="21"/>
  <c r="CF387" i="21"/>
  <c r="CQ386" i="21"/>
  <c r="CP386" i="21"/>
  <c r="CO386" i="21"/>
  <c r="CN386" i="21"/>
  <c r="CM386" i="21"/>
  <c r="CL386" i="21"/>
  <c r="CK386" i="21"/>
  <c r="CJ386" i="21"/>
  <c r="CI386" i="21"/>
  <c r="CH386" i="21"/>
  <c r="CG386" i="21"/>
  <c r="CF386" i="21"/>
  <c r="CQ385" i="21"/>
  <c r="CP385" i="21"/>
  <c r="CO385" i="21"/>
  <c r="CN385" i="21"/>
  <c r="CM385" i="21"/>
  <c r="CL385" i="21"/>
  <c r="CK385" i="21"/>
  <c r="CJ385" i="21"/>
  <c r="CI385" i="21"/>
  <c r="CH385" i="21"/>
  <c r="CG385" i="21"/>
  <c r="CF385" i="21"/>
  <c r="CQ384" i="21"/>
  <c r="CP384" i="21"/>
  <c r="CO384" i="21"/>
  <c r="CN384" i="21"/>
  <c r="CM384" i="21"/>
  <c r="CL384" i="21"/>
  <c r="CK384" i="21"/>
  <c r="CJ384" i="21"/>
  <c r="CI384" i="21"/>
  <c r="CH384" i="21"/>
  <c r="CG384" i="21"/>
  <c r="CF384" i="21"/>
  <c r="CQ383" i="21"/>
  <c r="CP383" i="21"/>
  <c r="CO383" i="21"/>
  <c r="CN383" i="21"/>
  <c r="CM383" i="21"/>
  <c r="CL383" i="21"/>
  <c r="CK383" i="21"/>
  <c r="CJ383" i="21"/>
  <c r="CI383" i="21"/>
  <c r="CH383" i="21"/>
  <c r="CG383" i="21"/>
  <c r="CF383" i="21"/>
  <c r="CQ382" i="21"/>
  <c r="CP382" i="21"/>
  <c r="CO382" i="21"/>
  <c r="CN382" i="21"/>
  <c r="CM382" i="21"/>
  <c r="CL382" i="21"/>
  <c r="CK382" i="21"/>
  <c r="CJ382" i="21"/>
  <c r="CI382" i="21"/>
  <c r="CH382" i="21"/>
  <c r="CG382" i="21"/>
  <c r="CF382" i="21"/>
  <c r="CQ381" i="21"/>
  <c r="CP381" i="21"/>
  <c r="CO381" i="21"/>
  <c r="CN381" i="21"/>
  <c r="CM381" i="21"/>
  <c r="CL381" i="21"/>
  <c r="CK381" i="21"/>
  <c r="CJ381" i="21"/>
  <c r="CI381" i="21"/>
  <c r="CH381" i="21"/>
  <c r="CG381" i="21"/>
  <c r="CF381" i="21"/>
  <c r="CQ380" i="21"/>
  <c r="CP380" i="21"/>
  <c r="CO380" i="21"/>
  <c r="CN380" i="21"/>
  <c r="CM380" i="21"/>
  <c r="CL380" i="21"/>
  <c r="CK380" i="21"/>
  <c r="CJ380" i="21"/>
  <c r="CI380" i="21"/>
  <c r="CH380" i="21"/>
  <c r="CG380" i="21"/>
  <c r="CF380" i="21"/>
  <c r="CQ379" i="21"/>
  <c r="CP379" i="21"/>
  <c r="CO379" i="21"/>
  <c r="CN379" i="21"/>
  <c r="CM379" i="21"/>
  <c r="CL379" i="21"/>
  <c r="CK379" i="21"/>
  <c r="CJ379" i="21"/>
  <c r="CI379" i="21"/>
  <c r="CH379" i="21"/>
  <c r="CG379" i="21"/>
  <c r="CF379" i="21"/>
  <c r="CQ378" i="21"/>
  <c r="CP378" i="21"/>
  <c r="CO378" i="21"/>
  <c r="CN378" i="21"/>
  <c r="CM378" i="21"/>
  <c r="CL378" i="21"/>
  <c r="CK378" i="21"/>
  <c r="CJ378" i="21"/>
  <c r="CI378" i="21"/>
  <c r="CH378" i="21"/>
  <c r="CG378" i="21"/>
  <c r="CF378" i="21"/>
  <c r="CQ377" i="21"/>
  <c r="CP377" i="21"/>
  <c r="CO377" i="21"/>
  <c r="CN377" i="21"/>
  <c r="CM377" i="21"/>
  <c r="CL377" i="21"/>
  <c r="CK377" i="21"/>
  <c r="CJ377" i="21"/>
  <c r="CI377" i="21"/>
  <c r="CH377" i="21"/>
  <c r="CG377" i="21"/>
  <c r="CF377" i="21"/>
  <c r="CQ376" i="21"/>
  <c r="CP376" i="21"/>
  <c r="CO376" i="21"/>
  <c r="CN376" i="21"/>
  <c r="CM376" i="21"/>
  <c r="CL376" i="21"/>
  <c r="CK376" i="21"/>
  <c r="CJ376" i="21"/>
  <c r="CI376" i="21"/>
  <c r="CH376" i="21"/>
  <c r="CG376" i="21"/>
  <c r="CF376" i="21"/>
  <c r="CQ375" i="21"/>
  <c r="CP375" i="21"/>
  <c r="CO375" i="21"/>
  <c r="CN375" i="21"/>
  <c r="CM375" i="21"/>
  <c r="CL375" i="21"/>
  <c r="CK375" i="21"/>
  <c r="CJ375" i="21"/>
  <c r="CI375" i="21"/>
  <c r="CH375" i="21"/>
  <c r="CG375" i="21"/>
  <c r="CF375" i="21"/>
  <c r="CQ374" i="21"/>
  <c r="CP374" i="21"/>
  <c r="CO374" i="21"/>
  <c r="CN374" i="21"/>
  <c r="CM374" i="21"/>
  <c r="CL374" i="21"/>
  <c r="CK374" i="21"/>
  <c r="CJ374" i="21"/>
  <c r="CI374" i="21"/>
  <c r="CH374" i="21"/>
  <c r="CG374" i="21"/>
  <c r="CF374" i="21"/>
  <c r="CQ373" i="21"/>
  <c r="CP373" i="21"/>
  <c r="CO373" i="21"/>
  <c r="CN373" i="21"/>
  <c r="CM373" i="21"/>
  <c r="CL373" i="21"/>
  <c r="CK373" i="21"/>
  <c r="CJ373" i="21"/>
  <c r="CI373" i="21"/>
  <c r="CH373" i="21"/>
  <c r="CG373" i="21"/>
  <c r="CF373" i="21"/>
  <c r="CQ372" i="21"/>
  <c r="CP372" i="21"/>
  <c r="CO372" i="21"/>
  <c r="CN372" i="21"/>
  <c r="CM372" i="21"/>
  <c r="CL372" i="21"/>
  <c r="CK372" i="21"/>
  <c r="CJ372" i="21"/>
  <c r="CI372" i="21"/>
  <c r="CH372" i="21"/>
  <c r="CG372" i="21"/>
  <c r="CF372" i="21"/>
  <c r="CQ371" i="21"/>
  <c r="CP371" i="21"/>
  <c r="CO371" i="21"/>
  <c r="CN371" i="21"/>
  <c r="CM371" i="21"/>
  <c r="CL371" i="21"/>
  <c r="CK371" i="21"/>
  <c r="CJ371" i="21"/>
  <c r="CI371" i="21"/>
  <c r="CH371" i="21"/>
  <c r="CG371" i="21"/>
  <c r="CF371" i="21"/>
  <c r="CQ370" i="21"/>
  <c r="CP370" i="21"/>
  <c r="CO370" i="21"/>
  <c r="CN370" i="21"/>
  <c r="CM370" i="21"/>
  <c r="CL370" i="21"/>
  <c r="CK370" i="21"/>
  <c r="CJ370" i="21"/>
  <c r="CI370" i="21"/>
  <c r="CH370" i="21"/>
  <c r="CG370" i="21"/>
  <c r="CF370" i="21"/>
  <c r="CQ369" i="21"/>
  <c r="CP369" i="21"/>
  <c r="CO369" i="21"/>
  <c r="CN369" i="21"/>
  <c r="CM369" i="21"/>
  <c r="CL369" i="21"/>
  <c r="CK369" i="21"/>
  <c r="CJ369" i="21"/>
  <c r="CI369" i="21"/>
  <c r="CH369" i="21"/>
  <c r="CG369" i="21"/>
  <c r="CF369" i="21"/>
  <c r="CQ368" i="21"/>
  <c r="CP368" i="21"/>
  <c r="CO368" i="21"/>
  <c r="CN368" i="21"/>
  <c r="CM368" i="21"/>
  <c r="CL368" i="21"/>
  <c r="CK368" i="21"/>
  <c r="CJ368" i="21"/>
  <c r="CI368" i="21"/>
  <c r="CH368" i="21"/>
  <c r="CG368" i="21"/>
  <c r="CF368" i="21"/>
  <c r="CQ367" i="21"/>
  <c r="CP367" i="21"/>
  <c r="CO367" i="21"/>
  <c r="CN367" i="21"/>
  <c r="CM367" i="21"/>
  <c r="CL367" i="21"/>
  <c r="CK367" i="21"/>
  <c r="CJ367" i="21"/>
  <c r="CI367" i="21"/>
  <c r="CH367" i="21"/>
  <c r="CG367" i="21"/>
  <c r="CF367" i="21"/>
  <c r="CQ366" i="21"/>
  <c r="CP366" i="21"/>
  <c r="CO366" i="21"/>
  <c r="CN366" i="21"/>
  <c r="CM366" i="21"/>
  <c r="CL366" i="21"/>
  <c r="CK366" i="21"/>
  <c r="CJ366" i="21"/>
  <c r="CI366" i="21"/>
  <c r="CH366" i="21"/>
  <c r="CG366" i="21"/>
  <c r="CF366" i="21"/>
  <c r="CQ365" i="21"/>
  <c r="CP365" i="21"/>
  <c r="CO365" i="21"/>
  <c r="CN365" i="21"/>
  <c r="CM365" i="21"/>
  <c r="CL365" i="21"/>
  <c r="CK365" i="21"/>
  <c r="CJ365" i="21"/>
  <c r="CI365" i="21"/>
  <c r="CH365" i="21"/>
  <c r="CG365" i="21"/>
  <c r="CF365" i="21"/>
  <c r="CQ364" i="21"/>
  <c r="CP364" i="21"/>
  <c r="CO364" i="21"/>
  <c r="CN364" i="21"/>
  <c r="CM364" i="21"/>
  <c r="CL364" i="21"/>
  <c r="CK364" i="21"/>
  <c r="CJ364" i="21"/>
  <c r="CI364" i="21"/>
  <c r="CH364" i="21"/>
  <c r="CG364" i="21"/>
  <c r="CF364" i="21"/>
  <c r="CQ363" i="21"/>
  <c r="CP363" i="21"/>
  <c r="CO363" i="21"/>
  <c r="CN363" i="21"/>
  <c r="CM363" i="21"/>
  <c r="CL363" i="21"/>
  <c r="CK363" i="21"/>
  <c r="CJ363" i="21"/>
  <c r="CI363" i="21"/>
  <c r="CH363" i="21"/>
  <c r="CG363" i="21"/>
  <c r="CF363" i="21"/>
  <c r="CQ362" i="21"/>
  <c r="CP362" i="21"/>
  <c r="CO362" i="21"/>
  <c r="CN362" i="21"/>
  <c r="CM362" i="21"/>
  <c r="CL362" i="21"/>
  <c r="CK362" i="21"/>
  <c r="CJ362" i="21"/>
  <c r="CI362" i="21"/>
  <c r="CH362" i="21"/>
  <c r="CG362" i="21"/>
  <c r="CF362" i="21"/>
  <c r="CQ361" i="21"/>
  <c r="CP361" i="21"/>
  <c r="CO361" i="21"/>
  <c r="CN361" i="21"/>
  <c r="CM361" i="21"/>
  <c r="CL361" i="21"/>
  <c r="CK361" i="21"/>
  <c r="CJ361" i="21"/>
  <c r="CI361" i="21"/>
  <c r="CH361" i="21"/>
  <c r="CG361" i="21"/>
  <c r="CF361" i="21"/>
  <c r="CQ360" i="21"/>
  <c r="CP360" i="21"/>
  <c r="CO360" i="21"/>
  <c r="CN360" i="21"/>
  <c r="CM360" i="21"/>
  <c r="CL360" i="21"/>
  <c r="CK360" i="21"/>
  <c r="CJ360" i="21"/>
  <c r="CI360" i="21"/>
  <c r="CH360" i="21"/>
  <c r="CG360" i="21"/>
  <c r="CF360" i="21"/>
  <c r="CQ359" i="21"/>
  <c r="CP359" i="21"/>
  <c r="CO359" i="21"/>
  <c r="CN359" i="21"/>
  <c r="CM359" i="21"/>
  <c r="CL359" i="21"/>
  <c r="CK359" i="21"/>
  <c r="CJ359" i="21"/>
  <c r="CI359" i="21"/>
  <c r="CH359" i="21"/>
  <c r="CG359" i="21"/>
  <c r="CF359" i="21"/>
  <c r="CQ358" i="21"/>
  <c r="CP358" i="21"/>
  <c r="CO358" i="21"/>
  <c r="CN358" i="21"/>
  <c r="CM358" i="21"/>
  <c r="CL358" i="21"/>
  <c r="CK358" i="21"/>
  <c r="CJ358" i="21"/>
  <c r="CI358" i="21"/>
  <c r="CH358" i="21"/>
  <c r="CG358" i="21"/>
  <c r="CF358" i="21"/>
  <c r="CQ357" i="21"/>
  <c r="CP357" i="21"/>
  <c r="CO357" i="21"/>
  <c r="CN357" i="21"/>
  <c r="CM357" i="21"/>
  <c r="CL357" i="21"/>
  <c r="CK357" i="21"/>
  <c r="CJ357" i="21"/>
  <c r="CI357" i="21"/>
  <c r="CH357" i="21"/>
  <c r="CG357" i="21"/>
  <c r="CF357" i="21"/>
  <c r="CQ356" i="21"/>
  <c r="CP356" i="21"/>
  <c r="CO356" i="21"/>
  <c r="CN356" i="21"/>
  <c r="CM356" i="21"/>
  <c r="CL356" i="21"/>
  <c r="CK356" i="21"/>
  <c r="CJ356" i="21"/>
  <c r="CI356" i="21"/>
  <c r="CH356" i="21"/>
  <c r="CG356" i="21"/>
  <c r="CF356" i="21"/>
  <c r="CQ355" i="21"/>
  <c r="CP355" i="21"/>
  <c r="CO355" i="21"/>
  <c r="CN355" i="21"/>
  <c r="CM355" i="21"/>
  <c r="CL355" i="21"/>
  <c r="CK355" i="21"/>
  <c r="CJ355" i="21"/>
  <c r="CI355" i="21"/>
  <c r="CH355" i="21"/>
  <c r="CG355" i="21"/>
  <c r="CF355" i="21"/>
  <c r="CQ354" i="21"/>
  <c r="CP354" i="21"/>
  <c r="CO354" i="21"/>
  <c r="CN354" i="21"/>
  <c r="CM354" i="21"/>
  <c r="CL354" i="21"/>
  <c r="CK354" i="21"/>
  <c r="CJ354" i="21"/>
  <c r="CI354" i="21"/>
  <c r="CH354" i="21"/>
  <c r="CG354" i="21"/>
  <c r="CF354" i="21"/>
  <c r="CQ353" i="21"/>
  <c r="CP353" i="21"/>
  <c r="CO353" i="21"/>
  <c r="CN353" i="21"/>
  <c r="CM353" i="21"/>
  <c r="CL353" i="21"/>
  <c r="CK353" i="21"/>
  <c r="CJ353" i="21"/>
  <c r="CI353" i="21"/>
  <c r="CH353" i="21"/>
  <c r="CG353" i="21"/>
  <c r="CF353" i="21"/>
  <c r="CQ352" i="21"/>
  <c r="CP352" i="21"/>
  <c r="CO352" i="21"/>
  <c r="CN352" i="21"/>
  <c r="CM352" i="21"/>
  <c r="CL352" i="21"/>
  <c r="CK352" i="21"/>
  <c r="CJ352" i="21"/>
  <c r="CI352" i="21"/>
  <c r="CH352" i="21"/>
  <c r="CG352" i="21"/>
  <c r="CF352" i="21"/>
  <c r="CQ351" i="21"/>
  <c r="CP351" i="21"/>
  <c r="CO351" i="21"/>
  <c r="CN351" i="21"/>
  <c r="CM351" i="21"/>
  <c r="CL351" i="21"/>
  <c r="CK351" i="21"/>
  <c r="CJ351" i="21"/>
  <c r="CI351" i="21"/>
  <c r="CH351" i="21"/>
  <c r="CG351" i="21"/>
  <c r="CF351" i="21"/>
  <c r="CQ350" i="21"/>
  <c r="CP350" i="21"/>
  <c r="CO350" i="21"/>
  <c r="CN350" i="21"/>
  <c r="CM350" i="21"/>
  <c r="CL350" i="21"/>
  <c r="CK350" i="21"/>
  <c r="CJ350" i="21"/>
  <c r="CI350" i="21"/>
  <c r="CH350" i="21"/>
  <c r="CG350" i="21"/>
  <c r="CF350" i="21"/>
  <c r="CQ349" i="21"/>
  <c r="CP349" i="21"/>
  <c r="CO349" i="21"/>
  <c r="CN349" i="21"/>
  <c r="CM349" i="21"/>
  <c r="CL349" i="21"/>
  <c r="CK349" i="21"/>
  <c r="CJ349" i="21"/>
  <c r="CI349" i="21"/>
  <c r="CH349" i="21"/>
  <c r="CG349" i="21"/>
  <c r="CF349" i="21"/>
  <c r="CQ348" i="21"/>
  <c r="CP348" i="21"/>
  <c r="CO348" i="21"/>
  <c r="CN348" i="21"/>
  <c r="CM348" i="21"/>
  <c r="CL348" i="21"/>
  <c r="CK348" i="21"/>
  <c r="CJ348" i="21"/>
  <c r="CI348" i="21"/>
  <c r="CH348" i="21"/>
  <c r="CG348" i="21"/>
  <c r="CF348" i="21"/>
  <c r="CQ347" i="21"/>
  <c r="CP347" i="21"/>
  <c r="CO347" i="21"/>
  <c r="CN347" i="21"/>
  <c r="CM347" i="21"/>
  <c r="CL347" i="21"/>
  <c r="CK347" i="21"/>
  <c r="CJ347" i="21"/>
  <c r="CI347" i="21"/>
  <c r="CH347" i="21"/>
  <c r="CG347" i="21"/>
  <c r="CF347" i="21"/>
  <c r="CQ346" i="21"/>
  <c r="CP346" i="21"/>
  <c r="CO346" i="21"/>
  <c r="CN346" i="21"/>
  <c r="CM346" i="21"/>
  <c r="CL346" i="21"/>
  <c r="CK346" i="21"/>
  <c r="CJ346" i="21"/>
  <c r="CI346" i="21"/>
  <c r="CH346" i="21"/>
  <c r="CG346" i="21"/>
  <c r="CF346" i="21"/>
  <c r="CQ345" i="21"/>
  <c r="CP345" i="21"/>
  <c r="CO345" i="21"/>
  <c r="CN345" i="21"/>
  <c r="CM345" i="21"/>
  <c r="CL345" i="21"/>
  <c r="CK345" i="21"/>
  <c r="CJ345" i="21"/>
  <c r="CI345" i="21"/>
  <c r="CH345" i="21"/>
  <c r="CG345" i="21"/>
  <c r="CF345" i="21"/>
  <c r="CQ344" i="21"/>
  <c r="CP344" i="21"/>
  <c r="CO344" i="21"/>
  <c r="CN344" i="21"/>
  <c r="CM344" i="21"/>
  <c r="CL344" i="21"/>
  <c r="CK344" i="21"/>
  <c r="CJ344" i="21"/>
  <c r="CI344" i="21"/>
  <c r="CH344" i="21"/>
  <c r="CG344" i="21"/>
  <c r="CF344" i="21"/>
  <c r="CQ343" i="21"/>
  <c r="CP343" i="21"/>
  <c r="CO343" i="21"/>
  <c r="CN343" i="21"/>
  <c r="CM343" i="21"/>
  <c r="CL343" i="21"/>
  <c r="CK343" i="21"/>
  <c r="CJ343" i="21"/>
  <c r="CI343" i="21"/>
  <c r="CH343" i="21"/>
  <c r="CG343" i="21"/>
  <c r="CF343" i="21"/>
  <c r="CQ342" i="21"/>
  <c r="CP342" i="21"/>
  <c r="CO342" i="21"/>
  <c r="CN342" i="21"/>
  <c r="CM342" i="21"/>
  <c r="CL342" i="21"/>
  <c r="CK342" i="21"/>
  <c r="CJ342" i="21"/>
  <c r="CI342" i="21"/>
  <c r="CH342" i="21"/>
  <c r="CG342" i="21"/>
  <c r="CF342" i="21"/>
  <c r="CQ341" i="21"/>
  <c r="CP341" i="21"/>
  <c r="CO341" i="21"/>
  <c r="CN341" i="21"/>
  <c r="CM341" i="21"/>
  <c r="CL341" i="21"/>
  <c r="CK341" i="21"/>
  <c r="CJ341" i="21"/>
  <c r="CI341" i="21"/>
  <c r="CH341" i="21"/>
  <c r="CG341" i="21"/>
  <c r="CF341" i="21"/>
  <c r="CQ340" i="21"/>
  <c r="CP340" i="21"/>
  <c r="CO340" i="21"/>
  <c r="CN340" i="21"/>
  <c r="CM340" i="21"/>
  <c r="CL340" i="21"/>
  <c r="CK340" i="21"/>
  <c r="CJ340" i="21"/>
  <c r="CI340" i="21"/>
  <c r="CH340" i="21"/>
  <c r="CG340" i="21"/>
  <c r="CF340" i="21"/>
  <c r="CQ339" i="21"/>
  <c r="CP339" i="21"/>
  <c r="CO339" i="21"/>
  <c r="CN339" i="21"/>
  <c r="CM339" i="21"/>
  <c r="CL339" i="21"/>
  <c r="CK339" i="21"/>
  <c r="CJ339" i="21"/>
  <c r="CI339" i="21"/>
  <c r="CH339" i="21"/>
  <c r="CG339" i="21"/>
  <c r="CF339" i="21"/>
  <c r="CQ338" i="21"/>
  <c r="CP338" i="21"/>
  <c r="CO338" i="21"/>
  <c r="CN338" i="21"/>
  <c r="CM338" i="21"/>
  <c r="CL338" i="21"/>
  <c r="CK338" i="21"/>
  <c r="CJ338" i="21"/>
  <c r="CI338" i="21"/>
  <c r="CH338" i="21"/>
  <c r="CG338" i="21"/>
  <c r="CF338" i="21"/>
  <c r="CQ337" i="21"/>
  <c r="CP337" i="21"/>
  <c r="CO337" i="21"/>
  <c r="CN337" i="21"/>
  <c r="CM337" i="21"/>
  <c r="CL337" i="21"/>
  <c r="CK337" i="21"/>
  <c r="CJ337" i="21"/>
  <c r="CI337" i="21"/>
  <c r="CH337" i="21"/>
  <c r="CG337" i="21"/>
  <c r="CF337" i="21"/>
  <c r="CQ336" i="21"/>
  <c r="CP336" i="21"/>
  <c r="CO336" i="21"/>
  <c r="CN336" i="21"/>
  <c r="CM336" i="21"/>
  <c r="CL336" i="21"/>
  <c r="CK336" i="21"/>
  <c r="CJ336" i="21"/>
  <c r="CI336" i="21"/>
  <c r="CH336" i="21"/>
  <c r="CG336" i="21"/>
  <c r="CF336" i="21"/>
  <c r="CQ335" i="21"/>
  <c r="CP335" i="21"/>
  <c r="CO335" i="21"/>
  <c r="CN335" i="21"/>
  <c r="CM335" i="21"/>
  <c r="CL335" i="21"/>
  <c r="CK335" i="21"/>
  <c r="CJ335" i="21"/>
  <c r="CI335" i="21"/>
  <c r="CH335" i="21"/>
  <c r="CG335" i="21"/>
  <c r="CF335" i="21"/>
  <c r="CQ334" i="21"/>
  <c r="CP334" i="21"/>
  <c r="CO334" i="21"/>
  <c r="CN334" i="21"/>
  <c r="CM334" i="21"/>
  <c r="CL334" i="21"/>
  <c r="CK334" i="21"/>
  <c r="CJ334" i="21"/>
  <c r="CI334" i="21"/>
  <c r="CH334" i="21"/>
  <c r="CG334" i="21"/>
  <c r="CF334" i="21"/>
  <c r="CQ333" i="21"/>
  <c r="CP333" i="21"/>
  <c r="CO333" i="21"/>
  <c r="CN333" i="21"/>
  <c r="CM333" i="21"/>
  <c r="CL333" i="21"/>
  <c r="CK333" i="21"/>
  <c r="CJ333" i="21"/>
  <c r="CI333" i="21"/>
  <c r="CH333" i="21"/>
  <c r="CG333" i="21"/>
  <c r="CF333" i="21"/>
  <c r="CQ332" i="21"/>
  <c r="CP332" i="21"/>
  <c r="CO332" i="21"/>
  <c r="CN332" i="21"/>
  <c r="CM332" i="21"/>
  <c r="CL332" i="21"/>
  <c r="CK332" i="21"/>
  <c r="CJ332" i="21"/>
  <c r="CI332" i="21"/>
  <c r="CH332" i="21"/>
  <c r="CG332" i="21"/>
  <c r="CF332" i="21"/>
  <c r="CQ331" i="21"/>
  <c r="CP331" i="21"/>
  <c r="CO331" i="21"/>
  <c r="CN331" i="21"/>
  <c r="CM331" i="21"/>
  <c r="CL331" i="21"/>
  <c r="CK331" i="21"/>
  <c r="CJ331" i="21"/>
  <c r="CI331" i="21"/>
  <c r="CH331" i="21"/>
  <c r="CG331" i="21"/>
  <c r="CF331" i="21"/>
  <c r="CQ330" i="21"/>
  <c r="CP330" i="21"/>
  <c r="CO330" i="21"/>
  <c r="CN330" i="21"/>
  <c r="CM330" i="21"/>
  <c r="CL330" i="21"/>
  <c r="CK330" i="21"/>
  <c r="CJ330" i="21"/>
  <c r="CI330" i="21"/>
  <c r="CH330" i="21"/>
  <c r="CG330" i="21"/>
  <c r="CF330" i="21"/>
  <c r="CQ329" i="21"/>
  <c r="CP329" i="21"/>
  <c r="CO329" i="21"/>
  <c r="CN329" i="21"/>
  <c r="CM329" i="21"/>
  <c r="CL329" i="21"/>
  <c r="CK329" i="21"/>
  <c r="CJ329" i="21"/>
  <c r="CI329" i="21"/>
  <c r="CH329" i="21"/>
  <c r="CG329" i="21"/>
  <c r="CF329" i="21"/>
  <c r="CQ328" i="21"/>
  <c r="CP328" i="21"/>
  <c r="CO328" i="21"/>
  <c r="CN328" i="21"/>
  <c r="CM328" i="21"/>
  <c r="CL328" i="21"/>
  <c r="CK328" i="21"/>
  <c r="CJ328" i="21"/>
  <c r="CI328" i="21"/>
  <c r="CH328" i="21"/>
  <c r="CG328" i="21"/>
  <c r="CF328" i="21"/>
  <c r="CQ327" i="21"/>
  <c r="CP327" i="21"/>
  <c r="CO327" i="21"/>
  <c r="CN327" i="21"/>
  <c r="CM327" i="21"/>
  <c r="CL327" i="21"/>
  <c r="CK327" i="21"/>
  <c r="CJ327" i="21"/>
  <c r="CI327" i="21"/>
  <c r="CH327" i="21"/>
  <c r="CG327" i="21"/>
  <c r="CF327" i="21"/>
  <c r="CQ326" i="21"/>
  <c r="CP326" i="21"/>
  <c r="CO326" i="21"/>
  <c r="CN326" i="21"/>
  <c r="CM326" i="21"/>
  <c r="CL326" i="21"/>
  <c r="CK326" i="21"/>
  <c r="CJ326" i="21"/>
  <c r="CI326" i="21"/>
  <c r="CH326" i="21"/>
  <c r="CG326" i="21"/>
  <c r="CF326" i="21"/>
  <c r="CQ325" i="21"/>
  <c r="CP325" i="21"/>
  <c r="CO325" i="21"/>
  <c r="CN325" i="21"/>
  <c r="CM325" i="21"/>
  <c r="CL325" i="21"/>
  <c r="CK325" i="21"/>
  <c r="CJ325" i="21"/>
  <c r="CI325" i="21"/>
  <c r="CH325" i="21"/>
  <c r="CG325" i="21"/>
  <c r="CF325" i="21"/>
  <c r="CQ324" i="21"/>
  <c r="CP324" i="21"/>
  <c r="CO324" i="21"/>
  <c r="CN324" i="21"/>
  <c r="CM324" i="21"/>
  <c r="CL324" i="21"/>
  <c r="CK324" i="21"/>
  <c r="CJ324" i="21"/>
  <c r="CI324" i="21"/>
  <c r="CH324" i="21"/>
  <c r="CG324" i="21"/>
  <c r="CF324" i="21"/>
  <c r="CQ323" i="21"/>
  <c r="CP323" i="21"/>
  <c r="CO323" i="21"/>
  <c r="CN323" i="21"/>
  <c r="CM323" i="21"/>
  <c r="CL323" i="21"/>
  <c r="CK323" i="21"/>
  <c r="CJ323" i="21"/>
  <c r="CI323" i="21"/>
  <c r="CH323" i="21"/>
  <c r="CG323" i="21"/>
  <c r="CF323" i="21"/>
  <c r="CQ322" i="21"/>
  <c r="CP322" i="21"/>
  <c r="CO322" i="21"/>
  <c r="CN322" i="21"/>
  <c r="CM322" i="21"/>
  <c r="CL322" i="21"/>
  <c r="CK322" i="21"/>
  <c r="CJ322" i="21"/>
  <c r="CI322" i="21"/>
  <c r="CH322" i="21"/>
  <c r="CG322" i="21"/>
  <c r="CF322" i="21"/>
  <c r="CQ321" i="21"/>
  <c r="CP321" i="21"/>
  <c r="CO321" i="21"/>
  <c r="CN321" i="21"/>
  <c r="CM321" i="21"/>
  <c r="CL321" i="21"/>
  <c r="CK321" i="21"/>
  <c r="CJ321" i="21"/>
  <c r="CI321" i="21"/>
  <c r="CH321" i="21"/>
  <c r="CG321" i="21"/>
  <c r="CF321" i="21"/>
  <c r="CQ320" i="21"/>
  <c r="CP320" i="21"/>
  <c r="CO320" i="21"/>
  <c r="CN320" i="21"/>
  <c r="CM320" i="21"/>
  <c r="CL320" i="21"/>
  <c r="CK320" i="21"/>
  <c r="CJ320" i="21"/>
  <c r="CI320" i="21"/>
  <c r="CH320" i="21"/>
  <c r="CG320" i="21"/>
  <c r="CF320" i="21"/>
  <c r="CQ319" i="21"/>
  <c r="CP319" i="21"/>
  <c r="CO319" i="21"/>
  <c r="CN319" i="21"/>
  <c r="CM319" i="21"/>
  <c r="CL319" i="21"/>
  <c r="CK319" i="21"/>
  <c r="CJ319" i="21"/>
  <c r="CI319" i="21"/>
  <c r="CH319" i="21"/>
  <c r="CG319" i="21"/>
  <c r="CF319" i="21"/>
  <c r="CQ318" i="21"/>
  <c r="CP318" i="21"/>
  <c r="CO318" i="21"/>
  <c r="CN318" i="21"/>
  <c r="CM318" i="21"/>
  <c r="CL318" i="21"/>
  <c r="CK318" i="21"/>
  <c r="CJ318" i="21"/>
  <c r="CI318" i="21"/>
  <c r="CH318" i="21"/>
  <c r="CG318" i="21"/>
  <c r="CF318" i="21"/>
  <c r="CQ317" i="21"/>
  <c r="CP317" i="21"/>
  <c r="CO317" i="21"/>
  <c r="CN317" i="21"/>
  <c r="CM317" i="21"/>
  <c r="CL317" i="21"/>
  <c r="CK317" i="21"/>
  <c r="CJ317" i="21"/>
  <c r="CI317" i="21"/>
  <c r="CH317" i="21"/>
  <c r="CG317" i="21"/>
  <c r="CF317" i="21"/>
  <c r="CQ316" i="21"/>
  <c r="CP316" i="21"/>
  <c r="CO316" i="21"/>
  <c r="CN316" i="21"/>
  <c r="CM316" i="21"/>
  <c r="CL316" i="21"/>
  <c r="CK316" i="21"/>
  <c r="CJ316" i="21"/>
  <c r="CI316" i="21"/>
  <c r="CH316" i="21"/>
  <c r="CG316" i="21"/>
  <c r="CF316" i="21"/>
  <c r="CQ315" i="21"/>
  <c r="CP315" i="21"/>
  <c r="CO315" i="21"/>
  <c r="CN315" i="21"/>
  <c r="CM315" i="21"/>
  <c r="CL315" i="21"/>
  <c r="CK315" i="21"/>
  <c r="CJ315" i="21"/>
  <c r="CI315" i="21"/>
  <c r="CH315" i="21"/>
  <c r="CG315" i="21"/>
  <c r="CF315" i="21"/>
  <c r="CQ314" i="21"/>
  <c r="CP314" i="21"/>
  <c r="CO314" i="21"/>
  <c r="CN314" i="21"/>
  <c r="CM314" i="21"/>
  <c r="CL314" i="21"/>
  <c r="CK314" i="21"/>
  <c r="CJ314" i="21"/>
  <c r="CI314" i="21"/>
  <c r="CH314" i="21"/>
  <c r="CG314" i="21"/>
  <c r="CF314" i="21"/>
  <c r="CQ313" i="21"/>
  <c r="CP313" i="21"/>
  <c r="CO313" i="21"/>
  <c r="CN313" i="21"/>
  <c r="CM313" i="21"/>
  <c r="CL313" i="21"/>
  <c r="CK313" i="21"/>
  <c r="CJ313" i="21"/>
  <c r="CI313" i="21"/>
  <c r="CH313" i="21"/>
  <c r="CG313" i="21"/>
  <c r="CF313" i="21"/>
  <c r="CQ312" i="21"/>
  <c r="CP312" i="21"/>
  <c r="CO312" i="21"/>
  <c r="CN312" i="21"/>
  <c r="CM312" i="21"/>
  <c r="CL312" i="21"/>
  <c r="CK312" i="21"/>
  <c r="CJ312" i="21"/>
  <c r="CI312" i="21"/>
  <c r="CH312" i="21"/>
  <c r="CG312" i="21"/>
  <c r="CF312" i="21"/>
  <c r="CQ311" i="21"/>
  <c r="CP311" i="21"/>
  <c r="CO311" i="21"/>
  <c r="CN311" i="21"/>
  <c r="CM311" i="21"/>
  <c r="CL311" i="21"/>
  <c r="CK311" i="21"/>
  <c r="CJ311" i="21"/>
  <c r="CI311" i="21"/>
  <c r="CH311" i="21"/>
  <c r="CG311" i="21"/>
  <c r="CF311" i="21"/>
  <c r="CQ310" i="21"/>
  <c r="CP310" i="21"/>
  <c r="CO310" i="21"/>
  <c r="CN310" i="21"/>
  <c r="CM310" i="21"/>
  <c r="CL310" i="21"/>
  <c r="CK310" i="21"/>
  <c r="CJ310" i="21"/>
  <c r="CI310" i="21"/>
  <c r="CH310" i="21"/>
  <c r="CG310" i="21"/>
  <c r="CF310" i="21"/>
  <c r="CQ309" i="21"/>
  <c r="CP309" i="21"/>
  <c r="CO309" i="21"/>
  <c r="CN309" i="21"/>
  <c r="CM309" i="21"/>
  <c r="CL309" i="21"/>
  <c r="CK309" i="21"/>
  <c r="CJ309" i="21"/>
  <c r="CI309" i="21"/>
  <c r="CH309" i="21"/>
  <c r="CG309" i="21"/>
  <c r="CF309" i="21"/>
  <c r="CQ308" i="21"/>
  <c r="CP308" i="21"/>
  <c r="CO308" i="21"/>
  <c r="CN308" i="21"/>
  <c r="CM308" i="21"/>
  <c r="CL308" i="21"/>
  <c r="CK308" i="21"/>
  <c r="CJ308" i="21"/>
  <c r="CI308" i="21"/>
  <c r="CH308" i="21"/>
  <c r="CG308" i="21"/>
  <c r="CF308" i="21"/>
  <c r="CQ307" i="21"/>
  <c r="CP307" i="21"/>
  <c r="CO307" i="21"/>
  <c r="CN307" i="21"/>
  <c r="CM307" i="21"/>
  <c r="CL307" i="21"/>
  <c r="CK307" i="21"/>
  <c r="CJ307" i="21"/>
  <c r="CI307" i="21"/>
  <c r="CH307" i="21"/>
  <c r="CG307" i="21"/>
  <c r="CF307" i="21"/>
  <c r="CQ306" i="21"/>
  <c r="CP306" i="21"/>
  <c r="CO306" i="21"/>
  <c r="CN306" i="21"/>
  <c r="CM306" i="21"/>
  <c r="CL306" i="21"/>
  <c r="CK306" i="21"/>
  <c r="CJ306" i="21"/>
  <c r="CI306" i="21"/>
  <c r="CH306" i="21"/>
  <c r="CG306" i="21"/>
  <c r="CF306" i="21"/>
  <c r="CQ305" i="21"/>
  <c r="CP305" i="21"/>
  <c r="CO305" i="21"/>
  <c r="CN305" i="21"/>
  <c r="CM305" i="21"/>
  <c r="CL305" i="21"/>
  <c r="CK305" i="21"/>
  <c r="CJ305" i="21"/>
  <c r="CI305" i="21"/>
  <c r="CH305" i="21"/>
  <c r="CG305" i="21"/>
  <c r="CF305" i="21"/>
  <c r="CQ304" i="21"/>
  <c r="CP304" i="21"/>
  <c r="CO304" i="21"/>
  <c r="CN304" i="21"/>
  <c r="CM304" i="21"/>
  <c r="CL304" i="21"/>
  <c r="CK304" i="21"/>
  <c r="CJ304" i="21"/>
  <c r="CI304" i="21"/>
  <c r="CH304" i="21"/>
  <c r="CG304" i="21"/>
  <c r="CF304" i="21"/>
  <c r="CQ303" i="21"/>
  <c r="CP303" i="21"/>
  <c r="CO303" i="21"/>
  <c r="CN303" i="21"/>
  <c r="CM303" i="21"/>
  <c r="CL303" i="21"/>
  <c r="CK303" i="21"/>
  <c r="CJ303" i="21"/>
  <c r="CI303" i="21"/>
  <c r="CH303" i="21"/>
  <c r="CG303" i="21"/>
  <c r="CF303" i="21"/>
  <c r="CQ302" i="21"/>
  <c r="CP302" i="21"/>
  <c r="CO302" i="21"/>
  <c r="CN302" i="21"/>
  <c r="CM302" i="21"/>
  <c r="CL302" i="21"/>
  <c r="CK302" i="21"/>
  <c r="CJ302" i="21"/>
  <c r="CI302" i="21"/>
  <c r="CH302" i="21"/>
  <c r="CG302" i="21"/>
  <c r="CF302" i="21"/>
  <c r="CQ301" i="21"/>
  <c r="CP301" i="21"/>
  <c r="CO301" i="21"/>
  <c r="CN301" i="21"/>
  <c r="CM301" i="21"/>
  <c r="CL301" i="21"/>
  <c r="CK301" i="21"/>
  <c r="CJ301" i="21"/>
  <c r="CI301" i="21"/>
  <c r="CH301" i="21"/>
  <c r="CG301" i="21"/>
  <c r="CF301" i="21"/>
  <c r="CQ300" i="21"/>
  <c r="CP300" i="21"/>
  <c r="CO300" i="21"/>
  <c r="CN300" i="21"/>
  <c r="CM300" i="21"/>
  <c r="CL300" i="21"/>
  <c r="CK300" i="21"/>
  <c r="CJ300" i="21"/>
  <c r="CI300" i="21"/>
  <c r="CH300" i="21"/>
  <c r="CG300" i="21"/>
  <c r="CF300" i="21"/>
  <c r="CQ299" i="21"/>
  <c r="CP299" i="21"/>
  <c r="CO299" i="21"/>
  <c r="CN299" i="21"/>
  <c r="CM299" i="21"/>
  <c r="CL299" i="21"/>
  <c r="CK299" i="21"/>
  <c r="CJ299" i="21"/>
  <c r="CI299" i="21"/>
  <c r="CH299" i="21"/>
  <c r="CG299" i="21"/>
  <c r="CF299" i="21"/>
  <c r="CQ298" i="21"/>
  <c r="CP298" i="21"/>
  <c r="CO298" i="21"/>
  <c r="CN298" i="21"/>
  <c r="CM298" i="21"/>
  <c r="CL298" i="21"/>
  <c r="CK298" i="21"/>
  <c r="CJ298" i="21"/>
  <c r="CI298" i="21"/>
  <c r="CH298" i="21"/>
  <c r="CG298" i="21"/>
  <c r="CF298" i="21"/>
  <c r="CQ297" i="21"/>
  <c r="CP297" i="21"/>
  <c r="CO297" i="21"/>
  <c r="CN297" i="21"/>
  <c r="CM297" i="21"/>
  <c r="CL297" i="21"/>
  <c r="CK297" i="21"/>
  <c r="CJ297" i="21"/>
  <c r="CI297" i="21"/>
  <c r="CH297" i="21"/>
  <c r="CG297" i="21"/>
  <c r="CF297" i="21"/>
  <c r="CQ296" i="21"/>
  <c r="CP296" i="21"/>
  <c r="CO296" i="21"/>
  <c r="CN296" i="21"/>
  <c r="CM296" i="21"/>
  <c r="CL296" i="21"/>
  <c r="CK296" i="21"/>
  <c r="CJ296" i="21"/>
  <c r="CI296" i="21"/>
  <c r="CH296" i="21"/>
  <c r="CG296" i="21"/>
  <c r="CF296" i="21"/>
  <c r="CQ295" i="21"/>
  <c r="CP295" i="21"/>
  <c r="CO295" i="21"/>
  <c r="CN295" i="21"/>
  <c r="CM295" i="21"/>
  <c r="CL295" i="21"/>
  <c r="CK295" i="21"/>
  <c r="CJ295" i="21"/>
  <c r="CI295" i="21"/>
  <c r="CH295" i="21"/>
  <c r="CG295" i="21"/>
  <c r="CF295" i="21"/>
  <c r="CQ294" i="21"/>
  <c r="CP294" i="21"/>
  <c r="CO294" i="21"/>
  <c r="CN294" i="21"/>
  <c r="CM294" i="21"/>
  <c r="CL294" i="21"/>
  <c r="CK294" i="21"/>
  <c r="CJ294" i="21"/>
  <c r="CI294" i="21"/>
  <c r="CH294" i="21"/>
  <c r="CG294" i="21"/>
  <c r="CF294" i="21"/>
  <c r="CQ293" i="21"/>
  <c r="CP293" i="21"/>
  <c r="CO293" i="21"/>
  <c r="CN293" i="21"/>
  <c r="CM293" i="21"/>
  <c r="CL293" i="21"/>
  <c r="CK293" i="21"/>
  <c r="CJ293" i="21"/>
  <c r="CI293" i="21"/>
  <c r="CH293" i="21"/>
  <c r="CG293" i="21"/>
  <c r="CF293" i="21"/>
  <c r="CQ292" i="21"/>
  <c r="CP292" i="21"/>
  <c r="CO292" i="21"/>
  <c r="CN292" i="21"/>
  <c r="CM292" i="21"/>
  <c r="CL292" i="21"/>
  <c r="CK292" i="21"/>
  <c r="CJ292" i="21"/>
  <c r="CI292" i="21"/>
  <c r="CH292" i="21"/>
  <c r="CG292" i="21"/>
  <c r="CF292" i="21"/>
  <c r="CQ291" i="21"/>
  <c r="CP291" i="21"/>
  <c r="CO291" i="21"/>
  <c r="CN291" i="21"/>
  <c r="CM291" i="21"/>
  <c r="CL291" i="21"/>
  <c r="CK291" i="21"/>
  <c r="CJ291" i="21"/>
  <c r="CI291" i="21"/>
  <c r="CH291" i="21"/>
  <c r="CG291" i="21"/>
  <c r="CF291" i="21"/>
  <c r="CQ290" i="21"/>
  <c r="CP290" i="21"/>
  <c r="CO290" i="21"/>
  <c r="CN290" i="21"/>
  <c r="CM290" i="21"/>
  <c r="CL290" i="21"/>
  <c r="CK290" i="21"/>
  <c r="CJ290" i="21"/>
  <c r="CI290" i="21"/>
  <c r="CH290" i="21"/>
  <c r="CG290" i="21"/>
  <c r="CF290" i="21"/>
  <c r="CQ289" i="21"/>
  <c r="CP289" i="21"/>
  <c r="CO289" i="21"/>
  <c r="CN289" i="21"/>
  <c r="CM289" i="21"/>
  <c r="CL289" i="21"/>
  <c r="CK289" i="21"/>
  <c r="CJ289" i="21"/>
  <c r="CI289" i="21"/>
  <c r="CH289" i="21"/>
  <c r="CG289" i="21"/>
  <c r="CF289" i="21"/>
  <c r="CQ288" i="21"/>
  <c r="CP288" i="21"/>
  <c r="CO288" i="21"/>
  <c r="CN288" i="21"/>
  <c r="CM288" i="21"/>
  <c r="CL288" i="21"/>
  <c r="CK288" i="21"/>
  <c r="CJ288" i="21"/>
  <c r="CI288" i="21"/>
  <c r="CH288" i="21"/>
  <c r="CG288" i="21"/>
  <c r="CF288" i="21"/>
  <c r="CQ287" i="21"/>
  <c r="CP287" i="21"/>
  <c r="CO287" i="21"/>
  <c r="CN287" i="21"/>
  <c r="CM287" i="21"/>
  <c r="CL287" i="21"/>
  <c r="CK287" i="21"/>
  <c r="CJ287" i="21"/>
  <c r="CI287" i="21"/>
  <c r="CH287" i="21"/>
  <c r="CG287" i="21"/>
  <c r="CF287" i="21"/>
  <c r="CQ286" i="21"/>
  <c r="CP286" i="21"/>
  <c r="CO286" i="21"/>
  <c r="CN286" i="21"/>
  <c r="CM286" i="21"/>
  <c r="CL286" i="21"/>
  <c r="CK286" i="21"/>
  <c r="CJ286" i="21"/>
  <c r="CI286" i="21"/>
  <c r="CH286" i="21"/>
  <c r="CG286" i="21"/>
  <c r="CF286" i="21"/>
  <c r="CQ285" i="21"/>
  <c r="CP285" i="21"/>
  <c r="CO285" i="21"/>
  <c r="CN285" i="21"/>
  <c r="CM285" i="21"/>
  <c r="CL285" i="21"/>
  <c r="CK285" i="21"/>
  <c r="CJ285" i="21"/>
  <c r="CI285" i="21"/>
  <c r="CH285" i="21"/>
  <c r="CG285" i="21"/>
  <c r="CF285" i="21"/>
  <c r="CQ284" i="21"/>
  <c r="CP284" i="21"/>
  <c r="CO284" i="21"/>
  <c r="CN284" i="21"/>
  <c r="CM284" i="21"/>
  <c r="CL284" i="21"/>
  <c r="CK284" i="21"/>
  <c r="CJ284" i="21"/>
  <c r="CI284" i="21"/>
  <c r="CH284" i="21"/>
  <c r="CG284" i="21"/>
  <c r="CF284" i="21"/>
  <c r="CQ283" i="21"/>
  <c r="CP283" i="21"/>
  <c r="CO283" i="21"/>
  <c r="CN283" i="21"/>
  <c r="CM283" i="21"/>
  <c r="CL283" i="21"/>
  <c r="CK283" i="21"/>
  <c r="CJ283" i="21"/>
  <c r="CI283" i="21"/>
  <c r="CH283" i="21"/>
  <c r="CG283" i="21"/>
  <c r="CF283" i="21"/>
  <c r="CQ282" i="21"/>
  <c r="CP282" i="21"/>
  <c r="CO282" i="21"/>
  <c r="CN282" i="21"/>
  <c r="CM282" i="21"/>
  <c r="CL282" i="21"/>
  <c r="CK282" i="21"/>
  <c r="CJ282" i="21"/>
  <c r="CI282" i="21"/>
  <c r="CH282" i="21"/>
  <c r="CG282" i="21"/>
  <c r="CF282" i="21"/>
  <c r="CQ281" i="21"/>
  <c r="CP281" i="21"/>
  <c r="CO281" i="21"/>
  <c r="CN281" i="21"/>
  <c r="CM281" i="21"/>
  <c r="CL281" i="21"/>
  <c r="CK281" i="21"/>
  <c r="CJ281" i="21"/>
  <c r="CI281" i="21"/>
  <c r="CH281" i="21"/>
  <c r="CG281" i="21"/>
  <c r="CF281" i="21"/>
  <c r="CQ280" i="21"/>
  <c r="CP280" i="21"/>
  <c r="CO280" i="21"/>
  <c r="CN280" i="21"/>
  <c r="CM280" i="21"/>
  <c r="CL280" i="21"/>
  <c r="CK280" i="21"/>
  <c r="CJ280" i="21"/>
  <c r="CI280" i="21"/>
  <c r="CH280" i="21"/>
  <c r="CG280" i="21"/>
  <c r="CF280" i="21"/>
  <c r="CQ279" i="21"/>
  <c r="CP279" i="21"/>
  <c r="CO279" i="21"/>
  <c r="CN279" i="21"/>
  <c r="CM279" i="21"/>
  <c r="CL279" i="21"/>
  <c r="CK279" i="21"/>
  <c r="CJ279" i="21"/>
  <c r="CI279" i="21"/>
  <c r="CH279" i="21"/>
  <c r="CG279" i="21"/>
  <c r="CF279" i="21"/>
  <c r="CQ278" i="21"/>
  <c r="CP278" i="21"/>
  <c r="CO278" i="21"/>
  <c r="CN278" i="21"/>
  <c r="CM278" i="21"/>
  <c r="CL278" i="21"/>
  <c r="CK278" i="21"/>
  <c r="CJ278" i="21"/>
  <c r="CI278" i="21"/>
  <c r="CH278" i="21"/>
  <c r="CG278" i="21"/>
  <c r="CF278" i="21"/>
  <c r="CQ277" i="21"/>
  <c r="CP277" i="21"/>
  <c r="CO277" i="21"/>
  <c r="CN277" i="21"/>
  <c r="CM277" i="21"/>
  <c r="CL277" i="21"/>
  <c r="CK277" i="21"/>
  <c r="CJ277" i="21"/>
  <c r="CI277" i="21"/>
  <c r="CH277" i="21"/>
  <c r="CG277" i="21"/>
  <c r="CF277" i="21"/>
  <c r="CQ276" i="21"/>
  <c r="CP276" i="21"/>
  <c r="CO276" i="21"/>
  <c r="CN276" i="21"/>
  <c r="CM276" i="21"/>
  <c r="CL276" i="21"/>
  <c r="CK276" i="21"/>
  <c r="CJ276" i="21"/>
  <c r="CI276" i="21"/>
  <c r="CH276" i="21"/>
  <c r="CG276" i="21"/>
  <c r="CF276" i="21"/>
  <c r="CQ275" i="21"/>
  <c r="CP275" i="21"/>
  <c r="CO275" i="21"/>
  <c r="CN275" i="21"/>
  <c r="CM275" i="21"/>
  <c r="CL275" i="21"/>
  <c r="CK275" i="21"/>
  <c r="CJ275" i="21"/>
  <c r="CI275" i="21"/>
  <c r="CH275" i="21"/>
  <c r="CG275" i="21"/>
  <c r="CF275" i="21"/>
  <c r="CQ274" i="21"/>
  <c r="CP274" i="21"/>
  <c r="CO274" i="21"/>
  <c r="CN274" i="21"/>
  <c r="CM274" i="21"/>
  <c r="CL274" i="21"/>
  <c r="CK274" i="21"/>
  <c r="CJ274" i="21"/>
  <c r="CI274" i="21"/>
  <c r="CH274" i="21"/>
  <c r="CG274" i="21"/>
  <c r="CF274" i="21"/>
  <c r="CQ273" i="21"/>
  <c r="CP273" i="21"/>
  <c r="CO273" i="21"/>
  <c r="CN273" i="21"/>
  <c r="CM273" i="21"/>
  <c r="CL273" i="21"/>
  <c r="CK273" i="21"/>
  <c r="CJ273" i="21"/>
  <c r="CI273" i="21"/>
  <c r="CH273" i="21"/>
  <c r="CG273" i="21"/>
  <c r="CF273" i="21"/>
  <c r="CQ272" i="21"/>
  <c r="CP272" i="21"/>
  <c r="CO272" i="21"/>
  <c r="CN272" i="21"/>
  <c r="CM272" i="21"/>
  <c r="CL272" i="21"/>
  <c r="CK272" i="21"/>
  <c r="CJ272" i="21"/>
  <c r="CI272" i="21"/>
  <c r="CH272" i="21"/>
  <c r="CG272" i="21"/>
  <c r="CF272" i="21"/>
  <c r="CQ271" i="21"/>
  <c r="CP271" i="21"/>
  <c r="CO271" i="21"/>
  <c r="CN271" i="21"/>
  <c r="CM271" i="21"/>
  <c r="CL271" i="21"/>
  <c r="CK271" i="21"/>
  <c r="CJ271" i="21"/>
  <c r="CI271" i="21"/>
  <c r="CH271" i="21"/>
  <c r="CG271" i="21"/>
  <c r="CF271" i="21"/>
  <c r="CQ270" i="21"/>
  <c r="CP270" i="21"/>
  <c r="CO270" i="21"/>
  <c r="CN270" i="21"/>
  <c r="CM270" i="21"/>
  <c r="CL270" i="21"/>
  <c r="CK270" i="21"/>
  <c r="CJ270" i="21"/>
  <c r="CI270" i="21"/>
  <c r="CH270" i="21"/>
  <c r="CG270" i="21"/>
  <c r="CF270" i="21"/>
  <c r="CQ269" i="21"/>
  <c r="CP269" i="21"/>
  <c r="CO269" i="21"/>
  <c r="CN269" i="21"/>
  <c r="CM269" i="21"/>
  <c r="CL269" i="21"/>
  <c r="CK269" i="21"/>
  <c r="CJ269" i="21"/>
  <c r="CI269" i="21"/>
  <c r="CH269" i="21"/>
  <c r="CG269" i="21"/>
  <c r="CF269" i="21"/>
  <c r="CQ268" i="21"/>
  <c r="CP268" i="21"/>
  <c r="CO268" i="21"/>
  <c r="CN268" i="21"/>
  <c r="CM268" i="21"/>
  <c r="CL268" i="21"/>
  <c r="CK268" i="21"/>
  <c r="CJ268" i="21"/>
  <c r="CI268" i="21"/>
  <c r="CH268" i="21"/>
  <c r="CG268" i="21"/>
  <c r="CF268" i="21"/>
  <c r="CQ267" i="21"/>
  <c r="CP267" i="21"/>
  <c r="CO267" i="21"/>
  <c r="CN267" i="21"/>
  <c r="CM267" i="21"/>
  <c r="CL267" i="21"/>
  <c r="CK267" i="21"/>
  <c r="CJ267" i="21"/>
  <c r="CI267" i="21"/>
  <c r="CH267" i="21"/>
  <c r="CG267" i="21"/>
  <c r="CF267" i="21"/>
  <c r="CQ266" i="21"/>
  <c r="CP266" i="21"/>
  <c r="CO266" i="21"/>
  <c r="CN266" i="21"/>
  <c r="CM266" i="21"/>
  <c r="CL266" i="21"/>
  <c r="CK266" i="21"/>
  <c r="CJ266" i="21"/>
  <c r="CI266" i="21"/>
  <c r="CH266" i="21"/>
  <c r="CG266" i="21"/>
  <c r="CF266" i="21"/>
  <c r="CQ265" i="21"/>
  <c r="CP265" i="21"/>
  <c r="CO265" i="21"/>
  <c r="CN265" i="21"/>
  <c r="CM265" i="21"/>
  <c r="CL265" i="21"/>
  <c r="CK265" i="21"/>
  <c r="CJ265" i="21"/>
  <c r="CI265" i="21"/>
  <c r="CH265" i="21"/>
  <c r="CG265" i="21"/>
  <c r="CF265" i="21"/>
  <c r="CQ264" i="21"/>
  <c r="CP264" i="21"/>
  <c r="CO264" i="21"/>
  <c r="CN264" i="21"/>
  <c r="CM264" i="21"/>
  <c r="CL264" i="21"/>
  <c r="CK264" i="21"/>
  <c r="CJ264" i="21"/>
  <c r="CI264" i="21"/>
  <c r="CH264" i="21"/>
  <c r="CG264" i="21"/>
  <c r="CF264" i="21"/>
  <c r="CQ263" i="21"/>
  <c r="CP263" i="21"/>
  <c r="CO263" i="21"/>
  <c r="CN263" i="21"/>
  <c r="CM263" i="21"/>
  <c r="CL263" i="21"/>
  <c r="CK263" i="21"/>
  <c r="CJ263" i="21"/>
  <c r="CI263" i="21"/>
  <c r="CH263" i="21"/>
  <c r="CG263" i="21"/>
  <c r="CF263" i="21"/>
  <c r="CQ262" i="21"/>
  <c r="CP262" i="21"/>
  <c r="CO262" i="21"/>
  <c r="CN262" i="21"/>
  <c r="CM262" i="21"/>
  <c r="CL262" i="21"/>
  <c r="CK262" i="21"/>
  <c r="CJ262" i="21"/>
  <c r="CI262" i="21"/>
  <c r="CH262" i="21"/>
  <c r="CG262" i="21"/>
  <c r="CF262" i="21"/>
  <c r="CQ261" i="21"/>
  <c r="CP261" i="21"/>
  <c r="CO261" i="21"/>
  <c r="CN261" i="21"/>
  <c r="CM261" i="21"/>
  <c r="CL261" i="21"/>
  <c r="CK261" i="21"/>
  <c r="CJ261" i="21"/>
  <c r="CI261" i="21"/>
  <c r="CH261" i="21"/>
  <c r="CG261" i="21"/>
  <c r="CF261" i="21"/>
  <c r="CQ260" i="21"/>
  <c r="CP260" i="21"/>
  <c r="CO260" i="21"/>
  <c r="CN260" i="21"/>
  <c r="CM260" i="21"/>
  <c r="CL260" i="21"/>
  <c r="CK260" i="21"/>
  <c r="CJ260" i="21"/>
  <c r="CI260" i="21"/>
  <c r="CH260" i="21"/>
  <c r="CG260" i="21"/>
  <c r="CF260" i="21"/>
  <c r="CQ259" i="21"/>
  <c r="CP259" i="21"/>
  <c r="CO259" i="21"/>
  <c r="CN259" i="21"/>
  <c r="CM259" i="21"/>
  <c r="CL259" i="21"/>
  <c r="CK259" i="21"/>
  <c r="CJ259" i="21"/>
  <c r="CI259" i="21"/>
  <c r="CH259" i="21"/>
  <c r="CG259" i="21"/>
  <c r="CF259" i="21"/>
  <c r="CQ258" i="21"/>
  <c r="CP258" i="21"/>
  <c r="CO258" i="21"/>
  <c r="CN258" i="21"/>
  <c r="CM258" i="21"/>
  <c r="CL258" i="21"/>
  <c r="CK258" i="21"/>
  <c r="CJ258" i="21"/>
  <c r="CI258" i="21"/>
  <c r="CH258" i="21"/>
  <c r="CG258" i="21"/>
  <c r="CF258" i="21"/>
  <c r="CQ257" i="21"/>
  <c r="CP257" i="21"/>
  <c r="CO257" i="21"/>
  <c r="CN257" i="21"/>
  <c r="CM257" i="21"/>
  <c r="CL257" i="21"/>
  <c r="CK257" i="21"/>
  <c r="CJ257" i="21"/>
  <c r="CI257" i="21"/>
  <c r="CH257" i="21"/>
  <c r="CG257" i="21"/>
  <c r="CF257" i="21"/>
  <c r="CQ256" i="21"/>
  <c r="CP256" i="21"/>
  <c r="CO256" i="21"/>
  <c r="CN256" i="21"/>
  <c r="CM256" i="21"/>
  <c r="CL256" i="21"/>
  <c r="CK256" i="21"/>
  <c r="CJ256" i="21"/>
  <c r="CI256" i="21"/>
  <c r="CH256" i="21"/>
  <c r="CG256" i="21"/>
  <c r="CF256" i="21"/>
  <c r="CQ255" i="21"/>
  <c r="CP255" i="21"/>
  <c r="CO255" i="21"/>
  <c r="CN255" i="21"/>
  <c r="CM255" i="21"/>
  <c r="CL255" i="21"/>
  <c r="CK255" i="21"/>
  <c r="CJ255" i="21"/>
  <c r="CI255" i="21"/>
  <c r="CH255" i="21"/>
  <c r="CG255" i="21"/>
  <c r="CF255" i="21"/>
  <c r="CQ254" i="21"/>
  <c r="CP254" i="21"/>
  <c r="CO254" i="21"/>
  <c r="CN254" i="21"/>
  <c r="CM254" i="21"/>
  <c r="CL254" i="21"/>
  <c r="CK254" i="21"/>
  <c r="CJ254" i="21"/>
  <c r="CI254" i="21"/>
  <c r="CH254" i="21"/>
  <c r="CG254" i="21"/>
  <c r="CF254" i="21"/>
  <c r="CQ253" i="21"/>
  <c r="CP253" i="21"/>
  <c r="CO253" i="21"/>
  <c r="CN253" i="21"/>
  <c r="CM253" i="21"/>
  <c r="CL253" i="21"/>
  <c r="CK253" i="21"/>
  <c r="CJ253" i="21"/>
  <c r="CI253" i="21"/>
  <c r="CH253" i="21"/>
  <c r="CG253" i="21"/>
  <c r="CF253" i="21"/>
  <c r="CQ252" i="21"/>
  <c r="CP252" i="21"/>
  <c r="CO252" i="21"/>
  <c r="CN252" i="21"/>
  <c r="CM252" i="21"/>
  <c r="CL252" i="21"/>
  <c r="CK252" i="21"/>
  <c r="CJ252" i="21"/>
  <c r="CI252" i="21"/>
  <c r="CH252" i="21"/>
  <c r="CG252" i="21"/>
  <c r="CF252" i="21"/>
  <c r="CQ251" i="21"/>
  <c r="CP251" i="21"/>
  <c r="CO251" i="21"/>
  <c r="CN251" i="21"/>
  <c r="CM251" i="21"/>
  <c r="CL251" i="21"/>
  <c r="CK251" i="21"/>
  <c r="CJ251" i="21"/>
  <c r="CI251" i="21"/>
  <c r="CH251" i="21"/>
  <c r="CG251" i="21"/>
  <c r="CF251" i="21"/>
  <c r="CQ250" i="21"/>
  <c r="CP250" i="21"/>
  <c r="CO250" i="21"/>
  <c r="CN250" i="21"/>
  <c r="CM250" i="21"/>
  <c r="CL250" i="21"/>
  <c r="CK250" i="21"/>
  <c r="CJ250" i="21"/>
  <c r="CI250" i="21"/>
  <c r="CH250" i="21"/>
  <c r="CG250" i="21"/>
  <c r="CF250" i="21"/>
  <c r="CQ249" i="21"/>
  <c r="CP249" i="21"/>
  <c r="CO249" i="21"/>
  <c r="CN249" i="21"/>
  <c r="CM249" i="21"/>
  <c r="CL249" i="21"/>
  <c r="CK249" i="21"/>
  <c r="CJ249" i="21"/>
  <c r="CI249" i="21"/>
  <c r="CH249" i="21"/>
  <c r="CG249" i="21"/>
  <c r="CF249" i="21"/>
  <c r="CQ248" i="21"/>
  <c r="CP248" i="21"/>
  <c r="CO248" i="21"/>
  <c r="CN248" i="21"/>
  <c r="CM248" i="21"/>
  <c r="CL248" i="21"/>
  <c r="CK248" i="21"/>
  <c r="CJ248" i="21"/>
  <c r="CI248" i="21"/>
  <c r="CH248" i="21"/>
  <c r="CG248" i="21"/>
  <c r="CF248" i="21"/>
  <c r="CQ247" i="21"/>
  <c r="CP247" i="21"/>
  <c r="CO247" i="21"/>
  <c r="CN247" i="21"/>
  <c r="CM247" i="21"/>
  <c r="CL247" i="21"/>
  <c r="CK247" i="21"/>
  <c r="CJ247" i="21"/>
  <c r="CI247" i="21"/>
  <c r="CH247" i="21"/>
  <c r="CG247" i="21"/>
  <c r="CF247" i="21"/>
  <c r="CQ246" i="21"/>
  <c r="CP246" i="21"/>
  <c r="CO246" i="21"/>
  <c r="CN246" i="21"/>
  <c r="CM246" i="21"/>
  <c r="CL246" i="21"/>
  <c r="CK246" i="21"/>
  <c r="CJ246" i="21"/>
  <c r="CI246" i="21"/>
  <c r="CH246" i="21"/>
  <c r="CG246" i="21"/>
  <c r="CF246" i="21"/>
  <c r="CQ245" i="21"/>
  <c r="CP245" i="21"/>
  <c r="CO245" i="21"/>
  <c r="CN245" i="21"/>
  <c r="CM245" i="21"/>
  <c r="CL245" i="21"/>
  <c r="CK245" i="21"/>
  <c r="CJ245" i="21"/>
  <c r="CI245" i="21"/>
  <c r="CH245" i="21"/>
  <c r="CG245" i="21"/>
  <c r="CF245" i="21"/>
  <c r="CQ244" i="21"/>
  <c r="CP244" i="21"/>
  <c r="CO244" i="21"/>
  <c r="CN244" i="21"/>
  <c r="CM244" i="21"/>
  <c r="CL244" i="21"/>
  <c r="CK244" i="21"/>
  <c r="CJ244" i="21"/>
  <c r="CI244" i="21"/>
  <c r="CH244" i="21"/>
  <c r="CG244" i="21"/>
  <c r="CF244" i="21"/>
  <c r="CQ243" i="21"/>
  <c r="CP243" i="21"/>
  <c r="CO243" i="21"/>
  <c r="CN243" i="21"/>
  <c r="CM243" i="21"/>
  <c r="CL243" i="21"/>
  <c r="CK243" i="21"/>
  <c r="CJ243" i="21"/>
  <c r="CI243" i="21"/>
  <c r="CH243" i="21"/>
  <c r="CG243" i="21"/>
  <c r="CF243" i="21"/>
  <c r="CQ242" i="21"/>
  <c r="CP242" i="21"/>
  <c r="CO242" i="21"/>
  <c r="CN242" i="21"/>
  <c r="CM242" i="21"/>
  <c r="CL242" i="21"/>
  <c r="CK242" i="21"/>
  <c r="CJ242" i="21"/>
  <c r="CI242" i="21"/>
  <c r="CH242" i="21"/>
  <c r="CG242" i="21"/>
  <c r="CF242" i="21"/>
  <c r="CQ241" i="21"/>
  <c r="CP241" i="21"/>
  <c r="CO241" i="21"/>
  <c r="CN241" i="21"/>
  <c r="CM241" i="21"/>
  <c r="CL241" i="21"/>
  <c r="CK241" i="21"/>
  <c r="CJ241" i="21"/>
  <c r="CI241" i="21"/>
  <c r="CH241" i="21"/>
  <c r="CG241" i="21"/>
  <c r="CF241" i="21"/>
  <c r="CQ240" i="21"/>
  <c r="CP240" i="21"/>
  <c r="CO240" i="21"/>
  <c r="CN240" i="21"/>
  <c r="CM240" i="21"/>
  <c r="CL240" i="21"/>
  <c r="CK240" i="21"/>
  <c r="CJ240" i="21"/>
  <c r="CI240" i="21"/>
  <c r="CH240" i="21"/>
  <c r="CG240" i="21"/>
  <c r="CF240" i="21"/>
  <c r="CQ239" i="21"/>
  <c r="CP239" i="21"/>
  <c r="CO239" i="21"/>
  <c r="CN239" i="21"/>
  <c r="CM239" i="21"/>
  <c r="CL239" i="21"/>
  <c r="CK239" i="21"/>
  <c r="CJ239" i="21"/>
  <c r="CI239" i="21"/>
  <c r="CH239" i="21"/>
  <c r="CG239" i="21"/>
  <c r="CF239" i="21"/>
  <c r="CQ238" i="21"/>
  <c r="CP238" i="21"/>
  <c r="CO238" i="21"/>
  <c r="CN238" i="21"/>
  <c r="CM238" i="21"/>
  <c r="CL238" i="21"/>
  <c r="CK238" i="21"/>
  <c r="CJ238" i="21"/>
  <c r="CI238" i="21"/>
  <c r="CH238" i="21"/>
  <c r="CG238" i="21"/>
  <c r="CF238" i="21"/>
  <c r="CQ237" i="21"/>
  <c r="CP237" i="21"/>
  <c r="CO237" i="21"/>
  <c r="CN237" i="21"/>
  <c r="CM237" i="21"/>
  <c r="CL237" i="21"/>
  <c r="CK237" i="21"/>
  <c r="CJ237" i="21"/>
  <c r="CI237" i="21"/>
  <c r="CH237" i="21"/>
  <c r="CG237" i="21"/>
  <c r="CF237" i="21"/>
  <c r="CQ236" i="21"/>
  <c r="CP236" i="21"/>
  <c r="CO236" i="21"/>
  <c r="CN236" i="21"/>
  <c r="CM236" i="21"/>
  <c r="CL236" i="21"/>
  <c r="CK236" i="21"/>
  <c r="CJ236" i="21"/>
  <c r="CI236" i="21"/>
  <c r="CH236" i="21"/>
  <c r="CG236" i="21"/>
  <c r="CF236" i="21"/>
  <c r="CQ235" i="21"/>
  <c r="CP235" i="21"/>
  <c r="CO235" i="21"/>
  <c r="CN235" i="21"/>
  <c r="CM235" i="21"/>
  <c r="CL235" i="21"/>
  <c r="CK235" i="21"/>
  <c r="CJ235" i="21"/>
  <c r="CI235" i="21"/>
  <c r="CH235" i="21"/>
  <c r="CG235" i="21"/>
  <c r="CF235" i="21"/>
  <c r="CQ234" i="21"/>
  <c r="CP234" i="21"/>
  <c r="CO234" i="21"/>
  <c r="CN234" i="21"/>
  <c r="CM234" i="21"/>
  <c r="CL234" i="21"/>
  <c r="CK234" i="21"/>
  <c r="CJ234" i="21"/>
  <c r="CI234" i="21"/>
  <c r="CH234" i="21"/>
  <c r="CG234" i="21"/>
  <c r="CF234" i="21"/>
  <c r="CQ233" i="21"/>
  <c r="CP233" i="21"/>
  <c r="CO233" i="21"/>
  <c r="CN233" i="21"/>
  <c r="CM233" i="21"/>
  <c r="CL233" i="21"/>
  <c r="CK233" i="21"/>
  <c r="CJ233" i="21"/>
  <c r="CI233" i="21"/>
  <c r="CH233" i="21"/>
  <c r="CG233" i="21"/>
  <c r="CF233" i="21"/>
  <c r="CQ232" i="21"/>
  <c r="CP232" i="21"/>
  <c r="CO232" i="21"/>
  <c r="CN232" i="21"/>
  <c r="CM232" i="21"/>
  <c r="CL232" i="21"/>
  <c r="CK232" i="21"/>
  <c r="CJ232" i="21"/>
  <c r="CI232" i="21"/>
  <c r="CH232" i="21"/>
  <c r="CG232" i="21"/>
  <c r="CF232" i="21"/>
  <c r="CQ231" i="21"/>
  <c r="CP231" i="21"/>
  <c r="CO231" i="21"/>
  <c r="CN231" i="21"/>
  <c r="CM231" i="21"/>
  <c r="CL231" i="21"/>
  <c r="CK231" i="21"/>
  <c r="CJ231" i="21"/>
  <c r="CI231" i="21"/>
  <c r="CH231" i="21"/>
  <c r="CG231" i="21"/>
  <c r="CF231" i="21"/>
  <c r="CQ230" i="21"/>
  <c r="CP230" i="21"/>
  <c r="CO230" i="21"/>
  <c r="CN230" i="21"/>
  <c r="CM230" i="21"/>
  <c r="CL230" i="21"/>
  <c r="CK230" i="21"/>
  <c r="CJ230" i="21"/>
  <c r="CI230" i="21"/>
  <c r="CH230" i="21"/>
  <c r="CG230" i="21"/>
  <c r="CF230" i="21"/>
  <c r="CQ229" i="21"/>
  <c r="CP229" i="21"/>
  <c r="CO229" i="21"/>
  <c r="CN229" i="21"/>
  <c r="CM229" i="21"/>
  <c r="CL229" i="21"/>
  <c r="CK229" i="21"/>
  <c r="CJ229" i="21"/>
  <c r="CI229" i="21"/>
  <c r="CH229" i="21"/>
  <c r="CG229" i="21"/>
  <c r="CF229" i="21"/>
  <c r="CQ228" i="21"/>
  <c r="CP228" i="21"/>
  <c r="CO228" i="21"/>
  <c r="CN228" i="21"/>
  <c r="CM228" i="21"/>
  <c r="CL228" i="21"/>
  <c r="CK228" i="21"/>
  <c r="CJ228" i="21"/>
  <c r="CI228" i="21"/>
  <c r="CH228" i="21"/>
  <c r="CG228" i="21"/>
  <c r="CF228" i="21"/>
  <c r="CQ227" i="21"/>
  <c r="CP227" i="21"/>
  <c r="CO227" i="21"/>
  <c r="CN227" i="21"/>
  <c r="CM227" i="21"/>
  <c r="CL227" i="21"/>
  <c r="CK227" i="21"/>
  <c r="CJ227" i="21"/>
  <c r="CI227" i="21"/>
  <c r="CH227" i="21"/>
  <c r="CG227" i="21"/>
  <c r="CF227" i="21"/>
  <c r="CQ226" i="21"/>
  <c r="CP226" i="21"/>
  <c r="CO226" i="21"/>
  <c r="CN226" i="21"/>
  <c r="CM226" i="21"/>
  <c r="CL226" i="21"/>
  <c r="CK226" i="21"/>
  <c r="CJ226" i="21"/>
  <c r="CI226" i="21"/>
  <c r="CH226" i="21"/>
  <c r="CG226" i="21"/>
  <c r="CF226" i="21"/>
  <c r="CQ225" i="21"/>
  <c r="CP225" i="21"/>
  <c r="CO225" i="21"/>
  <c r="CN225" i="21"/>
  <c r="CM225" i="21"/>
  <c r="CL225" i="21"/>
  <c r="CK225" i="21"/>
  <c r="CJ225" i="21"/>
  <c r="CI225" i="21"/>
  <c r="CH225" i="21"/>
  <c r="CG225" i="21"/>
  <c r="CF225" i="21"/>
  <c r="CQ224" i="21"/>
  <c r="CP224" i="21"/>
  <c r="CO224" i="21"/>
  <c r="CN224" i="21"/>
  <c r="CM224" i="21"/>
  <c r="CL224" i="21"/>
  <c r="CK224" i="21"/>
  <c r="CJ224" i="21"/>
  <c r="CI224" i="21"/>
  <c r="CH224" i="21"/>
  <c r="CG224" i="21"/>
  <c r="CF224" i="21"/>
  <c r="CQ223" i="21"/>
  <c r="CP223" i="21"/>
  <c r="CO223" i="21"/>
  <c r="CN223" i="21"/>
  <c r="CM223" i="21"/>
  <c r="CL223" i="21"/>
  <c r="CK223" i="21"/>
  <c r="CJ223" i="21"/>
  <c r="CI223" i="21"/>
  <c r="CH223" i="21"/>
  <c r="CG223" i="21"/>
  <c r="CF223" i="21"/>
  <c r="CQ222" i="21"/>
  <c r="CP222" i="21"/>
  <c r="CO222" i="21"/>
  <c r="CN222" i="21"/>
  <c r="CM222" i="21"/>
  <c r="CL222" i="21"/>
  <c r="CK222" i="21"/>
  <c r="CJ222" i="21"/>
  <c r="CI222" i="21"/>
  <c r="CH222" i="21"/>
  <c r="CG222" i="21"/>
  <c r="CF222" i="21"/>
  <c r="CQ221" i="21"/>
  <c r="CP221" i="21"/>
  <c r="CO221" i="21"/>
  <c r="CN221" i="21"/>
  <c r="CM221" i="21"/>
  <c r="CL221" i="21"/>
  <c r="CK221" i="21"/>
  <c r="CJ221" i="21"/>
  <c r="CI221" i="21"/>
  <c r="CH221" i="21"/>
  <c r="CG221" i="21"/>
  <c r="CF221" i="21"/>
  <c r="CQ220" i="21"/>
  <c r="CP220" i="21"/>
  <c r="CO220" i="21"/>
  <c r="CN220" i="21"/>
  <c r="CM220" i="21"/>
  <c r="CL220" i="21"/>
  <c r="CK220" i="21"/>
  <c r="CJ220" i="21"/>
  <c r="CI220" i="21"/>
  <c r="CH220" i="21"/>
  <c r="CG220" i="21"/>
  <c r="CF220" i="21"/>
  <c r="CQ219" i="21"/>
  <c r="CP219" i="21"/>
  <c r="CO219" i="21"/>
  <c r="CN219" i="21"/>
  <c r="CM219" i="21"/>
  <c r="CL219" i="21"/>
  <c r="CK219" i="21"/>
  <c r="CJ219" i="21"/>
  <c r="CI219" i="21"/>
  <c r="CH219" i="21"/>
  <c r="CG219" i="21"/>
  <c r="CF219" i="21"/>
  <c r="CQ218" i="21"/>
  <c r="CP218" i="21"/>
  <c r="CO218" i="21"/>
  <c r="CN218" i="21"/>
  <c r="CM218" i="21"/>
  <c r="CL218" i="21"/>
  <c r="CK218" i="21"/>
  <c r="CJ218" i="21"/>
  <c r="CI218" i="21"/>
  <c r="CH218" i="21"/>
  <c r="CG218" i="21"/>
  <c r="CF218" i="21"/>
  <c r="CQ217" i="21"/>
  <c r="CP217" i="21"/>
  <c r="CO217" i="21"/>
  <c r="CN217" i="21"/>
  <c r="CM217" i="21"/>
  <c r="CL217" i="21"/>
  <c r="CK217" i="21"/>
  <c r="CJ217" i="21"/>
  <c r="CI217" i="21"/>
  <c r="CH217" i="21"/>
  <c r="CG217" i="21"/>
  <c r="CF217" i="21"/>
  <c r="CQ216" i="21"/>
  <c r="CP216" i="21"/>
  <c r="CO216" i="21"/>
  <c r="CN216" i="21"/>
  <c r="CM216" i="21"/>
  <c r="CL216" i="21"/>
  <c r="CK216" i="21"/>
  <c r="CJ216" i="21"/>
  <c r="CI216" i="21"/>
  <c r="CH216" i="21"/>
  <c r="CG216" i="21"/>
  <c r="CF216" i="21"/>
  <c r="CQ215" i="21"/>
  <c r="CP215" i="21"/>
  <c r="CO215" i="21"/>
  <c r="CN215" i="21"/>
  <c r="CM215" i="21"/>
  <c r="CL215" i="21"/>
  <c r="CK215" i="21"/>
  <c r="CJ215" i="21"/>
  <c r="CI215" i="21"/>
  <c r="CH215" i="21"/>
  <c r="CG215" i="21"/>
  <c r="CF215" i="21"/>
  <c r="CQ214" i="21"/>
  <c r="CP214" i="21"/>
  <c r="CO214" i="21"/>
  <c r="CN214" i="21"/>
  <c r="CM214" i="21"/>
  <c r="CL214" i="21"/>
  <c r="CK214" i="21"/>
  <c r="CJ214" i="21"/>
  <c r="CI214" i="21"/>
  <c r="CH214" i="21"/>
  <c r="CG214" i="21"/>
  <c r="CF214" i="21"/>
  <c r="CQ213" i="21"/>
  <c r="CP213" i="21"/>
  <c r="CO213" i="21"/>
  <c r="CN213" i="21"/>
  <c r="CM213" i="21"/>
  <c r="CL213" i="21"/>
  <c r="CK213" i="21"/>
  <c r="CJ213" i="21"/>
  <c r="CI213" i="21"/>
  <c r="CH213" i="21"/>
  <c r="CG213" i="21"/>
  <c r="CF213" i="21"/>
  <c r="CQ212" i="21"/>
  <c r="CP212" i="21"/>
  <c r="CO212" i="21"/>
  <c r="CN212" i="21"/>
  <c r="CM212" i="21"/>
  <c r="CL212" i="21"/>
  <c r="CK212" i="21"/>
  <c r="CJ212" i="21"/>
  <c r="CI212" i="21"/>
  <c r="CH212" i="21"/>
  <c r="CG212" i="21"/>
  <c r="CF212" i="21"/>
  <c r="CQ211" i="21"/>
  <c r="CP211" i="21"/>
  <c r="CO211" i="21"/>
  <c r="CN211" i="21"/>
  <c r="CM211" i="21"/>
  <c r="CL211" i="21"/>
  <c r="CK211" i="21"/>
  <c r="CJ211" i="21"/>
  <c r="CI211" i="21"/>
  <c r="CH211" i="21"/>
  <c r="CG211" i="21"/>
  <c r="CF211" i="21"/>
  <c r="CQ210" i="21"/>
  <c r="CP210" i="21"/>
  <c r="CO210" i="21"/>
  <c r="CN210" i="21"/>
  <c r="CM210" i="21"/>
  <c r="CL210" i="21"/>
  <c r="CK210" i="21"/>
  <c r="CJ210" i="21"/>
  <c r="CI210" i="21"/>
  <c r="CH210" i="21"/>
  <c r="CG210" i="21"/>
  <c r="CF210" i="21"/>
  <c r="CQ209" i="21"/>
  <c r="CP209" i="21"/>
  <c r="CO209" i="21"/>
  <c r="CN209" i="21"/>
  <c r="CM209" i="21"/>
  <c r="CL209" i="21"/>
  <c r="CK209" i="21"/>
  <c r="CJ209" i="21"/>
  <c r="CI209" i="21"/>
  <c r="CH209" i="21"/>
  <c r="CG209" i="21"/>
  <c r="CF209" i="21"/>
  <c r="CQ208" i="21"/>
  <c r="CP208" i="21"/>
  <c r="CO208" i="21"/>
  <c r="CN208" i="21"/>
  <c r="CM208" i="21"/>
  <c r="CL208" i="21"/>
  <c r="CK208" i="21"/>
  <c r="CJ208" i="21"/>
  <c r="CI208" i="21"/>
  <c r="CH208" i="21"/>
  <c r="CG208" i="21"/>
  <c r="CF208" i="21"/>
  <c r="CQ207" i="21"/>
  <c r="CP207" i="21"/>
  <c r="CO207" i="21"/>
  <c r="CN207" i="21"/>
  <c r="CM207" i="21"/>
  <c r="CL207" i="21"/>
  <c r="CK207" i="21"/>
  <c r="CJ207" i="21"/>
  <c r="CI207" i="21"/>
  <c r="CH207" i="21"/>
  <c r="CG207" i="21"/>
  <c r="CF207" i="21"/>
  <c r="CQ206" i="21"/>
  <c r="CP206" i="21"/>
  <c r="CO206" i="21"/>
  <c r="CN206" i="21"/>
  <c r="CM206" i="21"/>
  <c r="CL206" i="21"/>
  <c r="CK206" i="21"/>
  <c r="CJ206" i="21"/>
  <c r="CI206" i="21"/>
  <c r="CH206" i="21"/>
  <c r="CG206" i="21"/>
  <c r="CF206" i="21"/>
  <c r="CQ205" i="21"/>
  <c r="CP205" i="21"/>
  <c r="CO205" i="21"/>
  <c r="CN205" i="21"/>
  <c r="CM205" i="21"/>
  <c r="CL205" i="21"/>
  <c r="CK205" i="21"/>
  <c r="CJ205" i="21"/>
  <c r="CI205" i="21"/>
  <c r="CH205" i="21"/>
  <c r="CG205" i="21"/>
  <c r="CF205" i="21"/>
  <c r="CQ204" i="21"/>
  <c r="CP204" i="21"/>
  <c r="CO204" i="21"/>
  <c r="CN204" i="21"/>
  <c r="CM204" i="21"/>
  <c r="CL204" i="21"/>
  <c r="CK204" i="21"/>
  <c r="CJ204" i="21"/>
  <c r="CI204" i="21"/>
  <c r="CH204" i="21"/>
  <c r="CG204" i="21"/>
  <c r="CF204" i="21"/>
  <c r="CQ203" i="21"/>
  <c r="CP203" i="21"/>
  <c r="CO203" i="21"/>
  <c r="CN203" i="21"/>
  <c r="CM203" i="21"/>
  <c r="CL203" i="21"/>
  <c r="CK203" i="21"/>
  <c r="CJ203" i="21"/>
  <c r="CI203" i="21"/>
  <c r="CH203" i="21"/>
  <c r="CG203" i="21"/>
  <c r="CF203" i="21"/>
  <c r="CQ202" i="21"/>
  <c r="CP202" i="21"/>
  <c r="CO202" i="21"/>
  <c r="CN202" i="21"/>
  <c r="CM202" i="21"/>
  <c r="CL202" i="21"/>
  <c r="CK202" i="21"/>
  <c r="CJ202" i="21"/>
  <c r="CI202" i="21"/>
  <c r="CH202" i="21"/>
  <c r="CG202" i="21"/>
  <c r="CF202" i="21"/>
  <c r="CQ201" i="21"/>
  <c r="CP201" i="21"/>
  <c r="CO201" i="21"/>
  <c r="CN201" i="21"/>
  <c r="CM201" i="21"/>
  <c r="CL201" i="21"/>
  <c r="CK201" i="21"/>
  <c r="CJ201" i="21"/>
  <c r="CI201" i="21"/>
  <c r="CH201" i="21"/>
  <c r="CG201" i="21"/>
  <c r="CF201" i="21"/>
  <c r="CQ200" i="21"/>
  <c r="CP200" i="21"/>
  <c r="CO200" i="21"/>
  <c r="CN200" i="21"/>
  <c r="CM200" i="21"/>
  <c r="CL200" i="21"/>
  <c r="CK200" i="21"/>
  <c r="CJ200" i="21"/>
  <c r="CI200" i="21"/>
  <c r="CH200" i="21"/>
  <c r="CG200" i="21"/>
  <c r="CF200" i="21"/>
  <c r="CQ199" i="21"/>
  <c r="CP199" i="21"/>
  <c r="CO199" i="21"/>
  <c r="CN199" i="21"/>
  <c r="CM199" i="21"/>
  <c r="CL199" i="21"/>
  <c r="CK199" i="21"/>
  <c r="CJ199" i="21"/>
  <c r="CI199" i="21"/>
  <c r="CH199" i="21"/>
  <c r="CG199" i="21"/>
  <c r="CF199" i="21"/>
  <c r="CQ198" i="21"/>
  <c r="CP198" i="21"/>
  <c r="CO198" i="21"/>
  <c r="CN198" i="21"/>
  <c r="CM198" i="21"/>
  <c r="CL198" i="21"/>
  <c r="CK198" i="21"/>
  <c r="CJ198" i="21"/>
  <c r="CI198" i="21"/>
  <c r="CH198" i="21"/>
  <c r="CG198" i="21"/>
  <c r="CF198" i="21"/>
  <c r="CQ197" i="21"/>
  <c r="CP197" i="21"/>
  <c r="CO197" i="21"/>
  <c r="CN197" i="21"/>
  <c r="CM197" i="21"/>
  <c r="CL197" i="21"/>
  <c r="CK197" i="21"/>
  <c r="CJ197" i="21"/>
  <c r="CI197" i="21"/>
  <c r="CH197" i="21"/>
  <c r="CG197" i="21"/>
  <c r="CF197" i="21"/>
  <c r="CQ196" i="21"/>
  <c r="CP196" i="21"/>
  <c r="CO196" i="21"/>
  <c r="CN196" i="21"/>
  <c r="CM196" i="21"/>
  <c r="CL196" i="21"/>
  <c r="CK196" i="21"/>
  <c r="CJ196" i="21"/>
  <c r="CI196" i="21"/>
  <c r="CH196" i="21"/>
  <c r="CG196" i="21"/>
  <c r="CF196" i="21"/>
  <c r="CQ195" i="21"/>
  <c r="CP195" i="21"/>
  <c r="CO195" i="21"/>
  <c r="CN195" i="21"/>
  <c r="CM195" i="21"/>
  <c r="CL195" i="21"/>
  <c r="CK195" i="21"/>
  <c r="CJ195" i="21"/>
  <c r="CI195" i="21"/>
  <c r="CH195" i="21"/>
  <c r="CG195" i="21"/>
  <c r="CF195" i="21"/>
  <c r="CQ194" i="21"/>
  <c r="CP194" i="21"/>
  <c r="CO194" i="21"/>
  <c r="CN194" i="21"/>
  <c r="CM194" i="21"/>
  <c r="CL194" i="21"/>
  <c r="CK194" i="21"/>
  <c r="CJ194" i="21"/>
  <c r="CI194" i="21"/>
  <c r="CH194" i="21"/>
  <c r="CG194" i="21"/>
  <c r="CF194" i="21"/>
  <c r="CQ193" i="21"/>
  <c r="CP193" i="21"/>
  <c r="CO193" i="21"/>
  <c r="CN193" i="21"/>
  <c r="CM193" i="21"/>
  <c r="CL193" i="21"/>
  <c r="CK193" i="21"/>
  <c r="CJ193" i="21"/>
  <c r="CI193" i="21"/>
  <c r="CH193" i="21"/>
  <c r="CG193" i="21"/>
  <c r="CF193" i="21"/>
  <c r="CQ192" i="21"/>
  <c r="CP192" i="21"/>
  <c r="CO192" i="21"/>
  <c r="CN192" i="21"/>
  <c r="CM192" i="21"/>
  <c r="CL192" i="21"/>
  <c r="CK192" i="21"/>
  <c r="CJ192" i="21"/>
  <c r="CI192" i="21"/>
  <c r="CH192" i="21"/>
  <c r="CG192" i="21"/>
  <c r="CF192" i="21"/>
  <c r="CQ191" i="21"/>
  <c r="CP191" i="21"/>
  <c r="CO191" i="21"/>
  <c r="CN191" i="21"/>
  <c r="CM191" i="21"/>
  <c r="CL191" i="21"/>
  <c r="CK191" i="21"/>
  <c r="CJ191" i="21"/>
  <c r="CI191" i="21"/>
  <c r="CH191" i="21"/>
  <c r="CG191" i="21"/>
  <c r="CF191" i="21"/>
  <c r="CQ190" i="21"/>
  <c r="CP190" i="21"/>
  <c r="CO190" i="21"/>
  <c r="CN190" i="21"/>
  <c r="CM190" i="21"/>
  <c r="CL190" i="21"/>
  <c r="CK190" i="21"/>
  <c r="CJ190" i="21"/>
  <c r="CI190" i="21"/>
  <c r="CH190" i="21"/>
  <c r="CG190" i="21"/>
  <c r="CF190" i="21"/>
  <c r="CQ189" i="21"/>
  <c r="CP189" i="21"/>
  <c r="CO189" i="21"/>
  <c r="CN189" i="21"/>
  <c r="CM189" i="21"/>
  <c r="CL189" i="21"/>
  <c r="CK189" i="21"/>
  <c r="CJ189" i="21"/>
  <c r="CI189" i="21"/>
  <c r="CH189" i="21"/>
  <c r="CG189" i="21"/>
  <c r="CF189" i="21"/>
  <c r="CQ188" i="21"/>
  <c r="CP188" i="21"/>
  <c r="CO188" i="21"/>
  <c r="CN188" i="21"/>
  <c r="CM188" i="21"/>
  <c r="CL188" i="21"/>
  <c r="CK188" i="21"/>
  <c r="CJ188" i="21"/>
  <c r="CI188" i="21"/>
  <c r="CH188" i="21"/>
  <c r="CG188" i="21"/>
  <c r="CF188" i="21"/>
  <c r="CQ187" i="21"/>
  <c r="CP187" i="21"/>
  <c r="CO187" i="21"/>
  <c r="CN187" i="21"/>
  <c r="CM187" i="21"/>
  <c r="CL187" i="21"/>
  <c r="CK187" i="21"/>
  <c r="CJ187" i="21"/>
  <c r="CI187" i="21"/>
  <c r="CH187" i="21"/>
  <c r="CG187" i="21"/>
  <c r="CF187" i="21"/>
  <c r="CQ186" i="21"/>
  <c r="CP186" i="21"/>
  <c r="CO186" i="21"/>
  <c r="CN186" i="21"/>
  <c r="CM186" i="21"/>
  <c r="CL186" i="21"/>
  <c r="CK186" i="21"/>
  <c r="CJ186" i="21"/>
  <c r="CI186" i="21"/>
  <c r="CH186" i="21"/>
  <c r="CG186" i="21"/>
  <c r="CF186" i="21"/>
  <c r="CQ185" i="21"/>
  <c r="CP185" i="21"/>
  <c r="CO185" i="21"/>
  <c r="CN185" i="21"/>
  <c r="CM185" i="21"/>
  <c r="CL185" i="21"/>
  <c r="CK185" i="21"/>
  <c r="CJ185" i="21"/>
  <c r="CI185" i="21"/>
  <c r="CH185" i="21"/>
  <c r="CG185" i="21"/>
  <c r="CF185" i="21"/>
  <c r="CQ184" i="21"/>
  <c r="CP184" i="21"/>
  <c r="CO184" i="21"/>
  <c r="CN184" i="21"/>
  <c r="CM184" i="21"/>
  <c r="CL184" i="21"/>
  <c r="CK184" i="21"/>
  <c r="CJ184" i="21"/>
  <c r="CI184" i="21"/>
  <c r="CH184" i="21"/>
  <c r="CG184" i="21"/>
  <c r="CF184" i="21"/>
  <c r="CQ183" i="21"/>
  <c r="CP183" i="21"/>
  <c r="CO183" i="21"/>
  <c r="CN183" i="21"/>
  <c r="CM183" i="21"/>
  <c r="CL183" i="21"/>
  <c r="CK183" i="21"/>
  <c r="CJ183" i="21"/>
  <c r="CI183" i="21"/>
  <c r="CH183" i="21"/>
  <c r="CG183" i="21"/>
  <c r="CF183" i="21"/>
  <c r="CQ182" i="21"/>
  <c r="CP182" i="21"/>
  <c r="CO182" i="21"/>
  <c r="CN182" i="21"/>
  <c r="CM182" i="21"/>
  <c r="CL182" i="21"/>
  <c r="CK182" i="21"/>
  <c r="CJ182" i="21"/>
  <c r="CI182" i="21"/>
  <c r="CH182" i="21"/>
  <c r="CG182" i="21"/>
  <c r="CF182" i="21"/>
  <c r="CQ181" i="21"/>
  <c r="CP181" i="21"/>
  <c r="CO181" i="21"/>
  <c r="CN181" i="21"/>
  <c r="CM181" i="21"/>
  <c r="CL181" i="21"/>
  <c r="CK181" i="21"/>
  <c r="CJ181" i="21"/>
  <c r="CI181" i="21"/>
  <c r="CH181" i="21"/>
  <c r="CG181" i="21"/>
  <c r="CF181" i="21"/>
  <c r="CQ180" i="21"/>
  <c r="CP180" i="21"/>
  <c r="CO180" i="21"/>
  <c r="CN180" i="21"/>
  <c r="CM180" i="21"/>
  <c r="CL180" i="21"/>
  <c r="CK180" i="21"/>
  <c r="CJ180" i="21"/>
  <c r="CI180" i="21"/>
  <c r="CH180" i="21"/>
  <c r="CG180" i="21"/>
  <c r="CF180" i="21"/>
  <c r="CQ179" i="21"/>
  <c r="CP179" i="21"/>
  <c r="CO179" i="21"/>
  <c r="CN179" i="21"/>
  <c r="CM179" i="21"/>
  <c r="CL179" i="21"/>
  <c r="CK179" i="21"/>
  <c r="CJ179" i="21"/>
  <c r="CI179" i="21"/>
  <c r="CH179" i="21"/>
  <c r="CG179" i="21"/>
  <c r="CF179" i="21"/>
  <c r="CQ178" i="21"/>
  <c r="CP178" i="21"/>
  <c r="CO178" i="21"/>
  <c r="CN178" i="21"/>
  <c r="CM178" i="21"/>
  <c r="CL178" i="21"/>
  <c r="CK178" i="21"/>
  <c r="CJ178" i="21"/>
  <c r="CI178" i="21"/>
  <c r="CH178" i="21"/>
  <c r="CG178" i="21"/>
  <c r="CF178" i="21"/>
  <c r="CQ177" i="21"/>
  <c r="CP177" i="21"/>
  <c r="CO177" i="21"/>
  <c r="CN177" i="21"/>
  <c r="CM177" i="21"/>
  <c r="CL177" i="21"/>
  <c r="CK177" i="21"/>
  <c r="CJ177" i="21"/>
  <c r="CI177" i="21"/>
  <c r="CH177" i="21"/>
  <c r="CG177" i="21"/>
  <c r="CF177" i="21"/>
  <c r="CQ176" i="21"/>
  <c r="CP176" i="21"/>
  <c r="CO176" i="21"/>
  <c r="CN176" i="21"/>
  <c r="CM176" i="21"/>
  <c r="CL176" i="21"/>
  <c r="CK176" i="21"/>
  <c r="CJ176" i="21"/>
  <c r="CI176" i="21"/>
  <c r="CH176" i="21"/>
  <c r="CG176" i="21"/>
  <c r="CF176" i="21"/>
  <c r="CQ175" i="21"/>
  <c r="CP175" i="21"/>
  <c r="CO175" i="21"/>
  <c r="CN175" i="21"/>
  <c r="CM175" i="21"/>
  <c r="CL175" i="21"/>
  <c r="CK175" i="21"/>
  <c r="CJ175" i="21"/>
  <c r="CI175" i="21"/>
  <c r="CH175" i="21"/>
  <c r="CG175" i="21"/>
  <c r="CF175" i="21"/>
  <c r="CQ174" i="21"/>
  <c r="CP174" i="21"/>
  <c r="CO174" i="21"/>
  <c r="CN174" i="21"/>
  <c r="CM174" i="21"/>
  <c r="CL174" i="21"/>
  <c r="CK174" i="21"/>
  <c r="CJ174" i="21"/>
  <c r="CI174" i="21"/>
  <c r="CH174" i="21"/>
  <c r="CG174" i="21"/>
  <c r="CF174" i="21"/>
  <c r="CQ173" i="21"/>
  <c r="CP173" i="21"/>
  <c r="CO173" i="21"/>
  <c r="CN173" i="21"/>
  <c r="CM173" i="21"/>
  <c r="CL173" i="21"/>
  <c r="CK173" i="21"/>
  <c r="CJ173" i="21"/>
  <c r="CI173" i="21"/>
  <c r="CH173" i="21"/>
  <c r="CG173" i="21"/>
  <c r="CF173" i="21"/>
  <c r="CQ172" i="21"/>
  <c r="CP172" i="21"/>
  <c r="CO172" i="21"/>
  <c r="CN172" i="21"/>
  <c r="CM172" i="21"/>
  <c r="CL172" i="21"/>
  <c r="CK172" i="21"/>
  <c r="CJ172" i="21"/>
  <c r="CI172" i="21"/>
  <c r="CH172" i="21"/>
  <c r="CG172" i="21"/>
  <c r="CF172" i="21"/>
  <c r="CQ171" i="21"/>
  <c r="CP171" i="21"/>
  <c r="CO171" i="21"/>
  <c r="CN171" i="21"/>
  <c r="CM171" i="21"/>
  <c r="CL171" i="21"/>
  <c r="CK171" i="21"/>
  <c r="CJ171" i="21"/>
  <c r="CI171" i="21"/>
  <c r="CH171" i="21"/>
  <c r="CG171" i="21"/>
  <c r="CF171" i="21"/>
  <c r="CQ170" i="21"/>
  <c r="CP170" i="21"/>
  <c r="CO170" i="21"/>
  <c r="CN170" i="21"/>
  <c r="CM170" i="21"/>
  <c r="CL170" i="21"/>
  <c r="CK170" i="21"/>
  <c r="CJ170" i="21"/>
  <c r="CI170" i="21"/>
  <c r="CH170" i="21"/>
  <c r="CG170" i="21"/>
  <c r="CF170" i="21"/>
  <c r="CQ169" i="21"/>
  <c r="CP169" i="21"/>
  <c r="CO169" i="21"/>
  <c r="CN169" i="21"/>
  <c r="CM169" i="21"/>
  <c r="CL169" i="21"/>
  <c r="CK169" i="21"/>
  <c r="CJ169" i="21"/>
  <c r="CI169" i="21"/>
  <c r="CH169" i="21"/>
  <c r="CG169" i="21"/>
  <c r="CF169" i="21"/>
  <c r="CQ168" i="21"/>
  <c r="CP168" i="21"/>
  <c r="CO168" i="21"/>
  <c r="CN168" i="21"/>
  <c r="CM168" i="21"/>
  <c r="CL168" i="21"/>
  <c r="CK168" i="21"/>
  <c r="CJ168" i="21"/>
  <c r="CI168" i="21"/>
  <c r="CH168" i="21"/>
  <c r="CG168" i="21"/>
  <c r="CF168" i="21"/>
  <c r="CQ167" i="21"/>
  <c r="CP167" i="21"/>
  <c r="CO167" i="21"/>
  <c r="CN167" i="21"/>
  <c r="CM167" i="21"/>
  <c r="CL167" i="21"/>
  <c r="CK167" i="21"/>
  <c r="CJ167" i="21"/>
  <c r="CI167" i="21"/>
  <c r="CH167" i="21"/>
  <c r="CG167" i="21"/>
  <c r="CF167" i="21"/>
  <c r="CQ166" i="21"/>
  <c r="CP166" i="21"/>
  <c r="CO166" i="21"/>
  <c r="CN166" i="21"/>
  <c r="CM166" i="21"/>
  <c r="CL166" i="21"/>
  <c r="CK166" i="21"/>
  <c r="CJ166" i="21"/>
  <c r="CI166" i="21"/>
  <c r="CH166" i="21"/>
  <c r="CG166" i="21"/>
  <c r="CF166" i="21"/>
  <c r="CQ165" i="21"/>
  <c r="CP165" i="21"/>
  <c r="CO165" i="21"/>
  <c r="CN165" i="21"/>
  <c r="CM165" i="21"/>
  <c r="CL165" i="21"/>
  <c r="CK165" i="21"/>
  <c r="CJ165" i="21"/>
  <c r="CI165" i="21"/>
  <c r="CH165" i="21"/>
  <c r="CG165" i="21"/>
  <c r="CF165" i="21"/>
  <c r="CQ164" i="21"/>
  <c r="CP164" i="21"/>
  <c r="CO164" i="21"/>
  <c r="CN164" i="21"/>
  <c r="CM164" i="21"/>
  <c r="CL164" i="21"/>
  <c r="CK164" i="21"/>
  <c r="CJ164" i="21"/>
  <c r="CI164" i="21"/>
  <c r="CH164" i="21"/>
  <c r="CG164" i="21"/>
  <c r="CF164" i="21"/>
  <c r="CQ163" i="21"/>
  <c r="CP163" i="21"/>
  <c r="CO163" i="21"/>
  <c r="CN163" i="21"/>
  <c r="CM163" i="21"/>
  <c r="CL163" i="21"/>
  <c r="CK163" i="21"/>
  <c r="CJ163" i="21"/>
  <c r="CI163" i="21"/>
  <c r="CH163" i="21"/>
  <c r="CG163" i="21"/>
  <c r="CF163" i="21"/>
  <c r="CQ162" i="21"/>
  <c r="CP162" i="21"/>
  <c r="CO162" i="21"/>
  <c r="CN162" i="21"/>
  <c r="CM162" i="21"/>
  <c r="CL162" i="21"/>
  <c r="CK162" i="21"/>
  <c r="CJ162" i="21"/>
  <c r="CI162" i="21"/>
  <c r="CH162" i="21"/>
  <c r="CG162" i="21"/>
  <c r="CF162" i="21"/>
  <c r="CQ161" i="21"/>
  <c r="CP161" i="21"/>
  <c r="CO161" i="21"/>
  <c r="CN161" i="21"/>
  <c r="CM161" i="21"/>
  <c r="CL161" i="21"/>
  <c r="CK161" i="21"/>
  <c r="CJ161" i="21"/>
  <c r="CI161" i="21"/>
  <c r="CH161" i="21"/>
  <c r="CG161" i="21"/>
  <c r="CF161" i="21"/>
  <c r="CQ160" i="21"/>
  <c r="CP160" i="21"/>
  <c r="CO160" i="21"/>
  <c r="CN160" i="21"/>
  <c r="CM160" i="21"/>
  <c r="CL160" i="21"/>
  <c r="CK160" i="21"/>
  <c r="CJ160" i="21"/>
  <c r="CI160" i="21"/>
  <c r="CH160" i="21"/>
  <c r="CG160" i="21"/>
  <c r="CF160" i="21"/>
  <c r="CQ159" i="21"/>
  <c r="CP159" i="21"/>
  <c r="CO159" i="21"/>
  <c r="CN159" i="21"/>
  <c r="CM159" i="21"/>
  <c r="CL159" i="21"/>
  <c r="CK159" i="21"/>
  <c r="CJ159" i="21"/>
  <c r="CI159" i="21"/>
  <c r="CH159" i="21"/>
  <c r="CG159" i="21"/>
  <c r="CF159" i="21"/>
  <c r="CQ158" i="21"/>
  <c r="CP158" i="21"/>
  <c r="CO158" i="21"/>
  <c r="CN158" i="21"/>
  <c r="CM158" i="21"/>
  <c r="CL158" i="21"/>
  <c r="CK158" i="21"/>
  <c r="CJ158" i="21"/>
  <c r="CI158" i="21"/>
  <c r="CH158" i="21"/>
  <c r="CG158" i="21"/>
  <c r="CF158" i="21"/>
  <c r="CQ157" i="21"/>
  <c r="CP157" i="21"/>
  <c r="CO157" i="21"/>
  <c r="CN157" i="21"/>
  <c r="CM157" i="21"/>
  <c r="CL157" i="21"/>
  <c r="CK157" i="21"/>
  <c r="CJ157" i="21"/>
  <c r="CI157" i="21"/>
  <c r="CH157" i="21"/>
  <c r="CG157" i="21"/>
  <c r="CF157" i="21"/>
  <c r="CQ156" i="21"/>
  <c r="CP156" i="21"/>
  <c r="CO156" i="21"/>
  <c r="CN156" i="21"/>
  <c r="CM156" i="21"/>
  <c r="CL156" i="21"/>
  <c r="CK156" i="21"/>
  <c r="CJ156" i="21"/>
  <c r="CI156" i="21"/>
  <c r="CH156" i="21"/>
  <c r="CG156" i="21"/>
  <c r="CF156" i="21"/>
  <c r="CQ155" i="21"/>
  <c r="CP155" i="21"/>
  <c r="CO155" i="21"/>
  <c r="CN155" i="21"/>
  <c r="CM155" i="21"/>
  <c r="CL155" i="21"/>
  <c r="CK155" i="21"/>
  <c r="CJ155" i="21"/>
  <c r="CI155" i="21"/>
  <c r="CH155" i="21"/>
  <c r="CG155" i="21"/>
  <c r="CF155" i="21"/>
  <c r="CQ154" i="21"/>
  <c r="CP154" i="21"/>
  <c r="CO154" i="21"/>
  <c r="CN154" i="21"/>
  <c r="CM154" i="21"/>
  <c r="CL154" i="21"/>
  <c r="CK154" i="21"/>
  <c r="CJ154" i="21"/>
  <c r="CI154" i="21"/>
  <c r="CH154" i="21"/>
  <c r="CG154" i="21"/>
  <c r="CF154" i="21"/>
  <c r="CQ153" i="21"/>
  <c r="CP153" i="21"/>
  <c r="CO153" i="21"/>
  <c r="CN153" i="21"/>
  <c r="CM153" i="21"/>
  <c r="CL153" i="21"/>
  <c r="CK153" i="21"/>
  <c r="CJ153" i="21"/>
  <c r="CI153" i="21"/>
  <c r="CH153" i="21"/>
  <c r="CG153" i="21"/>
  <c r="CF153" i="21"/>
  <c r="CQ152" i="21"/>
  <c r="CP152" i="21"/>
  <c r="CO152" i="21"/>
  <c r="CN152" i="21"/>
  <c r="CM152" i="21"/>
  <c r="CL152" i="21"/>
  <c r="CK152" i="21"/>
  <c r="CJ152" i="21"/>
  <c r="CI152" i="21"/>
  <c r="CH152" i="21"/>
  <c r="CG152" i="21"/>
  <c r="CF152" i="21"/>
  <c r="CQ151" i="21"/>
  <c r="CP151" i="21"/>
  <c r="CO151" i="21"/>
  <c r="CN151" i="21"/>
  <c r="CM151" i="21"/>
  <c r="CL151" i="21"/>
  <c r="CK151" i="21"/>
  <c r="CJ151" i="21"/>
  <c r="CI151" i="21"/>
  <c r="CH151" i="21"/>
  <c r="CG151" i="21"/>
  <c r="CF151" i="21"/>
  <c r="CQ150" i="21"/>
  <c r="CP150" i="21"/>
  <c r="CO150" i="21"/>
  <c r="CN150" i="21"/>
  <c r="CM150" i="21"/>
  <c r="CL150" i="21"/>
  <c r="CK150" i="21"/>
  <c r="CJ150" i="21"/>
  <c r="CI150" i="21"/>
  <c r="CH150" i="21"/>
  <c r="CG150" i="21"/>
  <c r="CF150" i="21"/>
  <c r="CQ149" i="21"/>
  <c r="CP149" i="21"/>
  <c r="CO149" i="21"/>
  <c r="CN149" i="21"/>
  <c r="CM149" i="21"/>
  <c r="CL149" i="21"/>
  <c r="CK149" i="21"/>
  <c r="CJ149" i="21"/>
  <c r="CI149" i="21"/>
  <c r="CH149" i="21"/>
  <c r="CG149" i="21"/>
  <c r="CF149" i="21"/>
  <c r="CQ148" i="21"/>
  <c r="CP148" i="21"/>
  <c r="CO148" i="21"/>
  <c r="CN148" i="21"/>
  <c r="CM148" i="21"/>
  <c r="CL148" i="21"/>
  <c r="CK148" i="21"/>
  <c r="CJ148" i="21"/>
  <c r="CI148" i="21"/>
  <c r="CH148" i="21"/>
  <c r="CG148" i="21"/>
  <c r="CF148" i="21"/>
  <c r="CQ147" i="21"/>
  <c r="CP147" i="21"/>
  <c r="CO147" i="21"/>
  <c r="CN147" i="21"/>
  <c r="CM147" i="21"/>
  <c r="CL147" i="21"/>
  <c r="CK147" i="21"/>
  <c r="CJ147" i="21"/>
  <c r="CI147" i="21"/>
  <c r="CH147" i="21"/>
  <c r="CG147" i="21"/>
  <c r="CF147" i="21"/>
  <c r="CQ146" i="21"/>
  <c r="CP146" i="21"/>
  <c r="CO146" i="21"/>
  <c r="CN146" i="21"/>
  <c r="CM146" i="21"/>
  <c r="CL146" i="21"/>
  <c r="CK146" i="21"/>
  <c r="CJ146" i="21"/>
  <c r="CI146" i="21"/>
  <c r="CH146" i="21"/>
  <c r="CG146" i="21"/>
  <c r="CF146" i="21"/>
  <c r="CQ145" i="21"/>
  <c r="CP145" i="21"/>
  <c r="CO145" i="21"/>
  <c r="CN145" i="21"/>
  <c r="CM145" i="21"/>
  <c r="CL145" i="21"/>
  <c r="CK145" i="21"/>
  <c r="CJ145" i="21"/>
  <c r="CI145" i="21"/>
  <c r="CH145" i="21"/>
  <c r="CG145" i="21"/>
  <c r="CF145" i="21"/>
  <c r="CQ144" i="21"/>
  <c r="CP144" i="21"/>
  <c r="CO144" i="21"/>
  <c r="CN144" i="21"/>
  <c r="CM144" i="21"/>
  <c r="CL144" i="21"/>
  <c r="CK144" i="21"/>
  <c r="CJ144" i="21"/>
  <c r="CI144" i="21"/>
  <c r="CH144" i="21"/>
  <c r="CG144" i="21"/>
  <c r="CF144" i="21"/>
  <c r="CQ143" i="21"/>
  <c r="CP143" i="21"/>
  <c r="CO143" i="21"/>
  <c r="CN143" i="21"/>
  <c r="CM143" i="21"/>
  <c r="CL143" i="21"/>
  <c r="CK143" i="21"/>
  <c r="CJ143" i="21"/>
  <c r="CI143" i="21"/>
  <c r="CH143" i="21"/>
  <c r="CG143" i="21"/>
  <c r="CF143" i="21"/>
  <c r="CQ142" i="21"/>
  <c r="CP142" i="21"/>
  <c r="CO142" i="21"/>
  <c r="CN142" i="21"/>
  <c r="CM142" i="21"/>
  <c r="CL142" i="21"/>
  <c r="CK142" i="21"/>
  <c r="CJ142" i="21"/>
  <c r="CI142" i="21"/>
  <c r="CH142" i="21"/>
  <c r="CG142" i="21"/>
  <c r="CF142" i="21"/>
  <c r="CQ141" i="21"/>
  <c r="CP141" i="21"/>
  <c r="CO141" i="21"/>
  <c r="CN141" i="21"/>
  <c r="CM141" i="21"/>
  <c r="CL141" i="21"/>
  <c r="CK141" i="21"/>
  <c r="CJ141" i="21"/>
  <c r="CI141" i="21"/>
  <c r="CH141" i="21"/>
  <c r="CG141" i="21"/>
  <c r="CF141" i="21"/>
  <c r="CQ140" i="21"/>
  <c r="CP140" i="21"/>
  <c r="CO140" i="21"/>
  <c r="CN140" i="21"/>
  <c r="CM140" i="21"/>
  <c r="CL140" i="21"/>
  <c r="CK140" i="21"/>
  <c r="CJ140" i="21"/>
  <c r="CI140" i="21"/>
  <c r="CH140" i="21"/>
  <c r="CG140" i="21"/>
  <c r="CF140" i="21"/>
  <c r="CQ139" i="21"/>
  <c r="CP139" i="21"/>
  <c r="CO139" i="21"/>
  <c r="CN139" i="21"/>
  <c r="CM139" i="21"/>
  <c r="CL139" i="21"/>
  <c r="CK139" i="21"/>
  <c r="CJ139" i="21"/>
  <c r="CI139" i="21"/>
  <c r="CH139" i="21"/>
  <c r="CG139" i="21"/>
  <c r="CF139" i="21"/>
  <c r="CQ138" i="21"/>
  <c r="CP138" i="21"/>
  <c r="CO138" i="21"/>
  <c r="CN138" i="21"/>
  <c r="CM138" i="21"/>
  <c r="CL138" i="21"/>
  <c r="CK138" i="21"/>
  <c r="CJ138" i="21"/>
  <c r="CI138" i="21"/>
  <c r="CH138" i="21"/>
  <c r="CG138" i="21"/>
  <c r="CF138" i="21"/>
  <c r="CQ137" i="21"/>
  <c r="CP137" i="21"/>
  <c r="CO137" i="21"/>
  <c r="CN137" i="21"/>
  <c r="CM137" i="21"/>
  <c r="CL137" i="21"/>
  <c r="CK137" i="21"/>
  <c r="CJ137" i="21"/>
  <c r="CI137" i="21"/>
  <c r="CH137" i="21"/>
  <c r="CG137" i="21"/>
  <c r="CF137" i="21"/>
  <c r="CQ136" i="21"/>
  <c r="CP136" i="21"/>
  <c r="CO136" i="21"/>
  <c r="CN136" i="21"/>
  <c r="CM136" i="21"/>
  <c r="CL136" i="21"/>
  <c r="CK136" i="21"/>
  <c r="CJ136" i="21"/>
  <c r="CI136" i="21"/>
  <c r="CH136" i="21"/>
  <c r="CG136" i="21"/>
  <c r="CF136" i="21"/>
  <c r="CQ135" i="21"/>
  <c r="CP135" i="21"/>
  <c r="CO135" i="21"/>
  <c r="CN135" i="21"/>
  <c r="CM135" i="21"/>
  <c r="CL135" i="21"/>
  <c r="CK135" i="21"/>
  <c r="CJ135" i="21"/>
  <c r="CI135" i="21"/>
  <c r="CH135" i="21"/>
  <c r="CG135" i="21"/>
  <c r="CF135" i="21"/>
  <c r="CQ134" i="21"/>
  <c r="CP134" i="21"/>
  <c r="CO134" i="21"/>
  <c r="CN134" i="21"/>
  <c r="CM134" i="21"/>
  <c r="CL134" i="21"/>
  <c r="CK134" i="21"/>
  <c r="CJ134" i="21"/>
  <c r="CI134" i="21"/>
  <c r="CH134" i="21"/>
  <c r="CG134" i="21"/>
  <c r="CF134" i="21"/>
  <c r="CQ133" i="21"/>
  <c r="CP133" i="21"/>
  <c r="CO133" i="21"/>
  <c r="CN133" i="21"/>
  <c r="CM133" i="21"/>
  <c r="CL133" i="21"/>
  <c r="CK133" i="21"/>
  <c r="CJ133" i="21"/>
  <c r="CI133" i="21"/>
  <c r="CH133" i="21"/>
  <c r="CG133" i="21"/>
  <c r="CF133" i="21"/>
  <c r="CQ132" i="21"/>
  <c r="CP132" i="21"/>
  <c r="CO132" i="21"/>
  <c r="CN132" i="21"/>
  <c r="CM132" i="21"/>
  <c r="CL132" i="21"/>
  <c r="CK132" i="21"/>
  <c r="CJ132" i="21"/>
  <c r="CI132" i="21"/>
  <c r="CH132" i="21"/>
  <c r="CG132" i="21"/>
  <c r="CF132" i="21"/>
  <c r="CQ131" i="21"/>
  <c r="CP131" i="21"/>
  <c r="CO131" i="21"/>
  <c r="CN131" i="21"/>
  <c r="CM131" i="21"/>
  <c r="CL131" i="21"/>
  <c r="CK131" i="21"/>
  <c r="CJ131" i="21"/>
  <c r="CI131" i="21"/>
  <c r="CH131" i="21"/>
  <c r="CG131" i="21"/>
  <c r="CF131" i="21"/>
  <c r="CQ130" i="21"/>
  <c r="CP130" i="21"/>
  <c r="CO130" i="21"/>
  <c r="CN130" i="21"/>
  <c r="CM130" i="21"/>
  <c r="CL130" i="21"/>
  <c r="CK130" i="21"/>
  <c r="CJ130" i="21"/>
  <c r="CI130" i="21"/>
  <c r="CH130" i="21"/>
  <c r="CG130" i="21"/>
  <c r="CF130" i="21"/>
  <c r="CQ129" i="21"/>
  <c r="CP129" i="21"/>
  <c r="CO129" i="21"/>
  <c r="CN129" i="21"/>
  <c r="CM129" i="21"/>
  <c r="CL129" i="21"/>
  <c r="CK129" i="21"/>
  <c r="CJ129" i="21"/>
  <c r="CI129" i="21"/>
  <c r="CH129" i="21"/>
  <c r="CG129" i="21"/>
  <c r="CF129" i="21"/>
  <c r="CQ128" i="21"/>
  <c r="CP128" i="21"/>
  <c r="CO128" i="21"/>
  <c r="CN128" i="21"/>
  <c r="CM128" i="21"/>
  <c r="CL128" i="21"/>
  <c r="CK128" i="21"/>
  <c r="CJ128" i="21"/>
  <c r="CI128" i="21"/>
  <c r="CH128" i="21"/>
  <c r="CG128" i="21"/>
  <c r="CF128" i="21"/>
  <c r="CQ127" i="21"/>
  <c r="CP127" i="21"/>
  <c r="CO127" i="21"/>
  <c r="CN127" i="21"/>
  <c r="CM127" i="21"/>
  <c r="CL127" i="21"/>
  <c r="CK127" i="21"/>
  <c r="CJ127" i="21"/>
  <c r="CI127" i="21"/>
  <c r="CH127" i="21"/>
  <c r="CG127" i="21"/>
  <c r="CF127" i="21"/>
  <c r="CQ126" i="21"/>
  <c r="CP126" i="21"/>
  <c r="CO126" i="21"/>
  <c r="CN126" i="21"/>
  <c r="CM126" i="21"/>
  <c r="CL126" i="21"/>
  <c r="CK126" i="21"/>
  <c r="CJ126" i="21"/>
  <c r="CI126" i="21"/>
  <c r="CH126" i="21"/>
  <c r="CG126" i="21"/>
  <c r="CF126" i="21"/>
  <c r="CQ125" i="21"/>
  <c r="CP125" i="21"/>
  <c r="CO125" i="21"/>
  <c r="CN125" i="21"/>
  <c r="CM125" i="21"/>
  <c r="CL125" i="21"/>
  <c r="CK125" i="21"/>
  <c r="CJ125" i="21"/>
  <c r="CI125" i="21"/>
  <c r="CH125" i="21"/>
  <c r="CG125" i="21"/>
  <c r="CF125" i="21"/>
  <c r="CQ124" i="21"/>
  <c r="CP124" i="21"/>
  <c r="CO124" i="21"/>
  <c r="CN124" i="21"/>
  <c r="CM124" i="21"/>
  <c r="CL124" i="21"/>
  <c r="CK124" i="21"/>
  <c r="CJ124" i="21"/>
  <c r="CI124" i="21"/>
  <c r="CH124" i="21"/>
  <c r="CG124" i="21"/>
  <c r="CF124" i="21"/>
  <c r="CQ123" i="21"/>
  <c r="CP123" i="21"/>
  <c r="CO123" i="21"/>
  <c r="CN123" i="21"/>
  <c r="CM123" i="21"/>
  <c r="CL123" i="21"/>
  <c r="CK123" i="21"/>
  <c r="CJ123" i="21"/>
  <c r="CI123" i="21"/>
  <c r="CH123" i="21"/>
  <c r="CG123" i="21"/>
  <c r="CF123" i="21"/>
  <c r="CQ122" i="21"/>
  <c r="CP122" i="21"/>
  <c r="CO122" i="21"/>
  <c r="CN122" i="21"/>
  <c r="CM122" i="21"/>
  <c r="CL122" i="21"/>
  <c r="CK122" i="21"/>
  <c r="CJ122" i="21"/>
  <c r="CI122" i="21"/>
  <c r="CH122" i="21"/>
  <c r="CG122" i="21"/>
  <c r="CF122" i="21"/>
  <c r="CQ121" i="21"/>
  <c r="CP121" i="21"/>
  <c r="CO121" i="21"/>
  <c r="CN121" i="21"/>
  <c r="CM121" i="21"/>
  <c r="CL121" i="21"/>
  <c r="CK121" i="21"/>
  <c r="CJ121" i="21"/>
  <c r="CI121" i="21"/>
  <c r="CH121" i="21"/>
  <c r="CG121" i="21"/>
  <c r="CF121" i="21"/>
  <c r="CQ120" i="21"/>
  <c r="CP120" i="21"/>
  <c r="CO120" i="21"/>
  <c r="CN120" i="21"/>
  <c r="CM120" i="21"/>
  <c r="CL120" i="21"/>
  <c r="CK120" i="21"/>
  <c r="CJ120" i="21"/>
  <c r="CI120" i="21"/>
  <c r="CH120" i="21"/>
  <c r="CG120" i="21"/>
  <c r="CF120" i="21"/>
  <c r="CQ119" i="21"/>
  <c r="CP119" i="21"/>
  <c r="CO119" i="21"/>
  <c r="CN119" i="21"/>
  <c r="CM119" i="21"/>
  <c r="CL119" i="21"/>
  <c r="CK119" i="21"/>
  <c r="CJ119" i="21"/>
  <c r="CI119" i="21"/>
  <c r="CH119" i="21"/>
  <c r="CG119" i="21"/>
  <c r="CF119" i="21"/>
  <c r="CQ118" i="21"/>
  <c r="CP118" i="21"/>
  <c r="CO118" i="21"/>
  <c r="CN118" i="21"/>
  <c r="CM118" i="21"/>
  <c r="CL118" i="21"/>
  <c r="CK118" i="21"/>
  <c r="CJ118" i="21"/>
  <c r="CI118" i="21"/>
  <c r="CH118" i="21"/>
  <c r="CG118" i="21"/>
  <c r="CF118" i="21"/>
  <c r="CQ117" i="21"/>
  <c r="CP117" i="21"/>
  <c r="CO117" i="21"/>
  <c r="CN117" i="21"/>
  <c r="CM117" i="21"/>
  <c r="CL117" i="21"/>
  <c r="CK117" i="21"/>
  <c r="CJ117" i="21"/>
  <c r="CI117" i="21"/>
  <c r="CH117" i="21"/>
  <c r="CG117" i="21"/>
  <c r="CF117" i="21"/>
  <c r="CQ116" i="21"/>
  <c r="CP116" i="21"/>
  <c r="CO116" i="21"/>
  <c r="CN116" i="21"/>
  <c r="CM116" i="21"/>
  <c r="CL116" i="21"/>
  <c r="CK116" i="21"/>
  <c r="CJ116" i="21"/>
  <c r="CI116" i="21"/>
  <c r="CH116" i="21"/>
  <c r="CG116" i="21"/>
  <c r="CF116" i="21"/>
  <c r="CQ115" i="21"/>
  <c r="CP115" i="21"/>
  <c r="CO115" i="21"/>
  <c r="CN115" i="21"/>
  <c r="CM115" i="21"/>
  <c r="CL115" i="21"/>
  <c r="CK115" i="21"/>
  <c r="CJ115" i="21"/>
  <c r="CI115" i="21"/>
  <c r="CH115" i="21"/>
  <c r="CG115" i="21"/>
  <c r="CF115" i="21"/>
  <c r="CQ114" i="21"/>
  <c r="CP114" i="21"/>
  <c r="CO114" i="21"/>
  <c r="CN114" i="21"/>
  <c r="CM114" i="21"/>
  <c r="CL114" i="21"/>
  <c r="CK114" i="21"/>
  <c r="CJ114" i="21"/>
  <c r="CI114" i="21"/>
  <c r="CH114" i="21"/>
  <c r="CG114" i="21"/>
  <c r="CF114" i="21"/>
  <c r="CQ113" i="21"/>
  <c r="CP113" i="21"/>
  <c r="CO113" i="21"/>
  <c r="CN113" i="21"/>
  <c r="CM113" i="21"/>
  <c r="CL113" i="21"/>
  <c r="CK113" i="21"/>
  <c r="CJ113" i="21"/>
  <c r="CI113" i="21"/>
  <c r="CH113" i="21"/>
  <c r="CG113" i="21"/>
  <c r="CF113" i="21"/>
  <c r="CQ112" i="21"/>
  <c r="CP112" i="21"/>
  <c r="CO112" i="21"/>
  <c r="CN112" i="21"/>
  <c r="CM112" i="21"/>
  <c r="CL112" i="21"/>
  <c r="CK112" i="21"/>
  <c r="CJ112" i="21"/>
  <c r="CI112" i="21"/>
  <c r="CH112" i="21"/>
  <c r="CG112" i="21"/>
  <c r="CF112" i="21"/>
  <c r="CQ111" i="21"/>
  <c r="CP111" i="21"/>
  <c r="CO111" i="21"/>
  <c r="CN111" i="21"/>
  <c r="CM111" i="21"/>
  <c r="CL111" i="21"/>
  <c r="CK111" i="21"/>
  <c r="CJ111" i="21"/>
  <c r="CI111" i="21"/>
  <c r="CH111" i="21"/>
  <c r="CG111" i="21"/>
  <c r="CF111" i="21"/>
  <c r="CQ110" i="21"/>
  <c r="CP110" i="21"/>
  <c r="CO110" i="21"/>
  <c r="CN110" i="21"/>
  <c r="CM110" i="21"/>
  <c r="CL110" i="21"/>
  <c r="CK110" i="21"/>
  <c r="CJ110" i="21"/>
  <c r="CI110" i="21"/>
  <c r="CH110" i="21"/>
  <c r="CG110" i="21"/>
  <c r="CF110" i="21"/>
  <c r="CQ109" i="21"/>
  <c r="CP109" i="21"/>
  <c r="CO109" i="21"/>
  <c r="CN109" i="21"/>
  <c r="CM109" i="21"/>
  <c r="CL109" i="21"/>
  <c r="CK109" i="21"/>
  <c r="CJ109" i="21"/>
  <c r="CI109" i="21"/>
  <c r="CH109" i="21"/>
  <c r="CG109" i="21"/>
  <c r="CF109" i="21"/>
  <c r="CQ108" i="21"/>
  <c r="CP108" i="21"/>
  <c r="CO108" i="21"/>
  <c r="CN108" i="21"/>
  <c r="CM108" i="21"/>
  <c r="CL108" i="21"/>
  <c r="CK108" i="21"/>
  <c r="CJ108" i="21"/>
  <c r="CI108" i="21"/>
  <c r="CH108" i="21"/>
  <c r="CG108" i="21"/>
  <c r="CF108" i="21"/>
  <c r="CQ107" i="21"/>
  <c r="CP107" i="21"/>
  <c r="CO107" i="21"/>
  <c r="CN107" i="21"/>
  <c r="CM107" i="21"/>
  <c r="CL107" i="21"/>
  <c r="CK107" i="21"/>
  <c r="CJ107" i="21"/>
  <c r="CI107" i="21"/>
  <c r="CH107" i="21"/>
  <c r="CG107" i="21"/>
  <c r="CF107" i="21"/>
  <c r="CQ106" i="21"/>
  <c r="CP106" i="21"/>
  <c r="CO106" i="21"/>
  <c r="CN106" i="21"/>
  <c r="CM106" i="21"/>
  <c r="CL106" i="21"/>
  <c r="CK106" i="21"/>
  <c r="CJ106" i="21"/>
  <c r="CI106" i="21"/>
  <c r="CH106" i="21"/>
  <c r="CG106" i="21"/>
  <c r="CF106" i="21"/>
  <c r="CQ105" i="21"/>
  <c r="CP105" i="21"/>
  <c r="CO105" i="21"/>
  <c r="CN105" i="21"/>
  <c r="CM105" i="21"/>
  <c r="CL105" i="21"/>
  <c r="CK105" i="21"/>
  <c r="CJ105" i="21"/>
  <c r="CI105" i="21"/>
  <c r="CH105" i="21"/>
  <c r="CG105" i="21"/>
  <c r="CF105" i="21"/>
  <c r="CQ104" i="21"/>
  <c r="CP104" i="21"/>
  <c r="CO104" i="21"/>
  <c r="CN104" i="21"/>
  <c r="CM104" i="21"/>
  <c r="CL104" i="21"/>
  <c r="CK104" i="21"/>
  <c r="CJ104" i="21"/>
  <c r="CI104" i="21"/>
  <c r="CH104" i="21"/>
  <c r="CG104" i="21"/>
  <c r="CF104" i="21"/>
  <c r="CQ103" i="21"/>
  <c r="CP103" i="21"/>
  <c r="CO103" i="21"/>
  <c r="CN103" i="21"/>
  <c r="CM103" i="21"/>
  <c r="CL103" i="21"/>
  <c r="CK103" i="21"/>
  <c r="CJ103" i="21"/>
  <c r="CI103" i="21"/>
  <c r="CH103" i="21"/>
  <c r="CG103" i="21"/>
  <c r="CF103" i="21"/>
  <c r="CQ102" i="21"/>
  <c r="CP102" i="21"/>
  <c r="CO102" i="21"/>
  <c r="CN102" i="21"/>
  <c r="CM102" i="21"/>
  <c r="CL102" i="21"/>
  <c r="CK102" i="21"/>
  <c r="CJ102" i="21"/>
  <c r="CI102" i="21"/>
  <c r="CH102" i="21"/>
  <c r="CG102" i="21"/>
  <c r="CF102" i="21"/>
  <c r="CQ101" i="21"/>
  <c r="CP101" i="21"/>
  <c r="CO101" i="21"/>
  <c r="CN101" i="21"/>
  <c r="CM101" i="21"/>
  <c r="CL101" i="21"/>
  <c r="CK101" i="21"/>
  <c r="CJ101" i="21"/>
  <c r="CI101" i="21"/>
  <c r="CH101" i="21"/>
  <c r="CG101" i="21"/>
  <c r="CF101" i="21"/>
  <c r="CQ100" i="21"/>
  <c r="CP100" i="21"/>
  <c r="CO100" i="21"/>
  <c r="CN100" i="21"/>
  <c r="CM100" i="21"/>
  <c r="CL100" i="21"/>
  <c r="CK100" i="21"/>
  <c r="CJ100" i="21"/>
  <c r="CI100" i="21"/>
  <c r="CH100" i="21"/>
  <c r="CG100" i="21"/>
  <c r="CF100" i="21"/>
  <c r="CQ99" i="21"/>
  <c r="CP99" i="21"/>
  <c r="CO99" i="21"/>
  <c r="CN99" i="21"/>
  <c r="CM99" i="21"/>
  <c r="CL99" i="21"/>
  <c r="CK99" i="21"/>
  <c r="CJ99" i="21"/>
  <c r="CI99" i="21"/>
  <c r="CH99" i="21"/>
  <c r="CG99" i="21"/>
  <c r="CF99" i="21"/>
  <c r="CQ98" i="21"/>
  <c r="CP98" i="21"/>
  <c r="CO98" i="21"/>
  <c r="CN98" i="21"/>
  <c r="CM98" i="21"/>
  <c r="CL98" i="21"/>
  <c r="CK98" i="21"/>
  <c r="CJ98" i="21"/>
  <c r="CI98" i="21"/>
  <c r="CH98" i="21"/>
  <c r="CG98" i="21"/>
  <c r="CF98" i="21"/>
  <c r="CQ97" i="21"/>
  <c r="CP97" i="21"/>
  <c r="CO97" i="21"/>
  <c r="CN97" i="21"/>
  <c r="CM97" i="21"/>
  <c r="CL97" i="21"/>
  <c r="CK97" i="21"/>
  <c r="CJ97" i="21"/>
  <c r="CI97" i="21"/>
  <c r="CH97" i="21"/>
  <c r="CG97" i="21"/>
  <c r="CF97" i="21"/>
  <c r="CQ96" i="21"/>
  <c r="CP96" i="21"/>
  <c r="CO96" i="21"/>
  <c r="CN96" i="21"/>
  <c r="CM96" i="21"/>
  <c r="CL96" i="21"/>
  <c r="CK96" i="21"/>
  <c r="CJ96" i="21"/>
  <c r="CI96" i="21"/>
  <c r="CH96" i="21"/>
  <c r="CG96" i="21"/>
  <c r="CF96" i="21"/>
  <c r="CQ95" i="21"/>
  <c r="CP95" i="21"/>
  <c r="CO95" i="21"/>
  <c r="CN95" i="21"/>
  <c r="CM95" i="21"/>
  <c r="CL95" i="21"/>
  <c r="CK95" i="21"/>
  <c r="CJ95" i="21"/>
  <c r="CI95" i="21"/>
  <c r="CH95" i="21"/>
  <c r="CG95" i="21"/>
  <c r="CF95" i="21"/>
  <c r="CQ94" i="21"/>
  <c r="CP94" i="21"/>
  <c r="CO94" i="21"/>
  <c r="CN94" i="21"/>
  <c r="CM94" i="21"/>
  <c r="CL94" i="21"/>
  <c r="CK94" i="21"/>
  <c r="CJ94" i="21"/>
  <c r="CI94" i="21"/>
  <c r="CH94" i="21"/>
  <c r="CG94" i="21"/>
  <c r="CF94" i="21"/>
  <c r="CQ93" i="21"/>
  <c r="CP93" i="21"/>
  <c r="CO93" i="21"/>
  <c r="CN93" i="21"/>
  <c r="CM93" i="21"/>
  <c r="CL93" i="21"/>
  <c r="CK93" i="21"/>
  <c r="CJ93" i="21"/>
  <c r="CI93" i="21"/>
  <c r="CH93" i="21"/>
  <c r="CG93" i="21"/>
  <c r="CF93" i="21"/>
  <c r="CQ92" i="21"/>
  <c r="CP92" i="21"/>
  <c r="CO92" i="21"/>
  <c r="CN92" i="21"/>
  <c r="CM92" i="21"/>
  <c r="CL92" i="21"/>
  <c r="CK92" i="21"/>
  <c r="CJ92" i="21"/>
  <c r="CI92" i="21"/>
  <c r="CH92" i="21"/>
  <c r="CG92" i="21"/>
  <c r="CF92" i="21"/>
  <c r="CQ91" i="21"/>
  <c r="CP91" i="21"/>
  <c r="CO91" i="21"/>
  <c r="CN91" i="21"/>
  <c r="CM91" i="21"/>
  <c r="CL91" i="21"/>
  <c r="CK91" i="21"/>
  <c r="CJ91" i="21"/>
  <c r="CI91" i="21"/>
  <c r="CH91" i="21"/>
  <c r="CG91" i="21"/>
  <c r="CF91" i="21"/>
  <c r="CQ90" i="21"/>
  <c r="CP90" i="21"/>
  <c r="CO90" i="21"/>
  <c r="CN90" i="21"/>
  <c r="CM90" i="21"/>
  <c r="CL90" i="21"/>
  <c r="CK90" i="21"/>
  <c r="CJ90" i="21"/>
  <c r="CI90" i="21"/>
  <c r="CH90" i="21"/>
  <c r="CG90" i="21"/>
  <c r="CF90" i="21"/>
  <c r="CQ89" i="21"/>
  <c r="CP89" i="21"/>
  <c r="CO89" i="21"/>
  <c r="CN89" i="21"/>
  <c r="CM89" i="21"/>
  <c r="CL89" i="21"/>
  <c r="CK89" i="21"/>
  <c r="CJ89" i="21"/>
  <c r="CI89" i="21"/>
  <c r="CH89" i="21"/>
  <c r="CG89" i="21"/>
  <c r="CF89" i="21"/>
  <c r="CQ88" i="21"/>
  <c r="CP88" i="21"/>
  <c r="CO88" i="21"/>
  <c r="CN88" i="21"/>
  <c r="CM88" i="21"/>
  <c r="CL88" i="21"/>
  <c r="CK88" i="21"/>
  <c r="CJ88" i="21"/>
  <c r="CI88" i="21"/>
  <c r="CH88" i="21"/>
  <c r="CG88" i="21"/>
  <c r="CF88" i="21"/>
  <c r="CQ87" i="21"/>
  <c r="CP87" i="21"/>
  <c r="CO87" i="21"/>
  <c r="CN87" i="21"/>
  <c r="CM87" i="21"/>
  <c r="CL87" i="21"/>
  <c r="CK87" i="21"/>
  <c r="CJ87" i="21"/>
  <c r="CI87" i="21"/>
  <c r="CH87" i="21"/>
  <c r="CG87" i="21"/>
  <c r="CF87" i="21"/>
  <c r="CQ86" i="21"/>
  <c r="CP86" i="21"/>
  <c r="CO86" i="21"/>
  <c r="CN86" i="21"/>
  <c r="CM86" i="21"/>
  <c r="CL86" i="21"/>
  <c r="CK86" i="21"/>
  <c r="CJ86" i="21"/>
  <c r="CI86" i="21"/>
  <c r="CH86" i="21"/>
  <c r="CG86" i="21"/>
  <c r="CF86" i="21"/>
  <c r="CQ85" i="21"/>
  <c r="CP85" i="21"/>
  <c r="CO85" i="21"/>
  <c r="CN85" i="21"/>
  <c r="CM85" i="21"/>
  <c r="CL85" i="21"/>
  <c r="CK85" i="21"/>
  <c r="CJ85" i="21"/>
  <c r="CI85" i="21"/>
  <c r="CH85" i="21"/>
  <c r="CG85" i="21"/>
  <c r="CF85" i="21"/>
  <c r="CQ84" i="21"/>
  <c r="CP84" i="21"/>
  <c r="CO84" i="21"/>
  <c r="CN84" i="21"/>
  <c r="CM84" i="21"/>
  <c r="CL84" i="21"/>
  <c r="CK84" i="21"/>
  <c r="CJ84" i="21"/>
  <c r="CI84" i="21"/>
  <c r="CH84" i="21"/>
  <c r="CG84" i="21"/>
  <c r="CF84" i="21"/>
  <c r="CQ83" i="21"/>
  <c r="CP83" i="21"/>
  <c r="CO83" i="21"/>
  <c r="CN83" i="21"/>
  <c r="CM83" i="21"/>
  <c r="CL83" i="21"/>
  <c r="CK83" i="21"/>
  <c r="CJ83" i="21"/>
  <c r="CI83" i="21"/>
  <c r="CH83" i="21"/>
  <c r="CG83" i="21"/>
  <c r="CF83" i="21"/>
  <c r="CQ82" i="21"/>
  <c r="CP82" i="21"/>
  <c r="CO82" i="21"/>
  <c r="CN82" i="21"/>
  <c r="CM82" i="21"/>
  <c r="CL82" i="21"/>
  <c r="CK82" i="21"/>
  <c r="CJ82" i="21"/>
  <c r="CI82" i="21"/>
  <c r="CH82" i="21"/>
  <c r="CG82" i="21"/>
  <c r="CF82" i="21"/>
  <c r="CQ81" i="21"/>
  <c r="CP81" i="21"/>
  <c r="CO81" i="21"/>
  <c r="CN81" i="21"/>
  <c r="CM81" i="21"/>
  <c r="CL81" i="21"/>
  <c r="CK81" i="21"/>
  <c r="CJ81" i="21"/>
  <c r="CI81" i="21"/>
  <c r="CH81" i="21"/>
  <c r="CG81" i="21"/>
  <c r="CF81" i="21"/>
  <c r="CQ80" i="21"/>
  <c r="CP80" i="21"/>
  <c r="CO80" i="21"/>
  <c r="CN80" i="21"/>
  <c r="CM80" i="21"/>
  <c r="CL80" i="21"/>
  <c r="CK80" i="21"/>
  <c r="CJ80" i="21"/>
  <c r="CI80" i="21"/>
  <c r="CH80" i="21"/>
  <c r="CG80" i="21"/>
  <c r="CF80" i="21"/>
  <c r="CQ79" i="21"/>
  <c r="CP79" i="21"/>
  <c r="CO79" i="21"/>
  <c r="CN79" i="21"/>
  <c r="CM79" i="21"/>
  <c r="CL79" i="21"/>
  <c r="CK79" i="21"/>
  <c r="CJ79" i="21"/>
  <c r="CI79" i="21"/>
  <c r="CH79" i="21"/>
  <c r="CG79" i="21"/>
  <c r="CF79" i="21"/>
  <c r="CQ78" i="21"/>
  <c r="CP78" i="21"/>
  <c r="CO78" i="21"/>
  <c r="CN78" i="21"/>
  <c r="CM78" i="21"/>
  <c r="CL78" i="21"/>
  <c r="CK78" i="21"/>
  <c r="CJ78" i="21"/>
  <c r="CI78" i="21"/>
  <c r="CH78" i="21"/>
  <c r="CG78" i="21"/>
  <c r="CF78" i="21"/>
  <c r="CQ77" i="21"/>
  <c r="CP77" i="21"/>
  <c r="CO77" i="21"/>
  <c r="CN77" i="21"/>
  <c r="CM77" i="21"/>
  <c r="CL77" i="21"/>
  <c r="CK77" i="21"/>
  <c r="CJ77" i="21"/>
  <c r="CI77" i="21"/>
  <c r="CH77" i="21"/>
  <c r="CG77" i="21"/>
  <c r="CF77" i="21"/>
  <c r="CQ76" i="21"/>
  <c r="CP76" i="21"/>
  <c r="CO76" i="21"/>
  <c r="CN76" i="21"/>
  <c r="CM76" i="21"/>
  <c r="CL76" i="21"/>
  <c r="CK76" i="21"/>
  <c r="CJ76" i="21"/>
  <c r="CI76" i="21"/>
  <c r="CH76" i="21"/>
  <c r="CG76" i="21"/>
  <c r="CF76" i="21"/>
  <c r="CQ75" i="21"/>
  <c r="CP75" i="21"/>
  <c r="CO75" i="21"/>
  <c r="CN75" i="21"/>
  <c r="CM75" i="21"/>
  <c r="CL75" i="21"/>
  <c r="CK75" i="21"/>
  <c r="CJ75" i="21"/>
  <c r="CI75" i="21"/>
  <c r="CH75" i="21"/>
  <c r="CG75" i="21"/>
  <c r="CF75" i="21"/>
  <c r="CQ74" i="21"/>
  <c r="CP74" i="21"/>
  <c r="CO74" i="21"/>
  <c r="CN74" i="21"/>
  <c r="CM74" i="21"/>
  <c r="CL74" i="21"/>
  <c r="CK74" i="21"/>
  <c r="CJ74" i="21"/>
  <c r="CI74" i="21"/>
  <c r="CH74" i="21"/>
  <c r="CG74" i="21"/>
  <c r="CF74" i="21"/>
  <c r="CQ73" i="21"/>
  <c r="CP73" i="21"/>
  <c r="CO73" i="21"/>
  <c r="CN73" i="21"/>
  <c r="CM73" i="21"/>
  <c r="CL73" i="21"/>
  <c r="CK73" i="21"/>
  <c r="CJ73" i="21"/>
  <c r="CI73" i="21"/>
  <c r="CH73" i="21"/>
  <c r="CG73" i="21"/>
  <c r="CF73" i="21"/>
  <c r="CQ72" i="21"/>
  <c r="CP72" i="21"/>
  <c r="CO72" i="21"/>
  <c r="CN72" i="21"/>
  <c r="CM72" i="21"/>
  <c r="CL72" i="21"/>
  <c r="CK72" i="21"/>
  <c r="CJ72" i="21"/>
  <c r="CI72" i="21"/>
  <c r="CH72" i="21"/>
  <c r="CG72" i="21"/>
  <c r="CF72" i="21"/>
  <c r="CQ71" i="21"/>
  <c r="CP71" i="21"/>
  <c r="CO71" i="21"/>
  <c r="CN71" i="21"/>
  <c r="CM71" i="21"/>
  <c r="CL71" i="21"/>
  <c r="CK71" i="21"/>
  <c r="CJ71" i="21"/>
  <c r="CI71" i="21"/>
  <c r="CH71" i="21"/>
  <c r="CG71" i="21"/>
  <c r="CF71" i="21"/>
  <c r="CQ70" i="21"/>
  <c r="CP70" i="21"/>
  <c r="CO70" i="21"/>
  <c r="CN70" i="21"/>
  <c r="CM70" i="21"/>
  <c r="CL70" i="21"/>
  <c r="CK70" i="21"/>
  <c r="CJ70" i="21"/>
  <c r="CI70" i="21"/>
  <c r="CH70" i="21"/>
  <c r="CG70" i="21"/>
  <c r="CF70" i="21"/>
  <c r="CQ69" i="21"/>
  <c r="CP69" i="21"/>
  <c r="CO69" i="21"/>
  <c r="CN69" i="21"/>
  <c r="CM69" i="21"/>
  <c r="CL69" i="21"/>
  <c r="CK69" i="21"/>
  <c r="CJ69" i="21"/>
  <c r="CI69" i="21"/>
  <c r="CH69" i="21"/>
  <c r="CG69" i="21"/>
  <c r="CF69" i="21"/>
  <c r="CQ68" i="21"/>
  <c r="CP68" i="21"/>
  <c r="CO68" i="21"/>
  <c r="CN68" i="21"/>
  <c r="CM68" i="21"/>
  <c r="CL68" i="21"/>
  <c r="CK68" i="21"/>
  <c r="CJ68" i="21"/>
  <c r="CI68" i="21"/>
  <c r="CH68" i="21"/>
  <c r="CG68" i="21"/>
  <c r="CF68" i="21"/>
  <c r="CQ67" i="21"/>
  <c r="CP67" i="21"/>
  <c r="CO67" i="21"/>
  <c r="CN67" i="21"/>
  <c r="CM67" i="21"/>
  <c r="CL67" i="21"/>
  <c r="CK67" i="21"/>
  <c r="CJ67" i="21"/>
  <c r="CI67" i="21"/>
  <c r="CH67" i="21"/>
  <c r="CG67" i="21"/>
  <c r="CF67" i="21"/>
  <c r="CQ66" i="21"/>
  <c r="CP66" i="21"/>
  <c r="CO66" i="21"/>
  <c r="CN66" i="21"/>
  <c r="CM66" i="21"/>
  <c r="CL66" i="21"/>
  <c r="CK66" i="21"/>
  <c r="CJ66" i="21"/>
  <c r="CI66" i="21"/>
  <c r="CH66" i="21"/>
  <c r="CG66" i="21"/>
  <c r="CF66" i="21"/>
  <c r="CQ65" i="21"/>
  <c r="CP65" i="21"/>
  <c r="CO65" i="21"/>
  <c r="CN65" i="21"/>
  <c r="CM65" i="21"/>
  <c r="CL65" i="21"/>
  <c r="CK65" i="21"/>
  <c r="CJ65" i="21"/>
  <c r="CI65" i="21"/>
  <c r="CH65" i="21"/>
  <c r="CG65" i="21"/>
  <c r="CF65" i="21"/>
  <c r="CQ64" i="21"/>
  <c r="CP64" i="21"/>
  <c r="CO64" i="21"/>
  <c r="CN64" i="21"/>
  <c r="CM64" i="21"/>
  <c r="CL64" i="21"/>
  <c r="CK64" i="21"/>
  <c r="CJ64" i="21"/>
  <c r="CI64" i="21"/>
  <c r="CH64" i="21"/>
  <c r="CG64" i="21"/>
  <c r="CF64" i="21"/>
  <c r="CQ63" i="21"/>
  <c r="CP63" i="21"/>
  <c r="CO63" i="21"/>
  <c r="CN63" i="21"/>
  <c r="CM63" i="21"/>
  <c r="CL63" i="21"/>
  <c r="CK63" i="21"/>
  <c r="CJ63" i="21"/>
  <c r="CI63" i="21"/>
  <c r="CH63" i="21"/>
  <c r="CG63" i="21"/>
  <c r="CF63" i="21"/>
  <c r="CQ62" i="21"/>
  <c r="CP62" i="21"/>
  <c r="CO62" i="21"/>
  <c r="CN62" i="21"/>
  <c r="CM62" i="21"/>
  <c r="CL62" i="21"/>
  <c r="CK62" i="21"/>
  <c r="CJ62" i="21"/>
  <c r="CI62" i="21"/>
  <c r="CH62" i="21"/>
  <c r="CG62" i="21"/>
  <c r="CF62" i="21"/>
  <c r="CQ61" i="21"/>
  <c r="CP61" i="21"/>
  <c r="CO61" i="21"/>
  <c r="CN61" i="21"/>
  <c r="CM61" i="21"/>
  <c r="CL61" i="21"/>
  <c r="CK61" i="21"/>
  <c r="CJ61" i="21"/>
  <c r="CI61" i="21"/>
  <c r="CH61" i="21"/>
  <c r="CG61" i="21"/>
  <c r="CF61" i="21"/>
  <c r="CQ60" i="21"/>
  <c r="CP60" i="21"/>
  <c r="CO60" i="21"/>
  <c r="CN60" i="21"/>
  <c r="CM60" i="21"/>
  <c r="CL60" i="21"/>
  <c r="CK60" i="21"/>
  <c r="CJ60" i="21"/>
  <c r="CI60" i="21"/>
  <c r="CH60" i="21"/>
  <c r="CG60" i="21"/>
  <c r="CF60" i="21"/>
  <c r="CQ59" i="21"/>
  <c r="CP59" i="21"/>
  <c r="CO59" i="21"/>
  <c r="CN59" i="21"/>
  <c r="CM59" i="21"/>
  <c r="CL59" i="21"/>
  <c r="CK59" i="21"/>
  <c r="CJ59" i="21"/>
  <c r="CI59" i="21"/>
  <c r="CH59" i="21"/>
  <c r="CG59" i="21"/>
  <c r="CF59" i="21"/>
  <c r="CQ58" i="21"/>
  <c r="CP58" i="21"/>
  <c r="CO58" i="21"/>
  <c r="CN58" i="21"/>
  <c r="CM58" i="21"/>
  <c r="CL58" i="21"/>
  <c r="CK58" i="21"/>
  <c r="CJ58" i="21"/>
  <c r="CI58" i="21"/>
  <c r="CH58" i="21"/>
  <c r="CG58" i="21"/>
  <c r="CF58" i="21"/>
  <c r="CQ57" i="21"/>
  <c r="CP57" i="21"/>
  <c r="CO57" i="21"/>
  <c r="CN57" i="21"/>
  <c r="CM57" i="21"/>
  <c r="CL57" i="21"/>
  <c r="CK57" i="21"/>
  <c r="CJ57" i="21"/>
  <c r="CI57" i="21"/>
  <c r="CH57" i="21"/>
  <c r="CG57" i="21"/>
  <c r="CF57" i="21"/>
  <c r="CQ56" i="21"/>
  <c r="CP56" i="21"/>
  <c r="CO56" i="21"/>
  <c r="CN56" i="21"/>
  <c r="CM56" i="21"/>
  <c r="CL56" i="21"/>
  <c r="CK56" i="21"/>
  <c r="CJ56" i="21"/>
  <c r="CI56" i="21"/>
  <c r="CH56" i="21"/>
  <c r="CG56" i="21"/>
  <c r="CF56" i="21"/>
  <c r="CQ55" i="21"/>
  <c r="CP55" i="21"/>
  <c r="CO55" i="21"/>
  <c r="CN55" i="21"/>
  <c r="CM55" i="21"/>
  <c r="CL55" i="21"/>
  <c r="CK55" i="21"/>
  <c r="CJ55" i="21"/>
  <c r="CI55" i="21"/>
  <c r="CH55" i="21"/>
  <c r="CG55" i="21"/>
  <c r="CF55" i="21"/>
  <c r="CQ54" i="21"/>
  <c r="CP54" i="21"/>
  <c r="CO54" i="21"/>
  <c r="CN54" i="21"/>
  <c r="CM54" i="21"/>
  <c r="CL54" i="21"/>
  <c r="CK54" i="21"/>
  <c r="CJ54" i="21"/>
  <c r="CI54" i="21"/>
  <c r="CH54" i="21"/>
  <c r="CG54" i="21"/>
  <c r="CF54" i="21"/>
  <c r="CQ53" i="21"/>
  <c r="CP53" i="21"/>
  <c r="CO53" i="21"/>
  <c r="CN53" i="21"/>
  <c r="CM53" i="21"/>
  <c r="CL53" i="21"/>
  <c r="CK53" i="21"/>
  <c r="CJ53" i="21"/>
  <c r="CI53" i="21"/>
  <c r="CH53" i="21"/>
  <c r="CG53" i="21"/>
  <c r="CF53" i="21"/>
  <c r="CQ52" i="21"/>
  <c r="CP52" i="21"/>
  <c r="CO52" i="21"/>
  <c r="CN52" i="21"/>
  <c r="CM52" i="21"/>
  <c r="CL52" i="21"/>
  <c r="CK52" i="21"/>
  <c r="CJ52" i="21"/>
  <c r="CI52" i="21"/>
  <c r="CH52" i="21"/>
  <c r="CG52" i="21"/>
  <c r="CF52" i="21"/>
  <c r="CQ51" i="21"/>
  <c r="CP51" i="21"/>
  <c r="CO51" i="21"/>
  <c r="CN51" i="21"/>
  <c r="CM51" i="21"/>
  <c r="CL51" i="21"/>
  <c r="CK51" i="21"/>
  <c r="CJ51" i="21"/>
  <c r="CI51" i="21"/>
  <c r="CH51" i="21"/>
  <c r="CG51" i="21"/>
  <c r="CF51" i="21"/>
  <c r="CQ50" i="21"/>
  <c r="CP50" i="21"/>
  <c r="CO50" i="21"/>
  <c r="CN50" i="21"/>
  <c r="CM50" i="21"/>
  <c r="CL50" i="21"/>
  <c r="CK50" i="21"/>
  <c r="CJ50" i="21"/>
  <c r="CI50" i="21"/>
  <c r="CH50" i="21"/>
  <c r="CG50" i="21"/>
  <c r="CF50" i="21"/>
  <c r="CQ49" i="21"/>
  <c r="CP49" i="21"/>
  <c r="CO49" i="21"/>
  <c r="CN49" i="21"/>
  <c r="CM49" i="21"/>
  <c r="CL49" i="21"/>
  <c r="CK49" i="21"/>
  <c r="CJ49" i="21"/>
  <c r="CI49" i="21"/>
  <c r="CH49" i="21"/>
  <c r="CG49" i="21"/>
  <c r="CF49" i="21"/>
  <c r="CQ48" i="21"/>
  <c r="CP48" i="21"/>
  <c r="CO48" i="21"/>
  <c r="CN48" i="21"/>
  <c r="CM48" i="21"/>
  <c r="CL48" i="21"/>
  <c r="CK48" i="21"/>
  <c r="CJ48" i="21"/>
  <c r="CI48" i="21"/>
  <c r="CH48" i="21"/>
  <c r="CG48" i="21"/>
  <c r="CF48" i="21"/>
  <c r="CQ47" i="21"/>
  <c r="CP47" i="21"/>
  <c r="CO47" i="21"/>
  <c r="CN47" i="21"/>
  <c r="CM47" i="21"/>
  <c r="CL47" i="21"/>
  <c r="CK47" i="21"/>
  <c r="CJ47" i="21"/>
  <c r="CI47" i="21"/>
  <c r="CH47" i="21"/>
  <c r="CG47" i="21"/>
  <c r="CF47" i="21"/>
  <c r="CQ46" i="21"/>
  <c r="CP46" i="21"/>
  <c r="CO46" i="21"/>
  <c r="CN46" i="21"/>
  <c r="CM46" i="21"/>
  <c r="CL46" i="21"/>
  <c r="CK46" i="21"/>
  <c r="CJ46" i="21"/>
  <c r="CI46" i="21"/>
  <c r="CH46" i="21"/>
  <c r="CG46" i="21"/>
  <c r="CF46" i="21"/>
  <c r="CQ45" i="21"/>
  <c r="CP45" i="21"/>
  <c r="CO45" i="21"/>
  <c r="CN45" i="21"/>
  <c r="CM45" i="21"/>
  <c r="CL45" i="21"/>
  <c r="CK45" i="21"/>
  <c r="CJ45" i="21"/>
  <c r="CI45" i="21"/>
  <c r="CH45" i="21"/>
  <c r="CG45" i="21"/>
  <c r="CQ44" i="21"/>
  <c r="CP44" i="21"/>
  <c r="CO44" i="21"/>
  <c r="CN44" i="21"/>
  <c r="CM44" i="21"/>
  <c r="CL44" i="21"/>
  <c r="CK44" i="21"/>
  <c r="CJ44" i="21"/>
  <c r="CI44" i="21"/>
  <c r="CH44" i="21"/>
  <c r="CG44" i="21"/>
  <c r="CF44" i="21"/>
  <c r="CQ43" i="21"/>
  <c r="CP43" i="21"/>
  <c r="CO43" i="21"/>
  <c r="CN43" i="21"/>
  <c r="CM43" i="21"/>
  <c r="CL43" i="21"/>
  <c r="CK43" i="21"/>
  <c r="CJ43" i="21"/>
  <c r="CI43" i="21"/>
  <c r="CH43" i="21"/>
  <c r="CG43" i="21"/>
  <c r="CF43" i="21"/>
  <c r="CQ42" i="21"/>
  <c r="CP42" i="21"/>
  <c r="CO42" i="21"/>
  <c r="CN42" i="21"/>
  <c r="CM42" i="21"/>
  <c r="CL42" i="21"/>
  <c r="CK42" i="21"/>
  <c r="CJ42" i="21"/>
  <c r="CI42" i="21"/>
  <c r="CH42" i="21"/>
  <c r="CG42" i="21"/>
  <c r="CF42" i="21"/>
  <c r="BU44" i="21"/>
  <c r="BW44" i="21"/>
  <c r="BY44" i="21"/>
  <c r="CA44" i="21"/>
  <c r="CB44" i="21"/>
  <c r="CD44" i="21" l="1"/>
  <c r="DG44" i="21" s="1"/>
  <c r="O741" i="21"/>
  <c r="O740" i="21"/>
  <c r="O739" i="21"/>
  <c r="O738" i="21"/>
  <c r="O737" i="21"/>
  <c r="O736" i="21"/>
  <c r="O735" i="21"/>
  <c r="O734" i="21"/>
  <c r="O733" i="21"/>
  <c r="O732" i="21"/>
  <c r="O731" i="21"/>
  <c r="O730" i="21"/>
  <c r="O729" i="21"/>
  <c r="O728" i="21"/>
  <c r="O727" i="21"/>
  <c r="O726" i="21"/>
  <c r="O725" i="21"/>
  <c r="O724" i="21"/>
  <c r="O723" i="21"/>
  <c r="O722" i="21"/>
  <c r="O721" i="21"/>
  <c r="O720" i="21"/>
  <c r="O719" i="21"/>
  <c r="O718" i="21"/>
  <c r="O717" i="21"/>
  <c r="O716" i="21"/>
  <c r="O715" i="21"/>
  <c r="O714" i="21"/>
  <c r="O713" i="21"/>
  <c r="O712" i="21"/>
  <c r="O711" i="21"/>
  <c r="O710" i="21"/>
  <c r="O709" i="21"/>
  <c r="O708" i="21"/>
  <c r="O707" i="21"/>
  <c r="O706" i="21"/>
  <c r="O705" i="21"/>
  <c r="O704" i="21"/>
  <c r="O703" i="21"/>
  <c r="O702" i="21"/>
  <c r="O701" i="21"/>
  <c r="O700" i="21"/>
  <c r="O699" i="21"/>
  <c r="O698" i="21"/>
  <c r="O697" i="21"/>
  <c r="O696" i="21"/>
  <c r="O695" i="21"/>
  <c r="O694" i="21"/>
  <c r="O693" i="21"/>
  <c r="O692" i="21"/>
  <c r="O691" i="21"/>
  <c r="O690" i="21"/>
  <c r="O689" i="21"/>
  <c r="O688" i="21"/>
  <c r="O687" i="21"/>
  <c r="O686" i="21"/>
  <c r="O685" i="21"/>
  <c r="O684" i="21"/>
  <c r="O683" i="21"/>
  <c r="O682" i="21"/>
  <c r="O681" i="21"/>
  <c r="O680" i="21"/>
  <c r="O679" i="21"/>
  <c r="O678" i="21"/>
  <c r="O677" i="21"/>
  <c r="O676" i="21"/>
  <c r="O675" i="21"/>
  <c r="O674" i="21"/>
  <c r="O673" i="21"/>
  <c r="O672" i="21"/>
  <c r="O671" i="21"/>
  <c r="O670" i="21"/>
  <c r="O669" i="21"/>
  <c r="O668" i="21"/>
  <c r="O667" i="21"/>
  <c r="O666" i="21"/>
  <c r="O665" i="21"/>
  <c r="O664" i="21"/>
  <c r="O663" i="21"/>
  <c r="O662" i="21"/>
  <c r="O661" i="21"/>
  <c r="O660" i="21"/>
  <c r="O659" i="21"/>
  <c r="O658" i="21"/>
  <c r="O657" i="21"/>
  <c r="O656" i="21"/>
  <c r="O655" i="21"/>
  <c r="O654" i="21"/>
  <c r="O653" i="21"/>
  <c r="O652" i="21"/>
  <c r="O651" i="21"/>
  <c r="O650" i="21"/>
  <c r="O649" i="21"/>
  <c r="O648" i="21"/>
  <c r="O647" i="21"/>
  <c r="O646" i="21"/>
  <c r="O645" i="21"/>
  <c r="O644" i="21"/>
  <c r="O643" i="21"/>
  <c r="O642" i="21"/>
  <c r="O641" i="21"/>
  <c r="O640" i="21"/>
  <c r="O639" i="21"/>
  <c r="O638" i="21"/>
  <c r="O637" i="21"/>
  <c r="O636" i="21"/>
  <c r="O635" i="21"/>
  <c r="O634" i="21"/>
  <c r="O633" i="21"/>
  <c r="O632" i="21"/>
  <c r="O631" i="21"/>
  <c r="O630" i="21"/>
  <c r="O629" i="21"/>
  <c r="O628" i="21"/>
  <c r="O627" i="21"/>
  <c r="O626" i="21"/>
  <c r="O625" i="21"/>
  <c r="O624" i="21"/>
  <c r="O623" i="21"/>
  <c r="O622" i="21"/>
  <c r="O621" i="21"/>
  <c r="O620" i="21"/>
  <c r="O619" i="21"/>
  <c r="O618" i="21"/>
  <c r="O617" i="21"/>
  <c r="O616" i="21"/>
  <c r="O615" i="21"/>
  <c r="O614" i="21"/>
  <c r="O613" i="21"/>
  <c r="O612" i="21"/>
  <c r="O611" i="21"/>
  <c r="O610" i="21"/>
  <c r="O609" i="21"/>
  <c r="O608" i="21"/>
  <c r="O607" i="21"/>
  <c r="O606" i="21"/>
  <c r="O605" i="21"/>
  <c r="O604" i="21"/>
  <c r="O603" i="21"/>
  <c r="O602" i="21"/>
  <c r="O601" i="21"/>
  <c r="O600" i="21"/>
  <c r="O599" i="21"/>
  <c r="O598" i="21"/>
  <c r="O597" i="21"/>
  <c r="O596" i="21"/>
  <c r="O595" i="21"/>
  <c r="O594" i="21"/>
  <c r="O593" i="21"/>
  <c r="O592" i="21"/>
  <c r="O591" i="21"/>
  <c r="O590" i="21"/>
  <c r="O589" i="21"/>
  <c r="O588" i="21"/>
  <c r="O587" i="21"/>
  <c r="O586" i="21"/>
  <c r="O585" i="21"/>
  <c r="O584" i="21"/>
  <c r="O583" i="21"/>
  <c r="O582" i="21"/>
  <c r="O581" i="21"/>
  <c r="O580" i="21"/>
  <c r="O579" i="21"/>
  <c r="O578" i="21"/>
  <c r="O577" i="21"/>
  <c r="O576" i="21"/>
  <c r="O575" i="21"/>
  <c r="O574" i="21"/>
  <c r="O573" i="21"/>
  <c r="O572" i="21"/>
  <c r="O571" i="21"/>
  <c r="O570" i="21"/>
  <c r="O569" i="21"/>
  <c r="O568" i="21"/>
  <c r="O567" i="21"/>
  <c r="O566" i="21"/>
  <c r="O565" i="21"/>
  <c r="O564" i="21"/>
  <c r="O563" i="21"/>
  <c r="O562" i="21"/>
  <c r="O561" i="21"/>
  <c r="O560" i="21"/>
  <c r="O559" i="21"/>
  <c r="O558" i="21"/>
  <c r="O557" i="21"/>
  <c r="O556" i="21"/>
  <c r="O555" i="21"/>
  <c r="O554" i="21"/>
  <c r="O553" i="21"/>
  <c r="O552" i="21"/>
  <c r="O551" i="21"/>
  <c r="O550" i="21"/>
  <c r="O549" i="21"/>
  <c r="O548" i="21"/>
  <c r="O547" i="21"/>
  <c r="O546" i="21"/>
  <c r="O545" i="21"/>
  <c r="O544" i="21"/>
  <c r="O543" i="21"/>
  <c r="O542" i="21"/>
  <c r="O541" i="21"/>
  <c r="O540" i="21"/>
  <c r="O539" i="21"/>
  <c r="O538" i="21"/>
  <c r="O537" i="21"/>
  <c r="O536" i="21"/>
  <c r="O535" i="21"/>
  <c r="O534" i="21"/>
  <c r="O533" i="21"/>
  <c r="O532" i="21"/>
  <c r="O531" i="21"/>
  <c r="O530" i="21"/>
  <c r="O529" i="21"/>
  <c r="O528" i="21"/>
  <c r="O527" i="21"/>
  <c r="O526" i="21"/>
  <c r="O525" i="21"/>
  <c r="O524" i="21"/>
  <c r="O523" i="21"/>
  <c r="O522" i="21"/>
  <c r="O521" i="21"/>
  <c r="O520" i="21"/>
  <c r="O519" i="21"/>
  <c r="O518" i="21"/>
  <c r="O517" i="21"/>
  <c r="O516" i="21"/>
  <c r="O515" i="21"/>
  <c r="O514" i="21"/>
  <c r="O513" i="21"/>
  <c r="O512" i="21"/>
  <c r="O511" i="21"/>
  <c r="O510" i="21"/>
  <c r="O509" i="21"/>
  <c r="O508" i="21"/>
  <c r="O507" i="21"/>
  <c r="O506" i="21"/>
  <c r="O505" i="21"/>
  <c r="O504" i="21"/>
  <c r="O503" i="21"/>
  <c r="O502" i="21"/>
  <c r="O501" i="21"/>
  <c r="O500" i="21"/>
  <c r="O499" i="21"/>
  <c r="O498" i="21"/>
  <c r="O497" i="21"/>
  <c r="O496" i="21"/>
  <c r="O495" i="21"/>
  <c r="O494" i="21"/>
  <c r="O493" i="21"/>
  <c r="O492" i="21"/>
  <c r="O491" i="21"/>
  <c r="O490" i="21"/>
  <c r="O489" i="21"/>
  <c r="O488" i="21"/>
  <c r="O487" i="21"/>
  <c r="O486" i="21"/>
  <c r="O485" i="21"/>
  <c r="O484" i="21"/>
  <c r="O483" i="21"/>
  <c r="O482" i="21"/>
  <c r="O481" i="21"/>
  <c r="O480" i="21"/>
  <c r="O479" i="21"/>
  <c r="O478" i="21"/>
  <c r="O477" i="21"/>
  <c r="O476" i="21"/>
  <c r="O475" i="21"/>
  <c r="O474" i="21"/>
  <c r="O473" i="21"/>
  <c r="O472" i="21"/>
  <c r="O471" i="21"/>
  <c r="O470" i="21"/>
  <c r="O469" i="21"/>
  <c r="O468" i="21"/>
  <c r="O467" i="21"/>
  <c r="O466" i="21"/>
  <c r="O465" i="21"/>
  <c r="O464" i="21"/>
  <c r="O463" i="21"/>
  <c r="O462" i="21"/>
  <c r="O461" i="21"/>
  <c r="O460" i="21"/>
  <c r="O459" i="21"/>
  <c r="O458" i="21"/>
  <c r="O457" i="21"/>
  <c r="O456" i="21"/>
  <c r="O455" i="21"/>
  <c r="O454" i="21"/>
  <c r="O453" i="21"/>
  <c r="O452" i="21"/>
  <c r="O451" i="21"/>
  <c r="O450" i="21"/>
  <c r="O449" i="21"/>
  <c r="O448" i="21"/>
  <c r="O447" i="21"/>
  <c r="O446" i="21"/>
  <c r="O445" i="21"/>
  <c r="O444" i="21"/>
  <c r="O443" i="21"/>
  <c r="O442" i="21"/>
  <c r="O441" i="21"/>
  <c r="O440" i="21"/>
  <c r="O439" i="21"/>
  <c r="O438" i="21"/>
  <c r="O437" i="21"/>
  <c r="O436" i="21"/>
  <c r="O435" i="21"/>
  <c r="O434" i="21"/>
  <c r="O433" i="21"/>
  <c r="O432" i="21"/>
  <c r="O431" i="21"/>
  <c r="O430" i="21"/>
  <c r="O429" i="21"/>
  <c r="O428" i="21"/>
  <c r="O427" i="21"/>
  <c r="O426" i="21"/>
  <c r="O425" i="21"/>
  <c r="O424" i="21"/>
  <c r="O423" i="21"/>
  <c r="O422" i="21"/>
  <c r="O421" i="21"/>
  <c r="O420" i="21"/>
  <c r="O419" i="21"/>
  <c r="O418" i="21"/>
  <c r="O417" i="21"/>
  <c r="O416" i="21"/>
  <c r="O415" i="21"/>
  <c r="O414" i="21"/>
  <c r="O413" i="21"/>
  <c r="O412" i="21"/>
  <c r="O411" i="21"/>
  <c r="O410" i="21"/>
  <c r="O409" i="21"/>
  <c r="O408" i="21"/>
  <c r="O407" i="21"/>
  <c r="O406" i="21"/>
  <c r="O405" i="21"/>
  <c r="O404" i="21"/>
  <c r="O403" i="21"/>
  <c r="O402" i="21"/>
  <c r="O401" i="21"/>
  <c r="O400" i="21"/>
  <c r="O399" i="21"/>
  <c r="O398" i="21"/>
  <c r="O397" i="21"/>
  <c r="O396" i="21"/>
  <c r="O395" i="21"/>
  <c r="O394" i="21"/>
  <c r="O393" i="21"/>
  <c r="O392" i="21"/>
  <c r="O391" i="21"/>
  <c r="O390" i="21"/>
  <c r="O389" i="21"/>
  <c r="O388" i="21"/>
  <c r="O387" i="21"/>
  <c r="O386" i="21"/>
  <c r="O385" i="21"/>
  <c r="O384" i="21"/>
  <c r="O383" i="21"/>
  <c r="O382" i="21"/>
  <c r="O381" i="21"/>
  <c r="O380" i="21"/>
  <c r="O379" i="21"/>
  <c r="O378" i="21"/>
  <c r="O377" i="21"/>
  <c r="O376" i="21"/>
  <c r="O375" i="21"/>
  <c r="O374" i="21"/>
  <c r="O373" i="21"/>
  <c r="O372" i="21"/>
  <c r="O371" i="21"/>
  <c r="O370" i="21"/>
  <c r="O369" i="21"/>
  <c r="O368" i="21"/>
  <c r="O367" i="21"/>
  <c r="O366" i="21"/>
  <c r="O365" i="21"/>
  <c r="O364" i="21"/>
  <c r="O363" i="21"/>
  <c r="O362" i="21"/>
  <c r="O361" i="21"/>
  <c r="O360" i="21"/>
  <c r="O359" i="21"/>
  <c r="O358" i="21"/>
  <c r="O357" i="21"/>
  <c r="O356" i="21"/>
  <c r="O355" i="21"/>
  <c r="O354" i="21"/>
  <c r="O353" i="21"/>
  <c r="O352" i="21"/>
  <c r="O351" i="21"/>
  <c r="O350" i="21"/>
  <c r="O349" i="21"/>
  <c r="O348" i="21"/>
  <c r="O347" i="21"/>
  <c r="O346" i="21"/>
  <c r="O345" i="21"/>
  <c r="O344" i="21"/>
  <c r="O343" i="21"/>
  <c r="O342" i="21"/>
  <c r="O341" i="21"/>
  <c r="O340" i="21"/>
  <c r="O339" i="21"/>
  <c r="O338" i="21"/>
  <c r="O337" i="21"/>
  <c r="O336" i="21"/>
  <c r="O335" i="21"/>
  <c r="O334" i="21"/>
  <c r="O333" i="21"/>
  <c r="O332" i="21"/>
  <c r="O331" i="21"/>
  <c r="O330" i="21"/>
  <c r="O329" i="21"/>
  <c r="O328" i="21"/>
  <c r="O327" i="21"/>
  <c r="O326" i="21"/>
  <c r="O325" i="21"/>
  <c r="O324" i="21"/>
  <c r="O323" i="21"/>
  <c r="O322" i="21"/>
  <c r="O321" i="21"/>
  <c r="O320" i="21"/>
  <c r="O319" i="21"/>
  <c r="O318" i="21"/>
  <c r="O317" i="21"/>
  <c r="O316" i="21"/>
  <c r="O315" i="21"/>
  <c r="O314" i="21"/>
  <c r="O313" i="21"/>
  <c r="O312" i="21"/>
  <c r="O311" i="21"/>
  <c r="O310" i="21"/>
  <c r="O309" i="21"/>
  <c r="O308" i="21"/>
  <c r="O307" i="21"/>
  <c r="O306" i="21"/>
  <c r="O305" i="21"/>
  <c r="O304" i="21"/>
  <c r="O303" i="21"/>
  <c r="O302" i="21"/>
  <c r="O301" i="21"/>
  <c r="O300" i="21"/>
  <c r="O299" i="21"/>
  <c r="O298" i="21"/>
  <c r="O297" i="21"/>
  <c r="O296" i="21"/>
  <c r="O295" i="21"/>
  <c r="O294" i="21"/>
  <c r="O293" i="21"/>
  <c r="O292" i="21"/>
  <c r="O291" i="21"/>
  <c r="O290" i="21"/>
  <c r="O289" i="21"/>
  <c r="O288" i="21"/>
  <c r="O287" i="21"/>
  <c r="O286" i="21"/>
  <c r="O285" i="21"/>
  <c r="O284" i="21"/>
  <c r="O283" i="21"/>
  <c r="O282" i="21"/>
  <c r="O281" i="21"/>
  <c r="O280" i="21"/>
  <c r="O279" i="21"/>
  <c r="O278" i="21"/>
  <c r="O277" i="21"/>
  <c r="O276" i="21"/>
  <c r="O275" i="21"/>
  <c r="O274" i="21"/>
  <c r="O273" i="21"/>
  <c r="O272" i="21"/>
  <c r="O271" i="21"/>
  <c r="O270" i="21"/>
  <c r="O269" i="21"/>
  <c r="O268" i="21"/>
  <c r="O267" i="21"/>
  <c r="O266" i="21"/>
  <c r="O265" i="21"/>
  <c r="O264" i="21"/>
  <c r="O263" i="21"/>
  <c r="O262" i="21"/>
  <c r="O261" i="21"/>
  <c r="O260" i="21"/>
  <c r="O259" i="21"/>
  <c r="O258" i="21"/>
  <c r="O257" i="21"/>
  <c r="O256" i="21"/>
  <c r="O255" i="21"/>
  <c r="O254" i="21"/>
  <c r="O253" i="21"/>
  <c r="O252" i="21"/>
  <c r="O251" i="21"/>
  <c r="O250" i="21"/>
  <c r="O249" i="21"/>
  <c r="O248" i="21"/>
  <c r="O247" i="21"/>
  <c r="O246" i="21"/>
  <c r="O245" i="21"/>
  <c r="O244" i="21"/>
  <c r="O243" i="21"/>
  <c r="O242" i="21"/>
  <c r="O241" i="21"/>
  <c r="O240" i="21"/>
  <c r="O239" i="21"/>
  <c r="O238" i="21"/>
  <c r="O237" i="21"/>
  <c r="O236" i="21"/>
  <c r="O235" i="21"/>
  <c r="O234" i="21"/>
  <c r="O233" i="21"/>
  <c r="O232" i="21"/>
  <c r="O231" i="21"/>
  <c r="O230" i="21"/>
  <c r="O229" i="21"/>
  <c r="O228" i="21"/>
  <c r="O227" i="21"/>
  <c r="O226" i="21"/>
  <c r="O225" i="21"/>
  <c r="O224" i="21"/>
  <c r="O223" i="21"/>
  <c r="O222" i="21"/>
  <c r="O221" i="21"/>
  <c r="O220" i="21"/>
  <c r="O219" i="21"/>
  <c r="O218" i="21"/>
  <c r="O217" i="21"/>
  <c r="O216" i="21"/>
  <c r="O215" i="21"/>
  <c r="O214" i="21"/>
  <c r="O213" i="21"/>
  <c r="O212" i="21"/>
  <c r="O211" i="21"/>
  <c r="O210" i="21"/>
  <c r="O209" i="21"/>
  <c r="O208" i="21"/>
  <c r="O207" i="21"/>
  <c r="O206" i="21"/>
  <c r="O205" i="21"/>
  <c r="O204" i="21"/>
  <c r="O203" i="21"/>
  <c r="O202" i="21"/>
  <c r="O201" i="21"/>
  <c r="O200" i="21"/>
  <c r="O199" i="21"/>
  <c r="O198" i="21"/>
  <c r="O197" i="21"/>
  <c r="O196" i="21"/>
  <c r="O195" i="21"/>
  <c r="O194" i="21"/>
  <c r="O193" i="21"/>
  <c r="O192" i="21"/>
  <c r="O191" i="21"/>
  <c r="O190" i="21"/>
  <c r="O189" i="21"/>
  <c r="O188" i="21"/>
  <c r="O187" i="21"/>
  <c r="O186" i="21"/>
  <c r="O185" i="21"/>
  <c r="O184" i="21"/>
  <c r="O183" i="21"/>
  <c r="O182" i="21"/>
  <c r="O181" i="21"/>
  <c r="O180" i="21"/>
  <c r="O179" i="21"/>
  <c r="O178" i="21"/>
  <c r="O177" i="21"/>
  <c r="O176" i="21"/>
  <c r="O175" i="21"/>
  <c r="O174" i="21"/>
  <c r="O173" i="21"/>
  <c r="O172" i="21"/>
  <c r="O171" i="21"/>
  <c r="O170" i="21"/>
  <c r="O169" i="21"/>
  <c r="O168" i="21"/>
  <c r="O167" i="21"/>
  <c r="O166" i="21"/>
  <c r="O165" i="21"/>
  <c r="O164" i="21"/>
  <c r="O163" i="21"/>
  <c r="O162" i="21"/>
  <c r="O161" i="21"/>
  <c r="O160" i="21"/>
  <c r="O159" i="21"/>
  <c r="O158" i="21"/>
  <c r="O157" i="21"/>
  <c r="O156" i="21"/>
  <c r="O155" i="21"/>
  <c r="O154" i="21"/>
  <c r="O153" i="21"/>
  <c r="O152" i="21"/>
  <c r="O151" i="21"/>
  <c r="O150" i="21"/>
  <c r="O149" i="21"/>
  <c r="O148" i="21"/>
  <c r="O147" i="21"/>
  <c r="O146" i="21"/>
  <c r="O145" i="21"/>
  <c r="O144" i="21"/>
  <c r="O143" i="21"/>
  <c r="O142" i="21"/>
  <c r="O141" i="21"/>
  <c r="O140" i="21"/>
  <c r="O139" i="21"/>
  <c r="O138" i="21"/>
  <c r="O137" i="21"/>
  <c r="O136" i="21"/>
  <c r="O135" i="21"/>
  <c r="O134" i="21"/>
  <c r="O133" i="21"/>
  <c r="O132" i="21"/>
  <c r="O131" i="21"/>
  <c r="O130" i="21"/>
  <c r="O129" i="21"/>
  <c r="O128" i="21"/>
  <c r="O127" i="21"/>
  <c r="O126" i="21"/>
  <c r="O125" i="21"/>
  <c r="O124" i="21"/>
  <c r="O123" i="21"/>
  <c r="O122" i="21"/>
  <c r="O121" i="21"/>
  <c r="O120" i="21"/>
  <c r="O119" i="21"/>
  <c r="O118" i="21"/>
  <c r="O117" i="21"/>
  <c r="O116" i="21"/>
  <c r="O115" i="21"/>
  <c r="O114" i="21"/>
  <c r="O113" i="21"/>
  <c r="O112" i="21"/>
  <c r="O111" i="2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J741" i="21"/>
  <c r="J740" i="21"/>
  <c r="J739" i="21"/>
  <c r="J738" i="21"/>
  <c r="J737" i="21"/>
  <c r="J736" i="21"/>
  <c r="J735" i="21"/>
  <c r="J734" i="21"/>
  <c r="J733" i="21"/>
  <c r="J732" i="21"/>
  <c r="J731" i="21"/>
  <c r="J730" i="21"/>
  <c r="J729" i="21"/>
  <c r="J728" i="21"/>
  <c r="J727" i="21"/>
  <c r="J726" i="21"/>
  <c r="J725" i="21"/>
  <c r="J724" i="21"/>
  <c r="J723" i="21"/>
  <c r="J722" i="21"/>
  <c r="J721" i="21"/>
  <c r="J720" i="21"/>
  <c r="J719" i="21"/>
  <c r="J718" i="21"/>
  <c r="J717" i="21"/>
  <c r="J716" i="21"/>
  <c r="J715" i="21"/>
  <c r="J714" i="21"/>
  <c r="J713" i="21"/>
  <c r="J712" i="21"/>
  <c r="J711" i="21"/>
  <c r="J710" i="21"/>
  <c r="J709" i="21"/>
  <c r="J708" i="21"/>
  <c r="J707" i="21"/>
  <c r="J706" i="21"/>
  <c r="J705" i="21"/>
  <c r="J704" i="21"/>
  <c r="J703" i="21"/>
  <c r="J702" i="21"/>
  <c r="J701" i="21"/>
  <c r="J700" i="21"/>
  <c r="J699" i="21"/>
  <c r="J698" i="21"/>
  <c r="J697" i="21"/>
  <c r="J696" i="21"/>
  <c r="J695" i="21"/>
  <c r="J694" i="21"/>
  <c r="J693" i="21"/>
  <c r="J692" i="21"/>
  <c r="J691" i="21"/>
  <c r="J690" i="21"/>
  <c r="J689" i="21"/>
  <c r="J688" i="21"/>
  <c r="J687" i="21"/>
  <c r="J686" i="21"/>
  <c r="J685" i="21"/>
  <c r="J684" i="21"/>
  <c r="J683" i="21"/>
  <c r="J682" i="21"/>
  <c r="J681" i="21"/>
  <c r="J680" i="21"/>
  <c r="J679" i="21"/>
  <c r="J678" i="21"/>
  <c r="J677" i="21"/>
  <c r="J676" i="21"/>
  <c r="J675" i="21"/>
  <c r="J674" i="21"/>
  <c r="J673" i="21"/>
  <c r="J672" i="21"/>
  <c r="J671" i="21"/>
  <c r="J670" i="21"/>
  <c r="J669" i="21"/>
  <c r="J668" i="21"/>
  <c r="J667" i="21"/>
  <c r="J666" i="21"/>
  <c r="J665" i="21"/>
  <c r="J664" i="21"/>
  <c r="J663" i="21"/>
  <c r="J662" i="21"/>
  <c r="J661" i="21"/>
  <c r="J660" i="21"/>
  <c r="J659" i="21"/>
  <c r="J658" i="21"/>
  <c r="J657" i="21"/>
  <c r="J656" i="21"/>
  <c r="J655" i="21"/>
  <c r="J654" i="21"/>
  <c r="J653" i="21"/>
  <c r="J652" i="21"/>
  <c r="J651" i="21"/>
  <c r="J650" i="21"/>
  <c r="J649" i="21"/>
  <c r="J648" i="21"/>
  <c r="J647" i="21"/>
  <c r="J646" i="21"/>
  <c r="J645" i="21"/>
  <c r="J644" i="21"/>
  <c r="J643" i="21"/>
  <c r="J642" i="21"/>
  <c r="J641" i="21"/>
  <c r="J640" i="21"/>
  <c r="J639" i="21"/>
  <c r="J638" i="21"/>
  <c r="J637" i="21"/>
  <c r="J636" i="21"/>
  <c r="J635" i="21"/>
  <c r="J634" i="21"/>
  <c r="J633" i="21"/>
  <c r="J632" i="21"/>
  <c r="J631" i="21"/>
  <c r="J630" i="21"/>
  <c r="J629" i="21"/>
  <c r="J628" i="21"/>
  <c r="J627" i="21"/>
  <c r="J626" i="21"/>
  <c r="J625" i="21"/>
  <c r="J624" i="21"/>
  <c r="J623" i="21"/>
  <c r="J622" i="21"/>
  <c r="J621" i="21"/>
  <c r="J620" i="21"/>
  <c r="J619" i="21"/>
  <c r="J618" i="21"/>
  <c r="J617" i="21"/>
  <c r="J616" i="21"/>
  <c r="J615" i="21"/>
  <c r="J614" i="21"/>
  <c r="J613" i="21"/>
  <c r="J612" i="21"/>
  <c r="J611" i="21"/>
  <c r="J610" i="21"/>
  <c r="J609" i="21"/>
  <c r="J608" i="21"/>
  <c r="J607" i="21"/>
  <c r="J606" i="21"/>
  <c r="J605" i="21"/>
  <c r="J604" i="21"/>
  <c r="J603" i="21"/>
  <c r="J602" i="21"/>
  <c r="J601" i="21"/>
  <c r="J600" i="21"/>
  <c r="J599" i="21"/>
  <c r="J598" i="21"/>
  <c r="J597" i="21"/>
  <c r="J596" i="21"/>
  <c r="J595" i="21"/>
  <c r="J594" i="21"/>
  <c r="J593" i="21"/>
  <c r="J592" i="21"/>
  <c r="J591" i="21"/>
  <c r="J590" i="21"/>
  <c r="J589" i="21"/>
  <c r="J588" i="21"/>
  <c r="J587" i="21"/>
  <c r="J586" i="21"/>
  <c r="J585" i="21"/>
  <c r="J584" i="21"/>
  <c r="J583" i="21"/>
  <c r="J582" i="21"/>
  <c r="J581" i="21"/>
  <c r="J580" i="21"/>
  <c r="J579" i="21"/>
  <c r="J578" i="21"/>
  <c r="J577" i="21"/>
  <c r="J576" i="21"/>
  <c r="J575" i="21"/>
  <c r="J574" i="21"/>
  <c r="J573" i="21"/>
  <c r="J572" i="21"/>
  <c r="J571" i="21"/>
  <c r="J570" i="21"/>
  <c r="J569" i="21"/>
  <c r="J568" i="21"/>
  <c r="J567" i="21"/>
  <c r="J566" i="21"/>
  <c r="J565" i="21"/>
  <c r="J564" i="21"/>
  <c r="J563" i="21"/>
  <c r="J562" i="21"/>
  <c r="J561" i="21"/>
  <c r="J560" i="21"/>
  <c r="J559" i="21"/>
  <c r="J558" i="21"/>
  <c r="J557" i="21"/>
  <c r="J556" i="21"/>
  <c r="J555" i="21"/>
  <c r="J554" i="21"/>
  <c r="J553" i="21"/>
  <c r="J552" i="21"/>
  <c r="J551" i="21"/>
  <c r="J550" i="21"/>
  <c r="J549" i="21"/>
  <c r="J548" i="21"/>
  <c r="J547" i="21"/>
  <c r="J546" i="21"/>
  <c r="J545" i="21"/>
  <c r="J544" i="21"/>
  <c r="J543" i="21"/>
  <c r="J542" i="21"/>
  <c r="J541" i="21"/>
  <c r="J540" i="21"/>
  <c r="J539" i="21"/>
  <c r="J538" i="21"/>
  <c r="J537" i="21"/>
  <c r="J536" i="21"/>
  <c r="J535" i="21"/>
  <c r="J534" i="21"/>
  <c r="J533" i="21"/>
  <c r="J532" i="21"/>
  <c r="J531" i="21"/>
  <c r="J530" i="21"/>
  <c r="J529" i="21"/>
  <c r="J528" i="21"/>
  <c r="J527" i="21"/>
  <c r="J526" i="21"/>
  <c r="J525" i="21"/>
  <c r="J524" i="21"/>
  <c r="J523" i="21"/>
  <c r="J522" i="21"/>
  <c r="J521" i="21"/>
  <c r="J520" i="21"/>
  <c r="J519" i="21"/>
  <c r="J518" i="21"/>
  <c r="J517" i="21"/>
  <c r="J516" i="21"/>
  <c r="J515" i="21"/>
  <c r="J514" i="21"/>
  <c r="J513" i="21"/>
  <c r="J512" i="21"/>
  <c r="J511" i="21"/>
  <c r="J510" i="21"/>
  <c r="J509" i="21"/>
  <c r="J508" i="21"/>
  <c r="J507" i="21"/>
  <c r="J506" i="21"/>
  <c r="J505" i="21"/>
  <c r="J504" i="21"/>
  <c r="J503" i="21"/>
  <c r="J502" i="21"/>
  <c r="J501" i="21"/>
  <c r="J500" i="21"/>
  <c r="J499" i="21"/>
  <c r="J498" i="21"/>
  <c r="J497" i="21"/>
  <c r="J496" i="21"/>
  <c r="J495" i="21"/>
  <c r="J494" i="21"/>
  <c r="J493" i="21"/>
  <c r="J492" i="21"/>
  <c r="J491" i="21"/>
  <c r="J490" i="21"/>
  <c r="J489" i="21"/>
  <c r="J488" i="21"/>
  <c r="J487" i="21"/>
  <c r="J486" i="21"/>
  <c r="J485" i="21"/>
  <c r="J484" i="21"/>
  <c r="J483" i="21"/>
  <c r="J482" i="21"/>
  <c r="J481" i="21"/>
  <c r="J480" i="21"/>
  <c r="J479" i="21"/>
  <c r="J478" i="21"/>
  <c r="J477" i="21"/>
  <c r="J476" i="21"/>
  <c r="J475" i="21"/>
  <c r="J474" i="21"/>
  <c r="J473" i="21"/>
  <c r="J472" i="21"/>
  <c r="J471" i="21"/>
  <c r="J470" i="21"/>
  <c r="J469" i="21"/>
  <c r="J468" i="21"/>
  <c r="J467" i="21"/>
  <c r="J466" i="21"/>
  <c r="J465" i="21"/>
  <c r="J464" i="21"/>
  <c r="J463" i="21"/>
  <c r="J462" i="21"/>
  <c r="J461" i="21"/>
  <c r="J460" i="21"/>
  <c r="J459" i="21"/>
  <c r="J458" i="21"/>
  <c r="J457" i="21"/>
  <c r="J456" i="21"/>
  <c r="J455" i="21"/>
  <c r="J454" i="21"/>
  <c r="J453" i="21"/>
  <c r="J452" i="21"/>
  <c r="J451" i="21"/>
  <c r="J450" i="21"/>
  <c r="J449" i="21"/>
  <c r="J448" i="21"/>
  <c r="J447" i="21"/>
  <c r="J446" i="21"/>
  <c r="J445" i="21"/>
  <c r="J444" i="21"/>
  <c r="J443" i="21"/>
  <c r="J442" i="21"/>
  <c r="J441" i="21"/>
  <c r="J440" i="21"/>
  <c r="J439" i="21"/>
  <c r="J438" i="21"/>
  <c r="J437" i="21"/>
  <c r="J436" i="21"/>
  <c r="J435" i="21"/>
  <c r="J434" i="21"/>
  <c r="J433" i="21"/>
  <c r="J432" i="21"/>
  <c r="J431" i="21"/>
  <c r="J430" i="21"/>
  <c r="J429" i="21"/>
  <c r="J428" i="21"/>
  <c r="J427" i="21"/>
  <c r="J426" i="21"/>
  <c r="J425" i="21"/>
  <c r="J424" i="21"/>
  <c r="J423" i="21"/>
  <c r="J422" i="21"/>
  <c r="J421" i="21"/>
  <c r="J420" i="21"/>
  <c r="J419" i="21"/>
  <c r="J418" i="21"/>
  <c r="J417" i="21"/>
  <c r="J416" i="21"/>
  <c r="J415" i="21"/>
  <c r="J414" i="21"/>
  <c r="J413" i="21"/>
  <c r="J412" i="21"/>
  <c r="J411" i="21"/>
  <c r="J410" i="21"/>
  <c r="J409" i="21"/>
  <c r="J408" i="21"/>
  <c r="J407" i="21"/>
  <c r="J406" i="21"/>
  <c r="J405" i="21"/>
  <c r="J404" i="21"/>
  <c r="J403" i="21"/>
  <c r="J402" i="21"/>
  <c r="J401" i="21"/>
  <c r="J400" i="21"/>
  <c r="J399" i="21"/>
  <c r="J398" i="21"/>
  <c r="J397" i="21"/>
  <c r="J396" i="21"/>
  <c r="J395" i="21"/>
  <c r="J394" i="21"/>
  <c r="J393" i="21"/>
  <c r="J392" i="21"/>
  <c r="J391" i="21"/>
  <c r="J390" i="21"/>
  <c r="J389" i="21"/>
  <c r="J388" i="21"/>
  <c r="J387" i="21"/>
  <c r="J386" i="21"/>
  <c r="J385" i="21"/>
  <c r="J384" i="21"/>
  <c r="J383" i="21"/>
  <c r="J382" i="21"/>
  <c r="J381" i="21"/>
  <c r="J380" i="21"/>
  <c r="J379" i="21"/>
  <c r="J378" i="21"/>
  <c r="J377" i="21"/>
  <c r="J376" i="21"/>
  <c r="J375" i="21"/>
  <c r="J374" i="21"/>
  <c r="J373" i="21"/>
  <c r="J372" i="21"/>
  <c r="J371" i="21"/>
  <c r="J370" i="21"/>
  <c r="J369" i="21"/>
  <c r="J368" i="21"/>
  <c r="J367" i="21"/>
  <c r="J366" i="21"/>
  <c r="J365" i="21"/>
  <c r="J364" i="21"/>
  <c r="J363" i="21"/>
  <c r="J362" i="21"/>
  <c r="J361" i="21"/>
  <c r="J360" i="21"/>
  <c r="J359" i="21"/>
  <c r="J358" i="21"/>
  <c r="J357" i="21"/>
  <c r="J356" i="21"/>
  <c r="J355" i="21"/>
  <c r="J354" i="21"/>
  <c r="J353" i="21"/>
  <c r="J352" i="21"/>
  <c r="J351" i="21"/>
  <c r="J350" i="21"/>
  <c r="J349" i="21"/>
  <c r="J348" i="21"/>
  <c r="J347" i="21"/>
  <c r="J346" i="21"/>
  <c r="J345" i="21"/>
  <c r="J344" i="21"/>
  <c r="J343" i="21"/>
  <c r="J342" i="21"/>
  <c r="J341" i="21"/>
  <c r="J340" i="21"/>
  <c r="J339" i="21"/>
  <c r="J338" i="21"/>
  <c r="J337" i="21"/>
  <c r="J336" i="21"/>
  <c r="J335" i="21"/>
  <c r="J334" i="21"/>
  <c r="J333" i="21"/>
  <c r="J332" i="21"/>
  <c r="J331" i="21"/>
  <c r="J330" i="21"/>
  <c r="J329" i="21"/>
  <c r="J328" i="21"/>
  <c r="J327" i="21"/>
  <c r="J326" i="21"/>
  <c r="J325" i="21"/>
  <c r="J324" i="21"/>
  <c r="J323" i="21"/>
  <c r="J322" i="21"/>
  <c r="J321" i="21"/>
  <c r="J320" i="21"/>
  <c r="J319" i="21"/>
  <c r="J318" i="21"/>
  <c r="J317" i="21"/>
  <c r="J316" i="21"/>
  <c r="J315" i="21"/>
  <c r="J314" i="21"/>
  <c r="J313" i="21"/>
  <c r="J312" i="21"/>
  <c r="J311" i="21"/>
  <c r="J310" i="21"/>
  <c r="J309" i="21"/>
  <c r="J308" i="21"/>
  <c r="J307" i="21"/>
  <c r="J306" i="21"/>
  <c r="J305" i="21"/>
  <c r="J304" i="21"/>
  <c r="J303" i="21"/>
  <c r="J302" i="21"/>
  <c r="J301" i="21"/>
  <c r="J300" i="21"/>
  <c r="J299" i="21"/>
  <c r="J298" i="21"/>
  <c r="J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7" i="21"/>
  <c r="J256" i="21"/>
  <c r="J255" i="21"/>
  <c r="J254" i="21"/>
  <c r="J253" i="21"/>
  <c r="J252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17" i="21"/>
  <c r="J216" i="21"/>
  <c r="J215" i="21"/>
  <c r="J214" i="21"/>
  <c r="J213" i="21"/>
  <c r="J212" i="21"/>
  <c r="J211" i="21"/>
  <c r="J210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K42" i="21" l="1"/>
  <c r="L42" i="21" s="1"/>
  <c r="DF43" i="21" l="1"/>
  <c r="DF44" i="21"/>
  <c r="DF45" i="21"/>
  <c r="DF46" i="21"/>
  <c r="DF47" i="21"/>
  <c r="DF48" i="21"/>
  <c r="DF49" i="21"/>
  <c r="DF50" i="21"/>
  <c r="DF51" i="21"/>
  <c r="DF52" i="21"/>
  <c r="DF53" i="21"/>
  <c r="DF54" i="21"/>
  <c r="DF55" i="21"/>
  <c r="DF56" i="21"/>
  <c r="DF57" i="21"/>
  <c r="DF58" i="21"/>
  <c r="DF59" i="21"/>
  <c r="DF60" i="21"/>
  <c r="DF61" i="21"/>
  <c r="DF62" i="21"/>
  <c r="DF63" i="21"/>
  <c r="DF64" i="21"/>
  <c r="DF65" i="21"/>
  <c r="DF66" i="21"/>
  <c r="DF67" i="21"/>
  <c r="DF68" i="21"/>
  <c r="DF69" i="21"/>
  <c r="DF70" i="21"/>
  <c r="DF71" i="21"/>
  <c r="DF72" i="21"/>
  <c r="DF73" i="21"/>
  <c r="DF74" i="21"/>
  <c r="DF75" i="21"/>
  <c r="DF76" i="21"/>
  <c r="DF77" i="21"/>
  <c r="DF78" i="21"/>
  <c r="DF79" i="21"/>
  <c r="DF80" i="21"/>
  <c r="DF81" i="21"/>
  <c r="DF82" i="21"/>
  <c r="DF83" i="21"/>
  <c r="DF84" i="21"/>
  <c r="DF85" i="21"/>
  <c r="DF86" i="21"/>
  <c r="DF87" i="21"/>
  <c r="DF88" i="21"/>
  <c r="DF89" i="21"/>
  <c r="DF90" i="21"/>
  <c r="DF91" i="21"/>
  <c r="DF92" i="21"/>
  <c r="DF93" i="21"/>
  <c r="DF94" i="21"/>
  <c r="DF95" i="21"/>
  <c r="DF96" i="21"/>
  <c r="DF97" i="21"/>
  <c r="DF98" i="21"/>
  <c r="DF99" i="21"/>
  <c r="DF100" i="21"/>
  <c r="DF101" i="21"/>
  <c r="DF102" i="21"/>
  <c r="DF103" i="21"/>
  <c r="DF104" i="21"/>
  <c r="DF105" i="21"/>
  <c r="DF106" i="21"/>
  <c r="DF107" i="21"/>
  <c r="DF108" i="21"/>
  <c r="DF109" i="21"/>
  <c r="DF110" i="21"/>
  <c r="DF111" i="21"/>
  <c r="DF112" i="21"/>
  <c r="DF113" i="21"/>
  <c r="DF114" i="21"/>
  <c r="DF115" i="21"/>
  <c r="DF116" i="21"/>
  <c r="DF117" i="21"/>
  <c r="DF118" i="21"/>
  <c r="DF119" i="21"/>
  <c r="DF120" i="21"/>
  <c r="DF121" i="21"/>
  <c r="DF122" i="21"/>
  <c r="DF123" i="21"/>
  <c r="DF124" i="21"/>
  <c r="DF125" i="21"/>
  <c r="DF126" i="21"/>
  <c r="DF127" i="21"/>
  <c r="DF128" i="21"/>
  <c r="DF129" i="21"/>
  <c r="DF130" i="21"/>
  <c r="DF131" i="21"/>
  <c r="DF132" i="21"/>
  <c r="DF133" i="21"/>
  <c r="DF134" i="21"/>
  <c r="DF135" i="21"/>
  <c r="DF136" i="21"/>
  <c r="DF137" i="21"/>
  <c r="DF138" i="21"/>
  <c r="DF139" i="21"/>
  <c r="DF140" i="21"/>
  <c r="DF141" i="21"/>
  <c r="DF142" i="21"/>
  <c r="DF143" i="21"/>
  <c r="DF144" i="21"/>
  <c r="DF145" i="21"/>
  <c r="DF146" i="21"/>
  <c r="DF147" i="21"/>
  <c r="DF148" i="21"/>
  <c r="DF149" i="21"/>
  <c r="DF150" i="21"/>
  <c r="DF151" i="21"/>
  <c r="DF152" i="21"/>
  <c r="DF153" i="21"/>
  <c r="DF154" i="21"/>
  <c r="DF155" i="21"/>
  <c r="DF156" i="21"/>
  <c r="DF157" i="21"/>
  <c r="DF158" i="21"/>
  <c r="DF159" i="21"/>
  <c r="DF160" i="21"/>
  <c r="DF161" i="21"/>
  <c r="DF162" i="21"/>
  <c r="DF163" i="21"/>
  <c r="DF164" i="21"/>
  <c r="DF165" i="21"/>
  <c r="DF166" i="21"/>
  <c r="DF167" i="21"/>
  <c r="DF168" i="21"/>
  <c r="DF169" i="21"/>
  <c r="DF170" i="21"/>
  <c r="DF171" i="21"/>
  <c r="DF172" i="21"/>
  <c r="DF173" i="21"/>
  <c r="DF174" i="21"/>
  <c r="DF175" i="21"/>
  <c r="DF176" i="21"/>
  <c r="DF177" i="21"/>
  <c r="DF178" i="21"/>
  <c r="DF179" i="21"/>
  <c r="DF180" i="21"/>
  <c r="DF181" i="21"/>
  <c r="DF182" i="21"/>
  <c r="DF183" i="21"/>
  <c r="DF184" i="21"/>
  <c r="DF185" i="21"/>
  <c r="DF186" i="21"/>
  <c r="DF187" i="21"/>
  <c r="DF188" i="21"/>
  <c r="DF189" i="21"/>
  <c r="DF190" i="21"/>
  <c r="DF191" i="21"/>
  <c r="DF192" i="21"/>
  <c r="DF193" i="21"/>
  <c r="DF194" i="21"/>
  <c r="DF195" i="21"/>
  <c r="DF196" i="21"/>
  <c r="DF197" i="21"/>
  <c r="DF198" i="21"/>
  <c r="DF199" i="21"/>
  <c r="DF200" i="21"/>
  <c r="DF201" i="21"/>
  <c r="DF202" i="21"/>
  <c r="DF203" i="21"/>
  <c r="DF204" i="21"/>
  <c r="DF205" i="21"/>
  <c r="DF206" i="21"/>
  <c r="DF207" i="21"/>
  <c r="DF208" i="21"/>
  <c r="DF209" i="21"/>
  <c r="DF210" i="21"/>
  <c r="DF211" i="21"/>
  <c r="DF212" i="21"/>
  <c r="DF213" i="21"/>
  <c r="DF214" i="21"/>
  <c r="DF215" i="21"/>
  <c r="DF216" i="21"/>
  <c r="DF217" i="21"/>
  <c r="DF218" i="21"/>
  <c r="DF219" i="21"/>
  <c r="DF220" i="21"/>
  <c r="DF221" i="21"/>
  <c r="DF222" i="21"/>
  <c r="DF223" i="21"/>
  <c r="DF224" i="21"/>
  <c r="DF225" i="21"/>
  <c r="DF226" i="21"/>
  <c r="DF227" i="21"/>
  <c r="DF228" i="21"/>
  <c r="DF229" i="21"/>
  <c r="DF230" i="21"/>
  <c r="DF231" i="21"/>
  <c r="DF232" i="21"/>
  <c r="DF233" i="21"/>
  <c r="DF234" i="21"/>
  <c r="DF235" i="21"/>
  <c r="DF236" i="21"/>
  <c r="DF237" i="21"/>
  <c r="DF238" i="21"/>
  <c r="DF239" i="21"/>
  <c r="DF240" i="21"/>
  <c r="DF241" i="21"/>
  <c r="DF242" i="21"/>
  <c r="DF243" i="21"/>
  <c r="DF244" i="21"/>
  <c r="DF245" i="21"/>
  <c r="DF246" i="21"/>
  <c r="DF247" i="21"/>
  <c r="DF248" i="21"/>
  <c r="DF249" i="21"/>
  <c r="DF250" i="21"/>
  <c r="DF251" i="21"/>
  <c r="DF252" i="21"/>
  <c r="DF253" i="21"/>
  <c r="DF254" i="21"/>
  <c r="DF255" i="21"/>
  <c r="DF256" i="21"/>
  <c r="DF257" i="21"/>
  <c r="DF258" i="21"/>
  <c r="DF259" i="21"/>
  <c r="DF260" i="21"/>
  <c r="DF261" i="21"/>
  <c r="DF262" i="21"/>
  <c r="DF263" i="21"/>
  <c r="DF264" i="21"/>
  <c r="DF265" i="21"/>
  <c r="DF266" i="21"/>
  <c r="DF267" i="21"/>
  <c r="DF268" i="21"/>
  <c r="DF269" i="21"/>
  <c r="DF270" i="21"/>
  <c r="DF271" i="21"/>
  <c r="DF272" i="21"/>
  <c r="DF273" i="21"/>
  <c r="DF274" i="21"/>
  <c r="DF275" i="21"/>
  <c r="DF276" i="21"/>
  <c r="DF277" i="21"/>
  <c r="DF278" i="21"/>
  <c r="DF279" i="21"/>
  <c r="DF280" i="21"/>
  <c r="DF281" i="21"/>
  <c r="DF282" i="21"/>
  <c r="DF283" i="21"/>
  <c r="DF284" i="21"/>
  <c r="DF285" i="21"/>
  <c r="DF286" i="21"/>
  <c r="DF287" i="21"/>
  <c r="DF288" i="21"/>
  <c r="DF289" i="21"/>
  <c r="DF290" i="21"/>
  <c r="DF291" i="21"/>
  <c r="DF292" i="21"/>
  <c r="DF293" i="21"/>
  <c r="DF294" i="21"/>
  <c r="DF295" i="21"/>
  <c r="DF296" i="21"/>
  <c r="DF297" i="21"/>
  <c r="DF298" i="21"/>
  <c r="DF299" i="21"/>
  <c r="DF300" i="21"/>
  <c r="DF301" i="21"/>
  <c r="DF302" i="21"/>
  <c r="DF303" i="21"/>
  <c r="DF304" i="21"/>
  <c r="DF305" i="21"/>
  <c r="DF306" i="21"/>
  <c r="DF307" i="21"/>
  <c r="DF308" i="21"/>
  <c r="DF309" i="21"/>
  <c r="DF310" i="21"/>
  <c r="DF311" i="21"/>
  <c r="DF312" i="21"/>
  <c r="DF313" i="21"/>
  <c r="DF314" i="21"/>
  <c r="DF315" i="21"/>
  <c r="DF316" i="21"/>
  <c r="DF317" i="21"/>
  <c r="DF318" i="21"/>
  <c r="DF319" i="21"/>
  <c r="DF320" i="21"/>
  <c r="DF321" i="21"/>
  <c r="DF322" i="21"/>
  <c r="DF323" i="21"/>
  <c r="DF324" i="21"/>
  <c r="DF325" i="21"/>
  <c r="DF326" i="21"/>
  <c r="DF327" i="21"/>
  <c r="DF328" i="21"/>
  <c r="DF329" i="21"/>
  <c r="DF330" i="21"/>
  <c r="DF331" i="21"/>
  <c r="DF332" i="21"/>
  <c r="DF333" i="21"/>
  <c r="DF334" i="21"/>
  <c r="DF335" i="21"/>
  <c r="DF336" i="21"/>
  <c r="DF337" i="21"/>
  <c r="DF338" i="21"/>
  <c r="DF339" i="21"/>
  <c r="DF340" i="21"/>
  <c r="DF341" i="21"/>
  <c r="DF342" i="21"/>
  <c r="DF343" i="21"/>
  <c r="DF344" i="21"/>
  <c r="DF345" i="21"/>
  <c r="DF346" i="21"/>
  <c r="DF347" i="21"/>
  <c r="DF348" i="21"/>
  <c r="DF349" i="21"/>
  <c r="DF350" i="21"/>
  <c r="DF351" i="21"/>
  <c r="DF352" i="21"/>
  <c r="DF353" i="21"/>
  <c r="DF354" i="21"/>
  <c r="DF355" i="21"/>
  <c r="DF356" i="21"/>
  <c r="DF357" i="21"/>
  <c r="DF358" i="21"/>
  <c r="DF359" i="21"/>
  <c r="DF360" i="21"/>
  <c r="DF361" i="21"/>
  <c r="DF362" i="21"/>
  <c r="DF363" i="21"/>
  <c r="DF364" i="21"/>
  <c r="DF365" i="21"/>
  <c r="DF366" i="21"/>
  <c r="DF367" i="21"/>
  <c r="DF368" i="21"/>
  <c r="DF369" i="21"/>
  <c r="DF370" i="21"/>
  <c r="DF371" i="21"/>
  <c r="DF372" i="21"/>
  <c r="DF373" i="21"/>
  <c r="DF374" i="21"/>
  <c r="DF375" i="21"/>
  <c r="DF376" i="21"/>
  <c r="DF377" i="21"/>
  <c r="DF378" i="21"/>
  <c r="DF379" i="21"/>
  <c r="DF380" i="21"/>
  <c r="DF381" i="21"/>
  <c r="DF382" i="21"/>
  <c r="DF383" i="21"/>
  <c r="DF384" i="21"/>
  <c r="DF385" i="21"/>
  <c r="DF386" i="21"/>
  <c r="DF387" i="21"/>
  <c r="DF388" i="21"/>
  <c r="DF389" i="21"/>
  <c r="DF390" i="21"/>
  <c r="DF391" i="21"/>
  <c r="DF392" i="21"/>
  <c r="DF393" i="21"/>
  <c r="DF394" i="21"/>
  <c r="DF395" i="21"/>
  <c r="DF396" i="21"/>
  <c r="DF397" i="21"/>
  <c r="DF398" i="21"/>
  <c r="DF399" i="21"/>
  <c r="DF400" i="21"/>
  <c r="DF401" i="21"/>
  <c r="DF402" i="21"/>
  <c r="DF403" i="21"/>
  <c r="DF404" i="21"/>
  <c r="DF405" i="21"/>
  <c r="DF406" i="21"/>
  <c r="DF407" i="21"/>
  <c r="DF408" i="21"/>
  <c r="DF409" i="21"/>
  <c r="DF410" i="21"/>
  <c r="DF411" i="21"/>
  <c r="DF412" i="21"/>
  <c r="DF413" i="21"/>
  <c r="DF414" i="21"/>
  <c r="DF415" i="21"/>
  <c r="DF416" i="21"/>
  <c r="DF417" i="21"/>
  <c r="DF418" i="21"/>
  <c r="DF419" i="21"/>
  <c r="DF420" i="21"/>
  <c r="DF421" i="21"/>
  <c r="DF422" i="21"/>
  <c r="DF423" i="21"/>
  <c r="DF424" i="21"/>
  <c r="DF425" i="21"/>
  <c r="DF426" i="21"/>
  <c r="DF427" i="21"/>
  <c r="DF428" i="21"/>
  <c r="DF429" i="21"/>
  <c r="DF430" i="21"/>
  <c r="DF431" i="21"/>
  <c r="DF432" i="21"/>
  <c r="DF433" i="21"/>
  <c r="DF434" i="21"/>
  <c r="DF435" i="21"/>
  <c r="DF436" i="21"/>
  <c r="DF437" i="21"/>
  <c r="DF438" i="21"/>
  <c r="DF439" i="21"/>
  <c r="DF440" i="21"/>
  <c r="DF441" i="21"/>
  <c r="DF442" i="21"/>
  <c r="DF443" i="21"/>
  <c r="DF444" i="21"/>
  <c r="DF445" i="21"/>
  <c r="DF446" i="21"/>
  <c r="DF447" i="21"/>
  <c r="DF448" i="21"/>
  <c r="DF449" i="21"/>
  <c r="DF450" i="21"/>
  <c r="DF451" i="21"/>
  <c r="DF452" i="21"/>
  <c r="DF453" i="21"/>
  <c r="DF454" i="21"/>
  <c r="DF455" i="21"/>
  <c r="DF456" i="21"/>
  <c r="DF457" i="21"/>
  <c r="DF458" i="21"/>
  <c r="DF459" i="21"/>
  <c r="DF460" i="21"/>
  <c r="DF461" i="21"/>
  <c r="DF462" i="21"/>
  <c r="DF463" i="21"/>
  <c r="DF464" i="21"/>
  <c r="DF465" i="21"/>
  <c r="DF466" i="21"/>
  <c r="DF467" i="21"/>
  <c r="DF468" i="21"/>
  <c r="DF469" i="21"/>
  <c r="DF470" i="21"/>
  <c r="DF471" i="21"/>
  <c r="DF472" i="21"/>
  <c r="DF473" i="21"/>
  <c r="DF474" i="21"/>
  <c r="DF475" i="21"/>
  <c r="DF476" i="21"/>
  <c r="DF477" i="21"/>
  <c r="DF478" i="21"/>
  <c r="DF479" i="21"/>
  <c r="DF480" i="21"/>
  <c r="DF481" i="21"/>
  <c r="DF482" i="21"/>
  <c r="DF483" i="21"/>
  <c r="DF484" i="21"/>
  <c r="DF485" i="21"/>
  <c r="DF486" i="21"/>
  <c r="DF487" i="21"/>
  <c r="DF488" i="21"/>
  <c r="DF489" i="21"/>
  <c r="DF490" i="21"/>
  <c r="DF491" i="21"/>
  <c r="DF492" i="21"/>
  <c r="DF493" i="21"/>
  <c r="DF494" i="21"/>
  <c r="DF495" i="21"/>
  <c r="DF496" i="21"/>
  <c r="DF497" i="21"/>
  <c r="DF498" i="21"/>
  <c r="DF499" i="21"/>
  <c r="DF500" i="21"/>
  <c r="DF501" i="21"/>
  <c r="DF502" i="21"/>
  <c r="DF503" i="21"/>
  <c r="DF504" i="21"/>
  <c r="DF505" i="21"/>
  <c r="DF506" i="21"/>
  <c r="DF507" i="21"/>
  <c r="DF508" i="21"/>
  <c r="DF509" i="21"/>
  <c r="DF510" i="21"/>
  <c r="DF511" i="21"/>
  <c r="DF512" i="21"/>
  <c r="DF513" i="21"/>
  <c r="DF514" i="21"/>
  <c r="DF515" i="21"/>
  <c r="DF516" i="21"/>
  <c r="DF517" i="21"/>
  <c r="DF518" i="21"/>
  <c r="DF519" i="21"/>
  <c r="DF520" i="21"/>
  <c r="DF521" i="21"/>
  <c r="DF522" i="21"/>
  <c r="DF523" i="21"/>
  <c r="DF524" i="21"/>
  <c r="DF525" i="21"/>
  <c r="DF526" i="21"/>
  <c r="DF527" i="21"/>
  <c r="DF528" i="21"/>
  <c r="DF529" i="21"/>
  <c r="DF530" i="21"/>
  <c r="DF531" i="21"/>
  <c r="DF532" i="21"/>
  <c r="DF533" i="21"/>
  <c r="DF534" i="21"/>
  <c r="DF535" i="21"/>
  <c r="DF536" i="21"/>
  <c r="DF537" i="21"/>
  <c r="DF538" i="21"/>
  <c r="DF539" i="21"/>
  <c r="DF540" i="21"/>
  <c r="DF541" i="21"/>
  <c r="DF542" i="21"/>
  <c r="DF543" i="21"/>
  <c r="DF544" i="21"/>
  <c r="DF545" i="21"/>
  <c r="DF546" i="21"/>
  <c r="DF547" i="21"/>
  <c r="DF548" i="21"/>
  <c r="DF549" i="21"/>
  <c r="DF550" i="21"/>
  <c r="DF551" i="21"/>
  <c r="DF552" i="21"/>
  <c r="DF553" i="21"/>
  <c r="DF554" i="21"/>
  <c r="DF555" i="21"/>
  <c r="DF556" i="21"/>
  <c r="DF557" i="21"/>
  <c r="DF558" i="21"/>
  <c r="DF559" i="21"/>
  <c r="DF560" i="21"/>
  <c r="DF561" i="21"/>
  <c r="DF562" i="21"/>
  <c r="DF563" i="21"/>
  <c r="DF564" i="21"/>
  <c r="DF565" i="21"/>
  <c r="DF566" i="21"/>
  <c r="DF567" i="21"/>
  <c r="DF568" i="21"/>
  <c r="DF569" i="21"/>
  <c r="DF570" i="21"/>
  <c r="DF571" i="21"/>
  <c r="DF572" i="21"/>
  <c r="DF573" i="21"/>
  <c r="DF574" i="21"/>
  <c r="DF575" i="21"/>
  <c r="DF576" i="21"/>
  <c r="DF577" i="21"/>
  <c r="DF578" i="21"/>
  <c r="DF579" i="21"/>
  <c r="DF580" i="21"/>
  <c r="DF581" i="21"/>
  <c r="DF582" i="21"/>
  <c r="DF583" i="21"/>
  <c r="DF584" i="21"/>
  <c r="DF585" i="21"/>
  <c r="DF586" i="21"/>
  <c r="DF587" i="21"/>
  <c r="DF588" i="21"/>
  <c r="DF589" i="21"/>
  <c r="DF590" i="21"/>
  <c r="DF591" i="21"/>
  <c r="DF592" i="21"/>
  <c r="DF593" i="21"/>
  <c r="DF594" i="21"/>
  <c r="DF595" i="21"/>
  <c r="DF596" i="21"/>
  <c r="DF597" i="21"/>
  <c r="DF598" i="21"/>
  <c r="DF599" i="21"/>
  <c r="DF600" i="21"/>
  <c r="DF601" i="21"/>
  <c r="DF602" i="21"/>
  <c r="DF603" i="21"/>
  <c r="DF604" i="21"/>
  <c r="DF605" i="21"/>
  <c r="DF606" i="21"/>
  <c r="DF607" i="21"/>
  <c r="DF608" i="21"/>
  <c r="DF609" i="21"/>
  <c r="DF610" i="21"/>
  <c r="DF611" i="21"/>
  <c r="DF612" i="21"/>
  <c r="DF613" i="21"/>
  <c r="DF614" i="21"/>
  <c r="DF615" i="21"/>
  <c r="DF616" i="21"/>
  <c r="DF617" i="21"/>
  <c r="DF618" i="21"/>
  <c r="DF619" i="21"/>
  <c r="DF620" i="21"/>
  <c r="DF621" i="21"/>
  <c r="DF622" i="21"/>
  <c r="DF623" i="21"/>
  <c r="DF624" i="21"/>
  <c r="DF625" i="21"/>
  <c r="DF626" i="21"/>
  <c r="DF627" i="21"/>
  <c r="DF628" i="21"/>
  <c r="DF629" i="21"/>
  <c r="DF630" i="21"/>
  <c r="DF631" i="21"/>
  <c r="DF632" i="21"/>
  <c r="DF633" i="21"/>
  <c r="DF634" i="21"/>
  <c r="DF635" i="21"/>
  <c r="DF636" i="21"/>
  <c r="DF637" i="21"/>
  <c r="DF638" i="21"/>
  <c r="DF639" i="21"/>
  <c r="DF640" i="21"/>
  <c r="DF641" i="21"/>
  <c r="DF642" i="21"/>
  <c r="DF643" i="21"/>
  <c r="DF644" i="21"/>
  <c r="DF645" i="21"/>
  <c r="DF646" i="21"/>
  <c r="DF647" i="21"/>
  <c r="DF648" i="21"/>
  <c r="DF649" i="21"/>
  <c r="DF650" i="21"/>
  <c r="DF651" i="21"/>
  <c r="DF652" i="21"/>
  <c r="DF653" i="21"/>
  <c r="DF654" i="21"/>
  <c r="DF655" i="21"/>
  <c r="DF656" i="21"/>
  <c r="DF657" i="21"/>
  <c r="DF658" i="21"/>
  <c r="DF659" i="21"/>
  <c r="DF660" i="21"/>
  <c r="DF661" i="21"/>
  <c r="DF662" i="21"/>
  <c r="DF663" i="21"/>
  <c r="DF664" i="21"/>
  <c r="DF665" i="21"/>
  <c r="DF666" i="21"/>
  <c r="DF667" i="21"/>
  <c r="DF668" i="21"/>
  <c r="DF669" i="21"/>
  <c r="DF670" i="21"/>
  <c r="DF671" i="21"/>
  <c r="DF672" i="21"/>
  <c r="DF673" i="21"/>
  <c r="DF674" i="21"/>
  <c r="DF675" i="21"/>
  <c r="DF676" i="21"/>
  <c r="DF677" i="21"/>
  <c r="DF678" i="21"/>
  <c r="DF679" i="21"/>
  <c r="DF680" i="21"/>
  <c r="DF681" i="21"/>
  <c r="DF682" i="21"/>
  <c r="DF683" i="21"/>
  <c r="DF684" i="21"/>
  <c r="DF685" i="21"/>
  <c r="DF686" i="21"/>
  <c r="DF687" i="21"/>
  <c r="DF688" i="21"/>
  <c r="DF689" i="21"/>
  <c r="DF690" i="21"/>
  <c r="DF691" i="21"/>
  <c r="DF692" i="21"/>
  <c r="DF693" i="21"/>
  <c r="DF694" i="21"/>
  <c r="DF695" i="21"/>
  <c r="DF696" i="21"/>
  <c r="DF697" i="21"/>
  <c r="DF698" i="21"/>
  <c r="DF699" i="21"/>
  <c r="DF700" i="21"/>
  <c r="DF701" i="21"/>
  <c r="DF702" i="21"/>
  <c r="DF703" i="21"/>
  <c r="DF704" i="21"/>
  <c r="DF705" i="21"/>
  <c r="DF706" i="21"/>
  <c r="DF707" i="21"/>
  <c r="DF708" i="21"/>
  <c r="DF709" i="21"/>
  <c r="DF710" i="21"/>
  <c r="DF711" i="21"/>
  <c r="DF712" i="21"/>
  <c r="DF713" i="21"/>
  <c r="DF714" i="21"/>
  <c r="DF715" i="21"/>
  <c r="DF716" i="21"/>
  <c r="DF717" i="21"/>
  <c r="DF718" i="21"/>
  <c r="DF719" i="21"/>
  <c r="DF720" i="21"/>
  <c r="DF721" i="21"/>
  <c r="DF722" i="21"/>
  <c r="DF723" i="21"/>
  <c r="DF724" i="21"/>
  <c r="DF725" i="21"/>
  <c r="DF726" i="21"/>
  <c r="DF727" i="21"/>
  <c r="DF728" i="21"/>
  <c r="DF729" i="21"/>
  <c r="DF730" i="21"/>
  <c r="DF731" i="21"/>
  <c r="DF732" i="21"/>
  <c r="DF733" i="21"/>
  <c r="DF734" i="21"/>
  <c r="DF735" i="21"/>
  <c r="DF736" i="21"/>
  <c r="DF737" i="21"/>
  <c r="DF738" i="21"/>
  <c r="DF739" i="21"/>
  <c r="DF740" i="21"/>
  <c r="DF741" i="21"/>
  <c r="DF42" i="21"/>
  <c r="BU43" i="21"/>
  <c r="BW43" i="21"/>
  <c r="BY43" i="21"/>
  <c r="CA43" i="21"/>
  <c r="CB43" i="21"/>
  <c r="BU45" i="21"/>
  <c r="BW45" i="21"/>
  <c r="BY45" i="21"/>
  <c r="CA45" i="21"/>
  <c r="CB45" i="21"/>
  <c r="BU46" i="21"/>
  <c r="BW46" i="21"/>
  <c r="BY46" i="21"/>
  <c r="CA46" i="21"/>
  <c r="CB46" i="21"/>
  <c r="BU47" i="21"/>
  <c r="BW47" i="21"/>
  <c r="BY47" i="21"/>
  <c r="CA47" i="21"/>
  <c r="CB47" i="21"/>
  <c r="BU48" i="21"/>
  <c r="BW48" i="21"/>
  <c r="BY48" i="21"/>
  <c r="CA48" i="21"/>
  <c r="CB48" i="21"/>
  <c r="BU49" i="21"/>
  <c r="BW49" i="21"/>
  <c r="BY49" i="21"/>
  <c r="CA49" i="21"/>
  <c r="CB49" i="21"/>
  <c r="BU50" i="21"/>
  <c r="BW50" i="21"/>
  <c r="BY50" i="21"/>
  <c r="CA50" i="21"/>
  <c r="CB50" i="21"/>
  <c r="BU51" i="21"/>
  <c r="CD51" i="21" s="1"/>
  <c r="DG51" i="21" s="1"/>
  <c r="BW51" i="21"/>
  <c r="BY51" i="21"/>
  <c r="CA51" i="21"/>
  <c r="CB51" i="21"/>
  <c r="BU52" i="21"/>
  <c r="BW52" i="21"/>
  <c r="BY52" i="21"/>
  <c r="CA52" i="21"/>
  <c r="CB52" i="21"/>
  <c r="BU53" i="21"/>
  <c r="BW53" i="21"/>
  <c r="BY53" i="21"/>
  <c r="CA53" i="21"/>
  <c r="CB53" i="21"/>
  <c r="BU54" i="21"/>
  <c r="BW54" i="21"/>
  <c r="BY54" i="21"/>
  <c r="CA54" i="21"/>
  <c r="CB54" i="21"/>
  <c r="BU55" i="21"/>
  <c r="BW55" i="21"/>
  <c r="BY55" i="21"/>
  <c r="CA55" i="21"/>
  <c r="CB55" i="21"/>
  <c r="BU56" i="21"/>
  <c r="BW56" i="21"/>
  <c r="BY56" i="21"/>
  <c r="CA56" i="21"/>
  <c r="CB56" i="21"/>
  <c r="BU57" i="21"/>
  <c r="BW57" i="21"/>
  <c r="BY57" i="21"/>
  <c r="CA57" i="21"/>
  <c r="CB57" i="21"/>
  <c r="BU58" i="21"/>
  <c r="BW58" i="21"/>
  <c r="BY58" i="21"/>
  <c r="CA58" i="21"/>
  <c r="CB58" i="21"/>
  <c r="BU59" i="21"/>
  <c r="CD59" i="21" s="1"/>
  <c r="DG59" i="21" s="1"/>
  <c r="BW59" i="21"/>
  <c r="BY59" i="21"/>
  <c r="CA59" i="21"/>
  <c r="CB59" i="21"/>
  <c r="BU60" i="21"/>
  <c r="BW60" i="21"/>
  <c r="BY60" i="21"/>
  <c r="CA60" i="21"/>
  <c r="CB60" i="21"/>
  <c r="BU61" i="21"/>
  <c r="BW61" i="21"/>
  <c r="BY61" i="21"/>
  <c r="CA61" i="21"/>
  <c r="CB61" i="21"/>
  <c r="BU62" i="21"/>
  <c r="BW62" i="21"/>
  <c r="BY62" i="21"/>
  <c r="CA62" i="21"/>
  <c r="CB62" i="21"/>
  <c r="BU63" i="21"/>
  <c r="BW63" i="21"/>
  <c r="BY63" i="21"/>
  <c r="CA63" i="21"/>
  <c r="CB63" i="21"/>
  <c r="BU64" i="21"/>
  <c r="BW64" i="21"/>
  <c r="BY64" i="21"/>
  <c r="CA64" i="21"/>
  <c r="CB64" i="21"/>
  <c r="BU65" i="21"/>
  <c r="BW65" i="21"/>
  <c r="BY65" i="21"/>
  <c r="CA65" i="21"/>
  <c r="CB65" i="21"/>
  <c r="BU66" i="21"/>
  <c r="BW66" i="21"/>
  <c r="BY66" i="21"/>
  <c r="CA66" i="21"/>
  <c r="CB66" i="21"/>
  <c r="BU67" i="21"/>
  <c r="CD67" i="21" s="1"/>
  <c r="DG67" i="21" s="1"/>
  <c r="BW67" i="21"/>
  <c r="BY67" i="21"/>
  <c r="CA67" i="21"/>
  <c r="CB67" i="21"/>
  <c r="BU68" i="21"/>
  <c r="BW68" i="21"/>
  <c r="BY68" i="21"/>
  <c r="CA68" i="21"/>
  <c r="CB68" i="21"/>
  <c r="BU69" i="21"/>
  <c r="BW69" i="21"/>
  <c r="BY69" i="21"/>
  <c r="CA69" i="21"/>
  <c r="CB69" i="21"/>
  <c r="BU70" i="21"/>
  <c r="BW70" i="21"/>
  <c r="BY70" i="21"/>
  <c r="CA70" i="21"/>
  <c r="CB70" i="21"/>
  <c r="BU71" i="21"/>
  <c r="BW71" i="21"/>
  <c r="BY71" i="21"/>
  <c r="CA71" i="21"/>
  <c r="CB71" i="21"/>
  <c r="BU72" i="21"/>
  <c r="BW72" i="21"/>
  <c r="BY72" i="21"/>
  <c r="CA72" i="21"/>
  <c r="CB72" i="21"/>
  <c r="BU73" i="21"/>
  <c r="BW73" i="21"/>
  <c r="BY73" i="21"/>
  <c r="CA73" i="21"/>
  <c r="CB73" i="21"/>
  <c r="BU74" i="21"/>
  <c r="BW74" i="21"/>
  <c r="BY74" i="21"/>
  <c r="CA74" i="21"/>
  <c r="CB74" i="21"/>
  <c r="BU75" i="21"/>
  <c r="CD75" i="21" s="1"/>
  <c r="DG75" i="21" s="1"/>
  <c r="BW75" i="21"/>
  <c r="BY75" i="21"/>
  <c r="CA75" i="21"/>
  <c r="CB75" i="21"/>
  <c r="BU76" i="21"/>
  <c r="BW76" i="21"/>
  <c r="BY76" i="21"/>
  <c r="CA76" i="21"/>
  <c r="CB76" i="21"/>
  <c r="BU77" i="21"/>
  <c r="BW77" i="21"/>
  <c r="BY77" i="21"/>
  <c r="CA77" i="21"/>
  <c r="CB77" i="21"/>
  <c r="BU78" i="21"/>
  <c r="BW78" i="21"/>
  <c r="BY78" i="21"/>
  <c r="CA78" i="21"/>
  <c r="CB78" i="21"/>
  <c r="BU79" i="21"/>
  <c r="BW79" i="21"/>
  <c r="BY79" i="21"/>
  <c r="CA79" i="21"/>
  <c r="CB79" i="21"/>
  <c r="BU80" i="21"/>
  <c r="BW80" i="21"/>
  <c r="BY80" i="21"/>
  <c r="CA80" i="21"/>
  <c r="CB80" i="21"/>
  <c r="BU81" i="21"/>
  <c r="BW81" i="21"/>
  <c r="BY81" i="21"/>
  <c r="CA81" i="21"/>
  <c r="CB81" i="21"/>
  <c r="BU82" i="21"/>
  <c r="BW82" i="21"/>
  <c r="BY82" i="21"/>
  <c r="CA82" i="21"/>
  <c r="CB82" i="21"/>
  <c r="BU83" i="21"/>
  <c r="CD83" i="21" s="1"/>
  <c r="DG83" i="21" s="1"/>
  <c r="BW83" i="21"/>
  <c r="BY83" i="21"/>
  <c r="CA83" i="21"/>
  <c r="CB83" i="21"/>
  <c r="BU84" i="21"/>
  <c r="BW84" i="21"/>
  <c r="BY84" i="21"/>
  <c r="CA84" i="21"/>
  <c r="CB84" i="21"/>
  <c r="BU85" i="21"/>
  <c r="BW85" i="21"/>
  <c r="BY85" i="21"/>
  <c r="CA85" i="21"/>
  <c r="CB85" i="21"/>
  <c r="BU86" i="21"/>
  <c r="BW86" i="21"/>
  <c r="BY86" i="21"/>
  <c r="CA86" i="21"/>
  <c r="CB86" i="21"/>
  <c r="BU87" i="21"/>
  <c r="BW87" i="21"/>
  <c r="BY87" i="21"/>
  <c r="CA87" i="21"/>
  <c r="CB87" i="21"/>
  <c r="BU88" i="21"/>
  <c r="BW88" i="21"/>
  <c r="BY88" i="21"/>
  <c r="CA88" i="21"/>
  <c r="CB88" i="21"/>
  <c r="BU89" i="21"/>
  <c r="BW89" i="21"/>
  <c r="BY89" i="21"/>
  <c r="CA89" i="21"/>
  <c r="CB89" i="21"/>
  <c r="BU90" i="21"/>
  <c r="BW90" i="21"/>
  <c r="BY90" i="21"/>
  <c r="CA90" i="21"/>
  <c r="CB90" i="21"/>
  <c r="BU91" i="21"/>
  <c r="CD91" i="21" s="1"/>
  <c r="DG91" i="21" s="1"/>
  <c r="BW91" i="21"/>
  <c r="BY91" i="21"/>
  <c r="CA91" i="21"/>
  <c r="CB91" i="21"/>
  <c r="BU92" i="21"/>
  <c r="BW92" i="21"/>
  <c r="BY92" i="21"/>
  <c r="CA92" i="21"/>
  <c r="CB92" i="21"/>
  <c r="BU93" i="21"/>
  <c r="BW93" i="21"/>
  <c r="BY93" i="21"/>
  <c r="CA93" i="21"/>
  <c r="CB93" i="21"/>
  <c r="BU94" i="21"/>
  <c r="BW94" i="21"/>
  <c r="BY94" i="21"/>
  <c r="CA94" i="21"/>
  <c r="CB94" i="21"/>
  <c r="BU95" i="21"/>
  <c r="BW95" i="21"/>
  <c r="BY95" i="21"/>
  <c r="CA95" i="21"/>
  <c r="CB95" i="21"/>
  <c r="BU96" i="21"/>
  <c r="BW96" i="21"/>
  <c r="BY96" i="21"/>
  <c r="CA96" i="21"/>
  <c r="CB96" i="21"/>
  <c r="BU97" i="21"/>
  <c r="BW97" i="21"/>
  <c r="BY97" i="21"/>
  <c r="CA97" i="21"/>
  <c r="CB97" i="21"/>
  <c r="BU98" i="21"/>
  <c r="BW98" i="21"/>
  <c r="BY98" i="21"/>
  <c r="CA98" i="21"/>
  <c r="CB98" i="21"/>
  <c r="BU99" i="21"/>
  <c r="CD99" i="21" s="1"/>
  <c r="DG99" i="21" s="1"/>
  <c r="BW99" i="21"/>
  <c r="BY99" i="21"/>
  <c r="CA99" i="21"/>
  <c r="CB99" i="21"/>
  <c r="BU100" i="21"/>
  <c r="BW100" i="21"/>
  <c r="BY100" i="21"/>
  <c r="CA100" i="21"/>
  <c r="CB100" i="21"/>
  <c r="BU101" i="21"/>
  <c r="BW101" i="21"/>
  <c r="BY101" i="21"/>
  <c r="CA101" i="21"/>
  <c r="CB101" i="21"/>
  <c r="BU102" i="21"/>
  <c r="BW102" i="21"/>
  <c r="BY102" i="21"/>
  <c r="CA102" i="21"/>
  <c r="CB102" i="21"/>
  <c r="BU103" i="21"/>
  <c r="BW103" i="21"/>
  <c r="BY103" i="21"/>
  <c r="CA103" i="21"/>
  <c r="CB103" i="21"/>
  <c r="BU104" i="21"/>
  <c r="BW104" i="21"/>
  <c r="BY104" i="21"/>
  <c r="CA104" i="21"/>
  <c r="CB104" i="21"/>
  <c r="BU105" i="21"/>
  <c r="BW105" i="21"/>
  <c r="BY105" i="21"/>
  <c r="CA105" i="21"/>
  <c r="CB105" i="21"/>
  <c r="BU106" i="21"/>
  <c r="BW106" i="21"/>
  <c r="BY106" i="21"/>
  <c r="CA106" i="21"/>
  <c r="CB106" i="21"/>
  <c r="BU107" i="21"/>
  <c r="CD107" i="21" s="1"/>
  <c r="DG107" i="21" s="1"/>
  <c r="BW107" i="21"/>
  <c r="BY107" i="21"/>
  <c r="CA107" i="21"/>
  <c r="CB107" i="21"/>
  <c r="BU108" i="21"/>
  <c r="BW108" i="21"/>
  <c r="BY108" i="21"/>
  <c r="CA108" i="21"/>
  <c r="CB108" i="21"/>
  <c r="BU109" i="21"/>
  <c r="BW109" i="21"/>
  <c r="BY109" i="21"/>
  <c r="CA109" i="21"/>
  <c r="CB109" i="21"/>
  <c r="BU110" i="21"/>
  <c r="BW110" i="21"/>
  <c r="BY110" i="21"/>
  <c r="CA110" i="21"/>
  <c r="CB110" i="21"/>
  <c r="BU111" i="21"/>
  <c r="BW111" i="21"/>
  <c r="BY111" i="21"/>
  <c r="CA111" i="21"/>
  <c r="CB111" i="21"/>
  <c r="BU112" i="21"/>
  <c r="BW112" i="21"/>
  <c r="BY112" i="21"/>
  <c r="CA112" i="21"/>
  <c r="CB112" i="21"/>
  <c r="BU113" i="21"/>
  <c r="BW113" i="21"/>
  <c r="BY113" i="21"/>
  <c r="CA113" i="21"/>
  <c r="CB113" i="21"/>
  <c r="BU114" i="21"/>
  <c r="BW114" i="21"/>
  <c r="BY114" i="21"/>
  <c r="CA114" i="21"/>
  <c r="CB114" i="21"/>
  <c r="BU115" i="21"/>
  <c r="CD115" i="21" s="1"/>
  <c r="DG115" i="21" s="1"/>
  <c r="BW115" i="21"/>
  <c r="BY115" i="21"/>
  <c r="CA115" i="21"/>
  <c r="CB115" i="21"/>
  <c r="BU116" i="21"/>
  <c r="BW116" i="21"/>
  <c r="BY116" i="21"/>
  <c r="CA116" i="21"/>
  <c r="CB116" i="21"/>
  <c r="BU117" i="21"/>
  <c r="BW117" i="21"/>
  <c r="BY117" i="21"/>
  <c r="CA117" i="21"/>
  <c r="CB117" i="21"/>
  <c r="BU118" i="21"/>
  <c r="BW118" i="21"/>
  <c r="BY118" i="21"/>
  <c r="CA118" i="21"/>
  <c r="CB118" i="21"/>
  <c r="BU119" i="21"/>
  <c r="BW119" i="21"/>
  <c r="BY119" i="21"/>
  <c r="CA119" i="21"/>
  <c r="CB119" i="21"/>
  <c r="BU120" i="21"/>
  <c r="BW120" i="21"/>
  <c r="BY120" i="21"/>
  <c r="CA120" i="21"/>
  <c r="CB120" i="21"/>
  <c r="BU121" i="21"/>
  <c r="BW121" i="21"/>
  <c r="BY121" i="21"/>
  <c r="CA121" i="21"/>
  <c r="CB121" i="21"/>
  <c r="BU122" i="21"/>
  <c r="BW122" i="21"/>
  <c r="BY122" i="21"/>
  <c r="CA122" i="21"/>
  <c r="CB122" i="21"/>
  <c r="BU123" i="21"/>
  <c r="CD123" i="21" s="1"/>
  <c r="DG123" i="21" s="1"/>
  <c r="BW123" i="21"/>
  <c r="BY123" i="21"/>
  <c r="CA123" i="21"/>
  <c r="CB123" i="21"/>
  <c r="BU124" i="21"/>
  <c r="BW124" i="21"/>
  <c r="BY124" i="21"/>
  <c r="CA124" i="21"/>
  <c r="CB124" i="21"/>
  <c r="BU125" i="21"/>
  <c r="BW125" i="21"/>
  <c r="BY125" i="21"/>
  <c r="CA125" i="21"/>
  <c r="CB125" i="21"/>
  <c r="BU126" i="21"/>
  <c r="BW126" i="21"/>
  <c r="BY126" i="21"/>
  <c r="CA126" i="21"/>
  <c r="CB126" i="21"/>
  <c r="BU127" i="21"/>
  <c r="BW127" i="21"/>
  <c r="BY127" i="21"/>
  <c r="CA127" i="21"/>
  <c r="CB127" i="21"/>
  <c r="BU128" i="21"/>
  <c r="BW128" i="21"/>
  <c r="BY128" i="21"/>
  <c r="CA128" i="21"/>
  <c r="CB128" i="21"/>
  <c r="BU129" i="21"/>
  <c r="BW129" i="21"/>
  <c r="BY129" i="21"/>
  <c r="CA129" i="21"/>
  <c r="CB129" i="21"/>
  <c r="BU130" i="21"/>
  <c r="BW130" i="21"/>
  <c r="BY130" i="21"/>
  <c r="CA130" i="21"/>
  <c r="CB130" i="21"/>
  <c r="BU131" i="21"/>
  <c r="CD131" i="21" s="1"/>
  <c r="DG131" i="21" s="1"/>
  <c r="BW131" i="21"/>
  <c r="BY131" i="21"/>
  <c r="CA131" i="21"/>
  <c r="CB131" i="21"/>
  <c r="BU132" i="21"/>
  <c r="BW132" i="21"/>
  <c r="BY132" i="21"/>
  <c r="CA132" i="21"/>
  <c r="CB132" i="21"/>
  <c r="BU133" i="21"/>
  <c r="BW133" i="21"/>
  <c r="BY133" i="21"/>
  <c r="CA133" i="21"/>
  <c r="CB133" i="21"/>
  <c r="BU134" i="21"/>
  <c r="BW134" i="21"/>
  <c r="BY134" i="21"/>
  <c r="CA134" i="21"/>
  <c r="CB134" i="21"/>
  <c r="BU135" i="21"/>
  <c r="BW135" i="21"/>
  <c r="BY135" i="21"/>
  <c r="CA135" i="21"/>
  <c r="CB135" i="21"/>
  <c r="BU136" i="21"/>
  <c r="BW136" i="21"/>
  <c r="BY136" i="21"/>
  <c r="CA136" i="21"/>
  <c r="CB136" i="21"/>
  <c r="BU137" i="21"/>
  <c r="BW137" i="21"/>
  <c r="BY137" i="21"/>
  <c r="CA137" i="21"/>
  <c r="CB137" i="21"/>
  <c r="BU138" i="21"/>
  <c r="BW138" i="21"/>
  <c r="BY138" i="21"/>
  <c r="CA138" i="21"/>
  <c r="CB138" i="21"/>
  <c r="BU139" i="21"/>
  <c r="CD139" i="21" s="1"/>
  <c r="DG139" i="21" s="1"/>
  <c r="BW139" i="21"/>
  <c r="BY139" i="21"/>
  <c r="CA139" i="21"/>
  <c r="CB139" i="21"/>
  <c r="BU140" i="21"/>
  <c r="BW140" i="21"/>
  <c r="BY140" i="21"/>
  <c r="CA140" i="21"/>
  <c r="CB140" i="21"/>
  <c r="BU141" i="21"/>
  <c r="BW141" i="21"/>
  <c r="BY141" i="21"/>
  <c r="CA141" i="21"/>
  <c r="CB141" i="21"/>
  <c r="BU142" i="21"/>
  <c r="BW142" i="21"/>
  <c r="BY142" i="21"/>
  <c r="CA142" i="21"/>
  <c r="CB142" i="21"/>
  <c r="BU143" i="21"/>
  <c r="BW143" i="21"/>
  <c r="BY143" i="21"/>
  <c r="CA143" i="21"/>
  <c r="CB143" i="21"/>
  <c r="BU144" i="21"/>
  <c r="BW144" i="21"/>
  <c r="BY144" i="21"/>
  <c r="CA144" i="21"/>
  <c r="CB144" i="21"/>
  <c r="BU145" i="21"/>
  <c r="BW145" i="21"/>
  <c r="BY145" i="21"/>
  <c r="CA145" i="21"/>
  <c r="CB145" i="21"/>
  <c r="BU146" i="21"/>
  <c r="BW146" i="21"/>
  <c r="BY146" i="21"/>
  <c r="CA146" i="21"/>
  <c r="CB146" i="21"/>
  <c r="BU147" i="21"/>
  <c r="CD147" i="21" s="1"/>
  <c r="DG147" i="21" s="1"/>
  <c r="BW147" i="21"/>
  <c r="BY147" i="21"/>
  <c r="CA147" i="21"/>
  <c r="CB147" i="21"/>
  <c r="BU148" i="21"/>
  <c r="BW148" i="21"/>
  <c r="BY148" i="21"/>
  <c r="CA148" i="21"/>
  <c r="CB148" i="21"/>
  <c r="BU149" i="21"/>
  <c r="BW149" i="21"/>
  <c r="BY149" i="21"/>
  <c r="CA149" i="21"/>
  <c r="CB149" i="21"/>
  <c r="BU150" i="21"/>
  <c r="BW150" i="21"/>
  <c r="BY150" i="21"/>
  <c r="CA150" i="21"/>
  <c r="CB150" i="21"/>
  <c r="BU151" i="21"/>
  <c r="BW151" i="21"/>
  <c r="BY151" i="21"/>
  <c r="CA151" i="21"/>
  <c r="CB151" i="21"/>
  <c r="BU152" i="21"/>
  <c r="BW152" i="21"/>
  <c r="BY152" i="21"/>
  <c r="CA152" i="21"/>
  <c r="CB152" i="21"/>
  <c r="BU153" i="21"/>
  <c r="BW153" i="21"/>
  <c r="BY153" i="21"/>
  <c r="CA153" i="21"/>
  <c r="CB153" i="21"/>
  <c r="BU154" i="21"/>
  <c r="BW154" i="21"/>
  <c r="BY154" i="21"/>
  <c r="CA154" i="21"/>
  <c r="CB154" i="21"/>
  <c r="BU155" i="21"/>
  <c r="CD155" i="21" s="1"/>
  <c r="DG155" i="21" s="1"/>
  <c r="BW155" i="21"/>
  <c r="BY155" i="21"/>
  <c r="CA155" i="21"/>
  <c r="CB155" i="21"/>
  <c r="BU156" i="21"/>
  <c r="BW156" i="21"/>
  <c r="BY156" i="21"/>
  <c r="CA156" i="21"/>
  <c r="CB156" i="21"/>
  <c r="BU157" i="21"/>
  <c r="BW157" i="21"/>
  <c r="BY157" i="21"/>
  <c r="CA157" i="21"/>
  <c r="CB157" i="21"/>
  <c r="BU158" i="21"/>
  <c r="BW158" i="21"/>
  <c r="BY158" i="21"/>
  <c r="CA158" i="21"/>
  <c r="CB158" i="21"/>
  <c r="BU159" i="21"/>
  <c r="BW159" i="21"/>
  <c r="BY159" i="21"/>
  <c r="CA159" i="21"/>
  <c r="CB159" i="21"/>
  <c r="BU160" i="21"/>
  <c r="BW160" i="21"/>
  <c r="BY160" i="21"/>
  <c r="CA160" i="21"/>
  <c r="CB160" i="21"/>
  <c r="BU161" i="21"/>
  <c r="BW161" i="21"/>
  <c r="BY161" i="21"/>
  <c r="CA161" i="21"/>
  <c r="CB161" i="21"/>
  <c r="BU162" i="21"/>
  <c r="BW162" i="21"/>
  <c r="BY162" i="21"/>
  <c r="CA162" i="21"/>
  <c r="CB162" i="21"/>
  <c r="BU163" i="21"/>
  <c r="CD163" i="21" s="1"/>
  <c r="DG163" i="21" s="1"/>
  <c r="BW163" i="21"/>
  <c r="BY163" i="21"/>
  <c r="CA163" i="21"/>
  <c r="CB163" i="21"/>
  <c r="BU164" i="21"/>
  <c r="BW164" i="21"/>
  <c r="BY164" i="21"/>
  <c r="CA164" i="21"/>
  <c r="CB164" i="21"/>
  <c r="BU165" i="21"/>
  <c r="BW165" i="21"/>
  <c r="BY165" i="21"/>
  <c r="CA165" i="21"/>
  <c r="CB165" i="21"/>
  <c r="BU166" i="21"/>
  <c r="BW166" i="21"/>
  <c r="BY166" i="21"/>
  <c r="CA166" i="21"/>
  <c r="CB166" i="21"/>
  <c r="BU167" i="21"/>
  <c r="BW167" i="21"/>
  <c r="BY167" i="21"/>
  <c r="CA167" i="21"/>
  <c r="CB167" i="21"/>
  <c r="BU168" i="21"/>
  <c r="BW168" i="21"/>
  <c r="BY168" i="21"/>
  <c r="CA168" i="21"/>
  <c r="CB168" i="21"/>
  <c r="BU169" i="21"/>
  <c r="BW169" i="21"/>
  <c r="BY169" i="21"/>
  <c r="CA169" i="21"/>
  <c r="CB169" i="21"/>
  <c r="BU170" i="21"/>
  <c r="BW170" i="21"/>
  <c r="BY170" i="21"/>
  <c r="CA170" i="21"/>
  <c r="CB170" i="21"/>
  <c r="BU171" i="21"/>
  <c r="CD171" i="21" s="1"/>
  <c r="DG171" i="21" s="1"/>
  <c r="BW171" i="21"/>
  <c r="BY171" i="21"/>
  <c r="CA171" i="21"/>
  <c r="CB171" i="21"/>
  <c r="BU172" i="21"/>
  <c r="BW172" i="21"/>
  <c r="BY172" i="21"/>
  <c r="CA172" i="21"/>
  <c r="CB172" i="21"/>
  <c r="BU173" i="21"/>
  <c r="BW173" i="21"/>
  <c r="BY173" i="21"/>
  <c r="CA173" i="21"/>
  <c r="CB173" i="21"/>
  <c r="BU174" i="21"/>
  <c r="BW174" i="21"/>
  <c r="BY174" i="21"/>
  <c r="CA174" i="21"/>
  <c r="CB174" i="21"/>
  <c r="BU175" i="21"/>
  <c r="BW175" i="21"/>
  <c r="BY175" i="21"/>
  <c r="CA175" i="21"/>
  <c r="CB175" i="21"/>
  <c r="BU176" i="21"/>
  <c r="BW176" i="21"/>
  <c r="BY176" i="21"/>
  <c r="CA176" i="21"/>
  <c r="CB176" i="21"/>
  <c r="BU177" i="21"/>
  <c r="BW177" i="21"/>
  <c r="BY177" i="21"/>
  <c r="CA177" i="21"/>
  <c r="CB177" i="21"/>
  <c r="BU178" i="21"/>
  <c r="BW178" i="21"/>
  <c r="BY178" i="21"/>
  <c r="CA178" i="21"/>
  <c r="CB178" i="21"/>
  <c r="BU179" i="21"/>
  <c r="CD179" i="21" s="1"/>
  <c r="DG179" i="21" s="1"/>
  <c r="BW179" i="21"/>
  <c r="BY179" i="21"/>
  <c r="CA179" i="21"/>
  <c r="CB179" i="21"/>
  <c r="BU180" i="21"/>
  <c r="BW180" i="21"/>
  <c r="BY180" i="21"/>
  <c r="CA180" i="21"/>
  <c r="CB180" i="21"/>
  <c r="BU181" i="21"/>
  <c r="BW181" i="21"/>
  <c r="BY181" i="21"/>
  <c r="CA181" i="21"/>
  <c r="CB181" i="21"/>
  <c r="BU182" i="21"/>
  <c r="BW182" i="21"/>
  <c r="BY182" i="21"/>
  <c r="CA182" i="21"/>
  <c r="CB182" i="21"/>
  <c r="BU183" i="21"/>
  <c r="BW183" i="21"/>
  <c r="BY183" i="21"/>
  <c r="CA183" i="21"/>
  <c r="CB183" i="21"/>
  <c r="BU184" i="21"/>
  <c r="BW184" i="21"/>
  <c r="BY184" i="21"/>
  <c r="CA184" i="21"/>
  <c r="CB184" i="21"/>
  <c r="BU185" i="21"/>
  <c r="BW185" i="21"/>
  <c r="BY185" i="21"/>
  <c r="CA185" i="21"/>
  <c r="CB185" i="21"/>
  <c r="BU186" i="21"/>
  <c r="BW186" i="21"/>
  <c r="BY186" i="21"/>
  <c r="CA186" i="21"/>
  <c r="CB186" i="21"/>
  <c r="BU187" i="21"/>
  <c r="CD187" i="21" s="1"/>
  <c r="DG187" i="21" s="1"/>
  <c r="BW187" i="21"/>
  <c r="BY187" i="21"/>
  <c r="CA187" i="21"/>
  <c r="CB187" i="21"/>
  <c r="BU188" i="21"/>
  <c r="BW188" i="21"/>
  <c r="BY188" i="21"/>
  <c r="CA188" i="21"/>
  <c r="CB188" i="21"/>
  <c r="BU189" i="21"/>
  <c r="BW189" i="21"/>
  <c r="BY189" i="21"/>
  <c r="CA189" i="21"/>
  <c r="CB189" i="21"/>
  <c r="BU190" i="21"/>
  <c r="BW190" i="21"/>
  <c r="BY190" i="21"/>
  <c r="CA190" i="21"/>
  <c r="CB190" i="21"/>
  <c r="BU191" i="21"/>
  <c r="BW191" i="21"/>
  <c r="BY191" i="21"/>
  <c r="CA191" i="21"/>
  <c r="CB191" i="21"/>
  <c r="BU192" i="21"/>
  <c r="BW192" i="21"/>
  <c r="BY192" i="21"/>
  <c r="CA192" i="21"/>
  <c r="CB192" i="21"/>
  <c r="BU193" i="21"/>
  <c r="BW193" i="21"/>
  <c r="BY193" i="21"/>
  <c r="CA193" i="21"/>
  <c r="CB193" i="21"/>
  <c r="BU194" i="21"/>
  <c r="BW194" i="21"/>
  <c r="BY194" i="21"/>
  <c r="CA194" i="21"/>
  <c r="CB194" i="21"/>
  <c r="BU195" i="21"/>
  <c r="CD195" i="21" s="1"/>
  <c r="DG195" i="21" s="1"/>
  <c r="BW195" i="21"/>
  <c r="BY195" i="21"/>
  <c r="CA195" i="21"/>
  <c r="CB195" i="21"/>
  <c r="BU196" i="21"/>
  <c r="BW196" i="21"/>
  <c r="BY196" i="21"/>
  <c r="CA196" i="21"/>
  <c r="CB196" i="21"/>
  <c r="BU197" i="21"/>
  <c r="BW197" i="21"/>
  <c r="BY197" i="21"/>
  <c r="CA197" i="21"/>
  <c r="CB197" i="21"/>
  <c r="BU198" i="21"/>
  <c r="BW198" i="21"/>
  <c r="BY198" i="21"/>
  <c r="CA198" i="21"/>
  <c r="CB198" i="21"/>
  <c r="BU199" i="21"/>
  <c r="BW199" i="21"/>
  <c r="BY199" i="21"/>
  <c r="CA199" i="21"/>
  <c r="CB199" i="21"/>
  <c r="BU200" i="21"/>
  <c r="BW200" i="21"/>
  <c r="BY200" i="21"/>
  <c r="CA200" i="21"/>
  <c r="CB200" i="21"/>
  <c r="BU201" i="21"/>
  <c r="BW201" i="21"/>
  <c r="BY201" i="21"/>
  <c r="CA201" i="21"/>
  <c r="CB201" i="21"/>
  <c r="BU202" i="21"/>
  <c r="BW202" i="21"/>
  <c r="BY202" i="21"/>
  <c r="CA202" i="21"/>
  <c r="CB202" i="21"/>
  <c r="BU203" i="21"/>
  <c r="CD203" i="21" s="1"/>
  <c r="DG203" i="21" s="1"/>
  <c r="BW203" i="21"/>
  <c r="BY203" i="21"/>
  <c r="CA203" i="21"/>
  <c r="CB203" i="21"/>
  <c r="BU204" i="21"/>
  <c r="BW204" i="21"/>
  <c r="BY204" i="21"/>
  <c r="CA204" i="21"/>
  <c r="CB204" i="21"/>
  <c r="BU205" i="21"/>
  <c r="BW205" i="21"/>
  <c r="BY205" i="21"/>
  <c r="CA205" i="21"/>
  <c r="CB205" i="21"/>
  <c r="BU206" i="21"/>
  <c r="BW206" i="21"/>
  <c r="BY206" i="21"/>
  <c r="CA206" i="21"/>
  <c r="CB206" i="21"/>
  <c r="BU207" i="21"/>
  <c r="BW207" i="21"/>
  <c r="BY207" i="21"/>
  <c r="CA207" i="21"/>
  <c r="CB207" i="21"/>
  <c r="BU208" i="21"/>
  <c r="BW208" i="21"/>
  <c r="BY208" i="21"/>
  <c r="CA208" i="21"/>
  <c r="CB208" i="21"/>
  <c r="BU209" i="21"/>
  <c r="BW209" i="21"/>
  <c r="BY209" i="21"/>
  <c r="CA209" i="21"/>
  <c r="CB209" i="21"/>
  <c r="BU210" i="21"/>
  <c r="BW210" i="21"/>
  <c r="BY210" i="21"/>
  <c r="CA210" i="21"/>
  <c r="CB210" i="21"/>
  <c r="BU211" i="21"/>
  <c r="CD211" i="21" s="1"/>
  <c r="DG211" i="21" s="1"/>
  <c r="BW211" i="21"/>
  <c r="BY211" i="21"/>
  <c r="CA211" i="21"/>
  <c r="CB211" i="21"/>
  <c r="BU212" i="21"/>
  <c r="BW212" i="21"/>
  <c r="BY212" i="21"/>
  <c r="CA212" i="21"/>
  <c r="CB212" i="21"/>
  <c r="BU213" i="21"/>
  <c r="BW213" i="21"/>
  <c r="BY213" i="21"/>
  <c r="CA213" i="21"/>
  <c r="CB213" i="21"/>
  <c r="BU214" i="21"/>
  <c r="BW214" i="21"/>
  <c r="BY214" i="21"/>
  <c r="CA214" i="21"/>
  <c r="CB214" i="21"/>
  <c r="BU215" i="21"/>
  <c r="BW215" i="21"/>
  <c r="BY215" i="21"/>
  <c r="CA215" i="21"/>
  <c r="CB215" i="21"/>
  <c r="BU216" i="21"/>
  <c r="BW216" i="21"/>
  <c r="BY216" i="21"/>
  <c r="CA216" i="21"/>
  <c r="CB216" i="21"/>
  <c r="BU217" i="21"/>
  <c r="BW217" i="21"/>
  <c r="BY217" i="21"/>
  <c r="CA217" i="21"/>
  <c r="CB217" i="21"/>
  <c r="BU218" i="21"/>
  <c r="BW218" i="21"/>
  <c r="BY218" i="21"/>
  <c r="CA218" i="21"/>
  <c r="CB218" i="21"/>
  <c r="BU219" i="21"/>
  <c r="CD219" i="21" s="1"/>
  <c r="DG219" i="21" s="1"/>
  <c r="BW219" i="21"/>
  <c r="BY219" i="21"/>
  <c r="CA219" i="21"/>
  <c r="CB219" i="21"/>
  <c r="BU220" i="21"/>
  <c r="BW220" i="21"/>
  <c r="BY220" i="21"/>
  <c r="CA220" i="21"/>
  <c r="CB220" i="21"/>
  <c r="BU221" i="21"/>
  <c r="BW221" i="21"/>
  <c r="BY221" i="21"/>
  <c r="CA221" i="21"/>
  <c r="CB221" i="21"/>
  <c r="BU222" i="21"/>
  <c r="BW222" i="21"/>
  <c r="BY222" i="21"/>
  <c r="CA222" i="21"/>
  <c r="CB222" i="21"/>
  <c r="BU223" i="21"/>
  <c r="BW223" i="21"/>
  <c r="BY223" i="21"/>
  <c r="CA223" i="21"/>
  <c r="CB223" i="21"/>
  <c r="BU224" i="21"/>
  <c r="BW224" i="21"/>
  <c r="BY224" i="21"/>
  <c r="CA224" i="21"/>
  <c r="CB224" i="21"/>
  <c r="BU225" i="21"/>
  <c r="BW225" i="21"/>
  <c r="BY225" i="21"/>
  <c r="CA225" i="21"/>
  <c r="CB225" i="21"/>
  <c r="BU226" i="21"/>
  <c r="BW226" i="21"/>
  <c r="BY226" i="21"/>
  <c r="CA226" i="21"/>
  <c r="CB226" i="21"/>
  <c r="BU227" i="21"/>
  <c r="CD227" i="21" s="1"/>
  <c r="DG227" i="21" s="1"/>
  <c r="BW227" i="21"/>
  <c r="BY227" i="21"/>
  <c r="CA227" i="21"/>
  <c r="CB227" i="21"/>
  <c r="BU228" i="21"/>
  <c r="BW228" i="21"/>
  <c r="BY228" i="21"/>
  <c r="CA228" i="21"/>
  <c r="CB228" i="21"/>
  <c r="BU229" i="21"/>
  <c r="BW229" i="21"/>
  <c r="BY229" i="21"/>
  <c r="CA229" i="21"/>
  <c r="CB229" i="21"/>
  <c r="BU230" i="21"/>
  <c r="BW230" i="21"/>
  <c r="BY230" i="21"/>
  <c r="CA230" i="21"/>
  <c r="CB230" i="21"/>
  <c r="BU231" i="21"/>
  <c r="BW231" i="21"/>
  <c r="BY231" i="21"/>
  <c r="CA231" i="21"/>
  <c r="CB231" i="21"/>
  <c r="BU232" i="21"/>
  <c r="BW232" i="21"/>
  <c r="BY232" i="21"/>
  <c r="CA232" i="21"/>
  <c r="CB232" i="21"/>
  <c r="BU233" i="21"/>
  <c r="BW233" i="21"/>
  <c r="BY233" i="21"/>
  <c r="CA233" i="21"/>
  <c r="CB233" i="21"/>
  <c r="BU234" i="21"/>
  <c r="BW234" i="21"/>
  <c r="BY234" i="21"/>
  <c r="CA234" i="21"/>
  <c r="CB234" i="21"/>
  <c r="BU235" i="21"/>
  <c r="CD235" i="21" s="1"/>
  <c r="DG235" i="21" s="1"/>
  <c r="BW235" i="21"/>
  <c r="BY235" i="21"/>
  <c r="CA235" i="21"/>
  <c r="CB235" i="21"/>
  <c r="BU236" i="21"/>
  <c r="BW236" i="21"/>
  <c r="BY236" i="21"/>
  <c r="CA236" i="21"/>
  <c r="CB236" i="21"/>
  <c r="BU237" i="21"/>
  <c r="BW237" i="21"/>
  <c r="BY237" i="21"/>
  <c r="CA237" i="21"/>
  <c r="CB237" i="21"/>
  <c r="BU238" i="21"/>
  <c r="BW238" i="21"/>
  <c r="BY238" i="21"/>
  <c r="CA238" i="21"/>
  <c r="CB238" i="21"/>
  <c r="BU239" i="21"/>
  <c r="BW239" i="21"/>
  <c r="BY239" i="21"/>
  <c r="CA239" i="21"/>
  <c r="CB239" i="21"/>
  <c r="BU240" i="21"/>
  <c r="BW240" i="21"/>
  <c r="BY240" i="21"/>
  <c r="CA240" i="21"/>
  <c r="CB240" i="21"/>
  <c r="BU241" i="21"/>
  <c r="BW241" i="21"/>
  <c r="BY241" i="21"/>
  <c r="CA241" i="21"/>
  <c r="CB241" i="21"/>
  <c r="BU242" i="21"/>
  <c r="BW242" i="21"/>
  <c r="BY242" i="21"/>
  <c r="CA242" i="21"/>
  <c r="CB242" i="21"/>
  <c r="BU243" i="21"/>
  <c r="CD243" i="21" s="1"/>
  <c r="DG243" i="21" s="1"/>
  <c r="BW243" i="21"/>
  <c r="BY243" i="21"/>
  <c r="CA243" i="21"/>
  <c r="CB243" i="21"/>
  <c r="BU244" i="21"/>
  <c r="BW244" i="21"/>
  <c r="BY244" i="21"/>
  <c r="CA244" i="21"/>
  <c r="CB244" i="21"/>
  <c r="BU245" i="21"/>
  <c r="BW245" i="21"/>
  <c r="BY245" i="21"/>
  <c r="CA245" i="21"/>
  <c r="CB245" i="21"/>
  <c r="BU246" i="21"/>
  <c r="BW246" i="21"/>
  <c r="BY246" i="21"/>
  <c r="CA246" i="21"/>
  <c r="CB246" i="21"/>
  <c r="BU247" i="21"/>
  <c r="BW247" i="21"/>
  <c r="BY247" i="21"/>
  <c r="CA247" i="21"/>
  <c r="CB247" i="21"/>
  <c r="BU248" i="21"/>
  <c r="BW248" i="21"/>
  <c r="BY248" i="21"/>
  <c r="CA248" i="21"/>
  <c r="CB248" i="21"/>
  <c r="BU249" i="21"/>
  <c r="BW249" i="21"/>
  <c r="BY249" i="21"/>
  <c r="CA249" i="21"/>
  <c r="CB249" i="21"/>
  <c r="BU250" i="21"/>
  <c r="BW250" i="21"/>
  <c r="BY250" i="21"/>
  <c r="CA250" i="21"/>
  <c r="CB250" i="21"/>
  <c r="BU251" i="21"/>
  <c r="CD251" i="21" s="1"/>
  <c r="DG251" i="21" s="1"/>
  <c r="BW251" i="21"/>
  <c r="BY251" i="21"/>
  <c r="CA251" i="21"/>
  <c r="CB251" i="21"/>
  <c r="BU252" i="21"/>
  <c r="BW252" i="21"/>
  <c r="BY252" i="21"/>
  <c r="CA252" i="21"/>
  <c r="CB252" i="21"/>
  <c r="BU253" i="21"/>
  <c r="BW253" i="21"/>
  <c r="BY253" i="21"/>
  <c r="CA253" i="21"/>
  <c r="CB253" i="21"/>
  <c r="BU254" i="21"/>
  <c r="BW254" i="21"/>
  <c r="BY254" i="21"/>
  <c r="CA254" i="21"/>
  <c r="CB254" i="21"/>
  <c r="BU255" i="21"/>
  <c r="BW255" i="21"/>
  <c r="BY255" i="21"/>
  <c r="CA255" i="21"/>
  <c r="CB255" i="21"/>
  <c r="BU256" i="21"/>
  <c r="BW256" i="21"/>
  <c r="BY256" i="21"/>
  <c r="CA256" i="21"/>
  <c r="CB256" i="21"/>
  <c r="BU257" i="21"/>
  <c r="BW257" i="21"/>
  <c r="BY257" i="21"/>
  <c r="CA257" i="21"/>
  <c r="CB257" i="21"/>
  <c r="BU258" i="21"/>
  <c r="BW258" i="21"/>
  <c r="BY258" i="21"/>
  <c r="CA258" i="21"/>
  <c r="CB258" i="21"/>
  <c r="BU259" i="21"/>
  <c r="CD259" i="21" s="1"/>
  <c r="DG259" i="21" s="1"/>
  <c r="BW259" i="21"/>
  <c r="BY259" i="21"/>
  <c r="CA259" i="21"/>
  <c r="CB259" i="21"/>
  <c r="BU260" i="21"/>
  <c r="BW260" i="21"/>
  <c r="BY260" i="21"/>
  <c r="CA260" i="21"/>
  <c r="CB260" i="21"/>
  <c r="BU261" i="21"/>
  <c r="BW261" i="21"/>
  <c r="BY261" i="21"/>
  <c r="CA261" i="21"/>
  <c r="CB261" i="21"/>
  <c r="BU262" i="21"/>
  <c r="BW262" i="21"/>
  <c r="BY262" i="21"/>
  <c r="CA262" i="21"/>
  <c r="CB262" i="21"/>
  <c r="BU263" i="21"/>
  <c r="BW263" i="21"/>
  <c r="BY263" i="21"/>
  <c r="CA263" i="21"/>
  <c r="CB263" i="21"/>
  <c r="BU264" i="21"/>
  <c r="BW264" i="21"/>
  <c r="BY264" i="21"/>
  <c r="CA264" i="21"/>
  <c r="CB264" i="21"/>
  <c r="BU265" i="21"/>
  <c r="BW265" i="21"/>
  <c r="BY265" i="21"/>
  <c r="CA265" i="21"/>
  <c r="CB265" i="21"/>
  <c r="BU266" i="21"/>
  <c r="BW266" i="21"/>
  <c r="BY266" i="21"/>
  <c r="CA266" i="21"/>
  <c r="CB266" i="21"/>
  <c r="BU267" i="21"/>
  <c r="CD267" i="21" s="1"/>
  <c r="DG267" i="21" s="1"/>
  <c r="BW267" i="21"/>
  <c r="BY267" i="21"/>
  <c r="CA267" i="21"/>
  <c r="CB267" i="21"/>
  <c r="BU268" i="21"/>
  <c r="BW268" i="21"/>
  <c r="BY268" i="21"/>
  <c r="CA268" i="21"/>
  <c r="CB268" i="21"/>
  <c r="BU269" i="21"/>
  <c r="BW269" i="21"/>
  <c r="BY269" i="21"/>
  <c r="CA269" i="21"/>
  <c r="CB269" i="21"/>
  <c r="BU270" i="21"/>
  <c r="BW270" i="21"/>
  <c r="BY270" i="21"/>
  <c r="CA270" i="21"/>
  <c r="CB270" i="21"/>
  <c r="BU271" i="21"/>
  <c r="BW271" i="21"/>
  <c r="BY271" i="21"/>
  <c r="CA271" i="21"/>
  <c r="CB271" i="21"/>
  <c r="BU272" i="21"/>
  <c r="BW272" i="21"/>
  <c r="BY272" i="21"/>
  <c r="CA272" i="21"/>
  <c r="CB272" i="21"/>
  <c r="BU273" i="21"/>
  <c r="BW273" i="21"/>
  <c r="BY273" i="21"/>
  <c r="CA273" i="21"/>
  <c r="CB273" i="21"/>
  <c r="BU274" i="21"/>
  <c r="BW274" i="21"/>
  <c r="BY274" i="21"/>
  <c r="CA274" i="21"/>
  <c r="CB274" i="21"/>
  <c r="BU275" i="21"/>
  <c r="CD275" i="21" s="1"/>
  <c r="DG275" i="21" s="1"/>
  <c r="BW275" i="21"/>
  <c r="BY275" i="21"/>
  <c r="CA275" i="21"/>
  <c r="CB275" i="21"/>
  <c r="BU276" i="21"/>
  <c r="BW276" i="21"/>
  <c r="BY276" i="21"/>
  <c r="CA276" i="21"/>
  <c r="CB276" i="21"/>
  <c r="BU277" i="21"/>
  <c r="BW277" i="21"/>
  <c r="BY277" i="21"/>
  <c r="CA277" i="21"/>
  <c r="CB277" i="21"/>
  <c r="BU278" i="21"/>
  <c r="BW278" i="21"/>
  <c r="BY278" i="21"/>
  <c r="CA278" i="21"/>
  <c r="CB278" i="21"/>
  <c r="BU279" i="21"/>
  <c r="BW279" i="21"/>
  <c r="BY279" i="21"/>
  <c r="CA279" i="21"/>
  <c r="CB279" i="21"/>
  <c r="BU280" i="21"/>
  <c r="BW280" i="21"/>
  <c r="BY280" i="21"/>
  <c r="CA280" i="21"/>
  <c r="CB280" i="21"/>
  <c r="BU281" i="21"/>
  <c r="BW281" i="21"/>
  <c r="BY281" i="21"/>
  <c r="CA281" i="21"/>
  <c r="CB281" i="21"/>
  <c r="BU282" i="21"/>
  <c r="BW282" i="21"/>
  <c r="BY282" i="21"/>
  <c r="CA282" i="21"/>
  <c r="CB282" i="21"/>
  <c r="BU283" i="21"/>
  <c r="CD283" i="21" s="1"/>
  <c r="DG283" i="21" s="1"/>
  <c r="BW283" i="21"/>
  <c r="BY283" i="21"/>
  <c r="CA283" i="21"/>
  <c r="CB283" i="21"/>
  <c r="BU284" i="21"/>
  <c r="BW284" i="21"/>
  <c r="BY284" i="21"/>
  <c r="CA284" i="21"/>
  <c r="CB284" i="21"/>
  <c r="BU285" i="21"/>
  <c r="BW285" i="21"/>
  <c r="BY285" i="21"/>
  <c r="CA285" i="21"/>
  <c r="CB285" i="21"/>
  <c r="BU286" i="21"/>
  <c r="BW286" i="21"/>
  <c r="BY286" i="21"/>
  <c r="CA286" i="21"/>
  <c r="CB286" i="21"/>
  <c r="BU287" i="21"/>
  <c r="BW287" i="21"/>
  <c r="BY287" i="21"/>
  <c r="CA287" i="21"/>
  <c r="CB287" i="21"/>
  <c r="BU288" i="21"/>
  <c r="BW288" i="21"/>
  <c r="BY288" i="21"/>
  <c r="CA288" i="21"/>
  <c r="CB288" i="21"/>
  <c r="BU289" i="21"/>
  <c r="BW289" i="21"/>
  <c r="BY289" i="21"/>
  <c r="CA289" i="21"/>
  <c r="CB289" i="21"/>
  <c r="BU290" i="21"/>
  <c r="BW290" i="21"/>
  <c r="BY290" i="21"/>
  <c r="CA290" i="21"/>
  <c r="CB290" i="21"/>
  <c r="BU291" i="21"/>
  <c r="CD291" i="21" s="1"/>
  <c r="DG291" i="21" s="1"/>
  <c r="BW291" i="21"/>
  <c r="BY291" i="21"/>
  <c r="CA291" i="21"/>
  <c r="CB291" i="21"/>
  <c r="BU292" i="21"/>
  <c r="BW292" i="21"/>
  <c r="BY292" i="21"/>
  <c r="CA292" i="21"/>
  <c r="CB292" i="21"/>
  <c r="BU293" i="21"/>
  <c r="BW293" i="21"/>
  <c r="BY293" i="21"/>
  <c r="CA293" i="21"/>
  <c r="CB293" i="21"/>
  <c r="BU294" i="21"/>
  <c r="BW294" i="21"/>
  <c r="BY294" i="21"/>
  <c r="CA294" i="21"/>
  <c r="CB294" i="21"/>
  <c r="BU295" i="21"/>
  <c r="BW295" i="21"/>
  <c r="BY295" i="21"/>
  <c r="CA295" i="21"/>
  <c r="CB295" i="21"/>
  <c r="BU296" i="21"/>
  <c r="BW296" i="21"/>
  <c r="BY296" i="21"/>
  <c r="CA296" i="21"/>
  <c r="CB296" i="21"/>
  <c r="BU297" i="21"/>
  <c r="BW297" i="21"/>
  <c r="BY297" i="21"/>
  <c r="CA297" i="21"/>
  <c r="CB297" i="21"/>
  <c r="BU298" i="21"/>
  <c r="BW298" i="21"/>
  <c r="BY298" i="21"/>
  <c r="CA298" i="21"/>
  <c r="CB298" i="21"/>
  <c r="BU299" i="21"/>
  <c r="CD299" i="21" s="1"/>
  <c r="DG299" i="21" s="1"/>
  <c r="BW299" i="21"/>
  <c r="BY299" i="21"/>
  <c r="CA299" i="21"/>
  <c r="CB299" i="21"/>
  <c r="BU300" i="21"/>
  <c r="BW300" i="21"/>
  <c r="BY300" i="21"/>
  <c r="CA300" i="21"/>
  <c r="CB300" i="21"/>
  <c r="BU301" i="21"/>
  <c r="BW301" i="21"/>
  <c r="BY301" i="21"/>
  <c r="CA301" i="21"/>
  <c r="CB301" i="21"/>
  <c r="BU302" i="21"/>
  <c r="BW302" i="21"/>
  <c r="BY302" i="21"/>
  <c r="CA302" i="21"/>
  <c r="CB302" i="21"/>
  <c r="BU303" i="21"/>
  <c r="BW303" i="21"/>
  <c r="BY303" i="21"/>
  <c r="CA303" i="21"/>
  <c r="CB303" i="21"/>
  <c r="BU304" i="21"/>
  <c r="BW304" i="21"/>
  <c r="BY304" i="21"/>
  <c r="CA304" i="21"/>
  <c r="CB304" i="21"/>
  <c r="BU305" i="21"/>
  <c r="BW305" i="21"/>
  <c r="BY305" i="21"/>
  <c r="CA305" i="21"/>
  <c r="CB305" i="21"/>
  <c r="BU306" i="21"/>
  <c r="BW306" i="21"/>
  <c r="BY306" i="21"/>
  <c r="CA306" i="21"/>
  <c r="CB306" i="21"/>
  <c r="BU307" i="21"/>
  <c r="CD307" i="21" s="1"/>
  <c r="DG307" i="21" s="1"/>
  <c r="BW307" i="21"/>
  <c r="BY307" i="21"/>
  <c r="CA307" i="21"/>
  <c r="CB307" i="21"/>
  <c r="BU308" i="21"/>
  <c r="BW308" i="21"/>
  <c r="BY308" i="21"/>
  <c r="CA308" i="21"/>
  <c r="CB308" i="21"/>
  <c r="BU309" i="21"/>
  <c r="BW309" i="21"/>
  <c r="BY309" i="21"/>
  <c r="CA309" i="21"/>
  <c r="CB309" i="21"/>
  <c r="BU310" i="21"/>
  <c r="BW310" i="21"/>
  <c r="BY310" i="21"/>
  <c r="CA310" i="21"/>
  <c r="CB310" i="21"/>
  <c r="BU311" i="21"/>
  <c r="BW311" i="21"/>
  <c r="BY311" i="21"/>
  <c r="CA311" i="21"/>
  <c r="CB311" i="21"/>
  <c r="BU312" i="21"/>
  <c r="BW312" i="21"/>
  <c r="BY312" i="21"/>
  <c r="CA312" i="21"/>
  <c r="CB312" i="21"/>
  <c r="BU313" i="21"/>
  <c r="BW313" i="21"/>
  <c r="BY313" i="21"/>
  <c r="CA313" i="21"/>
  <c r="CB313" i="21"/>
  <c r="BU314" i="21"/>
  <c r="BW314" i="21"/>
  <c r="BY314" i="21"/>
  <c r="CA314" i="21"/>
  <c r="CB314" i="21"/>
  <c r="BU315" i="21"/>
  <c r="CD315" i="21" s="1"/>
  <c r="DG315" i="21" s="1"/>
  <c r="BW315" i="21"/>
  <c r="BY315" i="21"/>
  <c r="CA315" i="21"/>
  <c r="CB315" i="21"/>
  <c r="BU316" i="21"/>
  <c r="BW316" i="21"/>
  <c r="BY316" i="21"/>
  <c r="CA316" i="21"/>
  <c r="CB316" i="21"/>
  <c r="BU317" i="21"/>
  <c r="BW317" i="21"/>
  <c r="BY317" i="21"/>
  <c r="CA317" i="21"/>
  <c r="CB317" i="21"/>
  <c r="BU318" i="21"/>
  <c r="BW318" i="21"/>
  <c r="BY318" i="21"/>
  <c r="CA318" i="21"/>
  <c r="CB318" i="21"/>
  <c r="BU319" i="21"/>
  <c r="BW319" i="21"/>
  <c r="BY319" i="21"/>
  <c r="CA319" i="21"/>
  <c r="CB319" i="21"/>
  <c r="BU320" i="21"/>
  <c r="BW320" i="21"/>
  <c r="BY320" i="21"/>
  <c r="CA320" i="21"/>
  <c r="CB320" i="21"/>
  <c r="BU321" i="21"/>
  <c r="BW321" i="21"/>
  <c r="BY321" i="21"/>
  <c r="CA321" i="21"/>
  <c r="CB321" i="21"/>
  <c r="BU322" i="21"/>
  <c r="BW322" i="21"/>
  <c r="BY322" i="21"/>
  <c r="CA322" i="21"/>
  <c r="CB322" i="21"/>
  <c r="BU323" i="21"/>
  <c r="CD323" i="21" s="1"/>
  <c r="DG323" i="21" s="1"/>
  <c r="BW323" i="21"/>
  <c r="BY323" i="21"/>
  <c r="CA323" i="21"/>
  <c r="CB323" i="21"/>
  <c r="BU324" i="21"/>
  <c r="BW324" i="21"/>
  <c r="BY324" i="21"/>
  <c r="CA324" i="21"/>
  <c r="CB324" i="21"/>
  <c r="BU325" i="21"/>
  <c r="BW325" i="21"/>
  <c r="BY325" i="21"/>
  <c r="CA325" i="21"/>
  <c r="CB325" i="21"/>
  <c r="BU326" i="21"/>
  <c r="BW326" i="21"/>
  <c r="BY326" i="21"/>
  <c r="CA326" i="21"/>
  <c r="CB326" i="21"/>
  <c r="BU327" i="21"/>
  <c r="BW327" i="21"/>
  <c r="BY327" i="21"/>
  <c r="CA327" i="21"/>
  <c r="CB327" i="21"/>
  <c r="BU328" i="21"/>
  <c r="BW328" i="21"/>
  <c r="BY328" i="21"/>
  <c r="CA328" i="21"/>
  <c r="CB328" i="21"/>
  <c r="BU329" i="21"/>
  <c r="BW329" i="21"/>
  <c r="BY329" i="21"/>
  <c r="CA329" i="21"/>
  <c r="CB329" i="21"/>
  <c r="BU330" i="21"/>
  <c r="BW330" i="21"/>
  <c r="BY330" i="21"/>
  <c r="CA330" i="21"/>
  <c r="CB330" i="21"/>
  <c r="BU331" i="21"/>
  <c r="CD331" i="21" s="1"/>
  <c r="DG331" i="21" s="1"/>
  <c r="BW331" i="21"/>
  <c r="BY331" i="21"/>
  <c r="CA331" i="21"/>
  <c r="CB331" i="21"/>
  <c r="BU332" i="21"/>
  <c r="BW332" i="21"/>
  <c r="BY332" i="21"/>
  <c r="CA332" i="21"/>
  <c r="CB332" i="21"/>
  <c r="BU333" i="21"/>
  <c r="BW333" i="21"/>
  <c r="BY333" i="21"/>
  <c r="CA333" i="21"/>
  <c r="CB333" i="21"/>
  <c r="BU334" i="21"/>
  <c r="BW334" i="21"/>
  <c r="BY334" i="21"/>
  <c r="CA334" i="21"/>
  <c r="CB334" i="21"/>
  <c r="BU335" i="21"/>
  <c r="BW335" i="21"/>
  <c r="BY335" i="21"/>
  <c r="CA335" i="21"/>
  <c r="CB335" i="21"/>
  <c r="BU336" i="21"/>
  <c r="BW336" i="21"/>
  <c r="BY336" i="21"/>
  <c r="CA336" i="21"/>
  <c r="CB336" i="21"/>
  <c r="BU337" i="21"/>
  <c r="BW337" i="21"/>
  <c r="BY337" i="21"/>
  <c r="CA337" i="21"/>
  <c r="CB337" i="21"/>
  <c r="BU338" i="21"/>
  <c r="BW338" i="21"/>
  <c r="BY338" i="21"/>
  <c r="CA338" i="21"/>
  <c r="CB338" i="21"/>
  <c r="BU339" i="21"/>
  <c r="CD339" i="21" s="1"/>
  <c r="DG339" i="21" s="1"/>
  <c r="BW339" i="21"/>
  <c r="BY339" i="21"/>
  <c r="CA339" i="21"/>
  <c r="CB339" i="21"/>
  <c r="BU340" i="21"/>
  <c r="BW340" i="21"/>
  <c r="BY340" i="21"/>
  <c r="CA340" i="21"/>
  <c r="CB340" i="21"/>
  <c r="BU341" i="21"/>
  <c r="BW341" i="21"/>
  <c r="BY341" i="21"/>
  <c r="CA341" i="21"/>
  <c r="CB341" i="21"/>
  <c r="BU342" i="21"/>
  <c r="BW342" i="21"/>
  <c r="BY342" i="21"/>
  <c r="CA342" i="21"/>
  <c r="CB342" i="21"/>
  <c r="BU343" i="21"/>
  <c r="BW343" i="21"/>
  <c r="BY343" i="21"/>
  <c r="CA343" i="21"/>
  <c r="CB343" i="21"/>
  <c r="BU344" i="21"/>
  <c r="BW344" i="21"/>
  <c r="BY344" i="21"/>
  <c r="CA344" i="21"/>
  <c r="CB344" i="21"/>
  <c r="BU345" i="21"/>
  <c r="BW345" i="21"/>
  <c r="BY345" i="21"/>
  <c r="CA345" i="21"/>
  <c r="CB345" i="21"/>
  <c r="BU346" i="21"/>
  <c r="BW346" i="21"/>
  <c r="BY346" i="21"/>
  <c r="CA346" i="21"/>
  <c r="CB346" i="21"/>
  <c r="BU347" i="21"/>
  <c r="CD347" i="21" s="1"/>
  <c r="DG347" i="21" s="1"/>
  <c r="BW347" i="21"/>
  <c r="BY347" i="21"/>
  <c r="CA347" i="21"/>
  <c r="CB347" i="21"/>
  <c r="BU348" i="21"/>
  <c r="BW348" i="21"/>
  <c r="BY348" i="21"/>
  <c r="CA348" i="21"/>
  <c r="CB348" i="21"/>
  <c r="BU349" i="21"/>
  <c r="BW349" i="21"/>
  <c r="BY349" i="21"/>
  <c r="CA349" i="21"/>
  <c r="CB349" i="21"/>
  <c r="BU350" i="21"/>
  <c r="BW350" i="21"/>
  <c r="BY350" i="21"/>
  <c r="CA350" i="21"/>
  <c r="CB350" i="21"/>
  <c r="BU351" i="21"/>
  <c r="BW351" i="21"/>
  <c r="BY351" i="21"/>
  <c r="CA351" i="21"/>
  <c r="CB351" i="21"/>
  <c r="BU352" i="21"/>
  <c r="BW352" i="21"/>
  <c r="BY352" i="21"/>
  <c r="CA352" i="21"/>
  <c r="CB352" i="21"/>
  <c r="BU353" i="21"/>
  <c r="BW353" i="21"/>
  <c r="BY353" i="21"/>
  <c r="CA353" i="21"/>
  <c r="CB353" i="21"/>
  <c r="BU354" i="21"/>
  <c r="BW354" i="21"/>
  <c r="BY354" i="21"/>
  <c r="CA354" i="21"/>
  <c r="CB354" i="21"/>
  <c r="BU355" i="21"/>
  <c r="CD355" i="21" s="1"/>
  <c r="DG355" i="21" s="1"/>
  <c r="BW355" i="21"/>
  <c r="BY355" i="21"/>
  <c r="CA355" i="21"/>
  <c r="CB355" i="21"/>
  <c r="BU356" i="21"/>
  <c r="BW356" i="21"/>
  <c r="BY356" i="21"/>
  <c r="CA356" i="21"/>
  <c r="CB356" i="21"/>
  <c r="BU357" i="21"/>
  <c r="BW357" i="21"/>
  <c r="BY357" i="21"/>
  <c r="CA357" i="21"/>
  <c r="CB357" i="21"/>
  <c r="BU358" i="21"/>
  <c r="BW358" i="21"/>
  <c r="BY358" i="21"/>
  <c r="CA358" i="21"/>
  <c r="CB358" i="21"/>
  <c r="BU359" i="21"/>
  <c r="BW359" i="21"/>
  <c r="BY359" i="21"/>
  <c r="CA359" i="21"/>
  <c r="CB359" i="21"/>
  <c r="BU360" i="21"/>
  <c r="BW360" i="21"/>
  <c r="BY360" i="21"/>
  <c r="CA360" i="21"/>
  <c r="CB360" i="21"/>
  <c r="BU361" i="21"/>
  <c r="BW361" i="21"/>
  <c r="BY361" i="21"/>
  <c r="CA361" i="21"/>
  <c r="CB361" i="21"/>
  <c r="BU362" i="21"/>
  <c r="BW362" i="21"/>
  <c r="BY362" i="21"/>
  <c r="CA362" i="21"/>
  <c r="CB362" i="21"/>
  <c r="BU363" i="21"/>
  <c r="CD363" i="21" s="1"/>
  <c r="DG363" i="21" s="1"/>
  <c r="BW363" i="21"/>
  <c r="BY363" i="21"/>
  <c r="CA363" i="21"/>
  <c r="CB363" i="21"/>
  <c r="BU364" i="21"/>
  <c r="BW364" i="21"/>
  <c r="BY364" i="21"/>
  <c r="CA364" i="21"/>
  <c r="CB364" i="21"/>
  <c r="BU365" i="21"/>
  <c r="BW365" i="21"/>
  <c r="BY365" i="21"/>
  <c r="CA365" i="21"/>
  <c r="CB365" i="21"/>
  <c r="BU366" i="21"/>
  <c r="BW366" i="21"/>
  <c r="BY366" i="21"/>
  <c r="CA366" i="21"/>
  <c r="CB366" i="21"/>
  <c r="BU367" i="21"/>
  <c r="BW367" i="21"/>
  <c r="BY367" i="21"/>
  <c r="CA367" i="21"/>
  <c r="CB367" i="21"/>
  <c r="BU368" i="21"/>
  <c r="BW368" i="21"/>
  <c r="BY368" i="21"/>
  <c r="CA368" i="21"/>
  <c r="CB368" i="21"/>
  <c r="BU369" i="21"/>
  <c r="BW369" i="21"/>
  <c r="BY369" i="21"/>
  <c r="CA369" i="21"/>
  <c r="CB369" i="21"/>
  <c r="BU370" i="21"/>
  <c r="BW370" i="21"/>
  <c r="BY370" i="21"/>
  <c r="CA370" i="21"/>
  <c r="CB370" i="21"/>
  <c r="BU371" i="21"/>
  <c r="CD371" i="21" s="1"/>
  <c r="DG371" i="21" s="1"/>
  <c r="BW371" i="21"/>
  <c r="BY371" i="21"/>
  <c r="CA371" i="21"/>
  <c r="CB371" i="21"/>
  <c r="BU372" i="21"/>
  <c r="BW372" i="21"/>
  <c r="BY372" i="21"/>
  <c r="CA372" i="21"/>
  <c r="CB372" i="21"/>
  <c r="BU373" i="21"/>
  <c r="BW373" i="21"/>
  <c r="BY373" i="21"/>
  <c r="CA373" i="21"/>
  <c r="CB373" i="21"/>
  <c r="BU374" i="21"/>
  <c r="BW374" i="21"/>
  <c r="BY374" i="21"/>
  <c r="CA374" i="21"/>
  <c r="CB374" i="21"/>
  <c r="BU375" i="21"/>
  <c r="BW375" i="21"/>
  <c r="BY375" i="21"/>
  <c r="CA375" i="21"/>
  <c r="CB375" i="21"/>
  <c r="BU376" i="21"/>
  <c r="BW376" i="21"/>
  <c r="BY376" i="21"/>
  <c r="CA376" i="21"/>
  <c r="CB376" i="21"/>
  <c r="BU377" i="21"/>
  <c r="BW377" i="21"/>
  <c r="BY377" i="21"/>
  <c r="CA377" i="21"/>
  <c r="CB377" i="21"/>
  <c r="BU378" i="21"/>
  <c r="BW378" i="21"/>
  <c r="BY378" i="21"/>
  <c r="CA378" i="21"/>
  <c r="CB378" i="21"/>
  <c r="BU379" i="21"/>
  <c r="CD379" i="21" s="1"/>
  <c r="DG379" i="21" s="1"/>
  <c r="BW379" i="21"/>
  <c r="BY379" i="21"/>
  <c r="CA379" i="21"/>
  <c r="CB379" i="21"/>
  <c r="BU380" i="21"/>
  <c r="BW380" i="21"/>
  <c r="BY380" i="21"/>
  <c r="CA380" i="21"/>
  <c r="CB380" i="21"/>
  <c r="BU381" i="21"/>
  <c r="BW381" i="21"/>
  <c r="BY381" i="21"/>
  <c r="CA381" i="21"/>
  <c r="CB381" i="21"/>
  <c r="BU382" i="21"/>
  <c r="BW382" i="21"/>
  <c r="BY382" i="21"/>
  <c r="CA382" i="21"/>
  <c r="CB382" i="21"/>
  <c r="BU383" i="21"/>
  <c r="BW383" i="21"/>
  <c r="BY383" i="21"/>
  <c r="CA383" i="21"/>
  <c r="CB383" i="21"/>
  <c r="BU384" i="21"/>
  <c r="BW384" i="21"/>
  <c r="BY384" i="21"/>
  <c r="CA384" i="21"/>
  <c r="CB384" i="21"/>
  <c r="BU385" i="21"/>
  <c r="BW385" i="21"/>
  <c r="BY385" i="21"/>
  <c r="CA385" i="21"/>
  <c r="CB385" i="21"/>
  <c r="BU386" i="21"/>
  <c r="BW386" i="21"/>
  <c r="BY386" i="21"/>
  <c r="CA386" i="21"/>
  <c r="CB386" i="21"/>
  <c r="BU387" i="21"/>
  <c r="CD387" i="21" s="1"/>
  <c r="DG387" i="21" s="1"/>
  <c r="BW387" i="21"/>
  <c r="BY387" i="21"/>
  <c r="CA387" i="21"/>
  <c r="CB387" i="21"/>
  <c r="BU388" i="21"/>
  <c r="BW388" i="21"/>
  <c r="BY388" i="21"/>
  <c r="CA388" i="21"/>
  <c r="CB388" i="21"/>
  <c r="BU389" i="21"/>
  <c r="BW389" i="21"/>
  <c r="BY389" i="21"/>
  <c r="CA389" i="21"/>
  <c r="CB389" i="21"/>
  <c r="BU390" i="21"/>
  <c r="BW390" i="21"/>
  <c r="BY390" i="21"/>
  <c r="CA390" i="21"/>
  <c r="CB390" i="21"/>
  <c r="BU391" i="21"/>
  <c r="BW391" i="21"/>
  <c r="BY391" i="21"/>
  <c r="CA391" i="21"/>
  <c r="CB391" i="21"/>
  <c r="BU392" i="21"/>
  <c r="BW392" i="21"/>
  <c r="BY392" i="21"/>
  <c r="CA392" i="21"/>
  <c r="CB392" i="21"/>
  <c r="BU393" i="21"/>
  <c r="BW393" i="21"/>
  <c r="BY393" i="21"/>
  <c r="CA393" i="21"/>
  <c r="CB393" i="21"/>
  <c r="BU394" i="21"/>
  <c r="BW394" i="21"/>
  <c r="BY394" i="21"/>
  <c r="CA394" i="21"/>
  <c r="CB394" i="21"/>
  <c r="BU395" i="21"/>
  <c r="CD395" i="21" s="1"/>
  <c r="DG395" i="21" s="1"/>
  <c r="BW395" i="21"/>
  <c r="BY395" i="21"/>
  <c r="CA395" i="21"/>
  <c r="CB395" i="21"/>
  <c r="BU396" i="21"/>
  <c r="BW396" i="21"/>
  <c r="BY396" i="21"/>
  <c r="CA396" i="21"/>
  <c r="CB396" i="21"/>
  <c r="BU397" i="21"/>
  <c r="BW397" i="21"/>
  <c r="BY397" i="21"/>
  <c r="CA397" i="21"/>
  <c r="CB397" i="21"/>
  <c r="BU398" i="21"/>
  <c r="BW398" i="21"/>
  <c r="BY398" i="21"/>
  <c r="CA398" i="21"/>
  <c r="CB398" i="21"/>
  <c r="BU399" i="21"/>
  <c r="BW399" i="21"/>
  <c r="BY399" i="21"/>
  <c r="CA399" i="21"/>
  <c r="CB399" i="21"/>
  <c r="BU400" i="21"/>
  <c r="BW400" i="21"/>
  <c r="BY400" i="21"/>
  <c r="CA400" i="21"/>
  <c r="CB400" i="21"/>
  <c r="BU401" i="21"/>
  <c r="BW401" i="21"/>
  <c r="BY401" i="21"/>
  <c r="CA401" i="21"/>
  <c r="CB401" i="21"/>
  <c r="BU402" i="21"/>
  <c r="BW402" i="21"/>
  <c r="BY402" i="21"/>
  <c r="CA402" i="21"/>
  <c r="CB402" i="21"/>
  <c r="BU403" i="21"/>
  <c r="CD403" i="21" s="1"/>
  <c r="DG403" i="21" s="1"/>
  <c r="BW403" i="21"/>
  <c r="BY403" i="21"/>
  <c r="CA403" i="21"/>
  <c r="CB403" i="21"/>
  <c r="BU404" i="21"/>
  <c r="BW404" i="21"/>
  <c r="BY404" i="21"/>
  <c r="CA404" i="21"/>
  <c r="CB404" i="21"/>
  <c r="BU405" i="21"/>
  <c r="BW405" i="21"/>
  <c r="BY405" i="21"/>
  <c r="CA405" i="21"/>
  <c r="CB405" i="21"/>
  <c r="BU406" i="21"/>
  <c r="BW406" i="21"/>
  <c r="BY406" i="21"/>
  <c r="CA406" i="21"/>
  <c r="CB406" i="21"/>
  <c r="BU407" i="21"/>
  <c r="BW407" i="21"/>
  <c r="BY407" i="21"/>
  <c r="CA407" i="21"/>
  <c r="CB407" i="21"/>
  <c r="BU408" i="21"/>
  <c r="BW408" i="21"/>
  <c r="BY408" i="21"/>
  <c r="CA408" i="21"/>
  <c r="CB408" i="21"/>
  <c r="BU409" i="21"/>
  <c r="BW409" i="21"/>
  <c r="BY409" i="21"/>
  <c r="CA409" i="21"/>
  <c r="CB409" i="21"/>
  <c r="BU410" i="21"/>
  <c r="BW410" i="21"/>
  <c r="BY410" i="21"/>
  <c r="CA410" i="21"/>
  <c r="CB410" i="21"/>
  <c r="BU411" i="21"/>
  <c r="CD411" i="21" s="1"/>
  <c r="DG411" i="21" s="1"/>
  <c r="BW411" i="21"/>
  <c r="BY411" i="21"/>
  <c r="CA411" i="21"/>
  <c r="CB411" i="21"/>
  <c r="BU412" i="21"/>
  <c r="BW412" i="21"/>
  <c r="BY412" i="21"/>
  <c r="CA412" i="21"/>
  <c r="CB412" i="21"/>
  <c r="BU413" i="21"/>
  <c r="BW413" i="21"/>
  <c r="BY413" i="21"/>
  <c r="CA413" i="21"/>
  <c r="CB413" i="21"/>
  <c r="BU414" i="21"/>
  <c r="BW414" i="21"/>
  <c r="BY414" i="21"/>
  <c r="CA414" i="21"/>
  <c r="CB414" i="21"/>
  <c r="BU415" i="21"/>
  <c r="BW415" i="21"/>
  <c r="BY415" i="21"/>
  <c r="CA415" i="21"/>
  <c r="CB415" i="21"/>
  <c r="BU416" i="21"/>
  <c r="BW416" i="21"/>
  <c r="BY416" i="21"/>
  <c r="CA416" i="21"/>
  <c r="CB416" i="21"/>
  <c r="BU417" i="21"/>
  <c r="BW417" i="21"/>
  <c r="BY417" i="21"/>
  <c r="CA417" i="21"/>
  <c r="CB417" i="21"/>
  <c r="BU418" i="21"/>
  <c r="BW418" i="21"/>
  <c r="BY418" i="21"/>
  <c r="CA418" i="21"/>
  <c r="CB418" i="21"/>
  <c r="BU419" i="21"/>
  <c r="CD419" i="21" s="1"/>
  <c r="DG419" i="21" s="1"/>
  <c r="BW419" i="21"/>
  <c r="BY419" i="21"/>
  <c r="CA419" i="21"/>
  <c r="CB419" i="21"/>
  <c r="BU420" i="21"/>
  <c r="BW420" i="21"/>
  <c r="BY420" i="21"/>
  <c r="CA420" i="21"/>
  <c r="CB420" i="21"/>
  <c r="BU421" i="21"/>
  <c r="BW421" i="21"/>
  <c r="BY421" i="21"/>
  <c r="CA421" i="21"/>
  <c r="CB421" i="21"/>
  <c r="BU422" i="21"/>
  <c r="BW422" i="21"/>
  <c r="BY422" i="21"/>
  <c r="CA422" i="21"/>
  <c r="CB422" i="21"/>
  <c r="BU423" i="21"/>
  <c r="BW423" i="21"/>
  <c r="BY423" i="21"/>
  <c r="CA423" i="21"/>
  <c r="CB423" i="21"/>
  <c r="BU424" i="21"/>
  <c r="BW424" i="21"/>
  <c r="BY424" i="21"/>
  <c r="CA424" i="21"/>
  <c r="CB424" i="21"/>
  <c r="BU425" i="21"/>
  <c r="BW425" i="21"/>
  <c r="BY425" i="21"/>
  <c r="CA425" i="21"/>
  <c r="CB425" i="21"/>
  <c r="BU426" i="21"/>
  <c r="BW426" i="21"/>
  <c r="BY426" i="21"/>
  <c r="CA426" i="21"/>
  <c r="CB426" i="21"/>
  <c r="BU427" i="21"/>
  <c r="CD427" i="21" s="1"/>
  <c r="DG427" i="21" s="1"/>
  <c r="BW427" i="21"/>
  <c r="BY427" i="21"/>
  <c r="CA427" i="21"/>
  <c r="CB427" i="21"/>
  <c r="BU428" i="21"/>
  <c r="BW428" i="21"/>
  <c r="BY428" i="21"/>
  <c r="CA428" i="21"/>
  <c r="CB428" i="21"/>
  <c r="BU429" i="21"/>
  <c r="BW429" i="21"/>
  <c r="BY429" i="21"/>
  <c r="CA429" i="21"/>
  <c r="CB429" i="21"/>
  <c r="BU430" i="21"/>
  <c r="BW430" i="21"/>
  <c r="BY430" i="21"/>
  <c r="CA430" i="21"/>
  <c r="CB430" i="21"/>
  <c r="BU431" i="21"/>
  <c r="BW431" i="21"/>
  <c r="BY431" i="21"/>
  <c r="CA431" i="21"/>
  <c r="CB431" i="21"/>
  <c r="BU432" i="21"/>
  <c r="BW432" i="21"/>
  <c r="BY432" i="21"/>
  <c r="CA432" i="21"/>
  <c r="CB432" i="21"/>
  <c r="BU433" i="21"/>
  <c r="BW433" i="21"/>
  <c r="BY433" i="21"/>
  <c r="CA433" i="21"/>
  <c r="CB433" i="21"/>
  <c r="BU434" i="21"/>
  <c r="BW434" i="21"/>
  <c r="BY434" i="21"/>
  <c r="CA434" i="21"/>
  <c r="CB434" i="21"/>
  <c r="BU435" i="21"/>
  <c r="CD435" i="21" s="1"/>
  <c r="DG435" i="21" s="1"/>
  <c r="BW435" i="21"/>
  <c r="BY435" i="21"/>
  <c r="CA435" i="21"/>
  <c r="CB435" i="21"/>
  <c r="BU436" i="21"/>
  <c r="BW436" i="21"/>
  <c r="BY436" i="21"/>
  <c r="CA436" i="21"/>
  <c r="CB436" i="21"/>
  <c r="BU437" i="21"/>
  <c r="BW437" i="21"/>
  <c r="BY437" i="21"/>
  <c r="CA437" i="21"/>
  <c r="CB437" i="21"/>
  <c r="BU438" i="21"/>
  <c r="BW438" i="21"/>
  <c r="BY438" i="21"/>
  <c r="CA438" i="21"/>
  <c r="CB438" i="21"/>
  <c r="BU439" i="21"/>
  <c r="BW439" i="21"/>
  <c r="BY439" i="21"/>
  <c r="CA439" i="21"/>
  <c r="CB439" i="21"/>
  <c r="BU440" i="21"/>
  <c r="BW440" i="21"/>
  <c r="BY440" i="21"/>
  <c r="CA440" i="21"/>
  <c r="CB440" i="21"/>
  <c r="BU441" i="21"/>
  <c r="BW441" i="21"/>
  <c r="BY441" i="21"/>
  <c r="CA441" i="21"/>
  <c r="CB441" i="21"/>
  <c r="BU442" i="21"/>
  <c r="BW442" i="21"/>
  <c r="BY442" i="21"/>
  <c r="CA442" i="21"/>
  <c r="CB442" i="21"/>
  <c r="BU443" i="21"/>
  <c r="CD443" i="21" s="1"/>
  <c r="DG443" i="21" s="1"/>
  <c r="BW443" i="21"/>
  <c r="BY443" i="21"/>
  <c r="CA443" i="21"/>
  <c r="CB443" i="21"/>
  <c r="BU444" i="21"/>
  <c r="BW444" i="21"/>
  <c r="BY444" i="21"/>
  <c r="CA444" i="21"/>
  <c r="CB444" i="21"/>
  <c r="BU445" i="21"/>
  <c r="BW445" i="21"/>
  <c r="BY445" i="21"/>
  <c r="CA445" i="21"/>
  <c r="CB445" i="21"/>
  <c r="BU446" i="21"/>
  <c r="BW446" i="21"/>
  <c r="BY446" i="21"/>
  <c r="CA446" i="21"/>
  <c r="CB446" i="21"/>
  <c r="BU447" i="21"/>
  <c r="BW447" i="21"/>
  <c r="BY447" i="21"/>
  <c r="CA447" i="21"/>
  <c r="CB447" i="21"/>
  <c r="BU448" i="21"/>
  <c r="BW448" i="21"/>
  <c r="BY448" i="21"/>
  <c r="CA448" i="21"/>
  <c r="CB448" i="21"/>
  <c r="BU449" i="21"/>
  <c r="BW449" i="21"/>
  <c r="BY449" i="21"/>
  <c r="CA449" i="21"/>
  <c r="CB449" i="21"/>
  <c r="BU450" i="21"/>
  <c r="BW450" i="21"/>
  <c r="BY450" i="21"/>
  <c r="CA450" i="21"/>
  <c r="CB450" i="21"/>
  <c r="BU451" i="21"/>
  <c r="CD451" i="21" s="1"/>
  <c r="DG451" i="21" s="1"/>
  <c r="BW451" i="21"/>
  <c r="BY451" i="21"/>
  <c r="CA451" i="21"/>
  <c r="CB451" i="21"/>
  <c r="BU452" i="21"/>
  <c r="BW452" i="21"/>
  <c r="BY452" i="21"/>
  <c r="CA452" i="21"/>
  <c r="CB452" i="21"/>
  <c r="BU453" i="21"/>
  <c r="BW453" i="21"/>
  <c r="BY453" i="21"/>
  <c r="CA453" i="21"/>
  <c r="CB453" i="21"/>
  <c r="BU454" i="21"/>
  <c r="BW454" i="21"/>
  <c r="BY454" i="21"/>
  <c r="CA454" i="21"/>
  <c r="CB454" i="21"/>
  <c r="BU455" i="21"/>
  <c r="BW455" i="21"/>
  <c r="BY455" i="21"/>
  <c r="CA455" i="21"/>
  <c r="CB455" i="21"/>
  <c r="BU456" i="21"/>
  <c r="BW456" i="21"/>
  <c r="BY456" i="21"/>
  <c r="CA456" i="21"/>
  <c r="CB456" i="21"/>
  <c r="BU457" i="21"/>
  <c r="BW457" i="21"/>
  <c r="BY457" i="21"/>
  <c r="CA457" i="21"/>
  <c r="CB457" i="21"/>
  <c r="BU458" i="21"/>
  <c r="BW458" i="21"/>
  <c r="BY458" i="21"/>
  <c r="CA458" i="21"/>
  <c r="CB458" i="21"/>
  <c r="BU459" i="21"/>
  <c r="CD459" i="21" s="1"/>
  <c r="DG459" i="21" s="1"/>
  <c r="BW459" i="21"/>
  <c r="BY459" i="21"/>
  <c r="CA459" i="21"/>
  <c r="CB459" i="21"/>
  <c r="BU460" i="21"/>
  <c r="BW460" i="21"/>
  <c r="BY460" i="21"/>
  <c r="CA460" i="21"/>
  <c r="CB460" i="21"/>
  <c r="BU461" i="21"/>
  <c r="BW461" i="21"/>
  <c r="BY461" i="21"/>
  <c r="CA461" i="21"/>
  <c r="CB461" i="21"/>
  <c r="BU462" i="21"/>
  <c r="BW462" i="21"/>
  <c r="BY462" i="21"/>
  <c r="CA462" i="21"/>
  <c r="CB462" i="21"/>
  <c r="BU463" i="21"/>
  <c r="BW463" i="21"/>
  <c r="BY463" i="21"/>
  <c r="CA463" i="21"/>
  <c r="CB463" i="21"/>
  <c r="BU464" i="21"/>
  <c r="BW464" i="21"/>
  <c r="BY464" i="21"/>
  <c r="CA464" i="21"/>
  <c r="CB464" i="21"/>
  <c r="BU465" i="21"/>
  <c r="BW465" i="21"/>
  <c r="BY465" i="21"/>
  <c r="CA465" i="21"/>
  <c r="CB465" i="21"/>
  <c r="BU466" i="21"/>
  <c r="BW466" i="21"/>
  <c r="BY466" i="21"/>
  <c r="CA466" i="21"/>
  <c r="CB466" i="21"/>
  <c r="BU467" i="21"/>
  <c r="CD467" i="21" s="1"/>
  <c r="DG467" i="21" s="1"/>
  <c r="BW467" i="21"/>
  <c r="BY467" i="21"/>
  <c r="CA467" i="21"/>
  <c r="CB467" i="21"/>
  <c r="BU468" i="21"/>
  <c r="BW468" i="21"/>
  <c r="BY468" i="21"/>
  <c r="CA468" i="21"/>
  <c r="CB468" i="21"/>
  <c r="BU469" i="21"/>
  <c r="BW469" i="21"/>
  <c r="BY469" i="21"/>
  <c r="CA469" i="21"/>
  <c r="CB469" i="21"/>
  <c r="BU470" i="21"/>
  <c r="BW470" i="21"/>
  <c r="BY470" i="21"/>
  <c r="CA470" i="21"/>
  <c r="CB470" i="21"/>
  <c r="BU471" i="21"/>
  <c r="BW471" i="21"/>
  <c r="BY471" i="21"/>
  <c r="CA471" i="21"/>
  <c r="CB471" i="21"/>
  <c r="BU472" i="21"/>
  <c r="BW472" i="21"/>
  <c r="BY472" i="21"/>
  <c r="CA472" i="21"/>
  <c r="CB472" i="21"/>
  <c r="BU473" i="21"/>
  <c r="BW473" i="21"/>
  <c r="BY473" i="21"/>
  <c r="CA473" i="21"/>
  <c r="CB473" i="21"/>
  <c r="BU474" i="21"/>
  <c r="BW474" i="21"/>
  <c r="BY474" i="21"/>
  <c r="CA474" i="21"/>
  <c r="CB474" i="21"/>
  <c r="BU475" i="21"/>
  <c r="CD475" i="21" s="1"/>
  <c r="DG475" i="21" s="1"/>
  <c r="BW475" i="21"/>
  <c r="BY475" i="21"/>
  <c r="CA475" i="21"/>
  <c r="CB475" i="21"/>
  <c r="BU476" i="21"/>
  <c r="BW476" i="21"/>
  <c r="BY476" i="21"/>
  <c r="CA476" i="21"/>
  <c r="CB476" i="21"/>
  <c r="BU477" i="21"/>
  <c r="BW477" i="21"/>
  <c r="BY477" i="21"/>
  <c r="CA477" i="21"/>
  <c r="CB477" i="21"/>
  <c r="BU478" i="21"/>
  <c r="BW478" i="21"/>
  <c r="BY478" i="21"/>
  <c r="CA478" i="21"/>
  <c r="CB478" i="21"/>
  <c r="BU479" i="21"/>
  <c r="BW479" i="21"/>
  <c r="BY479" i="21"/>
  <c r="CA479" i="21"/>
  <c r="CB479" i="21"/>
  <c r="BU480" i="21"/>
  <c r="BW480" i="21"/>
  <c r="BY480" i="21"/>
  <c r="CA480" i="21"/>
  <c r="CB480" i="21"/>
  <c r="BU481" i="21"/>
  <c r="BW481" i="21"/>
  <c r="BY481" i="21"/>
  <c r="CA481" i="21"/>
  <c r="CB481" i="21"/>
  <c r="BU482" i="21"/>
  <c r="BW482" i="21"/>
  <c r="BY482" i="21"/>
  <c r="CA482" i="21"/>
  <c r="CB482" i="21"/>
  <c r="BU483" i="21"/>
  <c r="CD483" i="21" s="1"/>
  <c r="DG483" i="21" s="1"/>
  <c r="BW483" i="21"/>
  <c r="BY483" i="21"/>
  <c r="CA483" i="21"/>
  <c r="CB483" i="21"/>
  <c r="BU484" i="21"/>
  <c r="BW484" i="21"/>
  <c r="BY484" i="21"/>
  <c r="CA484" i="21"/>
  <c r="CB484" i="21"/>
  <c r="BU485" i="21"/>
  <c r="BW485" i="21"/>
  <c r="BY485" i="21"/>
  <c r="CA485" i="21"/>
  <c r="CB485" i="21"/>
  <c r="BU486" i="21"/>
  <c r="BW486" i="21"/>
  <c r="BY486" i="21"/>
  <c r="CA486" i="21"/>
  <c r="CB486" i="21"/>
  <c r="BU487" i="21"/>
  <c r="BW487" i="21"/>
  <c r="BY487" i="21"/>
  <c r="CA487" i="21"/>
  <c r="CB487" i="21"/>
  <c r="BU488" i="21"/>
  <c r="BW488" i="21"/>
  <c r="BY488" i="21"/>
  <c r="CA488" i="21"/>
  <c r="CB488" i="21"/>
  <c r="BU489" i="21"/>
  <c r="BW489" i="21"/>
  <c r="BY489" i="21"/>
  <c r="CA489" i="21"/>
  <c r="CB489" i="21"/>
  <c r="BU490" i="21"/>
  <c r="BW490" i="21"/>
  <c r="BY490" i="21"/>
  <c r="CA490" i="21"/>
  <c r="CB490" i="21"/>
  <c r="BU491" i="21"/>
  <c r="CD491" i="21" s="1"/>
  <c r="DG491" i="21" s="1"/>
  <c r="BW491" i="21"/>
  <c r="BY491" i="21"/>
  <c r="CA491" i="21"/>
  <c r="CB491" i="21"/>
  <c r="BU492" i="21"/>
  <c r="BW492" i="21"/>
  <c r="BY492" i="21"/>
  <c r="CA492" i="21"/>
  <c r="CB492" i="21"/>
  <c r="BU493" i="21"/>
  <c r="BW493" i="21"/>
  <c r="BY493" i="21"/>
  <c r="CA493" i="21"/>
  <c r="CB493" i="21"/>
  <c r="BU494" i="21"/>
  <c r="BW494" i="21"/>
  <c r="BY494" i="21"/>
  <c r="CA494" i="21"/>
  <c r="CB494" i="21"/>
  <c r="BU495" i="21"/>
  <c r="BW495" i="21"/>
  <c r="BY495" i="21"/>
  <c r="CA495" i="21"/>
  <c r="CB495" i="21"/>
  <c r="BU496" i="21"/>
  <c r="BW496" i="21"/>
  <c r="BY496" i="21"/>
  <c r="CA496" i="21"/>
  <c r="CB496" i="21"/>
  <c r="BU497" i="21"/>
  <c r="BW497" i="21"/>
  <c r="BY497" i="21"/>
  <c r="CA497" i="21"/>
  <c r="CB497" i="21"/>
  <c r="BU498" i="21"/>
  <c r="BW498" i="21"/>
  <c r="BY498" i="21"/>
  <c r="CA498" i="21"/>
  <c r="CB498" i="21"/>
  <c r="BU499" i="21"/>
  <c r="CD499" i="21" s="1"/>
  <c r="DG499" i="21" s="1"/>
  <c r="BW499" i="21"/>
  <c r="BY499" i="21"/>
  <c r="CA499" i="21"/>
  <c r="CB499" i="21"/>
  <c r="BU500" i="21"/>
  <c r="BW500" i="21"/>
  <c r="BY500" i="21"/>
  <c r="CA500" i="21"/>
  <c r="CB500" i="21"/>
  <c r="BU501" i="21"/>
  <c r="BW501" i="21"/>
  <c r="BY501" i="21"/>
  <c r="CA501" i="21"/>
  <c r="CB501" i="21"/>
  <c r="BU502" i="21"/>
  <c r="BW502" i="21"/>
  <c r="BY502" i="21"/>
  <c r="CA502" i="21"/>
  <c r="CB502" i="21"/>
  <c r="BU503" i="21"/>
  <c r="BW503" i="21"/>
  <c r="BY503" i="21"/>
  <c r="CA503" i="21"/>
  <c r="CB503" i="21"/>
  <c r="BU504" i="21"/>
  <c r="BW504" i="21"/>
  <c r="BY504" i="21"/>
  <c r="CA504" i="21"/>
  <c r="CB504" i="21"/>
  <c r="BU505" i="21"/>
  <c r="BW505" i="21"/>
  <c r="BY505" i="21"/>
  <c r="CA505" i="21"/>
  <c r="CB505" i="21"/>
  <c r="BU506" i="21"/>
  <c r="BW506" i="21"/>
  <c r="BY506" i="21"/>
  <c r="CA506" i="21"/>
  <c r="CB506" i="21"/>
  <c r="BU507" i="21"/>
  <c r="CD507" i="21" s="1"/>
  <c r="DG507" i="21" s="1"/>
  <c r="BW507" i="21"/>
  <c r="BY507" i="21"/>
  <c r="CA507" i="21"/>
  <c r="CB507" i="21"/>
  <c r="BU508" i="21"/>
  <c r="BW508" i="21"/>
  <c r="BY508" i="21"/>
  <c r="CA508" i="21"/>
  <c r="CB508" i="21"/>
  <c r="BU509" i="21"/>
  <c r="BW509" i="21"/>
  <c r="BY509" i="21"/>
  <c r="CA509" i="21"/>
  <c r="CB509" i="21"/>
  <c r="BU510" i="21"/>
  <c r="BW510" i="21"/>
  <c r="BY510" i="21"/>
  <c r="CA510" i="21"/>
  <c r="CB510" i="21"/>
  <c r="BU511" i="21"/>
  <c r="BW511" i="21"/>
  <c r="BY511" i="21"/>
  <c r="CA511" i="21"/>
  <c r="CB511" i="21"/>
  <c r="BU512" i="21"/>
  <c r="BW512" i="21"/>
  <c r="BY512" i="21"/>
  <c r="CA512" i="21"/>
  <c r="CB512" i="21"/>
  <c r="BU513" i="21"/>
  <c r="BW513" i="21"/>
  <c r="BY513" i="21"/>
  <c r="CA513" i="21"/>
  <c r="CB513" i="21"/>
  <c r="BU514" i="21"/>
  <c r="BW514" i="21"/>
  <c r="BY514" i="21"/>
  <c r="CA514" i="21"/>
  <c r="CB514" i="21"/>
  <c r="BU515" i="21"/>
  <c r="CD515" i="21" s="1"/>
  <c r="DG515" i="21" s="1"/>
  <c r="BW515" i="21"/>
  <c r="BY515" i="21"/>
  <c r="CA515" i="21"/>
  <c r="CB515" i="21"/>
  <c r="BU516" i="21"/>
  <c r="BW516" i="21"/>
  <c r="BY516" i="21"/>
  <c r="CA516" i="21"/>
  <c r="CB516" i="21"/>
  <c r="BU517" i="21"/>
  <c r="BW517" i="21"/>
  <c r="BY517" i="21"/>
  <c r="CA517" i="21"/>
  <c r="CB517" i="21"/>
  <c r="BU518" i="21"/>
  <c r="BW518" i="21"/>
  <c r="BY518" i="21"/>
  <c r="CA518" i="21"/>
  <c r="CB518" i="21"/>
  <c r="BU519" i="21"/>
  <c r="BW519" i="21"/>
  <c r="BY519" i="21"/>
  <c r="CA519" i="21"/>
  <c r="CB519" i="21"/>
  <c r="BU520" i="21"/>
  <c r="BW520" i="21"/>
  <c r="BY520" i="21"/>
  <c r="CA520" i="21"/>
  <c r="CB520" i="21"/>
  <c r="BU521" i="21"/>
  <c r="BW521" i="21"/>
  <c r="BY521" i="21"/>
  <c r="CA521" i="21"/>
  <c r="CB521" i="21"/>
  <c r="BU522" i="21"/>
  <c r="BW522" i="21"/>
  <c r="BY522" i="21"/>
  <c r="CA522" i="21"/>
  <c r="CB522" i="21"/>
  <c r="BU523" i="21"/>
  <c r="CD523" i="21" s="1"/>
  <c r="DG523" i="21" s="1"/>
  <c r="BW523" i="21"/>
  <c r="BY523" i="21"/>
  <c r="CA523" i="21"/>
  <c r="CB523" i="21"/>
  <c r="BU524" i="21"/>
  <c r="BW524" i="21"/>
  <c r="BY524" i="21"/>
  <c r="CA524" i="21"/>
  <c r="CB524" i="21"/>
  <c r="BU525" i="21"/>
  <c r="BW525" i="21"/>
  <c r="BY525" i="21"/>
  <c r="CA525" i="21"/>
  <c r="CB525" i="21"/>
  <c r="BU526" i="21"/>
  <c r="BW526" i="21"/>
  <c r="BY526" i="21"/>
  <c r="CA526" i="21"/>
  <c r="CB526" i="21"/>
  <c r="BU527" i="21"/>
  <c r="BW527" i="21"/>
  <c r="BY527" i="21"/>
  <c r="CA527" i="21"/>
  <c r="CB527" i="21"/>
  <c r="BU528" i="21"/>
  <c r="BW528" i="21"/>
  <c r="BY528" i="21"/>
  <c r="CA528" i="21"/>
  <c r="CB528" i="21"/>
  <c r="BU529" i="21"/>
  <c r="BW529" i="21"/>
  <c r="BY529" i="21"/>
  <c r="CA529" i="21"/>
  <c r="CB529" i="21"/>
  <c r="BU530" i="21"/>
  <c r="BW530" i="21"/>
  <c r="BY530" i="21"/>
  <c r="CA530" i="21"/>
  <c r="CB530" i="21"/>
  <c r="BU531" i="21"/>
  <c r="CD531" i="21" s="1"/>
  <c r="DG531" i="21" s="1"/>
  <c r="BW531" i="21"/>
  <c r="BY531" i="21"/>
  <c r="CA531" i="21"/>
  <c r="CB531" i="21"/>
  <c r="BU532" i="21"/>
  <c r="BW532" i="21"/>
  <c r="BY532" i="21"/>
  <c r="CA532" i="21"/>
  <c r="CB532" i="21"/>
  <c r="BU533" i="21"/>
  <c r="BW533" i="21"/>
  <c r="BY533" i="21"/>
  <c r="CA533" i="21"/>
  <c r="CB533" i="21"/>
  <c r="BU534" i="21"/>
  <c r="BW534" i="21"/>
  <c r="BY534" i="21"/>
  <c r="CA534" i="21"/>
  <c r="CB534" i="21"/>
  <c r="BU535" i="21"/>
  <c r="BW535" i="21"/>
  <c r="BY535" i="21"/>
  <c r="CA535" i="21"/>
  <c r="CB535" i="21"/>
  <c r="BU536" i="21"/>
  <c r="BW536" i="21"/>
  <c r="BY536" i="21"/>
  <c r="CA536" i="21"/>
  <c r="CB536" i="21"/>
  <c r="BU537" i="21"/>
  <c r="BW537" i="21"/>
  <c r="BY537" i="21"/>
  <c r="CA537" i="21"/>
  <c r="CB537" i="21"/>
  <c r="BU538" i="21"/>
  <c r="BW538" i="21"/>
  <c r="BY538" i="21"/>
  <c r="CA538" i="21"/>
  <c r="CB538" i="21"/>
  <c r="BU539" i="21"/>
  <c r="CD539" i="21" s="1"/>
  <c r="DG539" i="21" s="1"/>
  <c r="BW539" i="21"/>
  <c r="BY539" i="21"/>
  <c r="CA539" i="21"/>
  <c r="CB539" i="21"/>
  <c r="BU540" i="21"/>
  <c r="BW540" i="21"/>
  <c r="BY540" i="21"/>
  <c r="CA540" i="21"/>
  <c r="CB540" i="21"/>
  <c r="BU541" i="21"/>
  <c r="BW541" i="21"/>
  <c r="BY541" i="21"/>
  <c r="CA541" i="21"/>
  <c r="CB541" i="21"/>
  <c r="BU542" i="21"/>
  <c r="BW542" i="21"/>
  <c r="BY542" i="21"/>
  <c r="CA542" i="21"/>
  <c r="CB542" i="21"/>
  <c r="BU543" i="21"/>
  <c r="BW543" i="21"/>
  <c r="BY543" i="21"/>
  <c r="CA543" i="21"/>
  <c r="CB543" i="21"/>
  <c r="BU544" i="21"/>
  <c r="BW544" i="21"/>
  <c r="BY544" i="21"/>
  <c r="CA544" i="21"/>
  <c r="CB544" i="21"/>
  <c r="BU545" i="21"/>
  <c r="BW545" i="21"/>
  <c r="BY545" i="21"/>
  <c r="CA545" i="21"/>
  <c r="CB545" i="21"/>
  <c r="BU546" i="21"/>
  <c r="BW546" i="21"/>
  <c r="BY546" i="21"/>
  <c r="CA546" i="21"/>
  <c r="CB546" i="21"/>
  <c r="BU547" i="21"/>
  <c r="CD547" i="21" s="1"/>
  <c r="DG547" i="21" s="1"/>
  <c r="BW547" i="21"/>
  <c r="BY547" i="21"/>
  <c r="CA547" i="21"/>
  <c r="CB547" i="21"/>
  <c r="BU548" i="21"/>
  <c r="BW548" i="21"/>
  <c r="BY548" i="21"/>
  <c r="CA548" i="21"/>
  <c r="CB548" i="21"/>
  <c r="BU549" i="21"/>
  <c r="BW549" i="21"/>
  <c r="BY549" i="21"/>
  <c r="CA549" i="21"/>
  <c r="CB549" i="21"/>
  <c r="BU550" i="21"/>
  <c r="BW550" i="21"/>
  <c r="BY550" i="21"/>
  <c r="CA550" i="21"/>
  <c r="CB550" i="21"/>
  <c r="BU551" i="21"/>
  <c r="BW551" i="21"/>
  <c r="BY551" i="21"/>
  <c r="CA551" i="21"/>
  <c r="CB551" i="21"/>
  <c r="BU552" i="21"/>
  <c r="BW552" i="21"/>
  <c r="BY552" i="21"/>
  <c r="CA552" i="21"/>
  <c r="CB552" i="21"/>
  <c r="BU553" i="21"/>
  <c r="BW553" i="21"/>
  <c r="BY553" i="21"/>
  <c r="CA553" i="21"/>
  <c r="CB553" i="21"/>
  <c r="BU554" i="21"/>
  <c r="BW554" i="21"/>
  <c r="BY554" i="21"/>
  <c r="CA554" i="21"/>
  <c r="CB554" i="21"/>
  <c r="BU555" i="21"/>
  <c r="CD555" i="21" s="1"/>
  <c r="DG555" i="21" s="1"/>
  <c r="BW555" i="21"/>
  <c r="BY555" i="21"/>
  <c r="CA555" i="21"/>
  <c r="CB555" i="21"/>
  <c r="BU556" i="21"/>
  <c r="BW556" i="21"/>
  <c r="BY556" i="21"/>
  <c r="CA556" i="21"/>
  <c r="CB556" i="21"/>
  <c r="BU557" i="21"/>
  <c r="BW557" i="21"/>
  <c r="BY557" i="21"/>
  <c r="CA557" i="21"/>
  <c r="CB557" i="21"/>
  <c r="BU558" i="21"/>
  <c r="BW558" i="21"/>
  <c r="BY558" i="21"/>
  <c r="CA558" i="21"/>
  <c r="CB558" i="21"/>
  <c r="BU559" i="21"/>
  <c r="BW559" i="21"/>
  <c r="BY559" i="21"/>
  <c r="CA559" i="21"/>
  <c r="CB559" i="21"/>
  <c r="BU560" i="21"/>
  <c r="BW560" i="21"/>
  <c r="BY560" i="21"/>
  <c r="CA560" i="21"/>
  <c r="CB560" i="21"/>
  <c r="BU561" i="21"/>
  <c r="BW561" i="21"/>
  <c r="BY561" i="21"/>
  <c r="CA561" i="21"/>
  <c r="CB561" i="21"/>
  <c r="BU562" i="21"/>
  <c r="BW562" i="21"/>
  <c r="BY562" i="21"/>
  <c r="CA562" i="21"/>
  <c r="CB562" i="21"/>
  <c r="BU563" i="21"/>
  <c r="CD563" i="21" s="1"/>
  <c r="DG563" i="21" s="1"/>
  <c r="BW563" i="21"/>
  <c r="BY563" i="21"/>
  <c r="CA563" i="21"/>
  <c r="CB563" i="21"/>
  <c r="BU564" i="21"/>
  <c r="BW564" i="21"/>
  <c r="BY564" i="21"/>
  <c r="CA564" i="21"/>
  <c r="CB564" i="21"/>
  <c r="BU565" i="21"/>
  <c r="BW565" i="21"/>
  <c r="BY565" i="21"/>
  <c r="CA565" i="21"/>
  <c r="CB565" i="21"/>
  <c r="BU566" i="21"/>
  <c r="BW566" i="21"/>
  <c r="BY566" i="21"/>
  <c r="CA566" i="21"/>
  <c r="CB566" i="21"/>
  <c r="BU567" i="21"/>
  <c r="BW567" i="21"/>
  <c r="BY567" i="21"/>
  <c r="CA567" i="21"/>
  <c r="CB567" i="21"/>
  <c r="BU568" i="21"/>
  <c r="BW568" i="21"/>
  <c r="BY568" i="21"/>
  <c r="CA568" i="21"/>
  <c r="CB568" i="21"/>
  <c r="BU569" i="21"/>
  <c r="BW569" i="21"/>
  <c r="BY569" i="21"/>
  <c r="CA569" i="21"/>
  <c r="CB569" i="21"/>
  <c r="BU570" i="21"/>
  <c r="BW570" i="21"/>
  <c r="BY570" i="21"/>
  <c r="CA570" i="21"/>
  <c r="CB570" i="21"/>
  <c r="BU571" i="21"/>
  <c r="CD571" i="21" s="1"/>
  <c r="DG571" i="21" s="1"/>
  <c r="BW571" i="21"/>
  <c r="BY571" i="21"/>
  <c r="CA571" i="21"/>
  <c r="CB571" i="21"/>
  <c r="BU572" i="21"/>
  <c r="BW572" i="21"/>
  <c r="BY572" i="21"/>
  <c r="CA572" i="21"/>
  <c r="CB572" i="21"/>
  <c r="BU573" i="21"/>
  <c r="BW573" i="21"/>
  <c r="BY573" i="21"/>
  <c r="CA573" i="21"/>
  <c r="CB573" i="21"/>
  <c r="BU574" i="21"/>
  <c r="BW574" i="21"/>
  <c r="BY574" i="21"/>
  <c r="CA574" i="21"/>
  <c r="CB574" i="21"/>
  <c r="BU575" i="21"/>
  <c r="BW575" i="21"/>
  <c r="BY575" i="21"/>
  <c r="CA575" i="21"/>
  <c r="CB575" i="21"/>
  <c r="BU576" i="21"/>
  <c r="BW576" i="21"/>
  <c r="BY576" i="21"/>
  <c r="CA576" i="21"/>
  <c r="CB576" i="21"/>
  <c r="BU577" i="21"/>
  <c r="BW577" i="21"/>
  <c r="BY577" i="21"/>
  <c r="CA577" i="21"/>
  <c r="CB577" i="21"/>
  <c r="BU578" i="21"/>
  <c r="BW578" i="21"/>
  <c r="BY578" i="21"/>
  <c r="CA578" i="21"/>
  <c r="CB578" i="21"/>
  <c r="BU579" i="21"/>
  <c r="CD579" i="21" s="1"/>
  <c r="DG579" i="21" s="1"/>
  <c r="BW579" i="21"/>
  <c r="BY579" i="21"/>
  <c r="CA579" i="21"/>
  <c r="CB579" i="21"/>
  <c r="BU580" i="21"/>
  <c r="BW580" i="21"/>
  <c r="BY580" i="21"/>
  <c r="CA580" i="21"/>
  <c r="CB580" i="21"/>
  <c r="BU581" i="21"/>
  <c r="BW581" i="21"/>
  <c r="BY581" i="21"/>
  <c r="CA581" i="21"/>
  <c r="CB581" i="21"/>
  <c r="BU582" i="21"/>
  <c r="BW582" i="21"/>
  <c r="BY582" i="21"/>
  <c r="CA582" i="21"/>
  <c r="CB582" i="21"/>
  <c r="BU583" i="21"/>
  <c r="BW583" i="21"/>
  <c r="BY583" i="21"/>
  <c r="CA583" i="21"/>
  <c r="CB583" i="21"/>
  <c r="BU584" i="21"/>
  <c r="BW584" i="21"/>
  <c r="BY584" i="21"/>
  <c r="CA584" i="21"/>
  <c r="CB584" i="21"/>
  <c r="BU585" i="21"/>
  <c r="BW585" i="21"/>
  <c r="BY585" i="21"/>
  <c r="CA585" i="21"/>
  <c r="CB585" i="21"/>
  <c r="BU586" i="21"/>
  <c r="BW586" i="21"/>
  <c r="BY586" i="21"/>
  <c r="CA586" i="21"/>
  <c r="CB586" i="21"/>
  <c r="BU587" i="21"/>
  <c r="CD587" i="21" s="1"/>
  <c r="DG587" i="21" s="1"/>
  <c r="BW587" i="21"/>
  <c r="BY587" i="21"/>
  <c r="CA587" i="21"/>
  <c r="CB587" i="21"/>
  <c r="BU588" i="21"/>
  <c r="BW588" i="21"/>
  <c r="BY588" i="21"/>
  <c r="CA588" i="21"/>
  <c r="CB588" i="21"/>
  <c r="BU589" i="21"/>
  <c r="BW589" i="21"/>
  <c r="BY589" i="21"/>
  <c r="CA589" i="21"/>
  <c r="CB589" i="21"/>
  <c r="BU590" i="21"/>
  <c r="BW590" i="21"/>
  <c r="BY590" i="21"/>
  <c r="CA590" i="21"/>
  <c r="CB590" i="21"/>
  <c r="BU591" i="21"/>
  <c r="BW591" i="21"/>
  <c r="BY591" i="21"/>
  <c r="CA591" i="21"/>
  <c r="CB591" i="21"/>
  <c r="BU592" i="21"/>
  <c r="BW592" i="21"/>
  <c r="BY592" i="21"/>
  <c r="CA592" i="21"/>
  <c r="CB592" i="21"/>
  <c r="BU593" i="21"/>
  <c r="BW593" i="21"/>
  <c r="BY593" i="21"/>
  <c r="CA593" i="21"/>
  <c r="CB593" i="21"/>
  <c r="BU594" i="21"/>
  <c r="BW594" i="21"/>
  <c r="BY594" i="21"/>
  <c r="CA594" i="21"/>
  <c r="CB594" i="21"/>
  <c r="BU595" i="21"/>
  <c r="CD595" i="21" s="1"/>
  <c r="DG595" i="21" s="1"/>
  <c r="BW595" i="21"/>
  <c r="BY595" i="21"/>
  <c r="CA595" i="21"/>
  <c r="CB595" i="21"/>
  <c r="BU596" i="21"/>
  <c r="BW596" i="21"/>
  <c r="BY596" i="21"/>
  <c r="CA596" i="21"/>
  <c r="CB596" i="21"/>
  <c r="BU597" i="21"/>
  <c r="BW597" i="21"/>
  <c r="BY597" i="21"/>
  <c r="CA597" i="21"/>
  <c r="CB597" i="21"/>
  <c r="BU598" i="21"/>
  <c r="BW598" i="21"/>
  <c r="BY598" i="21"/>
  <c r="CA598" i="21"/>
  <c r="CB598" i="21"/>
  <c r="BU599" i="21"/>
  <c r="BW599" i="21"/>
  <c r="BY599" i="21"/>
  <c r="CA599" i="21"/>
  <c r="CB599" i="21"/>
  <c r="BU600" i="21"/>
  <c r="BW600" i="21"/>
  <c r="BY600" i="21"/>
  <c r="CA600" i="21"/>
  <c r="CB600" i="21"/>
  <c r="BU601" i="21"/>
  <c r="BW601" i="21"/>
  <c r="BY601" i="21"/>
  <c r="CA601" i="21"/>
  <c r="CB601" i="21"/>
  <c r="BU602" i="21"/>
  <c r="BW602" i="21"/>
  <c r="BY602" i="21"/>
  <c r="CA602" i="21"/>
  <c r="CB602" i="21"/>
  <c r="BU603" i="21"/>
  <c r="CD603" i="21" s="1"/>
  <c r="DG603" i="21" s="1"/>
  <c r="BW603" i="21"/>
  <c r="BY603" i="21"/>
  <c r="CA603" i="21"/>
  <c r="CB603" i="21"/>
  <c r="BU604" i="21"/>
  <c r="BW604" i="21"/>
  <c r="BY604" i="21"/>
  <c r="CA604" i="21"/>
  <c r="CB604" i="21"/>
  <c r="BU605" i="21"/>
  <c r="BW605" i="21"/>
  <c r="BY605" i="21"/>
  <c r="CA605" i="21"/>
  <c r="CB605" i="21"/>
  <c r="BU606" i="21"/>
  <c r="BW606" i="21"/>
  <c r="BY606" i="21"/>
  <c r="CA606" i="21"/>
  <c r="CB606" i="21"/>
  <c r="BU607" i="21"/>
  <c r="BW607" i="21"/>
  <c r="BY607" i="21"/>
  <c r="CA607" i="21"/>
  <c r="CB607" i="21"/>
  <c r="BU608" i="21"/>
  <c r="BW608" i="21"/>
  <c r="BY608" i="21"/>
  <c r="CA608" i="21"/>
  <c r="CB608" i="21"/>
  <c r="BU609" i="21"/>
  <c r="BW609" i="21"/>
  <c r="BY609" i="21"/>
  <c r="CA609" i="21"/>
  <c r="CB609" i="21"/>
  <c r="BU610" i="21"/>
  <c r="BW610" i="21"/>
  <c r="BY610" i="21"/>
  <c r="CA610" i="21"/>
  <c r="CB610" i="21"/>
  <c r="BU611" i="21"/>
  <c r="CD611" i="21" s="1"/>
  <c r="DG611" i="21" s="1"/>
  <c r="BW611" i="21"/>
  <c r="BY611" i="21"/>
  <c r="CA611" i="21"/>
  <c r="CB611" i="21"/>
  <c r="BU612" i="21"/>
  <c r="BW612" i="21"/>
  <c r="BY612" i="21"/>
  <c r="CA612" i="21"/>
  <c r="CB612" i="21"/>
  <c r="BU613" i="21"/>
  <c r="BW613" i="21"/>
  <c r="BY613" i="21"/>
  <c r="CA613" i="21"/>
  <c r="CB613" i="21"/>
  <c r="BU614" i="21"/>
  <c r="BW614" i="21"/>
  <c r="BY614" i="21"/>
  <c r="CA614" i="21"/>
  <c r="CB614" i="21"/>
  <c r="BU615" i="21"/>
  <c r="BW615" i="21"/>
  <c r="BY615" i="21"/>
  <c r="CA615" i="21"/>
  <c r="CB615" i="21"/>
  <c r="BU616" i="21"/>
  <c r="BW616" i="21"/>
  <c r="BY616" i="21"/>
  <c r="CA616" i="21"/>
  <c r="CB616" i="21"/>
  <c r="BU617" i="21"/>
  <c r="BW617" i="21"/>
  <c r="BY617" i="21"/>
  <c r="CA617" i="21"/>
  <c r="CB617" i="21"/>
  <c r="BU618" i="21"/>
  <c r="BW618" i="21"/>
  <c r="BY618" i="21"/>
  <c r="CA618" i="21"/>
  <c r="CB618" i="21"/>
  <c r="BU619" i="21"/>
  <c r="CD619" i="21" s="1"/>
  <c r="DG619" i="21" s="1"/>
  <c r="BW619" i="21"/>
  <c r="BY619" i="21"/>
  <c r="CA619" i="21"/>
  <c r="CB619" i="21"/>
  <c r="BU620" i="21"/>
  <c r="BW620" i="21"/>
  <c r="BY620" i="21"/>
  <c r="CA620" i="21"/>
  <c r="CB620" i="21"/>
  <c r="BU621" i="21"/>
  <c r="BW621" i="21"/>
  <c r="BY621" i="21"/>
  <c r="CA621" i="21"/>
  <c r="CB621" i="21"/>
  <c r="BU622" i="21"/>
  <c r="BW622" i="21"/>
  <c r="BY622" i="21"/>
  <c r="CA622" i="21"/>
  <c r="CB622" i="21"/>
  <c r="BU623" i="21"/>
  <c r="BW623" i="21"/>
  <c r="BY623" i="21"/>
  <c r="CA623" i="21"/>
  <c r="CB623" i="21"/>
  <c r="BU624" i="21"/>
  <c r="BW624" i="21"/>
  <c r="BY624" i="21"/>
  <c r="CA624" i="21"/>
  <c r="CB624" i="21"/>
  <c r="BU625" i="21"/>
  <c r="BW625" i="21"/>
  <c r="BY625" i="21"/>
  <c r="CA625" i="21"/>
  <c r="CB625" i="21"/>
  <c r="BU626" i="21"/>
  <c r="BW626" i="21"/>
  <c r="BY626" i="21"/>
  <c r="CA626" i="21"/>
  <c r="CB626" i="21"/>
  <c r="BU627" i="21"/>
  <c r="CD627" i="21" s="1"/>
  <c r="DG627" i="21" s="1"/>
  <c r="BW627" i="21"/>
  <c r="BY627" i="21"/>
  <c r="CA627" i="21"/>
  <c r="CB627" i="21"/>
  <c r="BU628" i="21"/>
  <c r="BW628" i="21"/>
  <c r="BY628" i="21"/>
  <c r="CA628" i="21"/>
  <c r="CB628" i="21"/>
  <c r="BU629" i="21"/>
  <c r="BW629" i="21"/>
  <c r="BY629" i="21"/>
  <c r="CA629" i="21"/>
  <c r="CB629" i="21"/>
  <c r="BU630" i="21"/>
  <c r="BW630" i="21"/>
  <c r="BY630" i="21"/>
  <c r="CA630" i="21"/>
  <c r="CB630" i="21"/>
  <c r="BU631" i="21"/>
  <c r="BW631" i="21"/>
  <c r="BY631" i="21"/>
  <c r="CA631" i="21"/>
  <c r="CB631" i="21"/>
  <c r="BU632" i="21"/>
  <c r="BW632" i="21"/>
  <c r="BY632" i="21"/>
  <c r="CA632" i="21"/>
  <c r="CB632" i="21"/>
  <c r="BU633" i="21"/>
  <c r="BW633" i="21"/>
  <c r="BY633" i="21"/>
  <c r="CA633" i="21"/>
  <c r="CB633" i="21"/>
  <c r="BU634" i="21"/>
  <c r="BW634" i="21"/>
  <c r="BY634" i="21"/>
  <c r="CA634" i="21"/>
  <c r="CB634" i="21"/>
  <c r="BU635" i="21"/>
  <c r="CD635" i="21" s="1"/>
  <c r="DG635" i="21" s="1"/>
  <c r="BW635" i="21"/>
  <c r="BY635" i="21"/>
  <c r="CA635" i="21"/>
  <c r="CB635" i="21"/>
  <c r="BU636" i="21"/>
  <c r="BW636" i="21"/>
  <c r="BY636" i="21"/>
  <c r="CA636" i="21"/>
  <c r="CB636" i="21"/>
  <c r="BU637" i="21"/>
  <c r="BW637" i="21"/>
  <c r="BY637" i="21"/>
  <c r="CA637" i="21"/>
  <c r="CB637" i="21"/>
  <c r="BU638" i="21"/>
  <c r="BW638" i="21"/>
  <c r="BY638" i="21"/>
  <c r="CA638" i="21"/>
  <c r="CB638" i="21"/>
  <c r="BU639" i="21"/>
  <c r="BW639" i="21"/>
  <c r="BY639" i="21"/>
  <c r="CA639" i="21"/>
  <c r="CB639" i="21"/>
  <c r="BU640" i="21"/>
  <c r="BW640" i="21"/>
  <c r="BY640" i="21"/>
  <c r="CA640" i="21"/>
  <c r="CB640" i="21"/>
  <c r="BU641" i="21"/>
  <c r="BW641" i="21"/>
  <c r="BY641" i="21"/>
  <c r="CA641" i="21"/>
  <c r="CB641" i="21"/>
  <c r="BU642" i="21"/>
  <c r="BW642" i="21"/>
  <c r="BY642" i="21"/>
  <c r="CA642" i="21"/>
  <c r="CB642" i="21"/>
  <c r="BU643" i="21"/>
  <c r="CD643" i="21" s="1"/>
  <c r="DG643" i="21" s="1"/>
  <c r="BW643" i="21"/>
  <c r="BY643" i="21"/>
  <c r="CA643" i="21"/>
  <c r="CB643" i="21"/>
  <c r="BU644" i="21"/>
  <c r="BW644" i="21"/>
  <c r="BY644" i="21"/>
  <c r="CA644" i="21"/>
  <c r="CB644" i="21"/>
  <c r="BU645" i="21"/>
  <c r="BW645" i="21"/>
  <c r="BY645" i="21"/>
  <c r="CA645" i="21"/>
  <c r="CB645" i="21"/>
  <c r="BU646" i="21"/>
  <c r="BW646" i="21"/>
  <c r="BY646" i="21"/>
  <c r="CA646" i="21"/>
  <c r="CB646" i="21"/>
  <c r="BU647" i="21"/>
  <c r="BW647" i="21"/>
  <c r="BY647" i="21"/>
  <c r="CA647" i="21"/>
  <c r="CB647" i="21"/>
  <c r="BU648" i="21"/>
  <c r="BW648" i="21"/>
  <c r="BY648" i="21"/>
  <c r="CA648" i="21"/>
  <c r="CB648" i="21"/>
  <c r="BU649" i="21"/>
  <c r="BW649" i="21"/>
  <c r="BY649" i="21"/>
  <c r="CA649" i="21"/>
  <c r="CB649" i="21"/>
  <c r="BU650" i="21"/>
  <c r="BW650" i="21"/>
  <c r="BY650" i="21"/>
  <c r="CA650" i="21"/>
  <c r="CB650" i="21"/>
  <c r="BU651" i="21"/>
  <c r="CD651" i="21" s="1"/>
  <c r="DG651" i="21" s="1"/>
  <c r="BW651" i="21"/>
  <c r="BY651" i="21"/>
  <c r="CA651" i="21"/>
  <c r="CB651" i="21"/>
  <c r="BU652" i="21"/>
  <c r="BW652" i="21"/>
  <c r="BY652" i="21"/>
  <c r="CA652" i="21"/>
  <c r="CB652" i="21"/>
  <c r="BU653" i="21"/>
  <c r="BW653" i="21"/>
  <c r="BY653" i="21"/>
  <c r="CA653" i="21"/>
  <c r="CB653" i="21"/>
  <c r="BU654" i="21"/>
  <c r="BW654" i="21"/>
  <c r="BY654" i="21"/>
  <c r="CA654" i="21"/>
  <c r="CB654" i="21"/>
  <c r="BU655" i="21"/>
  <c r="BW655" i="21"/>
  <c r="BY655" i="21"/>
  <c r="CA655" i="21"/>
  <c r="CB655" i="21"/>
  <c r="BU656" i="21"/>
  <c r="BW656" i="21"/>
  <c r="BY656" i="21"/>
  <c r="CA656" i="21"/>
  <c r="CB656" i="21"/>
  <c r="BU657" i="21"/>
  <c r="BW657" i="21"/>
  <c r="BY657" i="21"/>
  <c r="CA657" i="21"/>
  <c r="CB657" i="21"/>
  <c r="BU658" i="21"/>
  <c r="BW658" i="21"/>
  <c r="BY658" i="21"/>
  <c r="CA658" i="21"/>
  <c r="CB658" i="21"/>
  <c r="BU659" i="21"/>
  <c r="CD659" i="21" s="1"/>
  <c r="DG659" i="21" s="1"/>
  <c r="BW659" i="21"/>
  <c r="BY659" i="21"/>
  <c r="CA659" i="21"/>
  <c r="CB659" i="21"/>
  <c r="BU660" i="21"/>
  <c r="BW660" i="21"/>
  <c r="BY660" i="21"/>
  <c r="CA660" i="21"/>
  <c r="CB660" i="21"/>
  <c r="BU661" i="21"/>
  <c r="BW661" i="21"/>
  <c r="BY661" i="21"/>
  <c r="CA661" i="21"/>
  <c r="CB661" i="21"/>
  <c r="BU662" i="21"/>
  <c r="BW662" i="21"/>
  <c r="BY662" i="21"/>
  <c r="CA662" i="21"/>
  <c r="CB662" i="21"/>
  <c r="BU663" i="21"/>
  <c r="BW663" i="21"/>
  <c r="BY663" i="21"/>
  <c r="CA663" i="21"/>
  <c r="CB663" i="21"/>
  <c r="BU664" i="21"/>
  <c r="BW664" i="21"/>
  <c r="BY664" i="21"/>
  <c r="CA664" i="21"/>
  <c r="CB664" i="21"/>
  <c r="BU665" i="21"/>
  <c r="BW665" i="21"/>
  <c r="BY665" i="21"/>
  <c r="CA665" i="21"/>
  <c r="CB665" i="21"/>
  <c r="BU666" i="21"/>
  <c r="BW666" i="21"/>
  <c r="BY666" i="21"/>
  <c r="CA666" i="21"/>
  <c r="CB666" i="21"/>
  <c r="BU667" i="21"/>
  <c r="CD667" i="21" s="1"/>
  <c r="DG667" i="21" s="1"/>
  <c r="BW667" i="21"/>
  <c r="BY667" i="21"/>
  <c r="CA667" i="21"/>
  <c r="CB667" i="21"/>
  <c r="BU668" i="21"/>
  <c r="BW668" i="21"/>
  <c r="BY668" i="21"/>
  <c r="CA668" i="21"/>
  <c r="CB668" i="21"/>
  <c r="BU669" i="21"/>
  <c r="BW669" i="21"/>
  <c r="BY669" i="21"/>
  <c r="CA669" i="21"/>
  <c r="CB669" i="21"/>
  <c r="BU670" i="21"/>
  <c r="BW670" i="21"/>
  <c r="BY670" i="21"/>
  <c r="CA670" i="21"/>
  <c r="CB670" i="21"/>
  <c r="BU671" i="21"/>
  <c r="BW671" i="21"/>
  <c r="BY671" i="21"/>
  <c r="CA671" i="21"/>
  <c r="CB671" i="21"/>
  <c r="BU672" i="21"/>
  <c r="BW672" i="21"/>
  <c r="BY672" i="21"/>
  <c r="CA672" i="21"/>
  <c r="CB672" i="21"/>
  <c r="BU673" i="21"/>
  <c r="BW673" i="21"/>
  <c r="BY673" i="21"/>
  <c r="CA673" i="21"/>
  <c r="CB673" i="21"/>
  <c r="BU674" i="21"/>
  <c r="BW674" i="21"/>
  <c r="BY674" i="21"/>
  <c r="CA674" i="21"/>
  <c r="CB674" i="21"/>
  <c r="BU675" i="21"/>
  <c r="CD675" i="21" s="1"/>
  <c r="DG675" i="21" s="1"/>
  <c r="BW675" i="21"/>
  <c r="BY675" i="21"/>
  <c r="CA675" i="21"/>
  <c r="CB675" i="21"/>
  <c r="BU676" i="21"/>
  <c r="BW676" i="21"/>
  <c r="BY676" i="21"/>
  <c r="CA676" i="21"/>
  <c r="CB676" i="21"/>
  <c r="BU677" i="21"/>
  <c r="BW677" i="21"/>
  <c r="BY677" i="21"/>
  <c r="CA677" i="21"/>
  <c r="CB677" i="21"/>
  <c r="BU678" i="21"/>
  <c r="BW678" i="21"/>
  <c r="BY678" i="21"/>
  <c r="CA678" i="21"/>
  <c r="CB678" i="21"/>
  <c r="BU679" i="21"/>
  <c r="BW679" i="21"/>
  <c r="BY679" i="21"/>
  <c r="CA679" i="21"/>
  <c r="CB679" i="21"/>
  <c r="BU680" i="21"/>
  <c r="BW680" i="21"/>
  <c r="BY680" i="21"/>
  <c r="CA680" i="21"/>
  <c r="CB680" i="21"/>
  <c r="BU681" i="21"/>
  <c r="BW681" i="21"/>
  <c r="BY681" i="21"/>
  <c r="CA681" i="21"/>
  <c r="CB681" i="21"/>
  <c r="BU682" i="21"/>
  <c r="BW682" i="21"/>
  <c r="BY682" i="21"/>
  <c r="CA682" i="21"/>
  <c r="CB682" i="21"/>
  <c r="BU683" i="21"/>
  <c r="CD683" i="21" s="1"/>
  <c r="DG683" i="21" s="1"/>
  <c r="BW683" i="21"/>
  <c r="BY683" i="21"/>
  <c r="CA683" i="21"/>
  <c r="CB683" i="21"/>
  <c r="BU684" i="21"/>
  <c r="BW684" i="21"/>
  <c r="BY684" i="21"/>
  <c r="CA684" i="21"/>
  <c r="CB684" i="21"/>
  <c r="BU685" i="21"/>
  <c r="BW685" i="21"/>
  <c r="BY685" i="21"/>
  <c r="CA685" i="21"/>
  <c r="CB685" i="21"/>
  <c r="BU686" i="21"/>
  <c r="BW686" i="21"/>
  <c r="BY686" i="21"/>
  <c r="CA686" i="21"/>
  <c r="CB686" i="21"/>
  <c r="BU687" i="21"/>
  <c r="BW687" i="21"/>
  <c r="BY687" i="21"/>
  <c r="CA687" i="21"/>
  <c r="CB687" i="21"/>
  <c r="BU688" i="21"/>
  <c r="BW688" i="21"/>
  <c r="BY688" i="21"/>
  <c r="CA688" i="21"/>
  <c r="CB688" i="21"/>
  <c r="BU689" i="21"/>
  <c r="BW689" i="21"/>
  <c r="BY689" i="21"/>
  <c r="CA689" i="21"/>
  <c r="CB689" i="21"/>
  <c r="BU690" i="21"/>
  <c r="BW690" i="21"/>
  <c r="BY690" i="21"/>
  <c r="CA690" i="21"/>
  <c r="CB690" i="21"/>
  <c r="BU691" i="21"/>
  <c r="CD691" i="21" s="1"/>
  <c r="DG691" i="21" s="1"/>
  <c r="BW691" i="21"/>
  <c r="BY691" i="21"/>
  <c r="CA691" i="21"/>
  <c r="CB691" i="21"/>
  <c r="BU692" i="21"/>
  <c r="BW692" i="21"/>
  <c r="BY692" i="21"/>
  <c r="CA692" i="21"/>
  <c r="CB692" i="21"/>
  <c r="BU693" i="21"/>
  <c r="BW693" i="21"/>
  <c r="BY693" i="21"/>
  <c r="CA693" i="21"/>
  <c r="CB693" i="21"/>
  <c r="BU694" i="21"/>
  <c r="BW694" i="21"/>
  <c r="BY694" i="21"/>
  <c r="CA694" i="21"/>
  <c r="CB694" i="21"/>
  <c r="BU695" i="21"/>
  <c r="BW695" i="21"/>
  <c r="BY695" i="21"/>
  <c r="CA695" i="21"/>
  <c r="CB695" i="21"/>
  <c r="BU696" i="21"/>
  <c r="BW696" i="21"/>
  <c r="BY696" i="21"/>
  <c r="CA696" i="21"/>
  <c r="CB696" i="21"/>
  <c r="BU697" i="21"/>
  <c r="BW697" i="21"/>
  <c r="BY697" i="21"/>
  <c r="CA697" i="21"/>
  <c r="CB697" i="21"/>
  <c r="BU698" i="21"/>
  <c r="BW698" i="21"/>
  <c r="BY698" i="21"/>
  <c r="CA698" i="21"/>
  <c r="CB698" i="21"/>
  <c r="BU699" i="21"/>
  <c r="CD699" i="21" s="1"/>
  <c r="DG699" i="21" s="1"/>
  <c r="BW699" i="21"/>
  <c r="BY699" i="21"/>
  <c r="CA699" i="21"/>
  <c r="CB699" i="21"/>
  <c r="BU700" i="21"/>
  <c r="BW700" i="21"/>
  <c r="BY700" i="21"/>
  <c r="CA700" i="21"/>
  <c r="CB700" i="21"/>
  <c r="BU701" i="21"/>
  <c r="BW701" i="21"/>
  <c r="BY701" i="21"/>
  <c r="CA701" i="21"/>
  <c r="CB701" i="21"/>
  <c r="BU702" i="21"/>
  <c r="BW702" i="21"/>
  <c r="BY702" i="21"/>
  <c r="CA702" i="21"/>
  <c r="CB702" i="21"/>
  <c r="BU703" i="21"/>
  <c r="BW703" i="21"/>
  <c r="BY703" i="21"/>
  <c r="CA703" i="21"/>
  <c r="CB703" i="21"/>
  <c r="BU704" i="21"/>
  <c r="BW704" i="21"/>
  <c r="BY704" i="21"/>
  <c r="CA704" i="21"/>
  <c r="CB704" i="21"/>
  <c r="BU705" i="21"/>
  <c r="BW705" i="21"/>
  <c r="BY705" i="21"/>
  <c r="CA705" i="21"/>
  <c r="CB705" i="21"/>
  <c r="BU706" i="21"/>
  <c r="BW706" i="21"/>
  <c r="BY706" i="21"/>
  <c r="CA706" i="21"/>
  <c r="CB706" i="21"/>
  <c r="BU707" i="21"/>
  <c r="CD707" i="21" s="1"/>
  <c r="DG707" i="21" s="1"/>
  <c r="BW707" i="21"/>
  <c r="BY707" i="21"/>
  <c r="CA707" i="21"/>
  <c r="CB707" i="21"/>
  <c r="BU708" i="21"/>
  <c r="BW708" i="21"/>
  <c r="BY708" i="21"/>
  <c r="CA708" i="21"/>
  <c r="CB708" i="21"/>
  <c r="BU709" i="21"/>
  <c r="BW709" i="21"/>
  <c r="BY709" i="21"/>
  <c r="CA709" i="21"/>
  <c r="CB709" i="21"/>
  <c r="BU710" i="21"/>
  <c r="BW710" i="21"/>
  <c r="BY710" i="21"/>
  <c r="CA710" i="21"/>
  <c r="CB710" i="21"/>
  <c r="BU711" i="21"/>
  <c r="BW711" i="21"/>
  <c r="BY711" i="21"/>
  <c r="CA711" i="21"/>
  <c r="CB711" i="21"/>
  <c r="BU712" i="21"/>
  <c r="BW712" i="21"/>
  <c r="BY712" i="21"/>
  <c r="CA712" i="21"/>
  <c r="CB712" i="21"/>
  <c r="BU713" i="21"/>
  <c r="BW713" i="21"/>
  <c r="BY713" i="21"/>
  <c r="CA713" i="21"/>
  <c r="CB713" i="21"/>
  <c r="BU714" i="21"/>
  <c r="BW714" i="21"/>
  <c r="BY714" i="21"/>
  <c r="CA714" i="21"/>
  <c r="CB714" i="21"/>
  <c r="BU715" i="21"/>
  <c r="CD715" i="21" s="1"/>
  <c r="DG715" i="21" s="1"/>
  <c r="BW715" i="21"/>
  <c r="BY715" i="21"/>
  <c r="CA715" i="21"/>
  <c r="CB715" i="21"/>
  <c r="BU716" i="21"/>
  <c r="BW716" i="21"/>
  <c r="BY716" i="21"/>
  <c r="CA716" i="21"/>
  <c r="CB716" i="21"/>
  <c r="BU717" i="21"/>
  <c r="BW717" i="21"/>
  <c r="BY717" i="21"/>
  <c r="CA717" i="21"/>
  <c r="CB717" i="21"/>
  <c r="BU718" i="21"/>
  <c r="BW718" i="21"/>
  <c r="BY718" i="21"/>
  <c r="CA718" i="21"/>
  <c r="CB718" i="21"/>
  <c r="BU719" i="21"/>
  <c r="BW719" i="21"/>
  <c r="BY719" i="21"/>
  <c r="CA719" i="21"/>
  <c r="CB719" i="21"/>
  <c r="BU720" i="21"/>
  <c r="BW720" i="21"/>
  <c r="BY720" i="21"/>
  <c r="CA720" i="21"/>
  <c r="CB720" i="21"/>
  <c r="BU721" i="21"/>
  <c r="BW721" i="21"/>
  <c r="BY721" i="21"/>
  <c r="CA721" i="21"/>
  <c r="CB721" i="21"/>
  <c r="BU722" i="21"/>
  <c r="BW722" i="21"/>
  <c r="BY722" i="21"/>
  <c r="CA722" i="21"/>
  <c r="CB722" i="21"/>
  <c r="BU723" i="21"/>
  <c r="CD723" i="21" s="1"/>
  <c r="DG723" i="21" s="1"/>
  <c r="BW723" i="21"/>
  <c r="BY723" i="21"/>
  <c r="CA723" i="21"/>
  <c r="CB723" i="21"/>
  <c r="BU724" i="21"/>
  <c r="BW724" i="21"/>
  <c r="BY724" i="21"/>
  <c r="CA724" i="21"/>
  <c r="CB724" i="21"/>
  <c r="BU725" i="21"/>
  <c r="BW725" i="21"/>
  <c r="BY725" i="21"/>
  <c r="CA725" i="21"/>
  <c r="CB725" i="21"/>
  <c r="BU726" i="21"/>
  <c r="BW726" i="21"/>
  <c r="BY726" i="21"/>
  <c r="CA726" i="21"/>
  <c r="CB726" i="21"/>
  <c r="BU727" i="21"/>
  <c r="BW727" i="21"/>
  <c r="BY727" i="21"/>
  <c r="CA727" i="21"/>
  <c r="CB727" i="21"/>
  <c r="BU728" i="21"/>
  <c r="BW728" i="21"/>
  <c r="BY728" i="21"/>
  <c r="CA728" i="21"/>
  <c r="CB728" i="21"/>
  <c r="BU729" i="21"/>
  <c r="BW729" i="21"/>
  <c r="BY729" i="21"/>
  <c r="CA729" i="21"/>
  <c r="CB729" i="21"/>
  <c r="BU730" i="21"/>
  <c r="BW730" i="21"/>
  <c r="BY730" i="21"/>
  <c r="CA730" i="21"/>
  <c r="CB730" i="21"/>
  <c r="BU731" i="21"/>
  <c r="CD731" i="21" s="1"/>
  <c r="DG731" i="21" s="1"/>
  <c r="BW731" i="21"/>
  <c r="BY731" i="21"/>
  <c r="CA731" i="21"/>
  <c r="CB731" i="21"/>
  <c r="BU732" i="21"/>
  <c r="BW732" i="21"/>
  <c r="BY732" i="21"/>
  <c r="CA732" i="21"/>
  <c r="CB732" i="21"/>
  <c r="BU733" i="21"/>
  <c r="BW733" i="21"/>
  <c r="BY733" i="21"/>
  <c r="CA733" i="21"/>
  <c r="CB733" i="21"/>
  <c r="BU734" i="21"/>
  <c r="BW734" i="21"/>
  <c r="BY734" i="21"/>
  <c r="CA734" i="21"/>
  <c r="CB734" i="21"/>
  <c r="BU735" i="21"/>
  <c r="BW735" i="21"/>
  <c r="BY735" i="21"/>
  <c r="CA735" i="21"/>
  <c r="CB735" i="21"/>
  <c r="BU736" i="21"/>
  <c r="BW736" i="21"/>
  <c r="BY736" i="21"/>
  <c r="CA736" i="21"/>
  <c r="CB736" i="21"/>
  <c r="BU737" i="21"/>
  <c r="BW737" i="21"/>
  <c r="BY737" i="21"/>
  <c r="CA737" i="21"/>
  <c r="CB737" i="21"/>
  <c r="BU738" i="21"/>
  <c r="BW738" i="21"/>
  <c r="BY738" i="21"/>
  <c r="CA738" i="21"/>
  <c r="CB738" i="21"/>
  <c r="BU739" i="21"/>
  <c r="CD739" i="21" s="1"/>
  <c r="DG739" i="21" s="1"/>
  <c r="BW739" i="21"/>
  <c r="BY739" i="21"/>
  <c r="CA739" i="21"/>
  <c r="CB739" i="21"/>
  <c r="BU740" i="21"/>
  <c r="BW740" i="21"/>
  <c r="BY740" i="21"/>
  <c r="CA740" i="21"/>
  <c r="CB740" i="21"/>
  <c r="BU741" i="21"/>
  <c r="BW741" i="21"/>
  <c r="BY741" i="21"/>
  <c r="CA741" i="21"/>
  <c r="CB741" i="21"/>
  <c r="BY42" i="21"/>
  <c r="BW42" i="21"/>
  <c r="BU42" i="21"/>
  <c r="AE741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AE69" i="21"/>
  <c r="AE70" i="21"/>
  <c r="AE71" i="21"/>
  <c r="AE72" i="21"/>
  <c r="AE73" i="21"/>
  <c r="AE74" i="21"/>
  <c r="AE75" i="21"/>
  <c r="AE76" i="21"/>
  <c r="AE77" i="21"/>
  <c r="AE78" i="21"/>
  <c r="AE79" i="21"/>
  <c r="AE80" i="21"/>
  <c r="AE81" i="21"/>
  <c r="AE82" i="21"/>
  <c r="AE83" i="21"/>
  <c r="AE84" i="21"/>
  <c r="AE85" i="21"/>
  <c r="AE86" i="21"/>
  <c r="AE87" i="21"/>
  <c r="AE88" i="21"/>
  <c r="AE89" i="21"/>
  <c r="AE90" i="21"/>
  <c r="AE91" i="21"/>
  <c r="AE92" i="21"/>
  <c r="AE93" i="21"/>
  <c r="AE94" i="21"/>
  <c r="AE95" i="21"/>
  <c r="AE96" i="21"/>
  <c r="AE97" i="21"/>
  <c r="AE98" i="21"/>
  <c r="AE99" i="21"/>
  <c r="AE100" i="21"/>
  <c r="AE101" i="21"/>
  <c r="AE102" i="21"/>
  <c r="AE103" i="21"/>
  <c r="AE104" i="21"/>
  <c r="AE105" i="21"/>
  <c r="AE106" i="21"/>
  <c r="AE107" i="21"/>
  <c r="AE108" i="21"/>
  <c r="AE109" i="21"/>
  <c r="AE110" i="21"/>
  <c r="AE111" i="21"/>
  <c r="AE112" i="21"/>
  <c r="AE113" i="21"/>
  <c r="AE114" i="21"/>
  <c r="AE115" i="21"/>
  <c r="AE116" i="21"/>
  <c r="AE117" i="21"/>
  <c r="AE118" i="21"/>
  <c r="AE119" i="21"/>
  <c r="AE120" i="21"/>
  <c r="AE121" i="21"/>
  <c r="AE122" i="21"/>
  <c r="AE123" i="21"/>
  <c r="AE124" i="21"/>
  <c r="AE125" i="21"/>
  <c r="AE126" i="21"/>
  <c r="AE127" i="21"/>
  <c r="AE128" i="21"/>
  <c r="AE129" i="21"/>
  <c r="AE130" i="21"/>
  <c r="AE131" i="21"/>
  <c r="AE132" i="21"/>
  <c r="AE133" i="21"/>
  <c r="AE134" i="21"/>
  <c r="AE135" i="21"/>
  <c r="AE136" i="21"/>
  <c r="AE137" i="21"/>
  <c r="AE138" i="21"/>
  <c r="AE139" i="21"/>
  <c r="AE140" i="21"/>
  <c r="AE141" i="21"/>
  <c r="AE142" i="21"/>
  <c r="AE143" i="21"/>
  <c r="AE144" i="21"/>
  <c r="AE145" i="21"/>
  <c r="AE146" i="21"/>
  <c r="AE147" i="21"/>
  <c r="AE148" i="21"/>
  <c r="AE149" i="21"/>
  <c r="AE150" i="21"/>
  <c r="AE151" i="21"/>
  <c r="AE152" i="21"/>
  <c r="AE153" i="21"/>
  <c r="AE154" i="21"/>
  <c r="AE155" i="21"/>
  <c r="AE156" i="21"/>
  <c r="AE157" i="21"/>
  <c r="AE158" i="21"/>
  <c r="AE159" i="21"/>
  <c r="AE160" i="21"/>
  <c r="AE161" i="21"/>
  <c r="AE162" i="21"/>
  <c r="AE163" i="21"/>
  <c r="AE164" i="21"/>
  <c r="AE165" i="21"/>
  <c r="AE166" i="21"/>
  <c r="AE167" i="21"/>
  <c r="AE168" i="21"/>
  <c r="AE169" i="21"/>
  <c r="AE170" i="21"/>
  <c r="AE171" i="21"/>
  <c r="AE172" i="21"/>
  <c r="AE173" i="21"/>
  <c r="AE174" i="21"/>
  <c r="AE175" i="21"/>
  <c r="AE176" i="21"/>
  <c r="AE177" i="21"/>
  <c r="AE178" i="21"/>
  <c r="AE179" i="21"/>
  <c r="AE180" i="21"/>
  <c r="AE181" i="21"/>
  <c r="AE182" i="21"/>
  <c r="AE183" i="21"/>
  <c r="AE184" i="21"/>
  <c r="AE185" i="21"/>
  <c r="AE186" i="21"/>
  <c r="AE187" i="21"/>
  <c r="AE188" i="21"/>
  <c r="AE189" i="21"/>
  <c r="AE190" i="21"/>
  <c r="AE191" i="21"/>
  <c r="AE192" i="21"/>
  <c r="AE193" i="21"/>
  <c r="AE194" i="21"/>
  <c r="AE195" i="21"/>
  <c r="AE196" i="21"/>
  <c r="AE197" i="21"/>
  <c r="AE198" i="21"/>
  <c r="AE199" i="21"/>
  <c r="AE200" i="21"/>
  <c r="AE201" i="21"/>
  <c r="AE202" i="21"/>
  <c r="AE203" i="21"/>
  <c r="AE204" i="21"/>
  <c r="AE205" i="21"/>
  <c r="AE206" i="21"/>
  <c r="AE207" i="21"/>
  <c r="AE208" i="21"/>
  <c r="AE209" i="21"/>
  <c r="AE210" i="21"/>
  <c r="AE211" i="21"/>
  <c r="AE212" i="21"/>
  <c r="AE213" i="21"/>
  <c r="AE214" i="21"/>
  <c r="AE215" i="21"/>
  <c r="AE216" i="21"/>
  <c r="AE217" i="21"/>
  <c r="AE218" i="21"/>
  <c r="AE219" i="21"/>
  <c r="AE220" i="21"/>
  <c r="AE221" i="21"/>
  <c r="AE222" i="21"/>
  <c r="AE223" i="21"/>
  <c r="AE224" i="21"/>
  <c r="AE225" i="21"/>
  <c r="AE226" i="21"/>
  <c r="AE227" i="21"/>
  <c r="AE228" i="21"/>
  <c r="AE229" i="21"/>
  <c r="AE230" i="21"/>
  <c r="AE231" i="21"/>
  <c r="AE232" i="21"/>
  <c r="AE233" i="21"/>
  <c r="AE234" i="21"/>
  <c r="AE235" i="21"/>
  <c r="AE236" i="21"/>
  <c r="AE237" i="21"/>
  <c r="AE238" i="21"/>
  <c r="AE239" i="21"/>
  <c r="AE240" i="21"/>
  <c r="AE241" i="21"/>
  <c r="AE242" i="21"/>
  <c r="AE243" i="21"/>
  <c r="AE244" i="21"/>
  <c r="AE245" i="21"/>
  <c r="AE246" i="21"/>
  <c r="AE247" i="21"/>
  <c r="AE248" i="21"/>
  <c r="AE249" i="21"/>
  <c r="AE250" i="21"/>
  <c r="AE251" i="21"/>
  <c r="AE252" i="21"/>
  <c r="AE253" i="21"/>
  <c r="AE254" i="21"/>
  <c r="AE255" i="21"/>
  <c r="AE256" i="21"/>
  <c r="AE257" i="21"/>
  <c r="AE258" i="21"/>
  <c r="AE259" i="21"/>
  <c r="AE260" i="21"/>
  <c r="AE261" i="21"/>
  <c r="AE262" i="21"/>
  <c r="AE263" i="21"/>
  <c r="AE264" i="21"/>
  <c r="AE265" i="21"/>
  <c r="AE266" i="21"/>
  <c r="AE267" i="21"/>
  <c r="AE268" i="21"/>
  <c r="AE269" i="21"/>
  <c r="AE270" i="21"/>
  <c r="AE271" i="21"/>
  <c r="AE272" i="21"/>
  <c r="AE273" i="21"/>
  <c r="AE274" i="21"/>
  <c r="AE275" i="21"/>
  <c r="AE276" i="21"/>
  <c r="AE277" i="21"/>
  <c r="AE278" i="21"/>
  <c r="AE279" i="21"/>
  <c r="AE280" i="21"/>
  <c r="AE281" i="21"/>
  <c r="AE282" i="21"/>
  <c r="AE283" i="21"/>
  <c r="AE284" i="21"/>
  <c r="AE285" i="21"/>
  <c r="AE286" i="21"/>
  <c r="AE287" i="21"/>
  <c r="AE288" i="21"/>
  <c r="AE289" i="21"/>
  <c r="AE290" i="21"/>
  <c r="AE291" i="21"/>
  <c r="AE292" i="21"/>
  <c r="AE293" i="21"/>
  <c r="AE294" i="21"/>
  <c r="AE295" i="21"/>
  <c r="AE296" i="21"/>
  <c r="AE297" i="21"/>
  <c r="AE298" i="21"/>
  <c r="AE299" i="21"/>
  <c r="AE300" i="21"/>
  <c r="AE301" i="21"/>
  <c r="AE302" i="21"/>
  <c r="AE303" i="21"/>
  <c r="AE304" i="21"/>
  <c r="AE305" i="21"/>
  <c r="AE306" i="21"/>
  <c r="AE307" i="21"/>
  <c r="AE308" i="21"/>
  <c r="AE309" i="21"/>
  <c r="AE310" i="21"/>
  <c r="AE311" i="21"/>
  <c r="AE312" i="21"/>
  <c r="AE313" i="21"/>
  <c r="AE314" i="21"/>
  <c r="AE315" i="21"/>
  <c r="AE316" i="21"/>
  <c r="AE317" i="21"/>
  <c r="AE318" i="21"/>
  <c r="AE319" i="21"/>
  <c r="AE320" i="21"/>
  <c r="AE321" i="21"/>
  <c r="AE322" i="21"/>
  <c r="AE323" i="21"/>
  <c r="AE324" i="21"/>
  <c r="AE325" i="21"/>
  <c r="AE326" i="21"/>
  <c r="AE327" i="21"/>
  <c r="AE328" i="21"/>
  <c r="AE329" i="21"/>
  <c r="AE330" i="21"/>
  <c r="AE331" i="21"/>
  <c r="AE332" i="21"/>
  <c r="AE333" i="21"/>
  <c r="AE334" i="21"/>
  <c r="AE335" i="21"/>
  <c r="AE336" i="21"/>
  <c r="AE337" i="21"/>
  <c r="AE338" i="21"/>
  <c r="AE339" i="21"/>
  <c r="AE340" i="21"/>
  <c r="AE341" i="21"/>
  <c r="AE342" i="21"/>
  <c r="AE343" i="21"/>
  <c r="AE344" i="21"/>
  <c r="AE345" i="21"/>
  <c r="AE346" i="21"/>
  <c r="AE347" i="21"/>
  <c r="AE348" i="21"/>
  <c r="AE349" i="21"/>
  <c r="AE350" i="21"/>
  <c r="AE351" i="21"/>
  <c r="AE352" i="21"/>
  <c r="AE353" i="21"/>
  <c r="AE354" i="21"/>
  <c r="AE355" i="21"/>
  <c r="AE356" i="21"/>
  <c r="AE357" i="21"/>
  <c r="AE358" i="21"/>
  <c r="AE359" i="21"/>
  <c r="AE360" i="21"/>
  <c r="AE361" i="21"/>
  <c r="AE362" i="21"/>
  <c r="AE363" i="21"/>
  <c r="AE364" i="21"/>
  <c r="AE365" i="21"/>
  <c r="AE366" i="21"/>
  <c r="AE367" i="21"/>
  <c r="AE368" i="21"/>
  <c r="AE369" i="21"/>
  <c r="AE370" i="21"/>
  <c r="AE371" i="21"/>
  <c r="AE372" i="21"/>
  <c r="AE373" i="21"/>
  <c r="AE374" i="21"/>
  <c r="AE375" i="21"/>
  <c r="AE376" i="21"/>
  <c r="AE377" i="21"/>
  <c r="AE378" i="21"/>
  <c r="AE379" i="21"/>
  <c r="AE380" i="21"/>
  <c r="AE381" i="21"/>
  <c r="AE382" i="21"/>
  <c r="AE383" i="21"/>
  <c r="AE384" i="21"/>
  <c r="AE385" i="21"/>
  <c r="AE386" i="21"/>
  <c r="AE387" i="21"/>
  <c r="AE388" i="21"/>
  <c r="AE389" i="21"/>
  <c r="AE390" i="21"/>
  <c r="AE391" i="21"/>
  <c r="AE392" i="21"/>
  <c r="AE393" i="21"/>
  <c r="AE394" i="21"/>
  <c r="AE395" i="21"/>
  <c r="AE396" i="21"/>
  <c r="AE397" i="21"/>
  <c r="AE398" i="21"/>
  <c r="AE399" i="21"/>
  <c r="AE400" i="21"/>
  <c r="AE401" i="21"/>
  <c r="AE402" i="21"/>
  <c r="AE403" i="21"/>
  <c r="AE404" i="21"/>
  <c r="AE405" i="21"/>
  <c r="AE406" i="21"/>
  <c r="AE407" i="21"/>
  <c r="AE408" i="21"/>
  <c r="AE409" i="21"/>
  <c r="AE410" i="21"/>
  <c r="AE411" i="21"/>
  <c r="AE412" i="21"/>
  <c r="AE413" i="21"/>
  <c r="AE414" i="21"/>
  <c r="AE415" i="21"/>
  <c r="AE416" i="21"/>
  <c r="AE417" i="21"/>
  <c r="AE418" i="21"/>
  <c r="AE419" i="21"/>
  <c r="AE420" i="21"/>
  <c r="AE421" i="21"/>
  <c r="AE422" i="21"/>
  <c r="AE423" i="21"/>
  <c r="AE424" i="21"/>
  <c r="AE425" i="21"/>
  <c r="AE426" i="21"/>
  <c r="AE427" i="21"/>
  <c r="AE428" i="21"/>
  <c r="AE429" i="21"/>
  <c r="AE430" i="21"/>
  <c r="AE431" i="21"/>
  <c r="AE432" i="21"/>
  <c r="AE433" i="21"/>
  <c r="AE434" i="21"/>
  <c r="AE435" i="21"/>
  <c r="AE436" i="21"/>
  <c r="AE437" i="21"/>
  <c r="AE438" i="21"/>
  <c r="AE439" i="21"/>
  <c r="AE440" i="21"/>
  <c r="AE441" i="21"/>
  <c r="AE442" i="21"/>
  <c r="AE443" i="21"/>
  <c r="AE444" i="21"/>
  <c r="AE445" i="21"/>
  <c r="AE446" i="21"/>
  <c r="AE447" i="21"/>
  <c r="AE448" i="21"/>
  <c r="AE449" i="21"/>
  <c r="AE450" i="21"/>
  <c r="AE451" i="21"/>
  <c r="AE452" i="21"/>
  <c r="AE453" i="21"/>
  <c r="AE454" i="21"/>
  <c r="AE455" i="21"/>
  <c r="AE456" i="21"/>
  <c r="AE457" i="21"/>
  <c r="AE458" i="21"/>
  <c r="AE459" i="21"/>
  <c r="AE460" i="21"/>
  <c r="AE461" i="21"/>
  <c r="AE462" i="21"/>
  <c r="AE463" i="21"/>
  <c r="AE464" i="21"/>
  <c r="AE465" i="21"/>
  <c r="AE466" i="21"/>
  <c r="AE467" i="21"/>
  <c r="AE468" i="21"/>
  <c r="AE469" i="21"/>
  <c r="AE470" i="21"/>
  <c r="AE471" i="21"/>
  <c r="AE472" i="21"/>
  <c r="AE473" i="21"/>
  <c r="AE474" i="21"/>
  <c r="AE475" i="21"/>
  <c r="AE476" i="21"/>
  <c r="AE477" i="21"/>
  <c r="AE478" i="21"/>
  <c r="AE479" i="21"/>
  <c r="AE480" i="21"/>
  <c r="AE481" i="21"/>
  <c r="AE482" i="21"/>
  <c r="AE483" i="21"/>
  <c r="AE484" i="21"/>
  <c r="AE485" i="21"/>
  <c r="AE486" i="21"/>
  <c r="AE487" i="21"/>
  <c r="AE488" i="21"/>
  <c r="AE489" i="21"/>
  <c r="AE490" i="21"/>
  <c r="AE491" i="21"/>
  <c r="AE492" i="21"/>
  <c r="AE493" i="21"/>
  <c r="AE494" i="21"/>
  <c r="AE495" i="21"/>
  <c r="AE496" i="21"/>
  <c r="AE497" i="21"/>
  <c r="AE498" i="21"/>
  <c r="AE499" i="21"/>
  <c r="AE500" i="21"/>
  <c r="AE501" i="21"/>
  <c r="AE502" i="21"/>
  <c r="AE503" i="21"/>
  <c r="AE504" i="21"/>
  <c r="AE505" i="21"/>
  <c r="AE506" i="21"/>
  <c r="AE507" i="21"/>
  <c r="AE508" i="21"/>
  <c r="AE509" i="21"/>
  <c r="AE510" i="21"/>
  <c r="AE511" i="21"/>
  <c r="AE512" i="21"/>
  <c r="AE513" i="21"/>
  <c r="AE514" i="21"/>
  <c r="AE515" i="21"/>
  <c r="AE516" i="21"/>
  <c r="AE517" i="21"/>
  <c r="AE518" i="21"/>
  <c r="AE519" i="21"/>
  <c r="AE520" i="21"/>
  <c r="AE521" i="21"/>
  <c r="AE522" i="21"/>
  <c r="AE523" i="21"/>
  <c r="AE524" i="21"/>
  <c r="AE525" i="21"/>
  <c r="AE526" i="21"/>
  <c r="AE527" i="21"/>
  <c r="AE528" i="21"/>
  <c r="AE529" i="21"/>
  <c r="AE530" i="21"/>
  <c r="AE531" i="21"/>
  <c r="AE532" i="21"/>
  <c r="AE533" i="21"/>
  <c r="AE534" i="21"/>
  <c r="AE535" i="21"/>
  <c r="AE536" i="21"/>
  <c r="AE537" i="21"/>
  <c r="AE538" i="21"/>
  <c r="AE539" i="21"/>
  <c r="AE540" i="21"/>
  <c r="AE541" i="21"/>
  <c r="AE542" i="21"/>
  <c r="AE543" i="21"/>
  <c r="AE544" i="21"/>
  <c r="AE545" i="21"/>
  <c r="AE546" i="21"/>
  <c r="AE547" i="21"/>
  <c r="AE548" i="21"/>
  <c r="AE549" i="21"/>
  <c r="AE550" i="21"/>
  <c r="AE551" i="21"/>
  <c r="AE552" i="21"/>
  <c r="AE553" i="21"/>
  <c r="AE554" i="21"/>
  <c r="AE555" i="21"/>
  <c r="AE556" i="21"/>
  <c r="AE557" i="21"/>
  <c r="AE558" i="21"/>
  <c r="AE559" i="21"/>
  <c r="AE560" i="21"/>
  <c r="AE561" i="21"/>
  <c r="AE562" i="21"/>
  <c r="AE563" i="21"/>
  <c r="AE564" i="21"/>
  <c r="AE565" i="21"/>
  <c r="AE566" i="21"/>
  <c r="AE567" i="21"/>
  <c r="AE568" i="21"/>
  <c r="AE569" i="21"/>
  <c r="AE570" i="21"/>
  <c r="AE571" i="21"/>
  <c r="AE572" i="21"/>
  <c r="AE573" i="21"/>
  <c r="AE574" i="21"/>
  <c r="AE575" i="21"/>
  <c r="AE576" i="21"/>
  <c r="AE577" i="21"/>
  <c r="AE578" i="21"/>
  <c r="AE579" i="21"/>
  <c r="AE580" i="21"/>
  <c r="AE581" i="21"/>
  <c r="AE582" i="21"/>
  <c r="AE583" i="21"/>
  <c r="AE584" i="21"/>
  <c r="AE585" i="21"/>
  <c r="AE586" i="21"/>
  <c r="AE587" i="21"/>
  <c r="AE588" i="21"/>
  <c r="AE589" i="21"/>
  <c r="AE590" i="21"/>
  <c r="AE591" i="21"/>
  <c r="AE592" i="21"/>
  <c r="AE593" i="21"/>
  <c r="AE594" i="21"/>
  <c r="AE595" i="21"/>
  <c r="AE596" i="21"/>
  <c r="AE597" i="21"/>
  <c r="AE598" i="21"/>
  <c r="AE599" i="21"/>
  <c r="AE600" i="21"/>
  <c r="AE601" i="21"/>
  <c r="AE602" i="21"/>
  <c r="AE603" i="21"/>
  <c r="AE604" i="21"/>
  <c r="AE605" i="21"/>
  <c r="AE606" i="21"/>
  <c r="AE607" i="21"/>
  <c r="AE608" i="21"/>
  <c r="AE609" i="21"/>
  <c r="AE610" i="21"/>
  <c r="AE611" i="21"/>
  <c r="AE612" i="21"/>
  <c r="AE613" i="21"/>
  <c r="AE614" i="21"/>
  <c r="AE615" i="21"/>
  <c r="AE616" i="21"/>
  <c r="AE617" i="21"/>
  <c r="AE618" i="21"/>
  <c r="AE619" i="21"/>
  <c r="AE620" i="21"/>
  <c r="AE621" i="21"/>
  <c r="AE622" i="21"/>
  <c r="AE623" i="21"/>
  <c r="AE624" i="21"/>
  <c r="AE625" i="21"/>
  <c r="AE626" i="21"/>
  <c r="AE627" i="21"/>
  <c r="AE628" i="21"/>
  <c r="AE629" i="21"/>
  <c r="AE630" i="21"/>
  <c r="AE631" i="21"/>
  <c r="AE632" i="21"/>
  <c r="AE633" i="21"/>
  <c r="AE634" i="21"/>
  <c r="AE635" i="21"/>
  <c r="AE636" i="21"/>
  <c r="AE637" i="21"/>
  <c r="AE638" i="21"/>
  <c r="AE639" i="21"/>
  <c r="AE640" i="21"/>
  <c r="AE641" i="21"/>
  <c r="AE642" i="21"/>
  <c r="AE643" i="21"/>
  <c r="AE644" i="21"/>
  <c r="AE645" i="21"/>
  <c r="AE646" i="21"/>
  <c r="AE647" i="21"/>
  <c r="AE648" i="21"/>
  <c r="AE649" i="21"/>
  <c r="AE650" i="21"/>
  <c r="AE651" i="21"/>
  <c r="AE652" i="21"/>
  <c r="AE653" i="21"/>
  <c r="AE654" i="21"/>
  <c r="AE655" i="21"/>
  <c r="AE656" i="21"/>
  <c r="AE657" i="21"/>
  <c r="AE658" i="21"/>
  <c r="AE659" i="21"/>
  <c r="AE660" i="21"/>
  <c r="AE661" i="21"/>
  <c r="AE662" i="21"/>
  <c r="AE663" i="21"/>
  <c r="AE664" i="21"/>
  <c r="AE665" i="21"/>
  <c r="AE666" i="21"/>
  <c r="AE667" i="21"/>
  <c r="AE668" i="21"/>
  <c r="AE669" i="21"/>
  <c r="AE670" i="21"/>
  <c r="AE671" i="21"/>
  <c r="AE672" i="21"/>
  <c r="AE673" i="21"/>
  <c r="AE674" i="21"/>
  <c r="AE675" i="21"/>
  <c r="AE676" i="21"/>
  <c r="AE677" i="21"/>
  <c r="AE678" i="21"/>
  <c r="AE679" i="21"/>
  <c r="AE680" i="21"/>
  <c r="AE681" i="21"/>
  <c r="AE682" i="21"/>
  <c r="AE683" i="21"/>
  <c r="AE684" i="21"/>
  <c r="AE685" i="21"/>
  <c r="AE686" i="21"/>
  <c r="AE687" i="21"/>
  <c r="AE688" i="21"/>
  <c r="AE689" i="21"/>
  <c r="AE690" i="21"/>
  <c r="AE691" i="21"/>
  <c r="AE692" i="21"/>
  <c r="AE693" i="21"/>
  <c r="AE694" i="21"/>
  <c r="AE695" i="21"/>
  <c r="AE696" i="21"/>
  <c r="AE697" i="21"/>
  <c r="AE698" i="21"/>
  <c r="AE699" i="21"/>
  <c r="AE700" i="21"/>
  <c r="AE701" i="21"/>
  <c r="AE702" i="21"/>
  <c r="AE703" i="21"/>
  <c r="AE704" i="21"/>
  <c r="AE705" i="21"/>
  <c r="AE706" i="21"/>
  <c r="AE707" i="21"/>
  <c r="AE708" i="21"/>
  <c r="AE709" i="21"/>
  <c r="AE710" i="21"/>
  <c r="AE711" i="21"/>
  <c r="AE712" i="21"/>
  <c r="AE713" i="21"/>
  <c r="AE714" i="21"/>
  <c r="AE715" i="21"/>
  <c r="AE716" i="21"/>
  <c r="AE717" i="21"/>
  <c r="AE718" i="21"/>
  <c r="AE719" i="21"/>
  <c r="AE720" i="21"/>
  <c r="AE721" i="21"/>
  <c r="AE722" i="21"/>
  <c r="AE723" i="21"/>
  <c r="AE724" i="21"/>
  <c r="AE725" i="21"/>
  <c r="AE726" i="21"/>
  <c r="AE727" i="21"/>
  <c r="AE728" i="21"/>
  <c r="AE729" i="21"/>
  <c r="AE730" i="21"/>
  <c r="AE731" i="21"/>
  <c r="AE732" i="21"/>
  <c r="AE733" i="21"/>
  <c r="AE734" i="21"/>
  <c r="AE735" i="21"/>
  <c r="AE736" i="21"/>
  <c r="AE737" i="21"/>
  <c r="AE738" i="21"/>
  <c r="AE739" i="21"/>
  <c r="AE740" i="21"/>
  <c r="AD741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292" i="21"/>
  <c r="AD293" i="21"/>
  <c r="AD294" i="21"/>
  <c r="AD295" i="21"/>
  <c r="AD296" i="21"/>
  <c r="AD297" i="21"/>
  <c r="AD298" i="21"/>
  <c r="AD299" i="21"/>
  <c r="AD300" i="21"/>
  <c r="AD301" i="21"/>
  <c r="AD302" i="21"/>
  <c r="AD303" i="21"/>
  <c r="AD304" i="21"/>
  <c r="AD305" i="21"/>
  <c r="AD306" i="21"/>
  <c r="AD307" i="21"/>
  <c r="AD308" i="21"/>
  <c r="AD309" i="21"/>
  <c r="AD310" i="21"/>
  <c r="AD311" i="21"/>
  <c r="AD312" i="21"/>
  <c r="AD313" i="21"/>
  <c r="AD314" i="21"/>
  <c r="AD315" i="21"/>
  <c r="AD316" i="21"/>
  <c r="AD317" i="21"/>
  <c r="AD318" i="21"/>
  <c r="AD319" i="21"/>
  <c r="AD320" i="21"/>
  <c r="AD321" i="21"/>
  <c r="AD322" i="21"/>
  <c r="AD323" i="21"/>
  <c r="AD324" i="21"/>
  <c r="AD325" i="21"/>
  <c r="AD326" i="21"/>
  <c r="AD327" i="21"/>
  <c r="AD328" i="21"/>
  <c r="AD329" i="21"/>
  <c r="AD330" i="21"/>
  <c r="AD331" i="21"/>
  <c r="AD332" i="21"/>
  <c r="AD333" i="21"/>
  <c r="AD334" i="21"/>
  <c r="AD335" i="21"/>
  <c r="AD336" i="21"/>
  <c r="AD337" i="21"/>
  <c r="AD338" i="21"/>
  <c r="AD339" i="21"/>
  <c r="AD340" i="21"/>
  <c r="AD341" i="21"/>
  <c r="AD342" i="21"/>
  <c r="AD343" i="21"/>
  <c r="AD344" i="21"/>
  <c r="AD345" i="21"/>
  <c r="AD346" i="21"/>
  <c r="AD347" i="21"/>
  <c r="AD348" i="21"/>
  <c r="AD349" i="21"/>
  <c r="AD350" i="21"/>
  <c r="AD351" i="21"/>
  <c r="AD352" i="21"/>
  <c r="AD353" i="21"/>
  <c r="AD354" i="21"/>
  <c r="AD355" i="21"/>
  <c r="AD356" i="21"/>
  <c r="AD357" i="21"/>
  <c r="AD358" i="21"/>
  <c r="AD359" i="21"/>
  <c r="AD360" i="21"/>
  <c r="AD361" i="21"/>
  <c r="AD362" i="21"/>
  <c r="AD363" i="21"/>
  <c r="AD364" i="21"/>
  <c r="AD365" i="21"/>
  <c r="AD366" i="21"/>
  <c r="AD367" i="21"/>
  <c r="AD368" i="21"/>
  <c r="AD369" i="21"/>
  <c r="AD370" i="21"/>
  <c r="AD371" i="21"/>
  <c r="AD372" i="21"/>
  <c r="AD373" i="21"/>
  <c r="AD374" i="21"/>
  <c r="AD375" i="21"/>
  <c r="AD376" i="21"/>
  <c r="AD377" i="21"/>
  <c r="AD378" i="21"/>
  <c r="AD379" i="21"/>
  <c r="AD380" i="21"/>
  <c r="AD381" i="21"/>
  <c r="AD382" i="21"/>
  <c r="AD383" i="21"/>
  <c r="AD384" i="21"/>
  <c r="AD385" i="21"/>
  <c r="AD386" i="21"/>
  <c r="AD387" i="21"/>
  <c r="AD388" i="21"/>
  <c r="AD389" i="21"/>
  <c r="AD390" i="21"/>
  <c r="AD391" i="21"/>
  <c r="AD392" i="21"/>
  <c r="AD393" i="21"/>
  <c r="AD394" i="21"/>
  <c r="AD395" i="21"/>
  <c r="AD396" i="21"/>
  <c r="AD397" i="21"/>
  <c r="AD398" i="21"/>
  <c r="AD399" i="21"/>
  <c r="AD400" i="21"/>
  <c r="AD401" i="21"/>
  <c r="AD402" i="21"/>
  <c r="AD403" i="21"/>
  <c r="AD404" i="21"/>
  <c r="AD405" i="21"/>
  <c r="AD406" i="21"/>
  <c r="AD407" i="21"/>
  <c r="AD408" i="21"/>
  <c r="AD409" i="21"/>
  <c r="AD410" i="21"/>
  <c r="AD411" i="21"/>
  <c r="AD412" i="21"/>
  <c r="AD413" i="21"/>
  <c r="AD414" i="21"/>
  <c r="AD415" i="21"/>
  <c r="AD416" i="21"/>
  <c r="AD417" i="21"/>
  <c r="AD418" i="21"/>
  <c r="AD419" i="21"/>
  <c r="AD420" i="21"/>
  <c r="AD421" i="21"/>
  <c r="AD422" i="21"/>
  <c r="AD423" i="21"/>
  <c r="AD424" i="21"/>
  <c r="AD425" i="21"/>
  <c r="AD426" i="21"/>
  <c r="AD427" i="21"/>
  <c r="AD428" i="21"/>
  <c r="AD429" i="21"/>
  <c r="AD430" i="21"/>
  <c r="AD431" i="21"/>
  <c r="AD432" i="21"/>
  <c r="AD433" i="21"/>
  <c r="AD434" i="21"/>
  <c r="AD435" i="21"/>
  <c r="AD436" i="21"/>
  <c r="AD437" i="21"/>
  <c r="AD438" i="21"/>
  <c r="AD439" i="21"/>
  <c r="AD440" i="21"/>
  <c r="AD441" i="21"/>
  <c r="AD442" i="21"/>
  <c r="AD443" i="21"/>
  <c r="AD444" i="21"/>
  <c r="AD445" i="21"/>
  <c r="AD446" i="21"/>
  <c r="AD447" i="21"/>
  <c r="AD448" i="21"/>
  <c r="AD449" i="21"/>
  <c r="AD450" i="21"/>
  <c r="AD451" i="21"/>
  <c r="AD452" i="21"/>
  <c r="AD453" i="21"/>
  <c r="AD454" i="21"/>
  <c r="AD455" i="21"/>
  <c r="AD456" i="21"/>
  <c r="AD457" i="21"/>
  <c r="AD458" i="21"/>
  <c r="AD459" i="21"/>
  <c r="AD460" i="21"/>
  <c r="AD461" i="21"/>
  <c r="AD462" i="21"/>
  <c r="AD463" i="21"/>
  <c r="AD464" i="21"/>
  <c r="AD465" i="21"/>
  <c r="AD466" i="21"/>
  <c r="AD467" i="21"/>
  <c r="AD468" i="21"/>
  <c r="AD469" i="21"/>
  <c r="AD470" i="21"/>
  <c r="AD471" i="21"/>
  <c r="AD472" i="21"/>
  <c r="AD473" i="21"/>
  <c r="AD474" i="21"/>
  <c r="AD475" i="21"/>
  <c r="AD476" i="21"/>
  <c r="AD477" i="21"/>
  <c r="AD478" i="21"/>
  <c r="AD479" i="21"/>
  <c r="AD480" i="21"/>
  <c r="AD481" i="21"/>
  <c r="AD482" i="21"/>
  <c r="AD483" i="21"/>
  <c r="AD484" i="21"/>
  <c r="AD485" i="21"/>
  <c r="AD486" i="21"/>
  <c r="AD487" i="21"/>
  <c r="AD488" i="21"/>
  <c r="AD489" i="21"/>
  <c r="AD490" i="21"/>
  <c r="AD491" i="21"/>
  <c r="AD492" i="21"/>
  <c r="AD493" i="21"/>
  <c r="AD494" i="21"/>
  <c r="AD495" i="21"/>
  <c r="AD496" i="21"/>
  <c r="AD497" i="21"/>
  <c r="AD498" i="21"/>
  <c r="AD499" i="21"/>
  <c r="AD500" i="21"/>
  <c r="AD501" i="21"/>
  <c r="AD502" i="21"/>
  <c r="AD503" i="21"/>
  <c r="AD504" i="21"/>
  <c r="AD505" i="21"/>
  <c r="AD506" i="21"/>
  <c r="AD507" i="21"/>
  <c r="AD508" i="21"/>
  <c r="AD509" i="21"/>
  <c r="AD510" i="21"/>
  <c r="AD511" i="21"/>
  <c r="AD512" i="21"/>
  <c r="AD513" i="21"/>
  <c r="AD514" i="21"/>
  <c r="AD515" i="21"/>
  <c r="AD516" i="21"/>
  <c r="AD517" i="21"/>
  <c r="AD518" i="21"/>
  <c r="AD519" i="21"/>
  <c r="AD520" i="21"/>
  <c r="AD521" i="21"/>
  <c r="AD522" i="21"/>
  <c r="AD523" i="21"/>
  <c r="AD524" i="21"/>
  <c r="AD525" i="21"/>
  <c r="AD526" i="21"/>
  <c r="AD527" i="21"/>
  <c r="AD528" i="21"/>
  <c r="AD529" i="21"/>
  <c r="AD530" i="21"/>
  <c r="AD531" i="21"/>
  <c r="AD532" i="21"/>
  <c r="AD533" i="21"/>
  <c r="AD534" i="21"/>
  <c r="AD535" i="21"/>
  <c r="AD536" i="21"/>
  <c r="AD537" i="21"/>
  <c r="AD538" i="21"/>
  <c r="AD539" i="21"/>
  <c r="AD540" i="21"/>
  <c r="AD541" i="21"/>
  <c r="AD542" i="21"/>
  <c r="AD543" i="21"/>
  <c r="AD544" i="21"/>
  <c r="AD545" i="21"/>
  <c r="AD546" i="21"/>
  <c r="AD547" i="21"/>
  <c r="AD548" i="21"/>
  <c r="AD549" i="21"/>
  <c r="AD550" i="21"/>
  <c r="AD551" i="21"/>
  <c r="AD552" i="21"/>
  <c r="AD553" i="21"/>
  <c r="AD554" i="21"/>
  <c r="AD555" i="21"/>
  <c r="AD556" i="21"/>
  <c r="AD557" i="21"/>
  <c r="AD558" i="21"/>
  <c r="AD559" i="21"/>
  <c r="AD560" i="21"/>
  <c r="AD561" i="21"/>
  <c r="AD562" i="21"/>
  <c r="AD563" i="21"/>
  <c r="AD564" i="21"/>
  <c r="AD565" i="21"/>
  <c r="AD566" i="21"/>
  <c r="AD567" i="21"/>
  <c r="AD568" i="21"/>
  <c r="AD569" i="21"/>
  <c r="AD570" i="21"/>
  <c r="AD571" i="21"/>
  <c r="AD572" i="21"/>
  <c r="AD573" i="21"/>
  <c r="AD574" i="21"/>
  <c r="AD575" i="21"/>
  <c r="AD576" i="21"/>
  <c r="AD577" i="21"/>
  <c r="AD578" i="21"/>
  <c r="AD579" i="21"/>
  <c r="AD580" i="21"/>
  <c r="AD581" i="21"/>
  <c r="AD582" i="21"/>
  <c r="AD583" i="21"/>
  <c r="AD584" i="21"/>
  <c r="AD585" i="21"/>
  <c r="AD586" i="21"/>
  <c r="AD587" i="21"/>
  <c r="AD588" i="21"/>
  <c r="AD589" i="21"/>
  <c r="AD590" i="21"/>
  <c r="AD591" i="21"/>
  <c r="AD592" i="21"/>
  <c r="AD593" i="21"/>
  <c r="AD594" i="21"/>
  <c r="AD595" i="21"/>
  <c r="AD596" i="21"/>
  <c r="AD597" i="21"/>
  <c r="AD598" i="21"/>
  <c r="AD599" i="21"/>
  <c r="AD600" i="21"/>
  <c r="AD601" i="21"/>
  <c r="AD602" i="21"/>
  <c r="AD603" i="21"/>
  <c r="AD604" i="21"/>
  <c r="AD605" i="21"/>
  <c r="AD606" i="21"/>
  <c r="AD607" i="21"/>
  <c r="AD608" i="21"/>
  <c r="AD609" i="21"/>
  <c r="AD610" i="21"/>
  <c r="AD611" i="21"/>
  <c r="AD612" i="21"/>
  <c r="AD613" i="21"/>
  <c r="AD614" i="21"/>
  <c r="AD615" i="21"/>
  <c r="AD616" i="21"/>
  <c r="AD617" i="21"/>
  <c r="AD618" i="21"/>
  <c r="AD619" i="21"/>
  <c r="AD620" i="21"/>
  <c r="AD621" i="21"/>
  <c r="AD622" i="21"/>
  <c r="AD623" i="21"/>
  <c r="AD624" i="21"/>
  <c r="AD625" i="21"/>
  <c r="AD626" i="21"/>
  <c r="AD627" i="21"/>
  <c r="AD628" i="21"/>
  <c r="AD629" i="21"/>
  <c r="AD630" i="21"/>
  <c r="AD631" i="21"/>
  <c r="AD632" i="21"/>
  <c r="AD633" i="21"/>
  <c r="AD634" i="21"/>
  <c r="AD635" i="21"/>
  <c r="AD636" i="21"/>
  <c r="AD637" i="21"/>
  <c r="AD638" i="21"/>
  <c r="AD639" i="21"/>
  <c r="AD640" i="21"/>
  <c r="AD641" i="21"/>
  <c r="AD642" i="21"/>
  <c r="AD643" i="21"/>
  <c r="AD644" i="21"/>
  <c r="AD645" i="21"/>
  <c r="AD646" i="21"/>
  <c r="AD647" i="21"/>
  <c r="AD648" i="21"/>
  <c r="AD649" i="21"/>
  <c r="AD650" i="21"/>
  <c r="AD651" i="21"/>
  <c r="AD652" i="21"/>
  <c r="AD653" i="21"/>
  <c r="AD654" i="21"/>
  <c r="AD655" i="21"/>
  <c r="AD656" i="21"/>
  <c r="AD657" i="21"/>
  <c r="AD658" i="21"/>
  <c r="AD659" i="21"/>
  <c r="AD660" i="21"/>
  <c r="AD661" i="21"/>
  <c r="AD662" i="21"/>
  <c r="AD663" i="21"/>
  <c r="AD664" i="21"/>
  <c r="AD665" i="21"/>
  <c r="AD666" i="21"/>
  <c r="AD667" i="21"/>
  <c r="AD668" i="21"/>
  <c r="AD669" i="21"/>
  <c r="AD670" i="21"/>
  <c r="AD671" i="21"/>
  <c r="AD672" i="21"/>
  <c r="AD673" i="21"/>
  <c r="AD674" i="21"/>
  <c r="AD675" i="21"/>
  <c r="AD676" i="21"/>
  <c r="AD677" i="21"/>
  <c r="AD678" i="21"/>
  <c r="AD679" i="21"/>
  <c r="AD680" i="21"/>
  <c r="AD681" i="21"/>
  <c r="AD682" i="21"/>
  <c r="AD683" i="21"/>
  <c r="AD684" i="21"/>
  <c r="AD685" i="21"/>
  <c r="AD686" i="21"/>
  <c r="AD687" i="21"/>
  <c r="AD688" i="21"/>
  <c r="AD689" i="21"/>
  <c r="AD690" i="21"/>
  <c r="AD691" i="21"/>
  <c r="AD692" i="21"/>
  <c r="AD693" i="21"/>
  <c r="AD694" i="21"/>
  <c r="AD695" i="21"/>
  <c r="AD696" i="21"/>
  <c r="AD697" i="21"/>
  <c r="AD698" i="21"/>
  <c r="AD699" i="21"/>
  <c r="AD700" i="21"/>
  <c r="AD701" i="21"/>
  <c r="AD702" i="21"/>
  <c r="AD703" i="21"/>
  <c r="AD704" i="21"/>
  <c r="AD705" i="21"/>
  <c r="AD706" i="21"/>
  <c r="AD707" i="21"/>
  <c r="AD708" i="21"/>
  <c r="AD709" i="21"/>
  <c r="AD710" i="21"/>
  <c r="AD711" i="21"/>
  <c r="AD712" i="21"/>
  <c r="AD713" i="21"/>
  <c r="AD714" i="21"/>
  <c r="AD715" i="21"/>
  <c r="AD716" i="21"/>
  <c r="AD717" i="21"/>
  <c r="AD718" i="21"/>
  <c r="AD719" i="21"/>
  <c r="AD720" i="21"/>
  <c r="AD721" i="21"/>
  <c r="AD722" i="21"/>
  <c r="AD723" i="21"/>
  <c r="AD724" i="21"/>
  <c r="AD725" i="21"/>
  <c r="AD726" i="21"/>
  <c r="AD727" i="21"/>
  <c r="AD728" i="21"/>
  <c r="AD729" i="21"/>
  <c r="AD730" i="21"/>
  <c r="AD731" i="21"/>
  <c r="AD732" i="21"/>
  <c r="AD733" i="21"/>
  <c r="AD734" i="21"/>
  <c r="AD735" i="21"/>
  <c r="AD736" i="21"/>
  <c r="AD737" i="21"/>
  <c r="AD738" i="21"/>
  <c r="AD739" i="21"/>
  <c r="AD740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58" i="21"/>
  <c r="X59" i="21"/>
  <c r="X60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100" i="21"/>
  <c r="X101" i="21"/>
  <c r="X102" i="21"/>
  <c r="X103" i="21"/>
  <c r="X104" i="21"/>
  <c r="X105" i="21"/>
  <c r="X106" i="21"/>
  <c r="X107" i="21"/>
  <c r="X108" i="21"/>
  <c r="X109" i="21"/>
  <c r="X110" i="21"/>
  <c r="X111" i="21"/>
  <c r="X112" i="21"/>
  <c r="X113" i="21"/>
  <c r="X114" i="21"/>
  <c r="X115" i="21"/>
  <c r="X116" i="21"/>
  <c r="X117" i="21"/>
  <c r="X118" i="21"/>
  <c r="X119" i="21"/>
  <c r="X120" i="21"/>
  <c r="X121" i="21"/>
  <c r="X122" i="21"/>
  <c r="X123" i="21"/>
  <c r="X124" i="21"/>
  <c r="X125" i="21"/>
  <c r="X126" i="21"/>
  <c r="X127" i="21"/>
  <c r="X128" i="21"/>
  <c r="X129" i="21"/>
  <c r="X130" i="21"/>
  <c r="X131" i="21"/>
  <c r="X132" i="21"/>
  <c r="X133" i="21"/>
  <c r="X134" i="21"/>
  <c r="X135" i="21"/>
  <c r="X136" i="21"/>
  <c r="X137" i="21"/>
  <c r="X138" i="21"/>
  <c r="X139" i="21"/>
  <c r="X140" i="21"/>
  <c r="X141" i="21"/>
  <c r="X142" i="21"/>
  <c r="X143" i="21"/>
  <c r="X144" i="21"/>
  <c r="X145" i="21"/>
  <c r="X146" i="21"/>
  <c r="X147" i="21"/>
  <c r="X148" i="21"/>
  <c r="X149" i="21"/>
  <c r="X150" i="21"/>
  <c r="X151" i="21"/>
  <c r="X152" i="21"/>
  <c r="X153" i="21"/>
  <c r="X154" i="21"/>
  <c r="X155" i="21"/>
  <c r="X156" i="21"/>
  <c r="X157" i="21"/>
  <c r="X158" i="21"/>
  <c r="X159" i="21"/>
  <c r="X160" i="21"/>
  <c r="X161" i="21"/>
  <c r="X162" i="21"/>
  <c r="X163" i="21"/>
  <c r="X164" i="21"/>
  <c r="X165" i="21"/>
  <c r="X166" i="21"/>
  <c r="X167" i="21"/>
  <c r="X168" i="21"/>
  <c r="X169" i="21"/>
  <c r="X170" i="21"/>
  <c r="X171" i="21"/>
  <c r="X172" i="21"/>
  <c r="X173" i="21"/>
  <c r="X174" i="21"/>
  <c r="X175" i="21"/>
  <c r="X176" i="21"/>
  <c r="X177" i="21"/>
  <c r="X178" i="21"/>
  <c r="X179" i="21"/>
  <c r="X180" i="21"/>
  <c r="X181" i="21"/>
  <c r="X182" i="21"/>
  <c r="X183" i="21"/>
  <c r="X184" i="21"/>
  <c r="X185" i="21"/>
  <c r="X186" i="21"/>
  <c r="X187" i="21"/>
  <c r="X188" i="21"/>
  <c r="X189" i="21"/>
  <c r="X190" i="21"/>
  <c r="X191" i="21"/>
  <c r="X192" i="21"/>
  <c r="X193" i="21"/>
  <c r="X194" i="21"/>
  <c r="X195" i="21"/>
  <c r="X196" i="21"/>
  <c r="X197" i="21"/>
  <c r="X198" i="21"/>
  <c r="X199" i="21"/>
  <c r="X200" i="21"/>
  <c r="X201" i="21"/>
  <c r="X202" i="21"/>
  <c r="X203" i="21"/>
  <c r="X204" i="21"/>
  <c r="X205" i="21"/>
  <c r="X206" i="21"/>
  <c r="X207" i="21"/>
  <c r="X208" i="21"/>
  <c r="X209" i="21"/>
  <c r="X210" i="21"/>
  <c r="X211" i="21"/>
  <c r="X212" i="21"/>
  <c r="X213" i="21"/>
  <c r="X214" i="21"/>
  <c r="X215" i="21"/>
  <c r="X216" i="21"/>
  <c r="X217" i="21"/>
  <c r="X218" i="21"/>
  <c r="X219" i="21"/>
  <c r="X220" i="21"/>
  <c r="X221" i="21"/>
  <c r="X222" i="21"/>
  <c r="X223" i="21"/>
  <c r="X224" i="21"/>
  <c r="X225" i="21"/>
  <c r="X226" i="21"/>
  <c r="X227" i="21"/>
  <c r="X228" i="21"/>
  <c r="X229" i="21"/>
  <c r="X230" i="21"/>
  <c r="X231" i="21"/>
  <c r="X232" i="21"/>
  <c r="X233" i="21"/>
  <c r="X234" i="21"/>
  <c r="X235" i="21"/>
  <c r="X236" i="21"/>
  <c r="X237" i="21"/>
  <c r="X238" i="21"/>
  <c r="X239" i="21"/>
  <c r="X240" i="21"/>
  <c r="X241" i="21"/>
  <c r="X242" i="21"/>
  <c r="X243" i="21"/>
  <c r="X244" i="21"/>
  <c r="X245" i="21"/>
  <c r="X246" i="21"/>
  <c r="X247" i="21"/>
  <c r="X248" i="21"/>
  <c r="X249" i="21"/>
  <c r="X250" i="21"/>
  <c r="X251" i="21"/>
  <c r="X252" i="21"/>
  <c r="X253" i="21"/>
  <c r="X254" i="21"/>
  <c r="X255" i="21"/>
  <c r="X256" i="21"/>
  <c r="X257" i="21"/>
  <c r="X258" i="21"/>
  <c r="X259" i="21"/>
  <c r="X260" i="21"/>
  <c r="X261" i="21"/>
  <c r="X262" i="21"/>
  <c r="X263" i="21"/>
  <c r="X264" i="21"/>
  <c r="X265" i="21"/>
  <c r="X266" i="21"/>
  <c r="X267" i="21"/>
  <c r="X268" i="21"/>
  <c r="X269" i="21"/>
  <c r="X270" i="21"/>
  <c r="X271" i="21"/>
  <c r="X272" i="21"/>
  <c r="X273" i="21"/>
  <c r="X274" i="21"/>
  <c r="X275" i="21"/>
  <c r="X276" i="21"/>
  <c r="X277" i="21"/>
  <c r="X278" i="21"/>
  <c r="X279" i="21"/>
  <c r="X280" i="21"/>
  <c r="X281" i="21"/>
  <c r="X282" i="21"/>
  <c r="X283" i="21"/>
  <c r="X284" i="21"/>
  <c r="X285" i="21"/>
  <c r="X286" i="21"/>
  <c r="X287" i="21"/>
  <c r="X288" i="21"/>
  <c r="X289" i="21"/>
  <c r="X290" i="21"/>
  <c r="X291" i="21"/>
  <c r="X292" i="21"/>
  <c r="X293" i="21"/>
  <c r="X294" i="21"/>
  <c r="X295" i="21"/>
  <c r="X296" i="21"/>
  <c r="X297" i="21"/>
  <c r="X298" i="21"/>
  <c r="X299" i="21"/>
  <c r="X300" i="21"/>
  <c r="X301" i="21"/>
  <c r="X302" i="21"/>
  <c r="X303" i="21"/>
  <c r="X304" i="21"/>
  <c r="X305" i="21"/>
  <c r="X306" i="21"/>
  <c r="X307" i="21"/>
  <c r="X308" i="21"/>
  <c r="X309" i="21"/>
  <c r="X310" i="21"/>
  <c r="X311" i="21"/>
  <c r="X312" i="21"/>
  <c r="X313" i="21"/>
  <c r="X314" i="21"/>
  <c r="X315" i="21"/>
  <c r="X316" i="21"/>
  <c r="X317" i="21"/>
  <c r="X318" i="21"/>
  <c r="X319" i="21"/>
  <c r="X320" i="21"/>
  <c r="X321" i="21"/>
  <c r="X322" i="21"/>
  <c r="X323" i="21"/>
  <c r="X324" i="21"/>
  <c r="X325" i="21"/>
  <c r="X326" i="21"/>
  <c r="X327" i="21"/>
  <c r="X328" i="21"/>
  <c r="X329" i="21"/>
  <c r="X330" i="21"/>
  <c r="X331" i="21"/>
  <c r="X332" i="21"/>
  <c r="X333" i="21"/>
  <c r="X334" i="21"/>
  <c r="X335" i="21"/>
  <c r="X336" i="21"/>
  <c r="X337" i="21"/>
  <c r="X338" i="21"/>
  <c r="X339" i="21"/>
  <c r="X340" i="21"/>
  <c r="X341" i="21"/>
  <c r="X342" i="21"/>
  <c r="X343" i="21"/>
  <c r="X344" i="21"/>
  <c r="X345" i="21"/>
  <c r="X346" i="21"/>
  <c r="X347" i="21"/>
  <c r="X348" i="21"/>
  <c r="X349" i="21"/>
  <c r="X350" i="21"/>
  <c r="X351" i="21"/>
  <c r="X352" i="21"/>
  <c r="X353" i="21"/>
  <c r="X354" i="21"/>
  <c r="X355" i="21"/>
  <c r="X356" i="21"/>
  <c r="X357" i="21"/>
  <c r="X358" i="21"/>
  <c r="X359" i="21"/>
  <c r="X360" i="21"/>
  <c r="X361" i="21"/>
  <c r="X362" i="21"/>
  <c r="X363" i="21"/>
  <c r="X364" i="21"/>
  <c r="X365" i="21"/>
  <c r="X366" i="21"/>
  <c r="X367" i="21"/>
  <c r="X368" i="21"/>
  <c r="X369" i="21"/>
  <c r="X370" i="21"/>
  <c r="X371" i="21"/>
  <c r="X372" i="21"/>
  <c r="X373" i="21"/>
  <c r="X374" i="21"/>
  <c r="X375" i="21"/>
  <c r="X376" i="21"/>
  <c r="X377" i="21"/>
  <c r="X378" i="21"/>
  <c r="X379" i="21"/>
  <c r="X380" i="21"/>
  <c r="X381" i="21"/>
  <c r="X382" i="21"/>
  <c r="X383" i="21"/>
  <c r="X384" i="21"/>
  <c r="X385" i="21"/>
  <c r="X386" i="21"/>
  <c r="X387" i="21"/>
  <c r="X388" i="21"/>
  <c r="X389" i="21"/>
  <c r="X390" i="21"/>
  <c r="X391" i="21"/>
  <c r="X392" i="21"/>
  <c r="X393" i="21"/>
  <c r="X394" i="21"/>
  <c r="X395" i="21"/>
  <c r="X396" i="21"/>
  <c r="X397" i="21"/>
  <c r="X398" i="21"/>
  <c r="X399" i="21"/>
  <c r="X400" i="21"/>
  <c r="X401" i="21"/>
  <c r="X402" i="21"/>
  <c r="X403" i="21"/>
  <c r="X404" i="21"/>
  <c r="X405" i="21"/>
  <c r="X406" i="21"/>
  <c r="X407" i="21"/>
  <c r="X408" i="21"/>
  <c r="X409" i="21"/>
  <c r="X410" i="21"/>
  <c r="X411" i="21"/>
  <c r="X412" i="21"/>
  <c r="X413" i="21"/>
  <c r="X414" i="21"/>
  <c r="X415" i="21"/>
  <c r="X416" i="21"/>
  <c r="X417" i="21"/>
  <c r="X418" i="21"/>
  <c r="X419" i="21"/>
  <c r="X420" i="21"/>
  <c r="X421" i="21"/>
  <c r="X422" i="21"/>
  <c r="X423" i="21"/>
  <c r="X424" i="21"/>
  <c r="X425" i="21"/>
  <c r="X426" i="21"/>
  <c r="X427" i="21"/>
  <c r="X428" i="21"/>
  <c r="X429" i="21"/>
  <c r="X430" i="21"/>
  <c r="X431" i="21"/>
  <c r="X432" i="21"/>
  <c r="X433" i="21"/>
  <c r="X434" i="21"/>
  <c r="X435" i="21"/>
  <c r="X436" i="21"/>
  <c r="X437" i="21"/>
  <c r="X438" i="21"/>
  <c r="X439" i="21"/>
  <c r="X440" i="21"/>
  <c r="X441" i="21"/>
  <c r="X442" i="21"/>
  <c r="X443" i="21"/>
  <c r="X444" i="21"/>
  <c r="X445" i="21"/>
  <c r="X446" i="21"/>
  <c r="X447" i="21"/>
  <c r="X448" i="21"/>
  <c r="X449" i="21"/>
  <c r="X450" i="21"/>
  <c r="X451" i="21"/>
  <c r="X452" i="21"/>
  <c r="X453" i="21"/>
  <c r="X454" i="21"/>
  <c r="X455" i="21"/>
  <c r="X456" i="21"/>
  <c r="X457" i="21"/>
  <c r="X458" i="21"/>
  <c r="X459" i="21"/>
  <c r="X460" i="21"/>
  <c r="X461" i="21"/>
  <c r="X462" i="21"/>
  <c r="X463" i="21"/>
  <c r="X464" i="21"/>
  <c r="X465" i="21"/>
  <c r="X466" i="21"/>
  <c r="X467" i="21"/>
  <c r="X468" i="21"/>
  <c r="X469" i="21"/>
  <c r="X470" i="21"/>
  <c r="X471" i="21"/>
  <c r="X472" i="21"/>
  <c r="X473" i="21"/>
  <c r="X474" i="21"/>
  <c r="X475" i="21"/>
  <c r="X476" i="21"/>
  <c r="X477" i="21"/>
  <c r="X478" i="21"/>
  <c r="X479" i="21"/>
  <c r="X480" i="21"/>
  <c r="X481" i="21"/>
  <c r="X482" i="21"/>
  <c r="X483" i="21"/>
  <c r="X484" i="21"/>
  <c r="X485" i="21"/>
  <c r="X486" i="21"/>
  <c r="X487" i="21"/>
  <c r="X488" i="21"/>
  <c r="X489" i="21"/>
  <c r="X490" i="21"/>
  <c r="X491" i="21"/>
  <c r="X492" i="21"/>
  <c r="X493" i="21"/>
  <c r="X494" i="21"/>
  <c r="X495" i="21"/>
  <c r="X496" i="21"/>
  <c r="X497" i="21"/>
  <c r="X498" i="21"/>
  <c r="X499" i="21"/>
  <c r="X500" i="21"/>
  <c r="X501" i="21"/>
  <c r="X502" i="21"/>
  <c r="X503" i="21"/>
  <c r="X504" i="21"/>
  <c r="X505" i="21"/>
  <c r="X506" i="21"/>
  <c r="X507" i="21"/>
  <c r="X508" i="21"/>
  <c r="X509" i="21"/>
  <c r="X510" i="21"/>
  <c r="X511" i="21"/>
  <c r="X512" i="21"/>
  <c r="X513" i="21"/>
  <c r="X514" i="21"/>
  <c r="X515" i="21"/>
  <c r="X516" i="21"/>
  <c r="X517" i="21"/>
  <c r="X518" i="21"/>
  <c r="X519" i="21"/>
  <c r="X520" i="21"/>
  <c r="X521" i="21"/>
  <c r="X522" i="21"/>
  <c r="X523" i="21"/>
  <c r="X524" i="21"/>
  <c r="X525" i="21"/>
  <c r="X526" i="21"/>
  <c r="X527" i="21"/>
  <c r="X528" i="21"/>
  <c r="X529" i="21"/>
  <c r="X530" i="21"/>
  <c r="X531" i="21"/>
  <c r="X532" i="21"/>
  <c r="X533" i="21"/>
  <c r="X534" i="21"/>
  <c r="X535" i="21"/>
  <c r="X536" i="21"/>
  <c r="X537" i="21"/>
  <c r="X538" i="21"/>
  <c r="X539" i="21"/>
  <c r="X540" i="21"/>
  <c r="X541" i="21"/>
  <c r="X542" i="21"/>
  <c r="X543" i="21"/>
  <c r="X544" i="21"/>
  <c r="X545" i="21"/>
  <c r="X546" i="21"/>
  <c r="X547" i="21"/>
  <c r="X548" i="21"/>
  <c r="X549" i="21"/>
  <c r="X550" i="21"/>
  <c r="X551" i="21"/>
  <c r="X552" i="21"/>
  <c r="X553" i="21"/>
  <c r="X554" i="21"/>
  <c r="X555" i="21"/>
  <c r="X556" i="21"/>
  <c r="X557" i="21"/>
  <c r="X558" i="21"/>
  <c r="X559" i="21"/>
  <c r="X560" i="21"/>
  <c r="X561" i="21"/>
  <c r="X562" i="21"/>
  <c r="X563" i="21"/>
  <c r="X564" i="21"/>
  <c r="X565" i="21"/>
  <c r="X566" i="21"/>
  <c r="X567" i="21"/>
  <c r="X568" i="21"/>
  <c r="X569" i="21"/>
  <c r="X570" i="21"/>
  <c r="X571" i="21"/>
  <c r="X572" i="21"/>
  <c r="X573" i="21"/>
  <c r="X574" i="21"/>
  <c r="X575" i="21"/>
  <c r="X576" i="21"/>
  <c r="X577" i="21"/>
  <c r="X578" i="21"/>
  <c r="X579" i="21"/>
  <c r="X580" i="21"/>
  <c r="X581" i="21"/>
  <c r="X582" i="21"/>
  <c r="X583" i="21"/>
  <c r="X584" i="21"/>
  <c r="X585" i="21"/>
  <c r="X586" i="21"/>
  <c r="X587" i="21"/>
  <c r="X588" i="21"/>
  <c r="X589" i="21"/>
  <c r="X590" i="21"/>
  <c r="X591" i="21"/>
  <c r="X592" i="21"/>
  <c r="X593" i="21"/>
  <c r="X594" i="21"/>
  <c r="X595" i="21"/>
  <c r="X596" i="21"/>
  <c r="X597" i="21"/>
  <c r="X598" i="21"/>
  <c r="X599" i="21"/>
  <c r="X600" i="21"/>
  <c r="X601" i="21"/>
  <c r="X602" i="21"/>
  <c r="X603" i="21"/>
  <c r="X604" i="21"/>
  <c r="X605" i="21"/>
  <c r="X606" i="21"/>
  <c r="X607" i="21"/>
  <c r="X608" i="21"/>
  <c r="X609" i="21"/>
  <c r="X610" i="21"/>
  <c r="X611" i="21"/>
  <c r="X612" i="21"/>
  <c r="X613" i="21"/>
  <c r="X614" i="21"/>
  <c r="X615" i="21"/>
  <c r="X616" i="21"/>
  <c r="X617" i="21"/>
  <c r="X618" i="21"/>
  <c r="X619" i="21"/>
  <c r="X620" i="21"/>
  <c r="X621" i="21"/>
  <c r="X622" i="21"/>
  <c r="X623" i="21"/>
  <c r="X624" i="21"/>
  <c r="X625" i="21"/>
  <c r="X626" i="21"/>
  <c r="X627" i="21"/>
  <c r="X628" i="21"/>
  <c r="X629" i="21"/>
  <c r="X630" i="21"/>
  <c r="X631" i="21"/>
  <c r="X632" i="21"/>
  <c r="X633" i="21"/>
  <c r="X634" i="21"/>
  <c r="X635" i="21"/>
  <c r="X636" i="21"/>
  <c r="X637" i="21"/>
  <c r="X638" i="21"/>
  <c r="X639" i="21"/>
  <c r="X640" i="21"/>
  <c r="X641" i="21"/>
  <c r="X642" i="21"/>
  <c r="X643" i="21"/>
  <c r="X644" i="21"/>
  <c r="X645" i="21"/>
  <c r="X646" i="21"/>
  <c r="X647" i="21"/>
  <c r="X648" i="21"/>
  <c r="X649" i="21"/>
  <c r="X650" i="21"/>
  <c r="X651" i="21"/>
  <c r="X652" i="21"/>
  <c r="X653" i="21"/>
  <c r="X654" i="21"/>
  <c r="X655" i="21"/>
  <c r="X656" i="21"/>
  <c r="X657" i="21"/>
  <c r="X658" i="21"/>
  <c r="X659" i="21"/>
  <c r="X660" i="21"/>
  <c r="X661" i="21"/>
  <c r="X662" i="21"/>
  <c r="X663" i="21"/>
  <c r="X664" i="21"/>
  <c r="X665" i="21"/>
  <c r="X666" i="21"/>
  <c r="X667" i="21"/>
  <c r="X668" i="21"/>
  <c r="X669" i="21"/>
  <c r="X670" i="21"/>
  <c r="X671" i="21"/>
  <c r="X672" i="21"/>
  <c r="X673" i="21"/>
  <c r="X674" i="21"/>
  <c r="X675" i="21"/>
  <c r="X676" i="21"/>
  <c r="X677" i="21"/>
  <c r="X678" i="21"/>
  <c r="X679" i="21"/>
  <c r="X680" i="21"/>
  <c r="X681" i="21"/>
  <c r="X682" i="21"/>
  <c r="X683" i="21"/>
  <c r="X684" i="21"/>
  <c r="X685" i="21"/>
  <c r="X686" i="21"/>
  <c r="X687" i="21"/>
  <c r="X688" i="21"/>
  <c r="X689" i="21"/>
  <c r="X690" i="21"/>
  <c r="X691" i="21"/>
  <c r="X692" i="21"/>
  <c r="X693" i="21"/>
  <c r="X694" i="21"/>
  <c r="X695" i="21"/>
  <c r="X696" i="21"/>
  <c r="X697" i="21"/>
  <c r="X698" i="21"/>
  <c r="X699" i="21"/>
  <c r="X700" i="21"/>
  <c r="X701" i="21"/>
  <c r="X702" i="21"/>
  <c r="X703" i="21"/>
  <c r="X704" i="21"/>
  <c r="X705" i="21"/>
  <c r="X706" i="21"/>
  <c r="X707" i="21"/>
  <c r="X708" i="21"/>
  <c r="X709" i="21"/>
  <c r="X710" i="21"/>
  <c r="X711" i="21"/>
  <c r="X712" i="21"/>
  <c r="X713" i="21"/>
  <c r="X714" i="21"/>
  <c r="X715" i="21"/>
  <c r="X716" i="21"/>
  <c r="X717" i="21"/>
  <c r="X718" i="21"/>
  <c r="X719" i="21"/>
  <c r="X720" i="21"/>
  <c r="X721" i="21"/>
  <c r="X722" i="21"/>
  <c r="X723" i="21"/>
  <c r="X724" i="21"/>
  <c r="X725" i="21"/>
  <c r="X726" i="21"/>
  <c r="X727" i="21"/>
  <c r="X728" i="21"/>
  <c r="X729" i="21"/>
  <c r="X730" i="21"/>
  <c r="X731" i="21"/>
  <c r="X732" i="21"/>
  <c r="X733" i="21"/>
  <c r="X734" i="21"/>
  <c r="X735" i="21"/>
  <c r="X736" i="21"/>
  <c r="X737" i="21"/>
  <c r="X738" i="21"/>
  <c r="X739" i="21"/>
  <c r="X740" i="21"/>
  <c r="X741" i="21"/>
  <c r="Q43" i="21"/>
  <c r="R43" i="21" s="1"/>
  <c r="Q44" i="21"/>
  <c r="R44" i="21" s="1"/>
  <c r="Q45" i="21"/>
  <c r="R45" i="21" s="1"/>
  <c r="Q46" i="21"/>
  <c r="R46" i="21" s="1"/>
  <c r="Q47" i="21"/>
  <c r="R47" i="21" s="1"/>
  <c r="Q48" i="21"/>
  <c r="R48" i="21" s="1"/>
  <c r="Q49" i="21"/>
  <c r="R49" i="21" s="1"/>
  <c r="Q50" i="21"/>
  <c r="R50" i="21" s="1"/>
  <c r="Q51" i="21"/>
  <c r="R51" i="21" s="1"/>
  <c r="Q52" i="21"/>
  <c r="R52" i="21" s="1"/>
  <c r="Q53" i="21"/>
  <c r="R53" i="21" s="1"/>
  <c r="Q54" i="21"/>
  <c r="R54" i="21" s="1"/>
  <c r="Q55" i="21"/>
  <c r="R55" i="21" s="1"/>
  <c r="Q56" i="21"/>
  <c r="R56" i="21" s="1"/>
  <c r="Q57" i="21"/>
  <c r="R57" i="21" s="1"/>
  <c r="Q58" i="21"/>
  <c r="R58" i="21" s="1"/>
  <c r="Q59" i="21"/>
  <c r="R59" i="21" s="1"/>
  <c r="Q60" i="21"/>
  <c r="R60" i="21" s="1"/>
  <c r="Q61" i="21"/>
  <c r="R61" i="21" s="1"/>
  <c r="Q62" i="21"/>
  <c r="R62" i="21" s="1"/>
  <c r="Q63" i="21"/>
  <c r="R63" i="21" s="1"/>
  <c r="Q64" i="21"/>
  <c r="R64" i="21" s="1"/>
  <c r="Q65" i="21"/>
  <c r="R65" i="21" s="1"/>
  <c r="Q66" i="21"/>
  <c r="R66" i="21" s="1"/>
  <c r="Q67" i="21"/>
  <c r="R67" i="21" s="1"/>
  <c r="Q68" i="21"/>
  <c r="R68" i="21" s="1"/>
  <c r="Q69" i="21"/>
  <c r="R69" i="21" s="1"/>
  <c r="Q70" i="21"/>
  <c r="R70" i="21" s="1"/>
  <c r="Q71" i="21"/>
  <c r="R71" i="21" s="1"/>
  <c r="Q72" i="21"/>
  <c r="R72" i="21" s="1"/>
  <c r="Q73" i="21"/>
  <c r="R73" i="21" s="1"/>
  <c r="Q74" i="21"/>
  <c r="R74" i="21" s="1"/>
  <c r="Q75" i="21"/>
  <c r="R75" i="21" s="1"/>
  <c r="Q76" i="21"/>
  <c r="R76" i="21" s="1"/>
  <c r="Q77" i="21"/>
  <c r="R77" i="21" s="1"/>
  <c r="Q78" i="21"/>
  <c r="R78" i="21" s="1"/>
  <c r="Q79" i="21"/>
  <c r="R79" i="21" s="1"/>
  <c r="Q80" i="21"/>
  <c r="R80" i="21" s="1"/>
  <c r="Q81" i="21"/>
  <c r="R81" i="21" s="1"/>
  <c r="Q82" i="21"/>
  <c r="R82" i="21" s="1"/>
  <c r="Q83" i="21"/>
  <c r="R83" i="21" s="1"/>
  <c r="Q84" i="21"/>
  <c r="R84" i="21" s="1"/>
  <c r="Q85" i="21"/>
  <c r="R85" i="21" s="1"/>
  <c r="Q86" i="21"/>
  <c r="R86" i="21" s="1"/>
  <c r="Q87" i="21"/>
  <c r="R87" i="21" s="1"/>
  <c r="Q88" i="21"/>
  <c r="R88" i="21" s="1"/>
  <c r="Q89" i="21"/>
  <c r="R89" i="21" s="1"/>
  <c r="Q90" i="21"/>
  <c r="R90" i="21" s="1"/>
  <c r="Q91" i="21"/>
  <c r="R91" i="21" s="1"/>
  <c r="Q92" i="21"/>
  <c r="R92" i="21" s="1"/>
  <c r="Q93" i="21"/>
  <c r="R93" i="21" s="1"/>
  <c r="Q94" i="21"/>
  <c r="R94" i="21" s="1"/>
  <c r="Q95" i="21"/>
  <c r="R95" i="21" s="1"/>
  <c r="Q96" i="21"/>
  <c r="R96" i="21" s="1"/>
  <c r="Q97" i="21"/>
  <c r="R97" i="21" s="1"/>
  <c r="Q98" i="21"/>
  <c r="R98" i="21" s="1"/>
  <c r="Q99" i="21"/>
  <c r="R99" i="21" s="1"/>
  <c r="Q100" i="21"/>
  <c r="R100" i="21" s="1"/>
  <c r="Q101" i="21"/>
  <c r="R101" i="21" s="1"/>
  <c r="Q102" i="21"/>
  <c r="R102" i="21" s="1"/>
  <c r="Q103" i="21"/>
  <c r="R103" i="21" s="1"/>
  <c r="Q104" i="21"/>
  <c r="R104" i="21" s="1"/>
  <c r="Q105" i="21"/>
  <c r="R105" i="21" s="1"/>
  <c r="Q106" i="21"/>
  <c r="R106" i="21" s="1"/>
  <c r="Q107" i="21"/>
  <c r="R107" i="21" s="1"/>
  <c r="Q108" i="21"/>
  <c r="R108" i="21" s="1"/>
  <c r="Q109" i="21"/>
  <c r="R109" i="21" s="1"/>
  <c r="Q110" i="21"/>
  <c r="R110" i="21" s="1"/>
  <c r="Q111" i="21"/>
  <c r="R111" i="21" s="1"/>
  <c r="Q112" i="21"/>
  <c r="R112" i="21" s="1"/>
  <c r="Q113" i="21"/>
  <c r="R113" i="21" s="1"/>
  <c r="Q114" i="21"/>
  <c r="R114" i="21" s="1"/>
  <c r="Q115" i="21"/>
  <c r="R115" i="21" s="1"/>
  <c r="Q116" i="21"/>
  <c r="R116" i="21" s="1"/>
  <c r="Q117" i="21"/>
  <c r="R117" i="21" s="1"/>
  <c r="Q118" i="21"/>
  <c r="R118" i="21" s="1"/>
  <c r="Q119" i="21"/>
  <c r="R119" i="21" s="1"/>
  <c r="Q120" i="21"/>
  <c r="R120" i="21" s="1"/>
  <c r="Q121" i="21"/>
  <c r="R121" i="21" s="1"/>
  <c r="Q122" i="21"/>
  <c r="R122" i="21" s="1"/>
  <c r="Q123" i="21"/>
  <c r="R123" i="21" s="1"/>
  <c r="Q124" i="21"/>
  <c r="R124" i="21" s="1"/>
  <c r="Q125" i="21"/>
  <c r="R125" i="21" s="1"/>
  <c r="Q126" i="21"/>
  <c r="R126" i="21" s="1"/>
  <c r="Q127" i="21"/>
  <c r="R127" i="21" s="1"/>
  <c r="Q128" i="21"/>
  <c r="R128" i="21" s="1"/>
  <c r="Q129" i="21"/>
  <c r="R129" i="21" s="1"/>
  <c r="Q130" i="21"/>
  <c r="R130" i="21" s="1"/>
  <c r="Q131" i="21"/>
  <c r="R131" i="21" s="1"/>
  <c r="Q132" i="21"/>
  <c r="R132" i="21" s="1"/>
  <c r="Q133" i="21"/>
  <c r="R133" i="21" s="1"/>
  <c r="Q134" i="21"/>
  <c r="R134" i="21" s="1"/>
  <c r="Q135" i="21"/>
  <c r="R135" i="21" s="1"/>
  <c r="Q136" i="21"/>
  <c r="R136" i="21" s="1"/>
  <c r="Q137" i="21"/>
  <c r="R137" i="21" s="1"/>
  <c r="Q138" i="21"/>
  <c r="R138" i="21" s="1"/>
  <c r="Q139" i="21"/>
  <c r="R139" i="21" s="1"/>
  <c r="Q140" i="21"/>
  <c r="R140" i="21" s="1"/>
  <c r="Q141" i="21"/>
  <c r="R141" i="21" s="1"/>
  <c r="Q142" i="21"/>
  <c r="R142" i="21" s="1"/>
  <c r="Q143" i="21"/>
  <c r="R143" i="21" s="1"/>
  <c r="Q144" i="21"/>
  <c r="R144" i="21" s="1"/>
  <c r="Q145" i="21"/>
  <c r="R145" i="21" s="1"/>
  <c r="Q146" i="21"/>
  <c r="R146" i="21" s="1"/>
  <c r="Q147" i="21"/>
  <c r="R147" i="21" s="1"/>
  <c r="Q148" i="21"/>
  <c r="R148" i="21" s="1"/>
  <c r="Q149" i="21"/>
  <c r="R149" i="21" s="1"/>
  <c r="Q150" i="21"/>
  <c r="R150" i="21" s="1"/>
  <c r="Q151" i="21"/>
  <c r="R151" i="21" s="1"/>
  <c r="Q152" i="21"/>
  <c r="R152" i="21" s="1"/>
  <c r="Q153" i="21"/>
  <c r="R153" i="21" s="1"/>
  <c r="Q154" i="21"/>
  <c r="R154" i="21" s="1"/>
  <c r="Q155" i="21"/>
  <c r="R155" i="21" s="1"/>
  <c r="Q156" i="21"/>
  <c r="R156" i="21" s="1"/>
  <c r="Q157" i="21"/>
  <c r="R157" i="21" s="1"/>
  <c r="Q158" i="21"/>
  <c r="R158" i="21" s="1"/>
  <c r="Q159" i="21"/>
  <c r="R159" i="21" s="1"/>
  <c r="Q160" i="21"/>
  <c r="R160" i="21" s="1"/>
  <c r="Q161" i="21"/>
  <c r="R161" i="21" s="1"/>
  <c r="Q162" i="21"/>
  <c r="R162" i="21" s="1"/>
  <c r="Q163" i="21"/>
  <c r="R163" i="21" s="1"/>
  <c r="Q164" i="21"/>
  <c r="R164" i="21" s="1"/>
  <c r="Q165" i="21"/>
  <c r="R165" i="21" s="1"/>
  <c r="Q166" i="21"/>
  <c r="R166" i="21" s="1"/>
  <c r="Q167" i="21"/>
  <c r="R167" i="21" s="1"/>
  <c r="Q168" i="21"/>
  <c r="R168" i="21" s="1"/>
  <c r="Q169" i="21"/>
  <c r="R169" i="21" s="1"/>
  <c r="Q170" i="21"/>
  <c r="R170" i="21" s="1"/>
  <c r="Q171" i="21"/>
  <c r="R171" i="21" s="1"/>
  <c r="Q172" i="21"/>
  <c r="R172" i="21" s="1"/>
  <c r="Q173" i="21"/>
  <c r="R173" i="21" s="1"/>
  <c r="Q174" i="21"/>
  <c r="R174" i="21" s="1"/>
  <c r="Q175" i="21"/>
  <c r="R175" i="21" s="1"/>
  <c r="Q176" i="21"/>
  <c r="R176" i="21" s="1"/>
  <c r="Q177" i="21"/>
  <c r="R177" i="21" s="1"/>
  <c r="Q178" i="21"/>
  <c r="R178" i="21" s="1"/>
  <c r="Q179" i="21"/>
  <c r="R179" i="21" s="1"/>
  <c r="Q180" i="21"/>
  <c r="R180" i="21" s="1"/>
  <c r="Q181" i="21"/>
  <c r="R181" i="21" s="1"/>
  <c r="Q182" i="21"/>
  <c r="R182" i="21" s="1"/>
  <c r="Q183" i="21"/>
  <c r="R183" i="21" s="1"/>
  <c r="Q184" i="21"/>
  <c r="R184" i="21" s="1"/>
  <c r="Q185" i="21"/>
  <c r="R185" i="21" s="1"/>
  <c r="Q186" i="21"/>
  <c r="R186" i="21" s="1"/>
  <c r="Q187" i="21"/>
  <c r="R187" i="21" s="1"/>
  <c r="Q188" i="21"/>
  <c r="R188" i="21" s="1"/>
  <c r="Q189" i="21"/>
  <c r="R189" i="21" s="1"/>
  <c r="Q190" i="21"/>
  <c r="R190" i="21" s="1"/>
  <c r="Q191" i="21"/>
  <c r="R191" i="21" s="1"/>
  <c r="Q192" i="21"/>
  <c r="R192" i="21" s="1"/>
  <c r="Q193" i="21"/>
  <c r="R193" i="21" s="1"/>
  <c r="Q194" i="21"/>
  <c r="R194" i="21" s="1"/>
  <c r="Q195" i="21"/>
  <c r="R195" i="21" s="1"/>
  <c r="Q196" i="21"/>
  <c r="R196" i="21" s="1"/>
  <c r="Q197" i="21"/>
  <c r="R197" i="21" s="1"/>
  <c r="Q198" i="21"/>
  <c r="R198" i="21" s="1"/>
  <c r="Q199" i="21"/>
  <c r="R199" i="21" s="1"/>
  <c r="Q200" i="21"/>
  <c r="R200" i="21" s="1"/>
  <c r="Q201" i="21"/>
  <c r="R201" i="21" s="1"/>
  <c r="Q202" i="21"/>
  <c r="R202" i="21" s="1"/>
  <c r="Q203" i="21"/>
  <c r="R203" i="21" s="1"/>
  <c r="Q204" i="21"/>
  <c r="R204" i="21" s="1"/>
  <c r="Q205" i="21"/>
  <c r="R205" i="21" s="1"/>
  <c r="Q206" i="21"/>
  <c r="R206" i="21" s="1"/>
  <c r="Q207" i="21"/>
  <c r="R207" i="21" s="1"/>
  <c r="Q208" i="21"/>
  <c r="R208" i="21" s="1"/>
  <c r="Q209" i="21"/>
  <c r="R209" i="21" s="1"/>
  <c r="Q210" i="21"/>
  <c r="R210" i="21" s="1"/>
  <c r="Q211" i="21"/>
  <c r="R211" i="21" s="1"/>
  <c r="Q212" i="21"/>
  <c r="R212" i="21" s="1"/>
  <c r="Q213" i="21"/>
  <c r="R213" i="21" s="1"/>
  <c r="Q214" i="21"/>
  <c r="R214" i="21" s="1"/>
  <c r="Q215" i="21"/>
  <c r="R215" i="21" s="1"/>
  <c r="Q216" i="21"/>
  <c r="R216" i="21" s="1"/>
  <c r="Q217" i="21"/>
  <c r="R217" i="21" s="1"/>
  <c r="Q218" i="21"/>
  <c r="R218" i="21" s="1"/>
  <c r="Q219" i="21"/>
  <c r="R219" i="21" s="1"/>
  <c r="Q220" i="21"/>
  <c r="R220" i="21" s="1"/>
  <c r="Q221" i="21"/>
  <c r="R221" i="21" s="1"/>
  <c r="Q222" i="21"/>
  <c r="R222" i="21" s="1"/>
  <c r="Q223" i="21"/>
  <c r="R223" i="21" s="1"/>
  <c r="Q224" i="21"/>
  <c r="R224" i="21" s="1"/>
  <c r="Q225" i="21"/>
  <c r="R225" i="21" s="1"/>
  <c r="Q226" i="21"/>
  <c r="R226" i="21" s="1"/>
  <c r="Q227" i="21"/>
  <c r="R227" i="21" s="1"/>
  <c r="Q228" i="21"/>
  <c r="R228" i="21" s="1"/>
  <c r="Q229" i="21"/>
  <c r="R229" i="21" s="1"/>
  <c r="Q230" i="21"/>
  <c r="R230" i="21" s="1"/>
  <c r="Q231" i="21"/>
  <c r="R231" i="21" s="1"/>
  <c r="Q232" i="21"/>
  <c r="R232" i="21" s="1"/>
  <c r="Q233" i="21"/>
  <c r="R233" i="21" s="1"/>
  <c r="Q234" i="21"/>
  <c r="R234" i="21" s="1"/>
  <c r="Q235" i="21"/>
  <c r="R235" i="21" s="1"/>
  <c r="Q236" i="21"/>
  <c r="R236" i="21" s="1"/>
  <c r="Q237" i="21"/>
  <c r="R237" i="21" s="1"/>
  <c r="Q238" i="21"/>
  <c r="R238" i="21" s="1"/>
  <c r="Q239" i="21"/>
  <c r="R239" i="21" s="1"/>
  <c r="Q240" i="21"/>
  <c r="R240" i="21" s="1"/>
  <c r="Q241" i="21"/>
  <c r="R241" i="21" s="1"/>
  <c r="Q242" i="21"/>
  <c r="R242" i="21" s="1"/>
  <c r="Q243" i="21"/>
  <c r="R243" i="21" s="1"/>
  <c r="Q244" i="21"/>
  <c r="R244" i="21" s="1"/>
  <c r="Q245" i="21"/>
  <c r="R245" i="21" s="1"/>
  <c r="Q246" i="21"/>
  <c r="R246" i="21" s="1"/>
  <c r="Q247" i="21"/>
  <c r="R247" i="21" s="1"/>
  <c r="Q248" i="21"/>
  <c r="R248" i="21" s="1"/>
  <c r="Q249" i="21"/>
  <c r="R249" i="21" s="1"/>
  <c r="Q250" i="21"/>
  <c r="R250" i="21" s="1"/>
  <c r="Q251" i="21"/>
  <c r="R251" i="21" s="1"/>
  <c r="Q252" i="21"/>
  <c r="R252" i="21" s="1"/>
  <c r="Q253" i="21"/>
  <c r="R253" i="21" s="1"/>
  <c r="Q254" i="21"/>
  <c r="R254" i="21" s="1"/>
  <c r="Q255" i="21"/>
  <c r="R255" i="21" s="1"/>
  <c r="Q256" i="21"/>
  <c r="R256" i="21" s="1"/>
  <c r="Q257" i="21"/>
  <c r="R257" i="21" s="1"/>
  <c r="Q258" i="21"/>
  <c r="R258" i="21" s="1"/>
  <c r="Q259" i="21"/>
  <c r="R259" i="21" s="1"/>
  <c r="Q260" i="21"/>
  <c r="R260" i="21" s="1"/>
  <c r="Q261" i="21"/>
  <c r="R261" i="21" s="1"/>
  <c r="Q262" i="21"/>
  <c r="R262" i="21" s="1"/>
  <c r="Q263" i="21"/>
  <c r="R263" i="21" s="1"/>
  <c r="Q264" i="21"/>
  <c r="R264" i="21" s="1"/>
  <c r="Q265" i="21"/>
  <c r="R265" i="21" s="1"/>
  <c r="Q266" i="21"/>
  <c r="R266" i="21" s="1"/>
  <c r="Q267" i="21"/>
  <c r="R267" i="21" s="1"/>
  <c r="Q268" i="21"/>
  <c r="R268" i="21" s="1"/>
  <c r="Q269" i="21"/>
  <c r="R269" i="21" s="1"/>
  <c r="Q270" i="21"/>
  <c r="R270" i="21" s="1"/>
  <c r="Q271" i="21"/>
  <c r="R271" i="21" s="1"/>
  <c r="Q272" i="21"/>
  <c r="R272" i="21" s="1"/>
  <c r="Q273" i="21"/>
  <c r="R273" i="21" s="1"/>
  <c r="Q274" i="21"/>
  <c r="R274" i="21" s="1"/>
  <c r="Q275" i="21"/>
  <c r="R275" i="21" s="1"/>
  <c r="Q276" i="21"/>
  <c r="R276" i="21" s="1"/>
  <c r="Q277" i="21"/>
  <c r="R277" i="21" s="1"/>
  <c r="Q278" i="21"/>
  <c r="R278" i="21" s="1"/>
  <c r="Q279" i="21"/>
  <c r="R279" i="21" s="1"/>
  <c r="Q280" i="21"/>
  <c r="R280" i="21" s="1"/>
  <c r="Q281" i="21"/>
  <c r="R281" i="21" s="1"/>
  <c r="Q282" i="21"/>
  <c r="R282" i="21" s="1"/>
  <c r="Q283" i="21"/>
  <c r="R283" i="21" s="1"/>
  <c r="Q284" i="21"/>
  <c r="R284" i="21" s="1"/>
  <c r="Q285" i="21"/>
  <c r="R285" i="21" s="1"/>
  <c r="Q286" i="21"/>
  <c r="R286" i="21" s="1"/>
  <c r="Q287" i="21"/>
  <c r="R287" i="21" s="1"/>
  <c r="Q288" i="21"/>
  <c r="R288" i="21" s="1"/>
  <c r="Q289" i="21"/>
  <c r="R289" i="21" s="1"/>
  <c r="Q290" i="21"/>
  <c r="R290" i="21" s="1"/>
  <c r="Q291" i="21"/>
  <c r="R291" i="21" s="1"/>
  <c r="Q292" i="21"/>
  <c r="R292" i="21" s="1"/>
  <c r="Q293" i="21"/>
  <c r="R293" i="21" s="1"/>
  <c r="Q294" i="21"/>
  <c r="R294" i="21" s="1"/>
  <c r="Q295" i="21"/>
  <c r="R295" i="21" s="1"/>
  <c r="Q296" i="21"/>
  <c r="R296" i="21" s="1"/>
  <c r="Q297" i="21"/>
  <c r="R297" i="21" s="1"/>
  <c r="Q298" i="21"/>
  <c r="R298" i="21" s="1"/>
  <c r="Q299" i="21"/>
  <c r="R299" i="21" s="1"/>
  <c r="Q300" i="21"/>
  <c r="R300" i="21" s="1"/>
  <c r="Q301" i="21"/>
  <c r="R301" i="21" s="1"/>
  <c r="Q302" i="21"/>
  <c r="R302" i="21" s="1"/>
  <c r="Q303" i="21"/>
  <c r="R303" i="21" s="1"/>
  <c r="Q304" i="21"/>
  <c r="R304" i="21" s="1"/>
  <c r="Q305" i="21"/>
  <c r="R305" i="21" s="1"/>
  <c r="Q306" i="21"/>
  <c r="R306" i="21" s="1"/>
  <c r="Q307" i="21"/>
  <c r="R307" i="21" s="1"/>
  <c r="Q308" i="21"/>
  <c r="R308" i="21" s="1"/>
  <c r="Q309" i="21"/>
  <c r="R309" i="21" s="1"/>
  <c r="Q310" i="21"/>
  <c r="R310" i="21" s="1"/>
  <c r="Q311" i="21"/>
  <c r="R311" i="21" s="1"/>
  <c r="Q312" i="21"/>
  <c r="R312" i="21" s="1"/>
  <c r="Q313" i="21"/>
  <c r="R313" i="21" s="1"/>
  <c r="Q314" i="21"/>
  <c r="R314" i="21" s="1"/>
  <c r="Q315" i="21"/>
  <c r="R315" i="21" s="1"/>
  <c r="Q316" i="21"/>
  <c r="R316" i="21" s="1"/>
  <c r="Q317" i="21"/>
  <c r="R317" i="21" s="1"/>
  <c r="Q318" i="21"/>
  <c r="R318" i="21" s="1"/>
  <c r="Q319" i="21"/>
  <c r="R319" i="21" s="1"/>
  <c r="Q320" i="21"/>
  <c r="R320" i="21" s="1"/>
  <c r="Q321" i="21"/>
  <c r="R321" i="21" s="1"/>
  <c r="Q322" i="21"/>
  <c r="R322" i="21" s="1"/>
  <c r="Q323" i="21"/>
  <c r="R323" i="21" s="1"/>
  <c r="Q324" i="21"/>
  <c r="R324" i="21" s="1"/>
  <c r="Q325" i="21"/>
  <c r="R325" i="21" s="1"/>
  <c r="Q326" i="21"/>
  <c r="R326" i="21" s="1"/>
  <c r="Q327" i="21"/>
  <c r="R327" i="21" s="1"/>
  <c r="Q328" i="21"/>
  <c r="R328" i="21" s="1"/>
  <c r="Q329" i="21"/>
  <c r="R329" i="21" s="1"/>
  <c r="Q330" i="21"/>
  <c r="R330" i="21" s="1"/>
  <c r="Q331" i="21"/>
  <c r="R331" i="21" s="1"/>
  <c r="Q332" i="21"/>
  <c r="R332" i="21" s="1"/>
  <c r="Q333" i="21"/>
  <c r="R333" i="21" s="1"/>
  <c r="Q334" i="21"/>
  <c r="R334" i="21" s="1"/>
  <c r="Q335" i="21"/>
  <c r="R335" i="21" s="1"/>
  <c r="Q336" i="21"/>
  <c r="R336" i="21" s="1"/>
  <c r="Q337" i="21"/>
  <c r="R337" i="21" s="1"/>
  <c r="Q338" i="21"/>
  <c r="R338" i="21" s="1"/>
  <c r="Q339" i="21"/>
  <c r="R339" i="21" s="1"/>
  <c r="Q340" i="21"/>
  <c r="R340" i="21" s="1"/>
  <c r="Q341" i="21"/>
  <c r="R341" i="21" s="1"/>
  <c r="Q342" i="21"/>
  <c r="R342" i="21" s="1"/>
  <c r="Q343" i="21"/>
  <c r="R343" i="21" s="1"/>
  <c r="Q344" i="21"/>
  <c r="R344" i="21" s="1"/>
  <c r="Q345" i="21"/>
  <c r="R345" i="21" s="1"/>
  <c r="Q346" i="21"/>
  <c r="R346" i="21" s="1"/>
  <c r="Q347" i="21"/>
  <c r="R347" i="21" s="1"/>
  <c r="Q348" i="21"/>
  <c r="R348" i="21" s="1"/>
  <c r="Q349" i="21"/>
  <c r="R349" i="21" s="1"/>
  <c r="Q350" i="21"/>
  <c r="R350" i="21" s="1"/>
  <c r="Q351" i="21"/>
  <c r="R351" i="21" s="1"/>
  <c r="Q352" i="21"/>
  <c r="R352" i="21" s="1"/>
  <c r="Q353" i="21"/>
  <c r="R353" i="21" s="1"/>
  <c r="Q354" i="21"/>
  <c r="R354" i="21" s="1"/>
  <c r="Q355" i="21"/>
  <c r="R355" i="21" s="1"/>
  <c r="Q356" i="21"/>
  <c r="R356" i="21" s="1"/>
  <c r="Q357" i="21"/>
  <c r="R357" i="21" s="1"/>
  <c r="Q358" i="21"/>
  <c r="R358" i="21" s="1"/>
  <c r="Q359" i="21"/>
  <c r="R359" i="21" s="1"/>
  <c r="Q360" i="21"/>
  <c r="R360" i="21" s="1"/>
  <c r="Q361" i="21"/>
  <c r="R361" i="21" s="1"/>
  <c r="Q362" i="21"/>
  <c r="R362" i="21" s="1"/>
  <c r="Q363" i="21"/>
  <c r="R363" i="21" s="1"/>
  <c r="Q364" i="21"/>
  <c r="R364" i="21" s="1"/>
  <c r="Q365" i="21"/>
  <c r="R365" i="21" s="1"/>
  <c r="Q366" i="21"/>
  <c r="R366" i="21" s="1"/>
  <c r="Q367" i="21"/>
  <c r="R367" i="21" s="1"/>
  <c r="Q368" i="21"/>
  <c r="R368" i="21" s="1"/>
  <c r="Q369" i="21"/>
  <c r="R369" i="21" s="1"/>
  <c r="Q370" i="21"/>
  <c r="R370" i="21" s="1"/>
  <c r="Q371" i="21"/>
  <c r="R371" i="21" s="1"/>
  <c r="Q372" i="21"/>
  <c r="R372" i="21" s="1"/>
  <c r="Q373" i="21"/>
  <c r="R373" i="21" s="1"/>
  <c r="Q374" i="21"/>
  <c r="R374" i="21" s="1"/>
  <c r="Q375" i="21"/>
  <c r="R375" i="21" s="1"/>
  <c r="Q376" i="21"/>
  <c r="R376" i="21" s="1"/>
  <c r="Q377" i="21"/>
  <c r="R377" i="21" s="1"/>
  <c r="Q378" i="21"/>
  <c r="R378" i="21" s="1"/>
  <c r="Q379" i="21"/>
  <c r="R379" i="21" s="1"/>
  <c r="Q380" i="21"/>
  <c r="R380" i="21" s="1"/>
  <c r="Q381" i="21"/>
  <c r="R381" i="21" s="1"/>
  <c r="Q382" i="21"/>
  <c r="R382" i="21" s="1"/>
  <c r="Q383" i="21"/>
  <c r="R383" i="21" s="1"/>
  <c r="Q384" i="21"/>
  <c r="R384" i="21" s="1"/>
  <c r="Q385" i="21"/>
  <c r="R385" i="21" s="1"/>
  <c r="Q386" i="21"/>
  <c r="R386" i="21" s="1"/>
  <c r="Q387" i="21"/>
  <c r="R387" i="21" s="1"/>
  <c r="Q388" i="21"/>
  <c r="R388" i="21" s="1"/>
  <c r="Q389" i="21"/>
  <c r="R389" i="21" s="1"/>
  <c r="Q390" i="21"/>
  <c r="R390" i="21" s="1"/>
  <c r="Q391" i="21"/>
  <c r="R391" i="21" s="1"/>
  <c r="Q392" i="21"/>
  <c r="R392" i="21" s="1"/>
  <c r="Q393" i="21"/>
  <c r="R393" i="21" s="1"/>
  <c r="Q394" i="21"/>
  <c r="R394" i="21" s="1"/>
  <c r="Q395" i="21"/>
  <c r="R395" i="21" s="1"/>
  <c r="Q396" i="21"/>
  <c r="R396" i="21" s="1"/>
  <c r="Q397" i="21"/>
  <c r="R397" i="21" s="1"/>
  <c r="Q398" i="21"/>
  <c r="R398" i="21" s="1"/>
  <c r="Q399" i="21"/>
  <c r="R399" i="21" s="1"/>
  <c r="Q400" i="21"/>
  <c r="R400" i="21" s="1"/>
  <c r="Q401" i="21"/>
  <c r="R401" i="21" s="1"/>
  <c r="Q402" i="21"/>
  <c r="R402" i="21" s="1"/>
  <c r="Q403" i="21"/>
  <c r="R403" i="21" s="1"/>
  <c r="Q404" i="21"/>
  <c r="R404" i="21" s="1"/>
  <c r="Q405" i="21"/>
  <c r="R405" i="21" s="1"/>
  <c r="Q406" i="21"/>
  <c r="R406" i="21" s="1"/>
  <c r="Q407" i="21"/>
  <c r="R407" i="21" s="1"/>
  <c r="Q408" i="21"/>
  <c r="R408" i="21" s="1"/>
  <c r="Q409" i="21"/>
  <c r="R409" i="21" s="1"/>
  <c r="Q410" i="21"/>
  <c r="R410" i="21" s="1"/>
  <c r="Q411" i="21"/>
  <c r="R411" i="21" s="1"/>
  <c r="Q412" i="21"/>
  <c r="R412" i="21" s="1"/>
  <c r="Q413" i="21"/>
  <c r="R413" i="21" s="1"/>
  <c r="Q414" i="21"/>
  <c r="R414" i="21" s="1"/>
  <c r="Q415" i="21"/>
  <c r="R415" i="21" s="1"/>
  <c r="Q416" i="21"/>
  <c r="R416" i="21" s="1"/>
  <c r="Q417" i="21"/>
  <c r="R417" i="21" s="1"/>
  <c r="Q418" i="21"/>
  <c r="R418" i="21" s="1"/>
  <c r="Q419" i="21"/>
  <c r="R419" i="21" s="1"/>
  <c r="Q420" i="21"/>
  <c r="R420" i="21" s="1"/>
  <c r="Q421" i="21"/>
  <c r="R421" i="21" s="1"/>
  <c r="Q422" i="21"/>
  <c r="R422" i="21" s="1"/>
  <c r="Q423" i="21"/>
  <c r="R423" i="21" s="1"/>
  <c r="Q424" i="21"/>
  <c r="R424" i="21" s="1"/>
  <c r="Q425" i="21"/>
  <c r="R425" i="21" s="1"/>
  <c r="Q426" i="21"/>
  <c r="R426" i="21" s="1"/>
  <c r="Q427" i="21"/>
  <c r="R427" i="21" s="1"/>
  <c r="Q428" i="21"/>
  <c r="R428" i="21" s="1"/>
  <c r="Q429" i="21"/>
  <c r="R429" i="21" s="1"/>
  <c r="Q430" i="21"/>
  <c r="R430" i="21" s="1"/>
  <c r="Q431" i="21"/>
  <c r="R431" i="21" s="1"/>
  <c r="Q432" i="21"/>
  <c r="R432" i="21" s="1"/>
  <c r="Q433" i="21"/>
  <c r="R433" i="21" s="1"/>
  <c r="Q434" i="21"/>
  <c r="R434" i="21" s="1"/>
  <c r="Q435" i="21"/>
  <c r="R435" i="21" s="1"/>
  <c r="Q436" i="21"/>
  <c r="R436" i="21" s="1"/>
  <c r="Q437" i="21"/>
  <c r="R437" i="21" s="1"/>
  <c r="Q438" i="21"/>
  <c r="R438" i="21" s="1"/>
  <c r="Q439" i="21"/>
  <c r="R439" i="21" s="1"/>
  <c r="Q440" i="21"/>
  <c r="R440" i="21" s="1"/>
  <c r="Q441" i="21"/>
  <c r="R441" i="21" s="1"/>
  <c r="Q442" i="21"/>
  <c r="R442" i="21" s="1"/>
  <c r="Q443" i="21"/>
  <c r="R443" i="21" s="1"/>
  <c r="Q444" i="21"/>
  <c r="R444" i="21" s="1"/>
  <c r="Q445" i="21"/>
  <c r="R445" i="21" s="1"/>
  <c r="Q446" i="21"/>
  <c r="R446" i="21" s="1"/>
  <c r="Q447" i="21"/>
  <c r="R447" i="21" s="1"/>
  <c r="Q448" i="21"/>
  <c r="R448" i="21" s="1"/>
  <c r="Q449" i="21"/>
  <c r="R449" i="21" s="1"/>
  <c r="Q450" i="21"/>
  <c r="R450" i="21" s="1"/>
  <c r="Q451" i="21"/>
  <c r="R451" i="21" s="1"/>
  <c r="Q452" i="21"/>
  <c r="R452" i="21" s="1"/>
  <c r="Q453" i="21"/>
  <c r="R453" i="21" s="1"/>
  <c r="Q454" i="21"/>
  <c r="R454" i="21" s="1"/>
  <c r="Q455" i="21"/>
  <c r="R455" i="21" s="1"/>
  <c r="Q456" i="21"/>
  <c r="R456" i="21" s="1"/>
  <c r="Q457" i="21"/>
  <c r="R457" i="21" s="1"/>
  <c r="Q458" i="21"/>
  <c r="R458" i="21" s="1"/>
  <c r="Q459" i="21"/>
  <c r="R459" i="21" s="1"/>
  <c r="Q460" i="21"/>
  <c r="R460" i="21" s="1"/>
  <c r="Q461" i="21"/>
  <c r="R461" i="21" s="1"/>
  <c r="Q462" i="21"/>
  <c r="R462" i="21" s="1"/>
  <c r="Q463" i="21"/>
  <c r="R463" i="21" s="1"/>
  <c r="Q464" i="21"/>
  <c r="R464" i="21" s="1"/>
  <c r="Q465" i="21"/>
  <c r="R465" i="21" s="1"/>
  <c r="Q466" i="21"/>
  <c r="R466" i="21" s="1"/>
  <c r="Q467" i="21"/>
  <c r="R467" i="21" s="1"/>
  <c r="Q468" i="21"/>
  <c r="R468" i="21" s="1"/>
  <c r="Q469" i="21"/>
  <c r="R469" i="21" s="1"/>
  <c r="Q470" i="21"/>
  <c r="R470" i="21" s="1"/>
  <c r="Q471" i="21"/>
  <c r="R471" i="21" s="1"/>
  <c r="Q472" i="21"/>
  <c r="R472" i="21" s="1"/>
  <c r="Q473" i="21"/>
  <c r="R473" i="21" s="1"/>
  <c r="Q474" i="21"/>
  <c r="R474" i="21" s="1"/>
  <c r="Q475" i="21"/>
  <c r="R475" i="21" s="1"/>
  <c r="Q476" i="21"/>
  <c r="R476" i="21" s="1"/>
  <c r="Q477" i="21"/>
  <c r="R477" i="21" s="1"/>
  <c r="Q478" i="21"/>
  <c r="R478" i="21" s="1"/>
  <c r="Q479" i="21"/>
  <c r="R479" i="21" s="1"/>
  <c r="Q480" i="21"/>
  <c r="R480" i="21" s="1"/>
  <c r="Q481" i="21"/>
  <c r="R481" i="21" s="1"/>
  <c r="Q482" i="21"/>
  <c r="R482" i="21" s="1"/>
  <c r="Q483" i="21"/>
  <c r="R483" i="21" s="1"/>
  <c r="Q484" i="21"/>
  <c r="R484" i="21" s="1"/>
  <c r="Q485" i="21"/>
  <c r="R485" i="21" s="1"/>
  <c r="Q486" i="21"/>
  <c r="R486" i="21" s="1"/>
  <c r="Q487" i="21"/>
  <c r="R487" i="21" s="1"/>
  <c r="Q488" i="21"/>
  <c r="R488" i="21" s="1"/>
  <c r="Q489" i="21"/>
  <c r="R489" i="21" s="1"/>
  <c r="Q490" i="21"/>
  <c r="R490" i="21" s="1"/>
  <c r="Q491" i="21"/>
  <c r="R491" i="21" s="1"/>
  <c r="Q492" i="21"/>
  <c r="R492" i="21" s="1"/>
  <c r="Q493" i="21"/>
  <c r="R493" i="21" s="1"/>
  <c r="Q494" i="21"/>
  <c r="R494" i="21" s="1"/>
  <c r="Q495" i="21"/>
  <c r="R495" i="21" s="1"/>
  <c r="Q496" i="21"/>
  <c r="R496" i="21" s="1"/>
  <c r="Q497" i="21"/>
  <c r="R497" i="21" s="1"/>
  <c r="Q498" i="21"/>
  <c r="R498" i="21" s="1"/>
  <c r="Q499" i="21"/>
  <c r="R499" i="21" s="1"/>
  <c r="Q500" i="21"/>
  <c r="R500" i="21" s="1"/>
  <c r="Q501" i="21"/>
  <c r="R501" i="21" s="1"/>
  <c r="Q502" i="21"/>
  <c r="R502" i="21" s="1"/>
  <c r="Q503" i="21"/>
  <c r="R503" i="21" s="1"/>
  <c r="Q504" i="21"/>
  <c r="R504" i="21" s="1"/>
  <c r="Q505" i="21"/>
  <c r="R505" i="21" s="1"/>
  <c r="Q506" i="21"/>
  <c r="R506" i="21" s="1"/>
  <c r="Q507" i="21"/>
  <c r="R507" i="21" s="1"/>
  <c r="Q508" i="21"/>
  <c r="R508" i="21" s="1"/>
  <c r="Q509" i="21"/>
  <c r="R509" i="21" s="1"/>
  <c r="Q510" i="21"/>
  <c r="R510" i="21" s="1"/>
  <c r="Q511" i="21"/>
  <c r="R511" i="21" s="1"/>
  <c r="Q512" i="21"/>
  <c r="R512" i="21" s="1"/>
  <c r="Q513" i="21"/>
  <c r="R513" i="21" s="1"/>
  <c r="Q514" i="21"/>
  <c r="R514" i="21" s="1"/>
  <c r="Q515" i="21"/>
  <c r="R515" i="21" s="1"/>
  <c r="Q516" i="21"/>
  <c r="R516" i="21" s="1"/>
  <c r="Q517" i="21"/>
  <c r="R517" i="21" s="1"/>
  <c r="Q518" i="21"/>
  <c r="R518" i="21" s="1"/>
  <c r="Q519" i="21"/>
  <c r="R519" i="21" s="1"/>
  <c r="Q520" i="21"/>
  <c r="R520" i="21" s="1"/>
  <c r="Q521" i="21"/>
  <c r="R521" i="21" s="1"/>
  <c r="Q522" i="21"/>
  <c r="R522" i="21" s="1"/>
  <c r="Q523" i="21"/>
  <c r="R523" i="21" s="1"/>
  <c r="Q524" i="21"/>
  <c r="R524" i="21" s="1"/>
  <c r="Q525" i="21"/>
  <c r="R525" i="21" s="1"/>
  <c r="Q526" i="21"/>
  <c r="R526" i="21" s="1"/>
  <c r="Q527" i="21"/>
  <c r="R527" i="21" s="1"/>
  <c r="Q528" i="21"/>
  <c r="R528" i="21" s="1"/>
  <c r="Q529" i="21"/>
  <c r="R529" i="21" s="1"/>
  <c r="Q530" i="21"/>
  <c r="R530" i="21" s="1"/>
  <c r="Q531" i="21"/>
  <c r="R531" i="21" s="1"/>
  <c r="Q532" i="21"/>
  <c r="R532" i="21" s="1"/>
  <c r="Q533" i="21"/>
  <c r="R533" i="21" s="1"/>
  <c r="Q534" i="21"/>
  <c r="R534" i="21" s="1"/>
  <c r="Q535" i="21"/>
  <c r="R535" i="21" s="1"/>
  <c r="Q536" i="21"/>
  <c r="R536" i="21" s="1"/>
  <c r="Q537" i="21"/>
  <c r="R537" i="21" s="1"/>
  <c r="Q538" i="21"/>
  <c r="R538" i="21" s="1"/>
  <c r="Q539" i="21"/>
  <c r="R539" i="21" s="1"/>
  <c r="Q540" i="21"/>
  <c r="R540" i="21" s="1"/>
  <c r="Q541" i="21"/>
  <c r="R541" i="21" s="1"/>
  <c r="Q542" i="21"/>
  <c r="R542" i="21" s="1"/>
  <c r="Q543" i="21"/>
  <c r="R543" i="21" s="1"/>
  <c r="Q544" i="21"/>
  <c r="R544" i="21" s="1"/>
  <c r="Q545" i="21"/>
  <c r="R545" i="21" s="1"/>
  <c r="Q546" i="21"/>
  <c r="R546" i="21" s="1"/>
  <c r="Q547" i="21"/>
  <c r="R547" i="21" s="1"/>
  <c r="Q548" i="21"/>
  <c r="R548" i="21" s="1"/>
  <c r="Q549" i="21"/>
  <c r="R549" i="21" s="1"/>
  <c r="Q550" i="21"/>
  <c r="R550" i="21" s="1"/>
  <c r="Q551" i="21"/>
  <c r="R551" i="21" s="1"/>
  <c r="Q552" i="21"/>
  <c r="R552" i="21" s="1"/>
  <c r="Q553" i="21"/>
  <c r="R553" i="21" s="1"/>
  <c r="Q554" i="21"/>
  <c r="R554" i="21" s="1"/>
  <c r="Q555" i="21"/>
  <c r="R555" i="21" s="1"/>
  <c r="Q556" i="21"/>
  <c r="R556" i="21" s="1"/>
  <c r="Q557" i="21"/>
  <c r="R557" i="21" s="1"/>
  <c r="Q558" i="21"/>
  <c r="R558" i="21" s="1"/>
  <c r="Q559" i="21"/>
  <c r="R559" i="21" s="1"/>
  <c r="Q560" i="21"/>
  <c r="R560" i="21" s="1"/>
  <c r="Q561" i="21"/>
  <c r="R561" i="21" s="1"/>
  <c r="Q562" i="21"/>
  <c r="R562" i="21" s="1"/>
  <c r="Q563" i="21"/>
  <c r="R563" i="21" s="1"/>
  <c r="Q564" i="21"/>
  <c r="R564" i="21" s="1"/>
  <c r="Q565" i="21"/>
  <c r="R565" i="21" s="1"/>
  <c r="Q566" i="21"/>
  <c r="R566" i="21" s="1"/>
  <c r="Q567" i="21"/>
  <c r="R567" i="21" s="1"/>
  <c r="Q568" i="21"/>
  <c r="R568" i="21" s="1"/>
  <c r="Q569" i="21"/>
  <c r="R569" i="21" s="1"/>
  <c r="Q570" i="21"/>
  <c r="R570" i="21" s="1"/>
  <c r="Q571" i="21"/>
  <c r="R571" i="21" s="1"/>
  <c r="Q572" i="21"/>
  <c r="R572" i="21" s="1"/>
  <c r="Q573" i="21"/>
  <c r="R573" i="21" s="1"/>
  <c r="Q574" i="21"/>
  <c r="R574" i="21" s="1"/>
  <c r="Q575" i="21"/>
  <c r="R575" i="21" s="1"/>
  <c r="Q576" i="21"/>
  <c r="R576" i="21" s="1"/>
  <c r="Q577" i="21"/>
  <c r="R577" i="21" s="1"/>
  <c r="Q578" i="21"/>
  <c r="R578" i="21" s="1"/>
  <c r="Q579" i="21"/>
  <c r="R579" i="21" s="1"/>
  <c r="Q580" i="21"/>
  <c r="R580" i="21" s="1"/>
  <c r="Q581" i="21"/>
  <c r="R581" i="21" s="1"/>
  <c r="Q582" i="21"/>
  <c r="R582" i="21" s="1"/>
  <c r="Q583" i="21"/>
  <c r="R583" i="21" s="1"/>
  <c r="Q584" i="21"/>
  <c r="R584" i="21" s="1"/>
  <c r="Q585" i="21"/>
  <c r="R585" i="21" s="1"/>
  <c r="Q586" i="21"/>
  <c r="R586" i="21" s="1"/>
  <c r="Q587" i="21"/>
  <c r="R587" i="21" s="1"/>
  <c r="Q588" i="21"/>
  <c r="R588" i="21" s="1"/>
  <c r="Q589" i="21"/>
  <c r="R589" i="21" s="1"/>
  <c r="Q590" i="21"/>
  <c r="R590" i="21" s="1"/>
  <c r="Q591" i="21"/>
  <c r="R591" i="21" s="1"/>
  <c r="Q592" i="21"/>
  <c r="R592" i="21" s="1"/>
  <c r="Q593" i="21"/>
  <c r="R593" i="21" s="1"/>
  <c r="Q594" i="21"/>
  <c r="R594" i="21" s="1"/>
  <c r="Q595" i="21"/>
  <c r="R595" i="21" s="1"/>
  <c r="Q596" i="21"/>
  <c r="R596" i="21" s="1"/>
  <c r="Q597" i="21"/>
  <c r="R597" i="21" s="1"/>
  <c r="Q598" i="21"/>
  <c r="R598" i="21" s="1"/>
  <c r="Q599" i="21"/>
  <c r="R599" i="21" s="1"/>
  <c r="Q600" i="21"/>
  <c r="R600" i="21" s="1"/>
  <c r="Q601" i="21"/>
  <c r="R601" i="21" s="1"/>
  <c r="Q602" i="21"/>
  <c r="R602" i="21" s="1"/>
  <c r="Q603" i="21"/>
  <c r="R603" i="21" s="1"/>
  <c r="Q604" i="21"/>
  <c r="R604" i="21" s="1"/>
  <c r="Q605" i="21"/>
  <c r="R605" i="21" s="1"/>
  <c r="Q606" i="21"/>
  <c r="R606" i="21" s="1"/>
  <c r="Q607" i="21"/>
  <c r="R607" i="21" s="1"/>
  <c r="Q608" i="21"/>
  <c r="R608" i="21" s="1"/>
  <c r="Q609" i="21"/>
  <c r="R609" i="21" s="1"/>
  <c r="Q610" i="21"/>
  <c r="R610" i="21" s="1"/>
  <c r="Q611" i="21"/>
  <c r="R611" i="21" s="1"/>
  <c r="Q612" i="21"/>
  <c r="R612" i="21" s="1"/>
  <c r="Q613" i="21"/>
  <c r="R613" i="21" s="1"/>
  <c r="Q614" i="21"/>
  <c r="R614" i="21" s="1"/>
  <c r="Q615" i="21"/>
  <c r="R615" i="21" s="1"/>
  <c r="Q616" i="21"/>
  <c r="R616" i="21" s="1"/>
  <c r="Q617" i="21"/>
  <c r="R617" i="21" s="1"/>
  <c r="Q618" i="21"/>
  <c r="R618" i="21" s="1"/>
  <c r="Q619" i="21"/>
  <c r="R619" i="21" s="1"/>
  <c r="Q620" i="21"/>
  <c r="R620" i="21" s="1"/>
  <c r="Q621" i="21"/>
  <c r="R621" i="21" s="1"/>
  <c r="Q622" i="21"/>
  <c r="R622" i="21" s="1"/>
  <c r="Q623" i="21"/>
  <c r="R623" i="21" s="1"/>
  <c r="Q624" i="21"/>
  <c r="R624" i="21" s="1"/>
  <c r="Q625" i="21"/>
  <c r="R625" i="21" s="1"/>
  <c r="Q626" i="21"/>
  <c r="R626" i="21" s="1"/>
  <c r="Q627" i="21"/>
  <c r="R627" i="21" s="1"/>
  <c r="Q628" i="21"/>
  <c r="R628" i="21" s="1"/>
  <c r="Q629" i="21"/>
  <c r="R629" i="21" s="1"/>
  <c r="Q630" i="21"/>
  <c r="R630" i="21" s="1"/>
  <c r="Q631" i="21"/>
  <c r="R631" i="21" s="1"/>
  <c r="Q632" i="21"/>
  <c r="R632" i="21" s="1"/>
  <c r="Q633" i="21"/>
  <c r="R633" i="21" s="1"/>
  <c r="Q634" i="21"/>
  <c r="R634" i="21" s="1"/>
  <c r="Q635" i="21"/>
  <c r="R635" i="21" s="1"/>
  <c r="Q636" i="21"/>
  <c r="R636" i="21" s="1"/>
  <c r="Q637" i="21"/>
  <c r="R637" i="21" s="1"/>
  <c r="Q638" i="21"/>
  <c r="R638" i="21" s="1"/>
  <c r="Q639" i="21"/>
  <c r="R639" i="21" s="1"/>
  <c r="Q640" i="21"/>
  <c r="R640" i="21" s="1"/>
  <c r="Q641" i="21"/>
  <c r="R641" i="21" s="1"/>
  <c r="Q642" i="21"/>
  <c r="R642" i="21" s="1"/>
  <c r="Q643" i="21"/>
  <c r="R643" i="21" s="1"/>
  <c r="Q644" i="21"/>
  <c r="R644" i="21" s="1"/>
  <c r="Q645" i="21"/>
  <c r="R645" i="21" s="1"/>
  <c r="Q646" i="21"/>
  <c r="R646" i="21" s="1"/>
  <c r="Q647" i="21"/>
  <c r="R647" i="21" s="1"/>
  <c r="Q648" i="21"/>
  <c r="R648" i="21" s="1"/>
  <c r="Q649" i="21"/>
  <c r="R649" i="21" s="1"/>
  <c r="Q650" i="21"/>
  <c r="R650" i="21" s="1"/>
  <c r="Q651" i="21"/>
  <c r="R651" i="21" s="1"/>
  <c r="Q652" i="21"/>
  <c r="R652" i="21" s="1"/>
  <c r="Q653" i="21"/>
  <c r="R653" i="21" s="1"/>
  <c r="Q654" i="21"/>
  <c r="R654" i="21" s="1"/>
  <c r="Q655" i="21"/>
  <c r="R655" i="21" s="1"/>
  <c r="Q656" i="21"/>
  <c r="R656" i="21" s="1"/>
  <c r="Q657" i="21"/>
  <c r="R657" i="21" s="1"/>
  <c r="Q658" i="21"/>
  <c r="R658" i="21" s="1"/>
  <c r="Q659" i="21"/>
  <c r="R659" i="21" s="1"/>
  <c r="Q660" i="21"/>
  <c r="R660" i="21" s="1"/>
  <c r="Q661" i="21"/>
  <c r="R661" i="21" s="1"/>
  <c r="Q662" i="21"/>
  <c r="R662" i="21" s="1"/>
  <c r="Q663" i="21"/>
  <c r="R663" i="21" s="1"/>
  <c r="Q664" i="21"/>
  <c r="R664" i="21" s="1"/>
  <c r="Q665" i="21"/>
  <c r="R665" i="21" s="1"/>
  <c r="Q666" i="21"/>
  <c r="R666" i="21" s="1"/>
  <c r="Q667" i="21"/>
  <c r="R667" i="21" s="1"/>
  <c r="Q668" i="21"/>
  <c r="R668" i="21" s="1"/>
  <c r="Q669" i="21"/>
  <c r="R669" i="21" s="1"/>
  <c r="Q670" i="21"/>
  <c r="R670" i="21" s="1"/>
  <c r="Q671" i="21"/>
  <c r="R671" i="21" s="1"/>
  <c r="Q672" i="21"/>
  <c r="R672" i="21" s="1"/>
  <c r="Q673" i="21"/>
  <c r="R673" i="21" s="1"/>
  <c r="Q674" i="21"/>
  <c r="R674" i="21" s="1"/>
  <c r="Q675" i="21"/>
  <c r="R675" i="21" s="1"/>
  <c r="Q676" i="21"/>
  <c r="R676" i="21" s="1"/>
  <c r="Q677" i="21"/>
  <c r="R677" i="21" s="1"/>
  <c r="Q678" i="21"/>
  <c r="R678" i="21" s="1"/>
  <c r="Q679" i="21"/>
  <c r="R679" i="21" s="1"/>
  <c r="Q680" i="21"/>
  <c r="R680" i="21" s="1"/>
  <c r="Q681" i="21"/>
  <c r="R681" i="21" s="1"/>
  <c r="Q682" i="21"/>
  <c r="R682" i="21" s="1"/>
  <c r="Q683" i="21"/>
  <c r="R683" i="21" s="1"/>
  <c r="Q684" i="21"/>
  <c r="R684" i="21" s="1"/>
  <c r="Q685" i="21"/>
  <c r="R685" i="21" s="1"/>
  <c r="Q686" i="21"/>
  <c r="R686" i="21" s="1"/>
  <c r="Q687" i="21"/>
  <c r="R687" i="21" s="1"/>
  <c r="Q688" i="21"/>
  <c r="R688" i="21" s="1"/>
  <c r="Q689" i="21"/>
  <c r="R689" i="21" s="1"/>
  <c r="Q690" i="21"/>
  <c r="R690" i="21" s="1"/>
  <c r="Q691" i="21"/>
  <c r="R691" i="21" s="1"/>
  <c r="Q692" i="21"/>
  <c r="R692" i="21" s="1"/>
  <c r="Q693" i="21"/>
  <c r="R693" i="21" s="1"/>
  <c r="Q694" i="21"/>
  <c r="R694" i="21" s="1"/>
  <c r="Q695" i="21"/>
  <c r="R695" i="21" s="1"/>
  <c r="Q696" i="21"/>
  <c r="R696" i="21" s="1"/>
  <c r="Q697" i="21"/>
  <c r="R697" i="21" s="1"/>
  <c r="Q698" i="21"/>
  <c r="R698" i="21" s="1"/>
  <c r="Q699" i="21"/>
  <c r="R699" i="21" s="1"/>
  <c r="Q700" i="21"/>
  <c r="R700" i="21" s="1"/>
  <c r="Q701" i="21"/>
  <c r="R701" i="21" s="1"/>
  <c r="Q702" i="21"/>
  <c r="R702" i="21" s="1"/>
  <c r="Q703" i="21"/>
  <c r="R703" i="21" s="1"/>
  <c r="Q704" i="21"/>
  <c r="R704" i="21" s="1"/>
  <c r="Q705" i="21"/>
  <c r="R705" i="21" s="1"/>
  <c r="Q706" i="21"/>
  <c r="R706" i="21" s="1"/>
  <c r="Q707" i="21"/>
  <c r="R707" i="21" s="1"/>
  <c r="Q708" i="21"/>
  <c r="R708" i="21" s="1"/>
  <c r="Q709" i="21"/>
  <c r="R709" i="21" s="1"/>
  <c r="Q710" i="21"/>
  <c r="R710" i="21" s="1"/>
  <c r="Q711" i="21"/>
  <c r="R711" i="21" s="1"/>
  <c r="Q712" i="21"/>
  <c r="R712" i="21" s="1"/>
  <c r="Q713" i="21"/>
  <c r="R713" i="21" s="1"/>
  <c r="Q714" i="21"/>
  <c r="R714" i="21" s="1"/>
  <c r="Q715" i="21"/>
  <c r="R715" i="21" s="1"/>
  <c r="Q716" i="21"/>
  <c r="R716" i="21" s="1"/>
  <c r="Q717" i="21"/>
  <c r="R717" i="21" s="1"/>
  <c r="Q718" i="21"/>
  <c r="R718" i="21" s="1"/>
  <c r="Q719" i="21"/>
  <c r="R719" i="21" s="1"/>
  <c r="Q720" i="21"/>
  <c r="R720" i="21" s="1"/>
  <c r="Q721" i="21"/>
  <c r="R721" i="21" s="1"/>
  <c r="Q722" i="21"/>
  <c r="R722" i="21" s="1"/>
  <c r="Q723" i="21"/>
  <c r="R723" i="21" s="1"/>
  <c r="Q724" i="21"/>
  <c r="R724" i="21" s="1"/>
  <c r="Q725" i="21"/>
  <c r="R725" i="21" s="1"/>
  <c r="Q726" i="21"/>
  <c r="R726" i="21" s="1"/>
  <c r="Q727" i="21"/>
  <c r="R727" i="21" s="1"/>
  <c r="Q728" i="21"/>
  <c r="R728" i="21" s="1"/>
  <c r="Q729" i="21"/>
  <c r="R729" i="21" s="1"/>
  <c r="Q730" i="21"/>
  <c r="R730" i="21" s="1"/>
  <c r="Q731" i="21"/>
  <c r="R731" i="21" s="1"/>
  <c r="Q732" i="21"/>
  <c r="R732" i="21" s="1"/>
  <c r="Q733" i="21"/>
  <c r="R733" i="21" s="1"/>
  <c r="Q734" i="21"/>
  <c r="R734" i="21" s="1"/>
  <c r="Q735" i="21"/>
  <c r="R735" i="21" s="1"/>
  <c r="Q736" i="21"/>
  <c r="R736" i="21" s="1"/>
  <c r="Q737" i="21"/>
  <c r="R737" i="21" s="1"/>
  <c r="Q738" i="21"/>
  <c r="R738" i="21" s="1"/>
  <c r="Q739" i="21"/>
  <c r="R739" i="21" s="1"/>
  <c r="Q740" i="21"/>
  <c r="R740" i="21" s="1"/>
  <c r="Q741" i="21"/>
  <c r="R741" i="21" s="1"/>
  <c r="K43" i="21"/>
  <c r="K44" i="21"/>
  <c r="L44" i="21" s="1"/>
  <c r="DH44" i="21" s="1"/>
  <c r="K45" i="21"/>
  <c r="L45" i="21" s="1"/>
  <c r="K46" i="21"/>
  <c r="L46" i="21" s="1"/>
  <c r="K47" i="21"/>
  <c r="L47" i="21" s="1"/>
  <c r="K48" i="21"/>
  <c r="L48" i="21" s="1"/>
  <c r="K49" i="21"/>
  <c r="K50" i="21"/>
  <c r="L50" i="21" s="1"/>
  <c r="K51" i="21"/>
  <c r="L51" i="21" s="1"/>
  <c r="K52" i="21"/>
  <c r="K53" i="21"/>
  <c r="L53" i="21" s="1"/>
  <c r="K54" i="21"/>
  <c r="L54" i="21" s="1"/>
  <c r="K55" i="21"/>
  <c r="L55" i="21" s="1"/>
  <c r="K56" i="21"/>
  <c r="L56" i="21" s="1"/>
  <c r="K57" i="21"/>
  <c r="L57" i="21" s="1"/>
  <c r="K58" i="21"/>
  <c r="L58" i="21" s="1"/>
  <c r="K59" i="21"/>
  <c r="L59" i="21" s="1"/>
  <c r="K60" i="21"/>
  <c r="K61" i="21"/>
  <c r="L61" i="21" s="1"/>
  <c r="K62" i="21"/>
  <c r="K63" i="21"/>
  <c r="L63" i="21" s="1"/>
  <c r="K64" i="21"/>
  <c r="L64" i="21" s="1"/>
  <c r="K65" i="21"/>
  <c r="K66" i="21"/>
  <c r="L66" i="21" s="1"/>
  <c r="K67" i="21"/>
  <c r="L67" i="21" s="1"/>
  <c r="K68" i="21"/>
  <c r="L68" i="21" s="1"/>
  <c r="K69" i="21"/>
  <c r="L69" i="21" s="1"/>
  <c r="K70" i="21"/>
  <c r="L70" i="21" s="1"/>
  <c r="K71" i="21"/>
  <c r="L71" i="21" s="1"/>
  <c r="K72" i="21"/>
  <c r="L72" i="21" s="1"/>
  <c r="K73" i="21"/>
  <c r="K74" i="21"/>
  <c r="K75" i="21"/>
  <c r="L75" i="21" s="1"/>
  <c r="K76" i="21"/>
  <c r="L76" i="21" s="1"/>
  <c r="K77" i="21"/>
  <c r="L77" i="21" s="1"/>
  <c r="K78" i="21"/>
  <c r="L78" i="21" s="1"/>
  <c r="K79" i="21"/>
  <c r="L79" i="21" s="1"/>
  <c r="K80" i="21"/>
  <c r="L80" i="21" s="1"/>
  <c r="K81" i="21"/>
  <c r="K82" i="21"/>
  <c r="L82" i="21" s="1"/>
  <c r="K83" i="21"/>
  <c r="L83" i="21" s="1"/>
  <c r="K84" i="21"/>
  <c r="L84" i="21" s="1"/>
  <c r="K85" i="21"/>
  <c r="L85" i="21" s="1"/>
  <c r="K86" i="21"/>
  <c r="K87" i="21"/>
  <c r="K88" i="21"/>
  <c r="L88" i="21" s="1"/>
  <c r="K89" i="21"/>
  <c r="L89" i="21" s="1"/>
  <c r="K90" i="21"/>
  <c r="K91" i="21"/>
  <c r="L91" i="21" s="1"/>
  <c r="K92" i="21"/>
  <c r="L92" i="21" s="1"/>
  <c r="K93" i="21"/>
  <c r="L93" i="21" s="1"/>
  <c r="K94" i="21"/>
  <c r="L94" i="21" s="1"/>
  <c r="K95" i="21"/>
  <c r="L95" i="21" s="1"/>
  <c r="K96" i="21"/>
  <c r="L96" i="21" s="1"/>
  <c r="K97" i="21"/>
  <c r="L97" i="21" s="1"/>
  <c r="K98" i="21"/>
  <c r="L98" i="21" s="1"/>
  <c r="K99" i="21"/>
  <c r="L99" i="21" s="1"/>
  <c r="K100" i="21"/>
  <c r="L100" i="21" s="1"/>
  <c r="K101" i="21"/>
  <c r="K102" i="21"/>
  <c r="K103" i="21"/>
  <c r="L103" i="21" s="1"/>
  <c r="K104" i="21"/>
  <c r="L104" i="21" s="1"/>
  <c r="K105" i="21"/>
  <c r="K106" i="21"/>
  <c r="L106" i="21" s="1"/>
  <c r="K107" i="21"/>
  <c r="L107" i="21" s="1"/>
  <c r="K108" i="21"/>
  <c r="L108" i="21" s="1"/>
  <c r="K109" i="21"/>
  <c r="K110" i="21"/>
  <c r="L110" i="21" s="1"/>
  <c r="K111" i="21"/>
  <c r="L111" i="21" s="1"/>
  <c r="K112" i="21"/>
  <c r="L112" i="21" s="1"/>
  <c r="K113" i="21"/>
  <c r="L113" i="21" s="1"/>
  <c r="K114" i="21"/>
  <c r="L114" i="21" s="1"/>
  <c r="K115" i="21"/>
  <c r="L115" i="21" s="1"/>
  <c r="K116" i="21"/>
  <c r="K117" i="21"/>
  <c r="L117" i="21" s="1"/>
  <c r="K118" i="21"/>
  <c r="K119" i="21"/>
  <c r="K120" i="21"/>
  <c r="L120" i="21" s="1"/>
  <c r="K121" i="21"/>
  <c r="K122" i="21"/>
  <c r="L122" i="21" s="1"/>
  <c r="K123" i="21"/>
  <c r="L123" i="21" s="1"/>
  <c r="K124" i="21"/>
  <c r="L124" i="21" s="1"/>
  <c r="K125" i="21"/>
  <c r="L125" i="21" s="1"/>
  <c r="K126" i="21"/>
  <c r="L126" i="21" s="1"/>
  <c r="K127" i="21"/>
  <c r="L127" i="21" s="1"/>
  <c r="K128" i="21"/>
  <c r="L128" i="21" s="1"/>
  <c r="K129" i="21"/>
  <c r="L129" i="21" s="1"/>
  <c r="K130" i="21"/>
  <c r="L130" i="21" s="1"/>
  <c r="K131" i="21"/>
  <c r="L131" i="21" s="1"/>
  <c r="K132" i="21"/>
  <c r="L132" i="21" s="1"/>
  <c r="K133" i="21"/>
  <c r="L133" i="21" s="1"/>
  <c r="K134" i="21"/>
  <c r="L134" i="21" s="1"/>
  <c r="K135" i="21"/>
  <c r="L135" i="21" s="1"/>
  <c r="K136" i="21"/>
  <c r="L136" i="21" s="1"/>
  <c r="K137" i="21"/>
  <c r="K138" i="21"/>
  <c r="L138" i="21" s="1"/>
  <c r="K139" i="21"/>
  <c r="L139" i="21" s="1"/>
  <c r="K140" i="21"/>
  <c r="L140" i="21" s="1"/>
  <c r="K141" i="21"/>
  <c r="L141" i="21" s="1"/>
  <c r="K142" i="21"/>
  <c r="L142" i="21" s="1"/>
  <c r="K143" i="21"/>
  <c r="L143" i="21" s="1"/>
  <c r="M143" i="21" s="1"/>
  <c r="K144" i="21"/>
  <c r="L144" i="21" s="1"/>
  <c r="K145" i="21"/>
  <c r="L145" i="21" s="1"/>
  <c r="K146" i="21"/>
  <c r="L146" i="21" s="1"/>
  <c r="K147" i="21"/>
  <c r="L147" i="21" s="1"/>
  <c r="K148" i="21"/>
  <c r="K149" i="21"/>
  <c r="L149" i="21" s="1"/>
  <c r="K150" i="21"/>
  <c r="K151" i="21"/>
  <c r="L151" i="21" s="1"/>
  <c r="K152" i="21"/>
  <c r="L152" i="21" s="1"/>
  <c r="K153" i="21"/>
  <c r="L153" i="21" s="1"/>
  <c r="K154" i="21"/>
  <c r="L154" i="21" s="1"/>
  <c r="K155" i="21"/>
  <c r="L155" i="21" s="1"/>
  <c r="K156" i="21"/>
  <c r="L156" i="21" s="1"/>
  <c r="K157" i="21"/>
  <c r="L157" i="21" s="1"/>
  <c r="K158" i="21"/>
  <c r="L158" i="21" s="1"/>
  <c r="K159" i="21"/>
  <c r="K160" i="21"/>
  <c r="L160" i="21" s="1"/>
  <c r="K161" i="21"/>
  <c r="K162" i="21"/>
  <c r="L162" i="21" s="1"/>
  <c r="K163" i="21"/>
  <c r="L163" i="21" s="1"/>
  <c r="K164" i="21"/>
  <c r="L164" i="21" s="1"/>
  <c r="M164" i="21" s="1"/>
  <c r="K165" i="21"/>
  <c r="L165" i="21" s="1"/>
  <c r="K166" i="21"/>
  <c r="L166" i="21" s="1"/>
  <c r="K167" i="21"/>
  <c r="L167" i="21" s="1"/>
  <c r="K168" i="21"/>
  <c r="L168" i="21" s="1"/>
  <c r="K169" i="21"/>
  <c r="L169" i="21" s="1"/>
  <c r="K170" i="21"/>
  <c r="L170" i="21" s="1"/>
  <c r="K171" i="21"/>
  <c r="L171" i="21" s="1"/>
  <c r="K172" i="21"/>
  <c r="L172" i="21" s="1"/>
  <c r="K173" i="21"/>
  <c r="L173" i="21" s="1"/>
  <c r="K174" i="21"/>
  <c r="K175" i="21"/>
  <c r="K176" i="21"/>
  <c r="L176" i="21" s="1"/>
  <c r="K177" i="21"/>
  <c r="L177" i="21" s="1"/>
  <c r="K178" i="21"/>
  <c r="L178" i="21" s="1"/>
  <c r="K179" i="21"/>
  <c r="L179" i="21" s="1"/>
  <c r="K180" i="21"/>
  <c r="L180" i="21" s="1"/>
  <c r="K181" i="21"/>
  <c r="L181" i="21" s="1"/>
  <c r="K182" i="21"/>
  <c r="K183" i="21"/>
  <c r="L183" i="21" s="1"/>
  <c r="K184" i="21"/>
  <c r="L184" i="21" s="1"/>
  <c r="K185" i="21"/>
  <c r="K186" i="21"/>
  <c r="L186" i="21" s="1"/>
  <c r="K187" i="21"/>
  <c r="L187" i="21" s="1"/>
  <c r="K188" i="21"/>
  <c r="L188" i="21" s="1"/>
  <c r="K189" i="21"/>
  <c r="K190" i="21"/>
  <c r="L190" i="21" s="1"/>
  <c r="K191" i="21"/>
  <c r="K192" i="21"/>
  <c r="K193" i="21"/>
  <c r="L193" i="21" s="1"/>
  <c r="K194" i="21"/>
  <c r="L194" i="21" s="1"/>
  <c r="K195" i="21"/>
  <c r="L195" i="21" s="1"/>
  <c r="K196" i="21"/>
  <c r="K197" i="21"/>
  <c r="L197" i="21" s="1"/>
  <c r="K198" i="21"/>
  <c r="L198" i="21" s="1"/>
  <c r="K199" i="21"/>
  <c r="L199" i="21" s="1"/>
  <c r="K200" i="21"/>
  <c r="L200" i="21" s="1"/>
  <c r="K201" i="21"/>
  <c r="K202" i="21"/>
  <c r="L202" i="21" s="1"/>
  <c r="K203" i="21"/>
  <c r="L203" i="21" s="1"/>
  <c r="K204" i="21"/>
  <c r="K205" i="21"/>
  <c r="L205" i="21" s="1"/>
  <c r="K206" i="21"/>
  <c r="L206" i="21" s="1"/>
  <c r="K207" i="21"/>
  <c r="L207" i="21" s="1"/>
  <c r="K208" i="21"/>
  <c r="L208" i="21" s="1"/>
  <c r="K209" i="21"/>
  <c r="L209" i="21" s="1"/>
  <c r="K210" i="21"/>
  <c r="L210" i="21" s="1"/>
  <c r="K211" i="21"/>
  <c r="L211" i="21" s="1"/>
  <c r="K212" i="21"/>
  <c r="L212" i="21" s="1"/>
  <c r="K213" i="21"/>
  <c r="L213" i="21" s="1"/>
  <c r="K214" i="21"/>
  <c r="L214" i="21" s="1"/>
  <c r="K215" i="21"/>
  <c r="L215" i="21" s="1"/>
  <c r="K216" i="21"/>
  <c r="L216" i="21" s="1"/>
  <c r="K217" i="21"/>
  <c r="L217" i="21" s="1"/>
  <c r="K218" i="21"/>
  <c r="L218" i="21" s="1"/>
  <c r="K219" i="21"/>
  <c r="L219" i="21" s="1"/>
  <c r="K220" i="21"/>
  <c r="L220" i="21" s="1"/>
  <c r="K221" i="21"/>
  <c r="L221" i="21" s="1"/>
  <c r="K222" i="21"/>
  <c r="L222" i="21" s="1"/>
  <c r="K223" i="21"/>
  <c r="L223" i="21" s="1"/>
  <c r="K224" i="21"/>
  <c r="L224" i="21" s="1"/>
  <c r="K225" i="21"/>
  <c r="L225" i="21" s="1"/>
  <c r="K226" i="21"/>
  <c r="L226" i="21" s="1"/>
  <c r="K227" i="21"/>
  <c r="L227" i="21" s="1"/>
  <c r="K228" i="21"/>
  <c r="K229" i="21"/>
  <c r="L229" i="21" s="1"/>
  <c r="K230" i="21"/>
  <c r="L230" i="21" s="1"/>
  <c r="K231" i="21"/>
  <c r="L231" i="21" s="1"/>
  <c r="K232" i="21"/>
  <c r="L232" i="21" s="1"/>
  <c r="K233" i="21"/>
  <c r="K234" i="21"/>
  <c r="L234" i="21" s="1"/>
  <c r="K235" i="21"/>
  <c r="L235" i="21" s="1"/>
  <c r="K236" i="21"/>
  <c r="L236" i="21" s="1"/>
  <c r="K237" i="21"/>
  <c r="L237" i="21" s="1"/>
  <c r="K238" i="21"/>
  <c r="L238" i="21" s="1"/>
  <c r="K239" i="21"/>
  <c r="L239" i="21" s="1"/>
  <c r="K240" i="21"/>
  <c r="L240" i="21" s="1"/>
  <c r="K241" i="21"/>
  <c r="K242" i="21"/>
  <c r="L242" i="21" s="1"/>
  <c r="K243" i="21"/>
  <c r="L243" i="21" s="1"/>
  <c r="K244" i="21"/>
  <c r="K245" i="21"/>
  <c r="L245" i="21" s="1"/>
  <c r="K246" i="21"/>
  <c r="K247" i="21"/>
  <c r="L247" i="21" s="1"/>
  <c r="M247" i="21" s="1"/>
  <c r="K248" i="21"/>
  <c r="L248" i="21" s="1"/>
  <c r="K249" i="21"/>
  <c r="L249" i="21" s="1"/>
  <c r="K250" i="21"/>
  <c r="L250" i="21" s="1"/>
  <c r="K251" i="21"/>
  <c r="L251" i="21" s="1"/>
  <c r="K252" i="21"/>
  <c r="K253" i="21"/>
  <c r="L253" i="21" s="1"/>
  <c r="K254" i="21"/>
  <c r="L254" i="21" s="1"/>
  <c r="K255" i="21"/>
  <c r="L255" i="21" s="1"/>
  <c r="K256" i="21"/>
  <c r="K257" i="21"/>
  <c r="K258" i="21"/>
  <c r="L258" i="21" s="1"/>
  <c r="K259" i="21"/>
  <c r="L259" i="21" s="1"/>
  <c r="K260" i="21"/>
  <c r="L260" i="21" s="1"/>
  <c r="K261" i="21"/>
  <c r="L261" i="21" s="1"/>
  <c r="K262" i="21"/>
  <c r="K263" i="21"/>
  <c r="L263" i="21" s="1"/>
  <c r="K264" i="21"/>
  <c r="L264" i="21" s="1"/>
  <c r="K265" i="21"/>
  <c r="L265" i="21" s="1"/>
  <c r="K266" i="21"/>
  <c r="L266" i="21" s="1"/>
  <c r="K267" i="21"/>
  <c r="L267" i="21" s="1"/>
  <c r="K268" i="21"/>
  <c r="K269" i="21"/>
  <c r="L269" i="21" s="1"/>
  <c r="K270" i="21"/>
  <c r="L270" i="21" s="1"/>
  <c r="K271" i="21"/>
  <c r="L271" i="21" s="1"/>
  <c r="K272" i="21"/>
  <c r="L272" i="21" s="1"/>
  <c r="K273" i="21"/>
  <c r="L273" i="21" s="1"/>
  <c r="K274" i="21"/>
  <c r="L274" i="21" s="1"/>
  <c r="K275" i="21"/>
  <c r="L275" i="21" s="1"/>
  <c r="K276" i="21"/>
  <c r="K277" i="21"/>
  <c r="L277" i="21" s="1"/>
  <c r="K278" i="21"/>
  <c r="L278" i="21" s="1"/>
  <c r="K279" i="21"/>
  <c r="L279" i="21" s="1"/>
  <c r="K280" i="21"/>
  <c r="L280" i="21" s="1"/>
  <c r="K281" i="21"/>
  <c r="L281" i="21" s="1"/>
  <c r="K282" i="21"/>
  <c r="L282" i="21" s="1"/>
  <c r="K283" i="21"/>
  <c r="L283" i="21" s="1"/>
  <c r="K284" i="21"/>
  <c r="K285" i="21"/>
  <c r="L285" i="21" s="1"/>
  <c r="K286" i="21"/>
  <c r="L286" i="21" s="1"/>
  <c r="K287" i="21"/>
  <c r="L287" i="21" s="1"/>
  <c r="K288" i="21"/>
  <c r="L288" i="21" s="1"/>
  <c r="K289" i="21"/>
  <c r="L289" i="21" s="1"/>
  <c r="K290" i="21"/>
  <c r="L290" i="21" s="1"/>
  <c r="K291" i="21"/>
  <c r="L291" i="21" s="1"/>
  <c r="K292" i="21"/>
  <c r="L292" i="21" s="1"/>
  <c r="K293" i="21"/>
  <c r="L293" i="21" s="1"/>
  <c r="K294" i="21"/>
  <c r="L294" i="21" s="1"/>
  <c r="K295" i="21"/>
  <c r="L295" i="21" s="1"/>
  <c r="K296" i="21"/>
  <c r="L296" i="21" s="1"/>
  <c r="K297" i="21"/>
  <c r="K298" i="21"/>
  <c r="L298" i="21" s="1"/>
  <c r="K299" i="21"/>
  <c r="L299" i="21" s="1"/>
  <c r="K300" i="21"/>
  <c r="L300" i="21" s="1"/>
  <c r="K301" i="21"/>
  <c r="L301" i="21" s="1"/>
  <c r="K302" i="21"/>
  <c r="L302" i="21" s="1"/>
  <c r="K303" i="21"/>
  <c r="L303" i="21" s="1"/>
  <c r="K304" i="21"/>
  <c r="L304" i="21" s="1"/>
  <c r="K305" i="21"/>
  <c r="L305" i="21" s="1"/>
  <c r="K306" i="21"/>
  <c r="L306" i="21" s="1"/>
  <c r="K307" i="21"/>
  <c r="L307" i="21" s="1"/>
  <c r="K308" i="21"/>
  <c r="K309" i="21"/>
  <c r="L309" i="21" s="1"/>
  <c r="K310" i="21"/>
  <c r="K311" i="21"/>
  <c r="L311" i="21" s="1"/>
  <c r="K312" i="21"/>
  <c r="L312" i="21" s="1"/>
  <c r="K313" i="21"/>
  <c r="L313" i="21" s="1"/>
  <c r="K314" i="21"/>
  <c r="L314" i="21" s="1"/>
  <c r="K315" i="21"/>
  <c r="L315" i="21" s="1"/>
  <c r="K316" i="21"/>
  <c r="K317" i="21"/>
  <c r="K318" i="21"/>
  <c r="L318" i="21" s="1"/>
  <c r="K319" i="21"/>
  <c r="L319" i="21" s="1"/>
  <c r="K320" i="21"/>
  <c r="K321" i="21"/>
  <c r="K322" i="21"/>
  <c r="L322" i="21" s="1"/>
  <c r="K323" i="21"/>
  <c r="L323" i="21" s="1"/>
  <c r="K324" i="21"/>
  <c r="L324" i="21" s="1"/>
  <c r="K325" i="21"/>
  <c r="L325" i="21" s="1"/>
  <c r="K326" i="21"/>
  <c r="K327" i="21"/>
  <c r="L327" i="21" s="1"/>
  <c r="K328" i="21"/>
  <c r="L328" i="21" s="1"/>
  <c r="K329" i="21"/>
  <c r="L329" i="21" s="1"/>
  <c r="K330" i="21"/>
  <c r="L330" i="21" s="1"/>
  <c r="K331" i="21"/>
  <c r="L331" i="21" s="1"/>
  <c r="K332" i="21"/>
  <c r="L332" i="21" s="1"/>
  <c r="K333" i="21"/>
  <c r="L333" i="21" s="1"/>
  <c r="K334" i="21"/>
  <c r="L334" i="21" s="1"/>
  <c r="K335" i="21"/>
  <c r="L335" i="21" s="1"/>
  <c r="K336" i="21"/>
  <c r="L336" i="21" s="1"/>
  <c r="K337" i="21"/>
  <c r="K338" i="21"/>
  <c r="L338" i="21" s="1"/>
  <c r="K339" i="21"/>
  <c r="L339" i="21" s="1"/>
  <c r="K340" i="21"/>
  <c r="K341" i="21"/>
  <c r="L341" i="21" s="1"/>
  <c r="K342" i="21"/>
  <c r="L342" i="21" s="1"/>
  <c r="K343" i="21"/>
  <c r="L343" i="21" s="1"/>
  <c r="K344" i="21"/>
  <c r="L344" i="21" s="1"/>
  <c r="K345" i="21"/>
  <c r="L345" i="21" s="1"/>
  <c r="K346" i="21"/>
  <c r="L346" i="21" s="1"/>
  <c r="K347" i="21"/>
  <c r="L347" i="21" s="1"/>
  <c r="K348" i="21"/>
  <c r="L348" i="21" s="1"/>
  <c r="K349" i="21"/>
  <c r="L349" i="21" s="1"/>
  <c r="K350" i="21"/>
  <c r="L350" i="21" s="1"/>
  <c r="K351" i="21"/>
  <c r="L351" i="21" s="1"/>
  <c r="K352" i="21"/>
  <c r="L352" i="21" s="1"/>
  <c r="K353" i="21"/>
  <c r="L353" i="21" s="1"/>
  <c r="K354" i="21"/>
  <c r="L354" i="21" s="1"/>
  <c r="K355" i="21"/>
  <c r="L355" i="21" s="1"/>
  <c r="K356" i="21"/>
  <c r="L356" i="21" s="1"/>
  <c r="K357" i="21"/>
  <c r="L357" i="21" s="1"/>
  <c r="K358" i="21"/>
  <c r="L358" i="21" s="1"/>
  <c r="K359" i="21"/>
  <c r="L359" i="21" s="1"/>
  <c r="K360" i="21"/>
  <c r="L360" i="21" s="1"/>
  <c r="K361" i="21"/>
  <c r="L361" i="21" s="1"/>
  <c r="K362" i="21"/>
  <c r="L362" i="21" s="1"/>
  <c r="K363" i="21"/>
  <c r="L363" i="21" s="1"/>
  <c r="K364" i="21"/>
  <c r="L364" i="21" s="1"/>
  <c r="K365" i="21"/>
  <c r="L365" i="21" s="1"/>
  <c r="K366" i="21"/>
  <c r="L366" i="21" s="1"/>
  <c r="K367" i="21"/>
  <c r="L367" i="21" s="1"/>
  <c r="K368" i="21"/>
  <c r="L368" i="21" s="1"/>
  <c r="K369" i="21"/>
  <c r="K370" i="21"/>
  <c r="L370" i="21" s="1"/>
  <c r="K371" i="21"/>
  <c r="L371" i="21" s="1"/>
  <c r="K372" i="21"/>
  <c r="K373" i="21"/>
  <c r="L373" i="21" s="1"/>
  <c r="K374" i="21"/>
  <c r="L374" i="21" s="1"/>
  <c r="K375" i="21"/>
  <c r="L375" i="21" s="1"/>
  <c r="K376" i="21"/>
  <c r="L376" i="21" s="1"/>
  <c r="K377" i="21"/>
  <c r="K378" i="21"/>
  <c r="L378" i="21" s="1"/>
  <c r="K379" i="21"/>
  <c r="L379" i="21" s="1"/>
  <c r="K380" i="21"/>
  <c r="K381" i="21"/>
  <c r="K382" i="21"/>
  <c r="L382" i="21" s="1"/>
  <c r="K383" i="21"/>
  <c r="L383" i="21" s="1"/>
  <c r="K384" i="21"/>
  <c r="L384" i="21" s="1"/>
  <c r="K385" i="21"/>
  <c r="L385" i="21" s="1"/>
  <c r="K386" i="21"/>
  <c r="L386" i="21" s="1"/>
  <c r="K387" i="21"/>
  <c r="L387" i="21" s="1"/>
  <c r="K388" i="21"/>
  <c r="K389" i="21"/>
  <c r="L389" i="21" s="1"/>
  <c r="K390" i="21"/>
  <c r="K391" i="21"/>
  <c r="L391" i="21" s="1"/>
  <c r="K392" i="21"/>
  <c r="K393" i="21"/>
  <c r="L393" i="21" s="1"/>
  <c r="K394" i="21"/>
  <c r="L394" i="21" s="1"/>
  <c r="K395" i="21"/>
  <c r="L395" i="21" s="1"/>
  <c r="K396" i="21"/>
  <c r="L396" i="21" s="1"/>
  <c r="K397" i="21"/>
  <c r="L397" i="21" s="1"/>
  <c r="K398" i="21"/>
  <c r="L398" i="21" s="1"/>
  <c r="K399" i="21"/>
  <c r="L399" i="21" s="1"/>
  <c r="K400" i="21"/>
  <c r="L400" i="21" s="1"/>
  <c r="K401" i="21"/>
  <c r="K402" i="21"/>
  <c r="L402" i="21" s="1"/>
  <c r="K403" i="21"/>
  <c r="L403" i="21" s="1"/>
  <c r="K404" i="21"/>
  <c r="K405" i="21"/>
  <c r="L405" i="21" s="1"/>
  <c r="K406" i="21"/>
  <c r="L406" i="21" s="1"/>
  <c r="K407" i="21"/>
  <c r="L407" i="21" s="1"/>
  <c r="K408" i="21"/>
  <c r="L408" i="21" s="1"/>
  <c r="K409" i="21"/>
  <c r="L409" i="21" s="1"/>
  <c r="K410" i="21"/>
  <c r="L410" i="21" s="1"/>
  <c r="K411" i="21"/>
  <c r="L411" i="21" s="1"/>
  <c r="K412" i="21"/>
  <c r="K413" i="21"/>
  <c r="L413" i="21" s="1"/>
  <c r="K414" i="21"/>
  <c r="L414" i="21" s="1"/>
  <c r="K415" i="21"/>
  <c r="L415" i="21" s="1"/>
  <c r="K416" i="21"/>
  <c r="L416" i="21" s="1"/>
  <c r="K417" i="21"/>
  <c r="L417" i="21" s="1"/>
  <c r="K418" i="21"/>
  <c r="L418" i="21" s="1"/>
  <c r="K419" i="21"/>
  <c r="L419" i="21" s="1"/>
  <c r="K420" i="21"/>
  <c r="K421" i="21"/>
  <c r="L421" i="21" s="1"/>
  <c r="K422" i="21"/>
  <c r="L422" i="21" s="1"/>
  <c r="K423" i="21"/>
  <c r="L423" i="21" s="1"/>
  <c r="K424" i="21"/>
  <c r="L424" i="21" s="1"/>
  <c r="K425" i="21"/>
  <c r="K426" i="21"/>
  <c r="L426" i="21" s="1"/>
  <c r="K427" i="21"/>
  <c r="L427" i="21" s="1"/>
  <c r="K428" i="21"/>
  <c r="L428" i="21" s="1"/>
  <c r="K429" i="21"/>
  <c r="L429" i="21" s="1"/>
  <c r="K430" i="21"/>
  <c r="K431" i="21"/>
  <c r="L431" i="21" s="1"/>
  <c r="K432" i="21"/>
  <c r="L432" i="21" s="1"/>
  <c r="K433" i="21"/>
  <c r="K434" i="21"/>
  <c r="L434" i="21" s="1"/>
  <c r="K435" i="21"/>
  <c r="L435" i="21" s="1"/>
  <c r="K436" i="21"/>
  <c r="K437" i="21"/>
  <c r="L437" i="21" s="1"/>
  <c r="K438" i="21"/>
  <c r="L438" i="21" s="1"/>
  <c r="K439" i="21"/>
  <c r="L439" i="21" s="1"/>
  <c r="K440" i="21"/>
  <c r="L440" i="21" s="1"/>
  <c r="K441" i="21"/>
  <c r="K442" i="21"/>
  <c r="L442" i="21" s="1"/>
  <c r="K443" i="21"/>
  <c r="L443" i="21" s="1"/>
  <c r="K444" i="21"/>
  <c r="L444" i="21" s="1"/>
  <c r="K445" i="21"/>
  <c r="L445" i="21" s="1"/>
  <c r="K446" i="21"/>
  <c r="L446" i="21" s="1"/>
  <c r="K447" i="21"/>
  <c r="K448" i="21"/>
  <c r="L448" i="21" s="1"/>
  <c r="K449" i="21"/>
  <c r="L449" i="21" s="1"/>
  <c r="K450" i="21"/>
  <c r="L450" i="21" s="1"/>
  <c r="K451" i="21"/>
  <c r="L451" i="21" s="1"/>
  <c r="K452" i="21"/>
  <c r="K453" i="21"/>
  <c r="K454" i="21"/>
  <c r="K455" i="21"/>
  <c r="L455" i="21" s="1"/>
  <c r="K456" i="21"/>
  <c r="K457" i="21"/>
  <c r="L457" i="21" s="1"/>
  <c r="K458" i="21"/>
  <c r="L458" i="21" s="1"/>
  <c r="K459" i="21"/>
  <c r="L459" i="21" s="1"/>
  <c r="K460" i="21"/>
  <c r="L460" i="21" s="1"/>
  <c r="K461" i="21"/>
  <c r="L461" i="21" s="1"/>
  <c r="K462" i="21"/>
  <c r="L462" i="21" s="1"/>
  <c r="K463" i="21"/>
  <c r="L463" i="21" s="1"/>
  <c r="K464" i="21"/>
  <c r="L464" i="21" s="1"/>
  <c r="K465" i="21"/>
  <c r="K466" i="21"/>
  <c r="L466" i="21" s="1"/>
  <c r="K467" i="21"/>
  <c r="L467" i="21" s="1"/>
  <c r="K468" i="21"/>
  <c r="K469" i="21"/>
  <c r="L469" i="21" s="1"/>
  <c r="K470" i="21"/>
  <c r="L470" i="21" s="1"/>
  <c r="K471" i="21"/>
  <c r="L471" i="21" s="1"/>
  <c r="K472" i="21"/>
  <c r="L472" i="21" s="1"/>
  <c r="K473" i="21"/>
  <c r="L473" i="21" s="1"/>
  <c r="K474" i="21"/>
  <c r="L474" i="21" s="1"/>
  <c r="K475" i="21"/>
  <c r="L475" i="21" s="1"/>
  <c r="K476" i="21"/>
  <c r="K477" i="21"/>
  <c r="L477" i="21" s="1"/>
  <c r="K478" i="21"/>
  <c r="L478" i="21" s="1"/>
  <c r="K479" i="21"/>
  <c r="L479" i="21" s="1"/>
  <c r="K480" i="21"/>
  <c r="L480" i="21" s="1"/>
  <c r="K481" i="21"/>
  <c r="K482" i="21"/>
  <c r="L482" i="21" s="1"/>
  <c r="K483" i="21"/>
  <c r="L483" i="21" s="1"/>
  <c r="K484" i="21"/>
  <c r="K485" i="21"/>
  <c r="K486" i="21"/>
  <c r="L486" i="21" s="1"/>
  <c r="K487" i="21"/>
  <c r="L487" i="21" s="1"/>
  <c r="K488" i="21"/>
  <c r="L488" i="21" s="1"/>
  <c r="K489" i="21"/>
  <c r="L489" i="21" s="1"/>
  <c r="K490" i="21"/>
  <c r="L490" i="21" s="1"/>
  <c r="K491" i="21"/>
  <c r="L491" i="21" s="1"/>
  <c r="K492" i="21"/>
  <c r="L492" i="21" s="1"/>
  <c r="K493" i="21"/>
  <c r="K494" i="21"/>
  <c r="K495" i="21"/>
  <c r="L495" i="21" s="1"/>
  <c r="K496" i="21"/>
  <c r="L496" i="21" s="1"/>
  <c r="K497" i="21"/>
  <c r="K498" i="21"/>
  <c r="L498" i="21" s="1"/>
  <c r="K499" i="21"/>
  <c r="L499" i="21" s="1"/>
  <c r="K500" i="21"/>
  <c r="L500" i="21" s="1"/>
  <c r="K501" i="21"/>
  <c r="L501" i="21" s="1"/>
  <c r="K502" i="21"/>
  <c r="L502" i="21" s="1"/>
  <c r="K503" i="21"/>
  <c r="L503" i="21" s="1"/>
  <c r="K504" i="21"/>
  <c r="K505" i="21"/>
  <c r="K506" i="21"/>
  <c r="L506" i="21" s="1"/>
  <c r="K507" i="21"/>
  <c r="L507" i="21" s="1"/>
  <c r="K508" i="21"/>
  <c r="K509" i="21"/>
  <c r="L509" i="21" s="1"/>
  <c r="K510" i="21"/>
  <c r="L510" i="21" s="1"/>
  <c r="K511" i="21"/>
  <c r="L511" i="21" s="1"/>
  <c r="K512" i="21"/>
  <c r="K513" i="21"/>
  <c r="L513" i="21" s="1"/>
  <c r="K514" i="21"/>
  <c r="L514" i="21" s="1"/>
  <c r="K515" i="21"/>
  <c r="L515" i="21" s="1"/>
  <c r="K516" i="21"/>
  <c r="K517" i="21"/>
  <c r="L517" i="21" s="1"/>
  <c r="K518" i="21"/>
  <c r="K519" i="21"/>
  <c r="L519" i="21" s="1"/>
  <c r="K520" i="21"/>
  <c r="L520" i="21" s="1"/>
  <c r="K521" i="21"/>
  <c r="L521" i="21" s="1"/>
  <c r="K522" i="21"/>
  <c r="L522" i="21" s="1"/>
  <c r="K523" i="21"/>
  <c r="L523" i="21" s="1"/>
  <c r="K524" i="21"/>
  <c r="L524" i="21" s="1"/>
  <c r="K525" i="21"/>
  <c r="L525" i="21" s="1"/>
  <c r="K526" i="21"/>
  <c r="L526" i="21" s="1"/>
  <c r="K527" i="21"/>
  <c r="L527" i="21" s="1"/>
  <c r="K528" i="21"/>
  <c r="L528" i="21" s="1"/>
  <c r="K529" i="21"/>
  <c r="L529" i="21" s="1"/>
  <c r="K530" i="21"/>
  <c r="L530" i="21" s="1"/>
  <c r="K531" i="21"/>
  <c r="L531" i="21" s="1"/>
  <c r="K532" i="21"/>
  <c r="K533" i="21"/>
  <c r="L533" i="21" s="1"/>
  <c r="K534" i="21"/>
  <c r="L534" i="21" s="1"/>
  <c r="K535" i="21"/>
  <c r="L535" i="21" s="1"/>
  <c r="K536" i="21"/>
  <c r="L536" i="21" s="1"/>
  <c r="K537" i="21"/>
  <c r="L537" i="21" s="1"/>
  <c r="K538" i="21"/>
  <c r="L538" i="21" s="1"/>
  <c r="K539" i="21"/>
  <c r="L539" i="21" s="1"/>
  <c r="K540" i="21"/>
  <c r="K541" i="21"/>
  <c r="L541" i="21" s="1"/>
  <c r="K542" i="21"/>
  <c r="L542" i="21" s="1"/>
  <c r="K543" i="21"/>
  <c r="L543" i="21" s="1"/>
  <c r="K544" i="21"/>
  <c r="L544" i="21" s="1"/>
  <c r="K545" i="21"/>
  <c r="K546" i="21"/>
  <c r="L546" i="21" s="1"/>
  <c r="K547" i="21"/>
  <c r="L547" i="21" s="1"/>
  <c r="K548" i="21"/>
  <c r="K549" i="21"/>
  <c r="L549" i="21" s="1"/>
  <c r="K550" i="21"/>
  <c r="L550" i="21" s="1"/>
  <c r="K551" i="21"/>
  <c r="L551" i="21" s="1"/>
  <c r="K552" i="21"/>
  <c r="L552" i="21" s="1"/>
  <c r="K553" i="21"/>
  <c r="K554" i="21"/>
  <c r="L554" i="21" s="1"/>
  <c r="K555" i="21"/>
  <c r="L555" i="21" s="1"/>
  <c r="K556" i="21"/>
  <c r="L556" i="21" s="1"/>
  <c r="K557" i="21"/>
  <c r="L557" i="21" s="1"/>
  <c r="K558" i="21"/>
  <c r="L558" i="21" s="1"/>
  <c r="K559" i="21"/>
  <c r="K560" i="21"/>
  <c r="L560" i="21" s="1"/>
  <c r="K561" i="21"/>
  <c r="L561" i="21" s="1"/>
  <c r="K562" i="21"/>
  <c r="L562" i="21" s="1"/>
  <c r="K563" i="21"/>
  <c r="L563" i="21" s="1"/>
  <c r="K564" i="21"/>
  <c r="L564" i="21" s="1"/>
  <c r="K565" i="21"/>
  <c r="L565" i="21" s="1"/>
  <c r="K566" i="21"/>
  <c r="L566" i="21" s="1"/>
  <c r="K567" i="21"/>
  <c r="L567" i="21" s="1"/>
  <c r="K568" i="21"/>
  <c r="K569" i="21"/>
  <c r="K570" i="21"/>
  <c r="L570" i="21" s="1"/>
  <c r="K571" i="21"/>
  <c r="L571" i="21" s="1"/>
  <c r="K572" i="21"/>
  <c r="L572" i="21" s="1"/>
  <c r="K573" i="21"/>
  <c r="L573" i="21" s="1"/>
  <c r="K574" i="21"/>
  <c r="L574" i="21" s="1"/>
  <c r="K575" i="21"/>
  <c r="L575" i="21" s="1"/>
  <c r="K576" i="21"/>
  <c r="L576" i="21" s="1"/>
  <c r="K577" i="21"/>
  <c r="L577" i="21" s="1"/>
  <c r="K578" i="21"/>
  <c r="L578" i="21" s="1"/>
  <c r="K579" i="21"/>
  <c r="L579" i="21" s="1"/>
  <c r="K580" i="21"/>
  <c r="K581" i="21"/>
  <c r="L581" i="21" s="1"/>
  <c r="K582" i="21"/>
  <c r="K583" i="21"/>
  <c r="L583" i="21" s="1"/>
  <c r="K584" i="21"/>
  <c r="L584" i="21" s="1"/>
  <c r="K585" i="21"/>
  <c r="K586" i="21"/>
  <c r="L586" i="21" s="1"/>
  <c r="K587" i="21"/>
  <c r="L587" i="21" s="1"/>
  <c r="K588" i="21"/>
  <c r="K589" i="21"/>
  <c r="L589" i="21" s="1"/>
  <c r="K590" i="21"/>
  <c r="L590" i="21" s="1"/>
  <c r="K591" i="21"/>
  <c r="L591" i="21" s="1"/>
  <c r="K592" i="21"/>
  <c r="L592" i="21" s="1"/>
  <c r="K593" i="21"/>
  <c r="L593" i="21" s="1"/>
  <c r="K594" i="21"/>
  <c r="L594" i="21" s="1"/>
  <c r="K595" i="21"/>
  <c r="L595" i="21" s="1"/>
  <c r="K596" i="21"/>
  <c r="K597" i="21"/>
  <c r="L597" i="21" s="1"/>
  <c r="K598" i="21"/>
  <c r="L598" i="21" s="1"/>
  <c r="K599" i="21"/>
  <c r="L599" i="21" s="1"/>
  <c r="K600" i="21"/>
  <c r="L600" i="21" s="1"/>
  <c r="K601" i="21"/>
  <c r="L601" i="21" s="1"/>
  <c r="K602" i="21"/>
  <c r="L602" i="21" s="1"/>
  <c r="K603" i="21"/>
  <c r="L603" i="21" s="1"/>
  <c r="K604" i="21"/>
  <c r="K605" i="21"/>
  <c r="L605" i="21" s="1"/>
  <c r="K606" i="21"/>
  <c r="L606" i="21" s="1"/>
  <c r="K607" i="21"/>
  <c r="L607" i="21" s="1"/>
  <c r="K608" i="21"/>
  <c r="L608" i="21" s="1"/>
  <c r="K609" i="21"/>
  <c r="L609" i="21" s="1"/>
  <c r="K610" i="21"/>
  <c r="L610" i="21" s="1"/>
  <c r="K611" i="21"/>
  <c r="L611" i="21" s="1"/>
  <c r="K612" i="21"/>
  <c r="K613" i="21"/>
  <c r="L613" i="21" s="1"/>
  <c r="K614" i="21"/>
  <c r="K615" i="21"/>
  <c r="L615" i="21" s="1"/>
  <c r="K616" i="21"/>
  <c r="L616" i="21" s="1"/>
  <c r="K617" i="21"/>
  <c r="K618" i="21"/>
  <c r="L618" i="21" s="1"/>
  <c r="K619" i="21"/>
  <c r="L619" i="21" s="1"/>
  <c r="K620" i="21"/>
  <c r="L620" i="21" s="1"/>
  <c r="K621" i="21"/>
  <c r="L621" i="21" s="1"/>
  <c r="K622" i="21"/>
  <c r="K623" i="21"/>
  <c r="L623" i="21" s="1"/>
  <c r="K624" i="21"/>
  <c r="L624" i="21" s="1"/>
  <c r="K625" i="21"/>
  <c r="K626" i="21"/>
  <c r="L626" i="21" s="1"/>
  <c r="K627" i="21"/>
  <c r="L627" i="21" s="1"/>
  <c r="K628" i="21"/>
  <c r="L628" i="21" s="1"/>
  <c r="K629" i="21"/>
  <c r="L629" i="21" s="1"/>
  <c r="K630" i="21"/>
  <c r="L630" i="21" s="1"/>
  <c r="K631" i="21"/>
  <c r="L631" i="21" s="1"/>
  <c r="K632" i="21"/>
  <c r="K633" i="21"/>
  <c r="K634" i="21"/>
  <c r="L634" i="21" s="1"/>
  <c r="K635" i="21"/>
  <c r="L635" i="21" s="1"/>
  <c r="K636" i="21"/>
  <c r="K637" i="21"/>
  <c r="L637" i="21" s="1"/>
  <c r="K638" i="21"/>
  <c r="L638" i="21" s="1"/>
  <c r="K639" i="21"/>
  <c r="L639" i="21" s="1"/>
  <c r="K640" i="21"/>
  <c r="L640" i="21" s="1"/>
  <c r="K641" i="21"/>
  <c r="K642" i="21"/>
  <c r="L642" i="21" s="1"/>
  <c r="K643" i="21"/>
  <c r="L643" i="21" s="1"/>
  <c r="K644" i="21"/>
  <c r="K645" i="21"/>
  <c r="L645" i="21" s="1"/>
  <c r="K646" i="21"/>
  <c r="L646" i="21" s="1"/>
  <c r="K647" i="21"/>
  <c r="L647" i="21" s="1"/>
  <c r="K648" i="21"/>
  <c r="L648" i="21" s="1"/>
  <c r="K649" i="21"/>
  <c r="K650" i="21"/>
  <c r="K651" i="21"/>
  <c r="L651" i="21" s="1"/>
  <c r="K652" i="21"/>
  <c r="K653" i="21"/>
  <c r="L653" i="21" s="1"/>
  <c r="K654" i="21"/>
  <c r="L654" i="21" s="1"/>
  <c r="K655" i="21"/>
  <c r="L655" i="21" s="1"/>
  <c r="K656" i="21"/>
  <c r="L656" i="21" s="1"/>
  <c r="K657" i="21"/>
  <c r="L657" i="21" s="1"/>
  <c r="K658" i="21"/>
  <c r="L658" i="21" s="1"/>
  <c r="K659" i="21"/>
  <c r="L659" i="21" s="1"/>
  <c r="K660" i="21"/>
  <c r="K661" i="21"/>
  <c r="L661" i="21" s="1"/>
  <c r="K662" i="21"/>
  <c r="L662" i="21" s="1"/>
  <c r="K663" i="21"/>
  <c r="L663" i="21" s="1"/>
  <c r="K664" i="21"/>
  <c r="L664" i="21" s="1"/>
  <c r="K665" i="21"/>
  <c r="L665" i="21" s="1"/>
  <c r="K666" i="21"/>
  <c r="L666" i="21" s="1"/>
  <c r="K667" i="21"/>
  <c r="L667" i="21" s="1"/>
  <c r="K668" i="21"/>
  <c r="K669" i="21"/>
  <c r="L669" i="21" s="1"/>
  <c r="K670" i="21"/>
  <c r="L670" i="21" s="1"/>
  <c r="K671" i="21"/>
  <c r="L671" i="21" s="1"/>
  <c r="K672" i="21"/>
  <c r="L672" i="21" s="1"/>
  <c r="K673" i="21"/>
  <c r="K674" i="21"/>
  <c r="L674" i="21" s="1"/>
  <c r="K675" i="21"/>
  <c r="L675" i="21" s="1"/>
  <c r="K676" i="21"/>
  <c r="K677" i="21"/>
  <c r="L677" i="21" s="1"/>
  <c r="K678" i="21"/>
  <c r="K679" i="21"/>
  <c r="L679" i="21" s="1"/>
  <c r="K680" i="21"/>
  <c r="L680" i="21" s="1"/>
  <c r="K681" i="21"/>
  <c r="K682" i="21"/>
  <c r="L682" i="21" s="1"/>
  <c r="K683" i="21"/>
  <c r="L683" i="21" s="1"/>
  <c r="K684" i="21"/>
  <c r="L684" i="21" s="1"/>
  <c r="K685" i="21"/>
  <c r="L685" i="21" s="1"/>
  <c r="K686" i="21"/>
  <c r="L686" i="21" s="1"/>
  <c r="K687" i="21"/>
  <c r="K688" i="21"/>
  <c r="L688" i="21" s="1"/>
  <c r="K689" i="21"/>
  <c r="K690" i="21"/>
  <c r="L690" i="21" s="1"/>
  <c r="K691" i="21"/>
  <c r="L691" i="21" s="1"/>
  <c r="K692" i="21"/>
  <c r="L692" i="21" s="1"/>
  <c r="K693" i="21"/>
  <c r="L693" i="21" s="1"/>
  <c r="K694" i="21"/>
  <c r="L694" i="21" s="1"/>
  <c r="K695" i="21"/>
  <c r="L695" i="21" s="1"/>
  <c r="M695" i="21" s="1"/>
  <c r="K696" i="21"/>
  <c r="L696" i="21" s="1"/>
  <c r="K697" i="21"/>
  <c r="K698" i="21"/>
  <c r="L698" i="21" s="1"/>
  <c r="K699" i="21"/>
  <c r="L699" i="21" s="1"/>
  <c r="K700" i="21"/>
  <c r="K701" i="21"/>
  <c r="L701" i="21" s="1"/>
  <c r="K702" i="21"/>
  <c r="L702" i="21" s="1"/>
  <c r="K703" i="21"/>
  <c r="L703" i="21" s="1"/>
  <c r="K704" i="21"/>
  <c r="L704" i="21" s="1"/>
  <c r="K705" i="21"/>
  <c r="K706" i="21"/>
  <c r="L706" i="21" s="1"/>
  <c r="K707" i="21"/>
  <c r="L707" i="21" s="1"/>
  <c r="K708" i="21"/>
  <c r="K709" i="21"/>
  <c r="L709" i="21" s="1"/>
  <c r="K710" i="21"/>
  <c r="K711" i="21"/>
  <c r="L711" i="21" s="1"/>
  <c r="K712" i="21"/>
  <c r="L712" i="21" s="1"/>
  <c r="K713" i="21"/>
  <c r="K714" i="21"/>
  <c r="K715" i="21"/>
  <c r="L715" i="21" s="1"/>
  <c r="K716" i="21"/>
  <c r="K717" i="21"/>
  <c r="L717" i="21" s="1"/>
  <c r="K718" i="21"/>
  <c r="L718" i="21" s="1"/>
  <c r="K719" i="21"/>
  <c r="L719" i="21" s="1"/>
  <c r="K720" i="21"/>
  <c r="L720" i="21" s="1"/>
  <c r="K721" i="21"/>
  <c r="L721" i="21" s="1"/>
  <c r="K722" i="21"/>
  <c r="L722" i="21" s="1"/>
  <c r="K723" i="21"/>
  <c r="L723" i="21" s="1"/>
  <c r="K724" i="21"/>
  <c r="K725" i="21"/>
  <c r="L725" i="21" s="1"/>
  <c r="K726" i="21"/>
  <c r="L726" i="21" s="1"/>
  <c r="K727" i="21"/>
  <c r="L727" i="21" s="1"/>
  <c r="K728" i="21"/>
  <c r="L728" i="21" s="1"/>
  <c r="K729" i="21"/>
  <c r="L729" i="21" s="1"/>
  <c r="K730" i="21"/>
  <c r="L730" i="21" s="1"/>
  <c r="K731" i="21"/>
  <c r="L731" i="21" s="1"/>
  <c r="K732" i="21"/>
  <c r="L732" i="21" s="1"/>
  <c r="K733" i="21"/>
  <c r="L733" i="21" s="1"/>
  <c r="K734" i="21"/>
  <c r="L734" i="21" s="1"/>
  <c r="K735" i="21"/>
  <c r="L735" i="21" s="1"/>
  <c r="K736" i="21"/>
  <c r="L736" i="21" s="1"/>
  <c r="K737" i="21"/>
  <c r="K738" i="21"/>
  <c r="L738" i="21" s="1"/>
  <c r="K739" i="21"/>
  <c r="L739" i="21" s="1"/>
  <c r="K740" i="21"/>
  <c r="K741" i="21"/>
  <c r="L741" i="21" s="1"/>
  <c r="CD718" i="21" l="1"/>
  <c r="DG718" i="21" s="1"/>
  <c r="CD694" i="21"/>
  <c r="DG694" i="21" s="1"/>
  <c r="CD654" i="21"/>
  <c r="DG654" i="21" s="1"/>
  <c r="CD630" i="21"/>
  <c r="DG630" i="21" s="1"/>
  <c r="CD606" i="21"/>
  <c r="DG606" i="21" s="1"/>
  <c r="CD566" i="21"/>
  <c r="DG566" i="21" s="1"/>
  <c r="CD542" i="21"/>
  <c r="DG542" i="21" s="1"/>
  <c r="CD502" i="21"/>
  <c r="DG502" i="21" s="1"/>
  <c r="CD454" i="21"/>
  <c r="DG454" i="21" s="1"/>
  <c r="CD422" i="21"/>
  <c r="DG422" i="21" s="1"/>
  <c r="CD366" i="21"/>
  <c r="DG366" i="21" s="1"/>
  <c r="CD334" i="21"/>
  <c r="DG334" i="21" s="1"/>
  <c r="CD246" i="21"/>
  <c r="DG246" i="21" s="1"/>
  <c r="CD142" i="21"/>
  <c r="DG142" i="21" s="1"/>
  <c r="CD726" i="21"/>
  <c r="DG726" i="21" s="1"/>
  <c r="CD702" i="21"/>
  <c r="DG702" i="21" s="1"/>
  <c r="CD646" i="21"/>
  <c r="DG646" i="21" s="1"/>
  <c r="CD590" i="21"/>
  <c r="DG590" i="21" s="1"/>
  <c r="CD486" i="21"/>
  <c r="DG486" i="21" s="1"/>
  <c r="CD462" i="21"/>
  <c r="DG462" i="21" s="1"/>
  <c r="CD438" i="21"/>
  <c r="DG438" i="21" s="1"/>
  <c r="CD414" i="21"/>
  <c r="DG414" i="21" s="1"/>
  <c r="CD382" i="21"/>
  <c r="DG382" i="21" s="1"/>
  <c r="CD326" i="21"/>
  <c r="DG326" i="21" s="1"/>
  <c r="CD286" i="21"/>
  <c r="DG286" i="21" s="1"/>
  <c r="CD262" i="21"/>
  <c r="DG262" i="21" s="1"/>
  <c r="CD238" i="21"/>
  <c r="DG238" i="21" s="1"/>
  <c r="CD198" i="21"/>
  <c r="DG198" i="21" s="1"/>
  <c r="CD110" i="21"/>
  <c r="DG110" i="21" s="1"/>
  <c r="CD710" i="21"/>
  <c r="DG710" i="21" s="1"/>
  <c r="CD686" i="21"/>
  <c r="DG686" i="21" s="1"/>
  <c r="CD622" i="21"/>
  <c r="DG622" i="21" s="1"/>
  <c r="CD470" i="21"/>
  <c r="DG470" i="21" s="1"/>
  <c r="CD374" i="21"/>
  <c r="DG374" i="21" s="1"/>
  <c r="CD318" i="21"/>
  <c r="DG318" i="21" s="1"/>
  <c r="CD294" i="21"/>
  <c r="DG294" i="21" s="1"/>
  <c r="CD230" i="21"/>
  <c r="DG230" i="21" s="1"/>
  <c r="CD214" i="21"/>
  <c r="DG214" i="21" s="1"/>
  <c r="CD182" i="21"/>
  <c r="DG182" i="21" s="1"/>
  <c r="CD158" i="21"/>
  <c r="DG158" i="21" s="1"/>
  <c r="CD126" i="21"/>
  <c r="DG126" i="21" s="1"/>
  <c r="CD734" i="21"/>
  <c r="DG734" i="21" s="1"/>
  <c r="CD662" i="21"/>
  <c r="DG662" i="21" s="1"/>
  <c r="CD598" i="21"/>
  <c r="DG598" i="21" s="1"/>
  <c r="CD534" i="21"/>
  <c r="DG534" i="21" s="1"/>
  <c r="CD478" i="21"/>
  <c r="DG478" i="21" s="1"/>
  <c r="CD254" i="21"/>
  <c r="DG254" i="21" s="1"/>
  <c r="CD222" i="21"/>
  <c r="DG222" i="21" s="1"/>
  <c r="CD206" i="21"/>
  <c r="DG206" i="21" s="1"/>
  <c r="CD190" i="21"/>
  <c r="DG190" i="21" s="1"/>
  <c r="CD166" i="21"/>
  <c r="DG166" i="21" s="1"/>
  <c r="CD678" i="21"/>
  <c r="DG678" i="21" s="1"/>
  <c r="CD670" i="21"/>
  <c r="DG670" i="21" s="1"/>
  <c r="CD638" i="21"/>
  <c r="DG638" i="21" s="1"/>
  <c r="CD614" i="21"/>
  <c r="DG614" i="21" s="1"/>
  <c r="CD582" i="21"/>
  <c r="DG582" i="21" s="1"/>
  <c r="CD574" i="21"/>
  <c r="DG574" i="21" s="1"/>
  <c r="CD558" i="21"/>
  <c r="DG558" i="21" s="1"/>
  <c r="CD550" i="21"/>
  <c r="DG550" i="21" s="1"/>
  <c r="CD526" i="21"/>
  <c r="DG526" i="21" s="1"/>
  <c r="CD518" i="21"/>
  <c r="DG518" i="21" s="1"/>
  <c r="CD510" i="21"/>
  <c r="DG510" i="21" s="1"/>
  <c r="CD494" i="21"/>
  <c r="DG494" i="21" s="1"/>
  <c r="CD446" i="21"/>
  <c r="DG446" i="21" s="1"/>
  <c r="CD430" i="21"/>
  <c r="DG430" i="21" s="1"/>
  <c r="CD406" i="21"/>
  <c r="DG406" i="21" s="1"/>
  <c r="CD398" i="21"/>
  <c r="DG398" i="21" s="1"/>
  <c r="CD390" i="21"/>
  <c r="DG390" i="21" s="1"/>
  <c r="CD358" i="21"/>
  <c r="DG358" i="21" s="1"/>
  <c r="CD350" i="21"/>
  <c r="DG350" i="21" s="1"/>
  <c r="CD342" i="21"/>
  <c r="DG342" i="21" s="1"/>
  <c r="CD310" i="21"/>
  <c r="DG310" i="21" s="1"/>
  <c r="CD302" i="21"/>
  <c r="DG302" i="21" s="1"/>
  <c r="CD278" i="21"/>
  <c r="DG278" i="21" s="1"/>
  <c r="CD270" i="21"/>
  <c r="DG270" i="21" s="1"/>
  <c r="CD174" i="21"/>
  <c r="DG174" i="21" s="1"/>
  <c r="CD150" i="21"/>
  <c r="DG150" i="21" s="1"/>
  <c r="CD134" i="21"/>
  <c r="DG134" i="21" s="1"/>
  <c r="CD118" i="21"/>
  <c r="DG118" i="21" s="1"/>
  <c r="CD62" i="21"/>
  <c r="DG62" i="21" s="1"/>
  <c r="CD705" i="21"/>
  <c r="DG705" i="21" s="1"/>
  <c r="CD681" i="21"/>
  <c r="DG681" i="21" s="1"/>
  <c r="CD625" i="21"/>
  <c r="DG625" i="21" s="1"/>
  <c r="CD585" i="21"/>
  <c r="DG585" i="21" s="1"/>
  <c r="CD545" i="21"/>
  <c r="DG545" i="21" s="1"/>
  <c r="CD521" i="21"/>
  <c r="DG521" i="21" s="1"/>
  <c r="CD481" i="21"/>
  <c r="DG481" i="21" s="1"/>
  <c r="CD433" i="21"/>
  <c r="DG433" i="21" s="1"/>
  <c r="CD409" i="21"/>
  <c r="DG409" i="21" s="1"/>
  <c r="CD337" i="21"/>
  <c r="DG337" i="21" s="1"/>
  <c r="CD305" i="21"/>
  <c r="DG305" i="21" s="1"/>
  <c r="CD297" i="21"/>
  <c r="DG297" i="21" s="1"/>
  <c r="CD281" i="21"/>
  <c r="DG281" i="21" s="1"/>
  <c r="CD273" i="21"/>
  <c r="DG273" i="21" s="1"/>
  <c r="CD265" i="21"/>
  <c r="DG265" i="21" s="1"/>
  <c r="CD257" i="21"/>
  <c r="DG257" i="21" s="1"/>
  <c r="CD249" i="21"/>
  <c r="DG249" i="21" s="1"/>
  <c r="CD241" i="21"/>
  <c r="DG241" i="21" s="1"/>
  <c r="CD233" i="21"/>
  <c r="DG233" i="21" s="1"/>
  <c r="CD225" i="21"/>
  <c r="DG225" i="21" s="1"/>
  <c r="CD217" i="21"/>
  <c r="DG217" i="21" s="1"/>
  <c r="CD209" i="21"/>
  <c r="DG209" i="21" s="1"/>
  <c r="CD201" i="21"/>
  <c r="DG201" i="21" s="1"/>
  <c r="CD193" i="21"/>
  <c r="DG193" i="21" s="1"/>
  <c r="CD185" i="21"/>
  <c r="DG185" i="21" s="1"/>
  <c r="CD177" i="21"/>
  <c r="DG177" i="21" s="1"/>
  <c r="CD169" i="21"/>
  <c r="DG169" i="21" s="1"/>
  <c r="CD161" i="21"/>
  <c r="DG161" i="21" s="1"/>
  <c r="CD153" i="21"/>
  <c r="DG153" i="21" s="1"/>
  <c r="CD145" i="21"/>
  <c r="DG145" i="21" s="1"/>
  <c r="CD137" i="21"/>
  <c r="DG137" i="21" s="1"/>
  <c r="CD129" i="21"/>
  <c r="DG129" i="21" s="1"/>
  <c r="CD121" i="21"/>
  <c r="DG121" i="21" s="1"/>
  <c r="CD113" i="21"/>
  <c r="DG113" i="21" s="1"/>
  <c r="CD105" i="21"/>
  <c r="DG105" i="21" s="1"/>
  <c r="CD97" i="21"/>
  <c r="DG97" i="21" s="1"/>
  <c r="CD89" i="21"/>
  <c r="DG89" i="21" s="1"/>
  <c r="CD81" i="21"/>
  <c r="DG81" i="21" s="1"/>
  <c r="CD73" i="21"/>
  <c r="DG73" i="21" s="1"/>
  <c r="CD65" i="21"/>
  <c r="DG65" i="21" s="1"/>
  <c r="CD57" i="21"/>
  <c r="DG57" i="21" s="1"/>
  <c r="CD49" i="21"/>
  <c r="DG49" i="21" s="1"/>
  <c r="CD740" i="21"/>
  <c r="DG740" i="21" s="1"/>
  <c r="CD732" i="21"/>
  <c r="DG732" i="21" s="1"/>
  <c r="CD724" i="21"/>
  <c r="DG724" i="21" s="1"/>
  <c r="CD716" i="21"/>
  <c r="DG716" i="21" s="1"/>
  <c r="CD708" i="21"/>
  <c r="DG708" i="21" s="1"/>
  <c r="CD700" i="21"/>
  <c r="DG700" i="21" s="1"/>
  <c r="CD692" i="21"/>
  <c r="DG692" i="21" s="1"/>
  <c r="CD684" i="21"/>
  <c r="DG684" i="21" s="1"/>
  <c r="CD676" i="21"/>
  <c r="DG676" i="21" s="1"/>
  <c r="CD668" i="21"/>
  <c r="DG668" i="21" s="1"/>
  <c r="CD660" i="21"/>
  <c r="DG660" i="21" s="1"/>
  <c r="CD652" i="21"/>
  <c r="DG652" i="21" s="1"/>
  <c r="CD644" i="21"/>
  <c r="DG644" i="21" s="1"/>
  <c r="CD636" i="21"/>
  <c r="DG636" i="21" s="1"/>
  <c r="CD628" i="21"/>
  <c r="DG628" i="21" s="1"/>
  <c r="CD620" i="21"/>
  <c r="DG620" i="21" s="1"/>
  <c r="CD612" i="21"/>
  <c r="DG612" i="21" s="1"/>
  <c r="CD604" i="21"/>
  <c r="DG604" i="21" s="1"/>
  <c r="CD596" i="21"/>
  <c r="DG596" i="21" s="1"/>
  <c r="CD588" i="21"/>
  <c r="DG588" i="21" s="1"/>
  <c r="CD580" i="21"/>
  <c r="DG580" i="21" s="1"/>
  <c r="CD572" i="21"/>
  <c r="DG572" i="21" s="1"/>
  <c r="CD564" i="21"/>
  <c r="DG564" i="21" s="1"/>
  <c r="CD556" i="21"/>
  <c r="DG556" i="21" s="1"/>
  <c r="CD548" i="21"/>
  <c r="DG548" i="21" s="1"/>
  <c r="CD540" i="21"/>
  <c r="DG540" i="21" s="1"/>
  <c r="CD532" i="21"/>
  <c r="DG532" i="21" s="1"/>
  <c r="CD524" i="21"/>
  <c r="DG524" i="21" s="1"/>
  <c r="CD516" i="21"/>
  <c r="DG516" i="21" s="1"/>
  <c r="CD508" i="21"/>
  <c r="DG508" i="21" s="1"/>
  <c r="CD500" i="21"/>
  <c r="DG500" i="21" s="1"/>
  <c r="CD492" i="21"/>
  <c r="DG492" i="21" s="1"/>
  <c r="CD484" i="21"/>
  <c r="DG484" i="21" s="1"/>
  <c r="CD476" i="21"/>
  <c r="DG476" i="21" s="1"/>
  <c r="CD468" i="21"/>
  <c r="DG468" i="21" s="1"/>
  <c r="CD460" i="21"/>
  <c r="DG460" i="21" s="1"/>
  <c r="CD452" i="21"/>
  <c r="DG452" i="21" s="1"/>
  <c r="CD444" i="21"/>
  <c r="DG444" i="21" s="1"/>
  <c r="CD436" i="21"/>
  <c r="DG436" i="21" s="1"/>
  <c r="CD428" i="21"/>
  <c r="DG428" i="21" s="1"/>
  <c r="CD420" i="21"/>
  <c r="DG420" i="21" s="1"/>
  <c r="CD412" i="21"/>
  <c r="DG412" i="21" s="1"/>
  <c r="CD404" i="21"/>
  <c r="DG404" i="21" s="1"/>
  <c r="CD396" i="21"/>
  <c r="DG396" i="21" s="1"/>
  <c r="CD388" i="21"/>
  <c r="DG388" i="21" s="1"/>
  <c r="CD380" i="21"/>
  <c r="DG380" i="21" s="1"/>
  <c r="CD372" i="21"/>
  <c r="DG372" i="21" s="1"/>
  <c r="CD364" i="21"/>
  <c r="DG364" i="21" s="1"/>
  <c r="CD356" i="21"/>
  <c r="DG356" i="21" s="1"/>
  <c r="CD348" i="21"/>
  <c r="DG348" i="21" s="1"/>
  <c r="CD340" i="21"/>
  <c r="DG340" i="21" s="1"/>
  <c r="CD332" i="21"/>
  <c r="DG332" i="21" s="1"/>
  <c r="CD324" i="21"/>
  <c r="DG324" i="21" s="1"/>
  <c r="CD316" i="21"/>
  <c r="DG316" i="21" s="1"/>
  <c r="CD308" i="21"/>
  <c r="DG308" i="21" s="1"/>
  <c r="CD300" i="21"/>
  <c r="DG300" i="21" s="1"/>
  <c r="CD292" i="21"/>
  <c r="DG292" i="21" s="1"/>
  <c r="CD284" i="21"/>
  <c r="DG284" i="21" s="1"/>
  <c r="CD276" i="21"/>
  <c r="DG276" i="21" s="1"/>
  <c r="CD268" i="21"/>
  <c r="DG268" i="21" s="1"/>
  <c r="CD260" i="21"/>
  <c r="DG260" i="21" s="1"/>
  <c r="CD252" i="21"/>
  <c r="DG252" i="21" s="1"/>
  <c r="CD244" i="21"/>
  <c r="DG244" i="21" s="1"/>
  <c r="CD236" i="21"/>
  <c r="DG236" i="21" s="1"/>
  <c r="CD228" i="21"/>
  <c r="DG228" i="21" s="1"/>
  <c r="CD220" i="21"/>
  <c r="DG220" i="21" s="1"/>
  <c r="CD212" i="21"/>
  <c r="DG212" i="21" s="1"/>
  <c r="CD204" i="21"/>
  <c r="DG204" i="21" s="1"/>
  <c r="CD196" i="21"/>
  <c r="DG196" i="21" s="1"/>
  <c r="CD188" i="21"/>
  <c r="DG188" i="21" s="1"/>
  <c r="CD180" i="21"/>
  <c r="DG180" i="21" s="1"/>
  <c r="CD172" i="21"/>
  <c r="DG172" i="21" s="1"/>
  <c r="CD164" i="21"/>
  <c r="DG164" i="21" s="1"/>
  <c r="CD156" i="21"/>
  <c r="DG156" i="21" s="1"/>
  <c r="CD148" i="21"/>
  <c r="DG148" i="21" s="1"/>
  <c r="CD140" i="21"/>
  <c r="DG140" i="21" s="1"/>
  <c r="CD132" i="21"/>
  <c r="DG132" i="21" s="1"/>
  <c r="CD124" i="21"/>
  <c r="DG124" i="21" s="1"/>
  <c r="CD116" i="21"/>
  <c r="DG116" i="21" s="1"/>
  <c r="CD108" i="21"/>
  <c r="DG108" i="21" s="1"/>
  <c r="CD100" i="21"/>
  <c r="DG100" i="21" s="1"/>
  <c r="CD92" i="21"/>
  <c r="DG92" i="21" s="1"/>
  <c r="CD84" i="21"/>
  <c r="DG84" i="21" s="1"/>
  <c r="CD76" i="21"/>
  <c r="DG76" i="21" s="1"/>
  <c r="CD68" i="21"/>
  <c r="DG68" i="21" s="1"/>
  <c r="CD60" i="21"/>
  <c r="DG60" i="21" s="1"/>
  <c r="CD52" i="21"/>
  <c r="DG52" i="21" s="1"/>
  <c r="CD43" i="21"/>
  <c r="DG43" i="21" s="1"/>
  <c r="CD86" i="21"/>
  <c r="DG86" i="21" s="1"/>
  <c r="CD689" i="21"/>
  <c r="DG689" i="21" s="1"/>
  <c r="CD593" i="21"/>
  <c r="DG593" i="21" s="1"/>
  <c r="CD569" i="21"/>
  <c r="DG569" i="21" s="1"/>
  <c r="CD513" i="21"/>
  <c r="DG513" i="21" s="1"/>
  <c r="CD489" i="21"/>
  <c r="DG489" i="21" s="1"/>
  <c r="CD465" i="21"/>
  <c r="DG465" i="21" s="1"/>
  <c r="CD441" i="21"/>
  <c r="DG441" i="21" s="1"/>
  <c r="CD345" i="21"/>
  <c r="DG345" i="21" s="1"/>
  <c r="CD735" i="21"/>
  <c r="DG735" i="21" s="1"/>
  <c r="CD727" i="21"/>
  <c r="DG727" i="21" s="1"/>
  <c r="CD719" i="21"/>
  <c r="DG719" i="21" s="1"/>
  <c r="CD711" i="21"/>
  <c r="DG711" i="21" s="1"/>
  <c r="CD703" i="21"/>
  <c r="DG703" i="21" s="1"/>
  <c r="CD695" i="21"/>
  <c r="DG695" i="21" s="1"/>
  <c r="CD687" i="21"/>
  <c r="DG687" i="21" s="1"/>
  <c r="CD679" i="21"/>
  <c r="DG679" i="21" s="1"/>
  <c r="CD671" i="21"/>
  <c r="DG671" i="21" s="1"/>
  <c r="CD663" i="21"/>
  <c r="DG663" i="21" s="1"/>
  <c r="CD655" i="21"/>
  <c r="DG655" i="21" s="1"/>
  <c r="CD647" i="21"/>
  <c r="DG647" i="21" s="1"/>
  <c r="CD639" i="21"/>
  <c r="DG639" i="21" s="1"/>
  <c r="CD631" i="21"/>
  <c r="DG631" i="21" s="1"/>
  <c r="CD623" i="21"/>
  <c r="DG623" i="21" s="1"/>
  <c r="CD615" i="21"/>
  <c r="DG615" i="21" s="1"/>
  <c r="CD607" i="21"/>
  <c r="DG607" i="21" s="1"/>
  <c r="CD599" i="21"/>
  <c r="DG599" i="21" s="1"/>
  <c r="CD591" i="21"/>
  <c r="DG591" i="21" s="1"/>
  <c r="CD583" i="21"/>
  <c r="DG583" i="21" s="1"/>
  <c r="CD575" i="21"/>
  <c r="DG575" i="21" s="1"/>
  <c r="CD567" i="21"/>
  <c r="DG567" i="21" s="1"/>
  <c r="CD559" i="21"/>
  <c r="DG559" i="21" s="1"/>
  <c r="CD551" i="21"/>
  <c r="DG551" i="21" s="1"/>
  <c r="CD543" i="21"/>
  <c r="DG543" i="21" s="1"/>
  <c r="CD535" i="21"/>
  <c r="DG535" i="21" s="1"/>
  <c r="CD527" i="21"/>
  <c r="DG527" i="21" s="1"/>
  <c r="CD519" i="21"/>
  <c r="DG519" i="21" s="1"/>
  <c r="CD511" i="21"/>
  <c r="DG511" i="21" s="1"/>
  <c r="CD503" i="21"/>
  <c r="DG503" i="21" s="1"/>
  <c r="CD495" i="21"/>
  <c r="DG495" i="21" s="1"/>
  <c r="CD487" i="21"/>
  <c r="DG487" i="21" s="1"/>
  <c r="CD479" i="21"/>
  <c r="DG479" i="21" s="1"/>
  <c r="CD471" i="21"/>
  <c r="DG471" i="21" s="1"/>
  <c r="CD463" i="21"/>
  <c r="DG463" i="21" s="1"/>
  <c r="CD455" i="21"/>
  <c r="DG455" i="21" s="1"/>
  <c r="CD447" i="21"/>
  <c r="DG447" i="21" s="1"/>
  <c r="CD439" i="21"/>
  <c r="DG439" i="21" s="1"/>
  <c r="CD431" i="21"/>
  <c r="DG431" i="21" s="1"/>
  <c r="CD423" i="21"/>
  <c r="DG423" i="21" s="1"/>
  <c r="CD415" i="21"/>
  <c r="DG415" i="21" s="1"/>
  <c r="CD407" i="21"/>
  <c r="DG407" i="21" s="1"/>
  <c r="CD399" i="21"/>
  <c r="DG399" i="21" s="1"/>
  <c r="CD391" i="21"/>
  <c r="DG391" i="21" s="1"/>
  <c r="CD383" i="21"/>
  <c r="DG383" i="21" s="1"/>
  <c r="CD375" i="21"/>
  <c r="DG375" i="21" s="1"/>
  <c r="CD367" i="21"/>
  <c r="DG367" i="21" s="1"/>
  <c r="CD359" i="21"/>
  <c r="DG359" i="21" s="1"/>
  <c r="CD351" i="21"/>
  <c r="DG351" i="21" s="1"/>
  <c r="CD343" i="21"/>
  <c r="DG343" i="21" s="1"/>
  <c r="CD335" i="21"/>
  <c r="DG335" i="21" s="1"/>
  <c r="CD327" i="21"/>
  <c r="DG327" i="21" s="1"/>
  <c r="CD319" i="21"/>
  <c r="DG319" i="21" s="1"/>
  <c r="CD311" i="21"/>
  <c r="DG311" i="21" s="1"/>
  <c r="CD303" i="21"/>
  <c r="DG303" i="21" s="1"/>
  <c r="CD295" i="21"/>
  <c r="DG295" i="21" s="1"/>
  <c r="CD287" i="21"/>
  <c r="DG287" i="21" s="1"/>
  <c r="CD279" i="21"/>
  <c r="DG279" i="21" s="1"/>
  <c r="CD271" i="21"/>
  <c r="DG271" i="21" s="1"/>
  <c r="CD263" i="21"/>
  <c r="DG263" i="21" s="1"/>
  <c r="CD255" i="21"/>
  <c r="DG255" i="21" s="1"/>
  <c r="CD247" i="21"/>
  <c r="DG247" i="21" s="1"/>
  <c r="CD239" i="21"/>
  <c r="DG239" i="21" s="1"/>
  <c r="CD231" i="21"/>
  <c r="DG231" i="21" s="1"/>
  <c r="CD223" i="21"/>
  <c r="DG223" i="21" s="1"/>
  <c r="CD215" i="21"/>
  <c r="DG215" i="21" s="1"/>
  <c r="CD207" i="21"/>
  <c r="DG207" i="21" s="1"/>
  <c r="CD199" i="21"/>
  <c r="DG199" i="21" s="1"/>
  <c r="CD191" i="21"/>
  <c r="DG191" i="21" s="1"/>
  <c r="CD183" i="21"/>
  <c r="DG183" i="21" s="1"/>
  <c r="CD175" i="21"/>
  <c r="DG175" i="21" s="1"/>
  <c r="CD167" i="21"/>
  <c r="DG167" i="21" s="1"/>
  <c r="CD159" i="21"/>
  <c r="DG159" i="21" s="1"/>
  <c r="CD151" i="21"/>
  <c r="DG151" i="21" s="1"/>
  <c r="CD143" i="21"/>
  <c r="DG143" i="21" s="1"/>
  <c r="CD135" i="21"/>
  <c r="DG135" i="21" s="1"/>
  <c r="CD127" i="21"/>
  <c r="DG127" i="21" s="1"/>
  <c r="CD119" i="21"/>
  <c r="DG119" i="21" s="1"/>
  <c r="CD111" i="21"/>
  <c r="DG111" i="21" s="1"/>
  <c r="CD103" i="21"/>
  <c r="DG103" i="21" s="1"/>
  <c r="CD95" i="21"/>
  <c r="DG95" i="21" s="1"/>
  <c r="CD87" i="21"/>
  <c r="DG87" i="21" s="1"/>
  <c r="CD79" i="21"/>
  <c r="DG79" i="21" s="1"/>
  <c r="CD71" i="21"/>
  <c r="DG71" i="21" s="1"/>
  <c r="CD63" i="21"/>
  <c r="DG63" i="21" s="1"/>
  <c r="CD55" i="21"/>
  <c r="DG55" i="21" s="1"/>
  <c r="CD47" i="21"/>
  <c r="DG47" i="21" s="1"/>
  <c r="CD673" i="21"/>
  <c r="DG673" i="21" s="1"/>
  <c r="CD561" i="21"/>
  <c r="DG561" i="21" s="1"/>
  <c r="CD537" i="21"/>
  <c r="DG537" i="21" s="1"/>
  <c r="CD505" i="21"/>
  <c r="DG505" i="21" s="1"/>
  <c r="CD457" i="21"/>
  <c r="DG457" i="21" s="1"/>
  <c r="CD377" i="21"/>
  <c r="DG377" i="21" s="1"/>
  <c r="CD289" i="21"/>
  <c r="DG289" i="21" s="1"/>
  <c r="CD650" i="21"/>
  <c r="DG650" i="21" s="1"/>
  <c r="CD642" i="21"/>
  <c r="DG642" i="21" s="1"/>
  <c r="CD634" i="21"/>
  <c r="DG634" i="21" s="1"/>
  <c r="CD610" i="21"/>
  <c r="DG610" i="21" s="1"/>
  <c r="CD602" i="21"/>
  <c r="DG602" i="21" s="1"/>
  <c r="CD594" i="21"/>
  <c r="DG594" i="21" s="1"/>
  <c r="CD586" i="21"/>
  <c r="DG586" i="21" s="1"/>
  <c r="CD578" i="21"/>
  <c r="DG578" i="21" s="1"/>
  <c r="CD570" i="21"/>
  <c r="DG570" i="21" s="1"/>
  <c r="CD562" i="21"/>
  <c r="DG562" i="21" s="1"/>
  <c r="CD554" i="21"/>
  <c r="DG554" i="21" s="1"/>
  <c r="CD546" i="21"/>
  <c r="DG546" i="21" s="1"/>
  <c r="CD538" i="21"/>
  <c r="DG538" i="21" s="1"/>
  <c r="CD530" i="21"/>
  <c r="DG530" i="21" s="1"/>
  <c r="CD522" i="21"/>
  <c r="DG522" i="21" s="1"/>
  <c r="CD514" i="21"/>
  <c r="DG514" i="21" s="1"/>
  <c r="CD506" i="21"/>
  <c r="DG506" i="21" s="1"/>
  <c r="CD498" i="21"/>
  <c r="DG498" i="21" s="1"/>
  <c r="CD490" i="21"/>
  <c r="DG490" i="21" s="1"/>
  <c r="CD482" i="21"/>
  <c r="DG482" i="21" s="1"/>
  <c r="CD474" i="21"/>
  <c r="DG474" i="21" s="1"/>
  <c r="CD466" i="21"/>
  <c r="DG466" i="21" s="1"/>
  <c r="CD458" i="21"/>
  <c r="DG458" i="21" s="1"/>
  <c r="CD450" i="21"/>
  <c r="DG450" i="21" s="1"/>
  <c r="CD442" i="21"/>
  <c r="DG442" i="21" s="1"/>
  <c r="CD434" i="21"/>
  <c r="DG434" i="21" s="1"/>
  <c r="CD426" i="21"/>
  <c r="DG426" i="21" s="1"/>
  <c r="CD418" i="21"/>
  <c r="DG418" i="21" s="1"/>
  <c r="CD410" i="21"/>
  <c r="DG410" i="21" s="1"/>
  <c r="CD402" i="21"/>
  <c r="DG402" i="21" s="1"/>
  <c r="CD394" i="21"/>
  <c r="DG394" i="21" s="1"/>
  <c r="CD386" i="21"/>
  <c r="DG386" i="21" s="1"/>
  <c r="CD378" i="21"/>
  <c r="DG378" i="21" s="1"/>
  <c r="CD370" i="21"/>
  <c r="DG370" i="21" s="1"/>
  <c r="CD362" i="21"/>
  <c r="DG362" i="21" s="1"/>
  <c r="CD354" i="21"/>
  <c r="DG354" i="21" s="1"/>
  <c r="CD346" i="21"/>
  <c r="DG346" i="21" s="1"/>
  <c r="CD338" i="21"/>
  <c r="DG338" i="21" s="1"/>
  <c r="CD330" i="21"/>
  <c r="DG330" i="21" s="1"/>
  <c r="CD322" i="21"/>
  <c r="DG322" i="21" s="1"/>
  <c r="CD314" i="21"/>
  <c r="DG314" i="21" s="1"/>
  <c r="CD306" i="21"/>
  <c r="DG306" i="21" s="1"/>
  <c r="CD298" i="21"/>
  <c r="DG298" i="21" s="1"/>
  <c r="CD290" i="21"/>
  <c r="DG290" i="21" s="1"/>
  <c r="CD282" i="21"/>
  <c r="DG282" i="21" s="1"/>
  <c r="CD274" i="21"/>
  <c r="DG274" i="21" s="1"/>
  <c r="CD266" i="21"/>
  <c r="DG266" i="21" s="1"/>
  <c r="CD258" i="21"/>
  <c r="DG258" i="21" s="1"/>
  <c r="CD250" i="21"/>
  <c r="DG250" i="21" s="1"/>
  <c r="CD242" i="21"/>
  <c r="DG242" i="21" s="1"/>
  <c r="CD234" i="21"/>
  <c r="DG234" i="21" s="1"/>
  <c r="CD226" i="21"/>
  <c r="DG226" i="21" s="1"/>
  <c r="CD218" i="21"/>
  <c r="DG218" i="21" s="1"/>
  <c r="CD210" i="21"/>
  <c r="DG210" i="21" s="1"/>
  <c r="CD202" i="21"/>
  <c r="DG202" i="21" s="1"/>
  <c r="CD194" i="21"/>
  <c r="DG194" i="21" s="1"/>
  <c r="CD186" i="21"/>
  <c r="DG186" i="21" s="1"/>
  <c r="CD178" i="21"/>
  <c r="DG178" i="21" s="1"/>
  <c r="CD170" i="21"/>
  <c r="DG170" i="21" s="1"/>
  <c r="CD162" i="21"/>
  <c r="DG162" i="21" s="1"/>
  <c r="CD154" i="21"/>
  <c r="DG154" i="21" s="1"/>
  <c r="CD146" i="21"/>
  <c r="DG146" i="21" s="1"/>
  <c r="CD138" i="21"/>
  <c r="DG138" i="21" s="1"/>
  <c r="CD130" i="21"/>
  <c r="DG130" i="21" s="1"/>
  <c r="CD122" i="21"/>
  <c r="DG122" i="21" s="1"/>
  <c r="CD114" i="21"/>
  <c r="DG114" i="21" s="1"/>
  <c r="CD106" i="21"/>
  <c r="DG106" i="21" s="1"/>
  <c r="CD98" i="21"/>
  <c r="DG98" i="21" s="1"/>
  <c r="CD90" i="21"/>
  <c r="DG90" i="21" s="1"/>
  <c r="CD82" i="21"/>
  <c r="DG82" i="21" s="1"/>
  <c r="CD74" i="21"/>
  <c r="DG74" i="21" s="1"/>
  <c r="CD66" i="21"/>
  <c r="DG66" i="21" s="1"/>
  <c r="CD58" i="21"/>
  <c r="DG58" i="21" s="1"/>
  <c r="CD50" i="21"/>
  <c r="DG50" i="21" s="1"/>
  <c r="CD102" i="21"/>
  <c r="DG102" i="21" s="1"/>
  <c r="CD78" i="21"/>
  <c r="DG78" i="21" s="1"/>
  <c r="CD665" i="21"/>
  <c r="DG665" i="21" s="1"/>
  <c r="CD609" i="21"/>
  <c r="DG609" i="21" s="1"/>
  <c r="CD529" i="21"/>
  <c r="DG529" i="21" s="1"/>
  <c r="CD449" i="21"/>
  <c r="DG449" i="21" s="1"/>
  <c r="CD393" i="21"/>
  <c r="DG393" i="21" s="1"/>
  <c r="CD738" i="21"/>
  <c r="DG738" i="21" s="1"/>
  <c r="CD698" i="21"/>
  <c r="DG698" i="21" s="1"/>
  <c r="CD733" i="21"/>
  <c r="DG733" i="21" s="1"/>
  <c r="CD717" i="21"/>
  <c r="DG717" i="21" s="1"/>
  <c r="CD709" i="21"/>
  <c r="DG709" i="21" s="1"/>
  <c r="CD693" i="21"/>
  <c r="DG693" i="21" s="1"/>
  <c r="CD669" i="21"/>
  <c r="DG669" i="21" s="1"/>
  <c r="CD661" i="21"/>
  <c r="DG661" i="21" s="1"/>
  <c r="CD645" i="21"/>
  <c r="DG645" i="21" s="1"/>
  <c r="CD629" i="21"/>
  <c r="DG629" i="21" s="1"/>
  <c r="CD621" i="21"/>
  <c r="DG621" i="21" s="1"/>
  <c r="CD605" i="21"/>
  <c r="DG605" i="21" s="1"/>
  <c r="CD589" i="21"/>
  <c r="DG589" i="21" s="1"/>
  <c r="CD573" i="21"/>
  <c r="DG573" i="21" s="1"/>
  <c r="CD549" i="21"/>
  <c r="DG549" i="21" s="1"/>
  <c r="CD541" i="21"/>
  <c r="DG541" i="21" s="1"/>
  <c r="CD533" i="21"/>
  <c r="DG533" i="21" s="1"/>
  <c r="CD525" i="21"/>
  <c r="DG525" i="21" s="1"/>
  <c r="CD517" i="21"/>
  <c r="DG517" i="21" s="1"/>
  <c r="CD509" i="21"/>
  <c r="DG509" i="21" s="1"/>
  <c r="CD501" i="21"/>
  <c r="DG501" i="21" s="1"/>
  <c r="CD493" i="21"/>
  <c r="DG493" i="21" s="1"/>
  <c r="CD485" i="21"/>
  <c r="DG485" i="21" s="1"/>
  <c r="CD477" i="21"/>
  <c r="DG477" i="21" s="1"/>
  <c r="CD469" i="21"/>
  <c r="DG469" i="21" s="1"/>
  <c r="CD461" i="21"/>
  <c r="DG461" i="21" s="1"/>
  <c r="CD453" i="21"/>
  <c r="DG453" i="21" s="1"/>
  <c r="CD445" i="21"/>
  <c r="DG445" i="21" s="1"/>
  <c r="CD437" i="21"/>
  <c r="DG437" i="21" s="1"/>
  <c r="CD429" i="21"/>
  <c r="DG429" i="21" s="1"/>
  <c r="CD421" i="21"/>
  <c r="DG421" i="21" s="1"/>
  <c r="CD413" i="21"/>
  <c r="DG413" i="21" s="1"/>
  <c r="CD405" i="21"/>
  <c r="DG405" i="21" s="1"/>
  <c r="CD397" i="21"/>
  <c r="DG397" i="21" s="1"/>
  <c r="CD389" i="21"/>
  <c r="DG389" i="21" s="1"/>
  <c r="CD381" i="21"/>
  <c r="DG381" i="21" s="1"/>
  <c r="CD373" i="21"/>
  <c r="DG373" i="21" s="1"/>
  <c r="CD365" i="21"/>
  <c r="DG365" i="21" s="1"/>
  <c r="CD357" i="21"/>
  <c r="DG357" i="21" s="1"/>
  <c r="CD349" i="21"/>
  <c r="DG349" i="21" s="1"/>
  <c r="CD341" i="21"/>
  <c r="DG341" i="21" s="1"/>
  <c r="CD333" i="21"/>
  <c r="DG333" i="21" s="1"/>
  <c r="CD325" i="21"/>
  <c r="DG325" i="21" s="1"/>
  <c r="CD317" i="21"/>
  <c r="DG317" i="21" s="1"/>
  <c r="CD309" i="21"/>
  <c r="DG309" i="21" s="1"/>
  <c r="CD301" i="21"/>
  <c r="DG301" i="21" s="1"/>
  <c r="CD293" i="21"/>
  <c r="DG293" i="21" s="1"/>
  <c r="CD285" i="21"/>
  <c r="DG285" i="21" s="1"/>
  <c r="CD277" i="21"/>
  <c r="DG277" i="21" s="1"/>
  <c r="CD269" i="21"/>
  <c r="DG269" i="21" s="1"/>
  <c r="CD261" i="21"/>
  <c r="DG261" i="21" s="1"/>
  <c r="CD253" i="21"/>
  <c r="DG253" i="21" s="1"/>
  <c r="CD245" i="21"/>
  <c r="DG245" i="21" s="1"/>
  <c r="CD237" i="21"/>
  <c r="DG237" i="21" s="1"/>
  <c r="CD229" i="21"/>
  <c r="DG229" i="21" s="1"/>
  <c r="CD221" i="21"/>
  <c r="DG221" i="21" s="1"/>
  <c r="CD213" i="21"/>
  <c r="DG213" i="21" s="1"/>
  <c r="CD205" i="21"/>
  <c r="DG205" i="21" s="1"/>
  <c r="CD197" i="21"/>
  <c r="DG197" i="21" s="1"/>
  <c r="CD189" i="21"/>
  <c r="DG189" i="21" s="1"/>
  <c r="CD181" i="21"/>
  <c r="DG181" i="21" s="1"/>
  <c r="CD173" i="21"/>
  <c r="DG173" i="21" s="1"/>
  <c r="CD165" i="21"/>
  <c r="DG165" i="21" s="1"/>
  <c r="CD157" i="21"/>
  <c r="DG157" i="21" s="1"/>
  <c r="CD149" i="21"/>
  <c r="DG149" i="21" s="1"/>
  <c r="CD141" i="21"/>
  <c r="DG141" i="21" s="1"/>
  <c r="CD133" i="21"/>
  <c r="DG133" i="21" s="1"/>
  <c r="CD125" i="21"/>
  <c r="DG125" i="21" s="1"/>
  <c r="CD117" i="21"/>
  <c r="DG117" i="21" s="1"/>
  <c r="CD109" i="21"/>
  <c r="DG109" i="21" s="1"/>
  <c r="CD101" i="21"/>
  <c r="DG101" i="21" s="1"/>
  <c r="CD93" i="21"/>
  <c r="DG93" i="21" s="1"/>
  <c r="CD85" i="21"/>
  <c r="DG85" i="21" s="1"/>
  <c r="CD77" i="21"/>
  <c r="DG77" i="21" s="1"/>
  <c r="CD69" i="21"/>
  <c r="DG69" i="21" s="1"/>
  <c r="CD61" i="21"/>
  <c r="DG61" i="21" s="1"/>
  <c r="CD53" i="21"/>
  <c r="DG53" i="21" s="1"/>
  <c r="CD45" i="21"/>
  <c r="DG45" i="21" s="1"/>
  <c r="CD94" i="21"/>
  <c r="DG94" i="21" s="1"/>
  <c r="CD70" i="21"/>
  <c r="DG70" i="21" s="1"/>
  <c r="CD54" i="21"/>
  <c r="DG54" i="21" s="1"/>
  <c r="CD46" i="21"/>
  <c r="DG46" i="21" s="1"/>
  <c r="CD737" i="21"/>
  <c r="DG737" i="21" s="1"/>
  <c r="CD729" i="21"/>
  <c r="DG729" i="21" s="1"/>
  <c r="CD721" i="21"/>
  <c r="DG721" i="21" s="1"/>
  <c r="CD713" i="21"/>
  <c r="DG713" i="21" s="1"/>
  <c r="CD697" i="21"/>
  <c r="DG697" i="21" s="1"/>
  <c r="CD657" i="21"/>
  <c r="DG657" i="21" s="1"/>
  <c r="CD649" i="21"/>
  <c r="DG649" i="21" s="1"/>
  <c r="CD641" i="21"/>
  <c r="DG641" i="21" s="1"/>
  <c r="CD633" i="21"/>
  <c r="DG633" i="21" s="1"/>
  <c r="CD617" i="21"/>
  <c r="DG617" i="21" s="1"/>
  <c r="CD601" i="21"/>
  <c r="DG601" i="21" s="1"/>
  <c r="CD577" i="21"/>
  <c r="DG577" i="21" s="1"/>
  <c r="CD553" i="21"/>
  <c r="DG553" i="21" s="1"/>
  <c r="CD497" i="21"/>
  <c r="DG497" i="21" s="1"/>
  <c r="CD473" i="21"/>
  <c r="DG473" i="21" s="1"/>
  <c r="CD425" i="21"/>
  <c r="DG425" i="21" s="1"/>
  <c r="CD417" i="21"/>
  <c r="DG417" i="21" s="1"/>
  <c r="CD401" i="21"/>
  <c r="DG401" i="21" s="1"/>
  <c r="CD385" i="21"/>
  <c r="DG385" i="21" s="1"/>
  <c r="CD369" i="21"/>
  <c r="DG369" i="21" s="1"/>
  <c r="CD361" i="21"/>
  <c r="DG361" i="21" s="1"/>
  <c r="CD353" i="21"/>
  <c r="DG353" i="21" s="1"/>
  <c r="CD329" i="21"/>
  <c r="DG329" i="21" s="1"/>
  <c r="CD321" i="21"/>
  <c r="DG321" i="21" s="1"/>
  <c r="CD313" i="21"/>
  <c r="DG313" i="21" s="1"/>
  <c r="CD730" i="21"/>
  <c r="DG730" i="21" s="1"/>
  <c r="CD722" i="21"/>
  <c r="DG722" i="21" s="1"/>
  <c r="CD714" i="21"/>
  <c r="DG714" i="21" s="1"/>
  <c r="CD706" i="21"/>
  <c r="DG706" i="21" s="1"/>
  <c r="CD690" i="21"/>
  <c r="DG690" i="21" s="1"/>
  <c r="CD682" i="21"/>
  <c r="DG682" i="21" s="1"/>
  <c r="CD674" i="21"/>
  <c r="DG674" i="21" s="1"/>
  <c r="CD666" i="21"/>
  <c r="DG666" i="21" s="1"/>
  <c r="CD658" i="21"/>
  <c r="DG658" i="21" s="1"/>
  <c r="CD626" i="21"/>
  <c r="DG626" i="21" s="1"/>
  <c r="CD618" i="21"/>
  <c r="DG618" i="21" s="1"/>
  <c r="CD741" i="21"/>
  <c r="DG741" i="21" s="1"/>
  <c r="CD725" i="21"/>
  <c r="DG725" i="21" s="1"/>
  <c r="CD701" i="21"/>
  <c r="DG701" i="21" s="1"/>
  <c r="CD685" i="21"/>
  <c r="DG685" i="21" s="1"/>
  <c r="CD677" i="21"/>
  <c r="DG677" i="21" s="1"/>
  <c r="CD653" i="21"/>
  <c r="DG653" i="21" s="1"/>
  <c r="CD637" i="21"/>
  <c r="DG637" i="21" s="1"/>
  <c r="CD613" i="21"/>
  <c r="DG613" i="21" s="1"/>
  <c r="CD597" i="21"/>
  <c r="DG597" i="21" s="1"/>
  <c r="CD581" i="21"/>
  <c r="DG581" i="21" s="1"/>
  <c r="CD565" i="21"/>
  <c r="DG565" i="21" s="1"/>
  <c r="CD557" i="21"/>
  <c r="DG557" i="21" s="1"/>
  <c r="CD736" i="21"/>
  <c r="DG736" i="21" s="1"/>
  <c r="CD728" i="21"/>
  <c r="DG728" i="21" s="1"/>
  <c r="CD720" i="21"/>
  <c r="DG720" i="21" s="1"/>
  <c r="CD712" i="21"/>
  <c r="DG712" i="21" s="1"/>
  <c r="CD704" i="21"/>
  <c r="DG704" i="21" s="1"/>
  <c r="CD696" i="21"/>
  <c r="DG696" i="21" s="1"/>
  <c r="CD688" i="21"/>
  <c r="DG688" i="21" s="1"/>
  <c r="CD680" i="21"/>
  <c r="DG680" i="21" s="1"/>
  <c r="CD672" i="21"/>
  <c r="DG672" i="21" s="1"/>
  <c r="CD664" i="21"/>
  <c r="DG664" i="21" s="1"/>
  <c r="CD656" i="21"/>
  <c r="DG656" i="21" s="1"/>
  <c r="CD648" i="21"/>
  <c r="DG648" i="21" s="1"/>
  <c r="CD640" i="21"/>
  <c r="DG640" i="21" s="1"/>
  <c r="CD632" i="21"/>
  <c r="DG632" i="21" s="1"/>
  <c r="CD624" i="21"/>
  <c r="DG624" i="21" s="1"/>
  <c r="CD616" i="21"/>
  <c r="DG616" i="21" s="1"/>
  <c r="CD608" i="21"/>
  <c r="DG608" i="21" s="1"/>
  <c r="CD600" i="21"/>
  <c r="DG600" i="21" s="1"/>
  <c r="CD592" i="21"/>
  <c r="DG592" i="21" s="1"/>
  <c r="CD584" i="21"/>
  <c r="DG584" i="21" s="1"/>
  <c r="CD576" i="21"/>
  <c r="DG576" i="21" s="1"/>
  <c r="CD568" i="21"/>
  <c r="DG568" i="21" s="1"/>
  <c r="CD560" i="21"/>
  <c r="DG560" i="21" s="1"/>
  <c r="CD552" i="21"/>
  <c r="DG552" i="21" s="1"/>
  <c r="CD544" i="21"/>
  <c r="DG544" i="21" s="1"/>
  <c r="CD536" i="21"/>
  <c r="DG536" i="21" s="1"/>
  <c r="CD528" i="21"/>
  <c r="DG528" i="21" s="1"/>
  <c r="CD520" i="21"/>
  <c r="DG520" i="21" s="1"/>
  <c r="CD512" i="21"/>
  <c r="DG512" i="21" s="1"/>
  <c r="CD504" i="21"/>
  <c r="DG504" i="21" s="1"/>
  <c r="CD496" i="21"/>
  <c r="DG496" i="21" s="1"/>
  <c r="CD488" i="21"/>
  <c r="DG488" i="21" s="1"/>
  <c r="CD480" i="21"/>
  <c r="DG480" i="21" s="1"/>
  <c r="CD472" i="21"/>
  <c r="DG472" i="21" s="1"/>
  <c r="CD464" i="21"/>
  <c r="DG464" i="21" s="1"/>
  <c r="CD456" i="21"/>
  <c r="DG456" i="21" s="1"/>
  <c r="CD448" i="21"/>
  <c r="DG448" i="21" s="1"/>
  <c r="CD440" i="21"/>
  <c r="DG440" i="21" s="1"/>
  <c r="CD432" i="21"/>
  <c r="DG432" i="21" s="1"/>
  <c r="CD424" i="21"/>
  <c r="DG424" i="21" s="1"/>
  <c r="CD416" i="21"/>
  <c r="DG416" i="21" s="1"/>
  <c r="CD408" i="21"/>
  <c r="DG408" i="21" s="1"/>
  <c r="CD400" i="21"/>
  <c r="DG400" i="21" s="1"/>
  <c r="CD392" i="21"/>
  <c r="DG392" i="21" s="1"/>
  <c r="CD384" i="21"/>
  <c r="DG384" i="21" s="1"/>
  <c r="CD376" i="21"/>
  <c r="DG376" i="21" s="1"/>
  <c r="CD368" i="21"/>
  <c r="DG368" i="21" s="1"/>
  <c r="CD360" i="21"/>
  <c r="DG360" i="21" s="1"/>
  <c r="CD352" i="21"/>
  <c r="DG352" i="21" s="1"/>
  <c r="CD344" i="21"/>
  <c r="DG344" i="21" s="1"/>
  <c r="CD336" i="21"/>
  <c r="DG336" i="21" s="1"/>
  <c r="CD328" i="21"/>
  <c r="DG328" i="21" s="1"/>
  <c r="CD320" i="21"/>
  <c r="DG320" i="21" s="1"/>
  <c r="CD312" i="21"/>
  <c r="DG312" i="21" s="1"/>
  <c r="CD304" i="21"/>
  <c r="DG304" i="21" s="1"/>
  <c r="CD296" i="21"/>
  <c r="DG296" i="21" s="1"/>
  <c r="CD288" i="21"/>
  <c r="DG288" i="21" s="1"/>
  <c r="CD280" i="21"/>
  <c r="DG280" i="21" s="1"/>
  <c r="CD272" i="21"/>
  <c r="DG272" i="21" s="1"/>
  <c r="CD264" i="21"/>
  <c r="DG264" i="21" s="1"/>
  <c r="CD256" i="21"/>
  <c r="DG256" i="21" s="1"/>
  <c r="CD248" i="21"/>
  <c r="DG248" i="21" s="1"/>
  <c r="CD240" i="21"/>
  <c r="DG240" i="21" s="1"/>
  <c r="CD232" i="21"/>
  <c r="DG232" i="21" s="1"/>
  <c r="CD224" i="21"/>
  <c r="DG224" i="21" s="1"/>
  <c r="CD216" i="21"/>
  <c r="DG216" i="21" s="1"/>
  <c r="CD208" i="21"/>
  <c r="DG208" i="21" s="1"/>
  <c r="CD200" i="21"/>
  <c r="DG200" i="21" s="1"/>
  <c r="CD192" i="21"/>
  <c r="DG192" i="21" s="1"/>
  <c r="CD184" i="21"/>
  <c r="DG184" i="21" s="1"/>
  <c r="CD176" i="21"/>
  <c r="DG176" i="21" s="1"/>
  <c r="CD168" i="21"/>
  <c r="DG168" i="21" s="1"/>
  <c r="CD160" i="21"/>
  <c r="DG160" i="21" s="1"/>
  <c r="CD152" i="21"/>
  <c r="DG152" i="21" s="1"/>
  <c r="CD144" i="21"/>
  <c r="DG144" i="21" s="1"/>
  <c r="CD136" i="21"/>
  <c r="DG136" i="21" s="1"/>
  <c r="CD128" i="21"/>
  <c r="DG128" i="21" s="1"/>
  <c r="CD120" i="21"/>
  <c r="DG120" i="21" s="1"/>
  <c r="CD112" i="21"/>
  <c r="DG112" i="21" s="1"/>
  <c r="CD104" i="21"/>
  <c r="DG104" i="21" s="1"/>
  <c r="CD96" i="21"/>
  <c r="DG96" i="21" s="1"/>
  <c r="CD88" i="21"/>
  <c r="DG88" i="21" s="1"/>
  <c r="CD80" i="21"/>
  <c r="DG80" i="21" s="1"/>
  <c r="CD72" i="21"/>
  <c r="DG72" i="21" s="1"/>
  <c r="CD64" i="21"/>
  <c r="DG64" i="21" s="1"/>
  <c r="CD56" i="21"/>
  <c r="DG56" i="21" s="1"/>
  <c r="CD48" i="21"/>
  <c r="DG48" i="21" s="1"/>
  <c r="L617" i="21"/>
  <c r="M617" i="21" s="1"/>
  <c r="L569" i="21"/>
  <c r="M569" i="21" s="1"/>
  <c r="L233" i="21"/>
  <c r="M233" i="21" s="1"/>
  <c r="L65" i="21"/>
  <c r="M65" i="21" s="1"/>
  <c r="L568" i="21"/>
  <c r="M568" i="21" s="1"/>
  <c r="L175" i="21"/>
  <c r="M175" i="21" s="1"/>
  <c r="L710" i="21"/>
  <c r="M710" i="21" s="1"/>
  <c r="L678" i="21"/>
  <c r="M678" i="21" s="1"/>
  <c r="L622" i="21"/>
  <c r="M622" i="21" s="1"/>
  <c r="L614" i="21"/>
  <c r="M614" i="21" s="1"/>
  <c r="L582" i="21"/>
  <c r="M582" i="21" s="1"/>
  <c r="L518" i="21"/>
  <c r="M518" i="21" s="1"/>
  <c r="L494" i="21"/>
  <c r="M494" i="21" s="1"/>
  <c r="L454" i="21"/>
  <c r="M454" i="21" s="1"/>
  <c r="L430" i="21"/>
  <c r="M430" i="21" s="1"/>
  <c r="L390" i="21"/>
  <c r="M390" i="21" s="1"/>
  <c r="L326" i="21"/>
  <c r="M326" i="21" s="1"/>
  <c r="L310" i="21"/>
  <c r="M310" i="21" s="1"/>
  <c r="L262" i="21"/>
  <c r="M262" i="21" s="1"/>
  <c r="L246" i="21"/>
  <c r="M246" i="21" s="1"/>
  <c r="L182" i="21"/>
  <c r="M182" i="21" s="1"/>
  <c r="L174" i="21"/>
  <c r="M174" i="21" s="1"/>
  <c r="L150" i="21"/>
  <c r="M150" i="21" s="1"/>
  <c r="L118" i="21"/>
  <c r="M118" i="21" s="1"/>
  <c r="L102" i="21"/>
  <c r="M102" i="21" s="1"/>
  <c r="L86" i="21"/>
  <c r="M86" i="21" s="1"/>
  <c r="L62" i="21"/>
  <c r="M62" i="21" s="1"/>
  <c r="L713" i="21"/>
  <c r="M713" i="21" s="1"/>
  <c r="L673" i="21"/>
  <c r="M673" i="21" s="1"/>
  <c r="L625" i="21"/>
  <c r="M625" i="21" s="1"/>
  <c r="L585" i="21"/>
  <c r="M585" i="21" s="1"/>
  <c r="L481" i="21"/>
  <c r="M481" i="21" s="1"/>
  <c r="L433" i="21"/>
  <c r="M433" i="21" s="1"/>
  <c r="L377" i="21"/>
  <c r="M377" i="21" s="1"/>
  <c r="L321" i="21"/>
  <c r="M321" i="21" s="1"/>
  <c r="L512" i="21"/>
  <c r="M512" i="21" s="1"/>
  <c r="L392" i="21"/>
  <c r="M392" i="21" s="1"/>
  <c r="L559" i="21"/>
  <c r="M559" i="21" s="1"/>
  <c r="L447" i="21"/>
  <c r="M447" i="21" s="1"/>
  <c r="L159" i="21"/>
  <c r="M159" i="21" s="1"/>
  <c r="L119" i="21"/>
  <c r="M119" i="21" s="1"/>
  <c r="L381" i="21"/>
  <c r="M381" i="21" s="1"/>
  <c r="L697" i="21"/>
  <c r="M697" i="21" s="1"/>
  <c r="L649" i="21"/>
  <c r="M649" i="21" s="1"/>
  <c r="L553" i="21"/>
  <c r="M553" i="21" s="1"/>
  <c r="L497" i="21"/>
  <c r="M497" i="21" s="1"/>
  <c r="L401" i="21"/>
  <c r="M401" i="21" s="1"/>
  <c r="L191" i="21"/>
  <c r="M191" i="21" s="1"/>
  <c r="L485" i="21"/>
  <c r="M485" i="21" s="1"/>
  <c r="L453" i="21"/>
  <c r="M453" i="21" s="1"/>
  <c r="L317" i="21"/>
  <c r="M317" i="21" s="1"/>
  <c r="L708" i="21"/>
  <c r="M708" i="21" s="1"/>
  <c r="L660" i="21"/>
  <c r="M660" i="21" s="1"/>
  <c r="L604" i="21"/>
  <c r="M604" i="21" s="1"/>
  <c r="L580" i="21"/>
  <c r="M580" i="21" s="1"/>
  <c r="L532" i="21"/>
  <c r="M532" i="21" s="1"/>
  <c r="L476" i="21"/>
  <c r="M476" i="21" s="1"/>
  <c r="L452" i="21"/>
  <c r="M452" i="21" s="1"/>
  <c r="L436" i="21"/>
  <c r="M436" i="21" s="1"/>
  <c r="L412" i="21"/>
  <c r="M412" i="21" s="1"/>
  <c r="L388" i="21"/>
  <c r="M388" i="21" s="1"/>
  <c r="L340" i="21"/>
  <c r="M340" i="21" s="1"/>
  <c r="L316" i="21"/>
  <c r="M316" i="21" s="1"/>
  <c r="L244" i="21"/>
  <c r="M244" i="21" s="1"/>
  <c r="L196" i="21"/>
  <c r="M196" i="21" s="1"/>
  <c r="L116" i="21"/>
  <c r="M116" i="21" s="1"/>
  <c r="L52" i="21"/>
  <c r="M52" i="21" s="1"/>
  <c r="L737" i="21"/>
  <c r="M737" i="21" s="1"/>
  <c r="L689" i="21"/>
  <c r="M689" i="21" s="1"/>
  <c r="L641" i="21"/>
  <c r="M641" i="21" s="1"/>
  <c r="L201" i="21"/>
  <c r="M201" i="21" s="1"/>
  <c r="L161" i="21"/>
  <c r="M161" i="21" s="1"/>
  <c r="L121" i="21"/>
  <c r="M121" i="21" s="1"/>
  <c r="L632" i="21"/>
  <c r="M632" i="21" s="1"/>
  <c r="L320" i="21"/>
  <c r="M320" i="21" s="1"/>
  <c r="L687" i="21"/>
  <c r="M687" i="21" s="1"/>
  <c r="L189" i="21"/>
  <c r="M189" i="21" s="1"/>
  <c r="L101" i="21"/>
  <c r="M101" i="21" s="1"/>
  <c r="L724" i="21"/>
  <c r="M724" i="21" s="1"/>
  <c r="L700" i="21"/>
  <c r="M700" i="21" s="1"/>
  <c r="L676" i="21"/>
  <c r="M676" i="21" s="1"/>
  <c r="L652" i="21"/>
  <c r="M652" i="21" s="1"/>
  <c r="L596" i="21"/>
  <c r="M596" i="21" s="1"/>
  <c r="L548" i="21"/>
  <c r="M548" i="21" s="1"/>
  <c r="L508" i="21"/>
  <c r="M508" i="21" s="1"/>
  <c r="L484" i="21"/>
  <c r="M484" i="21" s="1"/>
  <c r="L404" i="21"/>
  <c r="M404" i="21" s="1"/>
  <c r="L380" i="21"/>
  <c r="M380" i="21" s="1"/>
  <c r="L308" i="21"/>
  <c r="M308" i="21" s="1"/>
  <c r="L284" i="21"/>
  <c r="M284" i="21" s="1"/>
  <c r="L268" i="21"/>
  <c r="M268" i="21" s="1"/>
  <c r="L252" i="21"/>
  <c r="M252" i="21" s="1"/>
  <c r="L228" i="21"/>
  <c r="M228" i="21" s="1"/>
  <c r="L204" i="21"/>
  <c r="M204" i="21" s="1"/>
  <c r="L148" i="21"/>
  <c r="M148" i="21" s="1"/>
  <c r="L43" i="21"/>
  <c r="M43" i="21" s="1"/>
  <c r="L705" i="21"/>
  <c r="M705" i="21" s="1"/>
  <c r="L681" i="21"/>
  <c r="M681" i="21" s="1"/>
  <c r="L633" i="21"/>
  <c r="M633" i="21" s="1"/>
  <c r="L545" i="21"/>
  <c r="M545" i="21" s="1"/>
  <c r="L505" i="21"/>
  <c r="M505" i="21" s="1"/>
  <c r="L465" i="21"/>
  <c r="M465" i="21" s="1"/>
  <c r="L441" i="21"/>
  <c r="M441" i="21" s="1"/>
  <c r="L425" i="21"/>
  <c r="M425" i="21" s="1"/>
  <c r="L369" i="21"/>
  <c r="M369" i="21" s="1"/>
  <c r="L337" i="21"/>
  <c r="M337" i="21" s="1"/>
  <c r="L297" i="21"/>
  <c r="M297" i="21" s="1"/>
  <c r="L257" i="21"/>
  <c r="M257" i="21" s="1"/>
  <c r="L241" i="21"/>
  <c r="M241" i="21" s="1"/>
  <c r="L185" i="21"/>
  <c r="M185" i="21" s="1"/>
  <c r="L137" i="21"/>
  <c r="M137" i="21" s="1"/>
  <c r="L105" i="21"/>
  <c r="M105" i="21" s="1"/>
  <c r="L81" i="21"/>
  <c r="M81" i="21" s="1"/>
  <c r="L73" i="21"/>
  <c r="M73" i="21" s="1"/>
  <c r="L49" i="21"/>
  <c r="M49" i="21" s="1"/>
  <c r="L504" i="21"/>
  <c r="M504" i="21" s="1"/>
  <c r="L456" i="21"/>
  <c r="M456" i="21" s="1"/>
  <c r="L256" i="21"/>
  <c r="M256" i="21" s="1"/>
  <c r="L192" i="21"/>
  <c r="M192" i="21" s="1"/>
  <c r="L87" i="21"/>
  <c r="M87" i="21" s="1"/>
  <c r="L493" i="21"/>
  <c r="M493" i="21" s="1"/>
  <c r="L109" i="21"/>
  <c r="M109" i="21" s="1"/>
  <c r="L740" i="21"/>
  <c r="M740" i="21" s="1"/>
  <c r="L716" i="21"/>
  <c r="M716" i="21" s="1"/>
  <c r="L668" i="21"/>
  <c r="M668" i="21" s="1"/>
  <c r="L644" i="21"/>
  <c r="M644" i="21" s="1"/>
  <c r="L636" i="21"/>
  <c r="M636" i="21" s="1"/>
  <c r="L612" i="21"/>
  <c r="M612" i="21" s="1"/>
  <c r="L588" i="21"/>
  <c r="M588" i="21" s="1"/>
  <c r="L540" i="21"/>
  <c r="M540" i="21" s="1"/>
  <c r="L516" i="21"/>
  <c r="M516" i="21" s="1"/>
  <c r="L468" i="21"/>
  <c r="M468" i="21" s="1"/>
  <c r="L420" i="21"/>
  <c r="M420" i="21" s="1"/>
  <c r="L372" i="21"/>
  <c r="M372" i="21" s="1"/>
  <c r="L276" i="21"/>
  <c r="M276" i="21" s="1"/>
  <c r="L60" i="21"/>
  <c r="M60" i="21" s="1"/>
  <c r="L714" i="21"/>
  <c r="M714" i="21" s="1"/>
  <c r="L650" i="21"/>
  <c r="M650" i="21" s="1"/>
  <c r="L90" i="21"/>
  <c r="M90" i="21" s="1"/>
  <c r="L74" i="21"/>
  <c r="M74" i="21" s="1"/>
  <c r="M44" i="21"/>
  <c r="CR106" i="21"/>
  <c r="CR112" i="21"/>
  <c r="CR105" i="21"/>
  <c r="M325" i="21"/>
  <c r="CR70" i="21"/>
  <c r="CR54" i="21"/>
  <c r="M301" i="21"/>
  <c r="M149" i="21"/>
  <c r="CR616" i="21"/>
  <c r="CR544" i="21"/>
  <c r="CR543" i="21"/>
  <c r="CR561" i="21"/>
  <c r="CR384" i="21"/>
  <c r="CR377" i="21"/>
  <c r="CR312" i="21"/>
  <c r="CR281" i="21"/>
  <c r="U16" i="21"/>
  <c r="CR696" i="21"/>
  <c r="M544" i="21"/>
  <c r="M670" i="21"/>
  <c r="M598" i="21"/>
  <c r="M590" i="21"/>
  <c r="M542" i="21"/>
  <c r="M534" i="21"/>
  <c r="M526" i="21"/>
  <c r="M478" i="21"/>
  <c r="M470" i="21"/>
  <c r="M462" i="21"/>
  <c r="M414" i="21"/>
  <c r="M406" i="21"/>
  <c r="M398" i="21"/>
  <c r="M350" i="21"/>
  <c r="M342" i="21"/>
  <c r="M334" i="21"/>
  <c r="M286" i="21"/>
  <c r="M278" i="21"/>
  <c r="M270" i="21"/>
  <c r="M222" i="21"/>
  <c r="M214" i="21"/>
  <c r="M206" i="21"/>
  <c r="M166" i="21"/>
  <c r="M158" i="21"/>
  <c r="M142" i="21"/>
  <c r="M134" i="21"/>
  <c r="M110" i="21"/>
  <c r="M70" i="21"/>
  <c r="M46" i="21"/>
  <c r="M560" i="21"/>
  <c r="M734" i="21"/>
  <c r="M662" i="21"/>
  <c r="M661" i="21"/>
  <c r="M597" i="21"/>
  <c r="M589" i="21"/>
  <c r="M533" i="21"/>
  <c r="M525" i="21"/>
  <c r="M469" i="21"/>
  <c r="M461" i="21"/>
  <c r="M405" i="21"/>
  <c r="M397" i="21"/>
  <c r="M341" i="21"/>
  <c r="M333" i="21"/>
  <c r="M277" i="21"/>
  <c r="M269" i="21"/>
  <c r="M213" i="21"/>
  <c r="M205" i="21"/>
  <c r="M157" i="21"/>
  <c r="M133" i="21"/>
  <c r="M93" i="21"/>
  <c r="M69" i="21"/>
  <c r="M45" i="21"/>
  <c r="M709" i="21"/>
  <c r="M156" i="21"/>
  <c r="M132" i="21"/>
  <c r="M92" i="21"/>
  <c r="M536" i="21"/>
  <c r="M726" i="21"/>
  <c r="M725" i="21"/>
  <c r="M691" i="21"/>
  <c r="M491" i="21"/>
  <c r="M195" i="21"/>
  <c r="M736" i="21"/>
  <c r="M728" i="21"/>
  <c r="M720" i="21"/>
  <c r="M688" i="21"/>
  <c r="M680" i="21"/>
  <c r="M672" i="21"/>
  <c r="M664" i="21"/>
  <c r="M656" i="21"/>
  <c r="M624" i="21"/>
  <c r="M616" i="21"/>
  <c r="M608" i="21"/>
  <c r="M600" i="21"/>
  <c r="M592" i="21"/>
  <c r="M552" i="21"/>
  <c r="M528" i="21"/>
  <c r="M496" i="21"/>
  <c r="M488" i="21"/>
  <c r="M480" i="21"/>
  <c r="M472" i="21"/>
  <c r="M464" i="21"/>
  <c r="M432" i="21"/>
  <c r="M424" i="21"/>
  <c r="M416" i="21"/>
  <c r="M408" i="21"/>
  <c r="M400" i="21"/>
  <c r="M368" i="21"/>
  <c r="M360" i="21"/>
  <c r="M352" i="21"/>
  <c r="M344" i="21"/>
  <c r="M336" i="21"/>
  <c r="M304" i="21"/>
  <c r="M296" i="21"/>
  <c r="M288" i="21"/>
  <c r="M280" i="21"/>
  <c r="M272" i="21"/>
  <c r="M240" i="21"/>
  <c r="M232" i="21"/>
  <c r="M224" i="21"/>
  <c r="M216" i="21"/>
  <c r="M208" i="21"/>
  <c r="M176" i="21"/>
  <c r="M168" i="21"/>
  <c r="M160" i="21"/>
  <c r="M144" i="21"/>
  <c r="M112" i="21"/>
  <c r="M104" i="21"/>
  <c r="M80" i="21"/>
  <c r="M72" i="21"/>
  <c r="M56" i="21"/>
  <c r="M735" i="21"/>
  <c r="M727" i="21"/>
  <c r="M719" i="21"/>
  <c r="M679" i="21"/>
  <c r="M671" i="21"/>
  <c r="M663" i="21"/>
  <c r="M655" i="21"/>
  <c r="M615" i="21"/>
  <c r="M607" i="21"/>
  <c r="M599" i="21"/>
  <c r="M591" i="21"/>
  <c r="M551" i="21"/>
  <c r="M543" i="21"/>
  <c r="M535" i="21"/>
  <c r="M527" i="21"/>
  <c r="M487" i="21"/>
  <c r="M479" i="21"/>
  <c r="M471" i="21"/>
  <c r="M463" i="21"/>
  <c r="M423" i="21"/>
  <c r="M415" i="21"/>
  <c r="M407" i="21"/>
  <c r="M399" i="21"/>
  <c r="M359" i="21"/>
  <c r="M351" i="21"/>
  <c r="M343" i="21"/>
  <c r="M335" i="21"/>
  <c r="M295" i="21"/>
  <c r="M287" i="21"/>
  <c r="M279" i="21"/>
  <c r="M271" i="21"/>
  <c r="M231" i="21"/>
  <c r="M223" i="21"/>
  <c r="M215" i="21"/>
  <c r="M207" i="21"/>
  <c r="M71" i="21"/>
  <c r="M55" i="21"/>
  <c r="M47" i="21"/>
  <c r="M718" i="21"/>
  <c r="M654" i="21"/>
  <c r="M606" i="21"/>
  <c r="M717" i="21"/>
  <c r="M653" i="21"/>
  <c r="M739" i="21"/>
  <c r="M731" i="21"/>
  <c r="M723" i="21"/>
  <c r="M715" i="21"/>
  <c r="M707" i="21"/>
  <c r="M699" i="21"/>
  <c r="M683" i="21"/>
  <c r="M675" i="21"/>
  <c r="M667" i="21"/>
  <c r="M659" i="21"/>
  <c r="M651" i="21"/>
  <c r="M643" i="21"/>
  <c r="M635" i="21"/>
  <c r="M627" i="21"/>
  <c r="M619" i="21"/>
  <c r="M611" i="21"/>
  <c r="M603" i="21"/>
  <c r="M595" i="21"/>
  <c r="M587" i="21"/>
  <c r="M579" i="21"/>
  <c r="M571" i="21"/>
  <c r="M563" i="21"/>
  <c r="M555" i="21"/>
  <c r="M547" i="21"/>
  <c r="M539" i="21"/>
  <c r="M531" i="21"/>
  <c r="M523" i="21"/>
  <c r="M515" i="21"/>
  <c r="M507" i="21"/>
  <c r="M499" i="21"/>
  <c r="M483" i="21"/>
  <c r="M475" i="21"/>
  <c r="M467" i="21"/>
  <c r="M459" i="21"/>
  <c r="M451" i="21"/>
  <c r="M443" i="21"/>
  <c r="M435" i="21"/>
  <c r="M427" i="21"/>
  <c r="M419" i="21"/>
  <c r="M411" i="21"/>
  <c r="M403" i="21"/>
  <c r="M395" i="21"/>
  <c r="M387" i="21"/>
  <c r="M379" i="21"/>
  <c r="M371" i="21"/>
  <c r="M363" i="21"/>
  <c r="M355" i="21"/>
  <c r="M347" i="21"/>
  <c r="M339" i="21"/>
  <c r="M331" i="21"/>
  <c r="M323" i="21"/>
  <c r="M315" i="21"/>
  <c r="M307" i="21"/>
  <c r="M299" i="21"/>
  <c r="M291" i="21"/>
  <c r="M283" i="21"/>
  <c r="M275" i="21"/>
  <c r="M267" i="21"/>
  <c r="M259" i="21"/>
  <c r="M251" i="21"/>
  <c r="M243" i="21"/>
  <c r="M235" i="21"/>
  <c r="M227" i="21"/>
  <c r="M219" i="21"/>
  <c r="M211" i="21"/>
  <c r="M203" i="21"/>
  <c r="M187" i="21"/>
  <c r="M179" i="21"/>
  <c r="M171" i="21"/>
  <c r="M147" i="21"/>
  <c r="M139" i="21"/>
  <c r="M131" i="21"/>
  <c r="M123" i="21"/>
  <c r="M115" i="21"/>
  <c r="M107" i="21"/>
  <c r="M91" i="21"/>
  <c r="M83" i="21"/>
  <c r="M75" i="21"/>
  <c r="M51" i="21"/>
  <c r="M738" i="21"/>
  <c r="M730" i="21"/>
  <c r="M722" i="21"/>
  <c r="M706" i="21"/>
  <c r="M698" i="21"/>
  <c r="M690" i="21"/>
  <c r="M682" i="21"/>
  <c r="M674" i="21"/>
  <c r="M666" i="21"/>
  <c r="M658" i="21"/>
  <c r="M642" i="21"/>
  <c r="M634" i="21"/>
  <c r="M626" i="21"/>
  <c r="M618" i="21"/>
  <c r="M610" i="21"/>
  <c r="M602" i="21"/>
  <c r="M594" i="21"/>
  <c r="M578" i="21"/>
  <c r="M570" i="21"/>
  <c r="M562" i="21"/>
  <c r="M554" i="21"/>
  <c r="M546" i="21"/>
  <c r="M538" i="21"/>
  <c r="M530" i="21"/>
  <c r="M514" i="21"/>
  <c r="M506" i="21"/>
  <c r="M498" i="21"/>
  <c r="M490" i="21"/>
  <c r="M482" i="21"/>
  <c r="M474" i="21"/>
  <c r="M466" i="21"/>
  <c r="M450" i="21"/>
  <c r="M442" i="21"/>
  <c r="M434" i="21"/>
  <c r="M426" i="21"/>
  <c r="M418" i="21"/>
  <c r="M410" i="21"/>
  <c r="M402" i="21"/>
  <c r="M386" i="21"/>
  <c r="M378" i="21"/>
  <c r="M370" i="21"/>
  <c r="M362" i="21"/>
  <c r="M354" i="21"/>
  <c r="M346" i="21"/>
  <c r="M338" i="21"/>
  <c r="M322" i="21"/>
  <c r="M314" i="21"/>
  <c r="M306" i="21"/>
  <c r="M298" i="21"/>
  <c r="M290" i="21"/>
  <c r="M282" i="21"/>
  <c r="M274" i="21"/>
  <c r="M258" i="21"/>
  <c r="M250" i="21"/>
  <c r="M242" i="21"/>
  <c r="M234" i="21"/>
  <c r="M226" i="21"/>
  <c r="M218" i="21"/>
  <c r="M210" i="21"/>
  <c r="M194" i="21"/>
  <c r="M186" i="21"/>
  <c r="M178" i="21"/>
  <c r="M170" i="21"/>
  <c r="M162" i="21"/>
  <c r="M138" i="21"/>
  <c r="M130" i="21"/>
  <c r="M122" i="21"/>
  <c r="M114" i="21"/>
  <c r="M106" i="21"/>
  <c r="M429" i="21"/>
  <c r="M733" i="21"/>
  <c r="M669" i="21"/>
  <c r="M146" i="21"/>
  <c r="M58" i="21"/>
  <c r="M613" i="21"/>
  <c r="M229" i="21"/>
  <c r="M89" i="21"/>
  <c r="M721" i="21"/>
  <c r="M621" i="21"/>
  <c r="M702" i="21"/>
  <c r="M638" i="21"/>
  <c r="M446" i="21"/>
  <c r="M409" i="21"/>
  <c r="M373" i="21"/>
  <c r="M245" i="21"/>
  <c r="M458" i="21"/>
  <c r="M741" i="21"/>
  <c r="M549" i="21"/>
  <c r="M448" i="21"/>
  <c r="M78" i="21"/>
  <c r="M120" i="21"/>
  <c r="M520" i="21"/>
  <c r="M383" i="21"/>
  <c r="M136" i="21"/>
  <c r="M729" i="21"/>
  <c r="M693" i="21"/>
  <c r="M647" i="21"/>
  <c r="M574" i="21"/>
  <c r="M510" i="21"/>
  <c r="M473" i="21"/>
  <c r="M437" i="21"/>
  <c r="M327" i="21"/>
  <c r="M263" i="21"/>
  <c r="M217" i="21"/>
  <c r="M190" i="21"/>
  <c r="M311" i="21"/>
  <c r="M135" i="21"/>
  <c r="M103" i="21"/>
  <c r="M701" i="21"/>
  <c r="M573" i="21"/>
  <c r="M367" i="21"/>
  <c r="M605" i="21"/>
  <c r="M66" i="21"/>
  <c r="M375" i="21"/>
  <c r="M293" i="21"/>
  <c r="M57" i="21"/>
  <c r="M694" i="21"/>
  <c r="M639" i="21"/>
  <c r="M575" i="21"/>
  <c r="M502" i="21"/>
  <c r="M365" i="21"/>
  <c r="M601" i="21"/>
  <c r="M565" i="21"/>
  <c r="M519" i="21"/>
  <c r="M455" i="21"/>
  <c r="M382" i="21"/>
  <c r="M345" i="21"/>
  <c r="M309" i="21"/>
  <c r="M199" i="21"/>
  <c r="M84" i="21"/>
  <c r="M393" i="21"/>
  <c r="M126" i="21"/>
  <c r="M94" i="21"/>
  <c r="M645" i="21"/>
  <c r="M581" i="21"/>
  <c r="M517" i="21"/>
  <c r="M489" i="21"/>
  <c r="M261" i="21"/>
  <c r="M197" i="21"/>
  <c r="M113" i="21"/>
  <c r="M577" i="21"/>
  <c r="M421" i="21"/>
  <c r="M253" i="21"/>
  <c r="M238" i="21"/>
  <c r="M212" i="21"/>
  <c r="M183" i="21"/>
  <c r="M169" i="21"/>
  <c r="M155" i="21"/>
  <c r="M141" i="21"/>
  <c r="M128" i="21"/>
  <c r="M96" i="21"/>
  <c r="M439" i="21"/>
  <c r="M302" i="21"/>
  <c r="M53" i="21"/>
  <c r="M712" i="21"/>
  <c r="M648" i="21"/>
  <c r="M593" i="21"/>
  <c r="M88" i="21"/>
  <c r="M631" i="21"/>
  <c r="M59" i="21"/>
  <c r="M48" i="21"/>
  <c r="M711" i="21"/>
  <c r="M665" i="21"/>
  <c r="M583" i="21"/>
  <c r="M537" i="21"/>
  <c r="M501" i="21"/>
  <c r="M391" i="21"/>
  <c r="M318" i="21"/>
  <c r="M281" i="21"/>
  <c r="M181" i="21"/>
  <c r="M125" i="21"/>
  <c r="M285" i="21"/>
  <c r="M173" i="21"/>
  <c r="M167" i="21"/>
  <c r="M637" i="21"/>
  <c r="M509" i="21"/>
  <c r="M417" i="21"/>
  <c r="M124" i="21"/>
  <c r="M640" i="21"/>
  <c r="M255" i="21"/>
  <c r="M200" i="21"/>
  <c r="M117" i="21"/>
  <c r="M85" i="21"/>
  <c r="M77" i="21"/>
  <c r="M177" i="21"/>
  <c r="M686" i="21"/>
  <c r="M576" i="21"/>
  <c r="M503" i="21"/>
  <c r="M445" i="21"/>
  <c r="M361" i="21"/>
  <c r="M349" i="21"/>
  <c r="M294" i="21"/>
  <c r="M265" i="21"/>
  <c r="M237" i="21"/>
  <c r="M152" i="21"/>
  <c r="M140" i="21"/>
  <c r="M127" i="21"/>
  <c r="M111" i="21"/>
  <c r="M64" i="21"/>
  <c r="M163" i="21"/>
  <c r="M67" i="21"/>
  <c r="M541" i="21"/>
  <c r="M449" i="21"/>
  <c r="M394" i="21"/>
  <c r="M385" i="21"/>
  <c r="M376" i="21"/>
  <c r="M330" i="21"/>
  <c r="M312" i="21"/>
  <c r="M303" i="21"/>
  <c r="M266" i="21"/>
  <c r="M239" i="21"/>
  <c r="M230" i="21"/>
  <c r="M202" i="21"/>
  <c r="M153" i="21"/>
  <c r="M79" i="21"/>
  <c r="M221" i="21"/>
  <c r="M154" i="21"/>
  <c r="M677" i="21"/>
  <c r="M366" i="21"/>
  <c r="M522" i="21"/>
  <c r="M413" i="21"/>
  <c r="M384" i="21"/>
  <c r="M358" i="21"/>
  <c r="M329" i="21"/>
  <c r="M145" i="21"/>
  <c r="M703" i="21"/>
  <c r="M685" i="21"/>
  <c r="M657" i="21"/>
  <c r="M630" i="21"/>
  <c r="M584" i="21"/>
  <c r="M566" i="21"/>
  <c r="M557" i="21"/>
  <c r="M529" i="21"/>
  <c r="M511" i="21"/>
  <c r="M438" i="21"/>
  <c r="M209" i="21"/>
  <c r="M704" i="21"/>
  <c r="M558" i="21"/>
  <c r="M521" i="21"/>
  <c r="M495" i="21"/>
  <c r="M440" i="21"/>
  <c r="M357" i="21"/>
  <c r="M328" i="21"/>
  <c r="M273" i="21"/>
  <c r="M629" i="21"/>
  <c r="M254" i="21"/>
  <c r="M353" i="21"/>
  <c r="M198" i="21"/>
  <c r="M61" i="21"/>
  <c r="M567" i="21"/>
  <c r="M477" i="21"/>
  <c r="M422" i="21"/>
  <c r="M225" i="21"/>
  <c r="M184" i="21"/>
  <c r="M129" i="21"/>
  <c r="M82" i="21"/>
  <c r="M54" i="21"/>
  <c r="M692" i="21"/>
  <c r="M684" i="21"/>
  <c r="M628" i="21"/>
  <c r="M620" i="21"/>
  <c r="M564" i="21"/>
  <c r="M556" i="21"/>
  <c r="M500" i="21"/>
  <c r="M492" i="21"/>
  <c r="M460" i="21"/>
  <c r="M428" i="21"/>
  <c r="M396" i="21"/>
  <c r="M364" i="21"/>
  <c r="M356" i="21"/>
  <c r="M324" i="21"/>
  <c r="M300" i="21"/>
  <c r="M292" i="21"/>
  <c r="M260" i="21"/>
  <c r="M236" i="21"/>
  <c r="M220" i="21"/>
  <c r="M188" i="21"/>
  <c r="M172" i="21"/>
  <c r="M108" i="21"/>
  <c r="M68" i="21"/>
  <c r="M313" i="21"/>
  <c r="M249" i="21"/>
  <c r="M732" i="21"/>
  <c r="M696" i="21"/>
  <c r="M646" i="21"/>
  <c r="M623" i="21"/>
  <c r="M609" i="21"/>
  <c r="M586" i="21"/>
  <c r="M572" i="21"/>
  <c r="M561" i="21"/>
  <c r="M550" i="21"/>
  <c r="M524" i="21"/>
  <c r="M513" i="21"/>
  <c r="M486" i="21"/>
  <c r="M457" i="21"/>
  <c r="M444" i="21"/>
  <c r="M431" i="21"/>
  <c r="M389" i="21"/>
  <c r="M374" i="21"/>
  <c r="M348" i="21"/>
  <c r="M332" i="21"/>
  <c r="M319" i="21"/>
  <c r="M305" i="21"/>
  <c r="M289" i="21"/>
  <c r="M264" i="21"/>
  <c r="M248" i="21"/>
  <c r="M193" i="21"/>
  <c r="M180" i="21"/>
  <c r="M165" i="21"/>
  <c r="M151" i="21"/>
  <c r="M76" i="21"/>
  <c r="M63" i="21"/>
  <c r="M50" i="21"/>
  <c r="CR63" i="21"/>
  <c r="CR61" i="21"/>
  <c r="CR53" i="21"/>
  <c r="CR51" i="21"/>
  <c r="CR45" i="21"/>
  <c r="CR623" i="21"/>
  <c r="CR617" i="21"/>
  <c r="CR482" i="21"/>
  <c r="CR481" i="21"/>
  <c r="CR450" i="21"/>
  <c r="CR385" i="21"/>
  <c r="CR361" i="21"/>
  <c r="CR353" i="21"/>
  <c r="CR345" i="21"/>
  <c r="CR344" i="21"/>
  <c r="CR321" i="21"/>
  <c r="CR320" i="21"/>
  <c r="CR313" i="21"/>
  <c r="CR297" i="21"/>
  <c r="CR289" i="21"/>
  <c r="CR280" i="21"/>
  <c r="CR274" i="21"/>
  <c r="CR257" i="21"/>
  <c r="CR249" i="21"/>
  <c r="CR248" i="21"/>
  <c r="CR240" i="21"/>
  <c r="CR233" i="21"/>
  <c r="CR225" i="21"/>
  <c r="CR217" i="21"/>
  <c r="CR216" i="21"/>
  <c r="CR210" i="21"/>
  <c r="CR208" i="21"/>
  <c r="CR193" i="21"/>
  <c r="CR185" i="21"/>
  <c r="CR184" i="21"/>
  <c r="CR176" i="21"/>
  <c r="CR170" i="21"/>
  <c r="CR169" i="21"/>
  <c r="CR161" i="21"/>
  <c r="CR153" i="21"/>
  <c r="CR146" i="21"/>
  <c r="CR144" i="21"/>
  <c r="CR138" i="21"/>
  <c r="CR129" i="21"/>
  <c r="CR121" i="21"/>
  <c r="CR89" i="21"/>
  <c r="CR79" i="21"/>
  <c r="CR741" i="21"/>
  <c r="CR739" i="21"/>
  <c r="CR737" i="21"/>
  <c r="CR735" i="21"/>
  <c r="CR733" i="21"/>
  <c r="CR731" i="21"/>
  <c r="CR729" i="21"/>
  <c r="CR727" i="21"/>
  <c r="CR725" i="21"/>
  <c r="CR723" i="21"/>
  <c r="CR721" i="21"/>
  <c r="CR720" i="21"/>
  <c r="CR719" i="21"/>
  <c r="CR717" i="21"/>
  <c r="CR715" i="21"/>
  <c r="CR713" i="21"/>
  <c r="CR711" i="21"/>
  <c r="CR709" i="21"/>
  <c r="CR707" i="21"/>
  <c r="CR705" i="21"/>
  <c r="CR703" i="21"/>
  <c r="CR701" i="21"/>
  <c r="CR699" i="21"/>
  <c r="CR697" i="21"/>
  <c r="CR695" i="21"/>
  <c r="CR693" i="21"/>
  <c r="CR691" i="21"/>
  <c r="CR689" i="21"/>
  <c r="CR687" i="21"/>
  <c r="CR685" i="21"/>
  <c r="CR683" i="21"/>
  <c r="CR681" i="21"/>
  <c r="CR679" i="21"/>
  <c r="CR677" i="21"/>
  <c r="CR675" i="21"/>
  <c r="CR673" i="21"/>
  <c r="CR672" i="21"/>
  <c r="CR671" i="21"/>
  <c r="CR669" i="21"/>
  <c r="CR667" i="21"/>
  <c r="CR665" i="21"/>
  <c r="CR663" i="21"/>
  <c r="CR661" i="21"/>
  <c r="CR659" i="21"/>
  <c r="CR657" i="21"/>
  <c r="CR648" i="21"/>
  <c r="CR641" i="21"/>
  <c r="CR640" i="21"/>
  <c r="CR593" i="21"/>
  <c r="CR592" i="21"/>
  <c r="CR591" i="21"/>
  <c r="CR569" i="21"/>
  <c r="CR568" i="21"/>
  <c r="CR537" i="21"/>
  <c r="CR520" i="21"/>
  <c r="CR513" i="21"/>
  <c r="CR512" i="21"/>
  <c r="CR489" i="21"/>
  <c r="CR449" i="21"/>
  <c r="CR448" i="21"/>
  <c r="CR418" i="21"/>
  <c r="CR417" i="21"/>
  <c r="CR409" i="21"/>
  <c r="CR655" i="21"/>
  <c r="CR653" i="21"/>
  <c r="CR651" i="21"/>
  <c r="CR649" i="21"/>
  <c r="CR647" i="21"/>
  <c r="CR645" i="21"/>
  <c r="CR643" i="21"/>
  <c r="CR639" i="21"/>
  <c r="CR637" i="21"/>
  <c r="CR635" i="21"/>
  <c r="CR633" i="21"/>
  <c r="CR631" i="21"/>
  <c r="CR629" i="21"/>
  <c r="CR627" i="21"/>
  <c r="CR625" i="21"/>
  <c r="CR621" i="21"/>
  <c r="CR619" i="21"/>
  <c r="CR615" i="21"/>
  <c r="CR613" i="21"/>
  <c r="CR611" i="21"/>
  <c r="CR609" i="21"/>
  <c r="CR607" i="21"/>
  <c r="CR605" i="21"/>
  <c r="CR603" i="21"/>
  <c r="CR601" i="21"/>
  <c r="CR599" i="21"/>
  <c r="CR597" i="21"/>
  <c r="CR595" i="21"/>
  <c r="CR589" i="21"/>
  <c r="CR587" i="21"/>
  <c r="CR585" i="21"/>
  <c r="CR583" i="21"/>
  <c r="CR581" i="21"/>
  <c r="CR579" i="21"/>
  <c r="CR577" i="21"/>
  <c r="CR575" i="21"/>
  <c r="CR573" i="21"/>
  <c r="CR571" i="21"/>
  <c r="CR567" i="21"/>
  <c r="CR565" i="21"/>
  <c r="CR563" i="21"/>
  <c r="CR559" i="21"/>
  <c r="CR557" i="21"/>
  <c r="CR555" i="21"/>
  <c r="CR553" i="21"/>
  <c r="CR551" i="21"/>
  <c r="CR549" i="21"/>
  <c r="CR547" i="21"/>
  <c r="CR545" i="21"/>
  <c r="CR541" i="21"/>
  <c r="CR539" i="21"/>
  <c r="CR535" i="21"/>
  <c r="CR533" i="21"/>
  <c r="CR531" i="21"/>
  <c r="CR529" i="21"/>
  <c r="CR527" i="21"/>
  <c r="CR525" i="21"/>
  <c r="CR523" i="21"/>
  <c r="CR521" i="21"/>
  <c r="CR519" i="21"/>
  <c r="CR517" i="21"/>
  <c r="CR515" i="21"/>
  <c r="CR511" i="21"/>
  <c r="CR509" i="21"/>
  <c r="CR507" i="21"/>
  <c r="CR505" i="21"/>
  <c r="CR503" i="21"/>
  <c r="CR501" i="21"/>
  <c r="CR499" i="21"/>
  <c r="CR497" i="21"/>
  <c r="CR495" i="21"/>
  <c r="CR493" i="21"/>
  <c r="CR491" i="21"/>
  <c r="CR487" i="21"/>
  <c r="CR485" i="21"/>
  <c r="CR483" i="21"/>
  <c r="CR479" i="21"/>
  <c r="CR477" i="21"/>
  <c r="CR475" i="21"/>
  <c r="CR473" i="21"/>
  <c r="CR471" i="21"/>
  <c r="CR469" i="21"/>
  <c r="CR467" i="21"/>
  <c r="CR465" i="21"/>
  <c r="CR463" i="21"/>
  <c r="CR461" i="21"/>
  <c r="CR459" i="21"/>
  <c r="CR457" i="21"/>
  <c r="CR455" i="21"/>
  <c r="CR453" i="21"/>
  <c r="CR451" i="21"/>
  <c r="CR447" i="21"/>
  <c r="CR445" i="21"/>
  <c r="CR443" i="21"/>
  <c r="CR441" i="21"/>
  <c r="CR439" i="21"/>
  <c r="CR437" i="21"/>
  <c r="CR435" i="21"/>
  <c r="CR433" i="21"/>
  <c r="CR431" i="21"/>
  <c r="CR429" i="21"/>
  <c r="CR427" i="21"/>
  <c r="CR425" i="21"/>
  <c r="CR423" i="21"/>
  <c r="CR421" i="21"/>
  <c r="CR419" i="21"/>
  <c r="CR415" i="21"/>
  <c r="CR413" i="21"/>
  <c r="CR411" i="21"/>
  <c r="CR407" i="21"/>
  <c r="CR405" i="21"/>
  <c r="CR403" i="21"/>
  <c r="CR401" i="21"/>
  <c r="CR399" i="21"/>
  <c r="CR397" i="21"/>
  <c r="CR395" i="21"/>
  <c r="CR393" i="21"/>
  <c r="CR391" i="21"/>
  <c r="CR389" i="21"/>
  <c r="CR369" i="21"/>
  <c r="CR337" i="21"/>
  <c r="CR329" i="21"/>
  <c r="CR305" i="21"/>
  <c r="CR273" i="21"/>
  <c r="CR265" i="21"/>
  <c r="CR241" i="21"/>
  <c r="CR209" i="21"/>
  <c r="CR201" i="21"/>
  <c r="CR177" i="21"/>
  <c r="CR145" i="21"/>
  <c r="CR137" i="21"/>
  <c r="CR113" i="21"/>
  <c r="CR81" i="21"/>
  <c r="CR71" i="21"/>
  <c r="CR736" i="21"/>
  <c r="CR728" i="21"/>
  <c r="CR712" i="21"/>
  <c r="CR704" i="21"/>
  <c r="CR688" i="21"/>
  <c r="CR680" i="21"/>
  <c r="CR664" i="21"/>
  <c r="CR656" i="21"/>
  <c r="CR632" i="21"/>
  <c r="CR624" i="21"/>
  <c r="CR608" i="21"/>
  <c r="CR600" i="21"/>
  <c r="CR584" i="21"/>
  <c r="CR576" i="21"/>
  <c r="CR560" i="21"/>
  <c r="CR552" i="21"/>
  <c r="CR536" i="21"/>
  <c r="CR528" i="21"/>
  <c r="CR504" i="21"/>
  <c r="CR496" i="21"/>
  <c r="CR490" i="21"/>
  <c r="CR472" i="21"/>
  <c r="CR466" i="21"/>
  <c r="CR464" i="21"/>
  <c r="CR458" i="21"/>
  <c r="CR440" i="21"/>
  <c r="CR432" i="21"/>
  <c r="CR426" i="21"/>
  <c r="CR408" i="21"/>
  <c r="CR402" i="21"/>
  <c r="CR400" i="21"/>
  <c r="CR394" i="21"/>
  <c r="CR386" i="21"/>
  <c r="CR376" i="21"/>
  <c r="CR368" i="21"/>
  <c r="CR362" i="21"/>
  <c r="CR354" i="21"/>
  <c r="CR338" i="21"/>
  <c r="CR336" i="21"/>
  <c r="CR330" i="21"/>
  <c r="CR322" i="21"/>
  <c r="CR304" i="21"/>
  <c r="CR298" i="21"/>
  <c r="CR290" i="21"/>
  <c r="CR272" i="21"/>
  <c r="CR266" i="21"/>
  <c r="CR258" i="21"/>
  <c r="CR256" i="21"/>
  <c r="CR234" i="21"/>
  <c r="CR226" i="21"/>
  <c r="CR202" i="21"/>
  <c r="CR194" i="21"/>
  <c r="CR192" i="21"/>
  <c r="CR162" i="21"/>
  <c r="CR152" i="21"/>
  <c r="CR130" i="21"/>
  <c r="CR128" i="21"/>
  <c r="CR120" i="21"/>
  <c r="CR90" i="21"/>
  <c r="CR80" i="21"/>
  <c r="CR72" i="21"/>
  <c r="CR95" i="21"/>
  <c r="CR740" i="21"/>
  <c r="CR738" i="21"/>
  <c r="CR734" i="21"/>
  <c r="CR732" i="21"/>
  <c r="CR730" i="21"/>
  <c r="CR726" i="21"/>
  <c r="CR724" i="21"/>
  <c r="CR722" i="21"/>
  <c r="CR718" i="21"/>
  <c r="CR716" i="21"/>
  <c r="CR714" i="21"/>
  <c r="CR710" i="21"/>
  <c r="CR708" i="21"/>
  <c r="CR706" i="21"/>
  <c r="CR702" i="21"/>
  <c r="CR700" i="21"/>
  <c r="CR698" i="21"/>
  <c r="CR694" i="21"/>
  <c r="CR692" i="21"/>
  <c r="CR690" i="21"/>
  <c r="CR686" i="21"/>
  <c r="CR684" i="21"/>
  <c r="CR682" i="21"/>
  <c r="CR678" i="21"/>
  <c r="CR676" i="21"/>
  <c r="CR674" i="21"/>
  <c r="CR670" i="21"/>
  <c r="CR668" i="21"/>
  <c r="CR666" i="21"/>
  <c r="CR662" i="21"/>
  <c r="CR660" i="21"/>
  <c r="CR658" i="21"/>
  <c r="CR654" i="21"/>
  <c r="CR652" i="21"/>
  <c r="CR650" i="21"/>
  <c r="CR646" i="21"/>
  <c r="CR644" i="21"/>
  <c r="CR642" i="21"/>
  <c r="CR638" i="21"/>
  <c r="CR636" i="21"/>
  <c r="CR634" i="21"/>
  <c r="CR630" i="21"/>
  <c r="CR628" i="21"/>
  <c r="CR626" i="21"/>
  <c r="CR622" i="21"/>
  <c r="CR620" i="21"/>
  <c r="CR618" i="21"/>
  <c r="CR614" i="21"/>
  <c r="CR612" i="21"/>
  <c r="CR610" i="21"/>
  <c r="CR606" i="21"/>
  <c r="CR604" i="21"/>
  <c r="CR602" i="21"/>
  <c r="CR598" i="21"/>
  <c r="CR596" i="21"/>
  <c r="CR594" i="21"/>
  <c r="CR590" i="21"/>
  <c r="CR588" i="21"/>
  <c r="CR586" i="21"/>
  <c r="CR582" i="21"/>
  <c r="CR580" i="21"/>
  <c r="CR578" i="21"/>
  <c r="CR574" i="21"/>
  <c r="CR572" i="21"/>
  <c r="CR570" i="21"/>
  <c r="CR566" i="21"/>
  <c r="CR564" i="21"/>
  <c r="CR562" i="21"/>
  <c r="CR558" i="21"/>
  <c r="CR556" i="21"/>
  <c r="CR554" i="21"/>
  <c r="CR550" i="21"/>
  <c r="CR548" i="21"/>
  <c r="CR546" i="21"/>
  <c r="CR542" i="21"/>
  <c r="CR540" i="21"/>
  <c r="CR538" i="21"/>
  <c r="CR534" i="21"/>
  <c r="CR532" i="21"/>
  <c r="CR530" i="21"/>
  <c r="CR526" i="21"/>
  <c r="CR524" i="21"/>
  <c r="CR522" i="21"/>
  <c r="CR518" i="21"/>
  <c r="CR516" i="21"/>
  <c r="CR514" i="21"/>
  <c r="CR510" i="21"/>
  <c r="CR508" i="21"/>
  <c r="CR506" i="21"/>
  <c r="CR502" i="21"/>
  <c r="CR500" i="21"/>
  <c r="CR498" i="21"/>
  <c r="CR494" i="21"/>
  <c r="CR492" i="21"/>
  <c r="CR488" i="21"/>
  <c r="CR486" i="21"/>
  <c r="CR484" i="21"/>
  <c r="CR480" i="21"/>
  <c r="CR478" i="21"/>
  <c r="CR476" i="21"/>
  <c r="CR474" i="21"/>
  <c r="CR470" i="21"/>
  <c r="CR468" i="21"/>
  <c r="CR462" i="21"/>
  <c r="CR460" i="21"/>
  <c r="CR456" i="21"/>
  <c r="CR454" i="21"/>
  <c r="CR452" i="21"/>
  <c r="CR446" i="21"/>
  <c r="CR444" i="21"/>
  <c r="CR442" i="21"/>
  <c r="CR438" i="21"/>
  <c r="CR436" i="21"/>
  <c r="CR434" i="21"/>
  <c r="CR430" i="21"/>
  <c r="CR428" i="21"/>
  <c r="CR424" i="21"/>
  <c r="CR422" i="21"/>
  <c r="CR420" i="21"/>
  <c r="CR416" i="21"/>
  <c r="CR414" i="21"/>
  <c r="CR412" i="21"/>
  <c r="CR410" i="21"/>
  <c r="CR406" i="21"/>
  <c r="CR404" i="21"/>
  <c r="CR398" i="21"/>
  <c r="CR396" i="21"/>
  <c r="CR392" i="21"/>
  <c r="CR390" i="21"/>
  <c r="CR388" i="21"/>
  <c r="CR382" i="21"/>
  <c r="CR380" i="21"/>
  <c r="CR378" i="21"/>
  <c r="CR374" i="21"/>
  <c r="CR372" i="21"/>
  <c r="CR370" i="21"/>
  <c r="CR366" i="21"/>
  <c r="CR364" i="21"/>
  <c r="CR360" i="21"/>
  <c r="CR358" i="21"/>
  <c r="CR356" i="21"/>
  <c r="CR352" i="21"/>
  <c r="CR350" i="21"/>
  <c r="CR348" i="21"/>
  <c r="CR346" i="21"/>
  <c r="CR342" i="21"/>
  <c r="CR340" i="21"/>
  <c r="CR334" i="21"/>
  <c r="CR332" i="21"/>
  <c r="CR328" i="21"/>
  <c r="CR326" i="21"/>
  <c r="CR324" i="21"/>
  <c r="CR318" i="21"/>
  <c r="CR316" i="21"/>
  <c r="CR314" i="21"/>
  <c r="CR310" i="21"/>
  <c r="CR308" i="21"/>
  <c r="CR306" i="21"/>
  <c r="CR302" i="21"/>
  <c r="CR300" i="21"/>
  <c r="CR296" i="21"/>
  <c r="CR294" i="21"/>
  <c r="CR292" i="21"/>
  <c r="CR288" i="21"/>
  <c r="CR286" i="21"/>
  <c r="CR284" i="21"/>
  <c r="CR282" i="21"/>
  <c r="CR278" i="21"/>
  <c r="CR276" i="21"/>
  <c r="CR270" i="21"/>
  <c r="CR268" i="21"/>
  <c r="CR264" i="21"/>
  <c r="CR262" i="21"/>
  <c r="CR260" i="21"/>
  <c r="CR254" i="21"/>
  <c r="CR252" i="21"/>
  <c r="CR250" i="21"/>
  <c r="CR246" i="21"/>
  <c r="CR244" i="21"/>
  <c r="CR242" i="21"/>
  <c r="CR238" i="21"/>
  <c r="CR236" i="21"/>
  <c r="CR232" i="21"/>
  <c r="CR230" i="21"/>
  <c r="CR228" i="21"/>
  <c r="CR224" i="21"/>
  <c r="CR222" i="21"/>
  <c r="CR220" i="21"/>
  <c r="CR218" i="21"/>
  <c r="CR214" i="21"/>
  <c r="CR212" i="21"/>
  <c r="CR206" i="21"/>
  <c r="CR204" i="21"/>
  <c r="CR200" i="21"/>
  <c r="CR198" i="21"/>
  <c r="CR196" i="21"/>
  <c r="CR190" i="21"/>
  <c r="CR188" i="21"/>
  <c r="CR186" i="21"/>
  <c r="CR182" i="21"/>
  <c r="CR180" i="21"/>
  <c r="CR178" i="21"/>
  <c r="CR174" i="21"/>
  <c r="CR172" i="21"/>
  <c r="CR168" i="21"/>
  <c r="CR166" i="21"/>
  <c r="CR164" i="21"/>
  <c r="CR160" i="21"/>
  <c r="CR158" i="21"/>
  <c r="CR156" i="21"/>
  <c r="CR154" i="21"/>
  <c r="CR150" i="21"/>
  <c r="CR148" i="21"/>
  <c r="CR142" i="21"/>
  <c r="CR140" i="21"/>
  <c r="CR136" i="21"/>
  <c r="CR134" i="21"/>
  <c r="CR132" i="21"/>
  <c r="CR126" i="21"/>
  <c r="CR124" i="21"/>
  <c r="CR122" i="21"/>
  <c r="CR118" i="21"/>
  <c r="CR116" i="21"/>
  <c r="CR114" i="21"/>
  <c r="CR110" i="21"/>
  <c r="CR108" i="21"/>
  <c r="CR104" i="21"/>
  <c r="CR102" i="21"/>
  <c r="CR94" i="21"/>
  <c r="CR92" i="21"/>
  <c r="CR88" i="21"/>
  <c r="CR86" i="21"/>
  <c r="CR84" i="21"/>
  <c r="CR82" i="21"/>
  <c r="CR78" i="21"/>
  <c r="CR76" i="21"/>
  <c r="CR74" i="21"/>
  <c r="CR68" i="21"/>
  <c r="CR66" i="21"/>
  <c r="CR64" i="21"/>
  <c r="CR62" i="21"/>
  <c r="CR60" i="21"/>
  <c r="CR58" i="21"/>
  <c r="CR56" i="21"/>
  <c r="CR52" i="21"/>
  <c r="CR50" i="21"/>
  <c r="CR48" i="21"/>
  <c r="CR46" i="21"/>
  <c r="CR387" i="21"/>
  <c r="CR383" i="21"/>
  <c r="CR381" i="21"/>
  <c r="CR379" i="21"/>
  <c r="CR375" i="21"/>
  <c r="CR373" i="21"/>
  <c r="CR371" i="21"/>
  <c r="CR367" i="21"/>
  <c r="CR365" i="21"/>
  <c r="CR363" i="21"/>
  <c r="CR359" i="21"/>
  <c r="CR357" i="21"/>
  <c r="CR355" i="21"/>
  <c r="CR351" i="21"/>
  <c r="CR349" i="21"/>
  <c r="CR347" i="21"/>
  <c r="CR343" i="21"/>
  <c r="CR341" i="21"/>
  <c r="CR339" i="21"/>
  <c r="CR335" i="21"/>
  <c r="CR333" i="21"/>
  <c r="CR331" i="21"/>
  <c r="CR327" i="21"/>
  <c r="CR325" i="21"/>
  <c r="CR323" i="21"/>
  <c r="CR319" i="21"/>
  <c r="CR317" i="21"/>
  <c r="CR315" i="21"/>
  <c r="CR311" i="21"/>
  <c r="CR309" i="21"/>
  <c r="CR307" i="21"/>
  <c r="CR303" i="21"/>
  <c r="CR301" i="21"/>
  <c r="CR299" i="21"/>
  <c r="CR295" i="21"/>
  <c r="CR293" i="21"/>
  <c r="CR291" i="21"/>
  <c r="CR287" i="21"/>
  <c r="CR285" i="21"/>
  <c r="CR283" i="21"/>
  <c r="CR279" i="21"/>
  <c r="CR277" i="21"/>
  <c r="CR275" i="21"/>
  <c r="CR271" i="21"/>
  <c r="CR269" i="21"/>
  <c r="CR267" i="21"/>
  <c r="CR263" i="21"/>
  <c r="CR261" i="21"/>
  <c r="CR259" i="21"/>
  <c r="CR255" i="21"/>
  <c r="CR253" i="21"/>
  <c r="CR251" i="21"/>
  <c r="CR247" i="21"/>
  <c r="CR245" i="21"/>
  <c r="CR243" i="21"/>
  <c r="CR239" i="21"/>
  <c r="CR237" i="21"/>
  <c r="CR235" i="21"/>
  <c r="CR231" i="21"/>
  <c r="CR229" i="21"/>
  <c r="CR227" i="21"/>
  <c r="CR223" i="21"/>
  <c r="CR221" i="21"/>
  <c r="CR219" i="21"/>
  <c r="CR215" i="21"/>
  <c r="CR213" i="21"/>
  <c r="CR211" i="21"/>
  <c r="CR207" i="21"/>
  <c r="CR205" i="21"/>
  <c r="CR203" i="21"/>
  <c r="CR199" i="21"/>
  <c r="CR197" i="21"/>
  <c r="CR195" i="21"/>
  <c r="CR191" i="21"/>
  <c r="CR189" i="21"/>
  <c r="CR187" i="21"/>
  <c r="CR183" i="21"/>
  <c r="CR181" i="21"/>
  <c r="CR179" i="21"/>
  <c r="CR175" i="21"/>
  <c r="CR173" i="21"/>
  <c r="CR171" i="21"/>
  <c r="CR167" i="21"/>
  <c r="CR165" i="21"/>
  <c r="CR163" i="21"/>
  <c r="CR159" i="21"/>
  <c r="CR157" i="21"/>
  <c r="CR155" i="21"/>
  <c r="CR151" i="21"/>
  <c r="CR149" i="21"/>
  <c r="CR147" i="21"/>
  <c r="CR143" i="21"/>
  <c r="CR141" i="21"/>
  <c r="CR139" i="21"/>
  <c r="CR135" i="21"/>
  <c r="CR133" i="21"/>
  <c r="CR131" i="21"/>
  <c r="CR127" i="21"/>
  <c r="CR125" i="21"/>
  <c r="CR123" i="21"/>
  <c r="CR119" i="21"/>
  <c r="CR117" i="21"/>
  <c r="CR115" i="21"/>
  <c r="CR111" i="21"/>
  <c r="CR109" i="21"/>
  <c r="CR107" i="21"/>
  <c r="CR103" i="21"/>
  <c r="CR101" i="21"/>
  <c r="CR93" i="21"/>
  <c r="CR91" i="21"/>
  <c r="CR87" i="21"/>
  <c r="CR85" i="21"/>
  <c r="CR83" i="21"/>
  <c r="CR77" i="21"/>
  <c r="CR75" i="21"/>
  <c r="CR73" i="21"/>
  <c r="CR69" i="21"/>
  <c r="CR67" i="21"/>
  <c r="CR65" i="21"/>
  <c r="CR59" i="21"/>
  <c r="CR57" i="21"/>
  <c r="CR55" i="21"/>
  <c r="CR49" i="21"/>
  <c r="CR47" i="21"/>
  <c r="CR96" i="21"/>
  <c r="CR43" i="21"/>
  <c r="M95" i="21"/>
  <c r="CR100" i="21"/>
  <c r="M100" i="21"/>
  <c r="CR99" i="21"/>
  <c r="M99" i="21"/>
  <c r="CR98" i="21"/>
  <c r="M98" i="21"/>
  <c r="CR97" i="21"/>
  <c r="M97" i="21"/>
  <c r="W741" i="21"/>
  <c r="W740" i="21"/>
  <c r="W739" i="21"/>
  <c r="W738" i="21"/>
  <c r="W737" i="21"/>
  <c r="W736" i="21"/>
  <c r="W735" i="21"/>
  <c r="W734" i="21"/>
  <c r="W733" i="21"/>
  <c r="W732" i="21"/>
  <c r="W731" i="21"/>
  <c r="W730" i="21"/>
  <c r="W729" i="21"/>
  <c r="W728" i="21"/>
  <c r="W727" i="21"/>
  <c r="W726" i="21"/>
  <c r="W725" i="21"/>
  <c r="W724" i="21"/>
  <c r="W723" i="21"/>
  <c r="W722" i="21"/>
  <c r="W721" i="21"/>
  <c r="W720" i="21"/>
  <c r="W719" i="21"/>
  <c r="W718" i="21"/>
  <c r="W717" i="21"/>
  <c r="W716" i="21"/>
  <c r="W715" i="21"/>
  <c r="W714" i="21"/>
  <c r="W713" i="21"/>
  <c r="W712" i="21"/>
  <c r="W711" i="21"/>
  <c r="W710" i="21"/>
  <c r="W709" i="21"/>
  <c r="W708" i="21"/>
  <c r="W707" i="21"/>
  <c r="W706" i="21"/>
  <c r="W705" i="21"/>
  <c r="W704" i="21"/>
  <c r="W703" i="21"/>
  <c r="W702" i="21"/>
  <c r="W701" i="21"/>
  <c r="W700" i="21"/>
  <c r="W699" i="21"/>
  <c r="W698" i="21"/>
  <c r="W697" i="21"/>
  <c r="W696" i="21"/>
  <c r="W695" i="21"/>
  <c r="W694" i="21"/>
  <c r="W693" i="21"/>
  <c r="W692" i="21"/>
  <c r="W691" i="21"/>
  <c r="W690" i="21"/>
  <c r="W689" i="21"/>
  <c r="W688" i="21"/>
  <c r="W687" i="21"/>
  <c r="W686" i="21"/>
  <c r="W685" i="21"/>
  <c r="W684" i="21"/>
  <c r="W683" i="21"/>
  <c r="W682" i="21"/>
  <c r="W681" i="21"/>
  <c r="W680" i="21"/>
  <c r="W679" i="21"/>
  <c r="W678" i="21"/>
  <c r="W677" i="21"/>
  <c r="W676" i="21"/>
  <c r="W675" i="21"/>
  <c r="W674" i="21"/>
  <c r="W673" i="21"/>
  <c r="W672" i="21"/>
  <c r="W671" i="21"/>
  <c r="W670" i="21"/>
  <c r="W669" i="21"/>
  <c r="W668" i="21"/>
  <c r="W667" i="21"/>
  <c r="W666" i="21"/>
  <c r="W665" i="21"/>
  <c r="W664" i="21"/>
  <c r="W663" i="21"/>
  <c r="W662" i="21"/>
  <c r="W661" i="21"/>
  <c r="W660" i="21"/>
  <c r="W659" i="21"/>
  <c r="W658" i="21"/>
  <c r="W657" i="21"/>
  <c r="W656" i="21"/>
  <c r="W655" i="21"/>
  <c r="W654" i="21"/>
  <c r="W653" i="21"/>
  <c r="W652" i="21"/>
  <c r="W651" i="21"/>
  <c r="W650" i="21"/>
  <c r="W649" i="21"/>
  <c r="W648" i="21"/>
  <c r="W647" i="21"/>
  <c r="W646" i="21"/>
  <c r="W645" i="21"/>
  <c r="W644" i="21"/>
  <c r="W643" i="21"/>
  <c r="W642" i="21"/>
  <c r="W641" i="21"/>
  <c r="W640" i="21"/>
  <c r="W639" i="21"/>
  <c r="W638" i="21"/>
  <c r="W637" i="21"/>
  <c r="W636" i="21"/>
  <c r="W635" i="21"/>
  <c r="W634" i="21"/>
  <c r="W633" i="21"/>
  <c r="W632" i="21"/>
  <c r="W631" i="21"/>
  <c r="W630" i="21"/>
  <c r="W629" i="21"/>
  <c r="W628" i="21"/>
  <c r="W627" i="21"/>
  <c r="W626" i="21"/>
  <c r="W625" i="21"/>
  <c r="W624" i="21"/>
  <c r="W623" i="21"/>
  <c r="W622" i="21"/>
  <c r="W621" i="21"/>
  <c r="W620" i="21"/>
  <c r="W619" i="21"/>
  <c r="W618" i="21"/>
  <c r="W617" i="21"/>
  <c r="W616" i="21"/>
  <c r="W615" i="21"/>
  <c r="W614" i="21"/>
  <c r="W613" i="21"/>
  <c r="W612" i="21"/>
  <c r="W611" i="21"/>
  <c r="W610" i="21"/>
  <c r="W609" i="21"/>
  <c r="W608" i="21"/>
  <c r="W607" i="21"/>
  <c r="W606" i="21"/>
  <c r="W605" i="21"/>
  <c r="W604" i="21"/>
  <c r="W603" i="21"/>
  <c r="W602" i="21"/>
  <c r="W601" i="21"/>
  <c r="W600" i="21"/>
  <c r="W599" i="21"/>
  <c r="W598" i="21"/>
  <c r="W597" i="21"/>
  <c r="W596" i="21"/>
  <c r="W595" i="21"/>
  <c r="W594" i="21"/>
  <c r="W593" i="21"/>
  <c r="W592" i="21"/>
  <c r="W591" i="21"/>
  <c r="W590" i="21"/>
  <c r="W589" i="21"/>
  <c r="W588" i="21"/>
  <c r="W587" i="21"/>
  <c r="W586" i="21"/>
  <c r="W585" i="21"/>
  <c r="W584" i="21"/>
  <c r="W583" i="21"/>
  <c r="W582" i="21"/>
  <c r="W581" i="21"/>
  <c r="W580" i="21"/>
  <c r="W579" i="21"/>
  <c r="W578" i="21"/>
  <c r="W577" i="21"/>
  <c r="W576" i="21"/>
  <c r="W575" i="21"/>
  <c r="W574" i="21"/>
  <c r="W573" i="21"/>
  <c r="W572" i="21"/>
  <c r="W571" i="21"/>
  <c r="W570" i="21"/>
  <c r="W569" i="21"/>
  <c r="W568" i="21"/>
  <c r="W567" i="21"/>
  <c r="W566" i="21"/>
  <c r="W565" i="21"/>
  <c r="W564" i="21"/>
  <c r="W563" i="21"/>
  <c r="W562" i="21"/>
  <c r="W561" i="21"/>
  <c r="W560" i="21"/>
  <c r="W559" i="21"/>
  <c r="W558" i="21"/>
  <c r="W557" i="21"/>
  <c r="W556" i="21"/>
  <c r="W555" i="21"/>
  <c r="W554" i="21"/>
  <c r="W553" i="21"/>
  <c r="W552" i="21"/>
  <c r="W551" i="21"/>
  <c r="W550" i="21"/>
  <c r="W549" i="21"/>
  <c r="W548" i="21"/>
  <c r="W547" i="21"/>
  <c r="W546" i="21"/>
  <c r="W545" i="21"/>
  <c r="W544" i="21"/>
  <c r="W543" i="21"/>
  <c r="W542" i="21"/>
  <c r="W541" i="21"/>
  <c r="W540" i="21"/>
  <c r="W539" i="21"/>
  <c r="W538" i="21"/>
  <c r="W537" i="21"/>
  <c r="W536" i="21"/>
  <c r="W535" i="21"/>
  <c r="W534" i="21"/>
  <c r="W533" i="21"/>
  <c r="W532" i="21"/>
  <c r="W531" i="21"/>
  <c r="W530" i="21"/>
  <c r="W529" i="21"/>
  <c r="W528" i="21"/>
  <c r="W527" i="21"/>
  <c r="W526" i="21"/>
  <c r="W525" i="21"/>
  <c r="W524" i="21"/>
  <c r="W523" i="21"/>
  <c r="W522" i="21"/>
  <c r="W521" i="21"/>
  <c r="W520" i="21"/>
  <c r="W519" i="21"/>
  <c r="W518" i="21"/>
  <c r="W517" i="21"/>
  <c r="W516" i="21"/>
  <c r="W515" i="21"/>
  <c r="W514" i="21"/>
  <c r="W513" i="21"/>
  <c r="W512" i="21"/>
  <c r="W511" i="21"/>
  <c r="W510" i="21"/>
  <c r="W509" i="21"/>
  <c r="W508" i="21"/>
  <c r="W507" i="21"/>
  <c r="W506" i="21"/>
  <c r="W505" i="21"/>
  <c r="W504" i="21"/>
  <c r="W503" i="21"/>
  <c r="W502" i="21"/>
  <c r="W501" i="21"/>
  <c r="W500" i="21"/>
  <c r="W499" i="21"/>
  <c r="W498" i="21"/>
  <c r="W497" i="21"/>
  <c r="W496" i="21"/>
  <c r="W495" i="21"/>
  <c r="W494" i="21"/>
  <c r="W493" i="21"/>
  <c r="W492" i="21"/>
  <c r="W491" i="21"/>
  <c r="W490" i="21"/>
  <c r="W489" i="21"/>
  <c r="W488" i="21"/>
  <c r="W487" i="21"/>
  <c r="W486" i="21"/>
  <c r="W485" i="21"/>
  <c r="W484" i="21"/>
  <c r="W483" i="21"/>
  <c r="W482" i="21"/>
  <c r="W481" i="21"/>
  <c r="W480" i="21"/>
  <c r="W479" i="21"/>
  <c r="W478" i="21"/>
  <c r="W477" i="21"/>
  <c r="W476" i="21"/>
  <c r="W475" i="21"/>
  <c r="W474" i="21"/>
  <c r="W473" i="21"/>
  <c r="W472" i="21"/>
  <c r="W471" i="21"/>
  <c r="W470" i="21"/>
  <c r="W469" i="21"/>
  <c r="W468" i="21"/>
  <c r="W467" i="21"/>
  <c r="W466" i="21"/>
  <c r="W465" i="21"/>
  <c r="W464" i="21"/>
  <c r="W463" i="21"/>
  <c r="W462" i="21"/>
  <c r="W461" i="21"/>
  <c r="W460" i="21"/>
  <c r="W459" i="21"/>
  <c r="W458" i="21"/>
  <c r="W457" i="21"/>
  <c r="W456" i="21"/>
  <c r="W455" i="21"/>
  <c r="W454" i="21"/>
  <c r="W453" i="21"/>
  <c r="W452" i="21"/>
  <c r="W451" i="21"/>
  <c r="W450" i="21"/>
  <c r="W449" i="21"/>
  <c r="W448" i="21"/>
  <c r="W447" i="21"/>
  <c r="W446" i="21"/>
  <c r="W445" i="21"/>
  <c r="W444" i="21"/>
  <c r="W443" i="21"/>
  <c r="W442" i="21"/>
  <c r="W441" i="21"/>
  <c r="W440" i="21"/>
  <c r="W439" i="21"/>
  <c r="W438" i="21"/>
  <c r="W437" i="21"/>
  <c r="W436" i="21"/>
  <c r="W435" i="21"/>
  <c r="W434" i="21"/>
  <c r="W433" i="21"/>
  <c r="W432" i="21"/>
  <c r="W431" i="21"/>
  <c r="W430" i="21"/>
  <c r="W429" i="21"/>
  <c r="W428" i="21"/>
  <c r="W427" i="21"/>
  <c r="W426" i="21"/>
  <c r="W425" i="21"/>
  <c r="W424" i="21"/>
  <c r="W423" i="21"/>
  <c r="W422" i="21"/>
  <c r="W421" i="21"/>
  <c r="W420" i="21"/>
  <c r="W419" i="21"/>
  <c r="W418" i="21"/>
  <c r="W417" i="21"/>
  <c r="W416" i="21"/>
  <c r="W415" i="21"/>
  <c r="W414" i="21"/>
  <c r="W413" i="21"/>
  <c r="W412" i="21"/>
  <c r="W411" i="21"/>
  <c r="W410" i="21"/>
  <c r="W409" i="21"/>
  <c r="W408" i="21"/>
  <c r="W407" i="21"/>
  <c r="W406" i="21"/>
  <c r="W405" i="21"/>
  <c r="W404" i="21"/>
  <c r="W403" i="21"/>
  <c r="W402" i="21"/>
  <c r="W401" i="21"/>
  <c r="W400" i="21"/>
  <c r="W399" i="21"/>
  <c r="W398" i="21"/>
  <c r="W397" i="21"/>
  <c r="W396" i="21"/>
  <c r="W395" i="21"/>
  <c r="W394" i="21"/>
  <c r="W393" i="21"/>
  <c r="W392" i="21"/>
  <c r="W391" i="21"/>
  <c r="W390" i="21"/>
  <c r="W389" i="21"/>
  <c r="W388" i="21"/>
  <c r="W387" i="21"/>
  <c r="W386" i="21"/>
  <c r="W385" i="21"/>
  <c r="W384" i="21"/>
  <c r="W383" i="21"/>
  <c r="W382" i="21"/>
  <c r="W381" i="21"/>
  <c r="W380" i="21"/>
  <c r="W379" i="21"/>
  <c r="W378" i="21"/>
  <c r="W377" i="21"/>
  <c r="W376" i="21"/>
  <c r="W375" i="21"/>
  <c r="W374" i="21"/>
  <c r="W373" i="21"/>
  <c r="W372" i="21"/>
  <c r="W371" i="21"/>
  <c r="W370" i="21"/>
  <c r="W369" i="21"/>
  <c r="W368" i="21"/>
  <c r="W367" i="21"/>
  <c r="W366" i="21"/>
  <c r="W365" i="21"/>
  <c r="W364" i="21"/>
  <c r="W363" i="21"/>
  <c r="W362" i="21"/>
  <c r="W361" i="21"/>
  <c r="W360" i="21"/>
  <c r="W359" i="21"/>
  <c r="W358" i="21"/>
  <c r="W357" i="21"/>
  <c r="W356" i="21"/>
  <c r="W355" i="21"/>
  <c r="W354" i="21"/>
  <c r="W353" i="21"/>
  <c r="W352" i="21"/>
  <c r="W351" i="21"/>
  <c r="W350" i="21"/>
  <c r="W349" i="21"/>
  <c r="W348" i="21"/>
  <c r="W347" i="21"/>
  <c r="W346" i="21"/>
  <c r="W345" i="21"/>
  <c r="W344" i="21"/>
  <c r="W343" i="21"/>
  <c r="W342" i="21"/>
  <c r="W341" i="21"/>
  <c r="W340" i="21"/>
  <c r="W339" i="21"/>
  <c r="W338" i="21"/>
  <c r="W337" i="21"/>
  <c r="W336" i="21"/>
  <c r="W335" i="21"/>
  <c r="W334" i="21"/>
  <c r="W333" i="21"/>
  <c r="W332" i="21"/>
  <c r="W331" i="21"/>
  <c r="W330" i="21"/>
  <c r="W329" i="21"/>
  <c r="W328" i="21"/>
  <c r="W327" i="21"/>
  <c r="W326" i="21"/>
  <c r="W325" i="21"/>
  <c r="W324" i="21"/>
  <c r="W323" i="21"/>
  <c r="W322" i="21"/>
  <c r="W321" i="21"/>
  <c r="W320" i="21"/>
  <c r="W319" i="21"/>
  <c r="W318" i="21"/>
  <c r="W317" i="21"/>
  <c r="W316" i="21"/>
  <c r="W315" i="21"/>
  <c r="W314" i="21"/>
  <c r="W313" i="21"/>
  <c r="W312" i="21"/>
  <c r="W311" i="21"/>
  <c r="W310" i="21"/>
  <c r="W309" i="21"/>
  <c r="W308" i="21"/>
  <c r="W307" i="21"/>
  <c r="W306" i="21"/>
  <c r="W305" i="21"/>
  <c r="W304" i="21"/>
  <c r="W303" i="21"/>
  <c r="W302" i="21"/>
  <c r="W301" i="21"/>
  <c r="W300" i="21"/>
  <c r="W299" i="21"/>
  <c r="W298" i="21"/>
  <c r="W297" i="21"/>
  <c r="W296" i="21"/>
  <c r="W295" i="21"/>
  <c r="W294" i="21"/>
  <c r="W293" i="21"/>
  <c r="W292" i="21"/>
  <c r="W291" i="21"/>
  <c r="W290" i="21"/>
  <c r="W289" i="21"/>
  <c r="W288" i="21"/>
  <c r="W287" i="21"/>
  <c r="W286" i="21"/>
  <c r="W285" i="21"/>
  <c r="W284" i="21"/>
  <c r="W283" i="21"/>
  <c r="W282" i="21"/>
  <c r="W281" i="21"/>
  <c r="W280" i="21"/>
  <c r="W279" i="21"/>
  <c r="W278" i="21"/>
  <c r="W277" i="21"/>
  <c r="W276" i="21"/>
  <c r="W275" i="21"/>
  <c r="W274" i="21"/>
  <c r="W273" i="21"/>
  <c r="W272" i="21"/>
  <c r="W271" i="21"/>
  <c r="W270" i="21"/>
  <c r="W269" i="21"/>
  <c r="W268" i="21"/>
  <c r="W267" i="21"/>
  <c r="W266" i="21"/>
  <c r="W265" i="21"/>
  <c r="W264" i="21"/>
  <c r="W263" i="21"/>
  <c r="W262" i="21"/>
  <c r="W261" i="21"/>
  <c r="W260" i="21"/>
  <c r="W259" i="21"/>
  <c r="W258" i="21"/>
  <c r="W257" i="21"/>
  <c r="W256" i="21"/>
  <c r="W255" i="21"/>
  <c r="W254" i="21"/>
  <c r="W253" i="21"/>
  <c r="W252" i="21"/>
  <c r="W251" i="21"/>
  <c r="W250" i="21"/>
  <c r="W249" i="21"/>
  <c r="W248" i="21"/>
  <c r="W247" i="21"/>
  <c r="W246" i="21"/>
  <c r="W245" i="21"/>
  <c r="W244" i="21"/>
  <c r="W243" i="21"/>
  <c r="W242" i="21"/>
  <c r="W241" i="21"/>
  <c r="W240" i="21"/>
  <c r="W239" i="21"/>
  <c r="W238" i="21"/>
  <c r="W237" i="21"/>
  <c r="W236" i="21"/>
  <c r="W235" i="21"/>
  <c r="W234" i="21"/>
  <c r="W233" i="21"/>
  <c r="W232" i="21"/>
  <c r="W231" i="21"/>
  <c r="W230" i="21"/>
  <c r="W229" i="21"/>
  <c r="W228" i="21"/>
  <c r="W227" i="21"/>
  <c r="W226" i="21"/>
  <c r="W225" i="21"/>
  <c r="W224" i="21"/>
  <c r="W223" i="21"/>
  <c r="W222" i="21"/>
  <c r="W221" i="21"/>
  <c r="W220" i="21"/>
  <c r="W219" i="21"/>
  <c r="W218" i="21"/>
  <c r="W217" i="21"/>
  <c r="W216" i="21"/>
  <c r="W215" i="21"/>
  <c r="W214" i="21"/>
  <c r="W213" i="21"/>
  <c r="W212" i="21"/>
  <c r="W211" i="21"/>
  <c r="W210" i="21"/>
  <c r="W209" i="21"/>
  <c r="W208" i="21"/>
  <c r="W207" i="21"/>
  <c r="W206" i="21"/>
  <c r="W205" i="21"/>
  <c r="W204" i="21"/>
  <c r="W203" i="21"/>
  <c r="W202" i="21"/>
  <c r="W201" i="21"/>
  <c r="W200" i="21"/>
  <c r="W199" i="21"/>
  <c r="W198" i="21"/>
  <c r="W197" i="21"/>
  <c r="W196" i="21"/>
  <c r="W195" i="21"/>
  <c r="W194" i="21"/>
  <c r="W193" i="21"/>
  <c r="W192" i="21"/>
  <c r="W191" i="21"/>
  <c r="W190" i="21"/>
  <c r="W189" i="21"/>
  <c r="W188" i="21"/>
  <c r="W187" i="21"/>
  <c r="W186" i="21"/>
  <c r="W185" i="21"/>
  <c r="W184" i="21"/>
  <c r="W183" i="21"/>
  <c r="W182" i="21"/>
  <c r="W181" i="21"/>
  <c r="W180" i="21"/>
  <c r="W179" i="21"/>
  <c r="W178" i="21"/>
  <c r="W177" i="21"/>
  <c r="W176" i="21"/>
  <c r="W175" i="21"/>
  <c r="W174" i="21"/>
  <c r="W173" i="21"/>
  <c r="W172" i="21"/>
  <c r="W171" i="21"/>
  <c r="W170" i="21"/>
  <c r="W169" i="21"/>
  <c r="W168" i="21"/>
  <c r="W167" i="21"/>
  <c r="W166" i="21"/>
  <c r="W165" i="21"/>
  <c r="W164" i="21"/>
  <c r="W163" i="21"/>
  <c r="W162" i="21"/>
  <c r="W161" i="21"/>
  <c r="W160" i="21"/>
  <c r="W159" i="21"/>
  <c r="W158" i="21"/>
  <c r="W157" i="21"/>
  <c r="W156" i="21"/>
  <c r="W155" i="21"/>
  <c r="W154" i="21"/>
  <c r="W153" i="21"/>
  <c r="W152" i="21"/>
  <c r="W151" i="21"/>
  <c r="W150" i="21"/>
  <c r="W149" i="21"/>
  <c r="W148" i="21"/>
  <c r="W147" i="21"/>
  <c r="W146" i="21"/>
  <c r="W145" i="21"/>
  <c r="W144" i="21"/>
  <c r="W143" i="21"/>
  <c r="W142" i="21"/>
  <c r="W141" i="21"/>
  <c r="W140" i="21"/>
  <c r="W139" i="21"/>
  <c r="W138" i="21"/>
  <c r="W137" i="21"/>
  <c r="W136" i="21"/>
  <c r="W135" i="21"/>
  <c r="W134" i="21"/>
  <c r="W133" i="21"/>
  <c r="W132" i="21"/>
  <c r="W131" i="21"/>
  <c r="W130" i="21"/>
  <c r="W129" i="21"/>
  <c r="W128" i="21"/>
  <c r="W127" i="21"/>
  <c r="W126" i="21"/>
  <c r="W125" i="21"/>
  <c r="W124" i="21"/>
  <c r="W123" i="21"/>
  <c r="W122" i="21"/>
  <c r="W121" i="21"/>
  <c r="W120" i="21"/>
  <c r="W118" i="21"/>
  <c r="W117" i="21"/>
  <c r="W116" i="21"/>
  <c r="W115" i="21"/>
  <c r="W114" i="21"/>
  <c r="W113" i="21"/>
  <c r="W112" i="21"/>
  <c r="W111" i="21"/>
  <c r="W110" i="21"/>
  <c r="W109" i="21"/>
  <c r="W108" i="21"/>
  <c r="W107" i="21"/>
  <c r="W106" i="21"/>
  <c r="W105" i="21"/>
  <c r="W104" i="21"/>
  <c r="W103" i="21"/>
  <c r="W102" i="21"/>
  <c r="W101" i="21"/>
  <c r="W100" i="21"/>
  <c r="W99" i="21"/>
  <c r="W98" i="21"/>
  <c r="W97" i="21"/>
  <c r="W96" i="21"/>
  <c r="W95" i="21"/>
  <c r="W94" i="21"/>
  <c r="W93" i="21"/>
  <c r="W92" i="21"/>
  <c r="W91" i="21"/>
  <c r="W90" i="21"/>
  <c r="W89" i="21"/>
  <c r="W88" i="21"/>
  <c r="W87" i="21"/>
  <c r="W86" i="21"/>
  <c r="W85" i="21"/>
  <c r="W84" i="21"/>
  <c r="W83" i="21"/>
  <c r="W82" i="21"/>
  <c r="W81" i="21"/>
  <c r="W80" i="21"/>
  <c r="W79" i="21"/>
  <c r="W78" i="21"/>
  <c r="W77" i="21"/>
  <c r="W76" i="21"/>
  <c r="W75" i="21"/>
  <c r="W74" i="21"/>
  <c r="W73" i="21"/>
  <c r="W72" i="21"/>
  <c r="W71" i="21"/>
  <c r="W70" i="21"/>
  <c r="W69" i="21"/>
  <c r="W68" i="21"/>
  <c r="W67" i="21"/>
  <c r="W66" i="21"/>
  <c r="W65" i="21"/>
  <c r="W64" i="21"/>
  <c r="W63" i="21"/>
  <c r="W62" i="21"/>
  <c r="W61" i="21"/>
  <c r="W60" i="21"/>
  <c r="W59" i="21"/>
  <c r="W58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CB42" i="21"/>
  <c r="CA42" i="21"/>
  <c r="AE42" i="21"/>
  <c r="AD42" i="21"/>
  <c r="Q42" i="21"/>
  <c r="R42" i="21" s="1"/>
  <c r="W42" i="21" s="1"/>
  <c r="DE13" i="21"/>
  <c r="DD13" i="21"/>
  <c r="DC13" i="21"/>
  <c r="DB13" i="21"/>
  <c r="DA13" i="21"/>
  <c r="CZ13" i="21"/>
  <c r="CY13" i="21"/>
  <c r="CX13" i="21"/>
  <c r="CW13" i="21"/>
  <c r="CV13" i="21"/>
  <c r="CU13" i="21"/>
  <c r="CT13" i="21"/>
  <c r="AS14" i="21"/>
  <c r="AR14" i="21"/>
  <c r="AP14" i="21"/>
  <c r="AO14" i="21"/>
  <c r="AN14" i="21"/>
  <c r="AM14" i="21"/>
  <c r="AL14" i="21"/>
  <c r="AK14" i="21"/>
  <c r="AJ14" i="21"/>
  <c r="AI14" i="21"/>
  <c r="AH14" i="21"/>
  <c r="AS8" i="21"/>
  <c r="AR8" i="21"/>
  <c r="AQ8" i="21"/>
  <c r="AP8" i="21"/>
  <c r="AO8" i="21"/>
  <c r="AN8" i="21"/>
  <c r="AM8" i="21"/>
  <c r="AL8" i="21"/>
  <c r="AK8" i="21"/>
  <c r="AJ8" i="21"/>
  <c r="AI8" i="21"/>
  <c r="AH8" i="21"/>
  <c r="AS3" i="21"/>
  <c r="AS30" i="21" s="1"/>
  <c r="AS32" i="21" s="1"/>
  <c r="AR3" i="21"/>
  <c r="AQ3" i="21"/>
  <c r="AP3" i="21"/>
  <c r="AO30" i="21"/>
  <c r="AO32" i="21" s="1"/>
  <c r="AN3" i="21"/>
  <c r="AN30" i="21" s="1"/>
  <c r="AN32" i="21" s="1"/>
  <c r="AM3" i="21"/>
  <c r="AM30" i="21" s="1"/>
  <c r="AM32" i="21" s="1"/>
  <c r="AL30" i="21"/>
  <c r="AL32" i="21" s="1"/>
  <c r="AK3" i="21"/>
  <c r="AK30" i="21" s="1"/>
  <c r="AK32" i="21" s="1"/>
  <c r="AJ3" i="21"/>
  <c r="DE1" i="21"/>
  <c r="DD1" i="21"/>
  <c r="DC1" i="21"/>
  <c r="DB1" i="21"/>
  <c r="DA1" i="21"/>
  <c r="CZ1" i="21"/>
  <c r="CY1" i="21"/>
  <c r="CX1" i="21"/>
  <c r="CW1" i="21"/>
  <c r="CV1" i="21"/>
  <c r="CU1" i="21"/>
  <c r="CT1" i="21"/>
  <c r="CS1" i="21"/>
  <c r="CR1" i="21"/>
  <c r="CQ1" i="21"/>
  <c r="CP1" i="21"/>
  <c r="CO1" i="21"/>
  <c r="CN1" i="21"/>
  <c r="CM1" i="21"/>
  <c r="CL1" i="21"/>
  <c r="CK1" i="21"/>
  <c r="CJ1" i="21"/>
  <c r="CI1" i="21"/>
  <c r="CH1" i="21"/>
  <c r="CG1" i="21"/>
  <c r="CF1" i="21"/>
  <c r="CE1" i="21"/>
  <c r="CD1" i="21"/>
  <c r="BY1" i="21"/>
  <c r="BW1" i="21"/>
  <c r="BU1" i="21"/>
  <c r="BG1" i="21"/>
  <c r="BE1" i="21"/>
  <c r="BC1" i="21"/>
  <c r="AX1" i="21"/>
  <c r="AV1" i="21"/>
  <c r="AT1" i="21"/>
  <c r="AS1" i="21"/>
  <c r="AR1" i="21"/>
  <c r="AQ1" i="21"/>
  <c r="AP1" i="21"/>
  <c r="AO1" i="21"/>
  <c r="AN1" i="21"/>
  <c r="AM1" i="21"/>
  <c r="AL1" i="21"/>
  <c r="AK1" i="21"/>
  <c r="AJ1" i="21"/>
  <c r="AI1" i="21"/>
  <c r="AH1" i="21"/>
  <c r="AG1" i="21"/>
  <c r="AF1" i="21"/>
  <c r="AC1" i="21"/>
  <c r="Y1" i="21"/>
  <c r="X1" i="21"/>
  <c r="W1" i="21"/>
  <c r="T1" i="21"/>
  <c r="S1" i="21"/>
  <c r="R1" i="21"/>
  <c r="Q1" i="21"/>
  <c r="P1" i="21"/>
  <c r="N1" i="21"/>
  <c r="M1" i="21"/>
  <c r="L1" i="21"/>
  <c r="K1" i="21"/>
  <c r="I1" i="21"/>
  <c r="G1" i="21"/>
  <c r="E1" i="21"/>
  <c r="D1" i="21"/>
  <c r="C1" i="21"/>
  <c r="B1" i="21"/>
  <c r="DH172" i="21" l="1"/>
  <c r="CD42" i="21"/>
  <c r="DG42" i="21" s="1"/>
  <c r="CW9" i="21"/>
  <c r="DE9" i="21"/>
  <c r="CX9" i="21"/>
  <c r="CY9" i="21"/>
  <c r="CZ9" i="21"/>
  <c r="DA9" i="21"/>
  <c r="AH5" i="21"/>
  <c r="AH30" i="21"/>
  <c r="CT9" i="21" s="1"/>
  <c r="AQ5" i="21"/>
  <c r="AQ30" i="21"/>
  <c r="AR5" i="21"/>
  <c r="AR30" i="21"/>
  <c r="AP5" i="21"/>
  <c r="AP30" i="21"/>
  <c r="AI5" i="21"/>
  <c r="AI30" i="21"/>
  <c r="AJ5" i="21"/>
  <c r="AJ30" i="21"/>
  <c r="DH264" i="21"/>
  <c r="DH328" i="21"/>
  <c r="DH456" i="21"/>
  <c r="DH584" i="21"/>
  <c r="DH90" i="21"/>
  <c r="DH154" i="21"/>
  <c r="DH282" i="21"/>
  <c r="DH410" i="21"/>
  <c r="DH538" i="21"/>
  <c r="DH602" i="21"/>
  <c r="DH730" i="21"/>
  <c r="DH183" i="21"/>
  <c r="DH311" i="21"/>
  <c r="DH375" i="21"/>
  <c r="DH503" i="21"/>
  <c r="DH567" i="21"/>
  <c r="DH711" i="21"/>
  <c r="DH52" i="21"/>
  <c r="DH81" i="21"/>
  <c r="DH124" i="21"/>
  <c r="DH169" i="21"/>
  <c r="DH233" i="21"/>
  <c r="DH94" i="21"/>
  <c r="DH158" i="21"/>
  <c r="DH222" i="21"/>
  <c r="DH672" i="21"/>
  <c r="DH703" i="21"/>
  <c r="DH540" i="21"/>
  <c r="DH687" i="21"/>
  <c r="DH277" i="21"/>
  <c r="DH381" i="21"/>
  <c r="DH460" i="21"/>
  <c r="DH572" i="21"/>
  <c r="DH281" i="21"/>
  <c r="DH337" i="21"/>
  <c r="DH270" i="21"/>
  <c r="DH334" i="21"/>
  <c r="DH398" i="21"/>
  <c r="DH649" i="21"/>
  <c r="DH475" i="21"/>
  <c r="DH699" i="21"/>
  <c r="DH569" i="21"/>
  <c r="DH719" i="21"/>
  <c r="DH561" i="21"/>
  <c r="DH579" i="21"/>
  <c r="DH449" i="21"/>
  <c r="DH657" i="21"/>
  <c r="DH627" i="21"/>
  <c r="DH446" i="21"/>
  <c r="DH510" i="21"/>
  <c r="DH574" i="21"/>
  <c r="DH638" i="21"/>
  <c r="DH702" i="21"/>
  <c r="DH635" i="21"/>
  <c r="DH88" i="21"/>
  <c r="DH128" i="21"/>
  <c r="DH168" i="21"/>
  <c r="DH293" i="21"/>
  <c r="DH421" i="21"/>
  <c r="DH517" i="21"/>
  <c r="DH581" i="21"/>
  <c r="DH645" i="21"/>
  <c r="DH709" i="21"/>
  <c r="DH300" i="21"/>
  <c r="DH59" i="21"/>
  <c r="DH123" i="21"/>
  <c r="DH187" i="21"/>
  <c r="DH243" i="21"/>
  <c r="DH307" i="21"/>
  <c r="DH371" i="21"/>
  <c r="DH208" i="21"/>
  <c r="DH400" i="21"/>
  <c r="DH464" i="21"/>
  <c r="DH528" i="21"/>
  <c r="DH592" i="21"/>
  <c r="DH162" i="21"/>
  <c r="DH354" i="21"/>
  <c r="DH418" i="21"/>
  <c r="DH482" i="21"/>
  <c r="DH546" i="21"/>
  <c r="DH610" i="21"/>
  <c r="DH674" i="21"/>
  <c r="DH191" i="21"/>
  <c r="DH383" i="21"/>
  <c r="DH447" i="21"/>
  <c r="DH511" i="21"/>
  <c r="DH575" i="21"/>
  <c r="DH599" i="21"/>
  <c r="DH727" i="21"/>
  <c r="DH292" i="21"/>
  <c r="DH55" i="21"/>
  <c r="DH89" i="21"/>
  <c r="DH129" i="21"/>
  <c r="DH177" i="21"/>
  <c r="DH241" i="21"/>
  <c r="DH102" i="21"/>
  <c r="DH166" i="21"/>
  <c r="DH680" i="21"/>
  <c r="DH564" i="21"/>
  <c r="DH317" i="21"/>
  <c r="DH389" i="21"/>
  <c r="DH580" i="21"/>
  <c r="DH708" i="21"/>
  <c r="DH284" i="21"/>
  <c r="DH345" i="21"/>
  <c r="DH409" i="21"/>
  <c r="DH278" i="21"/>
  <c r="DH342" i="21"/>
  <c r="DH505" i="21"/>
  <c r="DH665" i="21"/>
  <c r="DH499" i="21"/>
  <c r="DH707" i="21"/>
  <c r="DH728" i="21"/>
  <c r="DH601" i="21"/>
  <c r="DH388" i="21"/>
  <c r="DH724" i="21"/>
  <c r="DH577" i="21"/>
  <c r="DH619" i="21"/>
  <c r="DH457" i="21"/>
  <c r="DH697" i="21"/>
  <c r="DH683" i="21"/>
  <c r="DH454" i="21"/>
  <c r="DH518" i="21"/>
  <c r="DH582" i="21"/>
  <c r="DH646" i="21"/>
  <c r="DH710" i="21"/>
  <c r="DH48" i="21"/>
  <c r="DH93" i="21"/>
  <c r="DH136" i="21"/>
  <c r="DH181" i="21"/>
  <c r="DH309" i="21"/>
  <c r="DH437" i="21"/>
  <c r="DH525" i="21"/>
  <c r="DH589" i="21"/>
  <c r="DH653" i="21"/>
  <c r="DH717" i="21"/>
  <c r="DH92" i="21"/>
  <c r="DH67" i="21"/>
  <c r="DH131" i="21"/>
  <c r="DH195" i="21"/>
  <c r="DH251" i="21"/>
  <c r="DH315" i="21"/>
  <c r="DH379" i="21"/>
  <c r="DH520" i="21"/>
  <c r="DH346" i="21"/>
  <c r="DH119" i="21"/>
  <c r="DH583" i="21"/>
  <c r="DH700" i="21"/>
  <c r="DH411" i="21"/>
  <c r="DH336" i="21"/>
  <c r="DH290" i="21"/>
  <c r="DH319" i="21"/>
  <c r="DH468" i="21"/>
  <c r="DH344" i="21"/>
  <c r="DH600" i="21"/>
  <c r="DH234" i="21"/>
  <c r="DH490" i="21"/>
  <c r="DH71" i="21"/>
  <c r="DH391" i="21"/>
  <c r="DH615" i="21"/>
  <c r="DH396" i="21"/>
  <c r="DH435" i="21"/>
  <c r="DH288" i="21"/>
  <c r="DH50" i="21"/>
  <c r="DH434" i="21"/>
  <c r="DH143" i="21"/>
  <c r="DH463" i="21"/>
  <c r="DH631" i="21"/>
  <c r="DH188" i="21"/>
  <c r="DH316" i="21"/>
  <c r="DH60" i="21"/>
  <c r="DH100" i="21"/>
  <c r="DH140" i="21"/>
  <c r="DH193" i="21"/>
  <c r="DH54" i="21"/>
  <c r="DH182" i="21"/>
  <c r="DH696" i="21"/>
  <c r="DH445" i="21"/>
  <c r="DH604" i="21"/>
  <c r="DH196" i="21"/>
  <c r="DH348" i="21"/>
  <c r="DH404" i="21"/>
  <c r="DH492" i="21"/>
  <c r="DH620" i="21"/>
  <c r="DH148" i="21"/>
  <c r="DH297" i="21"/>
  <c r="DH361" i="21"/>
  <c r="DH230" i="21"/>
  <c r="DH294" i="21"/>
  <c r="DH358" i="21"/>
  <c r="DH529" i="21"/>
  <c r="DH515" i="21"/>
  <c r="DH731" i="21"/>
  <c r="DH689" i="21"/>
  <c r="DH555" i="21"/>
  <c r="DH516" i="21"/>
  <c r="DH681" i="21"/>
  <c r="DH481" i="21"/>
  <c r="DH729" i="21"/>
  <c r="DH406" i="21"/>
  <c r="DH470" i="21"/>
  <c r="DH534" i="21"/>
  <c r="DH598" i="21"/>
  <c r="DH662" i="21"/>
  <c r="DH726" i="21"/>
  <c r="DH491" i="21"/>
  <c r="DH56" i="21"/>
  <c r="DH101" i="21"/>
  <c r="DH144" i="21"/>
  <c r="DH221" i="21"/>
  <c r="DH349" i="21"/>
  <c r="DH477" i="21"/>
  <c r="DH541" i="21"/>
  <c r="DH605" i="21"/>
  <c r="DH669" i="21"/>
  <c r="DH733" i="21"/>
  <c r="DH660" i="21"/>
  <c r="DH83" i="21"/>
  <c r="DH147" i="21"/>
  <c r="DH211" i="21"/>
  <c r="DH267" i="21"/>
  <c r="DH331" i="21"/>
  <c r="DH443" i="21"/>
  <c r="DH232" i="21"/>
  <c r="DH296" i="21"/>
  <c r="DH360" i="21"/>
  <c r="DH424" i="21"/>
  <c r="DH488" i="21"/>
  <c r="DH552" i="21"/>
  <c r="DH616" i="21"/>
  <c r="DH58" i="21"/>
  <c r="DH122" i="21"/>
  <c r="DH186" i="21"/>
  <c r="DH250" i="21"/>
  <c r="DH314" i="21"/>
  <c r="DH378" i="21"/>
  <c r="DH442" i="21"/>
  <c r="DH506" i="21"/>
  <c r="DH570" i="21"/>
  <c r="DH634" i="21"/>
  <c r="DH698" i="21"/>
  <c r="DH87" i="21"/>
  <c r="DH151" i="21"/>
  <c r="DH215" i="21"/>
  <c r="DH279" i="21"/>
  <c r="DH343" i="21"/>
  <c r="DH407" i="21"/>
  <c r="DH471" i="21"/>
  <c r="DH535" i="21"/>
  <c r="DH647" i="21"/>
  <c r="DH204" i="21"/>
  <c r="DH332" i="21"/>
  <c r="DH63" i="21"/>
  <c r="DH105" i="21"/>
  <c r="DH145" i="21"/>
  <c r="DH201" i="21"/>
  <c r="DH62" i="21"/>
  <c r="DH126" i="21"/>
  <c r="DH190" i="21"/>
  <c r="DH704" i="21"/>
  <c r="DH452" i="21"/>
  <c r="DH607" i="21"/>
  <c r="DH220" i="21"/>
  <c r="DH364" i="21"/>
  <c r="DH405" i="21"/>
  <c r="DH508" i="21"/>
  <c r="DH636" i="21"/>
  <c r="DH249" i="21"/>
  <c r="DH305" i="21"/>
  <c r="DH369" i="21"/>
  <c r="DH238" i="21"/>
  <c r="DH302" i="21"/>
  <c r="DH366" i="21"/>
  <c r="DH545" i="21"/>
  <c r="DH531" i="21"/>
  <c r="DH739" i="21"/>
  <c r="DH721" i="21"/>
  <c r="DH603" i="21"/>
  <c r="DH596" i="21"/>
  <c r="DH340" i="21"/>
  <c r="DH489" i="21"/>
  <c r="DH736" i="21"/>
  <c r="DH414" i="21"/>
  <c r="DH478" i="21"/>
  <c r="DH542" i="21"/>
  <c r="DH606" i="21"/>
  <c r="DH670" i="21"/>
  <c r="DH734" i="21"/>
  <c r="DH523" i="21"/>
  <c r="DH64" i="21"/>
  <c r="DH104" i="21"/>
  <c r="DH152" i="21"/>
  <c r="DH229" i="21"/>
  <c r="DH357" i="21"/>
  <c r="DH485" i="21"/>
  <c r="DH549" i="21"/>
  <c r="DH613" i="21"/>
  <c r="DH677" i="21"/>
  <c r="DH741" i="21"/>
  <c r="DH91" i="21"/>
  <c r="DH155" i="21"/>
  <c r="DH212" i="21"/>
  <c r="DH275" i="21"/>
  <c r="DH339" i="21"/>
  <c r="DH387" i="21"/>
  <c r="DH419" i="21"/>
  <c r="DH451" i="21"/>
  <c r="DH109" i="21"/>
  <c r="DH173" i="21"/>
  <c r="DH656" i="21"/>
  <c r="DH127" i="21"/>
  <c r="DH735" i="21"/>
  <c r="DH325" i="21"/>
  <c r="DH408" i="21"/>
  <c r="DH664" i="21"/>
  <c r="DH298" i="21"/>
  <c r="DH554" i="21"/>
  <c r="DH135" i="21"/>
  <c r="DH327" i="21"/>
  <c r="DH308" i="21"/>
  <c r="DH137" i="21"/>
  <c r="DH110" i="21"/>
  <c r="DH688" i="21"/>
  <c r="DH324" i="21"/>
  <c r="DH289" i="21"/>
  <c r="DH350" i="21"/>
  <c r="DH521" i="21"/>
  <c r="DH718" i="21"/>
  <c r="DH45" i="21"/>
  <c r="DH352" i="21"/>
  <c r="DH608" i="21"/>
  <c r="DH242" i="21"/>
  <c r="DH498" i="21"/>
  <c r="DH690" i="21"/>
  <c r="DH335" i="21"/>
  <c r="DH118" i="21"/>
  <c r="DH85" i="21"/>
  <c r="DH176" i="21"/>
  <c r="DH240" i="21"/>
  <c r="DH304" i="21"/>
  <c r="DH368" i="21"/>
  <c r="DH432" i="21"/>
  <c r="DH496" i="21"/>
  <c r="DH560" i="21"/>
  <c r="DH624" i="21"/>
  <c r="DH66" i="21"/>
  <c r="DH130" i="21"/>
  <c r="DH194" i="21"/>
  <c r="DH258" i="21"/>
  <c r="DH322" i="21"/>
  <c r="DH386" i="21"/>
  <c r="DH450" i="21"/>
  <c r="DH514" i="21"/>
  <c r="DH578" i="21"/>
  <c r="DH642" i="21"/>
  <c r="DH706" i="21"/>
  <c r="DH95" i="21"/>
  <c r="DH159" i="21"/>
  <c r="DH223" i="21"/>
  <c r="DH287" i="21"/>
  <c r="DH351" i="21"/>
  <c r="DH415" i="21"/>
  <c r="DH479" i="21"/>
  <c r="DH543" i="21"/>
  <c r="DH663" i="21"/>
  <c r="DH228" i="21"/>
  <c r="DH356" i="21"/>
  <c r="DH65" i="21"/>
  <c r="DH113" i="21"/>
  <c r="DH153" i="21"/>
  <c r="DH209" i="21"/>
  <c r="DH70" i="21"/>
  <c r="DH134" i="21"/>
  <c r="DH198" i="21"/>
  <c r="DH712" i="21"/>
  <c r="DH453" i="21"/>
  <c r="DH623" i="21"/>
  <c r="DH236" i="21"/>
  <c r="DH365" i="21"/>
  <c r="DH412" i="21"/>
  <c r="DH524" i="21"/>
  <c r="DH644" i="21"/>
  <c r="DH257" i="21"/>
  <c r="DH313" i="21"/>
  <c r="DH377" i="21"/>
  <c r="DH246" i="21"/>
  <c r="DH310" i="21"/>
  <c r="DH374" i="21"/>
  <c r="DH585" i="21"/>
  <c r="DH595" i="21"/>
  <c r="DH473" i="21"/>
  <c r="DH737" i="21"/>
  <c r="DH651" i="21"/>
  <c r="DH628" i="21"/>
  <c r="DH425" i="21"/>
  <c r="DH593" i="21"/>
  <c r="DH422" i="21"/>
  <c r="DH486" i="21"/>
  <c r="DH550" i="21"/>
  <c r="DH614" i="21"/>
  <c r="DH678" i="21"/>
  <c r="DH547" i="21"/>
  <c r="DH72" i="21"/>
  <c r="DH112" i="21"/>
  <c r="DH157" i="21"/>
  <c r="DH245" i="21"/>
  <c r="DH373" i="21"/>
  <c r="DH493" i="21"/>
  <c r="DH557" i="21"/>
  <c r="DH621" i="21"/>
  <c r="DH685" i="21"/>
  <c r="DH68" i="21"/>
  <c r="DH99" i="21"/>
  <c r="DH156" i="21"/>
  <c r="DH219" i="21"/>
  <c r="DH283" i="21"/>
  <c r="DH347" i="21"/>
  <c r="DH395" i="21"/>
  <c r="DH459" i="21"/>
  <c r="DH467" i="21"/>
  <c r="DH133" i="21"/>
  <c r="DH213" i="21"/>
  <c r="DH200" i="21"/>
  <c r="DH648" i="21"/>
  <c r="DH474" i="21"/>
  <c r="DH247" i="21"/>
  <c r="DH268" i="21"/>
  <c r="DH401" i="21"/>
  <c r="DH427" i="21"/>
  <c r="DH98" i="21"/>
  <c r="DH738" i="21"/>
  <c r="DH216" i="21"/>
  <c r="DH472" i="21"/>
  <c r="DH106" i="21"/>
  <c r="DH362" i="21"/>
  <c r="DH618" i="21"/>
  <c r="DH199" i="21"/>
  <c r="DH455" i="21"/>
  <c r="DH180" i="21"/>
  <c r="DH97" i="21"/>
  <c r="DH46" i="21"/>
  <c r="DH732" i="21"/>
  <c r="DH740" i="21"/>
  <c r="DH417" i="21"/>
  <c r="DH507" i="21"/>
  <c r="DH673" i="21"/>
  <c r="DH633" i="21"/>
  <c r="DH713" i="21"/>
  <c r="DH526" i="21"/>
  <c r="DH654" i="21"/>
  <c r="DH53" i="21"/>
  <c r="DH141" i="21"/>
  <c r="DH333" i="21"/>
  <c r="DH533" i="21"/>
  <c r="DH661" i="21"/>
  <c r="DH75" i="21"/>
  <c r="DH203" i="21"/>
  <c r="DH323" i="21"/>
  <c r="DH556" i="21"/>
  <c r="DH69" i="21"/>
  <c r="DH224" i="21"/>
  <c r="DH480" i="21"/>
  <c r="DH178" i="21"/>
  <c r="DH370" i="21"/>
  <c r="DH626" i="21"/>
  <c r="DH271" i="21"/>
  <c r="DH527" i="21"/>
  <c r="DH429" i="21"/>
  <c r="DH184" i="21"/>
  <c r="DH248" i="21"/>
  <c r="DH312" i="21"/>
  <c r="DH376" i="21"/>
  <c r="DH440" i="21"/>
  <c r="DH504" i="21"/>
  <c r="DH568" i="21"/>
  <c r="DH632" i="21"/>
  <c r="DH74" i="21"/>
  <c r="DH138" i="21"/>
  <c r="DH202" i="21"/>
  <c r="DH266" i="21"/>
  <c r="DH330" i="21"/>
  <c r="DH394" i="21"/>
  <c r="DH458" i="21"/>
  <c r="DH522" i="21"/>
  <c r="DH586" i="21"/>
  <c r="DH650" i="21"/>
  <c r="DH714" i="21"/>
  <c r="DH103" i="21"/>
  <c r="DH167" i="21"/>
  <c r="DH231" i="21"/>
  <c r="DH295" i="21"/>
  <c r="DH359" i="21"/>
  <c r="DH423" i="21"/>
  <c r="DH487" i="21"/>
  <c r="DH551" i="21"/>
  <c r="DH679" i="21"/>
  <c r="DH244" i="21"/>
  <c r="DH47" i="21"/>
  <c r="DH73" i="21"/>
  <c r="DH116" i="21"/>
  <c r="DH161" i="21"/>
  <c r="DH217" i="21"/>
  <c r="DH78" i="21"/>
  <c r="DH142" i="21"/>
  <c r="DH206" i="21"/>
  <c r="DH720" i="21"/>
  <c r="DH639" i="21"/>
  <c r="DH476" i="21"/>
  <c r="DH652" i="21"/>
  <c r="DH261" i="21"/>
  <c r="DH372" i="21"/>
  <c r="DH420" i="21"/>
  <c r="DH532" i="21"/>
  <c r="DH676" i="21"/>
  <c r="DH265" i="21"/>
  <c r="DH321" i="21"/>
  <c r="DH385" i="21"/>
  <c r="DH254" i="21"/>
  <c r="DH318" i="21"/>
  <c r="DH382" i="21"/>
  <c r="DH625" i="21"/>
  <c r="DH643" i="21"/>
  <c r="DH497" i="21"/>
  <c r="DH667" i="21"/>
  <c r="DH655" i="21"/>
  <c r="DH537" i="21"/>
  <c r="DH539" i="21"/>
  <c r="DH433" i="21"/>
  <c r="DH609" i="21"/>
  <c r="DH483" i="21"/>
  <c r="DH430" i="21"/>
  <c r="DH494" i="21"/>
  <c r="DH558" i="21"/>
  <c r="DH622" i="21"/>
  <c r="DH686" i="21"/>
  <c r="DH587" i="21"/>
  <c r="DH77" i="21"/>
  <c r="DH117" i="21"/>
  <c r="DH160" i="21"/>
  <c r="DH269" i="21"/>
  <c r="DH397" i="21"/>
  <c r="DH501" i="21"/>
  <c r="DH565" i="21"/>
  <c r="DH629" i="21"/>
  <c r="DH693" i="21"/>
  <c r="DH189" i="21"/>
  <c r="DH132" i="21"/>
  <c r="DH108" i="21"/>
  <c r="DH107" i="21"/>
  <c r="DH163" i="21"/>
  <c r="DH227" i="21"/>
  <c r="DH291" i="21"/>
  <c r="DH355" i="21"/>
  <c r="DH403" i="21"/>
  <c r="DH659" i="21"/>
  <c r="DH171" i="21"/>
  <c r="DH149" i="21"/>
  <c r="DH125" i="21"/>
  <c r="DH43" i="21"/>
  <c r="U43" i="21" s="1"/>
  <c r="DH392" i="21"/>
  <c r="DH218" i="21"/>
  <c r="DH666" i="21"/>
  <c r="DH439" i="21"/>
  <c r="DH253" i="21"/>
  <c r="DH272" i="21"/>
  <c r="DH226" i="21"/>
  <c r="DH255" i="21"/>
  <c r="DH716" i="21"/>
  <c r="DH428" i="21"/>
  <c r="DH280" i="21"/>
  <c r="DH536" i="21"/>
  <c r="DH170" i="21"/>
  <c r="DH426" i="21"/>
  <c r="DH682" i="21"/>
  <c r="DH263" i="21"/>
  <c r="DH519" i="21"/>
  <c r="DH57" i="21"/>
  <c r="DH185" i="21"/>
  <c r="DH174" i="21"/>
  <c r="DH436" i="21"/>
  <c r="DH588" i="21"/>
  <c r="DH484" i="21"/>
  <c r="DH612" i="21"/>
  <c r="DH353" i="21"/>
  <c r="DH286" i="21"/>
  <c r="DH705" i="21"/>
  <c r="DH715" i="21"/>
  <c r="DH469" i="21"/>
  <c r="DH465" i="21"/>
  <c r="DH462" i="21"/>
  <c r="DH590" i="21"/>
  <c r="DH96" i="21"/>
  <c r="DH205" i="21"/>
  <c r="DH461" i="21"/>
  <c r="DH597" i="21"/>
  <c r="DH725" i="21"/>
  <c r="DH591" i="21"/>
  <c r="DH139" i="21"/>
  <c r="DH259" i="21"/>
  <c r="DH341" i="21"/>
  <c r="DH416" i="21"/>
  <c r="DH544" i="21"/>
  <c r="DH114" i="21"/>
  <c r="DH306" i="21"/>
  <c r="DH562" i="21"/>
  <c r="DH79" i="21"/>
  <c r="DH207" i="21"/>
  <c r="DH399" i="21"/>
  <c r="DH61" i="21"/>
  <c r="DH192" i="21"/>
  <c r="DH256" i="21"/>
  <c r="DH320" i="21"/>
  <c r="DH384" i="21"/>
  <c r="DH448" i="21"/>
  <c r="DH512" i="21"/>
  <c r="DH576" i="21"/>
  <c r="DH640" i="21"/>
  <c r="DH82" i="21"/>
  <c r="DH146" i="21"/>
  <c r="DH210" i="21"/>
  <c r="DH274" i="21"/>
  <c r="DH338" i="21"/>
  <c r="DH402" i="21"/>
  <c r="DH466" i="21"/>
  <c r="DH530" i="21"/>
  <c r="DH594" i="21"/>
  <c r="DH658" i="21"/>
  <c r="DH722" i="21"/>
  <c r="DH111" i="21"/>
  <c r="DH175" i="21"/>
  <c r="DH239" i="21"/>
  <c r="DH303" i="21"/>
  <c r="DH367" i="21"/>
  <c r="DH431" i="21"/>
  <c r="DH495" i="21"/>
  <c r="DH559" i="21"/>
  <c r="DH695" i="21"/>
  <c r="DH252" i="21"/>
  <c r="DH49" i="21"/>
  <c r="DH76" i="21"/>
  <c r="DH121" i="21"/>
  <c r="DH164" i="21"/>
  <c r="DH225" i="21"/>
  <c r="DH86" i="21"/>
  <c r="DH150" i="21"/>
  <c r="DH214" i="21"/>
  <c r="DH671" i="21"/>
  <c r="DH500" i="21"/>
  <c r="DH668" i="21"/>
  <c r="DH276" i="21"/>
  <c r="DH380" i="21"/>
  <c r="DH444" i="21"/>
  <c r="DH548" i="21"/>
  <c r="DH684" i="21"/>
  <c r="DH273" i="21"/>
  <c r="DH329" i="21"/>
  <c r="DH393" i="21"/>
  <c r="DH262" i="21"/>
  <c r="DH326" i="21"/>
  <c r="DH390" i="21"/>
  <c r="DH641" i="21"/>
  <c r="DH675" i="21"/>
  <c r="DH513" i="21"/>
  <c r="DH723" i="21"/>
  <c r="DH692" i="21"/>
  <c r="DH553" i="21"/>
  <c r="DH563" i="21"/>
  <c r="DH441" i="21"/>
  <c r="DH617" i="21"/>
  <c r="DH571" i="21"/>
  <c r="DH438" i="21"/>
  <c r="DH502" i="21"/>
  <c r="DH566" i="21"/>
  <c r="DH630" i="21"/>
  <c r="DH694" i="21"/>
  <c r="DH611" i="21"/>
  <c r="DH80" i="21"/>
  <c r="DH120" i="21"/>
  <c r="DH165" i="21"/>
  <c r="DH285" i="21"/>
  <c r="DH413" i="21"/>
  <c r="DH509" i="21"/>
  <c r="DH573" i="21"/>
  <c r="DH637" i="21"/>
  <c r="DH701" i="21"/>
  <c r="DH237" i="21"/>
  <c r="DH260" i="21"/>
  <c r="DH51" i="21"/>
  <c r="DH115" i="21"/>
  <c r="DH179" i="21"/>
  <c r="DH235" i="21"/>
  <c r="DH299" i="21"/>
  <c r="DH363" i="21"/>
  <c r="DH84" i="21"/>
  <c r="DH691" i="21"/>
  <c r="DH301" i="21"/>
  <c r="DH197" i="21"/>
  <c r="W119" i="21"/>
  <c r="U13" i="21" s="1"/>
  <c r="T741" i="21"/>
  <c r="T299" i="21"/>
  <c r="T628" i="21"/>
  <c r="T630" i="21"/>
  <c r="T643" i="21"/>
  <c r="T334" i="21"/>
  <c r="T356" i="21"/>
  <c r="T663" i="21"/>
  <c r="T268" i="21"/>
  <c r="T271" i="21"/>
  <c r="T296" i="21"/>
  <c r="T519" i="21"/>
  <c r="T275" i="21"/>
  <c r="T430" i="21"/>
  <c r="T677" i="21"/>
  <c r="T517" i="21"/>
  <c r="T346" i="21"/>
  <c r="T644" i="21"/>
  <c r="T674" i="21"/>
  <c r="T316" i="21"/>
  <c r="T481" i="21"/>
  <c r="T533" i="21"/>
  <c r="T590" i="21"/>
  <c r="T616" i="21"/>
  <c r="T641" i="21"/>
  <c r="T676" i="21"/>
  <c r="T244" i="21"/>
  <c r="T246" i="21"/>
  <c r="T260" i="21"/>
  <c r="T294" i="21"/>
  <c r="T362" i="21"/>
  <c r="T372" i="21"/>
  <c r="T487" i="21"/>
  <c r="T493" i="21"/>
  <c r="T567" i="21"/>
  <c r="T612" i="21"/>
  <c r="T261" i="21"/>
  <c r="T561" i="21"/>
  <c r="T611" i="21"/>
  <c r="T634" i="21"/>
  <c r="T635" i="21"/>
  <c r="T646" i="21"/>
  <c r="T248" i="21"/>
  <c r="T283" i="21"/>
  <c r="T425" i="21"/>
  <c r="T449" i="21"/>
  <c r="T486" i="21"/>
  <c r="T500" i="21"/>
  <c r="T516" i="21"/>
  <c r="T573" i="21"/>
  <c r="T431" i="21"/>
  <c r="T543" i="21"/>
  <c r="T545" i="21"/>
  <c r="T596" i="21"/>
  <c r="T379" i="21"/>
  <c r="T280" i="21"/>
  <c r="T300" i="21"/>
  <c r="T382" i="21"/>
  <c r="T424" i="21"/>
  <c r="T465" i="21"/>
  <c r="T551" i="21"/>
  <c r="T572" i="21"/>
  <c r="T600" i="21"/>
  <c r="T258" i="21"/>
  <c r="T264" i="21"/>
  <c r="T315" i="21"/>
  <c r="T324" i="21"/>
  <c r="T337" i="21"/>
  <c r="T344" i="21"/>
  <c r="T350" i="21"/>
  <c r="T364" i="21"/>
  <c r="T374" i="21"/>
  <c r="T377" i="21"/>
  <c r="T380" i="21"/>
  <c r="T461" i="21"/>
  <c r="T463" i="21"/>
  <c r="T489" i="21"/>
  <c r="T491" i="21"/>
  <c r="T495" i="21"/>
  <c r="T608" i="21"/>
  <c r="T620" i="21"/>
  <c r="T652" i="21"/>
  <c r="T672" i="21"/>
  <c r="T692" i="21"/>
  <c r="T693" i="21"/>
  <c r="T700" i="21"/>
  <c r="T239" i="21"/>
  <c r="T252" i="21"/>
  <c r="T270" i="21"/>
  <c r="T295" i="21"/>
  <c r="T314" i="21"/>
  <c r="T331" i="21"/>
  <c r="T342" i="21"/>
  <c r="T475" i="21"/>
  <c r="T477" i="21"/>
  <c r="T480" i="21"/>
  <c r="T505" i="21"/>
  <c r="T681" i="21"/>
  <c r="T737" i="21"/>
  <c r="T336" i="21"/>
  <c r="T357" i="21"/>
  <c r="T370" i="21"/>
  <c r="T395" i="21"/>
  <c r="T414" i="21"/>
  <c r="T433" i="21"/>
  <c r="T437" i="21"/>
  <c r="T443" i="21"/>
  <c r="T515" i="21"/>
  <c r="T523" i="21"/>
  <c r="T577" i="21"/>
  <c r="T598" i="21"/>
  <c r="T651" i="21"/>
  <c r="T705" i="21"/>
  <c r="T232" i="21"/>
  <c r="T279" i="21"/>
  <c r="T293" i="21"/>
  <c r="T308" i="21"/>
  <c r="T312" i="21"/>
  <c r="T322" i="21"/>
  <c r="T348" i="21"/>
  <c r="T385" i="21"/>
  <c r="T427" i="21"/>
  <c r="T439" i="21"/>
  <c r="T441" i="21"/>
  <c r="T457" i="21"/>
  <c r="T467" i="21"/>
  <c r="T469" i="21"/>
  <c r="T482" i="21"/>
  <c r="T484" i="21"/>
  <c r="T514" i="21"/>
  <c r="T575" i="21"/>
  <c r="T618" i="21"/>
  <c r="T636" i="21"/>
  <c r="T645" i="21"/>
  <c r="T656" i="21"/>
  <c r="T701" i="21"/>
  <c r="T720" i="21"/>
  <c r="T732" i="21"/>
  <c r="T250" i="21"/>
  <c r="T269" i="21"/>
  <c r="T291" i="21"/>
  <c r="T298" i="21"/>
  <c r="T328" i="21"/>
  <c r="T340" i="21"/>
  <c r="T353" i="21"/>
  <c r="T386" i="21"/>
  <c r="T402" i="21"/>
  <c r="T409" i="21"/>
  <c r="T419" i="21"/>
  <c r="T446" i="21"/>
  <c r="T454" i="21"/>
  <c r="T470" i="21"/>
  <c r="T490" i="21"/>
  <c r="T492" i="21"/>
  <c r="T506" i="21"/>
  <c r="T669" i="21"/>
  <c r="T670" i="21"/>
  <c r="T671" i="21"/>
  <c r="T673" i="21"/>
  <c r="T685" i="21"/>
  <c r="T137" i="21"/>
  <c r="T153" i="21"/>
  <c r="T170" i="21"/>
  <c r="T180" i="21"/>
  <c r="T196" i="21"/>
  <c r="T206" i="21"/>
  <c r="T223" i="21"/>
  <c r="T182" i="21"/>
  <c r="T230" i="21"/>
  <c r="T214" i="21"/>
  <c r="T141" i="21"/>
  <c r="T147" i="21"/>
  <c r="T168" i="21"/>
  <c r="T174" i="21"/>
  <c r="T186" i="21"/>
  <c r="T188" i="21"/>
  <c r="T224" i="21"/>
  <c r="T185" i="21"/>
  <c r="T139" i="21"/>
  <c r="T171" i="21"/>
  <c r="T197" i="21"/>
  <c r="T202" i="21"/>
  <c r="T212" i="21"/>
  <c r="T216" i="21"/>
  <c r="T222" i="21"/>
  <c r="T143" i="21"/>
  <c r="T161" i="21"/>
  <c r="T192" i="21"/>
  <c r="T199" i="21"/>
  <c r="T208" i="21"/>
  <c r="T228" i="21"/>
  <c r="T128" i="21"/>
  <c r="T115" i="21"/>
  <c r="T123" i="21"/>
  <c r="T87" i="21"/>
  <c r="T89" i="21"/>
  <c r="X42" i="21"/>
  <c r="AK5" i="21"/>
  <c r="AS5" i="21"/>
  <c r="AQ14" i="21"/>
  <c r="T204" i="21"/>
  <c r="AL5" i="21"/>
  <c r="T117" i="21"/>
  <c r="T118" i="21"/>
  <c r="AM5" i="21"/>
  <c r="AN5" i="21"/>
  <c r="T94" i="21"/>
  <c r="T132" i="21"/>
  <c r="T142" i="21"/>
  <c r="T154" i="21"/>
  <c r="T164" i="21"/>
  <c r="T183" i="21"/>
  <c r="AO5" i="21"/>
  <c r="T145" i="21"/>
  <c r="T84" i="21"/>
  <c r="T85" i="21"/>
  <c r="T167" i="21"/>
  <c r="T146" i="21"/>
  <c r="T157" i="21"/>
  <c r="T158" i="21"/>
  <c r="T172" i="21"/>
  <c r="T173" i="21"/>
  <c r="T176" i="21"/>
  <c r="T179" i="21"/>
  <c r="T140" i="21"/>
  <c r="T150" i="21"/>
  <c r="T151" i="21"/>
  <c r="T152" i="21"/>
  <c r="T165" i="21"/>
  <c r="T86" i="21"/>
  <c r="T104" i="21"/>
  <c r="T162" i="21"/>
  <c r="T175" i="21"/>
  <c r="T190" i="21"/>
  <c r="T194" i="21"/>
  <c r="T292" i="21"/>
  <c r="T88" i="21"/>
  <c r="T144" i="21"/>
  <c r="T155" i="21"/>
  <c r="T156" i="21"/>
  <c r="T169" i="21"/>
  <c r="T178" i="21"/>
  <c r="T200" i="21"/>
  <c r="T205" i="21"/>
  <c r="T215" i="21"/>
  <c r="T221" i="21"/>
  <c r="T242" i="21"/>
  <c r="T90" i="21"/>
  <c r="T138" i="21"/>
  <c r="T163" i="21"/>
  <c r="T166" i="21"/>
  <c r="T184" i="21"/>
  <c r="T210" i="21"/>
  <c r="T211" i="21"/>
  <c r="T218" i="21"/>
  <c r="T219" i="21"/>
  <c r="T92" i="21"/>
  <c r="T148" i="21"/>
  <c r="T159" i="21"/>
  <c r="T160" i="21"/>
  <c r="T177" i="21"/>
  <c r="T198" i="21"/>
  <c r="T213" i="21"/>
  <c r="T226" i="21"/>
  <c r="T227" i="21"/>
  <c r="T243" i="21"/>
  <c r="T237" i="21"/>
  <c r="T247" i="21"/>
  <c r="T249" i="21"/>
  <c r="T251" i="21"/>
  <c r="T253" i="21"/>
  <c r="T255" i="21"/>
  <c r="T257" i="21"/>
  <c r="T317" i="21"/>
  <c r="T333" i="21"/>
  <c r="T349" i="21"/>
  <c r="T231" i="21"/>
  <c r="T272" i="21"/>
  <c r="T225" i="21"/>
  <c r="T241" i="21"/>
  <c r="T259" i="21"/>
  <c r="T263" i="21"/>
  <c r="T267" i="21"/>
  <c r="T273" i="21"/>
  <c r="T288" i="21"/>
  <c r="T290" i="21"/>
  <c r="T310" i="21"/>
  <c r="T235" i="21"/>
  <c r="T276" i="21"/>
  <c r="T277" i="21"/>
  <c r="T229" i="21"/>
  <c r="T245" i="21"/>
  <c r="T282" i="21"/>
  <c r="T302" i="21"/>
  <c r="T313" i="21"/>
  <c r="T329" i="21"/>
  <c r="T345" i="21"/>
  <c r="T358" i="21"/>
  <c r="T368" i="21"/>
  <c r="T325" i="21"/>
  <c r="T341" i="21"/>
  <c r="T365" i="21"/>
  <c r="T323" i="21"/>
  <c r="T339" i="21"/>
  <c r="T304" i="21"/>
  <c r="T319" i="21"/>
  <c r="T335" i="21"/>
  <c r="T383" i="21"/>
  <c r="T405" i="21"/>
  <c r="T411" i="21"/>
  <c r="T375" i="21"/>
  <c r="T403" i="21"/>
  <c r="T371" i="21"/>
  <c r="T387" i="21"/>
  <c r="T351" i="21"/>
  <c r="T352" i="21"/>
  <c r="T355" i="21"/>
  <c r="T359" i="21"/>
  <c r="T367" i="21"/>
  <c r="T413" i="21"/>
  <c r="T429" i="21"/>
  <c r="T440" i="21"/>
  <c r="T391" i="21"/>
  <c r="T396" i="21"/>
  <c r="T400" i="21"/>
  <c r="T394" i="21"/>
  <c r="T406" i="21"/>
  <c r="T408" i="21"/>
  <c r="T412" i="21"/>
  <c r="T417" i="21"/>
  <c r="T390" i="21"/>
  <c r="T410" i="21"/>
  <c r="T388" i="21"/>
  <c r="T404" i="21"/>
  <c r="T398" i="21"/>
  <c r="T420" i="21"/>
  <c r="T436" i="21"/>
  <c r="T474" i="21"/>
  <c r="T478" i="21"/>
  <c r="T496" i="21"/>
  <c r="T501" i="21"/>
  <c r="T503" i="21"/>
  <c r="T426" i="21"/>
  <c r="T447" i="21"/>
  <c r="T452" i="21"/>
  <c r="T455" i="21"/>
  <c r="T464" i="21"/>
  <c r="T499" i="21"/>
  <c r="T416" i="21"/>
  <c r="T432" i="21"/>
  <c r="T442" i="21"/>
  <c r="T458" i="21"/>
  <c r="T539" i="21"/>
  <c r="T422" i="21"/>
  <c r="T438" i="21"/>
  <c r="T445" i="21"/>
  <c r="T450" i="21"/>
  <c r="T453" i="21"/>
  <c r="T466" i="21"/>
  <c r="T428" i="21"/>
  <c r="T485" i="21"/>
  <c r="T392" i="21"/>
  <c r="T418" i="21"/>
  <c r="T434" i="21"/>
  <c r="T448" i="21"/>
  <c r="T451" i="21"/>
  <c r="T456" i="21"/>
  <c r="T460" i="21"/>
  <c r="T468" i="21"/>
  <c r="T483" i="21"/>
  <c r="T504" i="21"/>
  <c r="T508" i="21"/>
  <c r="T513" i="21"/>
  <c r="T521" i="21"/>
  <c r="T537" i="21"/>
  <c r="T511" i="21"/>
  <c r="T509" i="21"/>
  <c r="T520" i="21"/>
  <c r="T524" i="21"/>
  <c r="T531" i="21"/>
  <c r="T536" i="21"/>
  <c r="T540" i="21"/>
  <c r="T547" i="21"/>
  <c r="T552" i="21"/>
  <c r="T518" i="21"/>
  <c r="T534" i="21"/>
  <c r="T550" i="21"/>
  <c r="T569" i="21"/>
  <c r="T530" i="21"/>
  <c r="T546" i="21"/>
  <c r="T557" i="21"/>
  <c r="T528" i="21"/>
  <c r="T544" i="21"/>
  <c r="T565" i="21"/>
  <c r="T525" i="21"/>
  <c r="T526" i="21"/>
  <c r="T541" i="21"/>
  <c r="T542" i="21"/>
  <c r="T571" i="21"/>
  <c r="T522" i="21"/>
  <c r="T538" i="21"/>
  <c r="T554" i="21"/>
  <c r="T562" i="21"/>
  <c r="T578" i="21"/>
  <c r="T581" i="21"/>
  <c r="T584" i="21"/>
  <c r="T592" i="21"/>
  <c r="T601" i="21"/>
  <c r="T602" i="21"/>
  <c r="T604" i="21"/>
  <c r="T556" i="21"/>
  <c r="T568" i="21"/>
  <c r="T594" i="21"/>
  <c r="T558" i="21"/>
  <c r="T574" i="21"/>
  <c r="T585" i="21"/>
  <c r="T588" i="21"/>
  <c r="T564" i="21"/>
  <c r="T580" i="21"/>
  <c r="T582" i="21"/>
  <c r="T606" i="21"/>
  <c r="T570" i="21"/>
  <c r="T589" i="21"/>
  <c r="T609" i="21"/>
  <c r="T610" i="21"/>
  <c r="T532" i="21"/>
  <c r="T548" i="21"/>
  <c r="T560" i="21"/>
  <c r="T576" i="21"/>
  <c r="T583" i="21"/>
  <c r="T586" i="21"/>
  <c r="T623" i="21"/>
  <c r="T633" i="21"/>
  <c r="T637" i="21"/>
  <c r="T614" i="21"/>
  <c r="T617" i="21"/>
  <c r="T624" i="21"/>
  <c r="T613" i="21"/>
  <c r="T619" i="21"/>
  <c r="T626" i="21"/>
  <c r="T621" i="21"/>
  <c r="T631" i="21"/>
  <c r="T639" i="21"/>
  <c r="T629" i="21"/>
  <c r="T642" i="21"/>
  <c r="T627" i="21"/>
  <c r="T625" i="21"/>
  <c r="T649" i="21"/>
  <c r="T655" i="21"/>
  <c r="T615" i="21"/>
  <c r="T660" i="21"/>
  <c r="T682" i="21"/>
  <c r="T654" i="21"/>
  <c r="T680" i="21"/>
  <c r="T675" i="21"/>
  <c r="T678" i="21"/>
  <c r="T679" i="21"/>
  <c r="T689" i="21"/>
  <c r="T653" i="21"/>
  <c r="T659" i="21"/>
  <c r="T657" i="21"/>
  <c r="T650" i="21"/>
  <c r="T686" i="21"/>
  <c r="T690" i="21"/>
  <c r="T715" i="21"/>
  <c r="T687" i="21"/>
  <c r="T688" i="21"/>
  <c r="T708" i="21"/>
  <c r="T711" i="21"/>
  <c r="T713" i="21"/>
  <c r="T716" i="21"/>
  <c r="T727" i="21"/>
  <c r="T725" i="21"/>
  <c r="T721" i="21"/>
  <c r="T724" i="21"/>
  <c r="T738" i="21"/>
  <c r="T726" i="21"/>
  <c r="T736" i="21"/>
  <c r="T728" i="21"/>
  <c r="T730" i="21"/>
  <c r="T740" i="21"/>
  <c r="J13" i="21" l="1"/>
  <c r="AF9" i="21"/>
  <c r="DB9" i="21"/>
  <c r="AP32" i="21"/>
  <c r="CV9" i="21"/>
  <c r="AJ32" i="21"/>
  <c r="DC9" i="21"/>
  <c r="AQ32" i="21"/>
  <c r="DD9" i="21"/>
  <c r="AR32" i="21"/>
  <c r="CU9" i="21"/>
  <c r="AI32" i="21"/>
  <c r="AH32" i="21"/>
  <c r="BH724" i="21"/>
  <c r="BF724" i="21"/>
  <c r="BK724" i="21"/>
  <c r="BB724" i="21"/>
  <c r="BT724" i="21" s="1"/>
  <c r="AY724" i="21"/>
  <c r="BQ724" i="21" s="1"/>
  <c r="BD724" i="21"/>
  <c r="AW724" i="21"/>
  <c r="AU724" i="21"/>
  <c r="BH653" i="21"/>
  <c r="BK653" i="21"/>
  <c r="BF653" i="21"/>
  <c r="BD653" i="21"/>
  <c r="AY653" i="21"/>
  <c r="BB653" i="21"/>
  <c r="AU653" i="21"/>
  <c r="AW653" i="21"/>
  <c r="V614" i="21"/>
  <c r="BK614" i="21"/>
  <c r="BF614" i="21"/>
  <c r="BH614" i="21"/>
  <c r="AY614" i="21"/>
  <c r="BB614" i="21"/>
  <c r="BD614" i="21"/>
  <c r="AW614" i="21"/>
  <c r="AU614" i="21"/>
  <c r="V556" i="21"/>
  <c r="BH556" i="21"/>
  <c r="BK556" i="21"/>
  <c r="BD556" i="21"/>
  <c r="BB556" i="21"/>
  <c r="BF556" i="21"/>
  <c r="AY556" i="21"/>
  <c r="AW556" i="21"/>
  <c r="AU556" i="21"/>
  <c r="V550" i="21"/>
  <c r="BK550" i="21"/>
  <c r="BF550" i="21"/>
  <c r="BH550" i="21"/>
  <c r="AY550" i="21"/>
  <c r="AW550" i="21"/>
  <c r="BD550" i="21"/>
  <c r="AU550" i="21"/>
  <c r="BB550" i="21"/>
  <c r="V418" i="21"/>
  <c r="BH418" i="21"/>
  <c r="BK418" i="21"/>
  <c r="BF418" i="21"/>
  <c r="BD418" i="21"/>
  <c r="BB418" i="21"/>
  <c r="AY418" i="21"/>
  <c r="AW418" i="21"/>
  <c r="AU418" i="21"/>
  <c r="BM418" i="21" s="1"/>
  <c r="Y478" i="21"/>
  <c r="BK478" i="21"/>
  <c r="BH478" i="21"/>
  <c r="BB478" i="21"/>
  <c r="AY478" i="21"/>
  <c r="AW478" i="21"/>
  <c r="BD478" i="21"/>
  <c r="AU478" i="21"/>
  <c r="BM478" i="21" s="1"/>
  <c r="BF478" i="21"/>
  <c r="Y351" i="21"/>
  <c r="BK351" i="21"/>
  <c r="BF351" i="21"/>
  <c r="BH351" i="21"/>
  <c r="BD351" i="21"/>
  <c r="AY351" i="21"/>
  <c r="BB351" i="21"/>
  <c r="BT351" i="21" s="1"/>
  <c r="AU351" i="21"/>
  <c r="AW351" i="21"/>
  <c r="BD229" i="21"/>
  <c r="BF229" i="21"/>
  <c r="BB229" i="21"/>
  <c r="AW229" i="21"/>
  <c r="BK229" i="21"/>
  <c r="AY229" i="21"/>
  <c r="BH229" i="21"/>
  <c r="AU229" i="21"/>
  <c r="BK237" i="21"/>
  <c r="BH237" i="21"/>
  <c r="BF237" i="21"/>
  <c r="BD237" i="21"/>
  <c r="BB237" i="21"/>
  <c r="AY237" i="21"/>
  <c r="AU237" i="21"/>
  <c r="AW237" i="21"/>
  <c r="V200" i="21"/>
  <c r="BK200" i="21"/>
  <c r="BF200" i="21"/>
  <c r="BH200" i="21"/>
  <c r="BD200" i="21"/>
  <c r="BB200" i="21"/>
  <c r="AU200" i="21"/>
  <c r="AY200" i="21"/>
  <c r="AW200" i="21"/>
  <c r="V157" i="21"/>
  <c r="BD157" i="21"/>
  <c r="BK157" i="21"/>
  <c r="BH157" i="21"/>
  <c r="BF157" i="21"/>
  <c r="BB157" i="21"/>
  <c r="AW157" i="21"/>
  <c r="AU157" i="21"/>
  <c r="AY157" i="21"/>
  <c r="V115" i="21"/>
  <c r="BH115" i="21"/>
  <c r="BF115" i="21"/>
  <c r="BD115" i="21"/>
  <c r="AW115" i="21"/>
  <c r="BB115" i="21"/>
  <c r="AU115" i="21"/>
  <c r="AY115" i="21"/>
  <c r="BK115" i="21"/>
  <c r="Y230" i="21"/>
  <c r="BK230" i="21"/>
  <c r="BH230" i="21"/>
  <c r="BF230" i="21"/>
  <c r="BD230" i="21"/>
  <c r="BB230" i="21"/>
  <c r="AW230" i="21"/>
  <c r="AU230" i="21"/>
  <c r="AY230" i="21"/>
  <c r="V340" i="21"/>
  <c r="BH340" i="21"/>
  <c r="BK340" i="21"/>
  <c r="BD340" i="21"/>
  <c r="BF340" i="21"/>
  <c r="AW340" i="21"/>
  <c r="BB340" i="21"/>
  <c r="AU340" i="21"/>
  <c r="AY340" i="21"/>
  <c r="V651" i="21"/>
  <c r="BH651" i="21"/>
  <c r="BD651" i="21"/>
  <c r="BF651" i="21"/>
  <c r="BK651" i="21"/>
  <c r="BB651" i="21"/>
  <c r="AY651" i="21"/>
  <c r="AW651" i="21"/>
  <c r="AU651" i="21"/>
  <c r="BK374" i="21"/>
  <c r="BH374" i="21"/>
  <c r="BF374" i="21"/>
  <c r="BB374" i="21"/>
  <c r="BD374" i="21"/>
  <c r="AY374" i="21"/>
  <c r="AW374" i="21"/>
  <c r="AU374" i="21"/>
  <c r="BH372" i="21"/>
  <c r="BK372" i="21"/>
  <c r="BD372" i="21"/>
  <c r="BB372" i="21"/>
  <c r="BF372" i="21"/>
  <c r="AY372" i="21"/>
  <c r="AW372" i="21"/>
  <c r="AU372" i="21"/>
  <c r="BK721" i="21"/>
  <c r="BB721" i="21"/>
  <c r="BH721" i="21"/>
  <c r="BF721" i="21"/>
  <c r="BD721" i="21"/>
  <c r="AU721" i="21"/>
  <c r="AW721" i="21"/>
  <c r="AY721" i="21"/>
  <c r="Y615" i="21"/>
  <c r="BK615" i="21"/>
  <c r="BF615" i="21"/>
  <c r="BH615" i="21"/>
  <c r="BD615" i="21"/>
  <c r="BB615" i="21"/>
  <c r="AY615" i="21"/>
  <c r="AW615" i="21"/>
  <c r="AU615" i="21"/>
  <c r="Y564" i="21"/>
  <c r="BH564" i="21"/>
  <c r="BK564" i="21"/>
  <c r="BF564" i="21"/>
  <c r="BD564" i="21"/>
  <c r="BB564" i="21"/>
  <c r="AY564" i="21"/>
  <c r="AW564" i="21"/>
  <c r="AU564" i="21"/>
  <c r="BK565" i="21"/>
  <c r="BH565" i="21"/>
  <c r="BD565" i="21"/>
  <c r="BF565" i="21"/>
  <c r="BB565" i="21"/>
  <c r="AY565" i="21"/>
  <c r="AW565" i="21"/>
  <c r="BO565" i="21" s="1"/>
  <c r="AU565" i="21"/>
  <c r="Y392" i="21"/>
  <c r="BK392" i="21"/>
  <c r="BB392" i="21"/>
  <c r="BH392" i="21"/>
  <c r="BD392" i="21"/>
  <c r="AU392" i="21"/>
  <c r="AW392" i="21"/>
  <c r="BF392" i="21"/>
  <c r="AY392" i="21"/>
  <c r="Y417" i="21"/>
  <c r="BK417" i="21"/>
  <c r="BB417" i="21"/>
  <c r="BH417" i="21"/>
  <c r="BF417" i="21"/>
  <c r="BD417" i="21"/>
  <c r="AU417" i="21"/>
  <c r="AY417" i="21"/>
  <c r="AW417" i="21"/>
  <c r="BD277" i="21"/>
  <c r="BK277" i="21"/>
  <c r="BH277" i="21"/>
  <c r="BF277" i="21"/>
  <c r="AW277" i="21"/>
  <c r="BO277" i="21" s="1"/>
  <c r="AY277" i="21"/>
  <c r="AU277" i="21"/>
  <c r="BB277" i="21"/>
  <c r="BH148" i="21"/>
  <c r="BK148" i="21"/>
  <c r="BF148" i="21"/>
  <c r="BD148" i="21"/>
  <c r="AW148" i="21"/>
  <c r="AY148" i="21"/>
  <c r="AU148" i="21"/>
  <c r="BB148" i="21"/>
  <c r="Y146" i="21"/>
  <c r="BH146" i="21"/>
  <c r="BF146" i="21"/>
  <c r="BB146" i="21"/>
  <c r="BK146" i="21"/>
  <c r="BD146" i="21"/>
  <c r="AY146" i="21"/>
  <c r="AW146" i="21"/>
  <c r="AU146" i="21"/>
  <c r="Y469" i="21"/>
  <c r="BK469" i="21"/>
  <c r="BH469" i="21"/>
  <c r="BF469" i="21"/>
  <c r="BD469" i="21"/>
  <c r="BB469" i="21"/>
  <c r="AW469" i="21"/>
  <c r="AY469" i="21"/>
  <c r="AU469" i="21"/>
  <c r="V239" i="21"/>
  <c r="BK239" i="21"/>
  <c r="BF239" i="21"/>
  <c r="BH239" i="21"/>
  <c r="BD239" i="21"/>
  <c r="AY239" i="21"/>
  <c r="AW239" i="21"/>
  <c r="AU239" i="21"/>
  <c r="BB239" i="21"/>
  <c r="BK486" i="21"/>
  <c r="BH486" i="21"/>
  <c r="BF486" i="21"/>
  <c r="AY486" i="21"/>
  <c r="BD486" i="21"/>
  <c r="AW486" i="21"/>
  <c r="BB486" i="21"/>
  <c r="AU486" i="21"/>
  <c r="BM486" i="21" s="1"/>
  <c r="BK590" i="21"/>
  <c r="BF590" i="21"/>
  <c r="BH590" i="21"/>
  <c r="BD590" i="21"/>
  <c r="AY590" i="21"/>
  <c r="AW590" i="21"/>
  <c r="AU590" i="21"/>
  <c r="BB590" i="21"/>
  <c r="V610" i="21"/>
  <c r="BH610" i="21"/>
  <c r="BF610" i="21"/>
  <c r="BD610" i="21"/>
  <c r="BK610" i="21"/>
  <c r="BB610" i="21"/>
  <c r="AW610" i="21"/>
  <c r="AY610" i="21"/>
  <c r="AU610" i="21"/>
  <c r="BH436" i="21"/>
  <c r="BK436" i="21"/>
  <c r="BD436" i="21"/>
  <c r="BB436" i="21"/>
  <c r="AY436" i="21"/>
  <c r="AW436" i="21"/>
  <c r="AU436" i="21"/>
  <c r="BF436" i="21"/>
  <c r="BH92" i="21"/>
  <c r="BK92" i="21"/>
  <c r="BB92" i="21"/>
  <c r="BD92" i="21"/>
  <c r="BF92" i="21"/>
  <c r="AW92" i="21"/>
  <c r="AY92" i="21"/>
  <c r="AU92" i="21"/>
  <c r="BH228" i="21"/>
  <c r="BK228" i="21"/>
  <c r="BF228" i="21"/>
  <c r="BD228" i="21"/>
  <c r="AY228" i="21"/>
  <c r="BB228" i="21"/>
  <c r="AW228" i="21"/>
  <c r="AU228" i="21"/>
  <c r="Y312" i="21"/>
  <c r="BK312" i="21"/>
  <c r="BH312" i="21"/>
  <c r="BB312" i="21"/>
  <c r="AW312" i="21"/>
  <c r="AU312" i="21"/>
  <c r="BD312" i="21"/>
  <c r="AY312" i="21"/>
  <c r="BF312" i="21"/>
  <c r="BH561" i="21"/>
  <c r="BB561" i="21"/>
  <c r="BK561" i="21"/>
  <c r="AY561" i="21"/>
  <c r="BF561" i="21"/>
  <c r="AU561" i="21"/>
  <c r="BD561" i="21"/>
  <c r="AW561" i="21"/>
  <c r="BO561" i="21" s="1"/>
  <c r="Y727" i="21"/>
  <c r="BK727" i="21"/>
  <c r="BF727" i="21"/>
  <c r="BD727" i="21"/>
  <c r="BH727" i="21"/>
  <c r="AW727" i="21"/>
  <c r="BB727" i="21"/>
  <c r="AY727" i="21"/>
  <c r="BQ727" i="21" s="1"/>
  <c r="AU727" i="21"/>
  <c r="BF649" i="21"/>
  <c r="BH649" i="21"/>
  <c r="BB649" i="21"/>
  <c r="BD649" i="21"/>
  <c r="BK649" i="21"/>
  <c r="AU649" i="21"/>
  <c r="AW649" i="21"/>
  <c r="AY649" i="21"/>
  <c r="BK623" i="21"/>
  <c r="BF623" i="21"/>
  <c r="BH623" i="21"/>
  <c r="BD623" i="21"/>
  <c r="AY623" i="21"/>
  <c r="BB623" i="21"/>
  <c r="BT623" i="21" s="1"/>
  <c r="AW623" i="21"/>
  <c r="BO623" i="21" s="1"/>
  <c r="AU623" i="21"/>
  <c r="BK609" i="21"/>
  <c r="BB609" i="21"/>
  <c r="BD609" i="21"/>
  <c r="AY609" i="21"/>
  <c r="BH609" i="21"/>
  <c r="BF609" i="21"/>
  <c r="AU609" i="21"/>
  <c r="AW609" i="21"/>
  <c r="BF585" i="21"/>
  <c r="BK585" i="21"/>
  <c r="BH585" i="21"/>
  <c r="BB585" i="21"/>
  <c r="BT585" i="21" s="1"/>
  <c r="BD585" i="21"/>
  <c r="AU585" i="21"/>
  <c r="AW585" i="21"/>
  <c r="AY585" i="21"/>
  <c r="Y601" i="21"/>
  <c r="BH601" i="21"/>
  <c r="BF601" i="21"/>
  <c r="BB601" i="21"/>
  <c r="BK601" i="21"/>
  <c r="BD601" i="21"/>
  <c r="AU601" i="21"/>
  <c r="AY601" i="21"/>
  <c r="AW601" i="21"/>
  <c r="V522" i="21"/>
  <c r="BH522" i="21"/>
  <c r="BK522" i="21"/>
  <c r="BD522" i="21"/>
  <c r="BF522" i="21"/>
  <c r="BB522" i="21"/>
  <c r="AY522" i="21"/>
  <c r="AW522" i="21"/>
  <c r="AU522" i="21"/>
  <c r="Y528" i="21"/>
  <c r="BK528" i="21"/>
  <c r="BH528" i="21"/>
  <c r="BF528" i="21"/>
  <c r="BD528" i="21"/>
  <c r="AY528" i="21"/>
  <c r="AU528" i="21"/>
  <c r="BB528" i="21"/>
  <c r="AW528" i="21"/>
  <c r="BK552" i="21"/>
  <c r="BF552" i="21"/>
  <c r="BD552" i="21"/>
  <c r="BH552" i="21"/>
  <c r="AY552" i="21"/>
  <c r="BB552" i="21"/>
  <c r="AU552" i="21"/>
  <c r="AW552" i="21"/>
  <c r="Y511" i="21"/>
  <c r="BK511" i="21"/>
  <c r="BH511" i="21"/>
  <c r="BF511" i="21"/>
  <c r="BB511" i="21"/>
  <c r="BD511" i="21"/>
  <c r="AY511" i="21"/>
  <c r="AU511" i="21"/>
  <c r="AW511" i="21"/>
  <c r="Y460" i="21"/>
  <c r="BH460" i="21"/>
  <c r="BF460" i="21"/>
  <c r="BD460" i="21"/>
  <c r="BB460" i="21"/>
  <c r="BK460" i="21"/>
  <c r="AW460" i="21"/>
  <c r="AY460" i="21"/>
  <c r="AU460" i="21"/>
  <c r="BH428" i="21"/>
  <c r="BK428" i="21"/>
  <c r="BF428" i="21"/>
  <c r="BD428" i="21"/>
  <c r="BB428" i="21"/>
  <c r="AW428" i="21"/>
  <c r="AU428" i="21"/>
  <c r="AY428" i="21"/>
  <c r="BH458" i="21"/>
  <c r="BK458" i="21"/>
  <c r="BD458" i="21"/>
  <c r="BB458" i="21"/>
  <c r="BF458" i="21"/>
  <c r="AW458" i="21"/>
  <c r="AY458" i="21"/>
  <c r="AU458" i="21"/>
  <c r="V447" i="21"/>
  <c r="BK447" i="21"/>
  <c r="BH447" i="21"/>
  <c r="BF447" i="21"/>
  <c r="BB447" i="21"/>
  <c r="AY447" i="21"/>
  <c r="BD447" i="21"/>
  <c r="AU447" i="21"/>
  <c r="AW447" i="21"/>
  <c r="V420" i="21"/>
  <c r="BH420" i="21"/>
  <c r="BF420" i="21"/>
  <c r="BD420" i="21"/>
  <c r="BB420" i="21"/>
  <c r="AY420" i="21"/>
  <c r="BK420" i="21"/>
  <c r="AU420" i="21"/>
  <c r="AW420" i="21"/>
  <c r="V408" i="21"/>
  <c r="BK408" i="21"/>
  <c r="BH408" i="21"/>
  <c r="BF408" i="21"/>
  <c r="BD408" i="21"/>
  <c r="AY408" i="21"/>
  <c r="AU408" i="21"/>
  <c r="BB408" i="21"/>
  <c r="AW408" i="21"/>
  <c r="BK413" i="21"/>
  <c r="BH413" i="21"/>
  <c r="BD413" i="21"/>
  <c r="BB413" i="21"/>
  <c r="BF413" i="21"/>
  <c r="AW413" i="21"/>
  <c r="AU413" i="21"/>
  <c r="BM413" i="21" s="1"/>
  <c r="AY413" i="21"/>
  <c r="V403" i="21"/>
  <c r="BH403" i="21"/>
  <c r="BK403" i="21"/>
  <c r="BD403" i="21"/>
  <c r="BF403" i="21"/>
  <c r="AW403" i="21"/>
  <c r="AU403" i="21"/>
  <c r="BM403" i="21" s="1"/>
  <c r="AY403" i="21"/>
  <c r="BB403" i="21"/>
  <c r="Y339" i="21"/>
  <c r="BH339" i="21"/>
  <c r="BK339" i="21"/>
  <c r="BF339" i="21"/>
  <c r="AW339" i="21"/>
  <c r="BD339" i="21"/>
  <c r="AU339" i="21"/>
  <c r="BB339" i="21"/>
  <c r="AY339" i="21"/>
  <c r="BK329" i="21"/>
  <c r="BF329" i="21"/>
  <c r="BB329" i="21"/>
  <c r="BH329" i="21"/>
  <c r="AY329" i="21"/>
  <c r="BQ329" i="21" s="1"/>
  <c r="BD329" i="21"/>
  <c r="AU329" i="21"/>
  <c r="AW329" i="21"/>
  <c r="BH235" i="21"/>
  <c r="BF235" i="21"/>
  <c r="BB235" i="21"/>
  <c r="AW235" i="21"/>
  <c r="BO235" i="21" s="1"/>
  <c r="AU235" i="21"/>
  <c r="BD235" i="21"/>
  <c r="AY235" i="21"/>
  <c r="BK235" i="21"/>
  <c r="Y241" i="21"/>
  <c r="BH241" i="21"/>
  <c r="BK241" i="21"/>
  <c r="BF241" i="21"/>
  <c r="BD241" i="21"/>
  <c r="AU241" i="21"/>
  <c r="AY241" i="21"/>
  <c r="AW241" i="21"/>
  <c r="BB241" i="21"/>
  <c r="Y255" i="21"/>
  <c r="BK255" i="21"/>
  <c r="BH255" i="21"/>
  <c r="BF255" i="21"/>
  <c r="AY255" i="21"/>
  <c r="BB255" i="21"/>
  <c r="BD255" i="21"/>
  <c r="AU255" i="21"/>
  <c r="AW255" i="21"/>
  <c r="V226" i="21"/>
  <c r="BH226" i="21"/>
  <c r="BK226" i="21"/>
  <c r="BB226" i="21"/>
  <c r="AY226" i="21"/>
  <c r="BD226" i="21"/>
  <c r="AW226" i="21"/>
  <c r="BF226" i="21"/>
  <c r="AU226" i="21"/>
  <c r="BM226" i="21" s="1"/>
  <c r="V219" i="21"/>
  <c r="BH219" i="21"/>
  <c r="BF219" i="21"/>
  <c r="BK219" i="21"/>
  <c r="BD219" i="21"/>
  <c r="AW219" i="21"/>
  <c r="BB219" i="21"/>
  <c r="AY219" i="21"/>
  <c r="AU219" i="21"/>
  <c r="BM219" i="21" s="1"/>
  <c r="Y90" i="21"/>
  <c r="BH90" i="21"/>
  <c r="BK90" i="21"/>
  <c r="BB90" i="21"/>
  <c r="BF90" i="21"/>
  <c r="BD90" i="21"/>
  <c r="AY90" i="21"/>
  <c r="AU90" i="21"/>
  <c r="BM90" i="21" s="1"/>
  <c r="AW90" i="21"/>
  <c r="V156" i="21"/>
  <c r="BH156" i="21"/>
  <c r="BK156" i="21"/>
  <c r="BF156" i="21"/>
  <c r="BB156" i="21"/>
  <c r="BD156" i="21"/>
  <c r="AW156" i="21"/>
  <c r="BO156" i="21" s="1"/>
  <c r="AU156" i="21"/>
  <c r="AY156" i="21"/>
  <c r="BH162" i="21"/>
  <c r="BB162" i="21"/>
  <c r="BK162" i="21"/>
  <c r="AY162" i="21"/>
  <c r="BF162" i="21"/>
  <c r="BD162" i="21"/>
  <c r="AW162" i="21"/>
  <c r="AU162" i="21"/>
  <c r="BH179" i="21"/>
  <c r="BK179" i="21"/>
  <c r="BF179" i="21"/>
  <c r="AW179" i="21"/>
  <c r="BO179" i="21" s="1"/>
  <c r="BB179" i="21"/>
  <c r="BD179" i="21"/>
  <c r="AU179" i="21"/>
  <c r="AY179" i="21"/>
  <c r="V85" i="21"/>
  <c r="BD85" i="21"/>
  <c r="BF85" i="21"/>
  <c r="BK85" i="21"/>
  <c r="BH85" i="21"/>
  <c r="BB85" i="21"/>
  <c r="AW85" i="21"/>
  <c r="AY85" i="21"/>
  <c r="AU85" i="21"/>
  <c r="BH132" i="21"/>
  <c r="BF132" i="21"/>
  <c r="BK132" i="21"/>
  <c r="BD132" i="21"/>
  <c r="AY132" i="21"/>
  <c r="AW132" i="21"/>
  <c r="BB132" i="21"/>
  <c r="AU132" i="21"/>
  <c r="V208" i="21"/>
  <c r="BK208" i="21"/>
  <c r="BH208" i="21"/>
  <c r="BF208" i="21"/>
  <c r="BB208" i="21"/>
  <c r="BD208" i="21"/>
  <c r="AY208" i="21"/>
  <c r="AU208" i="21"/>
  <c r="AW208" i="21"/>
  <c r="BH202" i="21"/>
  <c r="BB202" i="21"/>
  <c r="BF202" i="21"/>
  <c r="BK202" i="21"/>
  <c r="AW202" i="21"/>
  <c r="AY202" i="21"/>
  <c r="AU202" i="21"/>
  <c r="BD202" i="21"/>
  <c r="V174" i="21"/>
  <c r="BK174" i="21"/>
  <c r="BB174" i="21"/>
  <c r="BF174" i="21"/>
  <c r="BH174" i="21"/>
  <c r="BD174" i="21"/>
  <c r="AW174" i="21"/>
  <c r="AU174" i="21"/>
  <c r="AY174" i="21"/>
  <c r="Y206" i="21"/>
  <c r="BK206" i="21"/>
  <c r="BH206" i="21"/>
  <c r="BB206" i="21"/>
  <c r="AW206" i="21"/>
  <c r="BF206" i="21"/>
  <c r="AY206" i="21"/>
  <c r="AU206" i="21"/>
  <c r="BD206" i="21"/>
  <c r="BK670" i="21"/>
  <c r="BF670" i="21"/>
  <c r="BD670" i="21"/>
  <c r="AY670" i="21"/>
  <c r="BH670" i="21"/>
  <c r="BB670" i="21"/>
  <c r="AW670" i="21"/>
  <c r="AU670" i="21"/>
  <c r="BH419" i="21"/>
  <c r="BD419" i="21"/>
  <c r="BK419" i="21"/>
  <c r="BF419" i="21"/>
  <c r="AW419" i="21"/>
  <c r="BB419" i="21"/>
  <c r="AU419" i="21"/>
  <c r="AY419" i="21"/>
  <c r="V291" i="21"/>
  <c r="BH291" i="21"/>
  <c r="BF291" i="21"/>
  <c r="BB291" i="21"/>
  <c r="AW291" i="21"/>
  <c r="AU291" i="21"/>
  <c r="BK291" i="21"/>
  <c r="BD291" i="21"/>
  <c r="AY291" i="21"/>
  <c r="Y636" i="21"/>
  <c r="BH636" i="21"/>
  <c r="BK636" i="21"/>
  <c r="BD636" i="21"/>
  <c r="AY636" i="21"/>
  <c r="BB636" i="21"/>
  <c r="AW636" i="21"/>
  <c r="BF636" i="21"/>
  <c r="AU636" i="21"/>
  <c r="V457" i="21"/>
  <c r="BK457" i="21"/>
  <c r="BF457" i="21"/>
  <c r="BB457" i="21"/>
  <c r="BH457" i="21"/>
  <c r="BD457" i="21"/>
  <c r="AY457" i="21"/>
  <c r="AU457" i="21"/>
  <c r="AW457" i="21"/>
  <c r="V308" i="21"/>
  <c r="BH308" i="21"/>
  <c r="BK308" i="21"/>
  <c r="BD308" i="21"/>
  <c r="BB308" i="21"/>
  <c r="AY308" i="21"/>
  <c r="AW308" i="21"/>
  <c r="AU308" i="21"/>
  <c r="BM308" i="21" s="1"/>
  <c r="BF308" i="21"/>
  <c r="Y523" i="21"/>
  <c r="BH523" i="21"/>
  <c r="BD523" i="21"/>
  <c r="BK523" i="21"/>
  <c r="BF523" i="21"/>
  <c r="BB523" i="21"/>
  <c r="AY523" i="21"/>
  <c r="AW523" i="21"/>
  <c r="AU523" i="21"/>
  <c r="V357" i="21"/>
  <c r="BD357" i="21"/>
  <c r="BF357" i="21"/>
  <c r="BK357" i="21"/>
  <c r="BH357" i="21"/>
  <c r="BB357" i="21"/>
  <c r="AW357" i="21"/>
  <c r="AY357" i="21"/>
  <c r="AU357" i="21"/>
  <c r="BK342" i="21"/>
  <c r="BH342" i="21"/>
  <c r="BD342" i="21"/>
  <c r="BB342" i="21"/>
  <c r="BT342" i="21" s="1"/>
  <c r="BF342" i="21"/>
  <c r="AY342" i="21"/>
  <c r="AU342" i="21"/>
  <c r="AW342" i="21"/>
  <c r="BK693" i="21"/>
  <c r="BH693" i="21"/>
  <c r="BD693" i="21"/>
  <c r="AY693" i="21"/>
  <c r="BQ693" i="21" s="1"/>
  <c r="BF693" i="21"/>
  <c r="BB693" i="21"/>
  <c r="AW693" i="21"/>
  <c r="AU693" i="21"/>
  <c r="Y489" i="21"/>
  <c r="BH489" i="21"/>
  <c r="BK489" i="21"/>
  <c r="BD489" i="21"/>
  <c r="BB489" i="21"/>
  <c r="AW489" i="21"/>
  <c r="AU489" i="21"/>
  <c r="BF489" i="21"/>
  <c r="AY489" i="21"/>
  <c r="BK344" i="21"/>
  <c r="BH344" i="21"/>
  <c r="BF344" i="21"/>
  <c r="BD344" i="21"/>
  <c r="BB344" i="21"/>
  <c r="AY344" i="21"/>
  <c r="AU344" i="21"/>
  <c r="AW344" i="21"/>
  <c r="Y551" i="21"/>
  <c r="BK551" i="21"/>
  <c r="BF551" i="21"/>
  <c r="BH551" i="21"/>
  <c r="AY551" i="21"/>
  <c r="BB551" i="21"/>
  <c r="AW551" i="21"/>
  <c r="AU551" i="21"/>
  <c r="BD551" i="21"/>
  <c r="Y545" i="21"/>
  <c r="BK545" i="21"/>
  <c r="BB545" i="21"/>
  <c r="BH545" i="21"/>
  <c r="BD545" i="21"/>
  <c r="BF545" i="21"/>
  <c r="AY545" i="21"/>
  <c r="AU545" i="21"/>
  <c r="AW545" i="21"/>
  <c r="BO545" i="21" s="1"/>
  <c r="Y425" i="21"/>
  <c r="BH425" i="21"/>
  <c r="BD425" i="21"/>
  <c r="BB425" i="21"/>
  <c r="BF425" i="21"/>
  <c r="AW425" i="21"/>
  <c r="BK425" i="21"/>
  <c r="AU425" i="21"/>
  <c r="AY425" i="21"/>
  <c r="V261" i="21"/>
  <c r="BD261" i="21"/>
  <c r="BF261" i="21"/>
  <c r="BK261" i="21"/>
  <c r="BH261" i="21"/>
  <c r="BB261" i="21"/>
  <c r="AW261" i="21"/>
  <c r="AY261" i="21"/>
  <c r="AU261" i="21"/>
  <c r="BH260" i="21"/>
  <c r="BD260" i="21"/>
  <c r="BF260" i="21"/>
  <c r="BK260" i="21"/>
  <c r="AY260" i="21"/>
  <c r="BB260" i="21"/>
  <c r="AW260" i="21"/>
  <c r="AU260" i="21"/>
  <c r="BK481" i="21"/>
  <c r="BH481" i="21"/>
  <c r="BB481" i="21"/>
  <c r="BF481" i="21"/>
  <c r="BD481" i="21"/>
  <c r="AY481" i="21"/>
  <c r="AU481" i="21"/>
  <c r="AW481" i="21"/>
  <c r="V275" i="21"/>
  <c r="BH275" i="21"/>
  <c r="BK275" i="21"/>
  <c r="BB275" i="21"/>
  <c r="AW275" i="21"/>
  <c r="BF275" i="21"/>
  <c r="AU275" i="21"/>
  <c r="AY275" i="21"/>
  <c r="BD275" i="21"/>
  <c r="Y643" i="21"/>
  <c r="BH643" i="21"/>
  <c r="BK643" i="21"/>
  <c r="BD643" i="21"/>
  <c r="BF643" i="21"/>
  <c r="AY643" i="21"/>
  <c r="AW643" i="21"/>
  <c r="AU643" i="21"/>
  <c r="BB643" i="21"/>
  <c r="V688" i="21"/>
  <c r="BK688" i="21"/>
  <c r="BF688" i="21"/>
  <c r="BH688" i="21"/>
  <c r="BD688" i="21"/>
  <c r="BB688" i="21"/>
  <c r="AY688" i="21"/>
  <c r="AW688" i="21"/>
  <c r="AU688" i="21"/>
  <c r="V639" i="21"/>
  <c r="BK639" i="21"/>
  <c r="BF639" i="21"/>
  <c r="BH639" i="21"/>
  <c r="BD639" i="21"/>
  <c r="BB639" i="21"/>
  <c r="AY639" i="21"/>
  <c r="AU639" i="21"/>
  <c r="AW639" i="21"/>
  <c r="BH580" i="21"/>
  <c r="BK580" i="21"/>
  <c r="BD580" i="21"/>
  <c r="BB580" i="21"/>
  <c r="AY580" i="21"/>
  <c r="AU580" i="21"/>
  <c r="AW580" i="21"/>
  <c r="BF580" i="21"/>
  <c r="Y525" i="21"/>
  <c r="BH525" i="21"/>
  <c r="BD525" i="21"/>
  <c r="BB525" i="21"/>
  <c r="BK525" i="21"/>
  <c r="BF525" i="21"/>
  <c r="AY525" i="21"/>
  <c r="AU525" i="21"/>
  <c r="AW525" i="21"/>
  <c r="BK504" i="21"/>
  <c r="BH504" i="21"/>
  <c r="BF504" i="21"/>
  <c r="BD504" i="21"/>
  <c r="BB504" i="21"/>
  <c r="AY504" i="21"/>
  <c r="AW504" i="21"/>
  <c r="AU504" i="21"/>
  <c r="BK464" i="21"/>
  <c r="BF464" i="21"/>
  <c r="BD464" i="21"/>
  <c r="AY464" i="21"/>
  <c r="AU464" i="21"/>
  <c r="AW464" i="21"/>
  <c r="BB464" i="21"/>
  <c r="BH464" i="21"/>
  <c r="BK391" i="21"/>
  <c r="BF391" i="21"/>
  <c r="BD391" i="21"/>
  <c r="BH391" i="21"/>
  <c r="AY391" i="21"/>
  <c r="BB391" i="21"/>
  <c r="AU391" i="21"/>
  <c r="AW391" i="21"/>
  <c r="V368" i="21"/>
  <c r="BK368" i="21"/>
  <c r="BH368" i="21"/>
  <c r="BF368" i="21"/>
  <c r="BD368" i="21"/>
  <c r="BB368" i="21"/>
  <c r="AW368" i="21"/>
  <c r="AU368" i="21"/>
  <c r="AY368" i="21"/>
  <c r="Y333" i="21"/>
  <c r="BH333" i="21"/>
  <c r="BD333" i="21"/>
  <c r="BK333" i="21"/>
  <c r="BF333" i="21"/>
  <c r="BB333" i="21"/>
  <c r="AY333" i="21"/>
  <c r="AU333" i="21"/>
  <c r="AW333" i="21"/>
  <c r="BO333" i="21" s="1"/>
  <c r="Y166" i="21"/>
  <c r="BK166" i="21"/>
  <c r="BH166" i="21"/>
  <c r="BF166" i="21"/>
  <c r="BD166" i="21"/>
  <c r="AW166" i="21"/>
  <c r="AY166" i="21"/>
  <c r="BB166" i="21"/>
  <c r="AU166" i="21"/>
  <c r="BM166" i="21" s="1"/>
  <c r="V151" i="21"/>
  <c r="BK151" i="21"/>
  <c r="BF151" i="21"/>
  <c r="BH151" i="21"/>
  <c r="AY151" i="21"/>
  <c r="BB151" i="21"/>
  <c r="AW151" i="21"/>
  <c r="BO151" i="21" s="1"/>
  <c r="BD151" i="21"/>
  <c r="AU151" i="21"/>
  <c r="V118" i="21"/>
  <c r="BK118" i="21"/>
  <c r="BH118" i="21"/>
  <c r="BF118" i="21"/>
  <c r="BD118" i="21"/>
  <c r="AY118" i="21"/>
  <c r="BQ118" i="21" s="1"/>
  <c r="BB118" i="21"/>
  <c r="BT118" i="21" s="1"/>
  <c r="AW118" i="21"/>
  <c r="AU118" i="21"/>
  <c r="BK224" i="21"/>
  <c r="BH224" i="21"/>
  <c r="BF224" i="21"/>
  <c r="BB224" i="21"/>
  <c r="BT224" i="21" s="1"/>
  <c r="AW224" i="21"/>
  <c r="BO224" i="21" s="1"/>
  <c r="AU224" i="21"/>
  <c r="BM224" i="21" s="1"/>
  <c r="AY224" i="21"/>
  <c r="BD224" i="21"/>
  <c r="BK470" i="21"/>
  <c r="BH470" i="21"/>
  <c r="BF470" i="21"/>
  <c r="BD470" i="21"/>
  <c r="BB470" i="21"/>
  <c r="AY470" i="21"/>
  <c r="AW470" i="21"/>
  <c r="AU470" i="21"/>
  <c r="V348" i="21"/>
  <c r="BH348" i="21"/>
  <c r="BK348" i="21"/>
  <c r="BF348" i="21"/>
  <c r="BB348" i="21"/>
  <c r="AW348" i="21"/>
  <c r="AY348" i="21"/>
  <c r="AU348" i="21"/>
  <c r="BD348" i="21"/>
  <c r="Y252" i="21"/>
  <c r="BH252" i="21"/>
  <c r="BK252" i="21"/>
  <c r="BF252" i="21"/>
  <c r="BB252" i="21"/>
  <c r="AW252" i="21"/>
  <c r="AY252" i="21"/>
  <c r="BD252" i="21"/>
  <c r="AU252" i="21"/>
  <c r="V500" i="21"/>
  <c r="BH500" i="21"/>
  <c r="BF500" i="21"/>
  <c r="BB500" i="21"/>
  <c r="BD500" i="21"/>
  <c r="AW500" i="21"/>
  <c r="AY500" i="21"/>
  <c r="AU500" i="21"/>
  <c r="BK500" i="21"/>
  <c r="Y663" i="21"/>
  <c r="BK663" i="21"/>
  <c r="BF663" i="21"/>
  <c r="BD663" i="21"/>
  <c r="BH663" i="21"/>
  <c r="AY663" i="21"/>
  <c r="AW663" i="21"/>
  <c r="BB663" i="21"/>
  <c r="AU663" i="21"/>
  <c r="Y440" i="21"/>
  <c r="BK440" i="21"/>
  <c r="BH440" i="21"/>
  <c r="BD440" i="21"/>
  <c r="BF440" i="21"/>
  <c r="BB440" i="21"/>
  <c r="AW440" i="21"/>
  <c r="AU440" i="21"/>
  <c r="AY440" i="21"/>
  <c r="BQ440" i="21" s="1"/>
  <c r="Y538" i="21"/>
  <c r="BH538" i="21"/>
  <c r="BK538" i="21"/>
  <c r="BD538" i="21"/>
  <c r="BB538" i="21"/>
  <c r="BF538" i="21"/>
  <c r="AW538" i="21"/>
  <c r="BO538" i="21" s="1"/>
  <c r="AU538" i="21"/>
  <c r="AY538" i="21"/>
  <c r="BK304" i="21"/>
  <c r="BF304" i="21"/>
  <c r="BD304" i="21"/>
  <c r="BH304" i="21"/>
  <c r="AW304" i="21"/>
  <c r="AU304" i="21"/>
  <c r="BB304" i="21"/>
  <c r="AY304" i="21"/>
  <c r="BK175" i="21"/>
  <c r="BF175" i="21"/>
  <c r="BH175" i="21"/>
  <c r="AY175" i="21"/>
  <c r="BD175" i="21"/>
  <c r="BB175" i="21"/>
  <c r="AW175" i="21"/>
  <c r="AU175" i="21"/>
  <c r="BH137" i="21"/>
  <c r="BK137" i="21"/>
  <c r="BF137" i="21"/>
  <c r="BB137" i="21"/>
  <c r="BD137" i="21"/>
  <c r="AY137" i="21"/>
  <c r="AU137" i="21"/>
  <c r="AW137" i="21"/>
  <c r="BH475" i="21"/>
  <c r="BD475" i="21"/>
  <c r="BF475" i="21"/>
  <c r="BB475" i="21"/>
  <c r="BK475" i="21"/>
  <c r="AW475" i="21"/>
  <c r="AU475" i="21"/>
  <c r="AY475" i="21"/>
  <c r="V334" i="21"/>
  <c r="BK334" i="21"/>
  <c r="BH334" i="21"/>
  <c r="BD334" i="21"/>
  <c r="BF334" i="21"/>
  <c r="BB334" i="21"/>
  <c r="AW334" i="21"/>
  <c r="AY334" i="21"/>
  <c r="AU334" i="21"/>
  <c r="V199" i="21"/>
  <c r="BK199" i="21"/>
  <c r="BF199" i="21"/>
  <c r="BD199" i="21"/>
  <c r="BB199" i="21"/>
  <c r="BH199" i="21"/>
  <c r="AY199" i="21"/>
  <c r="AU199" i="21"/>
  <c r="AW199" i="21"/>
  <c r="V197" i="21"/>
  <c r="BD197" i="21"/>
  <c r="BK197" i="21"/>
  <c r="BH197" i="21"/>
  <c r="BF197" i="21"/>
  <c r="BB197" i="21"/>
  <c r="AW197" i="21"/>
  <c r="AY197" i="21"/>
  <c r="AU197" i="21"/>
  <c r="V168" i="21"/>
  <c r="BK168" i="21"/>
  <c r="BH168" i="21"/>
  <c r="BF168" i="21"/>
  <c r="BD168" i="21"/>
  <c r="AU168" i="21"/>
  <c r="BB168" i="21"/>
  <c r="AY168" i="21"/>
  <c r="AW168" i="21"/>
  <c r="BH196" i="21"/>
  <c r="BK196" i="21"/>
  <c r="BD196" i="21"/>
  <c r="BB196" i="21"/>
  <c r="BF196" i="21"/>
  <c r="AY196" i="21"/>
  <c r="AU196" i="21"/>
  <c r="AW196" i="21"/>
  <c r="BK669" i="21"/>
  <c r="BF669" i="21"/>
  <c r="BD669" i="21"/>
  <c r="BB669" i="21"/>
  <c r="BT669" i="21" s="1"/>
  <c r="BH669" i="21"/>
  <c r="AY669" i="21"/>
  <c r="AW669" i="21"/>
  <c r="AU669" i="21"/>
  <c r="BK409" i="21"/>
  <c r="BH409" i="21"/>
  <c r="BB409" i="21"/>
  <c r="BT409" i="21" s="1"/>
  <c r="BF409" i="21"/>
  <c r="BD409" i="21"/>
  <c r="AY409" i="21"/>
  <c r="AU409" i="21"/>
  <c r="AW409" i="21"/>
  <c r="V269" i="21"/>
  <c r="BH269" i="21"/>
  <c r="BD269" i="21"/>
  <c r="BK269" i="21"/>
  <c r="BB269" i="21"/>
  <c r="AY269" i="21"/>
  <c r="BF269" i="21"/>
  <c r="AU269" i="21"/>
  <c r="AW269" i="21"/>
  <c r="V618" i="21"/>
  <c r="BH618" i="21"/>
  <c r="BK618" i="21"/>
  <c r="BD618" i="21"/>
  <c r="BF618" i="21"/>
  <c r="AY618" i="21"/>
  <c r="BB618" i="21"/>
  <c r="AU618" i="21"/>
  <c r="AW618" i="21"/>
  <c r="BK441" i="21"/>
  <c r="BH441" i="21"/>
  <c r="BB441" i="21"/>
  <c r="BF441" i="21"/>
  <c r="BD441" i="21"/>
  <c r="AW441" i="21"/>
  <c r="AU441" i="21"/>
  <c r="AY441" i="21"/>
  <c r="V293" i="21"/>
  <c r="BK293" i="21"/>
  <c r="BH293" i="21"/>
  <c r="BD293" i="21"/>
  <c r="BF293" i="21"/>
  <c r="BB293" i="21"/>
  <c r="AW293" i="21"/>
  <c r="AY293" i="21"/>
  <c r="AU293" i="21"/>
  <c r="BM293" i="21" s="1"/>
  <c r="Y515" i="21"/>
  <c r="BH515" i="21"/>
  <c r="BK515" i="21"/>
  <c r="BD515" i="21"/>
  <c r="BF515" i="21"/>
  <c r="BB515" i="21"/>
  <c r="AY515" i="21"/>
  <c r="AW515" i="21"/>
  <c r="AU515" i="21"/>
  <c r="BK336" i="21"/>
  <c r="BH336" i="21"/>
  <c r="BD336" i="21"/>
  <c r="BF336" i="21"/>
  <c r="BB336" i="21"/>
  <c r="AY336" i="21"/>
  <c r="AU336" i="21"/>
  <c r="AW336" i="21"/>
  <c r="BH331" i="21"/>
  <c r="BK331" i="21"/>
  <c r="BD331" i="21"/>
  <c r="AW331" i="21"/>
  <c r="AU331" i="21"/>
  <c r="BB331" i="21"/>
  <c r="BF331" i="21"/>
  <c r="AY331" i="21"/>
  <c r="BH692" i="21"/>
  <c r="BF692" i="21"/>
  <c r="BK692" i="21"/>
  <c r="BD692" i="21"/>
  <c r="BB692" i="21"/>
  <c r="AY692" i="21"/>
  <c r="AW692" i="21"/>
  <c r="AU692" i="21"/>
  <c r="BK463" i="21"/>
  <c r="BF463" i="21"/>
  <c r="BD463" i="21"/>
  <c r="AY463" i="21"/>
  <c r="AU463" i="21"/>
  <c r="BH463" i="21"/>
  <c r="AW463" i="21"/>
  <c r="BB463" i="21"/>
  <c r="V337" i="21"/>
  <c r="BK337" i="21"/>
  <c r="BH337" i="21"/>
  <c r="BB337" i="21"/>
  <c r="BD337" i="21"/>
  <c r="BF337" i="21"/>
  <c r="AU337" i="21"/>
  <c r="AW337" i="21"/>
  <c r="AY337" i="21"/>
  <c r="Y465" i="21"/>
  <c r="BK465" i="21"/>
  <c r="BB465" i="21"/>
  <c r="BF465" i="21"/>
  <c r="AU465" i="21"/>
  <c r="AW465" i="21"/>
  <c r="AY465" i="21"/>
  <c r="BH465" i="21"/>
  <c r="BD465" i="21"/>
  <c r="V543" i="21"/>
  <c r="BK543" i="21"/>
  <c r="BF543" i="21"/>
  <c r="BH543" i="21"/>
  <c r="BD543" i="21"/>
  <c r="BB543" i="21"/>
  <c r="AY543" i="21"/>
  <c r="AU543" i="21"/>
  <c r="AW543" i="21"/>
  <c r="V283" i="21"/>
  <c r="BH283" i="21"/>
  <c r="BK283" i="21"/>
  <c r="BF283" i="21"/>
  <c r="BB283" i="21"/>
  <c r="BD283" i="21"/>
  <c r="AW283" i="21"/>
  <c r="AY283" i="21"/>
  <c r="AU283" i="21"/>
  <c r="BH612" i="21"/>
  <c r="BK612" i="21"/>
  <c r="BF612" i="21"/>
  <c r="BB612" i="21"/>
  <c r="BD612" i="21"/>
  <c r="AW612" i="21"/>
  <c r="AU612" i="21"/>
  <c r="AY612" i="21"/>
  <c r="BK246" i="21"/>
  <c r="BF246" i="21"/>
  <c r="BH246" i="21"/>
  <c r="AY246" i="21"/>
  <c r="BQ246" i="21" s="1"/>
  <c r="BB246" i="21"/>
  <c r="AW246" i="21"/>
  <c r="AU246" i="21"/>
  <c r="BD246" i="21"/>
  <c r="V316" i="21"/>
  <c r="BH316" i="21"/>
  <c r="BK316" i="21"/>
  <c r="BB316" i="21"/>
  <c r="BT316" i="21" s="1"/>
  <c r="BF316" i="21"/>
  <c r="BD316" i="21"/>
  <c r="AW316" i="21"/>
  <c r="AY316" i="21"/>
  <c r="AU316" i="21"/>
  <c r="V519" i="21"/>
  <c r="BK519" i="21"/>
  <c r="BF519" i="21"/>
  <c r="BH519" i="21"/>
  <c r="BD519" i="21"/>
  <c r="BB519" i="21"/>
  <c r="AU519" i="21"/>
  <c r="AW519" i="21"/>
  <c r="AY519" i="21"/>
  <c r="V630" i="21"/>
  <c r="BK630" i="21"/>
  <c r="BF630" i="21"/>
  <c r="BH630" i="21"/>
  <c r="BB630" i="21"/>
  <c r="AY630" i="21"/>
  <c r="BD630" i="21"/>
  <c r="AW630" i="21"/>
  <c r="AU630" i="21"/>
  <c r="V660" i="21"/>
  <c r="BH660" i="21"/>
  <c r="BF660" i="21"/>
  <c r="BK660" i="21"/>
  <c r="BD660" i="21"/>
  <c r="AY660" i="21"/>
  <c r="AW660" i="21"/>
  <c r="BB660" i="21"/>
  <c r="BT660" i="21" s="1"/>
  <c r="AU660" i="21"/>
  <c r="BM660" i="21" s="1"/>
  <c r="Y548" i="21"/>
  <c r="BH548" i="21"/>
  <c r="BD548" i="21"/>
  <c r="BF548" i="21"/>
  <c r="BB548" i="21"/>
  <c r="BK548" i="21"/>
  <c r="AY548" i="21"/>
  <c r="AU548" i="21"/>
  <c r="BM548" i="21" s="1"/>
  <c r="AW548" i="21"/>
  <c r="BH562" i="21"/>
  <c r="BK562" i="21"/>
  <c r="BD562" i="21"/>
  <c r="BF562" i="21"/>
  <c r="BB562" i="21"/>
  <c r="BT562" i="21" s="1"/>
  <c r="AW562" i="21"/>
  <c r="BO562" i="21" s="1"/>
  <c r="AY562" i="21"/>
  <c r="BQ562" i="21" s="1"/>
  <c r="AU562" i="21"/>
  <c r="BH524" i="21"/>
  <c r="BK524" i="21"/>
  <c r="BF524" i="21"/>
  <c r="BD524" i="21"/>
  <c r="AY524" i="21"/>
  <c r="BB524" i="21"/>
  <c r="AW524" i="21"/>
  <c r="AU524" i="21"/>
  <c r="BK438" i="21"/>
  <c r="BF438" i="21"/>
  <c r="BB438" i="21"/>
  <c r="BD438" i="21"/>
  <c r="BH438" i="21"/>
  <c r="AY438" i="21"/>
  <c r="AW438" i="21"/>
  <c r="AU438" i="21"/>
  <c r="Y390" i="21"/>
  <c r="BK390" i="21"/>
  <c r="BF390" i="21"/>
  <c r="BH390" i="21"/>
  <c r="BD390" i="21"/>
  <c r="AY390" i="21"/>
  <c r="BB390" i="21"/>
  <c r="AW390" i="21"/>
  <c r="AU390" i="21"/>
  <c r="BK335" i="21"/>
  <c r="BF335" i="21"/>
  <c r="BH335" i="21"/>
  <c r="AY335" i="21"/>
  <c r="BD335" i="21"/>
  <c r="BB335" i="21"/>
  <c r="AU335" i="21"/>
  <c r="AW335" i="21"/>
  <c r="Y267" i="21"/>
  <c r="BH267" i="21"/>
  <c r="BK267" i="21"/>
  <c r="BD267" i="21"/>
  <c r="AW267" i="21"/>
  <c r="AU267" i="21"/>
  <c r="BB267" i="21"/>
  <c r="BF267" i="21"/>
  <c r="AY267" i="21"/>
  <c r="Y159" i="21"/>
  <c r="BK159" i="21"/>
  <c r="BF159" i="21"/>
  <c r="BD159" i="21"/>
  <c r="BH159" i="21"/>
  <c r="AY159" i="21"/>
  <c r="BB159" i="21"/>
  <c r="AU159" i="21"/>
  <c r="AW159" i="21"/>
  <c r="Y194" i="21"/>
  <c r="BH194" i="21"/>
  <c r="BK194" i="21"/>
  <c r="BB194" i="21"/>
  <c r="BF194" i="21"/>
  <c r="BD194" i="21"/>
  <c r="AW194" i="21"/>
  <c r="AY194" i="21"/>
  <c r="AU194" i="21"/>
  <c r="V164" i="21"/>
  <c r="BH164" i="21"/>
  <c r="BK164" i="21"/>
  <c r="BF164" i="21"/>
  <c r="BD164" i="21"/>
  <c r="BB164" i="21"/>
  <c r="AY164" i="21"/>
  <c r="AU164" i="21"/>
  <c r="AW164" i="21"/>
  <c r="BK222" i="21"/>
  <c r="BH222" i="21"/>
  <c r="BF222" i="21"/>
  <c r="BD222" i="21"/>
  <c r="AW222" i="21"/>
  <c r="BB222" i="21"/>
  <c r="AY222" i="21"/>
  <c r="AU222" i="21"/>
  <c r="BF685" i="21"/>
  <c r="BK685" i="21"/>
  <c r="BH685" i="21"/>
  <c r="BB685" i="21"/>
  <c r="BD685" i="21"/>
  <c r="AW685" i="21"/>
  <c r="AU685" i="21"/>
  <c r="AY685" i="21"/>
  <c r="V482" i="21"/>
  <c r="BH482" i="21"/>
  <c r="BK482" i="21"/>
  <c r="BF482" i="21"/>
  <c r="BD482" i="21"/>
  <c r="AY482" i="21"/>
  <c r="BB482" i="21"/>
  <c r="AW482" i="21"/>
  <c r="AU482" i="21"/>
  <c r="Y480" i="21"/>
  <c r="BK480" i="21"/>
  <c r="BD480" i="21"/>
  <c r="BF480" i="21"/>
  <c r="BB480" i="21"/>
  <c r="AY480" i="21"/>
  <c r="BH480" i="21"/>
  <c r="AW480" i="21"/>
  <c r="AU480" i="21"/>
  <c r="V258" i="21"/>
  <c r="BH258" i="21"/>
  <c r="BK258" i="21"/>
  <c r="BB258" i="21"/>
  <c r="BD258" i="21"/>
  <c r="BF258" i="21"/>
  <c r="AW258" i="21"/>
  <c r="AY258" i="21"/>
  <c r="AU258" i="21"/>
  <c r="Y634" i="21"/>
  <c r="BH634" i="21"/>
  <c r="BK634" i="21"/>
  <c r="BF634" i="21"/>
  <c r="AY634" i="21"/>
  <c r="BD634" i="21"/>
  <c r="AW634" i="21"/>
  <c r="BB634" i="21"/>
  <c r="AU634" i="21"/>
  <c r="V517" i="21"/>
  <c r="BK517" i="21"/>
  <c r="BH517" i="21"/>
  <c r="BD517" i="21"/>
  <c r="AY517" i="21"/>
  <c r="AW517" i="21"/>
  <c r="BB517" i="21"/>
  <c r="BF517" i="21"/>
  <c r="AU517" i="21"/>
  <c r="BK687" i="21"/>
  <c r="BF687" i="21"/>
  <c r="BH687" i="21"/>
  <c r="BB687" i="21"/>
  <c r="AY687" i="21"/>
  <c r="AW687" i="21"/>
  <c r="BD687" i="21"/>
  <c r="AU687" i="21"/>
  <c r="BK631" i="21"/>
  <c r="BF631" i="21"/>
  <c r="BH631" i="21"/>
  <c r="BD631" i="21"/>
  <c r="AW631" i="21"/>
  <c r="BO631" i="21" s="1"/>
  <c r="AU631" i="21"/>
  <c r="AY631" i="21"/>
  <c r="BB631" i="21"/>
  <c r="BH604" i="21"/>
  <c r="BK604" i="21"/>
  <c r="BF604" i="21"/>
  <c r="BB604" i="21"/>
  <c r="BT604" i="21" s="1"/>
  <c r="AY604" i="21"/>
  <c r="BD604" i="21"/>
  <c r="AW604" i="21"/>
  <c r="AU604" i="21"/>
  <c r="Y534" i="21"/>
  <c r="BK534" i="21"/>
  <c r="BH534" i="21"/>
  <c r="BF534" i="21"/>
  <c r="BD534" i="21"/>
  <c r="AY534" i="21"/>
  <c r="BB534" i="21"/>
  <c r="AW534" i="21"/>
  <c r="AU534" i="21"/>
  <c r="BK422" i="21"/>
  <c r="BH422" i="21"/>
  <c r="BF422" i="21"/>
  <c r="BD422" i="21"/>
  <c r="AW422" i="21"/>
  <c r="AY422" i="21"/>
  <c r="BB422" i="21"/>
  <c r="AU422" i="21"/>
  <c r="V387" i="21"/>
  <c r="BH387" i="21"/>
  <c r="BK387" i="21"/>
  <c r="BF387" i="21"/>
  <c r="BD387" i="21"/>
  <c r="BB387" i="21"/>
  <c r="AW387" i="21"/>
  <c r="AU387" i="21"/>
  <c r="AY387" i="21"/>
  <c r="Y263" i="21"/>
  <c r="BK263" i="21"/>
  <c r="BF263" i="21"/>
  <c r="BH263" i="21"/>
  <c r="BD263" i="21"/>
  <c r="BB263" i="21"/>
  <c r="AY263" i="21"/>
  <c r="AU263" i="21"/>
  <c r="AW263" i="21"/>
  <c r="V178" i="21"/>
  <c r="BH178" i="21"/>
  <c r="BK178" i="21"/>
  <c r="BF178" i="21"/>
  <c r="BB178" i="21"/>
  <c r="BD178" i="21"/>
  <c r="AW178" i="21"/>
  <c r="AY178" i="21"/>
  <c r="AU178" i="21"/>
  <c r="BK117" i="21"/>
  <c r="BD117" i="21"/>
  <c r="BF117" i="21"/>
  <c r="BB117" i="21"/>
  <c r="AW117" i="21"/>
  <c r="BH117" i="21"/>
  <c r="AU117" i="21"/>
  <c r="BM117" i="21" s="1"/>
  <c r="AY117" i="21"/>
  <c r="BH188" i="21"/>
  <c r="BK188" i="21"/>
  <c r="BF188" i="21"/>
  <c r="BD188" i="21"/>
  <c r="BB188" i="21"/>
  <c r="BT188" i="21" s="1"/>
  <c r="AW188" i="21"/>
  <c r="AY188" i="21"/>
  <c r="AU188" i="21"/>
  <c r="BK328" i="21"/>
  <c r="BH328" i="21"/>
  <c r="BF328" i="21"/>
  <c r="BB328" i="21"/>
  <c r="BD328" i="21"/>
  <c r="AU328" i="21"/>
  <c r="AY328" i="21"/>
  <c r="AW328" i="21"/>
  <c r="BH395" i="21"/>
  <c r="BD395" i="21"/>
  <c r="BK395" i="21"/>
  <c r="AW395" i="21"/>
  <c r="BB395" i="21"/>
  <c r="AU395" i="21"/>
  <c r="BF395" i="21"/>
  <c r="AY395" i="21"/>
  <c r="Y600" i="21"/>
  <c r="BK600" i="21"/>
  <c r="BF600" i="21"/>
  <c r="BH600" i="21"/>
  <c r="BD600" i="21"/>
  <c r="AY600" i="21"/>
  <c r="BB600" i="21"/>
  <c r="AU600" i="21"/>
  <c r="AW600" i="21"/>
  <c r="V677" i="21"/>
  <c r="BF677" i="21"/>
  <c r="BK677" i="21"/>
  <c r="BH677" i="21"/>
  <c r="BB677" i="21"/>
  <c r="AY677" i="21"/>
  <c r="AW677" i="21"/>
  <c r="BD677" i="21"/>
  <c r="AU677" i="21"/>
  <c r="V602" i="21"/>
  <c r="BH602" i="21"/>
  <c r="BK602" i="21"/>
  <c r="BF602" i="21"/>
  <c r="BD602" i="21"/>
  <c r="BB602" i="21"/>
  <c r="AY602" i="21"/>
  <c r="AU602" i="21"/>
  <c r="AW602" i="21"/>
  <c r="V429" i="21"/>
  <c r="BH429" i="21"/>
  <c r="BK429" i="21"/>
  <c r="BF429" i="21"/>
  <c r="BD429" i="21"/>
  <c r="BB429" i="21"/>
  <c r="AY429" i="21"/>
  <c r="AW429" i="21"/>
  <c r="AU429" i="21"/>
  <c r="Y138" i="21"/>
  <c r="BH138" i="21"/>
  <c r="BK138" i="21"/>
  <c r="BF138" i="21"/>
  <c r="BB138" i="21"/>
  <c r="BD138" i="21"/>
  <c r="AW138" i="21"/>
  <c r="AY138" i="21"/>
  <c r="AU138" i="21"/>
  <c r="BH186" i="21"/>
  <c r="BK186" i="21"/>
  <c r="BD186" i="21"/>
  <c r="BB186" i="21"/>
  <c r="AY186" i="21"/>
  <c r="AW186" i="21"/>
  <c r="AU186" i="21"/>
  <c r="BF186" i="21"/>
  <c r="BH577" i="21"/>
  <c r="BF577" i="21"/>
  <c r="BK577" i="21"/>
  <c r="BB577" i="21"/>
  <c r="BT577" i="21" s="1"/>
  <c r="BD577" i="21"/>
  <c r="AY577" i="21"/>
  <c r="AU577" i="21"/>
  <c r="AW577" i="21"/>
  <c r="V294" i="21"/>
  <c r="BK294" i="21"/>
  <c r="BH294" i="21"/>
  <c r="BF294" i="21"/>
  <c r="BB294" i="21"/>
  <c r="BD294" i="21"/>
  <c r="AW294" i="21"/>
  <c r="AY294" i="21"/>
  <c r="AU294" i="21"/>
  <c r="BH89" i="21"/>
  <c r="BB89" i="21"/>
  <c r="BF89" i="21"/>
  <c r="BK89" i="21"/>
  <c r="BD89" i="21"/>
  <c r="AY89" i="21"/>
  <c r="AU89" i="21"/>
  <c r="AW89" i="21"/>
  <c r="V192" i="21"/>
  <c r="BK192" i="21"/>
  <c r="BH192" i="21"/>
  <c r="BF192" i="21"/>
  <c r="BB192" i="21"/>
  <c r="AY192" i="21"/>
  <c r="BD192" i="21"/>
  <c r="AU192" i="21"/>
  <c r="AW192" i="21"/>
  <c r="V171" i="21"/>
  <c r="BH171" i="21"/>
  <c r="BK171" i="21"/>
  <c r="BF171" i="21"/>
  <c r="BB171" i="21"/>
  <c r="AW171" i="21"/>
  <c r="AU171" i="21"/>
  <c r="AY171" i="21"/>
  <c r="BD171" i="21"/>
  <c r="Y147" i="21"/>
  <c r="BH147" i="21"/>
  <c r="BF147" i="21"/>
  <c r="BB147" i="21"/>
  <c r="AW147" i="21"/>
  <c r="AU147" i="21"/>
  <c r="BK147" i="21"/>
  <c r="BD147" i="21"/>
  <c r="AY147" i="21"/>
  <c r="V180" i="21"/>
  <c r="BH180" i="21"/>
  <c r="BK180" i="21"/>
  <c r="BF180" i="21"/>
  <c r="BD180" i="21"/>
  <c r="BB180" i="21"/>
  <c r="AY180" i="21"/>
  <c r="BQ180" i="21" s="1"/>
  <c r="AW180" i="21"/>
  <c r="AU180" i="21"/>
  <c r="BH506" i="21"/>
  <c r="BK506" i="21"/>
  <c r="BF506" i="21"/>
  <c r="AY506" i="21"/>
  <c r="BB506" i="21"/>
  <c r="BD506" i="21"/>
  <c r="AU506" i="21"/>
  <c r="AW506" i="21"/>
  <c r="BH402" i="21"/>
  <c r="BK402" i="21"/>
  <c r="BF402" i="21"/>
  <c r="BB402" i="21"/>
  <c r="BT402" i="21" s="1"/>
  <c r="AY402" i="21"/>
  <c r="BD402" i="21"/>
  <c r="AW402" i="21"/>
  <c r="AU402" i="21"/>
  <c r="V250" i="21"/>
  <c r="BH250" i="21"/>
  <c r="BD250" i="21"/>
  <c r="BB250" i="21"/>
  <c r="BF250" i="21"/>
  <c r="BK250" i="21"/>
  <c r="AU250" i="21"/>
  <c r="AY250" i="21"/>
  <c r="AW250" i="21"/>
  <c r="Y575" i="21"/>
  <c r="BK575" i="21"/>
  <c r="BF575" i="21"/>
  <c r="BH575" i="21"/>
  <c r="BD575" i="21"/>
  <c r="BB575" i="21"/>
  <c r="AU575" i="21"/>
  <c r="AW575" i="21"/>
  <c r="AY575" i="21"/>
  <c r="Y439" i="21"/>
  <c r="BK439" i="21"/>
  <c r="BF439" i="21"/>
  <c r="BH439" i="21"/>
  <c r="BD439" i="21"/>
  <c r="BB439" i="21"/>
  <c r="AY439" i="21"/>
  <c r="AW439" i="21"/>
  <c r="AU439" i="21"/>
  <c r="V279" i="21"/>
  <c r="BK279" i="21"/>
  <c r="BF279" i="21"/>
  <c r="BH279" i="21"/>
  <c r="BD279" i="21"/>
  <c r="AY279" i="21"/>
  <c r="BB279" i="21"/>
  <c r="AW279" i="21"/>
  <c r="AU279" i="21"/>
  <c r="BM279" i="21" s="1"/>
  <c r="BH443" i="21"/>
  <c r="BD443" i="21"/>
  <c r="BF443" i="21"/>
  <c r="BK443" i="21"/>
  <c r="AW443" i="21"/>
  <c r="AU443" i="21"/>
  <c r="AY443" i="21"/>
  <c r="BB443" i="21"/>
  <c r="Y737" i="21"/>
  <c r="BK737" i="21"/>
  <c r="BH737" i="21"/>
  <c r="BF737" i="21"/>
  <c r="BB737" i="21"/>
  <c r="AY737" i="21"/>
  <c r="AU737" i="21"/>
  <c r="BD737" i="21"/>
  <c r="AW737" i="21"/>
  <c r="BH314" i="21"/>
  <c r="BK314" i="21"/>
  <c r="BF314" i="21"/>
  <c r="BD314" i="21"/>
  <c r="BB314" i="21"/>
  <c r="AY314" i="21"/>
  <c r="AW314" i="21"/>
  <c r="AU314" i="21"/>
  <c r="BK672" i="21"/>
  <c r="BF672" i="21"/>
  <c r="BH672" i="21"/>
  <c r="BD672" i="21"/>
  <c r="AW672" i="21"/>
  <c r="AU672" i="21"/>
  <c r="AY672" i="21"/>
  <c r="BB672" i="21"/>
  <c r="BH461" i="21"/>
  <c r="BF461" i="21"/>
  <c r="BD461" i="21"/>
  <c r="BK461" i="21"/>
  <c r="BB461" i="21"/>
  <c r="AY461" i="21"/>
  <c r="AU461" i="21"/>
  <c r="AW461" i="21"/>
  <c r="BH324" i="21"/>
  <c r="BK324" i="21"/>
  <c r="BD324" i="21"/>
  <c r="BF324" i="21"/>
  <c r="BB324" i="21"/>
  <c r="AY324" i="21"/>
  <c r="AU324" i="21"/>
  <c r="AW324" i="21"/>
  <c r="V424" i="21"/>
  <c r="BK424" i="21"/>
  <c r="BH424" i="21"/>
  <c r="BF424" i="21"/>
  <c r="AU424" i="21"/>
  <c r="BD424" i="21"/>
  <c r="AY424" i="21"/>
  <c r="BB424" i="21"/>
  <c r="AW424" i="21"/>
  <c r="Y431" i="21"/>
  <c r="BK431" i="21"/>
  <c r="BF431" i="21"/>
  <c r="BH431" i="21"/>
  <c r="BB431" i="21"/>
  <c r="AY431" i="21"/>
  <c r="BD431" i="21"/>
  <c r="AW431" i="21"/>
  <c r="AU431" i="21"/>
  <c r="BM431" i="21" s="1"/>
  <c r="Y248" i="21"/>
  <c r="BK248" i="21"/>
  <c r="BH248" i="21"/>
  <c r="BD248" i="21"/>
  <c r="BF248" i="21"/>
  <c r="BB248" i="21"/>
  <c r="AW248" i="21"/>
  <c r="AU248" i="21"/>
  <c r="BM248" i="21" s="1"/>
  <c r="AY248" i="21"/>
  <c r="V567" i="21"/>
  <c r="BK567" i="21"/>
  <c r="BF567" i="21"/>
  <c r="BH567" i="21"/>
  <c r="BD567" i="21"/>
  <c r="BB567" i="21"/>
  <c r="BT567" i="21" s="1"/>
  <c r="AW567" i="21"/>
  <c r="BO567" i="21" s="1"/>
  <c r="AU567" i="21"/>
  <c r="AY567" i="21"/>
  <c r="BH244" i="21"/>
  <c r="BF244" i="21"/>
  <c r="BK244" i="21"/>
  <c r="BB244" i="21"/>
  <c r="BT244" i="21" s="1"/>
  <c r="AY244" i="21"/>
  <c r="BQ244" i="21" s="1"/>
  <c r="BD244" i="21"/>
  <c r="AW244" i="21"/>
  <c r="AU244" i="21"/>
  <c r="BH674" i="21"/>
  <c r="BF674" i="21"/>
  <c r="AY674" i="21"/>
  <c r="AW674" i="21"/>
  <c r="BB674" i="21"/>
  <c r="BK674" i="21"/>
  <c r="BD674" i="21"/>
  <c r="AU674" i="21"/>
  <c r="V296" i="21"/>
  <c r="BK296" i="21"/>
  <c r="BH296" i="21"/>
  <c r="BD296" i="21"/>
  <c r="BF296" i="21"/>
  <c r="AU296" i="21"/>
  <c r="AY296" i="21"/>
  <c r="AW296" i="21"/>
  <c r="BB296" i="21"/>
  <c r="V628" i="21"/>
  <c r="BH628" i="21"/>
  <c r="BF628" i="21"/>
  <c r="BD628" i="21"/>
  <c r="BK628" i="21"/>
  <c r="BB628" i="21"/>
  <c r="AY628" i="21"/>
  <c r="AW628" i="21"/>
  <c r="AU628" i="21"/>
  <c r="V701" i="21"/>
  <c r="BF701" i="21"/>
  <c r="BK701" i="21"/>
  <c r="BD701" i="21"/>
  <c r="BB701" i="21"/>
  <c r="AU701" i="21"/>
  <c r="AY701" i="21"/>
  <c r="AW701" i="21"/>
  <c r="BH701" i="21"/>
  <c r="V414" i="21"/>
  <c r="BK414" i="21"/>
  <c r="BH414" i="21"/>
  <c r="BD414" i="21"/>
  <c r="BB414" i="21"/>
  <c r="BF414" i="21"/>
  <c r="AW414" i="21"/>
  <c r="AU414" i="21"/>
  <c r="BM414" i="21" s="1"/>
  <c r="AY414" i="21"/>
  <c r="BK608" i="21"/>
  <c r="BF608" i="21"/>
  <c r="BD608" i="21"/>
  <c r="BB608" i="21"/>
  <c r="BH608" i="21"/>
  <c r="AY608" i="21"/>
  <c r="AW608" i="21"/>
  <c r="AU608" i="21"/>
  <c r="BM608" i="21" s="1"/>
  <c r="Y280" i="21"/>
  <c r="BK280" i="21"/>
  <c r="BH280" i="21"/>
  <c r="BB280" i="21"/>
  <c r="BD280" i="21"/>
  <c r="AY280" i="21"/>
  <c r="BQ280" i="21" s="1"/>
  <c r="AU280" i="21"/>
  <c r="BM280" i="21" s="1"/>
  <c r="BF280" i="21"/>
  <c r="AW280" i="21"/>
  <c r="BK616" i="21"/>
  <c r="BF616" i="21"/>
  <c r="BH616" i="21"/>
  <c r="BD616" i="21"/>
  <c r="BB616" i="21"/>
  <c r="AY616" i="21"/>
  <c r="AU616" i="21"/>
  <c r="AW616" i="21"/>
  <c r="BH689" i="21"/>
  <c r="BF689" i="21"/>
  <c r="BB689" i="21"/>
  <c r="BK689" i="21"/>
  <c r="BD689" i="21"/>
  <c r="AY689" i="21"/>
  <c r="AU689" i="21"/>
  <c r="AW689" i="21"/>
  <c r="BH532" i="21"/>
  <c r="BK532" i="21"/>
  <c r="BF532" i="21"/>
  <c r="BD532" i="21"/>
  <c r="BB532" i="21"/>
  <c r="AY532" i="21"/>
  <c r="AW532" i="21"/>
  <c r="AU532" i="21"/>
  <c r="V554" i="21"/>
  <c r="BH554" i="21"/>
  <c r="BK554" i="21"/>
  <c r="BF554" i="21"/>
  <c r="BD554" i="21"/>
  <c r="AY554" i="21"/>
  <c r="BB554" i="21"/>
  <c r="AW554" i="21"/>
  <c r="AU554" i="21"/>
  <c r="Y483" i="21"/>
  <c r="BH483" i="21"/>
  <c r="BD483" i="21"/>
  <c r="BK483" i="21"/>
  <c r="BB483" i="21"/>
  <c r="AW483" i="21"/>
  <c r="BF483" i="21"/>
  <c r="AU483" i="21"/>
  <c r="AY483" i="21"/>
  <c r="Y455" i="21"/>
  <c r="BK455" i="21"/>
  <c r="BF455" i="21"/>
  <c r="BH455" i="21"/>
  <c r="BD455" i="21"/>
  <c r="AY455" i="21"/>
  <c r="BB455" i="21"/>
  <c r="AU455" i="21"/>
  <c r="AW455" i="21"/>
  <c r="Y319" i="21"/>
  <c r="BK319" i="21"/>
  <c r="BH319" i="21"/>
  <c r="BF319" i="21"/>
  <c r="BB319" i="21"/>
  <c r="BD319" i="21"/>
  <c r="AY319" i="21"/>
  <c r="AU319" i="21"/>
  <c r="AW319" i="21"/>
  <c r="V243" i="21"/>
  <c r="BH243" i="21"/>
  <c r="BK243" i="21"/>
  <c r="BF243" i="21"/>
  <c r="BD243" i="21"/>
  <c r="AW243" i="21"/>
  <c r="BB243" i="21"/>
  <c r="AU243" i="21"/>
  <c r="AY243" i="21"/>
  <c r="BK150" i="21"/>
  <c r="BH150" i="21"/>
  <c r="BF150" i="21"/>
  <c r="BD150" i="21"/>
  <c r="AY150" i="21"/>
  <c r="BB150" i="21"/>
  <c r="AW150" i="21"/>
  <c r="AU150" i="21"/>
  <c r="BK128" i="21"/>
  <c r="BF128" i="21"/>
  <c r="BH128" i="21"/>
  <c r="BD128" i="21"/>
  <c r="BB128" i="21"/>
  <c r="AY128" i="21"/>
  <c r="AU128" i="21"/>
  <c r="AW128" i="21"/>
  <c r="BK673" i="21"/>
  <c r="BH673" i="21"/>
  <c r="BF673" i="21"/>
  <c r="BB673" i="21"/>
  <c r="BD673" i="21"/>
  <c r="AY673" i="21"/>
  <c r="AU673" i="21"/>
  <c r="AW673" i="21"/>
  <c r="V322" i="21"/>
  <c r="BH322" i="21"/>
  <c r="BD322" i="21"/>
  <c r="BB322" i="21"/>
  <c r="BK322" i="21"/>
  <c r="AW322" i="21"/>
  <c r="BF322" i="21"/>
  <c r="AY322" i="21"/>
  <c r="AU322" i="21"/>
  <c r="V495" i="21"/>
  <c r="BK495" i="21"/>
  <c r="BF495" i="21"/>
  <c r="BD495" i="21"/>
  <c r="AY495" i="21"/>
  <c r="BB495" i="21"/>
  <c r="AW495" i="21"/>
  <c r="BH495" i="21"/>
  <c r="AU495" i="21"/>
  <c r="Y611" i="21"/>
  <c r="BH611" i="21"/>
  <c r="BD611" i="21"/>
  <c r="AW611" i="21"/>
  <c r="BK611" i="21"/>
  <c r="AU611" i="21"/>
  <c r="BF611" i="21"/>
  <c r="BB611" i="21"/>
  <c r="AY611" i="21"/>
  <c r="V356" i="21"/>
  <c r="BH356" i="21"/>
  <c r="BK356" i="21"/>
  <c r="BF356" i="21"/>
  <c r="BB356" i="21"/>
  <c r="BD356" i="21"/>
  <c r="AY356" i="21"/>
  <c r="AW356" i="21"/>
  <c r="BO356" i="21" s="1"/>
  <c r="AU356" i="21"/>
  <c r="V725" i="21"/>
  <c r="BK725" i="21"/>
  <c r="BH725" i="21"/>
  <c r="BD725" i="21"/>
  <c r="BF725" i="21"/>
  <c r="AY725" i="21"/>
  <c r="AW725" i="21"/>
  <c r="BO725" i="21" s="1"/>
  <c r="BB725" i="21"/>
  <c r="BT725" i="21" s="1"/>
  <c r="AU725" i="21"/>
  <c r="BK518" i="21"/>
  <c r="BH518" i="21"/>
  <c r="AY518" i="21"/>
  <c r="BD518" i="21"/>
  <c r="BB518" i="21"/>
  <c r="AW518" i="21"/>
  <c r="BO518" i="21" s="1"/>
  <c r="AU518" i="21"/>
  <c r="BF518" i="21"/>
  <c r="BB345" i="21"/>
  <c r="BK345" i="21"/>
  <c r="BD345" i="21"/>
  <c r="BF345" i="21"/>
  <c r="AY345" i="21"/>
  <c r="AU345" i="21"/>
  <c r="BH345" i="21"/>
  <c r="AW345" i="21"/>
  <c r="Y167" i="21"/>
  <c r="BK167" i="21"/>
  <c r="BF167" i="21"/>
  <c r="BH167" i="21"/>
  <c r="BD167" i="21"/>
  <c r="AY167" i="21"/>
  <c r="AW167" i="21"/>
  <c r="AU167" i="21"/>
  <c r="BB167" i="21"/>
  <c r="BK671" i="21"/>
  <c r="BF671" i="21"/>
  <c r="BD671" i="21"/>
  <c r="BB671" i="21"/>
  <c r="AY671" i="21"/>
  <c r="BH671" i="21"/>
  <c r="AU671" i="21"/>
  <c r="AW671" i="21"/>
  <c r="V491" i="21"/>
  <c r="BH491" i="21"/>
  <c r="BK491" i="21"/>
  <c r="BD491" i="21"/>
  <c r="BF491" i="21"/>
  <c r="BB491" i="21"/>
  <c r="AW491" i="21"/>
  <c r="AU491" i="21"/>
  <c r="AY491" i="21"/>
  <c r="Y430" i="21"/>
  <c r="BK430" i="21"/>
  <c r="BH430" i="21"/>
  <c r="BF430" i="21"/>
  <c r="BD430" i="21"/>
  <c r="BB430" i="21"/>
  <c r="AW430" i="21"/>
  <c r="AU430" i="21"/>
  <c r="AY430" i="21"/>
  <c r="V686" i="21"/>
  <c r="BK686" i="21"/>
  <c r="BF686" i="21"/>
  <c r="AY686" i="21"/>
  <c r="BH686" i="21"/>
  <c r="BD686" i="21"/>
  <c r="BB686" i="21"/>
  <c r="AW686" i="21"/>
  <c r="AU686" i="21"/>
  <c r="BF557" i="21"/>
  <c r="BK557" i="21"/>
  <c r="BH557" i="21"/>
  <c r="BB557" i="21"/>
  <c r="BD557" i="21"/>
  <c r="AY557" i="21"/>
  <c r="AW557" i="21"/>
  <c r="AU557" i="21"/>
  <c r="BK367" i="21"/>
  <c r="BF367" i="21"/>
  <c r="BH367" i="21"/>
  <c r="AY367" i="21"/>
  <c r="BD367" i="21"/>
  <c r="AW367" i="21"/>
  <c r="BB367" i="21"/>
  <c r="AU367" i="21"/>
  <c r="BF713" i="21"/>
  <c r="BB713" i="21"/>
  <c r="BD713" i="21"/>
  <c r="BK713" i="21"/>
  <c r="BH713" i="21"/>
  <c r="AU713" i="21"/>
  <c r="AW713" i="21"/>
  <c r="AY713" i="21"/>
  <c r="Y680" i="21"/>
  <c r="BK680" i="21"/>
  <c r="BF680" i="21"/>
  <c r="BH680" i="21"/>
  <c r="BD680" i="21"/>
  <c r="AY680" i="21"/>
  <c r="AU680" i="21"/>
  <c r="BB680" i="21"/>
  <c r="AW680" i="21"/>
  <c r="BK613" i="21"/>
  <c r="BF613" i="21"/>
  <c r="AY613" i="21"/>
  <c r="BD613" i="21"/>
  <c r="BH613" i="21"/>
  <c r="AW613" i="21"/>
  <c r="BB613" i="21"/>
  <c r="AU613" i="21"/>
  <c r="V558" i="21"/>
  <c r="BK558" i="21"/>
  <c r="BF558" i="21"/>
  <c r="BH558" i="21"/>
  <c r="BD558" i="21"/>
  <c r="AY558" i="21"/>
  <c r="BB558" i="21"/>
  <c r="AW558" i="21"/>
  <c r="AU558" i="21"/>
  <c r="BM558" i="21" s="1"/>
  <c r="V400" i="21"/>
  <c r="BK400" i="21"/>
  <c r="BH400" i="21"/>
  <c r="BD400" i="21"/>
  <c r="BF400" i="21"/>
  <c r="AY400" i="21"/>
  <c r="AU400" i="21"/>
  <c r="BB400" i="21"/>
  <c r="AW400" i="21"/>
  <c r="BO400" i="21" s="1"/>
  <c r="V172" i="21"/>
  <c r="BH172" i="21"/>
  <c r="BB172" i="21"/>
  <c r="BF172" i="21"/>
  <c r="BD172" i="21"/>
  <c r="BK172" i="21"/>
  <c r="AY172" i="21"/>
  <c r="AW172" i="21"/>
  <c r="BO172" i="21" s="1"/>
  <c r="AU172" i="21"/>
  <c r="Y170" i="21"/>
  <c r="BH170" i="21"/>
  <c r="BK170" i="21"/>
  <c r="BB170" i="21"/>
  <c r="BD170" i="21"/>
  <c r="BF170" i="21"/>
  <c r="AY170" i="21"/>
  <c r="BQ170" i="21" s="1"/>
  <c r="AW170" i="21"/>
  <c r="AU170" i="21"/>
  <c r="BH514" i="21"/>
  <c r="BK514" i="21"/>
  <c r="BF514" i="21"/>
  <c r="AY514" i="21"/>
  <c r="BD514" i="21"/>
  <c r="AW514" i="21"/>
  <c r="BB514" i="21"/>
  <c r="AU514" i="21"/>
  <c r="BD681" i="21"/>
  <c r="BB681" i="21"/>
  <c r="BH681" i="21"/>
  <c r="BF681" i="21"/>
  <c r="BK681" i="21"/>
  <c r="AY681" i="21"/>
  <c r="AW681" i="21"/>
  <c r="AU681" i="21"/>
  <c r="Y380" i="21"/>
  <c r="BH380" i="21"/>
  <c r="BF380" i="21"/>
  <c r="BD380" i="21"/>
  <c r="BK380" i="21"/>
  <c r="AW380" i="21"/>
  <c r="AY380" i="21"/>
  <c r="BB380" i="21"/>
  <c r="AU380" i="21"/>
  <c r="BK646" i="21"/>
  <c r="BF646" i="21"/>
  <c r="BH646" i="21"/>
  <c r="AY646" i="21"/>
  <c r="BB646" i="21"/>
  <c r="BD646" i="21"/>
  <c r="AW646" i="21"/>
  <c r="AU646" i="21"/>
  <c r="V299" i="21"/>
  <c r="BH299" i="21"/>
  <c r="BK299" i="21"/>
  <c r="BD299" i="21"/>
  <c r="BF299" i="21"/>
  <c r="AW299" i="21"/>
  <c r="AU299" i="21"/>
  <c r="AY299" i="21"/>
  <c r="BB299" i="21"/>
  <c r="V637" i="21"/>
  <c r="BH637" i="21"/>
  <c r="BK637" i="21"/>
  <c r="BD637" i="21"/>
  <c r="BB637" i="21"/>
  <c r="BF637" i="21"/>
  <c r="AY637" i="21"/>
  <c r="AU637" i="21"/>
  <c r="AW637" i="21"/>
  <c r="V520" i="21"/>
  <c r="BK520" i="21"/>
  <c r="BB520" i="21"/>
  <c r="BH520" i="21"/>
  <c r="AU520" i="21"/>
  <c r="BD520" i="21"/>
  <c r="AW520" i="21"/>
  <c r="AY520" i="21"/>
  <c r="BQ520" i="21" s="1"/>
  <c r="BF520" i="21"/>
  <c r="BH474" i="21"/>
  <c r="BK474" i="21"/>
  <c r="BF474" i="21"/>
  <c r="BD474" i="21"/>
  <c r="AY474" i="21"/>
  <c r="BB474" i="21"/>
  <c r="AU474" i="21"/>
  <c r="AW474" i="21"/>
  <c r="BK358" i="21"/>
  <c r="BH358" i="21"/>
  <c r="BB358" i="21"/>
  <c r="BF358" i="21"/>
  <c r="AW358" i="21"/>
  <c r="BD358" i="21"/>
  <c r="AU358" i="21"/>
  <c r="AY358" i="21"/>
  <c r="BD317" i="21"/>
  <c r="BF317" i="21"/>
  <c r="BK317" i="21"/>
  <c r="BH317" i="21"/>
  <c r="AY317" i="21"/>
  <c r="AU317" i="21"/>
  <c r="BB317" i="21"/>
  <c r="AW317" i="21"/>
  <c r="BH163" i="21"/>
  <c r="BK163" i="21"/>
  <c r="BB163" i="21"/>
  <c r="AW163" i="21"/>
  <c r="AU163" i="21"/>
  <c r="BF163" i="21"/>
  <c r="BD163" i="21"/>
  <c r="AY163" i="21"/>
  <c r="V190" i="21"/>
  <c r="BK190" i="21"/>
  <c r="BH190" i="21"/>
  <c r="BB190" i="21"/>
  <c r="BF190" i="21"/>
  <c r="BD190" i="21"/>
  <c r="AU190" i="21"/>
  <c r="AW190" i="21"/>
  <c r="AY190" i="21"/>
  <c r="Y154" i="21"/>
  <c r="BH154" i="21"/>
  <c r="BB154" i="21"/>
  <c r="BK154" i="21"/>
  <c r="BD154" i="21"/>
  <c r="BF154" i="21"/>
  <c r="AW154" i="21"/>
  <c r="AY154" i="21"/>
  <c r="AU154" i="21"/>
  <c r="BM154" i="21" s="1"/>
  <c r="V216" i="21"/>
  <c r="BK216" i="21"/>
  <c r="BH216" i="21"/>
  <c r="BF216" i="21"/>
  <c r="BB216" i="21"/>
  <c r="BD216" i="21"/>
  <c r="AY216" i="21"/>
  <c r="AU216" i="21"/>
  <c r="AW216" i="21"/>
  <c r="Y182" i="21"/>
  <c r="BK182" i="21"/>
  <c r="BF182" i="21"/>
  <c r="BH182" i="21"/>
  <c r="BB182" i="21"/>
  <c r="AY182" i="21"/>
  <c r="BD182" i="21"/>
  <c r="AW182" i="21"/>
  <c r="AU182" i="21"/>
  <c r="V454" i="21"/>
  <c r="BK454" i="21"/>
  <c r="BH454" i="21"/>
  <c r="BD454" i="21"/>
  <c r="BB454" i="21"/>
  <c r="AY454" i="21"/>
  <c r="BQ454" i="21" s="1"/>
  <c r="BF454" i="21"/>
  <c r="AW454" i="21"/>
  <c r="AU454" i="21"/>
  <c r="BK656" i="21"/>
  <c r="BF656" i="21"/>
  <c r="BB656" i="21"/>
  <c r="BH656" i="21"/>
  <c r="BD656" i="21"/>
  <c r="AY656" i="21"/>
  <c r="AU656" i="21"/>
  <c r="AW656" i="21"/>
  <c r="BK598" i="21"/>
  <c r="BF598" i="21"/>
  <c r="AY598" i="21"/>
  <c r="BB598" i="21"/>
  <c r="BT598" i="21" s="1"/>
  <c r="BH598" i="21"/>
  <c r="BD598" i="21"/>
  <c r="AU598" i="21"/>
  <c r="AW598" i="21"/>
  <c r="BK477" i="21"/>
  <c r="BH477" i="21"/>
  <c r="BD477" i="21"/>
  <c r="BB477" i="21"/>
  <c r="AW477" i="21"/>
  <c r="AU477" i="21"/>
  <c r="BF477" i="21"/>
  <c r="AY477" i="21"/>
  <c r="V364" i="21"/>
  <c r="BH364" i="21"/>
  <c r="BK364" i="21"/>
  <c r="BF364" i="21"/>
  <c r="BB364" i="21"/>
  <c r="BD364" i="21"/>
  <c r="AU364" i="21"/>
  <c r="AY364" i="21"/>
  <c r="AW364" i="21"/>
  <c r="Y379" i="21"/>
  <c r="BH379" i="21"/>
  <c r="BK379" i="21"/>
  <c r="BD379" i="21"/>
  <c r="BB379" i="21"/>
  <c r="AW379" i="21"/>
  <c r="BF379" i="21"/>
  <c r="AU379" i="21"/>
  <c r="AY379" i="21"/>
  <c r="Y362" i="21"/>
  <c r="BH362" i="21"/>
  <c r="BK362" i="21"/>
  <c r="BD362" i="21"/>
  <c r="BF362" i="21"/>
  <c r="AY362" i="21"/>
  <c r="BB362" i="21"/>
  <c r="AU362" i="21"/>
  <c r="BM362" i="21" s="1"/>
  <c r="AW362" i="21"/>
  <c r="V740" i="21"/>
  <c r="BH740" i="21"/>
  <c r="BK740" i="21"/>
  <c r="BF740" i="21"/>
  <c r="BB740" i="21"/>
  <c r="BD740" i="21"/>
  <c r="AY740" i="21"/>
  <c r="AW740" i="21"/>
  <c r="AU740" i="21"/>
  <c r="Y715" i="21"/>
  <c r="BH715" i="21"/>
  <c r="BD715" i="21"/>
  <c r="BK715" i="21"/>
  <c r="BF715" i="21"/>
  <c r="AY715" i="21"/>
  <c r="BQ715" i="21" s="1"/>
  <c r="AW715" i="21"/>
  <c r="AU715" i="21"/>
  <c r="BM715" i="21" s="1"/>
  <c r="BB715" i="21"/>
  <c r="BK679" i="21"/>
  <c r="BF679" i="21"/>
  <c r="BD679" i="21"/>
  <c r="BH679" i="21"/>
  <c r="BB679" i="21"/>
  <c r="BT679" i="21" s="1"/>
  <c r="AY679" i="21"/>
  <c r="AW679" i="21"/>
  <c r="AU679" i="21"/>
  <c r="BK655" i="21"/>
  <c r="BF655" i="21"/>
  <c r="BH655" i="21"/>
  <c r="AY655" i="21"/>
  <c r="BB655" i="21"/>
  <c r="BD655" i="21"/>
  <c r="AU655" i="21"/>
  <c r="AW655" i="21"/>
  <c r="V621" i="21"/>
  <c r="BF621" i="21"/>
  <c r="BK621" i="21"/>
  <c r="BD621" i="21"/>
  <c r="BB621" i="21"/>
  <c r="BH621" i="21"/>
  <c r="AU621" i="21"/>
  <c r="AY621" i="21"/>
  <c r="AW621" i="21"/>
  <c r="BK633" i="21"/>
  <c r="BB633" i="21"/>
  <c r="BH633" i="21"/>
  <c r="BF633" i="21"/>
  <c r="AY633" i="21"/>
  <c r="AW633" i="21"/>
  <c r="AU633" i="21"/>
  <c r="BD633" i="21"/>
  <c r="V588" i="21"/>
  <c r="BH588" i="21"/>
  <c r="BF588" i="21"/>
  <c r="BD588" i="21"/>
  <c r="BB588" i="21"/>
  <c r="AY588" i="21"/>
  <c r="BK588" i="21"/>
  <c r="AW588" i="21"/>
  <c r="AU588" i="21"/>
  <c r="V544" i="21"/>
  <c r="BK544" i="21"/>
  <c r="BF544" i="21"/>
  <c r="BH544" i="21"/>
  <c r="BD544" i="21"/>
  <c r="BB544" i="21"/>
  <c r="AW544" i="21"/>
  <c r="AU544" i="21"/>
  <c r="AY544" i="21"/>
  <c r="Y509" i="21"/>
  <c r="BK509" i="21"/>
  <c r="BH509" i="21"/>
  <c r="BB509" i="21"/>
  <c r="BF509" i="21"/>
  <c r="AY509" i="21"/>
  <c r="AU509" i="21"/>
  <c r="BD509" i="21"/>
  <c r="AW509" i="21"/>
  <c r="Y468" i="21"/>
  <c r="BH468" i="21"/>
  <c r="BB468" i="21"/>
  <c r="BK468" i="21"/>
  <c r="BF468" i="21"/>
  <c r="AW468" i="21"/>
  <c r="BO468" i="21" s="1"/>
  <c r="AU468" i="21"/>
  <c r="BD468" i="21"/>
  <c r="AY468" i="21"/>
  <c r="BH485" i="21"/>
  <c r="BF485" i="21"/>
  <c r="BD485" i="21"/>
  <c r="BK485" i="21"/>
  <c r="AW485" i="21"/>
  <c r="AY485" i="21"/>
  <c r="BB485" i="21"/>
  <c r="AU485" i="21"/>
  <c r="BH539" i="21"/>
  <c r="BD539" i="21"/>
  <c r="BK539" i="21"/>
  <c r="BF539" i="21"/>
  <c r="BB539" i="21"/>
  <c r="AW539" i="21"/>
  <c r="AU539" i="21"/>
  <c r="AY539" i="21"/>
  <c r="V452" i="21"/>
  <c r="BH452" i="21"/>
  <c r="BK452" i="21"/>
  <c r="BF452" i="21"/>
  <c r="BB452" i="21"/>
  <c r="BD452" i="21"/>
  <c r="AY452" i="21"/>
  <c r="AU452" i="21"/>
  <c r="AW452" i="21"/>
  <c r="V412" i="21"/>
  <c r="BH412" i="21"/>
  <c r="BK412" i="21"/>
  <c r="BF412" i="21"/>
  <c r="BD412" i="21"/>
  <c r="BB412" i="21"/>
  <c r="AW412" i="21"/>
  <c r="AU412" i="21"/>
  <c r="AY412" i="21"/>
  <c r="V371" i="21"/>
  <c r="BH371" i="21"/>
  <c r="BK371" i="21"/>
  <c r="AW371" i="21"/>
  <c r="BD371" i="21"/>
  <c r="AU371" i="21"/>
  <c r="BB371" i="21"/>
  <c r="BF371" i="21"/>
  <c r="AY371" i="21"/>
  <c r="V276" i="21"/>
  <c r="BH276" i="21"/>
  <c r="BF276" i="21"/>
  <c r="BK276" i="21"/>
  <c r="BD276" i="21"/>
  <c r="AW276" i="21"/>
  <c r="BB276" i="21"/>
  <c r="AU276" i="21"/>
  <c r="AY276" i="21"/>
  <c r="V259" i="21"/>
  <c r="BH259" i="21"/>
  <c r="BK259" i="21"/>
  <c r="BD259" i="21"/>
  <c r="AW259" i="21"/>
  <c r="BF259" i="21"/>
  <c r="AU259" i="21"/>
  <c r="AY259" i="21"/>
  <c r="BB259" i="21"/>
  <c r="Y257" i="21"/>
  <c r="BK257" i="21"/>
  <c r="BH257" i="21"/>
  <c r="BF257" i="21"/>
  <c r="BD257" i="21"/>
  <c r="AU257" i="21"/>
  <c r="BM257" i="21" s="1"/>
  <c r="AW257" i="21"/>
  <c r="AY257" i="21"/>
  <c r="BB257" i="21"/>
  <c r="BH227" i="21"/>
  <c r="BK227" i="21"/>
  <c r="BB227" i="21"/>
  <c r="AW227" i="21"/>
  <c r="BD227" i="21"/>
  <c r="AU227" i="21"/>
  <c r="BF227" i="21"/>
  <c r="AY227" i="21"/>
  <c r="BK169" i="21"/>
  <c r="BF169" i="21"/>
  <c r="BB169" i="21"/>
  <c r="AW169" i="21"/>
  <c r="BO169" i="21" s="1"/>
  <c r="AU169" i="21"/>
  <c r="BM169" i="21" s="1"/>
  <c r="BH169" i="21"/>
  <c r="BD169" i="21"/>
  <c r="AY169" i="21"/>
  <c r="V140" i="21"/>
  <c r="BH140" i="21"/>
  <c r="BK140" i="21"/>
  <c r="BF140" i="21"/>
  <c r="BD140" i="21"/>
  <c r="BB140" i="21"/>
  <c r="AW140" i="21"/>
  <c r="AU140" i="21"/>
  <c r="AY140" i="21"/>
  <c r="V142" i="21"/>
  <c r="BK142" i="21"/>
  <c r="BH142" i="21"/>
  <c r="BB142" i="21"/>
  <c r="AW142" i="21"/>
  <c r="AY142" i="21"/>
  <c r="AU142" i="21"/>
  <c r="BF142" i="21"/>
  <c r="BD142" i="21"/>
  <c r="V212" i="21"/>
  <c r="BH212" i="21"/>
  <c r="BK212" i="21"/>
  <c r="BF212" i="21"/>
  <c r="BD212" i="21"/>
  <c r="BB212" i="21"/>
  <c r="AW212" i="21"/>
  <c r="AU212" i="21"/>
  <c r="AY212" i="21"/>
  <c r="V223" i="21"/>
  <c r="BK223" i="21"/>
  <c r="BF223" i="21"/>
  <c r="BH223" i="21"/>
  <c r="BD223" i="21"/>
  <c r="AY223" i="21"/>
  <c r="AU223" i="21"/>
  <c r="AW223" i="21"/>
  <c r="BB223" i="21"/>
  <c r="V446" i="21"/>
  <c r="BK446" i="21"/>
  <c r="BH446" i="21"/>
  <c r="BB446" i="21"/>
  <c r="BD446" i="21"/>
  <c r="BF446" i="21"/>
  <c r="AU446" i="21"/>
  <c r="AW446" i="21"/>
  <c r="BO446" i="21" s="1"/>
  <c r="AY446" i="21"/>
  <c r="BQ446" i="21" s="1"/>
  <c r="V298" i="21"/>
  <c r="BH298" i="21"/>
  <c r="BK298" i="21"/>
  <c r="BF298" i="21"/>
  <c r="BD298" i="21"/>
  <c r="AY298" i="21"/>
  <c r="AW298" i="21"/>
  <c r="BO298" i="21" s="1"/>
  <c r="AU298" i="21"/>
  <c r="BB298" i="21"/>
  <c r="BK645" i="21"/>
  <c r="BH645" i="21"/>
  <c r="BD645" i="21"/>
  <c r="BF645" i="21"/>
  <c r="AY645" i="21"/>
  <c r="BB645" i="21"/>
  <c r="BT645" i="21" s="1"/>
  <c r="AW645" i="21"/>
  <c r="AU645" i="21"/>
  <c r="BH467" i="21"/>
  <c r="BK467" i="21"/>
  <c r="BD467" i="21"/>
  <c r="BF467" i="21"/>
  <c r="AW467" i="21"/>
  <c r="AU467" i="21"/>
  <c r="BB467" i="21"/>
  <c r="AY467" i="21"/>
  <c r="V370" i="21"/>
  <c r="BH370" i="21"/>
  <c r="BK370" i="21"/>
  <c r="BF370" i="21"/>
  <c r="BD370" i="21"/>
  <c r="AW370" i="21"/>
  <c r="BB370" i="21"/>
  <c r="AY370" i="21"/>
  <c r="AU370" i="21"/>
  <c r="Y700" i="21"/>
  <c r="BH700" i="21"/>
  <c r="BK700" i="21"/>
  <c r="BF700" i="21"/>
  <c r="BD700" i="21"/>
  <c r="AY700" i="21"/>
  <c r="BB700" i="21"/>
  <c r="AW700" i="21"/>
  <c r="AU700" i="21"/>
  <c r="Y350" i="21"/>
  <c r="BK350" i="21"/>
  <c r="BD350" i="21"/>
  <c r="BB350" i="21"/>
  <c r="AW350" i="21"/>
  <c r="AY350" i="21"/>
  <c r="AU350" i="21"/>
  <c r="BF350" i="21"/>
  <c r="BH350" i="21"/>
  <c r="V572" i="21"/>
  <c r="BH572" i="21"/>
  <c r="BF572" i="21"/>
  <c r="BK572" i="21"/>
  <c r="BD572" i="21"/>
  <c r="AY572" i="21"/>
  <c r="BB572" i="21"/>
  <c r="AW572" i="21"/>
  <c r="AU572" i="21"/>
  <c r="BM572" i="21" s="1"/>
  <c r="V596" i="21"/>
  <c r="BH596" i="21"/>
  <c r="BF596" i="21"/>
  <c r="BK596" i="21"/>
  <c r="BD596" i="21"/>
  <c r="BB596" i="21"/>
  <c r="AY596" i="21"/>
  <c r="AW596" i="21"/>
  <c r="AU596" i="21"/>
  <c r="Y449" i="21"/>
  <c r="BK449" i="21"/>
  <c r="BB449" i="21"/>
  <c r="BH449" i="21"/>
  <c r="BD449" i="21"/>
  <c r="BF449" i="21"/>
  <c r="AU449" i="21"/>
  <c r="AW449" i="21"/>
  <c r="AY449" i="21"/>
  <c r="BK533" i="21"/>
  <c r="BF533" i="21"/>
  <c r="BD533" i="21"/>
  <c r="BH533" i="21"/>
  <c r="BB533" i="21"/>
  <c r="AY533" i="21"/>
  <c r="AW533" i="21"/>
  <c r="AU533" i="21"/>
  <c r="BH730" i="21"/>
  <c r="BF730" i="21"/>
  <c r="BK730" i="21"/>
  <c r="BD730" i="21"/>
  <c r="BB730" i="21"/>
  <c r="AY730" i="21"/>
  <c r="AU730" i="21"/>
  <c r="AW730" i="21"/>
  <c r="Y690" i="21"/>
  <c r="BH690" i="21"/>
  <c r="BF690" i="21"/>
  <c r="BD690" i="21"/>
  <c r="BK690" i="21"/>
  <c r="BB690" i="21"/>
  <c r="AW690" i="21"/>
  <c r="AY690" i="21"/>
  <c r="AU690" i="21"/>
  <c r="BK678" i="21"/>
  <c r="BF678" i="21"/>
  <c r="BH678" i="21"/>
  <c r="AY678" i="21"/>
  <c r="BD678" i="21"/>
  <c r="BB678" i="21"/>
  <c r="AW678" i="21"/>
  <c r="AU678" i="21"/>
  <c r="V626" i="21"/>
  <c r="BH626" i="21"/>
  <c r="BD626" i="21"/>
  <c r="BF626" i="21"/>
  <c r="BK626" i="21"/>
  <c r="BB626" i="21"/>
  <c r="AY626" i="21"/>
  <c r="AW626" i="21"/>
  <c r="AU626" i="21"/>
  <c r="V728" i="21"/>
  <c r="BK728" i="21"/>
  <c r="BF728" i="21"/>
  <c r="BH728" i="21"/>
  <c r="AY728" i="21"/>
  <c r="BD728" i="21"/>
  <c r="BB728" i="21"/>
  <c r="AU728" i="21"/>
  <c r="AW728" i="21"/>
  <c r="V716" i="21"/>
  <c r="BH716" i="21"/>
  <c r="BK716" i="21"/>
  <c r="BF716" i="21"/>
  <c r="AY716" i="21"/>
  <c r="AW716" i="21"/>
  <c r="BB716" i="21"/>
  <c r="AU716" i="21"/>
  <c r="BD716" i="21"/>
  <c r="V675" i="21"/>
  <c r="BH675" i="21"/>
  <c r="BD675" i="21"/>
  <c r="BF675" i="21"/>
  <c r="BK675" i="21"/>
  <c r="AW675" i="21"/>
  <c r="AU675" i="21"/>
  <c r="AY675" i="21"/>
  <c r="BB675" i="21"/>
  <c r="BH625" i="21"/>
  <c r="BK625" i="21"/>
  <c r="BB625" i="21"/>
  <c r="BF625" i="21"/>
  <c r="BD625" i="21"/>
  <c r="AY625" i="21"/>
  <c r="AU625" i="21"/>
  <c r="AW625" i="21"/>
  <c r="BH619" i="21"/>
  <c r="BK619" i="21"/>
  <c r="BD619" i="21"/>
  <c r="BF619" i="21"/>
  <c r="BB619" i="21"/>
  <c r="AW619" i="21"/>
  <c r="AU619" i="21"/>
  <c r="AY619" i="21"/>
  <c r="BH586" i="21"/>
  <c r="BF586" i="21"/>
  <c r="BD586" i="21"/>
  <c r="BB586" i="21"/>
  <c r="BT586" i="21" s="1"/>
  <c r="AY586" i="21"/>
  <c r="BK586" i="21"/>
  <c r="AW586" i="21"/>
  <c r="AU586" i="21"/>
  <c r="V589" i="21"/>
  <c r="BH589" i="21"/>
  <c r="BF589" i="21"/>
  <c r="BK589" i="21"/>
  <c r="BD589" i="21"/>
  <c r="AY589" i="21"/>
  <c r="AU589" i="21"/>
  <c r="BB589" i="21"/>
  <c r="AW589" i="21"/>
  <c r="Y574" i="21"/>
  <c r="BK574" i="21"/>
  <c r="BF574" i="21"/>
  <c r="BH574" i="21"/>
  <c r="AY574" i="21"/>
  <c r="BD574" i="21"/>
  <c r="BB574" i="21"/>
  <c r="AU574" i="21"/>
  <c r="AW574" i="21"/>
  <c r="V592" i="21"/>
  <c r="BK592" i="21"/>
  <c r="BF592" i="21"/>
  <c r="BH592" i="21"/>
  <c r="BB592" i="21"/>
  <c r="AU592" i="21"/>
  <c r="AW592" i="21"/>
  <c r="AY592" i="21"/>
  <c r="BD592" i="21"/>
  <c r="Y571" i="21"/>
  <c r="BH571" i="21"/>
  <c r="BF571" i="21"/>
  <c r="BD571" i="21"/>
  <c r="BK571" i="21"/>
  <c r="AW571" i="21"/>
  <c r="AY571" i="21"/>
  <c r="AU571" i="21"/>
  <c r="BM571" i="21" s="1"/>
  <c r="BB571" i="21"/>
  <c r="BH547" i="21"/>
  <c r="BD547" i="21"/>
  <c r="BF547" i="21"/>
  <c r="BK547" i="21"/>
  <c r="AW547" i="21"/>
  <c r="AU547" i="21"/>
  <c r="AY547" i="21"/>
  <c r="BQ547" i="21" s="1"/>
  <c r="BB547" i="21"/>
  <c r="BK537" i="21"/>
  <c r="BB537" i="21"/>
  <c r="BF537" i="21"/>
  <c r="BD537" i="21"/>
  <c r="BH537" i="21"/>
  <c r="AU537" i="21"/>
  <c r="AW537" i="21"/>
  <c r="AY537" i="21"/>
  <c r="BK456" i="21"/>
  <c r="BH456" i="21"/>
  <c r="BB456" i="21"/>
  <c r="BD456" i="21"/>
  <c r="BF456" i="21"/>
  <c r="AU456" i="21"/>
  <c r="AY456" i="21"/>
  <c r="AW456" i="21"/>
  <c r="BH466" i="21"/>
  <c r="BK466" i="21"/>
  <c r="BF466" i="21"/>
  <c r="BB466" i="21"/>
  <c r="AY466" i="21"/>
  <c r="AW466" i="21"/>
  <c r="BD466" i="21"/>
  <c r="AU466" i="21"/>
  <c r="Y442" i="21"/>
  <c r="BH442" i="21"/>
  <c r="BK442" i="21"/>
  <c r="BD442" i="21"/>
  <c r="BB442" i="21"/>
  <c r="BF442" i="21"/>
  <c r="AY442" i="21"/>
  <c r="AW442" i="21"/>
  <c r="AU442" i="21"/>
  <c r="BH426" i="21"/>
  <c r="BK426" i="21"/>
  <c r="BB426" i="21"/>
  <c r="BF426" i="21"/>
  <c r="AY426" i="21"/>
  <c r="AW426" i="21"/>
  <c r="AU426" i="21"/>
  <c r="BD426" i="21"/>
  <c r="V398" i="21"/>
  <c r="BK398" i="21"/>
  <c r="BH398" i="21"/>
  <c r="BD398" i="21"/>
  <c r="BF398" i="21"/>
  <c r="BB398" i="21"/>
  <c r="AW398" i="21"/>
  <c r="AY398" i="21"/>
  <c r="AU398" i="21"/>
  <c r="Y406" i="21"/>
  <c r="BK406" i="21"/>
  <c r="BF406" i="21"/>
  <c r="BD406" i="21"/>
  <c r="BB406" i="21"/>
  <c r="BH406" i="21"/>
  <c r="AY406" i="21"/>
  <c r="AW406" i="21"/>
  <c r="AU406" i="21"/>
  <c r="V375" i="21"/>
  <c r="BK375" i="21"/>
  <c r="BF375" i="21"/>
  <c r="BD375" i="21"/>
  <c r="BH375" i="21"/>
  <c r="BB375" i="21"/>
  <c r="AY375" i="21"/>
  <c r="AW375" i="21"/>
  <c r="AU375" i="21"/>
  <c r="BH323" i="21"/>
  <c r="BK323" i="21"/>
  <c r="BD323" i="21"/>
  <c r="BF323" i="21"/>
  <c r="BB323" i="21"/>
  <c r="AW323" i="21"/>
  <c r="AU323" i="21"/>
  <c r="AY323" i="21"/>
  <c r="BH313" i="21"/>
  <c r="BK313" i="21"/>
  <c r="BB313" i="21"/>
  <c r="BT313" i="21" s="1"/>
  <c r="BF313" i="21"/>
  <c r="BD313" i="21"/>
  <c r="AW313" i="21"/>
  <c r="AU313" i="21"/>
  <c r="AY313" i="21"/>
  <c r="Y310" i="21"/>
  <c r="BK310" i="21"/>
  <c r="BH310" i="21"/>
  <c r="BF310" i="21"/>
  <c r="BB310" i="21"/>
  <c r="AY310" i="21"/>
  <c r="BD310" i="21"/>
  <c r="AW310" i="21"/>
  <c r="AU310" i="21"/>
  <c r="V225" i="21"/>
  <c r="BH225" i="21"/>
  <c r="BK225" i="21"/>
  <c r="BB225" i="21"/>
  <c r="AU225" i="21"/>
  <c r="AY225" i="21"/>
  <c r="BD225" i="21"/>
  <c r="AW225" i="21"/>
  <c r="BF225" i="21"/>
  <c r="V253" i="21"/>
  <c r="BK253" i="21"/>
  <c r="BH253" i="21"/>
  <c r="BD253" i="21"/>
  <c r="BB253" i="21"/>
  <c r="BF253" i="21"/>
  <c r="AY253" i="21"/>
  <c r="AU253" i="21"/>
  <c r="AW253" i="21"/>
  <c r="V213" i="21"/>
  <c r="BK213" i="21"/>
  <c r="BH213" i="21"/>
  <c r="BD213" i="21"/>
  <c r="BF213" i="21"/>
  <c r="BB213" i="21"/>
  <c r="AW213" i="21"/>
  <c r="AY213" i="21"/>
  <c r="AU213" i="21"/>
  <c r="BM213" i="21" s="1"/>
  <c r="Y218" i="21"/>
  <c r="BH218" i="21"/>
  <c r="BK218" i="21"/>
  <c r="BB218" i="21"/>
  <c r="BF218" i="21"/>
  <c r="BD218" i="21"/>
  <c r="AY218" i="21"/>
  <c r="AU218" i="21"/>
  <c r="BM218" i="21" s="1"/>
  <c r="AW218" i="21"/>
  <c r="V242" i="21"/>
  <c r="BH242" i="21"/>
  <c r="BF242" i="21"/>
  <c r="BB242" i="21"/>
  <c r="BK242" i="21"/>
  <c r="BD242" i="21"/>
  <c r="AW242" i="21"/>
  <c r="BO242" i="21" s="1"/>
  <c r="AY242" i="21"/>
  <c r="AU242" i="21"/>
  <c r="BH155" i="21"/>
  <c r="BK155" i="21"/>
  <c r="BF155" i="21"/>
  <c r="BD155" i="21"/>
  <c r="AW155" i="21"/>
  <c r="BO155" i="21" s="1"/>
  <c r="AY155" i="21"/>
  <c r="BQ155" i="21" s="1"/>
  <c r="AU155" i="21"/>
  <c r="BB155" i="21"/>
  <c r="BK104" i="21"/>
  <c r="BH104" i="21"/>
  <c r="BD104" i="21"/>
  <c r="BF104" i="21"/>
  <c r="BB104" i="21"/>
  <c r="AU104" i="21"/>
  <c r="AY104" i="21"/>
  <c r="AW104" i="21"/>
  <c r="V176" i="21"/>
  <c r="BK176" i="21"/>
  <c r="BH176" i="21"/>
  <c r="BD176" i="21"/>
  <c r="BF176" i="21"/>
  <c r="BB176" i="21"/>
  <c r="AW176" i="21"/>
  <c r="AU176" i="21"/>
  <c r="AY176" i="21"/>
  <c r="V84" i="21"/>
  <c r="BH84" i="21"/>
  <c r="BF84" i="21"/>
  <c r="BK84" i="21"/>
  <c r="BB84" i="21"/>
  <c r="AW84" i="21"/>
  <c r="BD84" i="21"/>
  <c r="AU84" i="21"/>
  <c r="AY84" i="21"/>
  <c r="V94" i="21"/>
  <c r="BK94" i="21"/>
  <c r="BF94" i="21"/>
  <c r="BH94" i="21"/>
  <c r="BD94" i="21"/>
  <c r="AW94" i="21"/>
  <c r="AY94" i="21"/>
  <c r="AU94" i="21"/>
  <c r="BB94" i="21"/>
  <c r="V736" i="21"/>
  <c r="BK736" i="21"/>
  <c r="BF736" i="21"/>
  <c r="BD736" i="21"/>
  <c r="BH736" i="21"/>
  <c r="AY736" i="21"/>
  <c r="AW736" i="21"/>
  <c r="AU736" i="21"/>
  <c r="BM736" i="21" s="1"/>
  <c r="BB736" i="21"/>
  <c r="Y650" i="21"/>
  <c r="BH650" i="21"/>
  <c r="BF650" i="21"/>
  <c r="BK650" i="21"/>
  <c r="BD650" i="21"/>
  <c r="AY650" i="21"/>
  <c r="BB650" i="21"/>
  <c r="AW650" i="21"/>
  <c r="BO650" i="21" s="1"/>
  <c r="AU650" i="21"/>
  <c r="Y627" i="21"/>
  <c r="BH627" i="21"/>
  <c r="BD627" i="21"/>
  <c r="BF627" i="21"/>
  <c r="AY627" i="21"/>
  <c r="BK627" i="21"/>
  <c r="BB627" i="21"/>
  <c r="BT627" i="21" s="1"/>
  <c r="AW627" i="21"/>
  <c r="AU627" i="21"/>
  <c r="BK583" i="21"/>
  <c r="BF583" i="21"/>
  <c r="BB583" i="21"/>
  <c r="BD583" i="21"/>
  <c r="AY583" i="21"/>
  <c r="AU583" i="21"/>
  <c r="BH583" i="21"/>
  <c r="AW583" i="21"/>
  <c r="BH570" i="21"/>
  <c r="BK570" i="21"/>
  <c r="BF570" i="21"/>
  <c r="AY570" i="21"/>
  <c r="BD570" i="21"/>
  <c r="AW570" i="21"/>
  <c r="AU570" i="21"/>
  <c r="BB570" i="21"/>
  <c r="V584" i="21"/>
  <c r="BK584" i="21"/>
  <c r="BF584" i="21"/>
  <c r="BH584" i="21"/>
  <c r="BB584" i="21"/>
  <c r="BD584" i="21"/>
  <c r="AY584" i="21"/>
  <c r="AU584" i="21"/>
  <c r="AW584" i="21"/>
  <c r="Y542" i="21"/>
  <c r="BK542" i="21"/>
  <c r="BF542" i="21"/>
  <c r="BH542" i="21"/>
  <c r="AY542" i="21"/>
  <c r="BD542" i="21"/>
  <c r="BB542" i="21"/>
  <c r="AW542" i="21"/>
  <c r="AU542" i="21"/>
  <c r="V546" i="21"/>
  <c r="BH546" i="21"/>
  <c r="BF546" i="21"/>
  <c r="BD546" i="21"/>
  <c r="BB546" i="21"/>
  <c r="BK546" i="21"/>
  <c r="AY546" i="21"/>
  <c r="AW546" i="21"/>
  <c r="AU546" i="21"/>
  <c r="V540" i="21"/>
  <c r="BH540" i="21"/>
  <c r="BK540" i="21"/>
  <c r="BD540" i="21"/>
  <c r="AY540" i="21"/>
  <c r="BB540" i="21"/>
  <c r="BF540" i="21"/>
  <c r="AW540" i="21"/>
  <c r="AU540" i="21"/>
  <c r="V521" i="21"/>
  <c r="BF521" i="21"/>
  <c r="BB521" i="21"/>
  <c r="BK521" i="21"/>
  <c r="BD521" i="21"/>
  <c r="BH521" i="21"/>
  <c r="AU521" i="21"/>
  <c r="AW521" i="21"/>
  <c r="AY521" i="21"/>
  <c r="BH451" i="21"/>
  <c r="BK451" i="21"/>
  <c r="BD451" i="21"/>
  <c r="BF451" i="21"/>
  <c r="AW451" i="21"/>
  <c r="BO451" i="21" s="1"/>
  <c r="AU451" i="21"/>
  <c r="BB451" i="21"/>
  <c r="AY451" i="21"/>
  <c r="BK453" i="21"/>
  <c r="BD453" i="21"/>
  <c r="BF453" i="21"/>
  <c r="BH453" i="21"/>
  <c r="AW453" i="21"/>
  <c r="BB453" i="21"/>
  <c r="AY453" i="21"/>
  <c r="AU453" i="21"/>
  <c r="BK432" i="21"/>
  <c r="BD432" i="21"/>
  <c r="BF432" i="21"/>
  <c r="BH432" i="21"/>
  <c r="AW432" i="21"/>
  <c r="BB432" i="21"/>
  <c r="AU432" i="21"/>
  <c r="AY432" i="21"/>
  <c r="BK503" i="21"/>
  <c r="BF503" i="21"/>
  <c r="BD503" i="21"/>
  <c r="BH503" i="21"/>
  <c r="BB503" i="21"/>
  <c r="AW503" i="21"/>
  <c r="AU503" i="21"/>
  <c r="AY503" i="21"/>
  <c r="Y404" i="21"/>
  <c r="BH404" i="21"/>
  <c r="BK404" i="21"/>
  <c r="BF404" i="21"/>
  <c r="BD404" i="21"/>
  <c r="AW404" i="21"/>
  <c r="AY404" i="21"/>
  <c r="AU404" i="21"/>
  <c r="BB404" i="21"/>
  <c r="Y394" i="21"/>
  <c r="BH394" i="21"/>
  <c r="BK394" i="21"/>
  <c r="BB394" i="21"/>
  <c r="AW394" i="21"/>
  <c r="BD394" i="21"/>
  <c r="BF394" i="21"/>
  <c r="AY394" i="21"/>
  <c r="AU394" i="21"/>
  <c r="V359" i="21"/>
  <c r="BK359" i="21"/>
  <c r="BF359" i="21"/>
  <c r="BH359" i="21"/>
  <c r="BD359" i="21"/>
  <c r="AY359" i="21"/>
  <c r="AW359" i="21"/>
  <c r="AU359" i="21"/>
  <c r="BB359" i="21"/>
  <c r="Y411" i="21"/>
  <c r="BH411" i="21"/>
  <c r="BD411" i="21"/>
  <c r="BK411" i="21"/>
  <c r="BF411" i="21"/>
  <c r="BB411" i="21"/>
  <c r="AW411" i="21"/>
  <c r="AY411" i="21"/>
  <c r="AU411" i="21"/>
  <c r="BF365" i="21"/>
  <c r="BD365" i="21"/>
  <c r="BB365" i="21"/>
  <c r="BK365" i="21"/>
  <c r="BH365" i="21"/>
  <c r="AY365" i="21"/>
  <c r="BQ365" i="21" s="1"/>
  <c r="AU365" i="21"/>
  <c r="BM365" i="21" s="1"/>
  <c r="AW365" i="21"/>
  <c r="BK302" i="21"/>
  <c r="BH302" i="21"/>
  <c r="BF302" i="21"/>
  <c r="BD302" i="21"/>
  <c r="BB302" i="21"/>
  <c r="AW302" i="21"/>
  <c r="AU302" i="21"/>
  <c r="AY302" i="21"/>
  <c r="BH290" i="21"/>
  <c r="BD290" i="21"/>
  <c r="BB290" i="21"/>
  <c r="BF290" i="21"/>
  <c r="AY290" i="21"/>
  <c r="BK290" i="21"/>
  <c r="AW290" i="21"/>
  <c r="AU290" i="21"/>
  <c r="Y272" i="21"/>
  <c r="BK272" i="21"/>
  <c r="BD272" i="21"/>
  <c r="BH272" i="21"/>
  <c r="BF272" i="21"/>
  <c r="BB272" i="21"/>
  <c r="AY272" i="21"/>
  <c r="AU272" i="21"/>
  <c r="AW272" i="21"/>
  <c r="V251" i="21"/>
  <c r="BH251" i="21"/>
  <c r="BK251" i="21"/>
  <c r="BF251" i="21"/>
  <c r="BD251" i="21"/>
  <c r="AW251" i="21"/>
  <c r="AU251" i="21"/>
  <c r="BB251" i="21"/>
  <c r="AY251" i="21"/>
  <c r="Y198" i="21"/>
  <c r="BK198" i="21"/>
  <c r="BH198" i="21"/>
  <c r="BF198" i="21"/>
  <c r="BD198" i="21"/>
  <c r="BB198" i="21"/>
  <c r="AY198" i="21"/>
  <c r="AW198" i="21"/>
  <c r="AU198" i="21"/>
  <c r="BH211" i="21"/>
  <c r="BK211" i="21"/>
  <c r="BF211" i="21"/>
  <c r="BD211" i="21"/>
  <c r="BB211" i="21"/>
  <c r="AW211" i="21"/>
  <c r="AU211" i="21"/>
  <c r="AY211" i="21"/>
  <c r="BK221" i="21"/>
  <c r="BH221" i="21"/>
  <c r="BD221" i="21"/>
  <c r="BF221" i="21"/>
  <c r="AW221" i="21"/>
  <c r="BB221" i="21"/>
  <c r="AY221" i="21"/>
  <c r="AU221" i="21"/>
  <c r="Y144" i="21"/>
  <c r="BK144" i="21"/>
  <c r="BB144" i="21"/>
  <c r="BD144" i="21"/>
  <c r="AY144" i="21"/>
  <c r="AU144" i="21"/>
  <c r="BH144" i="21"/>
  <c r="BF144" i="21"/>
  <c r="AW144" i="21"/>
  <c r="BK86" i="21"/>
  <c r="BD86" i="21"/>
  <c r="BF86" i="21"/>
  <c r="BH86" i="21"/>
  <c r="AY86" i="21"/>
  <c r="BQ86" i="21" s="1"/>
  <c r="AU86" i="21"/>
  <c r="BB86" i="21"/>
  <c r="AW86" i="21"/>
  <c r="BF173" i="21"/>
  <c r="BD173" i="21"/>
  <c r="AY173" i="21"/>
  <c r="BK173" i="21"/>
  <c r="BH173" i="21"/>
  <c r="BB173" i="21"/>
  <c r="AW173" i="21"/>
  <c r="AU173" i="21"/>
  <c r="Y145" i="21"/>
  <c r="BK145" i="21"/>
  <c r="BH145" i="21"/>
  <c r="BF145" i="21"/>
  <c r="BD145" i="21"/>
  <c r="BB145" i="21"/>
  <c r="AU145" i="21"/>
  <c r="AY145" i="21"/>
  <c r="AW145" i="21"/>
  <c r="BK726" i="21"/>
  <c r="BF726" i="21"/>
  <c r="AY726" i="21"/>
  <c r="BH726" i="21"/>
  <c r="BD726" i="21"/>
  <c r="BB726" i="21"/>
  <c r="AW726" i="21"/>
  <c r="AU726" i="21"/>
  <c r="Y711" i="21"/>
  <c r="BK711" i="21"/>
  <c r="BF711" i="21"/>
  <c r="BH711" i="21"/>
  <c r="BD711" i="21"/>
  <c r="BB711" i="21"/>
  <c r="AY711" i="21"/>
  <c r="AU711" i="21"/>
  <c r="AW711" i="21"/>
  <c r="Y657" i="21"/>
  <c r="BK657" i="21"/>
  <c r="BH657" i="21"/>
  <c r="BF657" i="21"/>
  <c r="BB657" i="21"/>
  <c r="BD657" i="21"/>
  <c r="AY657" i="21"/>
  <c r="AU657" i="21"/>
  <c r="AW657" i="21"/>
  <c r="BO657" i="21" s="1"/>
  <c r="BK654" i="21"/>
  <c r="BF654" i="21"/>
  <c r="BD654" i="21"/>
  <c r="BH654" i="21"/>
  <c r="AY654" i="21"/>
  <c r="AW654" i="21"/>
  <c r="BB654" i="21"/>
  <c r="AU654" i="21"/>
  <c r="BM654" i="21" s="1"/>
  <c r="Y642" i="21"/>
  <c r="BH642" i="21"/>
  <c r="BK642" i="21"/>
  <c r="BF642" i="21"/>
  <c r="BD642" i="21"/>
  <c r="AY642" i="21"/>
  <c r="AW642" i="21"/>
  <c r="BO642" i="21" s="1"/>
  <c r="BB642" i="21"/>
  <c r="BT642" i="21" s="1"/>
  <c r="AU642" i="21"/>
  <c r="BK624" i="21"/>
  <c r="BF624" i="21"/>
  <c r="BH624" i="21"/>
  <c r="AY624" i="21"/>
  <c r="BB624" i="21"/>
  <c r="BD624" i="21"/>
  <c r="AW624" i="21"/>
  <c r="AU624" i="21"/>
  <c r="BK576" i="21"/>
  <c r="BF576" i="21"/>
  <c r="BH576" i="21"/>
  <c r="BD576" i="21"/>
  <c r="AU576" i="21"/>
  <c r="BB576" i="21"/>
  <c r="AW576" i="21"/>
  <c r="AY576" i="21"/>
  <c r="BK606" i="21"/>
  <c r="BF606" i="21"/>
  <c r="BH606" i="21"/>
  <c r="BD606" i="21"/>
  <c r="AY606" i="21"/>
  <c r="BB606" i="21"/>
  <c r="AW606" i="21"/>
  <c r="AU606" i="21"/>
  <c r="BH594" i="21"/>
  <c r="BK594" i="21"/>
  <c r="BF594" i="21"/>
  <c r="BB594" i="21"/>
  <c r="BD594" i="21"/>
  <c r="AW594" i="21"/>
  <c r="AY594" i="21"/>
  <c r="AU594" i="21"/>
  <c r="V581" i="21"/>
  <c r="BK581" i="21"/>
  <c r="BF581" i="21"/>
  <c r="BD581" i="21"/>
  <c r="AY581" i="21"/>
  <c r="AW581" i="21"/>
  <c r="BB581" i="21"/>
  <c r="BH581" i="21"/>
  <c r="AU581" i="21"/>
  <c r="V541" i="21"/>
  <c r="BK541" i="21"/>
  <c r="AY541" i="21"/>
  <c r="BH541" i="21"/>
  <c r="BB541" i="21"/>
  <c r="BD541" i="21"/>
  <c r="BF541" i="21"/>
  <c r="AW541" i="21"/>
  <c r="AU541" i="21"/>
  <c r="BH530" i="21"/>
  <c r="BK530" i="21"/>
  <c r="BF530" i="21"/>
  <c r="BB530" i="21"/>
  <c r="BD530" i="21"/>
  <c r="AW530" i="21"/>
  <c r="AY530" i="21"/>
  <c r="AU530" i="21"/>
  <c r="Y536" i="21"/>
  <c r="BK536" i="21"/>
  <c r="BH536" i="21"/>
  <c r="BF536" i="21"/>
  <c r="AY536" i="21"/>
  <c r="BD536" i="21"/>
  <c r="BB536" i="21"/>
  <c r="AU536" i="21"/>
  <c r="AW536" i="21"/>
  <c r="BK513" i="21"/>
  <c r="BH513" i="21"/>
  <c r="BB513" i="21"/>
  <c r="BD513" i="21"/>
  <c r="BF513" i="21"/>
  <c r="AY513" i="21"/>
  <c r="AU513" i="21"/>
  <c r="AW513" i="21"/>
  <c r="BK448" i="21"/>
  <c r="BF448" i="21"/>
  <c r="BH448" i="21"/>
  <c r="BD448" i="21"/>
  <c r="BB448" i="21"/>
  <c r="AY448" i="21"/>
  <c r="AU448" i="21"/>
  <c r="AW448" i="21"/>
  <c r="V450" i="21"/>
  <c r="BH450" i="21"/>
  <c r="BK450" i="21"/>
  <c r="BD450" i="21"/>
  <c r="BF450" i="21"/>
  <c r="BB450" i="21"/>
  <c r="AW450" i="21"/>
  <c r="AY450" i="21"/>
  <c r="AU450" i="21"/>
  <c r="BK416" i="21"/>
  <c r="BH416" i="21"/>
  <c r="BD416" i="21"/>
  <c r="BB416" i="21"/>
  <c r="AW416" i="21"/>
  <c r="BF416" i="21"/>
  <c r="AU416" i="21"/>
  <c r="AY416" i="21"/>
  <c r="V501" i="21"/>
  <c r="BK501" i="21"/>
  <c r="BH501" i="21"/>
  <c r="BF501" i="21"/>
  <c r="BD501" i="21"/>
  <c r="BB501" i="21"/>
  <c r="AW501" i="21"/>
  <c r="AY501" i="21"/>
  <c r="AU501" i="21"/>
  <c r="V388" i="21"/>
  <c r="BH388" i="21"/>
  <c r="BK388" i="21"/>
  <c r="BF388" i="21"/>
  <c r="BD388" i="21"/>
  <c r="BB388" i="21"/>
  <c r="AY388" i="21"/>
  <c r="AW388" i="21"/>
  <c r="AU388" i="21"/>
  <c r="BM388" i="21" s="1"/>
  <c r="Y355" i="21"/>
  <c r="BH355" i="21"/>
  <c r="BK355" i="21"/>
  <c r="BF355" i="21"/>
  <c r="BB355" i="21"/>
  <c r="BD355" i="21"/>
  <c r="AW355" i="21"/>
  <c r="AU355" i="21"/>
  <c r="BM355" i="21" s="1"/>
  <c r="AY355" i="21"/>
  <c r="V405" i="21"/>
  <c r="BK405" i="21"/>
  <c r="BB405" i="21"/>
  <c r="BD405" i="21"/>
  <c r="AW405" i="21"/>
  <c r="BH405" i="21"/>
  <c r="BF405" i="21"/>
  <c r="AY405" i="21"/>
  <c r="AU405" i="21"/>
  <c r="BK341" i="21"/>
  <c r="BH341" i="21"/>
  <c r="BD341" i="21"/>
  <c r="BF341" i="21"/>
  <c r="AW341" i="21"/>
  <c r="BO341" i="21" s="1"/>
  <c r="AY341" i="21"/>
  <c r="BB341" i="21"/>
  <c r="AU341" i="21"/>
  <c r="BH282" i="21"/>
  <c r="BK282" i="21"/>
  <c r="BF282" i="21"/>
  <c r="BB282" i="21"/>
  <c r="BD282" i="21"/>
  <c r="AW282" i="21"/>
  <c r="AY282" i="21"/>
  <c r="AU282" i="21"/>
  <c r="V288" i="21"/>
  <c r="BK288" i="21"/>
  <c r="BD288" i="21"/>
  <c r="AW288" i="21"/>
  <c r="BB288" i="21"/>
  <c r="BH288" i="21"/>
  <c r="BF288" i="21"/>
  <c r="AU288" i="21"/>
  <c r="AY288" i="21"/>
  <c r="Y231" i="21"/>
  <c r="BK231" i="21"/>
  <c r="BF231" i="21"/>
  <c r="AY231" i="21"/>
  <c r="BB231" i="21"/>
  <c r="AW231" i="21"/>
  <c r="BD231" i="21"/>
  <c r="AU231" i="21"/>
  <c r="BH231" i="21"/>
  <c r="V249" i="21"/>
  <c r="BH249" i="21"/>
  <c r="BK249" i="21"/>
  <c r="BD249" i="21"/>
  <c r="BF249" i="21"/>
  <c r="BB249" i="21"/>
  <c r="AW249" i="21"/>
  <c r="AU249" i="21"/>
  <c r="AY249" i="21"/>
  <c r="BH177" i="21"/>
  <c r="BD177" i="21"/>
  <c r="BF177" i="21"/>
  <c r="BK177" i="21"/>
  <c r="BB177" i="21"/>
  <c r="AU177" i="21"/>
  <c r="AY177" i="21"/>
  <c r="AW177" i="21"/>
  <c r="BH210" i="21"/>
  <c r="BK210" i="21"/>
  <c r="BF210" i="21"/>
  <c r="BB210" i="21"/>
  <c r="AY210" i="21"/>
  <c r="BD210" i="21"/>
  <c r="AW210" i="21"/>
  <c r="AU210" i="21"/>
  <c r="V215" i="21"/>
  <c r="BK215" i="21"/>
  <c r="BF215" i="21"/>
  <c r="BH215" i="21"/>
  <c r="AY215" i="21"/>
  <c r="BB215" i="21"/>
  <c r="AW215" i="21"/>
  <c r="BD215" i="21"/>
  <c r="AU215" i="21"/>
  <c r="BK88" i="21"/>
  <c r="BH88" i="21"/>
  <c r="BF88" i="21"/>
  <c r="BB88" i="21"/>
  <c r="BD88" i="21"/>
  <c r="AY88" i="21"/>
  <c r="AU88" i="21"/>
  <c r="AW88" i="21"/>
  <c r="BK165" i="21"/>
  <c r="BH165" i="21"/>
  <c r="BD165" i="21"/>
  <c r="BB165" i="21"/>
  <c r="BF165" i="21"/>
  <c r="AW165" i="21"/>
  <c r="AY165" i="21"/>
  <c r="AU165" i="21"/>
  <c r="BK87" i="21"/>
  <c r="BF87" i="21"/>
  <c r="BH87" i="21"/>
  <c r="BD87" i="21"/>
  <c r="AY87" i="21"/>
  <c r="BB87" i="21"/>
  <c r="AW87" i="21"/>
  <c r="AU87" i="21"/>
  <c r="V161" i="21"/>
  <c r="BH161" i="21"/>
  <c r="BF161" i="21"/>
  <c r="BK161" i="21"/>
  <c r="BB161" i="21"/>
  <c r="AU161" i="21"/>
  <c r="AY161" i="21"/>
  <c r="AW161" i="21"/>
  <c r="BD161" i="21"/>
  <c r="V139" i="21"/>
  <c r="BH139" i="21"/>
  <c r="BK139" i="21"/>
  <c r="BF139" i="21"/>
  <c r="AW139" i="21"/>
  <c r="AU139" i="21"/>
  <c r="BB139" i="21"/>
  <c r="AY139" i="21"/>
  <c r="BD139" i="21"/>
  <c r="Y141" i="21"/>
  <c r="BH141" i="21"/>
  <c r="BD141" i="21"/>
  <c r="BK141" i="21"/>
  <c r="BB141" i="21"/>
  <c r="AY141" i="21"/>
  <c r="AU141" i="21"/>
  <c r="BF141" i="21"/>
  <c r="AW141" i="21"/>
  <c r="BO141" i="21" s="1"/>
  <c r="Y492" i="21"/>
  <c r="BH492" i="21"/>
  <c r="BK492" i="21"/>
  <c r="BF492" i="21"/>
  <c r="BD492" i="21"/>
  <c r="AY492" i="21"/>
  <c r="BB492" i="21"/>
  <c r="BT492" i="21" s="1"/>
  <c r="AU492" i="21"/>
  <c r="BM492" i="21" s="1"/>
  <c r="AW492" i="21"/>
  <c r="Y386" i="21"/>
  <c r="BH386" i="21"/>
  <c r="BK386" i="21"/>
  <c r="BF386" i="21"/>
  <c r="BD386" i="21"/>
  <c r="BB386" i="21"/>
  <c r="AW386" i="21"/>
  <c r="BO386" i="21" s="1"/>
  <c r="AY386" i="21"/>
  <c r="AU386" i="21"/>
  <c r="BH732" i="21"/>
  <c r="BK732" i="21"/>
  <c r="BF732" i="21"/>
  <c r="BD732" i="21"/>
  <c r="BB732" i="21"/>
  <c r="BT732" i="21" s="1"/>
  <c r="AY732" i="21"/>
  <c r="BQ732" i="21" s="1"/>
  <c r="AW732" i="21"/>
  <c r="AU732" i="21"/>
  <c r="BH427" i="21"/>
  <c r="BK427" i="21"/>
  <c r="BD427" i="21"/>
  <c r="BF427" i="21"/>
  <c r="BB427" i="21"/>
  <c r="AW427" i="21"/>
  <c r="AU427" i="21"/>
  <c r="AY427" i="21"/>
  <c r="BK232" i="21"/>
  <c r="BF232" i="21"/>
  <c r="BD232" i="21"/>
  <c r="BB232" i="21"/>
  <c r="AU232" i="21"/>
  <c r="BH232" i="21"/>
  <c r="AY232" i="21"/>
  <c r="AW232" i="21"/>
  <c r="V437" i="21"/>
  <c r="BK437" i="21"/>
  <c r="BF437" i="21"/>
  <c r="BH437" i="21"/>
  <c r="BB437" i="21"/>
  <c r="BD437" i="21"/>
  <c r="AY437" i="21"/>
  <c r="AW437" i="21"/>
  <c r="AU437" i="21"/>
  <c r="V295" i="21"/>
  <c r="BK295" i="21"/>
  <c r="BF295" i="21"/>
  <c r="BH295" i="21"/>
  <c r="BD295" i="21"/>
  <c r="BB295" i="21"/>
  <c r="AY295" i="21"/>
  <c r="AW295" i="21"/>
  <c r="AU295" i="21"/>
  <c r="V652" i="21"/>
  <c r="BH652" i="21"/>
  <c r="BK652" i="21"/>
  <c r="BD652" i="21"/>
  <c r="BF652" i="21"/>
  <c r="AY652" i="21"/>
  <c r="AW652" i="21"/>
  <c r="BB652" i="21"/>
  <c r="AU652" i="21"/>
  <c r="V315" i="21"/>
  <c r="BH315" i="21"/>
  <c r="BK315" i="21"/>
  <c r="BF315" i="21"/>
  <c r="BD315" i="21"/>
  <c r="AW315" i="21"/>
  <c r="BB315" i="21"/>
  <c r="AU315" i="21"/>
  <c r="AY315" i="21"/>
  <c r="Y382" i="21"/>
  <c r="BK382" i="21"/>
  <c r="BH382" i="21"/>
  <c r="BD382" i="21"/>
  <c r="BF382" i="21"/>
  <c r="AU382" i="21"/>
  <c r="BB382" i="21"/>
  <c r="AY382" i="21"/>
  <c r="BQ382" i="21" s="1"/>
  <c r="AW382" i="21"/>
  <c r="BK573" i="21"/>
  <c r="BH573" i="21"/>
  <c r="BF573" i="21"/>
  <c r="BB573" i="21"/>
  <c r="BD573" i="21"/>
  <c r="AU573" i="21"/>
  <c r="AW573" i="21"/>
  <c r="AY573" i="21"/>
  <c r="BK493" i="21"/>
  <c r="BF493" i="21"/>
  <c r="BD493" i="21"/>
  <c r="BB493" i="21"/>
  <c r="BH493" i="21"/>
  <c r="AU493" i="21"/>
  <c r="AW493" i="21"/>
  <c r="AY493" i="21"/>
  <c r="BH676" i="21"/>
  <c r="BK676" i="21"/>
  <c r="BB676" i="21"/>
  <c r="BT676" i="21" s="1"/>
  <c r="BF676" i="21"/>
  <c r="BD676" i="21"/>
  <c r="AY676" i="21"/>
  <c r="AU676" i="21"/>
  <c r="AW676" i="21"/>
  <c r="V644" i="21"/>
  <c r="BH644" i="21"/>
  <c r="BK644" i="21"/>
  <c r="BF644" i="21"/>
  <c r="BD644" i="21"/>
  <c r="AY644" i="21"/>
  <c r="BB644" i="21"/>
  <c r="AU644" i="21"/>
  <c r="AW644" i="21"/>
  <c r="Y271" i="21"/>
  <c r="BK271" i="21"/>
  <c r="BF271" i="21"/>
  <c r="BH271" i="21"/>
  <c r="BD271" i="21"/>
  <c r="BB271" i="21"/>
  <c r="AY271" i="21"/>
  <c r="AU271" i="21"/>
  <c r="AW271" i="21"/>
  <c r="V738" i="21"/>
  <c r="BH738" i="21"/>
  <c r="BF738" i="21"/>
  <c r="BK738" i="21"/>
  <c r="BD738" i="21"/>
  <c r="AW738" i="21"/>
  <c r="AY738" i="21"/>
  <c r="BB738" i="21"/>
  <c r="AU738" i="21"/>
  <c r="V708" i="21"/>
  <c r="BH708" i="21"/>
  <c r="BK708" i="21"/>
  <c r="BF708" i="21"/>
  <c r="BB708" i="21"/>
  <c r="BT708" i="21" s="1"/>
  <c r="BD708" i="21"/>
  <c r="AY708" i="21"/>
  <c r="AU708" i="21"/>
  <c r="AW708" i="21"/>
  <c r="V659" i="21"/>
  <c r="BH659" i="21"/>
  <c r="BK659" i="21"/>
  <c r="BD659" i="21"/>
  <c r="BF659" i="21"/>
  <c r="BB659" i="21"/>
  <c r="AW659" i="21"/>
  <c r="AY659" i="21"/>
  <c r="AU659" i="21"/>
  <c r="BH682" i="21"/>
  <c r="BK682" i="21"/>
  <c r="BF682" i="21"/>
  <c r="BB682" i="21"/>
  <c r="AY682" i="21"/>
  <c r="BD682" i="21"/>
  <c r="AW682" i="21"/>
  <c r="AU682" i="21"/>
  <c r="BK629" i="21"/>
  <c r="BF629" i="21"/>
  <c r="BD629" i="21"/>
  <c r="BH629" i="21"/>
  <c r="BB629" i="21"/>
  <c r="AY629" i="21"/>
  <c r="AW629" i="21"/>
  <c r="AU629" i="21"/>
  <c r="Y617" i="21"/>
  <c r="BK617" i="21"/>
  <c r="BH617" i="21"/>
  <c r="BF617" i="21"/>
  <c r="BD617" i="21"/>
  <c r="BB617" i="21"/>
  <c r="AW617" i="21"/>
  <c r="AU617" i="21"/>
  <c r="AY617" i="21"/>
  <c r="BK560" i="21"/>
  <c r="BF560" i="21"/>
  <c r="BH560" i="21"/>
  <c r="BD560" i="21"/>
  <c r="AY560" i="21"/>
  <c r="BB560" i="21"/>
  <c r="AW560" i="21"/>
  <c r="AU560" i="21"/>
  <c r="Y582" i="21"/>
  <c r="BK582" i="21"/>
  <c r="BF582" i="21"/>
  <c r="AY582" i="21"/>
  <c r="BD582" i="21"/>
  <c r="BB582" i="21"/>
  <c r="BH582" i="21"/>
  <c r="AW582" i="21"/>
  <c r="AU582" i="21"/>
  <c r="V568" i="21"/>
  <c r="BK568" i="21"/>
  <c r="BF568" i="21"/>
  <c r="BD568" i="21"/>
  <c r="BH568" i="21"/>
  <c r="AY568" i="21"/>
  <c r="AW568" i="21"/>
  <c r="AU568" i="21"/>
  <c r="BB568" i="21"/>
  <c r="V578" i="21"/>
  <c r="BH578" i="21"/>
  <c r="BK578" i="21"/>
  <c r="BD578" i="21"/>
  <c r="BB578" i="21"/>
  <c r="AY578" i="21"/>
  <c r="AW578" i="21"/>
  <c r="BF578" i="21"/>
  <c r="AU578" i="21"/>
  <c r="BM578" i="21" s="1"/>
  <c r="Y526" i="21"/>
  <c r="BK526" i="21"/>
  <c r="BD526" i="21"/>
  <c r="BF526" i="21"/>
  <c r="AY526" i="21"/>
  <c r="AW526" i="21"/>
  <c r="BH526" i="21"/>
  <c r="AU526" i="21"/>
  <c r="BM526" i="21" s="1"/>
  <c r="BB526" i="21"/>
  <c r="BK569" i="21"/>
  <c r="BH569" i="21"/>
  <c r="BF569" i="21"/>
  <c r="BB569" i="21"/>
  <c r="AY569" i="21"/>
  <c r="AW569" i="21"/>
  <c r="AU569" i="21"/>
  <c r="BD569" i="21"/>
  <c r="BH531" i="21"/>
  <c r="BK531" i="21"/>
  <c r="BD531" i="21"/>
  <c r="AW531" i="21"/>
  <c r="BO531" i="21" s="1"/>
  <c r="BB531" i="21"/>
  <c r="AY531" i="21"/>
  <c r="AU531" i="21"/>
  <c r="BF531" i="21"/>
  <c r="Y508" i="21"/>
  <c r="BH508" i="21"/>
  <c r="BD508" i="21"/>
  <c r="AY508" i="21"/>
  <c r="BF508" i="21"/>
  <c r="AW508" i="21"/>
  <c r="BK508" i="21"/>
  <c r="AU508" i="21"/>
  <c r="BB508" i="21"/>
  <c r="V434" i="21"/>
  <c r="BH434" i="21"/>
  <c r="BK434" i="21"/>
  <c r="BD434" i="21"/>
  <c r="AW434" i="21"/>
  <c r="BB434" i="21"/>
  <c r="AY434" i="21"/>
  <c r="BF434" i="21"/>
  <c r="AU434" i="21"/>
  <c r="V445" i="21"/>
  <c r="BH445" i="21"/>
  <c r="BF445" i="21"/>
  <c r="BK445" i="21"/>
  <c r="AY445" i="21"/>
  <c r="BD445" i="21"/>
  <c r="AU445" i="21"/>
  <c r="AW445" i="21"/>
  <c r="BB445" i="21"/>
  <c r="Y499" i="21"/>
  <c r="BH499" i="21"/>
  <c r="BD499" i="21"/>
  <c r="BK499" i="21"/>
  <c r="AY499" i="21"/>
  <c r="AW499" i="21"/>
  <c r="BB499" i="21"/>
  <c r="AU499" i="21"/>
  <c r="BF499" i="21"/>
  <c r="Y496" i="21"/>
  <c r="BK496" i="21"/>
  <c r="BH496" i="21"/>
  <c r="BF496" i="21"/>
  <c r="BD496" i="21"/>
  <c r="AY496" i="21"/>
  <c r="BB496" i="21"/>
  <c r="AW496" i="21"/>
  <c r="BO496" i="21" s="1"/>
  <c r="AU496" i="21"/>
  <c r="V410" i="21"/>
  <c r="BH410" i="21"/>
  <c r="BK410" i="21"/>
  <c r="BF410" i="21"/>
  <c r="BB410" i="21"/>
  <c r="BD410" i="21"/>
  <c r="AW410" i="21"/>
  <c r="AY410" i="21"/>
  <c r="AU410" i="21"/>
  <c r="BH396" i="21"/>
  <c r="BK396" i="21"/>
  <c r="BF396" i="21"/>
  <c r="BD396" i="21"/>
  <c r="BB396" i="21"/>
  <c r="BT396" i="21" s="1"/>
  <c r="AW396" i="21"/>
  <c r="AU396" i="21"/>
  <c r="AY396" i="21"/>
  <c r="BK352" i="21"/>
  <c r="BH352" i="21"/>
  <c r="BD352" i="21"/>
  <c r="BB352" i="21"/>
  <c r="AW352" i="21"/>
  <c r="AU352" i="21"/>
  <c r="AY352" i="21"/>
  <c r="BF352" i="21"/>
  <c r="Y383" i="21"/>
  <c r="BK383" i="21"/>
  <c r="BH383" i="21"/>
  <c r="BF383" i="21"/>
  <c r="BB383" i="21"/>
  <c r="AY383" i="21"/>
  <c r="AU383" i="21"/>
  <c r="BD383" i="21"/>
  <c r="AW383" i="21"/>
  <c r="V325" i="21"/>
  <c r="BK325" i="21"/>
  <c r="BH325" i="21"/>
  <c r="BD325" i="21"/>
  <c r="BF325" i="21"/>
  <c r="AW325" i="21"/>
  <c r="AY325" i="21"/>
  <c r="BB325" i="21"/>
  <c r="AU325" i="21"/>
  <c r="V245" i="21"/>
  <c r="BK245" i="21"/>
  <c r="BD245" i="21"/>
  <c r="BH245" i="21"/>
  <c r="BB245" i="21"/>
  <c r="BF245" i="21"/>
  <c r="AW245" i="21"/>
  <c r="BO245" i="21" s="1"/>
  <c r="AY245" i="21"/>
  <c r="AU245" i="21"/>
  <c r="V273" i="21"/>
  <c r="BK273" i="21"/>
  <c r="BH273" i="21"/>
  <c r="BF273" i="21"/>
  <c r="BB273" i="21"/>
  <c r="AU273" i="21"/>
  <c r="AY273" i="21"/>
  <c r="AW273" i="21"/>
  <c r="BD273" i="21"/>
  <c r="V349" i="21"/>
  <c r="BD349" i="21"/>
  <c r="BF349" i="21"/>
  <c r="BB349" i="21"/>
  <c r="AW349" i="21"/>
  <c r="BO349" i="21" s="1"/>
  <c r="BH349" i="21"/>
  <c r="AY349" i="21"/>
  <c r="AU349" i="21"/>
  <c r="BK349" i="21"/>
  <c r="V247" i="21"/>
  <c r="BK247" i="21"/>
  <c r="BF247" i="21"/>
  <c r="BB247" i="21"/>
  <c r="BT247" i="21" s="1"/>
  <c r="AY247" i="21"/>
  <c r="BH247" i="21"/>
  <c r="AW247" i="21"/>
  <c r="AU247" i="21"/>
  <c r="BD247" i="21"/>
  <c r="BK160" i="21"/>
  <c r="BH160" i="21"/>
  <c r="BF160" i="21"/>
  <c r="BD160" i="21"/>
  <c r="BB160" i="21"/>
  <c r="AW160" i="21"/>
  <c r="AU160" i="21"/>
  <c r="AY160" i="21"/>
  <c r="BK184" i="21"/>
  <c r="BH184" i="21"/>
  <c r="AW184" i="21"/>
  <c r="AU184" i="21"/>
  <c r="BF184" i="21"/>
  <c r="BD184" i="21"/>
  <c r="AY184" i="21"/>
  <c r="BB184" i="21"/>
  <c r="BH205" i="21"/>
  <c r="BK205" i="21"/>
  <c r="BD205" i="21"/>
  <c r="BF205" i="21"/>
  <c r="AY205" i="21"/>
  <c r="AU205" i="21"/>
  <c r="BB205" i="21"/>
  <c r="AW205" i="21"/>
  <c r="V292" i="21"/>
  <c r="BH292" i="21"/>
  <c r="BF292" i="21"/>
  <c r="BB292" i="21"/>
  <c r="AY292" i="21"/>
  <c r="BK292" i="21"/>
  <c r="BD292" i="21"/>
  <c r="AU292" i="21"/>
  <c r="AW292" i="21"/>
  <c r="Y152" i="21"/>
  <c r="BK152" i="21"/>
  <c r="BH152" i="21"/>
  <c r="BF152" i="21"/>
  <c r="BB152" i="21"/>
  <c r="BD152" i="21"/>
  <c r="AY152" i="21"/>
  <c r="AU152" i="21"/>
  <c r="AW152" i="21"/>
  <c r="V158" i="21"/>
  <c r="BK158" i="21"/>
  <c r="BH158" i="21"/>
  <c r="BF158" i="21"/>
  <c r="BD158" i="21"/>
  <c r="BB158" i="21"/>
  <c r="AW158" i="21"/>
  <c r="AU158" i="21"/>
  <c r="AY158" i="21"/>
  <c r="BK183" i="21"/>
  <c r="BF183" i="21"/>
  <c r="BH183" i="21"/>
  <c r="BB183" i="21"/>
  <c r="AY183" i="21"/>
  <c r="AW183" i="21"/>
  <c r="AU183" i="21"/>
  <c r="BD183" i="21"/>
  <c r="BH204" i="21"/>
  <c r="BD204" i="21"/>
  <c r="BK204" i="21"/>
  <c r="AW204" i="21"/>
  <c r="BF204" i="21"/>
  <c r="AY204" i="21"/>
  <c r="BQ204" i="21" s="1"/>
  <c r="AU204" i="21"/>
  <c r="BM204" i="21" s="1"/>
  <c r="BB204" i="21"/>
  <c r="BH123" i="21"/>
  <c r="BK123" i="21"/>
  <c r="AW123" i="21"/>
  <c r="BD123" i="21"/>
  <c r="AU123" i="21"/>
  <c r="BF123" i="21"/>
  <c r="BB123" i="21"/>
  <c r="AY123" i="21"/>
  <c r="BK143" i="21"/>
  <c r="BF143" i="21"/>
  <c r="BH143" i="21"/>
  <c r="BB143" i="21"/>
  <c r="BT143" i="21" s="1"/>
  <c r="AY143" i="21"/>
  <c r="AU143" i="21"/>
  <c r="AW143" i="21"/>
  <c r="BD143" i="21"/>
  <c r="V185" i="21"/>
  <c r="BH185" i="21"/>
  <c r="BK185" i="21"/>
  <c r="BD185" i="21"/>
  <c r="AW185" i="21"/>
  <c r="AU185" i="21"/>
  <c r="AY185" i="21"/>
  <c r="BB185" i="21"/>
  <c r="BF185" i="21"/>
  <c r="BK214" i="21"/>
  <c r="BH214" i="21"/>
  <c r="BD214" i="21"/>
  <c r="BF214" i="21"/>
  <c r="BB214" i="21"/>
  <c r="AY214" i="21"/>
  <c r="AU214" i="21"/>
  <c r="AW214" i="21"/>
  <c r="V153" i="21"/>
  <c r="BH153" i="21"/>
  <c r="BK153" i="21"/>
  <c r="BF153" i="21"/>
  <c r="BB153" i="21"/>
  <c r="BD153" i="21"/>
  <c r="AY153" i="21"/>
  <c r="AU153" i="21"/>
  <c r="AW153" i="21"/>
  <c r="Y490" i="21"/>
  <c r="BH490" i="21"/>
  <c r="BK490" i="21"/>
  <c r="BF490" i="21"/>
  <c r="BD490" i="21"/>
  <c r="AY490" i="21"/>
  <c r="BB490" i="21"/>
  <c r="AU490" i="21"/>
  <c r="AW490" i="21"/>
  <c r="Y353" i="21"/>
  <c r="BH353" i="21"/>
  <c r="BB353" i="21"/>
  <c r="BD353" i="21"/>
  <c r="AU353" i="21"/>
  <c r="BM353" i="21" s="1"/>
  <c r="AY353" i="21"/>
  <c r="BF353" i="21"/>
  <c r="AW353" i="21"/>
  <c r="BK353" i="21"/>
  <c r="V720" i="21"/>
  <c r="BK720" i="21"/>
  <c r="BF720" i="21"/>
  <c r="BH720" i="21"/>
  <c r="BD720" i="21"/>
  <c r="BB720" i="21"/>
  <c r="AU720" i="21"/>
  <c r="AW720" i="21"/>
  <c r="AY720" i="21"/>
  <c r="BH484" i="21"/>
  <c r="BF484" i="21"/>
  <c r="BK484" i="21"/>
  <c r="BB484" i="21"/>
  <c r="BD484" i="21"/>
  <c r="AW484" i="21"/>
  <c r="AY484" i="21"/>
  <c r="AU484" i="21"/>
  <c r="BB385" i="21"/>
  <c r="BH385" i="21"/>
  <c r="BF385" i="21"/>
  <c r="AU385" i="21"/>
  <c r="AW385" i="21"/>
  <c r="BK385" i="21"/>
  <c r="BD385" i="21"/>
  <c r="AY385" i="21"/>
  <c r="Y705" i="21"/>
  <c r="BK705" i="21"/>
  <c r="BH705" i="21"/>
  <c r="BF705" i="21"/>
  <c r="BB705" i="21"/>
  <c r="BD705" i="21"/>
  <c r="AY705" i="21"/>
  <c r="AU705" i="21"/>
  <c r="AW705" i="21"/>
  <c r="V433" i="21"/>
  <c r="BH433" i="21"/>
  <c r="BK433" i="21"/>
  <c r="BB433" i="21"/>
  <c r="BF433" i="21"/>
  <c r="BD433" i="21"/>
  <c r="AU433" i="21"/>
  <c r="AW433" i="21"/>
  <c r="AY433" i="21"/>
  <c r="Y505" i="21"/>
  <c r="BK505" i="21"/>
  <c r="BB505" i="21"/>
  <c r="BD505" i="21"/>
  <c r="BH505" i="21"/>
  <c r="AY505" i="21"/>
  <c r="BF505" i="21"/>
  <c r="AW505" i="21"/>
  <c r="AU505" i="21"/>
  <c r="BK270" i="21"/>
  <c r="BD270" i="21"/>
  <c r="BH270" i="21"/>
  <c r="BF270" i="21"/>
  <c r="BB270" i="21"/>
  <c r="AW270" i="21"/>
  <c r="AY270" i="21"/>
  <c r="BQ270" i="21" s="1"/>
  <c r="AU270" i="21"/>
  <c r="V620" i="21"/>
  <c r="BH620" i="21"/>
  <c r="BK620" i="21"/>
  <c r="BF620" i="21"/>
  <c r="BD620" i="21"/>
  <c r="AY620" i="21"/>
  <c r="BB620" i="21"/>
  <c r="BT620" i="21" s="1"/>
  <c r="AU620" i="21"/>
  <c r="BM620" i="21" s="1"/>
  <c r="AW620" i="21"/>
  <c r="BK377" i="21"/>
  <c r="BB377" i="21"/>
  <c r="BF377" i="21"/>
  <c r="BD377" i="21"/>
  <c r="AW377" i="21"/>
  <c r="AU377" i="21"/>
  <c r="BH377" i="21"/>
  <c r="AY377" i="21"/>
  <c r="BK264" i="21"/>
  <c r="BH264" i="21"/>
  <c r="BF264" i="21"/>
  <c r="BD264" i="21"/>
  <c r="AU264" i="21"/>
  <c r="BB264" i="21"/>
  <c r="BT264" i="21" s="1"/>
  <c r="AW264" i="21"/>
  <c r="AY264" i="21"/>
  <c r="BH300" i="21"/>
  <c r="BK300" i="21"/>
  <c r="BD300" i="21"/>
  <c r="BB300" i="21"/>
  <c r="BT300" i="21" s="1"/>
  <c r="BF300" i="21"/>
  <c r="AW300" i="21"/>
  <c r="AU300" i="21"/>
  <c r="AY300" i="21"/>
  <c r="V516" i="21"/>
  <c r="BH516" i="21"/>
  <c r="BK516" i="21"/>
  <c r="BF516" i="21"/>
  <c r="BD516" i="21"/>
  <c r="AY516" i="21"/>
  <c r="BB516" i="21"/>
  <c r="AW516" i="21"/>
  <c r="AU516" i="21"/>
  <c r="BH635" i="21"/>
  <c r="BF635" i="21"/>
  <c r="BD635" i="21"/>
  <c r="BK635" i="21"/>
  <c r="AW635" i="21"/>
  <c r="BB635" i="21"/>
  <c r="AU635" i="21"/>
  <c r="AY635" i="21"/>
  <c r="V487" i="21"/>
  <c r="BK487" i="21"/>
  <c r="BF487" i="21"/>
  <c r="BH487" i="21"/>
  <c r="AY487" i="21"/>
  <c r="BD487" i="21"/>
  <c r="AW487" i="21"/>
  <c r="AU487" i="21"/>
  <c r="BB487" i="21"/>
  <c r="Y641" i="21"/>
  <c r="BB641" i="21"/>
  <c r="BD641" i="21"/>
  <c r="BK641" i="21"/>
  <c r="AY641" i="21"/>
  <c r="BH641" i="21"/>
  <c r="BF641" i="21"/>
  <c r="AU641" i="21"/>
  <c r="AW641" i="21"/>
  <c r="Y346" i="21"/>
  <c r="BH346" i="21"/>
  <c r="BK346" i="21"/>
  <c r="BF346" i="21"/>
  <c r="BB346" i="21"/>
  <c r="BD346" i="21"/>
  <c r="AY346" i="21"/>
  <c r="AU346" i="21"/>
  <c r="AW346" i="21"/>
  <c r="V268" i="21"/>
  <c r="BH268" i="21"/>
  <c r="BK268" i="21"/>
  <c r="BD268" i="21"/>
  <c r="BB268" i="21"/>
  <c r="AW268" i="21"/>
  <c r="BF268" i="21"/>
  <c r="AU268" i="21"/>
  <c r="AY268" i="21"/>
  <c r="BK741" i="21"/>
  <c r="BH741" i="21"/>
  <c r="BD741" i="21"/>
  <c r="BF741" i="21"/>
  <c r="BB741" i="21"/>
  <c r="AY741" i="21"/>
  <c r="AW741" i="21"/>
  <c r="AU741" i="21"/>
  <c r="DH42" i="21"/>
  <c r="U42" i="21" s="1"/>
  <c r="CR44" i="21"/>
  <c r="T44" i="21" s="1"/>
  <c r="Y44" i="21" s="1"/>
  <c r="CR42" i="21"/>
  <c r="T42" i="21" s="1"/>
  <c r="AZ682" i="21"/>
  <c r="BA682" i="21"/>
  <c r="BC682" i="21"/>
  <c r="BE682" i="21"/>
  <c r="BG682" i="21"/>
  <c r="BI682" i="21"/>
  <c r="AT682" i="21"/>
  <c r="AV682" i="21"/>
  <c r="AX682" i="21"/>
  <c r="BJ682" i="21"/>
  <c r="BG624" i="21"/>
  <c r="AT624" i="21"/>
  <c r="BI624" i="21"/>
  <c r="AV624" i="21"/>
  <c r="BJ624" i="21"/>
  <c r="AX624" i="21"/>
  <c r="BA624" i="21"/>
  <c r="AZ624" i="21"/>
  <c r="BE624" i="21"/>
  <c r="BC624" i="21"/>
  <c r="BG531" i="21"/>
  <c r="AT531" i="21"/>
  <c r="BI531" i="21"/>
  <c r="AV531" i="21"/>
  <c r="BJ531" i="21"/>
  <c r="AX531" i="21"/>
  <c r="AZ531" i="21"/>
  <c r="BE531" i="21"/>
  <c r="BA531" i="21"/>
  <c r="BC531" i="21"/>
  <c r="BG511" i="21"/>
  <c r="AT511" i="21"/>
  <c r="BI511" i="21"/>
  <c r="AV511" i="21"/>
  <c r="BJ511" i="21"/>
  <c r="AX511" i="21"/>
  <c r="AZ511" i="21"/>
  <c r="BA511" i="21"/>
  <c r="BC511" i="21"/>
  <c r="BE511" i="21"/>
  <c r="BA400" i="21"/>
  <c r="BC400" i="21"/>
  <c r="BE400" i="21"/>
  <c r="BG400" i="21"/>
  <c r="AT400" i="21"/>
  <c r="BI400" i="21"/>
  <c r="AV400" i="21"/>
  <c r="AX400" i="21"/>
  <c r="AZ400" i="21"/>
  <c r="BJ400" i="21"/>
  <c r="AZ738" i="21"/>
  <c r="BA738" i="21"/>
  <c r="BC738" i="21"/>
  <c r="BE738" i="21"/>
  <c r="BG738" i="21"/>
  <c r="AV738" i="21"/>
  <c r="AX738" i="21"/>
  <c r="BI738" i="21"/>
  <c r="AT738" i="21"/>
  <c r="BJ738" i="21"/>
  <c r="BC625" i="21"/>
  <c r="AX625" i="21"/>
  <c r="BE625" i="21"/>
  <c r="BG625" i="21"/>
  <c r="AT625" i="21"/>
  <c r="BI625" i="21"/>
  <c r="AV625" i="21"/>
  <c r="BJ625" i="21"/>
  <c r="AZ625" i="21"/>
  <c r="BA625" i="21"/>
  <c r="BC609" i="21"/>
  <c r="BE609" i="21"/>
  <c r="AX609" i="21"/>
  <c r="BG609" i="21"/>
  <c r="AT609" i="21"/>
  <c r="BI609" i="21"/>
  <c r="AV609" i="21"/>
  <c r="BJ609" i="21"/>
  <c r="AZ609" i="21"/>
  <c r="BA609" i="21"/>
  <c r="BG539" i="21"/>
  <c r="AT539" i="21"/>
  <c r="BI539" i="21"/>
  <c r="AV539" i="21"/>
  <c r="BJ539" i="21"/>
  <c r="AX539" i="21"/>
  <c r="AZ539" i="21"/>
  <c r="BA539" i="21"/>
  <c r="BC539" i="21"/>
  <c r="BE539" i="21"/>
  <c r="AT394" i="21"/>
  <c r="BI394" i="21"/>
  <c r="AV394" i="21"/>
  <c r="BJ394" i="21"/>
  <c r="AX394" i="21"/>
  <c r="AZ394" i="21"/>
  <c r="BA394" i="21"/>
  <c r="BC394" i="21"/>
  <c r="BE394" i="21"/>
  <c r="BG394" i="21"/>
  <c r="BE387" i="21"/>
  <c r="BG387" i="21"/>
  <c r="AT387" i="21"/>
  <c r="BI387" i="21"/>
  <c r="AV387" i="21"/>
  <c r="BJ387" i="21"/>
  <c r="AX387" i="21"/>
  <c r="AZ387" i="21"/>
  <c r="BA387" i="21"/>
  <c r="BC387" i="21"/>
  <c r="AT282" i="21"/>
  <c r="BI282" i="21"/>
  <c r="AV282" i="21"/>
  <c r="BJ282" i="21"/>
  <c r="AX282" i="21"/>
  <c r="AZ282" i="21"/>
  <c r="BA282" i="21"/>
  <c r="BC282" i="21"/>
  <c r="BE282" i="21"/>
  <c r="BG282" i="21"/>
  <c r="AV163" i="21"/>
  <c r="BJ163" i="21"/>
  <c r="BI163" i="21"/>
  <c r="BA163" i="21"/>
  <c r="BC163" i="21"/>
  <c r="BE163" i="21"/>
  <c r="BG163" i="21"/>
  <c r="AX163" i="21"/>
  <c r="AZ163" i="21"/>
  <c r="AT163" i="21"/>
  <c r="BE204" i="21"/>
  <c r="AV204" i="21"/>
  <c r="AX204" i="21"/>
  <c r="AZ204" i="21"/>
  <c r="BA204" i="21"/>
  <c r="BI204" i="21"/>
  <c r="BJ204" i="21"/>
  <c r="AT204" i="21"/>
  <c r="BC204" i="21"/>
  <c r="BG204" i="21"/>
  <c r="BC669" i="21"/>
  <c r="BE669" i="21"/>
  <c r="BG669" i="21"/>
  <c r="AT669" i="21"/>
  <c r="BI669" i="21"/>
  <c r="AV669" i="21"/>
  <c r="BJ669" i="21"/>
  <c r="AZ669" i="21"/>
  <c r="AX669" i="21"/>
  <c r="BA669" i="21"/>
  <c r="AT250" i="21"/>
  <c r="BI250" i="21"/>
  <c r="AV250" i="21"/>
  <c r="BJ250" i="21"/>
  <c r="AX250" i="21"/>
  <c r="AZ250" i="21"/>
  <c r="BA250" i="21"/>
  <c r="BC250" i="21"/>
  <c r="BE250" i="21"/>
  <c r="BG250" i="21"/>
  <c r="BG495" i="21"/>
  <c r="AT495" i="21"/>
  <c r="BI495" i="21"/>
  <c r="AV495" i="21"/>
  <c r="BJ495" i="21"/>
  <c r="AX495" i="21"/>
  <c r="AZ495" i="21"/>
  <c r="BC495" i="21"/>
  <c r="BA495" i="21"/>
  <c r="BE495" i="21"/>
  <c r="BG612" i="21"/>
  <c r="AT612" i="21"/>
  <c r="BI612" i="21"/>
  <c r="BA612" i="21"/>
  <c r="AV612" i="21"/>
  <c r="BJ612" i="21"/>
  <c r="AX612" i="21"/>
  <c r="AZ612" i="21"/>
  <c r="BC612" i="21"/>
  <c r="BE612" i="21"/>
  <c r="AZ630" i="21"/>
  <c r="BA630" i="21"/>
  <c r="BC630" i="21"/>
  <c r="BE630" i="21"/>
  <c r="BG630" i="21"/>
  <c r="BJ630" i="21"/>
  <c r="AT630" i="21"/>
  <c r="AV630" i="21"/>
  <c r="BI630" i="21"/>
  <c r="AX630" i="21"/>
  <c r="BC713" i="21"/>
  <c r="BE713" i="21"/>
  <c r="BG713" i="21"/>
  <c r="AT713" i="21"/>
  <c r="BI713" i="21"/>
  <c r="AV713" i="21"/>
  <c r="BJ713" i="21"/>
  <c r="AX713" i="21"/>
  <c r="AZ713" i="21"/>
  <c r="BA713" i="21"/>
  <c r="BC613" i="21"/>
  <c r="BE613" i="21"/>
  <c r="BG613" i="21"/>
  <c r="AT613" i="21"/>
  <c r="BI613" i="21"/>
  <c r="AX613" i="21"/>
  <c r="AV613" i="21"/>
  <c r="BJ613" i="21"/>
  <c r="AZ613" i="21"/>
  <c r="BA613" i="21"/>
  <c r="BC564" i="21"/>
  <c r="BE564" i="21"/>
  <c r="BG564" i="21"/>
  <c r="AT564" i="21"/>
  <c r="BI564" i="21"/>
  <c r="AV564" i="21"/>
  <c r="BJ564" i="21"/>
  <c r="BA564" i="21"/>
  <c r="AX564" i="21"/>
  <c r="AZ564" i="21"/>
  <c r="BG483" i="21"/>
  <c r="AT483" i="21"/>
  <c r="BI483" i="21"/>
  <c r="AV483" i="21"/>
  <c r="BJ483" i="21"/>
  <c r="AX483" i="21"/>
  <c r="AZ483" i="21"/>
  <c r="BC483" i="21"/>
  <c r="BE483" i="21"/>
  <c r="BA483" i="21"/>
  <c r="AV450" i="21"/>
  <c r="BJ450" i="21"/>
  <c r="AX450" i="21"/>
  <c r="AZ450" i="21"/>
  <c r="BA450" i="21"/>
  <c r="BC450" i="21"/>
  <c r="AT450" i="21"/>
  <c r="BE450" i="21"/>
  <c r="BG450" i="21"/>
  <c r="BI450" i="21"/>
  <c r="BC496" i="21"/>
  <c r="BE496" i="21"/>
  <c r="BG496" i="21"/>
  <c r="AT496" i="21"/>
  <c r="BI496" i="21"/>
  <c r="AV496" i="21"/>
  <c r="BJ496" i="21"/>
  <c r="AZ496" i="21"/>
  <c r="BA496" i="21"/>
  <c r="AX496" i="21"/>
  <c r="AX405" i="21"/>
  <c r="AZ405" i="21"/>
  <c r="BA405" i="21"/>
  <c r="BC405" i="21"/>
  <c r="BE405" i="21"/>
  <c r="BI405" i="21"/>
  <c r="BJ405" i="21"/>
  <c r="AT405" i="21"/>
  <c r="AV405" i="21"/>
  <c r="BG405" i="21"/>
  <c r="AX213" i="21"/>
  <c r="AZ213" i="21"/>
  <c r="BA213" i="21"/>
  <c r="BC213" i="21"/>
  <c r="BI213" i="21"/>
  <c r="BJ213" i="21"/>
  <c r="AT213" i="21"/>
  <c r="AV213" i="21"/>
  <c r="BE213" i="21"/>
  <c r="BG213" i="21"/>
  <c r="AZ138" i="21"/>
  <c r="BI138" i="21"/>
  <c r="AX138" i="21"/>
  <c r="BE138" i="21"/>
  <c r="BG138" i="21"/>
  <c r="BJ138" i="21"/>
  <c r="AT138" i="21"/>
  <c r="AV138" i="21"/>
  <c r="BA138" i="21"/>
  <c r="BC138" i="21"/>
  <c r="BC165" i="21"/>
  <c r="BG165" i="21"/>
  <c r="BA165" i="21"/>
  <c r="BE165" i="21"/>
  <c r="BI165" i="21"/>
  <c r="BJ165" i="21"/>
  <c r="AX165" i="21"/>
  <c r="AZ165" i="21"/>
  <c r="AT165" i="21"/>
  <c r="AV165" i="21"/>
  <c r="AZ170" i="21"/>
  <c r="AX170" i="21"/>
  <c r="BG170" i="21"/>
  <c r="BI170" i="21"/>
  <c r="BJ170" i="21"/>
  <c r="AT170" i="21"/>
  <c r="AV170" i="21"/>
  <c r="BA170" i="21"/>
  <c r="BC170" i="21"/>
  <c r="BE170" i="21"/>
  <c r="BE279" i="21"/>
  <c r="BG279" i="21"/>
  <c r="AT279" i="21"/>
  <c r="BI279" i="21"/>
  <c r="AV279" i="21"/>
  <c r="BJ279" i="21"/>
  <c r="AX279" i="21"/>
  <c r="BA279" i="21"/>
  <c r="BC279" i="21"/>
  <c r="AZ279" i="21"/>
  <c r="BG443" i="21"/>
  <c r="AT443" i="21"/>
  <c r="BI443" i="21"/>
  <c r="AV443" i="21"/>
  <c r="BJ443" i="21"/>
  <c r="AX443" i="21"/>
  <c r="AZ443" i="21"/>
  <c r="BA443" i="21"/>
  <c r="BC443" i="21"/>
  <c r="BE443" i="21"/>
  <c r="BC480" i="21"/>
  <c r="BE480" i="21"/>
  <c r="BG480" i="21"/>
  <c r="AT480" i="21"/>
  <c r="BI480" i="21"/>
  <c r="AV480" i="21"/>
  <c r="BJ480" i="21"/>
  <c r="BA480" i="21"/>
  <c r="AX480" i="21"/>
  <c r="AZ480" i="21"/>
  <c r="BG620" i="21"/>
  <c r="AT620" i="21"/>
  <c r="BI620" i="21"/>
  <c r="AV620" i="21"/>
  <c r="BJ620" i="21"/>
  <c r="AX620" i="21"/>
  <c r="BA620" i="21"/>
  <c r="AZ620" i="21"/>
  <c r="BE620" i="21"/>
  <c r="BC620" i="21"/>
  <c r="BA300" i="21"/>
  <c r="BC300" i="21"/>
  <c r="BE300" i="21"/>
  <c r="BG300" i="21"/>
  <c r="AT300" i="21"/>
  <c r="BI300" i="21"/>
  <c r="AV300" i="21"/>
  <c r="AX300" i="21"/>
  <c r="AZ300" i="21"/>
  <c r="BJ300" i="21"/>
  <c r="AV611" i="21"/>
  <c r="BJ611" i="21"/>
  <c r="AX611" i="21"/>
  <c r="AZ611" i="21"/>
  <c r="BE611" i="21"/>
  <c r="BA611" i="21"/>
  <c r="BC611" i="21"/>
  <c r="BG611" i="21"/>
  <c r="BI611" i="21"/>
  <c r="AT611" i="21"/>
  <c r="BG519" i="21"/>
  <c r="AT519" i="21"/>
  <c r="BI519" i="21"/>
  <c r="AV519" i="21"/>
  <c r="BJ519" i="21"/>
  <c r="AX519" i="21"/>
  <c r="AZ519" i="21"/>
  <c r="BE519" i="21"/>
  <c r="BA519" i="21"/>
  <c r="BC519" i="21"/>
  <c r="BC725" i="21"/>
  <c r="BE725" i="21"/>
  <c r="BG725" i="21"/>
  <c r="AT725" i="21"/>
  <c r="BI725" i="21"/>
  <c r="AV725" i="21"/>
  <c r="BJ725" i="21"/>
  <c r="AZ725" i="21"/>
  <c r="AX725" i="21"/>
  <c r="BA725" i="21"/>
  <c r="BC548" i="21"/>
  <c r="BE548" i="21"/>
  <c r="BG548" i="21"/>
  <c r="AT548" i="21"/>
  <c r="BI548" i="21"/>
  <c r="AV548" i="21"/>
  <c r="BJ548" i="21"/>
  <c r="AX548" i="21"/>
  <c r="AZ548" i="21"/>
  <c r="BA548" i="21"/>
  <c r="AV554" i="21"/>
  <c r="BJ554" i="21"/>
  <c r="AX554" i="21"/>
  <c r="AZ554" i="21"/>
  <c r="BA554" i="21"/>
  <c r="BC554" i="21"/>
  <c r="AT554" i="21"/>
  <c r="BE554" i="21"/>
  <c r="BG554" i="21"/>
  <c r="BI554" i="21"/>
  <c r="AV526" i="21"/>
  <c r="BJ526" i="21"/>
  <c r="AX526" i="21"/>
  <c r="AZ526" i="21"/>
  <c r="BA526" i="21"/>
  <c r="BC526" i="21"/>
  <c r="AT526" i="21"/>
  <c r="BE526" i="21"/>
  <c r="BG526" i="21"/>
  <c r="BI526" i="21"/>
  <c r="BC524" i="21"/>
  <c r="BE524" i="21"/>
  <c r="BG524" i="21"/>
  <c r="AT524" i="21"/>
  <c r="BI524" i="21"/>
  <c r="AV524" i="21"/>
  <c r="BJ524" i="21"/>
  <c r="AX524" i="21"/>
  <c r="AZ524" i="21"/>
  <c r="BA524" i="21"/>
  <c r="BA304" i="21"/>
  <c r="BC304" i="21"/>
  <c r="BE304" i="21"/>
  <c r="BG304" i="21"/>
  <c r="AT304" i="21"/>
  <c r="BI304" i="21"/>
  <c r="AV304" i="21"/>
  <c r="AX304" i="21"/>
  <c r="AZ304" i="21"/>
  <c r="BJ304" i="21"/>
  <c r="AX257" i="21"/>
  <c r="AZ257" i="21"/>
  <c r="BA257" i="21"/>
  <c r="BC257" i="21"/>
  <c r="BE257" i="21"/>
  <c r="AT257" i="21"/>
  <c r="AV257" i="21"/>
  <c r="BG257" i="21"/>
  <c r="BI257" i="21"/>
  <c r="BJ257" i="21"/>
  <c r="AV90" i="21"/>
  <c r="BJ90" i="21"/>
  <c r="AZ90" i="21"/>
  <c r="BG90" i="21"/>
  <c r="BI90" i="21"/>
  <c r="AT90" i="21"/>
  <c r="AX90" i="21"/>
  <c r="BA90" i="21"/>
  <c r="BC90" i="21"/>
  <c r="BE90" i="21"/>
  <c r="BG176" i="21"/>
  <c r="BE176" i="21"/>
  <c r="AT176" i="21"/>
  <c r="AV176" i="21"/>
  <c r="AX176" i="21"/>
  <c r="AZ176" i="21"/>
  <c r="BA176" i="21"/>
  <c r="BC176" i="21"/>
  <c r="BI176" i="21"/>
  <c r="BJ176" i="21"/>
  <c r="BC117" i="21"/>
  <c r="BI117" i="21"/>
  <c r="AT117" i="21"/>
  <c r="BJ117" i="21"/>
  <c r="AV117" i="21"/>
  <c r="AX117" i="21"/>
  <c r="BG117" i="21"/>
  <c r="BA117" i="21"/>
  <c r="BE117" i="21"/>
  <c r="AZ117" i="21"/>
  <c r="BR117" i="21" s="1"/>
  <c r="AT222" i="21"/>
  <c r="BI222" i="21"/>
  <c r="AV222" i="21"/>
  <c r="BJ222" i="21"/>
  <c r="AX222" i="21"/>
  <c r="AZ222" i="21"/>
  <c r="BA222" i="21"/>
  <c r="BC222" i="21"/>
  <c r="BE222" i="21"/>
  <c r="BG222" i="21"/>
  <c r="BC153" i="21"/>
  <c r="BI153" i="21"/>
  <c r="AT153" i="21"/>
  <c r="AV153" i="21"/>
  <c r="AX153" i="21"/>
  <c r="AZ153" i="21"/>
  <c r="BA153" i="21"/>
  <c r="BE153" i="21"/>
  <c r="BG153" i="21"/>
  <c r="BJ153" i="21"/>
  <c r="BG656" i="21"/>
  <c r="AT656" i="21"/>
  <c r="BI656" i="21"/>
  <c r="AV656" i="21"/>
  <c r="BJ656" i="21"/>
  <c r="AX656" i="21"/>
  <c r="AZ656" i="21"/>
  <c r="BA656" i="21"/>
  <c r="BC656" i="21"/>
  <c r="BE656" i="21"/>
  <c r="AT322" i="21"/>
  <c r="BI322" i="21"/>
  <c r="AV322" i="21"/>
  <c r="BJ322" i="21"/>
  <c r="AX322" i="21"/>
  <c r="AZ322" i="21"/>
  <c r="BA322" i="21"/>
  <c r="BE322" i="21"/>
  <c r="BG322" i="21"/>
  <c r="BC322" i="21"/>
  <c r="AZ437" i="21"/>
  <c r="BA437" i="21"/>
  <c r="BC437" i="21"/>
  <c r="BE437" i="21"/>
  <c r="BG437" i="21"/>
  <c r="BJ437" i="21"/>
  <c r="AT437" i="21"/>
  <c r="AV437" i="21"/>
  <c r="AX437" i="21"/>
  <c r="BI437" i="21"/>
  <c r="AZ477" i="21"/>
  <c r="BA477" i="21"/>
  <c r="BC477" i="21"/>
  <c r="BE477" i="21"/>
  <c r="BG477" i="21"/>
  <c r="AV477" i="21"/>
  <c r="AX477" i="21"/>
  <c r="BI477" i="21"/>
  <c r="BJ477" i="21"/>
  <c r="AT477" i="21"/>
  <c r="BG700" i="21"/>
  <c r="AT700" i="21"/>
  <c r="BI700" i="21"/>
  <c r="AV700" i="21"/>
  <c r="BJ700" i="21"/>
  <c r="AX700" i="21"/>
  <c r="AZ700" i="21"/>
  <c r="BA700" i="21"/>
  <c r="BC700" i="21"/>
  <c r="BE700" i="21"/>
  <c r="AT374" i="21"/>
  <c r="BI374" i="21"/>
  <c r="AV374" i="21"/>
  <c r="BJ374" i="21"/>
  <c r="AX374" i="21"/>
  <c r="AZ374" i="21"/>
  <c r="BA374" i="21"/>
  <c r="BC374" i="21"/>
  <c r="BE374" i="21"/>
  <c r="BG374" i="21"/>
  <c r="BA280" i="21"/>
  <c r="BC280" i="21"/>
  <c r="BE280" i="21"/>
  <c r="BG280" i="21"/>
  <c r="AT280" i="21"/>
  <c r="BI280" i="21"/>
  <c r="AV280" i="21"/>
  <c r="AX280" i="21"/>
  <c r="AZ280" i="21"/>
  <c r="BJ280" i="21"/>
  <c r="AX425" i="21"/>
  <c r="AZ425" i="21"/>
  <c r="BA425" i="21"/>
  <c r="BC425" i="21"/>
  <c r="AT425" i="21"/>
  <c r="AV425" i="21"/>
  <c r="BE425" i="21"/>
  <c r="BG425" i="21"/>
  <c r="BI425" i="21"/>
  <c r="BJ425" i="21"/>
  <c r="AT346" i="21"/>
  <c r="BI346" i="21"/>
  <c r="AV346" i="21"/>
  <c r="BJ346" i="21"/>
  <c r="AX346" i="21"/>
  <c r="AZ346" i="21"/>
  <c r="BA346" i="21"/>
  <c r="BC346" i="21"/>
  <c r="BE346" i="21"/>
  <c r="BG346" i="21"/>
  <c r="BG728" i="21"/>
  <c r="AT728" i="21"/>
  <c r="BI728" i="21"/>
  <c r="AV728" i="21"/>
  <c r="BJ728" i="21"/>
  <c r="AX728" i="21"/>
  <c r="AZ728" i="21"/>
  <c r="BE728" i="21"/>
  <c r="BA728" i="21"/>
  <c r="BC728" i="21"/>
  <c r="BG724" i="21"/>
  <c r="AT724" i="21"/>
  <c r="BI724" i="21"/>
  <c r="AV724" i="21"/>
  <c r="BJ724" i="21"/>
  <c r="AX724" i="21"/>
  <c r="AZ724" i="21"/>
  <c r="BC724" i="21"/>
  <c r="BE724" i="21"/>
  <c r="BA724" i="21"/>
  <c r="AV711" i="21"/>
  <c r="BJ711" i="21"/>
  <c r="AX711" i="21"/>
  <c r="AZ711" i="21"/>
  <c r="BA711" i="21"/>
  <c r="BC711" i="21"/>
  <c r="BI711" i="21"/>
  <c r="BG711" i="21"/>
  <c r="AT711" i="21"/>
  <c r="BE711" i="21"/>
  <c r="AZ690" i="21"/>
  <c r="BA690" i="21"/>
  <c r="BC690" i="21"/>
  <c r="BE690" i="21"/>
  <c r="BG690" i="21"/>
  <c r="AX690" i="21"/>
  <c r="BJ690" i="21"/>
  <c r="AT690" i="21"/>
  <c r="AV690" i="21"/>
  <c r="BI690" i="21"/>
  <c r="BC689" i="21"/>
  <c r="BE689" i="21"/>
  <c r="BG689" i="21"/>
  <c r="AT689" i="21"/>
  <c r="BI689" i="21"/>
  <c r="AV689" i="21"/>
  <c r="BJ689" i="21"/>
  <c r="AX689" i="21"/>
  <c r="AZ689" i="21"/>
  <c r="BA689" i="21"/>
  <c r="AV615" i="21"/>
  <c r="BJ615" i="21"/>
  <c r="AX615" i="21"/>
  <c r="AZ615" i="21"/>
  <c r="BE615" i="21"/>
  <c r="BA615" i="21"/>
  <c r="BC615" i="21"/>
  <c r="BG615" i="21"/>
  <c r="AT615" i="21"/>
  <c r="BI615" i="21"/>
  <c r="BC621" i="21"/>
  <c r="BE621" i="21"/>
  <c r="BG621" i="21"/>
  <c r="AT621" i="21"/>
  <c r="BI621" i="21"/>
  <c r="AV621" i="21"/>
  <c r="BJ621" i="21"/>
  <c r="BA621" i="21"/>
  <c r="AX621" i="21"/>
  <c r="AZ621" i="21"/>
  <c r="BC633" i="21"/>
  <c r="BE633" i="21"/>
  <c r="BG633" i="21"/>
  <c r="AT633" i="21"/>
  <c r="BI633" i="21"/>
  <c r="AV633" i="21"/>
  <c r="BJ633" i="21"/>
  <c r="BA633" i="21"/>
  <c r="AX633" i="21"/>
  <c r="AZ633" i="21"/>
  <c r="BC532" i="21"/>
  <c r="BE532" i="21"/>
  <c r="BG532" i="21"/>
  <c r="AT532" i="21"/>
  <c r="BI532" i="21"/>
  <c r="AV532" i="21"/>
  <c r="BJ532" i="21"/>
  <c r="BA532" i="21"/>
  <c r="AX532" i="21"/>
  <c r="AZ532" i="21"/>
  <c r="BE588" i="21"/>
  <c r="BG588" i="21"/>
  <c r="AT588" i="21"/>
  <c r="BI588" i="21"/>
  <c r="AV588" i="21"/>
  <c r="BJ588" i="21"/>
  <c r="AX588" i="21"/>
  <c r="AZ588" i="21"/>
  <c r="BA588" i="21"/>
  <c r="BC588" i="21"/>
  <c r="AZ594" i="21"/>
  <c r="BA594" i="21"/>
  <c r="BC594" i="21"/>
  <c r="AT594" i="21"/>
  <c r="AV594" i="21"/>
  <c r="BI594" i="21"/>
  <c r="AX594" i="21"/>
  <c r="BE594" i="21"/>
  <c r="BG594" i="21"/>
  <c r="BJ594" i="21"/>
  <c r="BG601" i="21"/>
  <c r="AV601" i="21"/>
  <c r="AX601" i="21"/>
  <c r="AZ601" i="21"/>
  <c r="BE601" i="21"/>
  <c r="BA601" i="21"/>
  <c r="BC601" i="21"/>
  <c r="BI601" i="21"/>
  <c r="BJ601" i="21"/>
  <c r="AT601" i="21"/>
  <c r="AV538" i="21"/>
  <c r="BJ538" i="21"/>
  <c r="AX538" i="21"/>
  <c r="AZ538" i="21"/>
  <c r="BA538" i="21"/>
  <c r="BC538" i="21"/>
  <c r="BI538" i="21"/>
  <c r="AT538" i="21"/>
  <c r="BE538" i="21"/>
  <c r="BG538" i="21"/>
  <c r="AZ525" i="21"/>
  <c r="BA525" i="21"/>
  <c r="BC525" i="21"/>
  <c r="BE525" i="21"/>
  <c r="BG525" i="21"/>
  <c r="AX525" i="21"/>
  <c r="AT525" i="21"/>
  <c r="AV525" i="21"/>
  <c r="BJ525" i="21"/>
  <c r="BI525" i="21"/>
  <c r="AV534" i="21"/>
  <c r="BJ534" i="21"/>
  <c r="AX534" i="21"/>
  <c r="AZ534" i="21"/>
  <c r="BA534" i="21"/>
  <c r="BC534" i="21"/>
  <c r="BG534" i="21"/>
  <c r="BI534" i="21"/>
  <c r="BE534" i="21"/>
  <c r="AT534" i="21"/>
  <c r="BC520" i="21"/>
  <c r="BE520" i="21"/>
  <c r="BG520" i="21"/>
  <c r="AT520" i="21"/>
  <c r="BI520" i="21"/>
  <c r="AV520" i="21"/>
  <c r="BJ520" i="21"/>
  <c r="AX520" i="21"/>
  <c r="AZ520" i="21"/>
  <c r="BA520" i="21"/>
  <c r="AZ537" i="21"/>
  <c r="BA537" i="21"/>
  <c r="BC537" i="21"/>
  <c r="BE537" i="21"/>
  <c r="BG537" i="21"/>
  <c r="AT537" i="21"/>
  <c r="AV537" i="21"/>
  <c r="AX537" i="21"/>
  <c r="BI537" i="21"/>
  <c r="BJ537" i="21"/>
  <c r="BA392" i="21"/>
  <c r="BC392" i="21"/>
  <c r="BE392" i="21"/>
  <c r="BG392" i="21"/>
  <c r="AT392" i="21"/>
  <c r="BI392" i="21"/>
  <c r="AV392" i="21"/>
  <c r="BJ392" i="21"/>
  <c r="AZ392" i="21"/>
  <c r="AX392" i="21"/>
  <c r="AT426" i="21"/>
  <c r="BI426" i="21"/>
  <c r="AV426" i="21"/>
  <c r="BJ426" i="21"/>
  <c r="AX426" i="21"/>
  <c r="AZ426" i="21"/>
  <c r="BC426" i="21"/>
  <c r="BE426" i="21"/>
  <c r="BG426" i="21"/>
  <c r="BA426" i="21"/>
  <c r="AV478" i="21"/>
  <c r="BJ478" i="21"/>
  <c r="AX478" i="21"/>
  <c r="AZ478" i="21"/>
  <c r="BA478" i="21"/>
  <c r="BC478" i="21"/>
  <c r="AT478" i="21"/>
  <c r="BE478" i="21"/>
  <c r="BG478" i="21"/>
  <c r="BI478" i="21"/>
  <c r="BA420" i="21"/>
  <c r="BC420" i="21"/>
  <c r="BE420" i="21"/>
  <c r="BG420" i="21"/>
  <c r="AV420" i="21"/>
  <c r="AX420" i="21"/>
  <c r="AZ420" i="21"/>
  <c r="BI420" i="21"/>
  <c r="BJ420" i="21"/>
  <c r="AT420" i="21"/>
  <c r="BE355" i="21"/>
  <c r="BG355" i="21"/>
  <c r="AT355" i="21"/>
  <c r="BI355" i="21"/>
  <c r="AV355" i="21"/>
  <c r="BJ355" i="21"/>
  <c r="AX355" i="21"/>
  <c r="AZ355" i="21"/>
  <c r="BA355" i="21"/>
  <c r="BC355" i="21"/>
  <c r="BE403" i="21"/>
  <c r="BG403" i="21"/>
  <c r="AT403" i="21"/>
  <c r="BI403" i="21"/>
  <c r="AV403" i="21"/>
  <c r="BJ403" i="21"/>
  <c r="AX403" i="21"/>
  <c r="BC403" i="21"/>
  <c r="AZ403" i="21"/>
  <c r="BA403" i="21"/>
  <c r="BE383" i="21"/>
  <c r="BG383" i="21"/>
  <c r="AT383" i="21"/>
  <c r="BI383" i="21"/>
  <c r="AV383" i="21"/>
  <c r="BJ383" i="21"/>
  <c r="AX383" i="21"/>
  <c r="AZ383" i="21"/>
  <c r="BA383" i="21"/>
  <c r="BC383" i="21"/>
  <c r="AT302" i="21"/>
  <c r="BI302" i="21"/>
  <c r="AV302" i="21"/>
  <c r="BJ302" i="21"/>
  <c r="AX302" i="21"/>
  <c r="AZ302" i="21"/>
  <c r="BA302" i="21"/>
  <c r="BC302" i="21"/>
  <c r="BE302" i="21"/>
  <c r="BG302" i="21"/>
  <c r="AX245" i="21"/>
  <c r="AZ245" i="21"/>
  <c r="BA245" i="21"/>
  <c r="BC245" i="21"/>
  <c r="BE245" i="21"/>
  <c r="BI245" i="21"/>
  <c r="BJ245" i="21"/>
  <c r="AV245" i="21"/>
  <c r="BG245" i="21"/>
  <c r="AT245" i="21"/>
  <c r="BE235" i="21"/>
  <c r="BG235" i="21"/>
  <c r="AX235" i="21"/>
  <c r="AZ235" i="21"/>
  <c r="BA235" i="21"/>
  <c r="BC235" i="21"/>
  <c r="BI235" i="21"/>
  <c r="AT235" i="21"/>
  <c r="AV235" i="21"/>
  <c r="BN235" i="21" s="1"/>
  <c r="BJ235" i="21"/>
  <c r="BE259" i="21"/>
  <c r="BG259" i="21"/>
  <c r="AT259" i="21"/>
  <c r="BI259" i="21"/>
  <c r="AV259" i="21"/>
  <c r="BJ259" i="21"/>
  <c r="AX259" i="21"/>
  <c r="AZ259" i="21"/>
  <c r="BA259" i="21"/>
  <c r="BC259" i="21"/>
  <c r="BA272" i="21"/>
  <c r="BC272" i="21"/>
  <c r="BE272" i="21"/>
  <c r="BG272" i="21"/>
  <c r="AT272" i="21"/>
  <c r="BI272" i="21"/>
  <c r="AV272" i="21"/>
  <c r="AX272" i="21"/>
  <c r="AZ272" i="21"/>
  <c r="BJ272" i="21"/>
  <c r="BE255" i="21"/>
  <c r="BG255" i="21"/>
  <c r="AT255" i="21"/>
  <c r="BI255" i="21"/>
  <c r="AV255" i="21"/>
  <c r="BJ255" i="21"/>
  <c r="AX255" i="21"/>
  <c r="AZ255" i="21"/>
  <c r="BA255" i="21"/>
  <c r="BC255" i="21"/>
  <c r="BG148" i="21"/>
  <c r="AZ148" i="21"/>
  <c r="BI148" i="21"/>
  <c r="BJ148" i="21"/>
  <c r="AT148" i="21"/>
  <c r="AV148" i="21"/>
  <c r="BC148" i="21"/>
  <c r="BE148" i="21"/>
  <c r="AX148" i="21"/>
  <c r="BA148" i="21"/>
  <c r="AX210" i="21"/>
  <c r="BC210" i="21"/>
  <c r="BE210" i="21"/>
  <c r="BG210" i="21"/>
  <c r="BI210" i="21"/>
  <c r="AZ210" i="21"/>
  <c r="BA210" i="21"/>
  <c r="BJ210" i="21"/>
  <c r="AV210" i="21"/>
  <c r="AT210" i="21"/>
  <c r="BL210" i="21" s="1"/>
  <c r="AT242" i="21"/>
  <c r="BI242" i="21"/>
  <c r="AV242" i="21"/>
  <c r="BJ242" i="21"/>
  <c r="AX242" i="21"/>
  <c r="AZ242" i="21"/>
  <c r="BA242" i="21"/>
  <c r="BC242" i="21"/>
  <c r="BE242" i="21"/>
  <c r="BG242" i="21"/>
  <c r="BC169" i="21"/>
  <c r="AZ169" i="21"/>
  <c r="BG169" i="21"/>
  <c r="BI169" i="21"/>
  <c r="BJ169" i="21"/>
  <c r="AT169" i="21"/>
  <c r="BA169" i="21"/>
  <c r="BE169" i="21"/>
  <c r="AX169" i="21"/>
  <c r="AV169" i="21"/>
  <c r="AX194" i="21"/>
  <c r="AT194" i="21"/>
  <c r="BJ194" i="21"/>
  <c r="AV194" i="21"/>
  <c r="AZ194" i="21"/>
  <c r="BA194" i="21"/>
  <c r="BC194" i="21"/>
  <c r="BE194" i="21"/>
  <c r="BG194" i="21"/>
  <c r="BI194" i="21"/>
  <c r="AV86" i="21"/>
  <c r="BJ86" i="21"/>
  <c r="AZ86" i="21"/>
  <c r="BC86" i="21"/>
  <c r="BE86" i="21"/>
  <c r="BG86" i="21"/>
  <c r="BI86" i="21"/>
  <c r="AT86" i="21"/>
  <c r="AX86" i="21"/>
  <c r="BA86" i="21"/>
  <c r="BS86" i="21" s="1"/>
  <c r="AV151" i="21"/>
  <c r="BJ151" i="21"/>
  <c r="AT151" i="21"/>
  <c r="BI151" i="21"/>
  <c r="AX151" i="21"/>
  <c r="AZ151" i="21"/>
  <c r="BA151" i="21"/>
  <c r="BC151" i="21"/>
  <c r="BE151" i="21"/>
  <c r="BG151" i="21"/>
  <c r="BC173" i="21"/>
  <c r="AT173" i="21"/>
  <c r="BJ173" i="21"/>
  <c r="BI173" i="21"/>
  <c r="AV173" i="21"/>
  <c r="AX173" i="21"/>
  <c r="BE173" i="21"/>
  <c r="BG173" i="21"/>
  <c r="AZ173" i="21"/>
  <c r="BA173" i="21"/>
  <c r="AV183" i="21"/>
  <c r="BJ183" i="21"/>
  <c r="AT183" i="21"/>
  <c r="AZ183" i="21"/>
  <c r="BA183" i="21"/>
  <c r="BC183" i="21"/>
  <c r="BE183" i="21"/>
  <c r="AX183" i="21"/>
  <c r="BG183" i="21"/>
  <c r="BI183" i="21"/>
  <c r="BG87" i="21"/>
  <c r="AV87" i="21"/>
  <c r="BJ87" i="21"/>
  <c r="BC87" i="21"/>
  <c r="BE87" i="21"/>
  <c r="BI87" i="21"/>
  <c r="BA87" i="21"/>
  <c r="AX87" i="21"/>
  <c r="AZ87" i="21"/>
  <c r="AT87" i="21"/>
  <c r="BA216" i="21"/>
  <c r="BC216" i="21"/>
  <c r="BE216" i="21"/>
  <c r="BG216" i="21"/>
  <c r="AT216" i="21"/>
  <c r="AV216" i="21"/>
  <c r="AX216" i="21"/>
  <c r="AZ216" i="21"/>
  <c r="BI216" i="21"/>
  <c r="BJ216" i="21"/>
  <c r="AV139" i="21"/>
  <c r="BJ139" i="21"/>
  <c r="BG139" i="21"/>
  <c r="AX139" i="21"/>
  <c r="BI139" i="21"/>
  <c r="AT139" i="21"/>
  <c r="BC139" i="21"/>
  <c r="BE139" i="21"/>
  <c r="BA139" i="21"/>
  <c r="AZ139" i="21"/>
  <c r="BE223" i="21"/>
  <c r="BG223" i="21"/>
  <c r="AT223" i="21"/>
  <c r="BI223" i="21"/>
  <c r="AV223" i="21"/>
  <c r="BJ223" i="21"/>
  <c r="BA223" i="21"/>
  <c r="BC223" i="21"/>
  <c r="AX223" i="21"/>
  <c r="AZ223" i="21"/>
  <c r="BC685" i="21"/>
  <c r="BE685" i="21"/>
  <c r="BG685" i="21"/>
  <c r="AT685" i="21"/>
  <c r="BI685" i="21"/>
  <c r="AV685" i="21"/>
  <c r="BJ685" i="21"/>
  <c r="AX685" i="21"/>
  <c r="AZ685" i="21"/>
  <c r="BA685" i="21"/>
  <c r="AV470" i="21"/>
  <c r="BJ470" i="21"/>
  <c r="AX470" i="21"/>
  <c r="AZ470" i="21"/>
  <c r="BA470" i="21"/>
  <c r="BC470" i="21"/>
  <c r="BG470" i="21"/>
  <c r="BI470" i="21"/>
  <c r="AT470" i="21"/>
  <c r="BE470" i="21"/>
  <c r="BG732" i="21"/>
  <c r="AT732" i="21"/>
  <c r="BI732" i="21"/>
  <c r="AV732" i="21"/>
  <c r="BJ732" i="21"/>
  <c r="AX732" i="21"/>
  <c r="AZ732" i="21"/>
  <c r="BA732" i="21"/>
  <c r="BC732" i="21"/>
  <c r="BE732" i="21"/>
  <c r="BC645" i="21"/>
  <c r="BE645" i="21"/>
  <c r="BG645" i="21"/>
  <c r="AT645" i="21"/>
  <c r="BI645" i="21"/>
  <c r="AV645" i="21"/>
  <c r="BJ645" i="21"/>
  <c r="AX645" i="21"/>
  <c r="AZ645" i="21"/>
  <c r="BA645" i="21"/>
  <c r="BC484" i="21"/>
  <c r="BE484" i="21"/>
  <c r="BG484" i="21"/>
  <c r="AT484" i="21"/>
  <c r="BI484" i="21"/>
  <c r="AV484" i="21"/>
  <c r="BJ484" i="21"/>
  <c r="AX484" i="21"/>
  <c r="AZ484" i="21"/>
  <c r="BA484" i="21"/>
  <c r="BG523" i="21"/>
  <c r="AT523" i="21"/>
  <c r="BI523" i="21"/>
  <c r="AV523" i="21"/>
  <c r="BJ523" i="21"/>
  <c r="AX523" i="21"/>
  <c r="AZ523" i="21"/>
  <c r="BA523" i="21"/>
  <c r="BC523" i="21"/>
  <c r="BE523" i="21"/>
  <c r="AX433" i="21"/>
  <c r="AZ433" i="21"/>
  <c r="BA433" i="21"/>
  <c r="BC433" i="21"/>
  <c r="AT433" i="21"/>
  <c r="AV433" i="21"/>
  <c r="BE433" i="21"/>
  <c r="BG433" i="21"/>
  <c r="BI433" i="21"/>
  <c r="BJ433" i="21"/>
  <c r="AX357" i="21"/>
  <c r="AZ357" i="21"/>
  <c r="BA357" i="21"/>
  <c r="BC357" i="21"/>
  <c r="BE357" i="21"/>
  <c r="AT357" i="21"/>
  <c r="AV357" i="21"/>
  <c r="BG357" i="21"/>
  <c r="BI357" i="21"/>
  <c r="BJ357" i="21"/>
  <c r="BC737" i="21"/>
  <c r="BE737" i="21"/>
  <c r="BG737" i="21"/>
  <c r="AT737" i="21"/>
  <c r="BI737" i="21"/>
  <c r="AV737" i="21"/>
  <c r="BJ737" i="21"/>
  <c r="AZ737" i="21"/>
  <c r="BA737" i="21"/>
  <c r="AX737" i="21"/>
  <c r="BG475" i="21"/>
  <c r="AT475" i="21"/>
  <c r="BI475" i="21"/>
  <c r="AV475" i="21"/>
  <c r="BJ475" i="21"/>
  <c r="AX475" i="21"/>
  <c r="AZ475" i="21"/>
  <c r="BA475" i="21"/>
  <c r="BC475" i="21"/>
  <c r="BE475" i="21"/>
  <c r="AT314" i="21"/>
  <c r="BI314" i="21"/>
  <c r="AV314" i="21"/>
  <c r="BJ314" i="21"/>
  <c r="AX314" i="21"/>
  <c r="AZ314" i="21"/>
  <c r="BA314" i="21"/>
  <c r="BC314" i="21"/>
  <c r="BE314" i="21"/>
  <c r="BG314" i="21"/>
  <c r="BC693" i="21"/>
  <c r="BE693" i="21"/>
  <c r="BG693" i="21"/>
  <c r="AT693" i="21"/>
  <c r="BI693" i="21"/>
  <c r="AV693" i="21"/>
  <c r="BJ693" i="21"/>
  <c r="AZ693" i="21"/>
  <c r="BA693" i="21"/>
  <c r="AX693" i="21"/>
  <c r="BA364" i="21"/>
  <c r="BC364" i="21"/>
  <c r="BE364" i="21"/>
  <c r="BG364" i="21"/>
  <c r="AT364" i="21"/>
  <c r="BI364" i="21"/>
  <c r="AV364" i="21"/>
  <c r="AX364" i="21"/>
  <c r="BJ364" i="21"/>
  <c r="AZ364" i="21"/>
  <c r="BA264" i="21"/>
  <c r="BC264" i="21"/>
  <c r="BE264" i="21"/>
  <c r="BG264" i="21"/>
  <c r="AT264" i="21"/>
  <c r="BI264" i="21"/>
  <c r="AV264" i="21"/>
  <c r="AX264" i="21"/>
  <c r="AZ264" i="21"/>
  <c r="BJ264" i="21"/>
  <c r="AZ465" i="21"/>
  <c r="BA465" i="21"/>
  <c r="BC465" i="21"/>
  <c r="BE465" i="21"/>
  <c r="BG465" i="21"/>
  <c r="AT465" i="21"/>
  <c r="BI465" i="21"/>
  <c r="AV465" i="21"/>
  <c r="AX465" i="21"/>
  <c r="BJ465" i="21"/>
  <c r="BE379" i="21"/>
  <c r="BG379" i="21"/>
  <c r="AT379" i="21"/>
  <c r="BI379" i="21"/>
  <c r="AV379" i="21"/>
  <c r="BJ379" i="21"/>
  <c r="AX379" i="21"/>
  <c r="AZ379" i="21"/>
  <c r="BC379" i="21"/>
  <c r="BA379" i="21"/>
  <c r="BG543" i="21"/>
  <c r="AT543" i="21"/>
  <c r="BI543" i="21"/>
  <c r="AV543" i="21"/>
  <c r="BJ543" i="21"/>
  <c r="AX543" i="21"/>
  <c r="AZ543" i="21"/>
  <c r="BA543" i="21"/>
  <c r="BC543" i="21"/>
  <c r="BE543" i="21"/>
  <c r="AZ561" i="21"/>
  <c r="BA561" i="21"/>
  <c r="BC561" i="21"/>
  <c r="BE561" i="21"/>
  <c r="BG561" i="21"/>
  <c r="AT561" i="21"/>
  <c r="AV561" i="21"/>
  <c r="AX561" i="21"/>
  <c r="BI561" i="21"/>
  <c r="BJ561" i="21"/>
  <c r="AZ493" i="21"/>
  <c r="BA493" i="21"/>
  <c r="BC493" i="21"/>
  <c r="BE493" i="21"/>
  <c r="BG493" i="21"/>
  <c r="AT493" i="21"/>
  <c r="AX493" i="21"/>
  <c r="AV493" i="21"/>
  <c r="BJ493" i="21"/>
  <c r="BI493" i="21"/>
  <c r="AT294" i="21"/>
  <c r="BI294" i="21"/>
  <c r="AV294" i="21"/>
  <c r="BJ294" i="21"/>
  <c r="AX294" i="21"/>
  <c r="AZ294" i="21"/>
  <c r="BA294" i="21"/>
  <c r="BG294" i="21"/>
  <c r="BC294" i="21"/>
  <c r="BE294" i="21"/>
  <c r="BG676" i="21"/>
  <c r="AT676" i="21"/>
  <c r="BI676" i="21"/>
  <c r="AV676" i="21"/>
  <c r="BJ676" i="21"/>
  <c r="AX676" i="21"/>
  <c r="AZ676" i="21"/>
  <c r="BA676" i="21"/>
  <c r="BC676" i="21"/>
  <c r="BE676" i="21"/>
  <c r="AZ674" i="21"/>
  <c r="BA674" i="21"/>
  <c r="BC674" i="21"/>
  <c r="BE674" i="21"/>
  <c r="BG674" i="21"/>
  <c r="AV674" i="21"/>
  <c r="AT674" i="21"/>
  <c r="AX674" i="21"/>
  <c r="BI674" i="21"/>
  <c r="BJ674" i="21"/>
  <c r="BA296" i="21"/>
  <c r="BC296" i="21"/>
  <c r="BE296" i="21"/>
  <c r="BG296" i="21"/>
  <c r="AT296" i="21"/>
  <c r="BI296" i="21"/>
  <c r="AV296" i="21"/>
  <c r="AZ296" i="21"/>
  <c r="BJ296" i="21"/>
  <c r="AX296" i="21"/>
  <c r="BG688" i="21"/>
  <c r="AT688" i="21"/>
  <c r="BI688" i="21"/>
  <c r="AV688" i="21"/>
  <c r="BJ688" i="21"/>
  <c r="AX688" i="21"/>
  <c r="AZ688" i="21"/>
  <c r="BC688" i="21"/>
  <c r="BE688" i="21"/>
  <c r="BA688" i="21"/>
  <c r="BC649" i="21"/>
  <c r="BE649" i="21"/>
  <c r="BG649" i="21"/>
  <c r="AT649" i="21"/>
  <c r="BI649" i="21"/>
  <c r="AV649" i="21"/>
  <c r="BJ649" i="21"/>
  <c r="AX649" i="21"/>
  <c r="AZ649" i="21"/>
  <c r="BA649" i="21"/>
  <c r="BC576" i="21"/>
  <c r="BE576" i="21"/>
  <c r="BG576" i="21"/>
  <c r="AT576" i="21"/>
  <c r="BI576" i="21"/>
  <c r="AV576" i="21"/>
  <c r="BJ576" i="21"/>
  <c r="BA576" i="21"/>
  <c r="AX576" i="21"/>
  <c r="AZ576" i="21"/>
  <c r="BG571" i="21"/>
  <c r="AT571" i="21"/>
  <c r="BI571" i="21"/>
  <c r="AV571" i="21"/>
  <c r="BJ571" i="21"/>
  <c r="AX571" i="21"/>
  <c r="AZ571" i="21"/>
  <c r="BA571" i="21"/>
  <c r="BC571" i="21"/>
  <c r="BE571" i="21"/>
  <c r="BG451" i="21"/>
  <c r="AT451" i="21"/>
  <c r="BI451" i="21"/>
  <c r="AV451" i="21"/>
  <c r="BJ451" i="21"/>
  <c r="AX451" i="21"/>
  <c r="AZ451" i="21"/>
  <c r="BC451" i="21"/>
  <c r="BE451" i="21"/>
  <c r="BA451" i="21"/>
  <c r="BG455" i="21"/>
  <c r="AT455" i="21"/>
  <c r="BI455" i="21"/>
  <c r="AV455" i="21"/>
  <c r="BJ455" i="21"/>
  <c r="AX455" i="21"/>
  <c r="AZ455" i="21"/>
  <c r="BE455" i="21"/>
  <c r="BA455" i="21"/>
  <c r="BC455" i="21"/>
  <c r="AZ730" i="21"/>
  <c r="BA730" i="21"/>
  <c r="BC730" i="21"/>
  <c r="BE730" i="21"/>
  <c r="BG730" i="21"/>
  <c r="BJ730" i="21"/>
  <c r="AT730" i="21"/>
  <c r="AV730" i="21"/>
  <c r="AX730" i="21"/>
  <c r="BI730" i="21"/>
  <c r="AV687" i="21"/>
  <c r="BJ687" i="21"/>
  <c r="AX687" i="21"/>
  <c r="AZ687" i="21"/>
  <c r="BA687" i="21"/>
  <c r="BC687" i="21"/>
  <c r="AT687" i="21"/>
  <c r="BE687" i="21"/>
  <c r="BG687" i="21"/>
  <c r="BI687" i="21"/>
  <c r="BG660" i="21"/>
  <c r="AT660" i="21"/>
  <c r="BI660" i="21"/>
  <c r="AV660" i="21"/>
  <c r="BJ660" i="21"/>
  <c r="AX660" i="21"/>
  <c r="AZ660" i="21"/>
  <c r="BC660" i="21"/>
  <c r="BE660" i="21"/>
  <c r="BA660" i="21"/>
  <c r="AV604" i="21"/>
  <c r="BG604" i="21"/>
  <c r="BI604" i="21"/>
  <c r="AT604" i="21"/>
  <c r="BJ604" i="21"/>
  <c r="AX604" i="21"/>
  <c r="AZ604" i="21"/>
  <c r="BA604" i="21"/>
  <c r="BE604" i="21"/>
  <c r="BC604" i="21"/>
  <c r="AZ557" i="21"/>
  <c r="BA557" i="21"/>
  <c r="BC557" i="21"/>
  <c r="BE557" i="21"/>
  <c r="BG557" i="21"/>
  <c r="AX557" i="21"/>
  <c r="AT557" i="21"/>
  <c r="AV557" i="21"/>
  <c r="BI557" i="21"/>
  <c r="BJ557" i="21"/>
  <c r="AZ453" i="21"/>
  <c r="BA453" i="21"/>
  <c r="BC453" i="21"/>
  <c r="BE453" i="21"/>
  <c r="BG453" i="21"/>
  <c r="BI453" i="21"/>
  <c r="BJ453" i="21"/>
  <c r="AT453" i="21"/>
  <c r="AV453" i="21"/>
  <c r="AX453" i="21"/>
  <c r="BC452" i="21"/>
  <c r="BE452" i="21"/>
  <c r="BG452" i="21"/>
  <c r="AT452" i="21"/>
  <c r="BI452" i="21"/>
  <c r="AV452" i="21"/>
  <c r="BJ452" i="21"/>
  <c r="AX452" i="21"/>
  <c r="AZ452" i="21"/>
  <c r="BA452" i="21"/>
  <c r="AX429" i="21"/>
  <c r="AZ429" i="21"/>
  <c r="BA429" i="21"/>
  <c r="BC429" i="21"/>
  <c r="BG429" i="21"/>
  <c r="BI429" i="21"/>
  <c r="BJ429" i="21"/>
  <c r="AV429" i="21"/>
  <c r="BE429" i="21"/>
  <c r="AT429" i="21"/>
  <c r="BE267" i="21"/>
  <c r="BG267" i="21"/>
  <c r="AT267" i="21"/>
  <c r="BI267" i="21"/>
  <c r="AV267" i="21"/>
  <c r="BJ267" i="21"/>
  <c r="AX267" i="21"/>
  <c r="AZ267" i="21"/>
  <c r="BA267" i="21"/>
  <c r="BC267" i="21"/>
  <c r="AT218" i="21"/>
  <c r="BI218" i="21"/>
  <c r="AV218" i="21"/>
  <c r="BJ218" i="21"/>
  <c r="AX218" i="21"/>
  <c r="AZ218" i="21"/>
  <c r="BE218" i="21"/>
  <c r="BG218" i="21"/>
  <c r="BC218" i="21"/>
  <c r="BA218" i="21"/>
  <c r="AZ89" i="21"/>
  <c r="BC89" i="21"/>
  <c r="BG89" i="21"/>
  <c r="BI89" i="21"/>
  <c r="BJ89" i="21"/>
  <c r="AT89" i="21"/>
  <c r="BE89" i="21"/>
  <c r="AV89" i="21"/>
  <c r="AX89" i="21"/>
  <c r="BA89" i="21"/>
  <c r="AT230" i="21"/>
  <c r="BI230" i="21"/>
  <c r="AV230" i="21"/>
  <c r="BJ230" i="21"/>
  <c r="AX230" i="21"/>
  <c r="AZ230" i="21"/>
  <c r="BA230" i="21"/>
  <c r="BE230" i="21"/>
  <c r="BG230" i="21"/>
  <c r="BC230" i="21"/>
  <c r="BA328" i="21"/>
  <c r="BC328" i="21"/>
  <c r="BE328" i="21"/>
  <c r="BG328" i="21"/>
  <c r="AT328" i="21"/>
  <c r="BI328" i="21"/>
  <c r="AV328" i="21"/>
  <c r="AZ328" i="21"/>
  <c r="AX328" i="21"/>
  <c r="BJ328" i="21"/>
  <c r="AV486" i="21"/>
  <c r="BJ486" i="21"/>
  <c r="AX486" i="21"/>
  <c r="AZ486" i="21"/>
  <c r="BA486" i="21"/>
  <c r="BC486" i="21"/>
  <c r="AT486" i="21"/>
  <c r="BE486" i="21"/>
  <c r="BG486" i="21"/>
  <c r="BI486" i="21"/>
  <c r="BA244" i="21"/>
  <c r="BC244" i="21"/>
  <c r="BE244" i="21"/>
  <c r="BG244" i="21"/>
  <c r="AT244" i="21"/>
  <c r="BI244" i="21"/>
  <c r="AV244" i="21"/>
  <c r="AX244" i="21"/>
  <c r="AZ244" i="21"/>
  <c r="BJ244" i="21"/>
  <c r="AT430" i="21"/>
  <c r="BI430" i="21"/>
  <c r="AV430" i="21"/>
  <c r="BJ430" i="21"/>
  <c r="AX430" i="21"/>
  <c r="AZ430" i="21"/>
  <c r="BA430" i="21"/>
  <c r="BC430" i="21"/>
  <c r="BE430" i="21"/>
  <c r="BG430" i="21"/>
  <c r="BC560" i="21"/>
  <c r="BE560" i="21"/>
  <c r="BG560" i="21"/>
  <c r="AT560" i="21"/>
  <c r="BI560" i="21"/>
  <c r="AV560" i="21"/>
  <c r="BJ560" i="21"/>
  <c r="AZ560" i="21"/>
  <c r="BA560" i="21"/>
  <c r="AX560" i="21"/>
  <c r="AZ541" i="21"/>
  <c r="BA541" i="21"/>
  <c r="BC541" i="21"/>
  <c r="BE541" i="21"/>
  <c r="BG541" i="21"/>
  <c r="AV541" i="21"/>
  <c r="AX541" i="21"/>
  <c r="BI541" i="21"/>
  <c r="BJ541" i="21"/>
  <c r="AT541" i="21"/>
  <c r="AV550" i="21"/>
  <c r="BJ550" i="21"/>
  <c r="AX550" i="21"/>
  <c r="AZ550" i="21"/>
  <c r="BA550" i="21"/>
  <c r="BC550" i="21"/>
  <c r="AT550" i="21"/>
  <c r="BE550" i="21"/>
  <c r="BI550" i="21"/>
  <c r="BG550" i="21"/>
  <c r="BA436" i="21"/>
  <c r="BG436" i="21"/>
  <c r="AZ436" i="21"/>
  <c r="BC436" i="21"/>
  <c r="BE436" i="21"/>
  <c r="BI436" i="21"/>
  <c r="BJ436" i="21"/>
  <c r="AX436" i="21"/>
  <c r="AT436" i="21"/>
  <c r="AV436" i="21"/>
  <c r="AX417" i="21"/>
  <c r="AZ417" i="21"/>
  <c r="BA417" i="21"/>
  <c r="BC417" i="21"/>
  <c r="BE417" i="21"/>
  <c r="AT417" i="21"/>
  <c r="AV417" i="21"/>
  <c r="BG417" i="21"/>
  <c r="BI417" i="21"/>
  <c r="BJ417" i="21"/>
  <c r="AX329" i="21"/>
  <c r="AZ329" i="21"/>
  <c r="BA329" i="21"/>
  <c r="BC329" i="21"/>
  <c r="BE329" i="21"/>
  <c r="AT329" i="21"/>
  <c r="AV329" i="21"/>
  <c r="BG329" i="21"/>
  <c r="BI329" i="21"/>
  <c r="BJ329" i="21"/>
  <c r="BG160" i="21"/>
  <c r="AX160" i="21"/>
  <c r="AZ160" i="21"/>
  <c r="BA160" i="21"/>
  <c r="BC160" i="21"/>
  <c r="BE160" i="21"/>
  <c r="AT160" i="21"/>
  <c r="AV160" i="21"/>
  <c r="BI160" i="21"/>
  <c r="BJ160" i="21"/>
  <c r="AZ118" i="21"/>
  <c r="BG118" i="21"/>
  <c r="BI118" i="21"/>
  <c r="AT118" i="21"/>
  <c r="BJ118" i="21"/>
  <c r="AV118" i="21"/>
  <c r="AX118" i="21"/>
  <c r="BA118" i="21"/>
  <c r="BC118" i="21"/>
  <c r="BE118" i="21"/>
  <c r="BA348" i="21"/>
  <c r="BC348" i="21"/>
  <c r="BE348" i="21"/>
  <c r="BG348" i="21"/>
  <c r="AT348" i="21"/>
  <c r="BI348" i="21"/>
  <c r="AX348" i="21"/>
  <c r="AZ348" i="21"/>
  <c r="BJ348" i="21"/>
  <c r="AV348" i="21"/>
  <c r="AZ577" i="21"/>
  <c r="BR577" i="21" s="1"/>
  <c r="BA577" i="21"/>
  <c r="BC577" i="21"/>
  <c r="BE577" i="21"/>
  <c r="BG577" i="21"/>
  <c r="AX577" i="21"/>
  <c r="BI577" i="21"/>
  <c r="BJ577" i="21"/>
  <c r="AV577" i="21"/>
  <c r="AT577" i="21"/>
  <c r="BA324" i="21"/>
  <c r="BC324" i="21"/>
  <c r="BE324" i="21"/>
  <c r="BG324" i="21"/>
  <c r="AT324" i="21"/>
  <c r="BI324" i="21"/>
  <c r="BJ324" i="21"/>
  <c r="AZ324" i="21"/>
  <c r="AX324" i="21"/>
  <c r="AV324" i="21"/>
  <c r="BG567" i="21"/>
  <c r="AT567" i="21"/>
  <c r="BI567" i="21"/>
  <c r="AV567" i="21"/>
  <c r="BJ567" i="21"/>
  <c r="AX567" i="21"/>
  <c r="AZ567" i="21"/>
  <c r="BA567" i="21"/>
  <c r="BC567" i="21"/>
  <c r="BE567" i="21"/>
  <c r="AV663" i="21"/>
  <c r="BJ663" i="21"/>
  <c r="AX663" i="21"/>
  <c r="BP663" i="21" s="1"/>
  <c r="AZ663" i="21"/>
  <c r="BA663" i="21"/>
  <c r="BC663" i="21"/>
  <c r="BE663" i="21"/>
  <c r="AT663" i="21"/>
  <c r="BG663" i="21"/>
  <c r="BI663" i="21"/>
  <c r="AV627" i="21"/>
  <c r="BJ627" i="21"/>
  <c r="AX627" i="21"/>
  <c r="AZ627" i="21"/>
  <c r="BA627" i="21"/>
  <c r="BC627" i="21"/>
  <c r="AT627" i="21"/>
  <c r="BE627" i="21"/>
  <c r="BG627" i="21"/>
  <c r="BI627" i="21"/>
  <c r="BA589" i="21"/>
  <c r="BC589" i="21"/>
  <c r="BE589" i="21"/>
  <c r="BG589" i="21"/>
  <c r="AZ589" i="21"/>
  <c r="BI589" i="21"/>
  <c r="AT589" i="21"/>
  <c r="BJ589" i="21"/>
  <c r="AV589" i="21"/>
  <c r="AX589" i="21"/>
  <c r="BG547" i="21"/>
  <c r="AT547" i="21"/>
  <c r="BI547" i="21"/>
  <c r="AV547" i="21"/>
  <c r="BJ547" i="21"/>
  <c r="AX547" i="21"/>
  <c r="AZ547" i="21"/>
  <c r="BC547" i="21"/>
  <c r="BE547" i="21"/>
  <c r="BA547" i="21"/>
  <c r="AZ445" i="21"/>
  <c r="BA445" i="21"/>
  <c r="BC445" i="21"/>
  <c r="BE445" i="21"/>
  <c r="BG445" i="21"/>
  <c r="AV445" i="21"/>
  <c r="AX445" i="21"/>
  <c r="BI445" i="21"/>
  <c r="BJ445" i="21"/>
  <c r="AT445" i="21"/>
  <c r="BE263" i="21"/>
  <c r="BG263" i="21"/>
  <c r="AT263" i="21"/>
  <c r="BI263" i="21"/>
  <c r="AV263" i="21"/>
  <c r="BJ263" i="21"/>
  <c r="AX263" i="21"/>
  <c r="AZ263" i="21"/>
  <c r="BA263" i="21"/>
  <c r="BC263" i="21"/>
  <c r="AV159" i="21"/>
  <c r="BJ159" i="21"/>
  <c r="AZ159" i="21"/>
  <c r="AX159" i="21"/>
  <c r="BA159" i="21"/>
  <c r="BC159" i="21"/>
  <c r="BE159" i="21"/>
  <c r="AT159" i="21"/>
  <c r="BG159" i="21"/>
  <c r="BI159" i="21"/>
  <c r="BG104" i="21"/>
  <c r="AV104" i="21"/>
  <c r="AX104" i="21"/>
  <c r="AZ104" i="21"/>
  <c r="BA104" i="21"/>
  <c r="BJ104" i="21"/>
  <c r="AT104" i="21"/>
  <c r="BC104" i="21"/>
  <c r="BE104" i="21"/>
  <c r="BI104" i="21"/>
  <c r="AV167" i="21"/>
  <c r="BJ167" i="21"/>
  <c r="BC167" i="21"/>
  <c r="BE167" i="21"/>
  <c r="BG167" i="21"/>
  <c r="BI167" i="21"/>
  <c r="AZ167" i="21"/>
  <c r="BA167" i="21"/>
  <c r="AT167" i="21"/>
  <c r="AX167" i="21"/>
  <c r="BE208" i="21"/>
  <c r="BG208" i="21"/>
  <c r="BI208" i="21"/>
  <c r="AT208" i="21"/>
  <c r="BJ208" i="21"/>
  <c r="AV208" i="21"/>
  <c r="BA208" i="21"/>
  <c r="BC208" i="21"/>
  <c r="AX208" i="21"/>
  <c r="AZ208" i="21"/>
  <c r="AZ182" i="21"/>
  <c r="AV182" i="21"/>
  <c r="AX182" i="21"/>
  <c r="BA182" i="21"/>
  <c r="BC182" i="21"/>
  <c r="BE182" i="21"/>
  <c r="AT182" i="21"/>
  <c r="BL182" i="21" s="1"/>
  <c r="BG182" i="21"/>
  <c r="BI182" i="21"/>
  <c r="BJ182" i="21"/>
  <c r="BC705" i="21"/>
  <c r="BE705" i="21"/>
  <c r="BG705" i="21"/>
  <c r="AT705" i="21"/>
  <c r="BI705" i="21"/>
  <c r="AV705" i="21"/>
  <c r="BJ705" i="21"/>
  <c r="AX705" i="21"/>
  <c r="AZ705" i="21"/>
  <c r="BA705" i="21"/>
  <c r="AT370" i="21"/>
  <c r="BI370" i="21"/>
  <c r="AV370" i="21"/>
  <c r="BN370" i="21" s="1"/>
  <c r="BJ370" i="21"/>
  <c r="AX370" i="21"/>
  <c r="AZ370" i="21"/>
  <c r="BA370" i="21"/>
  <c r="BC370" i="21"/>
  <c r="BE370" i="21"/>
  <c r="BG370" i="21"/>
  <c r="BC681" i="21"/>
  <c r="BE681" i="21"/>
  <c r="BG681" i="21"/>
  <c r="AT681" i="21"/>
  <c r="BI681" i="21"/>
  <c r="AV681" i="21"/>
  <c r="BJ681" i="21"/>
  <c r="AX681" i="21"/>
  <c r="AZ681" i="21"/>
  <c r="BA681" i="21"/>
  <c r="BE331" i="21"/>
  <c r="BG331" i="21"/>
  <c r="AT331" i="21"/>
  <c r="BI331" i="21"/>
  <c r="AV331" i="21"/>
  <c r="BJ331" i="21"/>
  <c r="AX331" i="21"/>
  <c r="AZ331" i="21"/>
  <c r="BA331" i="21"/>
  <c r="BC331" i="21"/>
  <c r="BG608" i="21"/>
  <c r="BA608" i="21"/>
  <c r="AT608" i="21"/>
  <c r="BI608" i="21"/>
  <c r="AV608" i="21"/>
  <c r="BJ608" i="21"/>
  <c r="AX608" i="21"/>
  <c r="AZ608" i="21"/>
  <c r="BE608" i="21"/>
  <c r="BC608" i="21"/>
  <c r="BE315" i="21"/>
  <c r="BG315" i="21"/>
  <c r="AT315" i="21"/>
  <c r="BI315" i="21"/>
  <c r="AV315" i="21"/>
  <c r="BJ315" i="21"/>
  <c r="AX315" i="21"/>
  <c r="AZ315" i="21"/>
  <c r="BA315" i="21"/>
  <c r="BC315" i="21"/>
  <c r="AZ545" i="21"/>
  <c r="BR545" i="21" s="1"/>
  <c r="BA545" i="21"/>
  <c r="BC545" i="21"/>
  <c r="BE545" i="21"/>
  <c r="BG545" i="21"/>
  <c r="AX545" i="21"/>
  <c r="BI545" i="21"/>
  <c r="BJ545" i="21"/>
  <c r="AT545" i="21"/>
  <c r="AV545" i="21"/>
  <c r="BA356" i="21"/>
  <c r="BC356" i="21"/>
  <c r="BE356" i="21"/>
  <c r="BG356" i="21"/>
  <c r="AT356" i="21"/>
  <c r="BI356" i="21"/>
  <c r="BJ356" i="21"/>
  <c r="AV356" i="21"/>
  <c r="AX356" i="21"/>
  <c r="AZ356" i="21"/>
  <c r="AV727" i="21"/>
  <c r="BJ727" i="21"/>
  <c r="AX727" i="21"/>
  <c r="AZ727" i="21"/>
  <c r="BA727" i="21"/>
  <c r="BC727" i="21"/>
  <c r="BE727" i="21"/>
  <c r="BG727" i="21"/>
  <c r="BI727" i="21"/>
  <c r="AT727" i="21"/>
  <c r="AZ686" i="21"/>
  <c r="BA686" i="21"/>
  <c r="BC686" i="21"/>
  <c r="BE686" i="21"/>
  <c r="BG686" i="21"/>
  <c r="BJ686" i="21"/>
  <c r="AV686" i="21"/>
  <c r="BI686" i="21"/>
  <c r="AX686" i="21"/>
  <c r="AT686" i="21"/>
  <c r="AV679" i="21"/>
  <c r="BJ679" i="21"/>
  <c r="AX679" i="21"/>
  <c r="AZ679" i="21"/>
  <c r="BA679" i="21"/>
  <c r="BC679" i="21"/>
  <c r="BI679" i="21"/>
  <c r="AT679" i="21"/>
  <c r="BG679" i="21"/>
  <c r="BE679" i="21"/>
  <c r="BG680" i="21"/>
  <c r="AT680" i="21"/>
  <c r="BI680" i="21"/>
  <c r="AV680" i="21"/>
  <c r="BJ680" i="21"/>
  <c r="AX680" i="21"/>
  <c r="AZ680" i="21"/>
  <c r="BC680" i="21"/>
  <c r="BE680" i="21"/>
  <c r="BA680" i="21"/>
  <c r="AV623" i="21"/>
  <c r="BJ623" i="21"/>
  <c r="AX623" i="21"/>
  <c r="BE623" i="21"/>
  <c r="AZ623" i="21"/>
  <c r="BA623" i="21"/>
  <c r="BC623" i="21"/>
  <c r="BG623" i="21"/>
  <c r="AT623" i="21"/>
  <c r="BI623" i="21"/>
  <c r="AV586" i="21"/>
  <c r="BJ586" i="21"/>
  <c r="AX586" i="21"/>
  <c r="AZ586" i="21"/>
  <c r="BA586" i="21"/>
  <c r="BC586" i="21"/>
  <c r="AT586" i="21"/>
  <c r="BE586" i="21"/>
  <c r="BG586" i="21"/>
  <c r="BI586" i="21"/>
  <c r="AV570" i="21"/>
  <c r="BJ570" i="21"/>
  <c r="AX570" i="21"/>
  <c r="AZ570" i="21"/>
  <c r="BA570" i="21"/>
  <c r="BC570" i="21"/>
  <c r="BI570" i="21"/>
  <c r="AT570" i="21"/>
  <c r="BG570" i="21"/>
  <c r="BE570" i="21"/>
  <c r="AZ585" i="21"/>
  <c r="BA585" i="21"/>
  <c r="BC585" i="21"/>
  <c r="BE585" i="21"/>
  <c r="BG585" i="21"/>
  <c r="BJ585" i="21"/>
  <c r="AV585" i="21"/>
  <c r="AT585" i="21"/>
  <c r="BI585" i="21"/>
  <c r="AX585" i="21"/>
  <c r="BE592" i="21"/>
  <c r="BG592" i="21"/>
  <c r="AT592" i="21"/>
  <c r="BI592" i="21"/>
  <c r="AV592" i="21"/>
  <c r="BJ592" i="21"/>
  <c r="BC592" i="21"/>
  <c r="AX592" i="21"/>
  <c r="BA592" i="21"/>
  <c r="AZ592" i="21"/>
  <c r="AV522" i="21"/>
  <c r="BJ522" i="21"/>
  <c r="AX522" i="21"/>
  <c r="AZ522" i="21"/>
  <c r="BA522" i="21"/>
  <c r="BC522" i="21"/>
  <c r="AT522" i="21"/>
  <c r="BE522" i="21"/>
  <c r="BG522" i="21"/>
  <c r="BI522" i="21"/>
  <c r="AZ565" i="21"/>
  <c r="BA565" i="21"/>
  <c r="BC565" i="21"/>
  <c r="BE565" i="21"/>
  <c r="BG565" i="21"/>
  <c r="AT565" i="21"/>
  <c r="BJ565" i="21"/>
  <c r="AV565" i="21"/>
  <c r="AX565" i="21"/>
  <c r="BI565" i="21"/>
  <c r="AV530" i="21"/>
  <c r="BJ530" i="21"/>
  <c r="AX530" i="21"/>
  <c r="AZ530" i="21"/>
  <c r="BA530" i="21"/>
  <c r="BC530" i="21"/>
  <c r="BE530" i="21"/>
  <c r="BG530" i="21"/>
  <c r="BI530" i="21"/>
  <c r="AT530" i="21"/>
  <c r="AV518" i="21"/>
  <c r="BJ518" i="21"/>
  <c r="AX518" i="21"/>
  <c r="AZ518" i="21"/>
  <c r="BA518" i="21"/>
  <c r="BC518" i="21"/>
  <c r="BI518" i="21"/>
  <c r="AT518" i="21"/>
  <c r="BE518" i="21"/>
  <c r="BG518" i="21"/>
  <c r="AZ521" i="21"/>
  <c r="BA521" i="21"/>
  <c r="BC521" i="21"/>
  <c r="BE521" i="21"/>
  <c r="BG521" i="21"/>
  <c r="BJ521" i="21"/>
  <c r="AV521" i="21"/>
  <c r="AT521" i="21"/>
  <c r="AX521" i="21"/>
  <c r="BI521" i="21"/>
  <c r="BC460" i="21"/>
  <c r="BE460" i="21"/>
  <c r="BG460" i="21"/>
  <c r="AT460" i="21"/>
  <c r="BI460" i="21"/>
  <c r="AV460" i="21"/>
  <c r="BJ460" i="21"/>
  <c r="AX460" i="21"/>
  <c r="AZ460" i="21"/>
  <c r="BA460" i="21"/>
  <c r="AV438" i="21"/>
  <c r="BJ438" i="21"/>
  <c r="AX438" i="21"/>
  <c r="AZ438" i="21"/>
  <c r="BA438" i="21"/>
  <c r="BC438" i="21"/>
  <c r="BG438" i="21"/>
  <c r="BI438" i="21"/>
  <c r="AT438" i="21"/>
  <c r="BE438" i="21"/>
  <c r="BA416" i="21"/>
  <c r="BC416" i="21"/>
  <c r="BE416" i="21"/>
  <c r="BG416" i="21"/>
  <c r="AT416" i="21"/>
  <c r="BI416" i="21"/>
  <c r="AZ416" i="21"/>
  <c r="BJ416" i="21"/>
  <c r="AV416" i="21"/>
  <c r="AX416" i="21"/>
  <c r="BA412" i="21"/>
  <c r="BC412" i="21"/>
  <c r="BE412" i="21"/>
  <c r="BG412" i="21"/>
  <c r="AT412" i="21"/>
  <c r="BI412" i="21"/>
  <c r="AX412" i="21"/>
  <c r="AZ412" i="21"/>
  <c r="BJ412" i="21"/>
  <c r="AV412" i="21"/>
  <c r="AX413" i="21"/>
  <c r="AZ413" i="21"/>
  <c r="BA413" i="21"/>
  <c r="BC413" i="21"/>
  <c r="BE413" i="21"/>
  <c r="AT413" i="21"/>
  <c r="AV413" i="21"/>
  <c r="BI413" i="21"/>
  <c r="BG413" i="21"/>
  <c r="BJ413" i="21"/>
  <c r="BA352" i="21"/>
  <c r="BC352" i="21"/>
  <c r="BE352" i="21"/>
  <c r="BG352" i="21"/>
  <c r="AT352" i="21"/>
  <c r="BI352" i="21"/>
  <c r="AZ352" i="21"/>
  <c r="BJ352" i="21"/>
  <c r="AV352" i="21"/>
  <c r="AX352" i="21"/>
  <c r="BE339" i="21"/>
  <c r="BG339" i="21"/>
  <c r="AT339" i="21"/>
  <c r="BI339" i="21"/>
  <c r="AV339" i="21"/>
  <c r="BJ339" i="21"/>
  <c r="AX339" i="21"/>
  <c r="BC339" i="21"/>
  <c r="BA339" i="21"/>
  <c r="AZ339" i="21"/>
  <c r="AT310" i="21"/>
  <c r="BI310" i="21"/>
  <c r="AV310" i="21"/>
  <c r="BJ310" i="21"/>
  <c r="AX310" i="21"/>
  <c r="AZ310" i="21"/>
  <c r="BA310" i="21"/>
  <c r="BC310" i="21"/>
  <c r="BE310" i="21"/>
  <c r="BG310" i="21"/>
  <c r="AX241" i="21"/>
  <c r="AZ241" i="21"/>
  <c r="BA241" i="21"/>
  <c r="BC241" i="21"/>
  <c r="BE241" i="21"/>
  <c r="BG241" i="21"/>
  <c r="BI241" i="21"/>
  <c r="BJ241" i="21"/>
  <c r="AT241" i="21"/>
  <c r="AV241" i="21"/>
  <c r="BE231" i="21"/>
  <c r="BG231" i="21"/>
  <c r="AT231" i="21"/>
  <c r="AV231" i="21"/>
  <c r="AX231" i="21"/>
  <c r="AZ231" i="21"/>
  <c r="BA231" i="21"/>
  <c r="BC231" i="21"/>
  <c r="BI231" i="21"/>
  <c r="BJ231" i="21"/>
  <c r="AX253" i="21"/>
  <c r="AZ253" i="21"/>
  <c r="BA253" i="21"/>
  <c r="BC253" i="21"/>
  <c r="BE253" i="21"/>
  <c r="AT253" i="21"/>
  <c r="AV253" i="21"/>
  <c r="BG253" i="21"/>
  <c r="BI253" i="21"/>
  <c r="BJ253" i="21"/>
  <c r="BC92" i="21"/>
  <c r="BG92" i="21"/>
  <c r="BJ92" i="21"/>
  <c r="AT92" i="21"/>
  <c r="AV92" i="21"/>
  <c r="AX92" i="21"/>
  <c r="AZ92" i="21"/>
  <c r="BA92" i="21"/>
  <c r="BE92" i="21"/>
  <c r="BI92" i="21"/>
  <c r="AX221" i="21"/>
  <c r="AZ221" i="21"/>
  <c r="BA221" i="21"/>
  <c r="BC221" i="21"/>
  <c r="BI221" i="21"/>
  <c r="BJ221" i="21"/>
  <c r="AT221" i="21"/>
  <c r="AV221" i="21"/>
  <c r="BE221" i="21"/>
  <c r="BG221" i="21"/>
  <c r="AX190" i="21"/>
  <c r="BA190" i="21"/>
  <c r="BC190" i="21"/>
  <c r="BE190" i="21"/>
  <c r="BG190" i="21"/>
  <c r="AV190" i="21"/>
  <c r="AZ190" i="21"/>
  <c r="BI190" i="21"/>
  <c r="BJ190" i="21"/>
  <c r="AT190" i="21"/>
  <c r="AZ150" i="21"/>
  <c r="AV150" i="21"/>
  <c r="BI150" i="21"/>
  <c r="BJ150" i="21"/>
  <c r="AT150" i="21"/>
  <c r="AX150" i="21"/>
  <c r="BE150" i="21"/>
  <c r="BG150" i="21"/>
  <c r="BA150" i="21"/>
  <c r="BC150" i="21"/>
  <c r="BG172" i="21"/>
  <c r="AV172" i="21"/>
  <c r="BI172" i="21"/>
  <c r="BJ172" i="21"/>
  <c r="AT172" i="21"/>
  <c r="AX172" i="21"/>
  <c r="AZ172" i="21"/>
  <c r="BA172" i="21"/>
  <c r="BC172" i="21"/>
  <c r="BE172" i="21"/>
  <c r="BC84" i="21"/>
  <c r="BG84" i="21"/>
  <c r="AZ84" i="21"/>
  <c r="BA84" i="21"/>
  <c r="BE84" i="21"/>
  <c r="BI84" i="21"/>
  <c r="AT84" i="21"/>
  <c r="AV84" i="21"/>
  <c r="AX84" i="21"/>
  <c r="BJ84" i="21"/>
  <c r="BC145" i="21"/>
  <c r="BE145" i="21"/>
  <c r="BG145" i="21"/>
  <c r="BI145" i="21"/>
  <c r="BJ145" i="21"/>
  <c r="AT145" i="21"/>
  <c r="AV145" i="21"/>
  <c r="AX145" i="21"/>
  <c r="AZ145" i="21"/>
  <c r="BA145" i="21"/>
  <c r="BG164" i="21"/>
  <c r="BI164" i="21"/>
  <c r="BA164" i="21"/>
  <c r="BC164" i="21"/>
  <c r="BE164" i="21"/>
  <c r="BJ164" i="21"/>
  <c r="AT164" i="21"/>
  <c r="AV164" i="21"/>
  <c r="AX164" i="21"/>
  <c r="AZ164" i="21"/>
  <c r="AT199" i="21"/>
  <c r="BI199" i="21"/>
  <c r="BC199" i="21"/>
  <c r="BE199" i="21"/>
  <c r="BG199" i="21"/>
  <c r="BJ199" i="21"/>
  <c r="AZ199" i="21"/>
  <c r="BA199" i="21"/>
  <c r="AV199" i="21"/>
  <c r="AX199" i="21"/>
  <c r="BE212" i="21"/>
  <c r="AZ212" i="21"/>
  <c r="BA212" i="21"/>
  <c r="BC212" i="21"/>
  <c r="BG212" i="21"/>
  <c r="AV212" i="21"/>
  <c r="AX212" i="21"/>
  <c r="BI212" i="21"/>
  <c r="BJ212" i="21"/>
  <c r="AT212" i="21"/>
  <c r="BC185" i="21"/>
  <c r="BI185" i="21"/>
  <c r="AZ185" i="21"/>
  <c r="BA185" i="21"/>
  <c r="BE185" i="21"/>
  <c r="BG185" i="21"/>
  <c r="AT185" i="21"/>
  <c r="AV185" i="21"/>
  <c r="AX185" i="21"/>
  <c r="BJ185" i="21"/>
  <c r="AV147" i="21"/>
  <c r="BJ147" i="21"/>
  <c r="BA147" i="21"/>
  <c r="BG147" i="21"/>
  <c r="BI147" i="21"/>
  <c r="AT147" i="21"/>
  <c r="AX147" i="21"/>
  <c r="AZ147" i="21"/>
  <c r="BC147" i="21"/>
  <c r="BE147" i="21"/>
  <c r="AV454" i="21"/>
  <c r="BJ454" i="21"/>
  <c r="AX454" i="21"/>
  <c r="AZ454" i="21"/>
  <c r="BA454" i="21"/>
  <c r="BC454" i="21"/>
  <c r="AT454" i="21"/>
  <c r="BI454" i="21"/>
  <c r="BE454" i="21"/>
  <c r="BG454" i="21"/>
  <c r="AT298" i="21"/>
  <c r="BI298" i="21"/>
  <c r="AV298" i="21"/>
  <c r="BJ298" i="21"/>
  <c r="AX298" i="21"/>
  <c r="AZ298" i="21"/>
  <c r="BA298" i="21"/>
  <c r="BC298" i="21"/>
  <c r="BE298" i="21"/>
  <c r="BG298" i="21"/>
  <c r="BG720" i="21"/>
  <c r="AT720" i="21"/>
  <c r="BI720" i="21"/>
  <c r="AV720" i="21"/>
  <c r="BJ720" i="21"/>
  <c r="AX720" i="21"/>
  <c r="AZ720" i="21"/>
  <c r="BC720" i="21"/>
  <c r="BE720" i="21"/>
  <c r="BA720" i="21"/>
  <c r="BG636" i="21"/>
  <c r="AT636" i="21"/>
  <c r="BI636" i="21"/>
  <c r="AV636" i="21"/>
  <c r="BJ636" i="21"/>
  <c r="AX636" i="21"/>
  <c r="AZ636" i="21"/>
  <c r="BA636" i="21"/>
  <c r="BC636" i="21"/>
  <c r="BE636" i="21"/>
  <c r="AV482" i="21"/>
  <c r="BJ482" i="21"/>
  <c r="AX482" i="21"/>
  <c r="AZ482" i="21"/>
  <c r="BA482" i="21"/>
  <c r="BC482" i="21"/>
  <c r="AT482" i="21"/>
  <c r="BG482" i="21"/>
  <c r="BE482" i="21"/>
  <c r="BI482" i="21"/>
  <c r="BA312" i="21"/>
  <c r="BC312" i="21"/>
  <c r="BE312" i="21"/>
  <c r="BG312" i="21"/>
  <c r="AT312" i="21"/>
  <c r="BI312" i="21"/>
  <c r="AV312" i="21"/>
  <c r="AX312" i="21"/>
  <c r="AZ312" i="21"/>
  <c r="BJ312" i="21"/>
  <c r="BG515" i="21"/>
  <c r="AT515" i="21"/>
  <c r="BI515" i="21"/>
  <c r="AV515" i="21"/>
  <c r="BJ515" i="21"/>
  <c r="AX515" i="21"/>
  <c r="AZ515" i="21"/>
  <c r="BC515" i="21"/>
  <c r="BE515" i="21"/>
  <c r="BA515" i="21"/>
  <c r="BA336" i="21"/>
  <c r="BC336" i="21"/>
  <c r="BE336" i="21"/>
  <c r="BG336" i="21"/>
  <c r="AT336" i="21"/>
  <c r="BI336" i="21"/>
  <c r="AV336" i="21"/>
  <c r="AX336" i="21"/>
  <c r="AZ336" i="21"/>
  <c r="BJ336" i="21"/>
  <c r="BE295" i="21"/>
  <c r="BG295" i="21"/>
  <c r="AT295" i="21"/>
  <c r="BI295" i="21"/>
  <c r="AV295" i="21"/>
  <c r="BJ295" i="21"/>
  <c r="AX295" i="21"/>
  <c r="AZ295" i="21"/>
  <c r="BA295" i="21"/>
  <c r="BC295" i="21"/>
  <c r="BG692" i="21"/>
  <c r="AT692" i="21"/>
  <c r="BI692" i="21"/>
  <c r="AV692" i="21"/>
  <c r="BJ692" i="21"/>
  <c r="AX692" i="21"/>
  <c r="AZ692" i="21"/>
  <c r="BE692" i="21"/>
  <c r="BA692" i="21"/>
  <c r="BC692" i="21"/>
  <c r="AT350" i="21"/>
  <c r="BI350" i="21"/>
  <c r="AV350" i="21"/>
  <c r="BJ350" i="21"/>
  <c r="AX350" i="21"/>
  <c r="AZ350" i="21"/>
  <c r="BA350" i="21"/>
  <c r="BC350" i="21"/>
  <c r="BE350" i="21"/>
  <c r="BG350" i="21"/>
  <c r="AT258" i="21"/>
  <c r="BI258" i="21"/>
  <c r="AV258" i="21"/>
  <c r="BJ258" i="21"/>
  <c r="AX258" i="21"/>
  <c r="AZ258" i="21"/>
  <c r="BA258" i="21"/>
  <c r="BE258" i="21"/>
  <c r="BG258" i="21"/>
  <c r="BC258" i="21"/>
  <c r="BA424" i="21"/>
  <c r="BC424" i="21"/>
  <c r="BE424" i="21"/>
  <c r="BG424" i="21"/>
  <c r="BJ424" i="21"/>
  <c r="AT424" i="21"/>
  <c r="AV424" i="21"/>
  <c r="BI424" i="21"/>
  <c r="AX424" i="21"/>
  <c r="AZ424" i="21"/>
  <c r="BE283" i="21"/>
  <c r="BG283" i="21"/>
  <c r="AT283" i="21"/>
  <c r="BI283" i="21"/>
  <c r="AV283" i="21"/>
  <c r="BJ283" i="21"/>
  <c r="AX283" i="21"/>
  <c r="AZ283" i="21"/>
  <c r="BA283" i="21"/>
  <c r="BC283" i="21"/>
  <c r="AX261" i="21"/>
  <c r="AZ261" i="21"/>
  <c r="BA261" i="21"/>
  <c r="BC261" i="21"/>
  <c r="BE261" i="21"/>
  <c r="AT261" i="21"/>
  <c r="AV261" i="21"/>
  <c r="BG261" i="21"/>
  <c r="BI261" i="21"/>
  <c r="BJ261" i="21"/>
  <c r="BG487" i="21"/>
  <c r="AT487" i="21"/>
  <c r="BI487" i="21"/>
  <c r="AV487" i="21"/>
  <c r="BJ487" i="21"/>
  <c r="AX487" i="21"/>
  <c r="AZ487" i="21"/>
  <c r="BE487" i="21"/>
  <c r="BA487" i="21"/>
  <c r="BC487" i="21"/>
  <c r="BC641" i="21"/>
  <c r="BE641" i="21"/>
  <c r="BG641" i="21"/>
  <c r="AT641" i="21"/>
  <c r="BI641" i="21"/>
  <c r="AV641" i="21"/>
  <c r="BJ641" i="21"/>
  <c r="BA641" i="21"/>
  <c r="AZ641" i="21"/>
  <c r="AX641" i="21"/>
  <c r="BG644" i="21"/>
  <c r="AT644" i="21"/>
  <c r="BI644" i="21"/>
  <c r="AV644" i="21"/>
  <c r="BJ644" i="21"/>
  <c r="AX644" i="21"/>
  <c r="AZ644" i="21"/>
  <c r="BA644" i="21"/>
  <c r="BC644" i="21"/>
  <c r="BE644" i="21"/>
  <c r="AT334" i="21"/>
  <c r="BI334" i="21"/>
  <c r="AV334" i="21"/>
  <c r="BJ334" i="21"/>
  <c r="AX334" i="21"/>
  <c r="AZ334" i="21"/>
  <c r="BA334" i="21"/>
  <c r="BC334" i="21"/>
  <c r="BE334" i="21"/>
  <c r="BG334" i="21"/>
  <c r="AV715" i="21"/>
  <c r="BJ715" i="21"/>
  <c r="AX715" i="21"/>
  <c r="AZ715" i="21"/>
  <c r="BA715" i="21"/>
  <c r="BC715" i="21"/>
  <c r="BI715" i="21"/>
  <c r="AT715" i="21"/>
  <c r="BE715" i="21"/>
  <c r="BG715" i="21"/>
  <c r="BC580" i="21"/>
  <c r="BE580" i="21"/>
  <c r="BG580" i="21"/>
  <c r="AT580" i="21"/>
  <c r="BI580" i="21"/>
  <c r="AV580" i="21"/>
  <c r="BJ580" i="21"/>
  <c r="AX580" i="21"/>
  <c r="AZ580" i="21"/>
  <c r="BA580" i="21"/>
  <c r="BC544" i="21"/>
  <c r="BE544" i="21"/>
  <c r="BG544" i="21"/>
  <c r="AT544" i="21"/>
  <c r="BI544" i="21"/>
  <c r="AV544" i="21"/>
  <c r="BJ544" i="21"/>
  <c r="BA544" i="21"/>
  <c r="AX544" i="21"/>
  <c r="AZ544" i="21"/>
  <c r="BC504" i="21"/>
  <c r="BE504" i="21"/>
  <c r="BG504" i="21"/>
  <c r="AT504" i="21"/>
  <c r="BI504" i="21"/>
  <c r="AV504" i="21"/>
  <c r="BJ504" i="21"/>
  <c r="AX504" i="21"/>
  <c r="AZ504" i="21"/>
  <c r="BA504" i="21"/>
  <c r="BG503" i="21"/>
  <c r="AT503" i="21"/>
  <c r="BI503" i="21"/>
  <c r="AV503" i="21"/>
  <c r="BJ503" i="21"/>
  <c r="AX503" i="21"/>
  <c r="AZ503" i="21"/>
  <c r="BA503" i="21"/>
  <c r="BC503" i="21"/>
  <c r="BE503" i="21"/>
  <c r="AT410" i="21"/>
  <c r="BI410" i="21"/>
  <c r="AV410" i="21"/>
  <c r="BJ410" i="21"/>
  <c r="AX410" i="21"/>
  <c r="AZ410" i="21"/>
  <c r="BA410" i="21"/>
  <c r="BC410" i="21"/>
  <c r="BE410" i="21"/>
  <c r="BG410" i="21"/>
  <c r="AZ650" i="21"/>
  <c r="BA650" i="21"/>
  <c r="BC650" i="21"/>
  <c r="BE650" i="21"/>
  <c r="BG650" i="21"/>
  <c r="BI650" i="21"/>
  <c r="AT650" i="21"/>
  <c r="BJ650" i="21"/>
  <c r="AV650" i="21"/>
  <c r="AX650" i="21"/>
  <c r="BC617" i="21"/>
  <c r="BE617" i="21"/>
  <c r="BG617" i="21"/>
  <c r="AT617" i="21"/>
  <c r="BI617" i="21"/>
  <c r="AX617" i="21"/>
  <c r="AV617" i="21"/>
  <c r="BJ617" i="21"/>
  <c r="BA617" i="21"/>
  <c r="AZ617" i="21"/>
  <c r="AV558" i="21"/>
  <c r="BJ558" i="21"/>
  <c r="AX558" i="21"/>
  <c r="AZ558" i="21"/>
  <c r="BA558" i="21"/>
  <c r="BC558" i="21"/>
  <c r="AT558" i="21"/>
  <c r="BE558" i="21"/>
  <c r="BG558" i="21"/>
  <c r="BI558" i="21"/>
  <c r="AZ485" i="21"/>
  <c r="BA485" i="21"/>
  <c r="BC485" i="21"/>
  <c r="BE485" i="21"/>
  <c r="BG485" i="21"/>
  <c r="BI485" i="21"/>
  <c r="BJ485" i="21"/>
  <c r="AT485" i="21"/>
  <c r="AX485" i="21"/>
  <c r="AV485" i="21"/>
  <c r="AZ501" i="21"/>
  <c r="BA501" i="21"/>
  <c r="BC501" i="21"/>
  <c r="BE501" i="21"/>
  <c r="BG501" i="21"/>
  <c r="BJ501" i="21"/>
  <c r="AT501" i="21"/>
  <c r="AV501" i="21"/>
  <c r="AX501" i="21"/>
  <c r="BI501" i="21"/>
  <c r="BA396" i="21"/>
  <c r="BC396" i="21"/>
  <c r="BE396" i="21"/>
  <c r="BG396" i="21"/>
  <c r="AT396" i="21"/>
  <c r="BI396" i="21"/>
  <c r="AV396" i="21"/>
  <c r="AX396" i="21"/>
  <c r="BJ396" i="21"/>
  <c r="AZ396" i="21"/>
  <c r="AX277" i="21"/>
  <c r="AZ277" i="21"/>
  <c r="BA277" i="21"/>
  <c r="BC277" i="21"/>
  <c r="BE277" i="21"/>
  <c r="BI277" i="21"/>
  <c r="BJ277" i="21"/>
  <c r="AV277" i="21"/>
  <c r="AT277" i="21"/>
  <c r="BG277" i="21"/>
  <c r="BE200" i="21"/>
  <c r="BA200" i="21"/>
  <c r="BC200" i="21"/>
  <c r="BG200" i="21"/>
  <c r="BI200" i="21"/>
  <c r="AT200" i="21"/>
  <c r="AV200" i="21"/>
  <c r="AX200" i="21"/>
  <c r="AZ200" i="21"/>
  <c r="BJ200" i="21"/>
  <c r="BC161" i="21"/>
  <c r="AV161" i="21"/>
  <c r="AZ161" i="21"/>
  <c r="BA161" i="21"/>
  <c r="BE161" i="21"/>
  <c r="BG161" i="21"/>
  <c r="AT161" i="21"/>
  <c r="AX161" i="21"/>
  <c r="BI161" i="21"/>
  <c r="BJ161" i="21"/>
  <c r="BC492" i="21"/>
  <c r="BE492" i="21"/>
  <c r="BG492" i="21"/>
  <c r="AT492" i="21"/>
  <c r="BI492" i="21"/>
  <c r="AV492" i="21"/>
  <c r="BJ492" i="21"/>
  <c r="AX492" i="21"/>
  <c r="AZ492" i="21"/>
  <c r="BA492" i="21"/>
  <c r="AZ573" i="21"/>
  <c r="BA573" i="21"/>
  <c r="BC573" i="21"/>
  <c r="BE573" i="21"/>
  <c r="BG573" i="21"/>
  <c r="AV573" i="21"/>
  <c r="AX573" i="21"/>
  <c r="BI573" i="21"/>
  <c r="BJ573" i="21"/>
  <c r="AT573" i="21"/>
  <c r="AT362" i="21"/>
  <c r="BI362" i="21"/>
  <c r="AV362" i="21"/>
  <c r="BJ362" i="21"/>
  <c r="AX362" i="21"/>
  <c r="AZ362" i="21"/>
  <c r="BA362" i="21"/>
  <c r="BE362" i="21"/>
  <c r="BC362" i="21"/>
  <c r="BG362" i="21"/>
  <c r="AV639" i="21"/>
  <c r="BJ639" i="21"/>
  <c r="AX639" i="21"/>
  <c r="AZ639" i="21"/>
  <c r="BA639" i="21"/>
  <c r="BC639" i="21"/>
  <c r="BI639" i="21"/>
  <c r="AT639" i="21"/>
  <c r="BG639" i="21"/>
  <c r="BE639" i="21"/>
  <c r="BC552" i="21"/>
  <c r="BE552" i="21"/>
  <c r="BG552" i="21"/>
  <c r="AT552" i="21"/>
  <c r="BI552" i="21"/>
  <c r="AV552" i="21"/>
  <c r="BJ552" i="21"/>
  <c r="AX552" i="21"/>
  <c r="AZ552" i="21"/>
  <c r="BA552" i="21"/>
  <c r="AT434" i="21"/>
  <c r="BI434" i="21"/>
  <c r="AZ434" i="21"/>
  <c r="AX434" i="21"/>
  <c r="BA434" i="21"/>
  <c r="BC434" i="21"/>
  <c r="BE434" i="21"/>
  <c r="BG434" i="21"/>
  <c r="AV434" i="21"/>
  <c r="BJ434" i="21"/>
  <c r="AT390" i="21"/>
  <c r="BI390" i="21"/>
  <c r="AV390" i="21"/>
  <c r="BJ390" i="21"/>
  <c r="AX390" i="21"/>
  <c r="AZ390" i="21"/>
  <c r="BA390" i="21"/>
  <c r="BG390" i="21"/>
  <c r="BE390" i="21"/>
  <c r="BC390" i="21"/>
  <c r="BE359" i="21"/>
  <c r="BG359" i="21"/>
  <c r="AT359" i="21"/>
  <c r="BI359" i="21"/>
  <c r="AV359" i="21"/>
  <c r="BJ359" i="21"/>
  <c r="AX359" i="21"/>
  <c r="AZ359" i="21"/>
  <c r="BA359" i="21"/>
  <c r="BC359" i="21"/>
  <c r="BA276" i="21"/>
  <c r="BC276" i="21"/>
  <c r="BE276" i="21"/>
  <c r="BG276" i="21"/>
  <c r="AT276" i="21"/>
  <c r="BI276" i="21"/>
  <c r="AV276" i="21"/>
  <c r="AX276" i="21"/>
  <c r="AZ276" i="21"/>
  <c r="BJ276" i="21"/>
  <c r="AX237" i="21"/>
  <c r="AZ237" i="21"/>
  <c r="BA237" i="21"/>
  <c r="BC237" i="21"/>
  <c r="BE237" i="21"/>
  <c r="BG237" i="21"/>
  <c r="BI237" i="21"/>
  <c r="AT237" i="21"/>
  <c r="AV237" i="21"/>
  <c r="BJ237" i="21"/>
  <c r="AV179" i="21"/>
  <c r="BJ179" i="21"/>
  <c r="BA179" i="21"/>
  <c r="AT179" i="21"/>
  <c r="AX179" i="21"/>
  <c r="AZ179" i="21"/>
  <c r="BC179" i="21"/>
  <c r="BI179" i="21"/>
  <c r="BE179" i="21"/>
  <c r="BG179" i="21"/>
  <c r="AV123" i="21"/>
  <c r="BJ123" i="21"/>
  <c r="AZ123" i="21"/>
  <c r="BA123" i="21"/>
  <c r="BC123" i="21"/>
  <c r="BE123" i="21"/>
  <c r="AX123" i="21"/>
  <c r="BG123" i="21"/>
  <c r="BI123" i="21"/>
  <c r="AT123" i="21"/>
  <c r="AZ174" i="21"/>
  <c r="BI174" i="21"/>
  <c r="BJ174" i="21"/>
  <c r="AT174" i="21"/>
  <c r="AV174" i="21"/>
  <c r="AX174" i="21"/>
  <c r="BA174" i="21"/>
  <c r="BC174" i="21"/>
  <c r="BE174" i="21"/>
  <c r="BG174" i="21"/>
  <c r="AT402" i="21"/>
  <c r="BI402" i="21"/>
  <c r="AV402" i="21"/>
  <c r="BJ402" i="21"/>
  <c r="AX402" i="21"/>
  <c r="AZ402" i="21"/>
  <c r="BA402" i="21"/>
  <c r="BC402" i="21"/>
  <c r="BE402" i="21"/>
  <c r="BG402" i="21"/>
  <c r="BG439" i="21"/>
  <c r="AT439" i="21"/>
  <c r="BI439" i="21"/>
  <c r="AV439" i="21"/>
  <c r="BJ439" i="21"/>
  <c r="AX439" i="21"/>
  <c r="AZ439" i="21"/>
  <c r="BA439" i="21"/>
  <c r="BC439" i="21"/>
  <c r="BE439" i="21"/>
  <c r="AT342" i="21"/>
  <c r="BI342" i="21"/>
  <c r="AV342" i="21"/>
  <c r="BJ342" i="21"/>
  <c r="AX342" i="21"/>
  <c r="AZ342" i="21"/>
  <c r="BA342" i="21"/>
  <c r="BC342" i="21"/>
  <c r="BE342" i="21"/>
  <c r="BG342" i="21"/>
  <c r="BG491" i="21"/>
  <c r="AT491" i="21"/>
  <c r="BI491" i="21"/>
  <c r="AV491" i="21"/>
  <c r="BJ491" i="21"/>
  <c r="AX491" i="21"/>
  <c r="AZ491" i="21"/>
  <c r="BA491" i="21"/>
  <c r="BE491" i="21"/>
  <c r="BC491" i="21"/>
  <c r="BC572" i="21"/>
  <c r="BE572" i="21"/>
  <c r="BG572" i="21"/>
  <c r="AT572" i="21"/>
  <c r="BI572" i="21"/>
  <c r="AV572" i="21"/>
  <c r="BJ572" i="21"/>
  <c r="AZ572" i="21"/>
  <c r="AX572" i="21"/>
  <c r="BA572" i="21"/>
  <c r="AZ449" i="21"/>
  <c r="BA449" i="21"/>
  <c r="BC449" i="21"/>
  <c r="BE449" i="21"/>
  <c r="BG449" i="21"/>
  <c r="AX449" i="21"/>
  <c r="BI449" i="21"/>
  <c r="BJ449" i="21"/>
  <c r="AV449" i="21"/>
  <c r="AT449" i="21"/>
  <c r="AZ481" i="21"/>
  <c r="BA481" i="21"/>
  <c r="BC481" i="21"/>
  <c r="BE481" i="21"/>
  <c r="BG481" i="21"/>
  <c r="AX481" i="21"/>
  <c r="BI481" i="21"/>
  <c r="BJ481" i="21"/>
  <c r="AT481" i="21"/>
  <c r="AV481" i="21"/>
  <c r="BG628" i="21"/>
  <c r="AT628" i="21"/>
  <c r="BI628" i="21"/>
  <c r="AV628" i="21"/>
  <c r="BJ628" i="21"/>
  <c r="AX628" i="21"/>
  <c r="AZ628" i="21"/>
  <c r="BE628" i="21"/>
  <c r="BA628" i="21"/>
  <c r="BC628" i="21"/>
  <c r="BC637" i="21"/>
  <c r="BE637" i="21"/>
  <c r="BG637" i="21"/>
  <c r="AT637" i="21"/>
  <c r="BI637" i="21"/>
  <c r="AV637" i="21"/>
  <c r="BJ637" i="21"/>
  <c r="AZ637" i="21"/>
  <c r="BA637" i="21"/>
  <c r="AX637" i="21"/>
  <c r="BC528" i="21"/>
  <c r="BE528" i="21"/>
  <c r="BG528" i="21"/>
  <c r="AT528" i="21"/>
  <c r="BI528" i="21"/>
  <c r="AV528" i="21"/>
  <c r="BJ528" i="21"/>
  <c r="AZ528" i="21"/>
  <c r="BA528" i="21"/>
  <c r="AX528" i="21"/>
  <c r="AT418" i="21"/>
  <c r="BI418" i="21"/>
  <c r="AV418" i="21"/>
  <c r="BJ418" i="21"/>
  <c r="AX418" i="21"/>
  <c r="AZ418" i="21"/>
  <c r="BC418" i="21"/>
  <c r="BE418" i="21"/>
  <c r="BG418" i="21"/>
  <c r="BA418" i="21"/>
  <c r="BA388" i="21"/>
  <c r="BC388" i="21"/>
  <c r="BE388" i="21"/>
  <c r="BG388" i="21"/>
  <c r="AT388" i="21"/>
  <c r="BI388" i="21"/>
  <c r="BJ388" i="21"/>
  <c r="AV388" i="21"/>
  <c r="AX388" i="21"/>
  <c r="AZ388" i="21"/>
  <c r="AX313" i="21"/>
  <c r="AZ313" i="21"/>
  <c r="BA313" i="21"/>
  <c r="BC313" i="21"/>
  <c r="BE313" i="21"/>
  <c r="BJ313" i="21"/>
  <c r="AT313" i="21"/>
  <c r="BG313" i="21"/>
  <c r="BI313" i="21"/>
  <c r="AV313" i="21"/>
  <c r="AT211" i="21"/>
  <c r="BI211" i="21"/>
  <c r="BA211" i="21"/>
  <c r="BC211" i="21"/>
  <c r="BE211" i="21"/>
  <c r="BG211" i="21"/>
  <c r="AV211" i="21"/>
  <c r="AX211" i="21"/>
  <c r="AZ211" i="21"/>
  <c r="BJ211" i="21"/>
  <c r="AZ178" i="21"/>
  <c r="BC178" i="21"/>
  <c r="AT178" i="21"/>
  <c r="AV178" i="21"/>
  <c r="AX178" i="21"/>
  <c r="BA178" i="21"/>
  <c r="BE178" i="21"/>
  <c r="BG178" i="21"/>
  <c r="BI178" i="21"/>
  <c r="BJ178" i="21"/>
  <c r="AZ85" i="21"/>
  <c r="BC85" i="21"/>
  <c r="BA85" i="21"/>
  <c r="BE85" i="21"/>
  <c r="BG85" i="21"/>
  <c r="BI85" i="21"/>
  <c r="AX85" i="21"/>
  <c r="BJ85" i="21"/>
  <c r="AT85" i="21"/>
  <c r="AV85" i="21"/>
  <c r="AV171" i="21"/>
  <c r="BJ171" i="21"/>
  <c r="AX171" i="21"/>
  <c r="BG171" i="21"/>
  <c r="BI171" i="21"/>
  <c r="AT171" i="21"/>
  <c r="BC171" i="21"/>
  <c r="BE171" i="21"/>
  <c r="AZ171" i="21"/>
  <c r="BA171" i="21"/>
  <c r="AT386" i="21"/>
  <c r="BI386" i="21"/>
  <c r="AV386" i="21"/>
  <c r="BJ386" i="21"/>
  <c r="AX386" i="21"/>
  <c r="AZ386" i="21"/>
  <c r="BA386" i="21"/>
  <c r="BE386" i="21"/>
  <c r="BG386" i="21"/>
  <c r="BC386" i="21"/>
  <c r="BE427" i="21"/>
  <c r="BG427" i="21"/>
  <c r="AT427" i="21"/>
  <c r="BI427" i="21"/>
  <c r="AV427" i="21"/>
  <c r="BJ427" i="21"/>
  <c r="AX427" i="21"/>
  <c r="AZ427" i="21"/>
  <c r="BC427" i="21"/>
  <c r="BA427" i="21"/>
  <c r="BE239" i="21"/>
  <c r="BA239" i="21"/>
  <c r="BC239" i="21"/>
  <c r="BG239" i="21"/>
  <c r="BI239" i="21"/>
  <c r="AT239" i="21"/>
  <c r="BJ239" i="21"/>
  <c r="AX239" i="21"/>
  <c r="AZ239" i="21"/>
  <c r="AV239" i="21"/>
  <c r="AZ489" i="21"/>
  <c r="BA489" i="21"/>
  <c r="BC489" i="21"/>
  <c r="BE489" i="21"/>
  <c r="BG489" i="21"/>
  <c r="BJ489" i="21"/>
  <c r="AV489" i="21"/>
  <c r="AT489" i="21"/>
  <c r="AX489" i="21"/>
  <c r="BI489" i="21"/>
  <c r="BG551" i="21"/>
  <c r="AT551" i="21"/>
  <c r="BI551" i="21"/>
  <c r="AV551" i="21"/>
  <c r="BJ551" i="21"/>
  <c r="AX551" i="21"/>
  <c r="AZ551" i="21"/>
  <c r="BE551" i="21"/>
  <c r="BC551" i="21"/>
  <c r="BA551" i="21"/>
  <c r="BC500" i="21"/>
  <c r="BE500" i="21"/>
  <c r="BG500" i="21"/>
  <c r="AT500" i="21"/>
  <c r="BI500" i="21"/>
  <c r="AV500" i="21"/>
  <c r="BJ500" i="21"/>
  <c r="BA500" i="21"/>
  <c r="AX500" i="21"/>
  <c r="AZ500" i="21"/>
  <c r="BA316" i="21"/>
  <c r="BC316" i="21"/>
  <c r="BE316" i="21"/>
  <c r="BG316" i="21"/>
  <c r="AT316" i="21"/>
  <c r="BI316" i="21"/>
  <c r="AX316" i="21"/>
  <c r="AZ316" i="21"/>
  <c r="BJ316" i="21"/>
  <c r="AV316" i="21"/>
  <c r="BE299" i="21"/>
  <c r="BG299" i="21"/>
  <c r="AT299" i="21"/>
  <c r="BI299" i="21"/>
  <c r="AV299" i="21"/>
  <c r="BJ299" i="21"/>
  <c r="AX299" i="21"/>
  <c r="AZ299" i="21"/>
  <c r="BA299" i="21"/>
  <c r="BC299" i="21"/>
  <c r="BC721" i="21"/>
  <c r="BE721" i="21"/>
  <c r="BG721" i="21"/>
  <c r="AT721" i="21"/>
  <c r="BI721" i="21"/>
  <c r="AV721" i="21"/>
  <c r="BJ721" i="21"/>
  <c r="AX721" i="21"/>
  <c r="AZ721" i="21"/>
  <c r="BA721" i="21"/>
  <c r="AZ678" i="21"/>
  <c r="BA678" i="21"/>
  <c r="BC678" i="21"/>
  <c r="BE678" i="21"/>
  <c r="BG678" i="21"/>
  <c r="AX678" i="21"/>
  <c r="AT678" i="21"/>
  <c r="AV678" i="21"/>
  <c r="BI678" i="21"/>
  <c r="BJ678" i="21"/>
  <c r="AZ654" i="21"/>
  <c r="BA654" i="21"/>
  <c r="BC654" i="21"/>
  <c r="BE654" i="21"/>
  <c r="BG654" i="21"/>
  <c r="BJ654" i="21"/>
  <c r="BI654" i="21"/>
  <c r="AV654" i="21"/>
  <c r="AX654" i="21"/>
  <c r="AT654" i="21"/>
  <c r="AZ642" i="21"/>
  <c r="BA642" i="21"/>
  <c r="BC642" i="21"/>
  <c r="BE642" i="21"/>
  <c r="BG642" i="21"/>
  <c r="AV642" i="21"/>
  <c r="AT642" i="21"/>
  <c r="AX642" i="21"/>
  <c r="BI642" i="21"/>
  <c r="BJ642" i="21"/>
  <c r="AZ626" i="21"/>
  <c r="BA626" i="21"/>
  <c r="BC626" i="21"/>
  <c r="BE626" i="21"/>
  <c r="BG626" i="21"/>
  <c r="AX626" i="21"/>
  <c r="BI626" i="21"/>
  <c r="BJ626" i="21"/>
  <c r="AT626" i="21"/>
  <c r="AV626" i="21"/>
  <c r="BG583" i="21"/>
  <c r="AT583" i="21"/>
  <c r="BI583" i="21"/>
  <c r="AV583" i="21"/>
  <c r="BJ583" i="21"/>
  <c r="AX583" i="21"/>
  <c r="AZ583" i="21"/>
  <c r="BE583" i="21"/>
  <c r="BA583" i="21"/>
  <c r="BC583" i="21"/>
  <c r="AZ606" i="21"/>
  <c r="BA606" i="21"/>
  <c r="BC606" i="21"/>
  <c r="AT606" i="21"/>
  <c r="BE606" i="21"/>
  <c r="BI606" i="21"/>
  <c r="BG606" i="21"/>
  <c r="AV606" i="21"/>
  <c r="AX606" i="21"/>
  <c r="BJ606" i="21"/>
  <c r="BC568" i="21"/>
  <c r="BE568" i="21"/>
  <c r="BG568" i="21"/>
  <c r="AT568" i="21"/>
  <c r="BI568" i="21"/>
  <c r="AV568" i="21"/>
  <c r="BJ568" i="21"/>
  <c r="AX568" i="21"/>
  <c r="BA568" i="21"/>
  <c r="AZ568" i="21"/>
  <c r="BC584" i="21"/>
  <c r="BE584" i="21"/>
  <c r="BG584" i="21"/>
  <c r="AT584" i="21"/>
  <c r="BI584" i="21"/>
  <c r="AV584" i="21"/>
  <c r="BJ584" i="21"/>
  <c r="AX584" i="21"/>
  <c r="AZ584" i="21"/>
  <c r="BA584" i="21"/>
  <c r="BC540" i="21"/>
  <c r="BE540" i="21"/>
  <c r="BG540" i="21"/>
  <c r="AT540" i="21"/>
  <c r="BI540" i="21"/>
  <c r="AV540" i="21"/>
  <c r="BJ540" i="21"/>
  <c r="AZ540" i="21"/>
  <c r="AX540" i="21"/>
  <c r="BA540" i="21"/>
  <c r="AZ509" i="21"/>
  <c r="BA509" i="21"/>
  <c r="BC509" i="21"/>
  <c r="BE509" i="21"/>
  <c r="BG509" i="21"/>
  <c r="AV509" i="21"/>
  <c r="AX509" i="21"/>
  <c r="BI509" i="21"/>
  <c r="BJ509" i="21"/>
  <c r="AT509" i="21"/>
  <c r="AZ513" i="21"/>
  <c r="BA513" i="21"/>
  <c r="BC513" i="21"/>
  <c r="BE513" i="21"/>
  <c r="BG513" i="21"/>
  <c r="AX513" i="21"/>
  <c r="BI513" i="21"/>
  <c r="BJ513" i="21"/>
  <c r="AT513" i="21"/>
  <c r="AV513" i="21"/>
  <c r="BG499" i="21"/>
  <c r="AT499" i="21"/>
  <c r="BI499" i="21"/>
  <c r="AV499" i="21"/>
  <c r="BJ499" i="21"/>
  <c r="AX499" i="21"/>
  <c r="AZ499" i="21"/>
  <c r="BE499" i="21"/>
  <c r="BA499" i="21"/>
  <c r="BC499" i="21"/>
  <c r="AV474" i="21"/>
  <c r="BJ474" i="21"/>
  <c r="AX474" i="21"/>
  <c r="AZ474" i="21"/>
  <c r="BA474" i="21"/>
  <c r="BC474" i="21"/>
  <c r="BI474" i="21"/>
  <c r="AT474" i="21"/>
  <c r="BG474" i="21"/>
  <c r="BE474" i="21"/>
  <c r="AT398" i="21"/>
  <c r="BI398" i="21"/>
  <c r="AV398" i="21"/>
  <c r="BJ398" i="21"/>
  <c r="AX398" i="21"/>
  <c r="AZ398" i="21"/>
  <c r="BA398" i="21"/>
  <c r="BC398" i="21"/>
  <c r="BG398" i="21"/>
  <c r="BE398" i="21"/>
  <c r="BA408" i="21"/>
  <c r="BC408" i="21"/>
  <c r="BE408" i="21"/>
  <c r="BG408" i="21"/>
  <c r="AT408" i="21"/>
  <c r="BI408" i="21"/>
  <c r="AV408" i="21"/>
  <c r="AX408" i="21"/>
  <c r="AZ408" i="21"/>
  <c r="BJ408" i="21"/>
  <c r="BE351" i="21"/>
  <c r="BG351" i="21"/>
  <c r="AT351" i="21"/>
  <c r="BI351" i="21"/>
  <c r="AV351" i="21"/>
  <c r="BJ351" i="21"/>
  <c r="AX351" i="21"/>
  <c r="AZ351" i="21"/>
  <c r="BA351" i="21"/>
  <c r="BC351" i="21"/>
  <c r="BE335" i="21"/>
  <c r="BG335" i="21"/>
  <c r="AT335" i="21"/>
  <c r="BI335" i="21"/>
  <c r="AV335" i="21"/>
  <c r="BJ335" i="21"/>
  <c r="AX335" i="21"/>
  <c r="BA335" i="21"/>
  <c r="BC335" i="21"/>
  <c r="AZ335" i="21"/>
  <c r="BE323" i="21"/>
  <c r="BG323" i="21"/>
  <c r="AT323" i="21"/>
  <c r="BI323" i="21"/>
  <c r="AV323" i="21"/>
  <c r="BJ323" i="21"/>
  <c r="AX323" i="21"/>
  <c r="AZ323" i="21"/>
  <c r="BA323" i="21"/>
  <c r="BC323" i="21"/>
  <c r="AX365" i="21"/>
  <c r="AZ365" i="21"/>
  <c r="BA365" i="21"/>
  <c r="BC365" i="21"/>
  <c r="BE365" i="21"/>
  <c r="AV365" i="21"/>
  <c r="BG365" i="21"/>
  <c r="BI365" i="21"/>
  <c r="BJ365" i="21"/>
  <c r="AT365" i="21"/>
  <c r="BA368" i="21"/>
  <c r="BC368" i="21"/>
  <c r="BE368" i="21"/>
  <c r="BG368" i="21"/>
  <c r="AT368" i="21"/>
  <c r="BI368" i="21"/>
  <c r="AV368" i="21"/>
  <c r="AX368" i="21"/>
  <c r="AZ368" i="21"/>
  <c r="BJ368" i="21"/>
  <c r="AX229" i="21"/>
  <c r="AZ229" i="21"/>
  <c r="BI229" i="21"/>
  <c r="BJ229" i="21"/>
  <c r="AT229" i="21"/>
  <c r="AV229" i="21"/>
  <c r="BA229" i="21"/>
  <c r="BC229" i="21"/>
  <c r="BE229" i="21"/>
  <c r="BG229" i="21"/>
  <c r="AT290" i="21"/>
  <c r="BI290" i="21"/>
  <c r="AV290" i="21"/>
  <c r="BJ290" i="21"/>
  <c r="AX290" i="21"/>
  <c r="AZ290" i="21"/>
  <c r="BA290" i="21"/>
  <c r="BE290" i="21"/>
  <c r="BG290" i="21"/>
  <c r="BC290" i="21"/>
  <c r="AX225" i="21"/>
  <c r="AZ225" i="21"/>
  <c r="BA225" i="21"/>
  <c r="BC225" i="21"/>
  <c r="AT225" i="21"/>
  <c r="AV225" i="21"/>
  <c r="BE225" i="21"/>
  <c r="BG225" i="21"/>
  <c r="BI225" i="21"/>
  <c r="BJ225" i="21"/>
  <c r="AX349" i="21"/>
  <c r="AZ349" i="21"/>
  <c r="BA349" i="21"/>
  <c r="BC349" i="21"/>
  <c r="BE349" i="21"/>
  <c r="AT349" i="21"/>
  <c r="AV349" i="21"/>
  <c r="BG349" i="21"/>
  <c r="BI349" i="21"/>
  <c r="BJ349" i="21"/>
  <c r="BE251" i="21"/>
  <c r="BG251" i="21"/>
  <c r="AT251" i="21"/>
  <c r="BI251" i="21"/>
  <c r="AV251" i="21"/>
  <c r="BJ251" i="21"/>
  <c r="AX251" i="21"/>
  <c r="AZ251" i="21"/>
  <c r="BA251" i="21"/>
  <c r="BC251" i="21"/>
  <c r="BG184" i="21"/>
  <c r="AT184" i="21"/>
  <c r="BJ184" i="21"/>
  <c r="AZ184" i="21"/>
  <c r="BA184" i="21"/>
  <c r="BC184" i="21"/>
  <c r="BE184" i="21"/>
  <c r="AV184" i="21"/>
  <c r="AX184" i="21"/>
  <c r="BI184" i="21"/>
  <c r="BE215" i="21"/>
  <c r="BG215" i="21"/>
  <c r="AT215" i="21"/>
  <c r="BI215" i="21"/>
  <c r="AV215" i="21"/>
  <c r="BJ215" i="21"/>
  <c r="BA215" i="21"/>
  <c r="BC215" i="21"/>
  <c r="AZ215" i="21"/>
  <c r="AX215" i="21"/>
  <c r="BG156" i="21"/>
  <c r="BC156" i="21"/>
  <c r="AV156" i="21"/>
  <c r="AX156" i="21"/>
  <c r="AZ156" i="21"/>
  <c r="BA156" i="21"/>
  <c r="BJ156" i="21"/>
  <c r="AT156" i="21"/>
  <c r="BE156" i="21"/>
  <c r="BI156" i="21"/>
  <c r="AV175" i="21"/>
  <c r="BJ175" i="21"/>
  <c r="BG175" i="21"/>
  <c r="AT175" i="21"/>
  <c r="AX175" i="21"/>
  <c r="AZ175" i="21"/>
  <c r="BE175" i="21"/>
  <c r="BI175" i="21"/>
  <c r="BA175" i="21"/>
  <c r="BC175" i="21"/>
  <c r="BG140" i="21"/>
  <c r="BE140" i="21"/>
  <c r="AV140" i="21"/>
  <c r="AT140" i="21"/>
  <c r="AX140" i="21"/>
  <c r="AZ140" i="21"/>
  <c r="BA140" i="21"/>
  <c r="BC140" i="21"/>
  <c r="BI140" i="21"/>
  <c r="BJ140" i="21"/>
  <c r="AZ158" i="21"/>
  <c r="BA158" i="21"/>
  <c r="AV158" i="21"/>
  <c r="AX158" i="21"/>
  <c r="BC158" i="21"/>
  <c r="BE158" i="21"/>
  <c r="BJ158" i="21"/>
  <c r="BG158" i="21"/>
  <c r="BI158" i="21"/>
  <c r="AT158" i="21"/>
  <c r="AZ154" i="21"/>
  <c r="BG154" i="21"/>
  <c r="AT154" i="21"/>
  <c r="AV154" i="21"/>
  <c r="AX154" i="21"/>
  <c r="BA154" i="21"/>
  <c r="BI154" i="21"/>
  <c r="BJ154" i="21"/>
  <c r="BC154" i="21"/>
  <c r="BE154" i="21"/>
  <c r="AV94" i="21"/>
  <c r="AZ94" i="21"/>
  <c r="BJ94" i="21"/>
  <c r="AT94" i="21"/>
  <c r="AX94" i="21"/>
  <c r="BA94" i="21"/>
  <c r="BC94" i="21"/>
  <c r="BE94" i="21"/>
  <c r="BG94" i="21"/>
  <c r="BI94" i="21"/>
  <c r="AV115" i="21"/>
  <c r="BJ115" i="21"/>
  <c r="AT115" i="21"/>
  <c r="AX115" i="21"/>
  <c r="AZ115" i="21"/>
  <c r="BA115" i="21"/>
  <c r="BI115" i="21"/>
  <c r="BC115" i="21"/>
  <c r="BE115" i="21"/>
  <c r="BG115" i="21"/>
  <c r="BE192" i="21"/>
  <c r="AX192" i="21"/>
  <c r="AZ192" i="21"/>
  <c r="BA192" i="21"/>
  <c r="BC192" i="21"/>
  <c r="AT192" i="21"/>
  <c r="AV192" i="21"/>
  <c r="BG192" i="21"/>
  <c r="BI192" i="21"/>
  <c r="BJ192" i="21"/>
  <c r="AX202" i="21"/>
  <c r="AZ202" i="21"/>
  <c r="BA202" i="21"/>
  <c r="BC202" i="21"/>
  <c r="BE202" i="21"/>
  <c r="BJ202" i="21"/>
  <c r="AT202" i="21"/>
  <c r="AV202" i="21"/>
  <c r="BG202" i="21"/>
  <c r="BI202" i="21"/>
  <c r="BA224" i="21"/>
  <c r="BC224" i="21"/>
  <c r="BE224" i="21"/>
  <c r="BG224" i="21"/>
  <c r="AT224" i="21"/>
  <c r="AV224" i="21"/>
  <c r="AX224" i="21"/>
  <c r="AZ224" i="21"/>
  <c r="BI224" i="21"/>
  <c r="BJ224" i="21"/>
  <c r="BC141" i="21"/>
  <c r="BE141" i="21"/>
  <c r="AT141" i="21"/>
  <c r="BJ141" i="21"/>
  <c r="AV141" i="21"/>
  <c r="AX141" i="21"/>
  <c r="AZ141" i="21"/>
  <c r="BA141" i="21"/>
  <c r="BG141" i="21"/>
  <c r="BI141" i="21"/>
  <c r="AX206" i="21"/>
  <c r="BI206" i="21"/>
  <c r="AT206" i="21"/>
  <c r="BJ206" i="21"/>
  <c r="AV206" i="21"/>
  <c r="AZ206" i="21"/>
  <c r="BE206" i="21"/>
  <c r="BG206" i="21"/>
  <c r="BA206" i="21"/>
  <c r="BC206" i="21"/>
  <c r="BC673" i="21"/>
  <c r="BE673" i="21"/>
  <c r="BG673" i="21"/>
  <c r="AT673" i="21"/>
  <c r="BI673" i="21"/>
  <c r="AV673" i="21"/>
  <c r="BJ673" i="21"/>
  <c r="BA673" i="21"/>
  <c r="AZ673" i="21"/>
  <c r="AX673" i="21"/>
  <c r="AV446" i="21"/>
  <c r="BJ446" i="21"/>
  <c r="AX446" i="21"/>
  <c r="AZ446" i="21"/>
  <c r="BA446" i="21"/>
  <c r="BC446" i="21"/>
  <c r="BE446" i="21"/>
  <c r="AT446" i="21"/>
  <c r="BG446" i="21"/>
  <c r="BI446" i="21"/>
  <c r="AX353" i="21"/>
  <c r="AZ353" i="21"/>
  <c r="BA353" i="21"/>
  <c r="BC353" i="21"/>
  <c r="BE353" i="21"/>
  <c r="AT353" i="21"/>
  <c r="AV353" i="21"/>
  <c r="BG353" i="21"/>
  <c r="BI353" i="21"/>
  <c r="BJ353" i="21"/>
  <c r="BE291" i="21"/>
  <c r="BG291" i="21"/>
  <c r="AT291" i="21"/>
  <c r="BI291" i="21"/>
  <c r="AV291" i="21"/>
  <c r="BJ291" i="21"/>
  <c r="AX291" i="21"/>
  <c r="AZ291" i="21"/>
  <c r="BA291" i="21"/>
  <c r="BC291" i="21"/>
  <c r="AZ618" i="21"/>
  <c r="AT618" i="21"/>
  <c r="BA618" i="21"/>
  <c r="BC618" i="21"/>
  <c r="BI618" i="21"/>
  <c r="BE618" i="21"/>
  <c r="BG618" i="21"/>
  <c r="BJ618" i="21"/>
  <c r="AV618" i="21"/>
  <c r="AX618" i="21"/>
  <c r="AZ469" i="21"/>
  <c r="BA469" i="21"/>
  <c r="BC469" i="21"/>
  <c r="BE469" i="21"/>
  <c r="BG469" i="21"/>
  <c r="AT469" i="21"/>
  <c r="AV469" i="21"/>
  <c r="AX469" i="21"/>
  <c r="BI469" i="21"/>
  <c r="BJ469" i="21"/>
  <c r="BA308" i="21"/>
  <c r="BC308" i="21"/>
  <c r="BE308" i="21"/>
  <c r="BG308" i="21"/>
  <c r="AT308" i="21"/>
  <c r="BI308" i="21"/>
  <c r="AV308" i="21"/>
  <c r="AX308" i="21"/>
  <c r="AZ308" i="21"/>
  <c r="BJ308" i="21"/>
  <c r="BA232" i="21"/>
  <c r="BC232" i="21"/>
  <c r="AT232" i="21"/>
  <c r="AV232" i="21"/>
  <c r="AX232" i="21"/>
  <c r="AZ232" i="21"/>
  <c r="BE232" i="21"/>
  <c r="BG232" i="21"/>
  <c r="BI232" i="21"/>
  <c r="BJ232" i="21"/>
  <c r="AV651" i="21"/>
  <c r="BJ651" i="21"/>
  <c r="AX651" i="21"/>
  <c r="AZ651" i="21"/>
  <c r="BA651" i="21"/>
  <c r="BC651" i="21"/>
  <c r="BI651" i="21"/>
  <c r="AT651" i="21"/>
  <c r="BE651" i="21"/>
  <c r="BG651" i="21"/>
  <c r="AT414" i="21"/>
  <c r="BI414" i="21"/>
  <c r="AV414" i="21"/>
  <c r="BJ414" i="21"/>
  <c r="AX414" i="21"/>
  <c r="AZ414" i="21"/>
  <c r="BA414" i="21"/>
  <c r="BC414" i="21"/>
  <c r="BE414" i="21"/>
  <c r="BG414" i="21"/>
  <c r="BG672" i="21"/>
  <c r="AT672" i="21"/>
  <c r="BI672" i="21"/>
  <c r="AV672" i="21"/>
  <c r="BJ672" i="21"/>
  <c r="AX672" i="21"/>
  <c r="AZ672" i="21"/>
  <c r="BA672" i="21"/>
  <c r="BC672" i="21"/>
  <c r="BE672" i="21"/>
  <c r="BG463" i="21"/>
  <c r="AT463" i="21"/>
  <c r="BI463" i="21"/>
  <c r="AV463" i="21"/>
  <c r="BJ463" i="21"/>
  <c r="AX463" i="21"/>
  <c r="AZ463" i="21"/>
  <c r="BC463" i="21"/>
  <c r="BA463" i="21"/>
  <c r="BE463" i="21"/>
  <c r="BA344" i="21"/>
  <c r="BC344" i="21"/>
  <c r="BE344" i="21"/>
  <c r="BG344" i="21"/>
  <c r="AT344" i="21"/>
  <c r="BI344" i="21"/>
  <c r="AV344" i="21"/>
  <c r="AX344" i="21"/>
  <c r="AZ344" i="21"/>
  <c r="BJ344" i="21"/>
  <c r="AT382" i="21"/>
  <c r="BI382" i="21"/>
  <c r="AV382" i="21"/>
  <c r="BJ382" i="21"/>
  <c r="AX382" i="21"/>
  <c r="AZ382" i="21"/>
  <c r="BA382" i="21"/>
  <c r="BC382" i="21"/>
  <c r="BE382" i="21"/>
  <c r="BG382" i="21"/>
  <c r="BE431" i="21"/>
  <c r="BG431" i="21"/>
  <c r="AT431" i="21"/>
  <c r="BI431" i="21"/>
  <c r="AV431" i="21"/>
  <c r="BJ431" i="21"/>
  <c r="AZ431" i="21"/>
  <c r="BA431" i="21"/>
  <c r="BC431" i="21"/>
  <c r="AX431" i="21"/>
  <c r="BA248" i="21"/>
  <c r="BC248" i="21"/>
  <c r="BE248" i="21"/>
  <c r="BG248" i="21"/>
  <c r="AT248" i="21"/>
  <c r="BI248" i="21"/>
  <c r="AV248" i="21"/>
  <c r="AX248" i="21"/>
  <c r="AZ248" i="21"/>
  <c r="BJ248" i="21"/>
  <c r="BG616" i="21"/>
  <c r="AT616" i="21"/>
  <c r="BL616" i="21" s="1"/>
  <c r="BI616" i="21"/>
  <c r="BA616" i="21"/>
  <c r="AV616" i="21"/>
  <c r="BJ616" i="21"/>
  <c r="AX616" i="21"/>
  <c r="AZ616" i="21"/>
  <c r="BC616" i="21"/>
  <c r="BE616" i="21"/>
  <c r="AZ517" i="21"/>
  <c r="BA517" i="21"/>
  <c r="BC517" i="21"/>
  <c r="BE517" i="21"/>
  <c r="BG517" i="21"/>
  <c r="BI517" i="21"/>
  <c r="BJ517" i="21"/>
  <c r="AT517" i="21"/>
  <c r="AX517" i="21"/>
  <c r="AV517" i="21"/>
  <c r="AZ726" i="21"/>
  <c r="BA726" i="21"/>
  <c r="BC726" i="21"/>
  <c r="BE726" i="21"/>
  <c r="BG726" i="21"/>
  <c r="AT726" i="21"/>
  <c r="BI726" i="21"/>
  <c r="AV726" i="21"/>
  <c r="BJ726" i="21"/>
  <c r="AX726" i="21"/>
  <c r="BC657" i="21"/>
  <c r="BE657" i="21"/>
  <c r="BG657" i="21"/>
  <c r="AT657" i="21"/>
  <c r="BI657" i="21"/>
  <c r="AV657" i="21"/>
  <c r="BJ657" i="21"/>
  <c r="AX657" i="21"/>
  <c r="AZ657" i="21"/>
  <c r="BA657" i="21"/>
  <c r="AV619" i="21"/>
  <c r="BJ619" i="21"/>
  <c r="AX619" i="21"/>
  <c r="BE619" i="21"/>
  <c r="AZ619" i="21"/>
  <c r="BA619" i="21"/>
  <c r="BC619" i="21"/>
  <c r="AT619" i="21"/>
  <c r="BG619" i="21"/>
  <c r="BI619" i="21"/>
  <c r="AZ610" i="21"/>
  <c r="BA610" i="21"/>
  <c r="BC610" i="21"/>
  <c r="BE610" i="21"/>
  <c r="AT610" i="21"/>
  <c r="BG610" i="21"/>
  <c r="BI610" i="21"/>
  <c r="AV610" i="21"/>
  <c r="AX610" i="21"/>
  <c r="BJ610" i="21"/>
  <c r="AV578" i="21"/>
  <c r="BJ578" i="21"/>
  <c r="AX578" i="21"/>
  <c r="AZ578" i="21"/>
  <c r="BA578" i="21"/>
  <c r="BC578" i="21"/>
  <c r="AT578" i="21"/>
  <c r="BG578" i="21"/>
  <c r="BE578" i="21"/>
  <c r="BI578" i="21"/>
  <c r="AV466" i="21"/>
  <c r="BJ466" i="21"/>
  <c r="AX466" i="21"/>
  <c r="AZ466" i="21"/>
  <c r="BA466" i="21"/>
  <c r="BC466" i="21"/>
  <c r="BE466" i="21"/>
  <c r="BG466" i="21"/>
  <c r="BI466" i="21"/>
  <c r="AT466" i="21"/>
  <c r="BA404" i="21"/>
  <c r="BC404" i="21"/>
  <c r="BE404" i="21"/>
  <c r="BG404" i="21"/>
  <c r="AT404" i="21"/>
  <c r="BI404" i="21"/>
  <c r="AV404" i="21"/>
  <c r="AX404" i="21"/>
  <c r="AZ404" i="21"/>
  <c r="BJ404" i="21"/>
  <c r="BG740" i="21"/>
  <c r="AT740" i="21"/>
  <c r="BI740" i="21"/>
  <c r="AV740" i="21"/>
  <c r="BJ740" i="21"/>
  <c r="AX740" i="21"/>
  <c r="AZ740" i="21"/>
  <c r="BA740" i="21"/>
  <c r="BC740" i="21"/>
  <c r="BE740" i="21"/>
  <c r="BG716" i="21"/>
  <c r="AT716" i="21"/>
  <c r="BI716" i="21"/>
  <c r="AV716" i="21"/>
  <c r="BJ716" i="21"/>
  <c r="AX716" i="21"/>
  <c r="AZ716" i="21"/>
  <c r="BE716" i="21"/>
  <c r="BA716" i="21"/>
  <c r="BC716" i="21"/>
  <c r="AV542" i="21"/>
  <c r="BJ542" i="21"/>
  <c r="AX542" i="21"/>
  <c r="AZ542" i="21"/>
  <c r="BA542" i="21"/>
  <c r="BC542" i="21"/>
  <c r="BE542" i="21"/>
  <c r="AT542" i="21"/>
  <c r="BI542" i="21"/>
  <c r="BG542" i="21"/>
  <c r="BC448" i="21"/>
  <c r="BE448" i="21"/>
  <c r="BG448" i="21"/>
  <c r="AT448" i="21"/>
  <c r="BI448" i="21"/>
  <c r="AV448" i="21"/>
  <c r="BJ448" i="21"/>
  <c r="AX448" i="21"/>
  <c r="BA448" i="21"/>
  <c r="AZ448" i="21"/>
  <c r="AV442" i="21"/>
  <c r="BJ442" i="21"/>
  <c r="AX442" i="21"/>
  <c r="AZ442" i="21"/>
  <c r="BA442" i="21"/>
  <c r="BC442" i="21"/>
  <c r="BI442" i="21"/>
  <c r="AT442" i="21"/>
  <c r="BE442" i="21"/>
  <c r="BG442" i="21"/>
  <c r="BE411" i="21"/>
  <c r="BG411" i="21"/>
  <c r="AT411" i="21"/>
  <c r="BI411" i="21"/>
  <c r="AV411" i="21"/>
  <c r="BJ411" i="21"/>
  <c r="AX411" i="21"/>
  <c r="AZ411" i="21"/>
  <c r="BA411" i="21"/>
  <c r="BC411" i="21"/>
  <c r="AX345" i="21"/>
  <c r="AZ345" i="21"/>
  <c r="BA345" i="21"/>
  <c r="BC345" i="21"/>
  <c r="BE345" i="21"/>
  <c r="BJ345" i="21"/>
  <c r="AT345" i="21"/>
  <c r="BG345" i="21"/>
  <c r="AV345" i="21"/>
  <c r="BI345" i="21"/>
  <c r="BC177" i="21"/>
  <c r="BE177" i="21"/>
  <c r="AT177" i="21"/>
  <c r="AV177" i="21"/>
  <c r="AX177" i="21"/>
  <c r="AZ177" i="21"/>
  <c r="BI177" i="21"/>
  <c r="BJ177" i="21"/>
  <c r="BA177" i="21"/>
  <c r="BG177" i="21"/>
  <c r="BC88" i="21"/>
  <c r="BG88" i="21"/>
  <c r="BE88" i="21"/>
  <c r="BI88" i="21"/>
  <c r="BJ88" i="21"/>
  <c r="AT88" i="21"/>
  <c r="AV88" i="21"/>
  <c r="AX88" i="21"/>
  <c r="AZ88" i="21"/>
  <c r="BA88" i="21"/>
  <c r="BG180" i="21"/>
  <c r="AZ180" i="21"/>
  <c r="AV180" i="21"/>
  <c r="AX180" i="21"/>
  <c r="BA180" i="21"/>
  <c r="BC180" i="21"/>
  <c r="AT180" i="21"/>
  <c r="BE180" i="21"/>
  <c r="BI180" i="21"/>
  <c r="BJ180" i="21"/>
  <c r="AX409" i="21"/>
  <c r="AZ409" i="21"/>
  <c r="BA409" i="21"/>
  <c r="BC409" i="21"/>
  <c r="BE409" i="21"/>
  <c r="BJ409" i="21"/>
  <c r="AT409" i="21"/>
  <c r="BI409" i="21"/>
  <c r="BG409" i="21"/>
  <c r="AV409" i="21"/>
  <c r="AZ441" i="21"/>
  <c r="BA441" i="21"/>
  <c r="BC441" i="21"/>
  <c r="BE441" i="21"/>
  <c r="BG441" i="21"/>
  <c r="AT441" i="21"/>
  <c r="AV441" i="21"/>
  <c r="AX441" i="21"/>
  <c r="BI441" i="21"/>
  <c r="BJ441" i="21"/>
  <c r="BA380" i="21"/>
  <c r="BC380" i="21"/>
  <c r="BE380" i="21"/>
  <c r="BG380" i="21"/>
  <c r="AT380" i="21"/>
  <c r="BI380" i="21"/>
  <c r="AX380" i="21"/>
  <c r="AZ380" i="21"/>
  <c r="BJ380" i="21"/>
  <c r="AV380" i="21"/>
  <c r="AT596" i="21"/>
  <c r="AV596" i="21"/>
  <c r="BJ596" i="21"/>
  <c r="BC596" i="21"/>
  <c r="AX596" i="21"/>
  <c r="BE596" i="21"/>
  <c r="BG596" i="21"/>
  <c r="BI596" i="21"/>
  <c r="AZ596" i="21"/>
  <c r="BA596" i="21"/>
  <c r="AZ634" i="21"/>
  <c r="BA634" i="21"/>
  <c r="BC634" i="21"/>
  <c r="BE634" i="21"/>
  <c r="BG634" i="21"/>
  <c r="BJ634" i="21"/>
  <c r="AT634" i="21"/>
  <c r="AV634" i="21"/>
  <c r="AX634" i="21"/>
  <c r="BI634" i="21"/>
  <c r="AV659" i="21"/>
  <c r="BJ659" i="21"/>
  <c r="AX659" i="21"/>
  <c r="AZ659" i="21"/>
  <c r="BA659" i="21"/>
  <c r="BC659" i="21"/>
  <c r="AT659" i="21"/>
  <c r="BE659" i="21"/>
  <c r="BG659" i="21"/>
  <c r="BI659" i="21"/>
  <c r="AZ614" i="21"/>
  <c r="AT614" i="21"/>
  <c r="BA614" i="21"/>
  <c r="BC614" i="21"/>
  <c r="BE614" i="21"/>
  <c r="BG614" i="21"/>
  <c r="BI614" i="21"/>
  <c r="AX614" i="21"/>
  <c r="BJ614" i="21"/>
  <c r="AV614" i="21"/>
  <c r="AV562" i="21"/>
  <c r="BJ562" i="21"/>
  <c r="AX562" i="21"/>
  <c r="AZ562" i="21"/>
  <c r="BA562" i="21"/>
  <c r="BC562" i="21"/>
  <c r="BE562" i="21"/>
  <c r="BG562" i="21"/>
  <c r="BI562" i="21"/>
  <c r="AT562" i="21"/>
  <c r="BG447" i="21"/>
  <c r="AT447" i="21"/>
  <c r="BI447" i="21"/>
  <c r="AV447" i="21"/>
  <c r="BJ447" i="21"/>
  <c r="AX447" i="21"/>
  <c r="AZ447" i="21"/>
  <c r="BA447" i="21"/>
  <c r="BC447" i="21"/>
  <c r="BE447" i="21"/>
  <c r="BE391" i="21"/>
  <c r="BG391" i="21"/>
  <c r="AT391" i="21"/>
  <c r="BI391" i="21"/>
  <c r="AV391" i="21"/>
  <c r="BJ391" i="21"/>
  <c r="AX391" i="21"/>
  <c r="AZ391" i="21"/>
  <c r="BA391" i="21"/>
  <c r="BC391" i="21"/>
  <c r="BE371" i="21"/>
  <c r="BG371" i="21"/>
  <c r="AT371" i="21"/>
  <c r="BI371" i="21"/>
  <c r="AV371" i="21"/>
  <c r="BJ371" i="21"/>
  <c r="AX371" i="21"/>
  <c r="BC371" i="21"/>
  <c r="AZ371" i="21"/>
  <c r="BA371" i="21"/>
  <c r="BA292" i="21"/>
  <c r="BC292" i="21"/>
  <c r="BE292" i="21"/>
  <c r="BG292" i="21"/>
  <c r="AT292" i="21"/>
  <c r="BI292" i="21"/>
  <c r="BJ292" i="21"/>
  <c r="AV292" i="21"/>
  <c r="AX292" i="21"/>
  <c r="AZ292" i="21"/>
  <c r="BG132" i="21"/>
  <c r="BA132" i="21"/>
  <c r="BE132" i="21"/>
  <c r="BI132" i="21"/>
  <c r="AX132" i="21"/>
  <c r="AZ132" i="21"/>
  <c r="BC132" i="21"/>
  <c r="BJ132" i="21"/>
  <c r="AT132" i="21"/>
  <c r="AV132" i="21"/>
  <c r="AV143" i="21"/>
  <c r="BJ143" i="21"/>
  <c r="BA143" i="21"/>
  <c r="BG143" i="21"/>
  <c r="BC143" i="21"/>
  <c r="BE143" i="21"/>
  <c r="BI143" i="21"/>
  <c r="AT143" i="21"/>
  <c r="AX143" i="21"/>
  <c r="AZ143" i="21"/>
  <c r="AV490" i="21"/>
  <c r="BJ490" i="21"/>
  <c r="AX490" i="21"/>
  <c r="AZ490" i="21"/>
  <c r="BA490" i="21"/>
  <c r="BC490" i="21"/>
  <c r="AT490" i="21"/>
  <c r="BE490" i="21"/>
  <c r="BG490" i="21"/>
  <c r="BI490" i="21"/>
  <c r="BA252" i="21"/>
  <c r="BC252" i="21"/>
  <c r="BE252" i="21"/>
  <c r="BG252" i="21"/>
  <c r="AT252" i="21"/>
  <c r="BI252" i="21"/>
  <c r="AX252" i="21"/>
  <c r="AZ252" i="21"/>
  <c r="BJ252" i="21"/>
  <c r="AV252" i="21"/>
  <c r="AX377" i="21"/>
  <c r="AZ377" i="21"/>
  <c r="BA377" i="21"/>
  <c r="BC377" i="21"/>
  <c r="BE377" i="21"/>
  <c r="BJ377" i="21"/>
  <c r="AT377" i="21"/>
  <c r="AV377" i="21"/>
  <c r="BG377" i="21"/>
  <c r="BI377" i="21"/>
  <c r="BC516" i="21"/>
  <c r="BE516" i="21"/>
  <c r="BG516" i="21"/>
  <c r="AT516" i="21"/>
  <c r="BI516" i="21"/>
  <c r="AV516" i="21"/>
  <c r="BJ516" i="21"/>
  <c r="AX516" i="21"/>
  <c r="AZ516" i="21"/>
  <c r="BA516" i="21"/>
  <c r="BE275" i="21"/>
  <c r="BG275" i="21"/>
  <c r="AT275" i="21"/>
  <c r="BI275" i="21"/>
  <c r="AV275" i="21"/>
  <c r="BJ275" i="21"/>
  <c r="AX275" i="21"/>
  <c r="BC275" i="21"/>
  <c r="AZ275" i="21"/>
  <c r="BA275" i="21"/>
  <c r="BC653" i="21"/>
  <c r="BE653" i="21"/>
  <c r="BG653" i="21"/>
  <c r="AT653" i="21"/>
  <c r="BI653" i="21"/>
  <c r="AV653" i="21"/>
  <c r="BJ653" i="21"/>
  <c r="AX653" i="21"/>
  <c r="AZ653" i="21"/>
  <c r="BA653" i="21"/>
  <c r="AV631" i="21"/>
  <c r="BJ631" i="21"/>
  <c r="AX631" i="21"/>
  <c r="AZ631" i="21"/>
  <c r="BA631" i="21"/>
  <c r="BC631" i="21"/>
  <c r="BE631" i="21"/>
  <c r="BG631" i="21"/>
  <c r="BI631" i="21"/>
  <c r="AT631" i="21"/>
  <c r="BC602" i="21"/>
  <c r="AT602" i="21"/>
  <c r="BL602" i="21" s="1"/>
  <c r="BJ602" i="21"/>
  <c r="AV602" i="21"/>
  <c r="AX602" i="21"/>
  <c r="AZ602" i="21"/>
  <c r="BE602" i="21"/>
  <c r="BA602" i="21"/>
  <c r="BG602" i="21"/>
  <c r="BI602" i="21"/>
  <c r="AV546" i="21"/>
  <c r="BJ546" i="21"/>
  <c r="AX546" i="21"/>
  <c r="AZ546" i="21"/>
  <c r="BA546" i="21"/>
  <c r="BC546" i="21"/>
  <c r="AT546" i="21"/>
  <c r="BE546" i="21"/>
  <c r="BG546" i="21"/>
  <c r="BI546" i="21"/>
  <c r="BC468" i="21"/>
  <c r="BE468" i="21"/>
  <c r="BG468" i="21"/>
  <c r="AT468" i="21"/>
  <c r="BI468" i="21"/>
  <c r="AV468" i="21"/>
  <c r="BJ468" i="21"/>
  <c r="BA468" i="21"/>
  <c r="AZ468" i="21"/>
  <c r="AX468" i="21"/>
  <c r="BA432" i="21"/>
  <c r="BC432" i="21"/>
  <c r="BE432" i="21"/>
  <c r="BG432" i="21"/>
  <c r="BJ432" i="21"/>
  <c r="AT432" i="21"/>
  <c r="AV432" i="21"/>
  <c r="AX432" i="21"/>
  <c r="BI432" i="21"/>
  <c r="AZ432" i="21"/>
  <c r="BE227" i="21"/>
  <c r="BG227" i="21"/>
  <c r="AT227" i="21"/>
  <c r="BI227" i="21"/>
  <c r="BJ227" i="21"/>
  <c r="AV227" i="21"/>
  <c r="AX227" i="21"/>
  <c r="BC227" i="21"/>
  <c r="AZ227" i="21"/>
  <c r="BA227" i="21"/>
  <c r="BG152" i="21"/>
  <c r="AT152" i="21"/>
  <c r="BJ152" i="21"/>
  <c r="AV152" i="21"/>
  <c r="AX152" i="21"/>
  <c r="AZ152" i="21"/>
  <c r="BE152" i="21"/>
  <c r="BI152" i="21"/>
  <c r="BC152" i="21"/>
  <c r="BA152" i="21"/>
  <c r="BG168" i="21"/>
  <c r="BA168" i="21"/>
  <c r="BE168" i="21"/>
  <c r="BI168" i="21"/>
  <c r="BJ168" i="21"/>
  <c r="AT168" i="21"/>
  <c r="AV168" i="21"/>
  <c r="AX168" i="21"/>
  <c r="AZ168" i="21"/>
  <c r="BC168" i="21"/>
  <c r="BG736" i="21"/>
  <c r="AT736" i="21"/>
  <c r="BI736" i="21"/>
  <c r="AV736" i="21"/>
  <c r="BJ736" i="21"/>
  <c r="AX736" i="21"/>
  <c r="AZ736" i="21"/>
  <c r="BA736" i="21"/>
  <c r="BC736" i="21"/>
  <c r="BE736" i="21"/>
  <c r="BG708" i="21"/>
  <c r="AT708" i="21"/>
  <c r="BL708" i="21" s="1"/>
  <c r="BI708" i="21"/>
  <c r="AV708" i="21"/>
  <c r="BJ708" i="21"/>
  <c r="AX708" i="21"/>
  <c r="AZ708" i="21"/>
  <c r="BA708" i="21"/>
  <c r="BC708" i="21"/>
  <c r="BE708" i="21"/>
  <c r="AV675" i="21"/>
  <c r="BJ675" i="21"/>
  <c r="AX675" i="21"/>
  <c r="AZ675" i="21"/>
  <c r="BA675" i="21"/>
  <c r="BC675" i="21"/>
  <c r="BE675" i="21"/>
  <c r="BI675" i="21"/>
  <c r="AT675" i="21"/>
  <c r="BG675" i="21"/>
  <c r="AV655" i="21"/>
  <c r="BJ655" i="21"/>
  <c r="AX655" i="21"/>
  <c r="AZ655" i="21"/>
  <c r="BA655" i="21"/>
  <c r="BC655" i="21"/>
  <c r="AT655" i="21"/>
  <c r="BE655" i="21"/>
  <c r="BG655" i="21"/>
  <c r="BI655" i="21"/>
  <c r="BC629" i="21"/>
  <c r="BE629" i="21"/>
  <c r="BG629" i="21"/>
  <c r="AT629" i="21"/>
  <c r="BI629" i="21"/>
  <c r="AV629" i="21"/>
  <c r="BJ629" i="21"/>
  <c r="AZ629" i="21"/>
  <c r="AX629" i="21"/>
  <c r="BA629" i="21"/>
  <c r="AV582" i="21"/>
  <c r="BJ582" i="21"/>
  <c r="AX582" i="21"/>
  <c r="AZ582" i="21"/>
  <c r="BA582" i="21"/>
  <c r="BC582" i="21"/>
  <c r="BI582" i="21"/>
  <c r="AT582" i="21"/>
  <c r="BE582" i="21"/>
  <c r="BG582" i="21"/>
  <c r="AV574" i="21"/>
  <c r="BJ574" i="21"/>
  <c r="AX574" i="21"/>
  <c r="AZ574" i="21"/>
  <c r="BA574" i="21"/>
  <c r="BC574" i="21"/>
  <c r="BE574" i="21"/>
  <c r="AT574" i="21"/>
  <c r="BG574" i="21"/>
  <c r="BI574" i="21"/>
  <c r="BC556" i="21"/>
  <c r="BE556" i="21"/>
  <c r="BG556" i="21"/>
  <c r="AT556" i="21"/>
  <c r="BI556" i="21"/>
  <c r="AV556" i="21"/>
  <c r="BJ556" i="21"/>
  <c r="AX556" i="21"/>
  <c r="AZ556" i="21"/>
  <c r="BA556" i="21"/>
  <c r="AZ581" i="21"/>
  <c r="BA581" i="21"/>
  <c r="BC581" i="21"/>
  <c r="BE581" i="21"/>
  <c r="BG581" i="21"/>
  <c r="BI581" i="21"/>
  <c r="BJ581" i="21"/>
  <c r="AT581" i="21"/>
  <c r="AV581" i="21"/>
  <c r="AX581" i="21"/>
  <c r="AZ569" i="21"/>
  <c r="BA569" i="21"/>
  <c r="BC569" i="21"/>
  <c r="BE569" i="21"/>
  <c r="BG569" i="21"/>
  <c r="AT569" i="21"/>
  <c r="AV569" i="21"/>
  <c r="AX569" i="21"/>
  <c r="BI569" i="21"/>
  <c r="BJ569" i="21"/>
  <c r="BC536" i="21"/>
  <c r="BE536" i="21"/>
  <c r="BG536" i="21"/>
  <c r="AT536" i="21"/>
  <c r="BI536" i="21"/>
  <c r="AV536" i="21"/>
  <c r="BJ536" i="21"/>
  <c r="AX536" i="21"/>
  <c r="AZ536" i="21"/>
  <c r="BA536" i="21"/>
  <c r="BC508" i="21"/>
  <c r="BE508" i="21"/>
  <c r="BG508" i="21"/>
  <c r="AT508" i="21"/>
  <c r="BI508" i="21"/>
  <c r="AV508" i="21"/>
  <c r="BJ508" i="21"/>
  <c r="AZ508" i="21"/>
  <c r="AX508" i="21"/>
  <c r="BA508" i="21"/>
  <c r="BC456" i="21"/>
  <c r="BE456" i="21"/>
  <c r="BG456" i="21"/>
  <c r="AT456" i="21"/>
  <c r="BI456" i="21"/>
  <c r="AV456" i="21"/>
  <c r="BJ456" i="21"/>
  <c r="AX456" i="21"/>
  <c r="AZ456" i="21"/>
  <c r="BA456" i="21"/>
  <c r="BA428" i="21"/>
  <c r="BC428" i="21"/>
  <c r="BE428" i="21"/>
  <c r="BG428" i="21"/>
  <c r="AV428" i="21"/>
  <c r="AX428" i="21"/>
  <c r="AZ428" i="21"/>
  <c r="BI428" i="21"/>
  <c r="BJ428" i="21"/>
  <c r="AT428" i="21"/>
  <c r="BL428" i="21" s="1"/>
  <c r="AT422" i="21"/>
  <c r="BI422" i="21"/>
  <c r="AV422" i="21"/>
  <c r="BJ422" i="21"/>
  <c r="AX422" i="21"/>
  <c r="AZ422" i="21"/>
  <c r="BA422" i="21"/>
  <c r="BC422" i="21"/>
  <c r="BE422" i="21"/>
  <c r="BG422" i="21"/>
  <c r="AV458" i="21"/>
  <c r="BJ458" i="21"/>
  <c r="AX458" i="21"/>
  <c r="AZ458" i="21"/>
  <c r="BA458" i="21"/>
  <c r="BC458" i="21"/>
  <c r="AT458" i="21"/>
  <c r="BE458" i="21"/>
  <c r="BG458" i="21"/>
  <c r="BI458" i="21"/>
  <c r="BC464" i="21"/>
  <c r="BE464" i="21"/>
  <c r="BG464" i="21"/>
  <c r="AT464" i="21"/>
  <c r="BI464" i="21"/>
  <c r="AV464" i="21"/>
  <c r="BJ464" i="21"/>
  <c r="AZ464" i="21"/>
  <c r="BA464" i="21"/>
  <c r="AX464" i="21"/>
  <c r="AT406" i="21"/>
  <c r="BI406" i="21"/>
  <c r="AV406" i="21"/>
  <c r="BJ406" i="21"/>
  <c r="AX406" i="21"/>
  <c r="AZ406" i="21"/>
  <c r="BA406" i="21"/>
  <c r="BC406" i="21"/>
  <c r="BE406" i="21"/>
  <c r="BG406" i="21"/>
  <c r="BC440" i="21"/>
  <c r="BE440" i="21"/>
  <c r="BG440" i="21"/>
  <c r="AT440" i="21"/>
  <c r="BI440" i="21"/>
  <c r="AV440" i="21"/>
  <c r="BJ440" i="21"/>
  <c r="AX440" i="21"/>
  <c r="AZ440" i="21"/>
  <c r="BA440" i="21"/>
  <c r="BE375" i="21"/>
  <c r="BG375" i="21"/>
  <c r="AT375" i="21"/>
  <c r="BI375" i="21"/>
  <c r="AV375" i="21"/>
  <c r="BJ375" i="21"/>
  <c r="AX375" i="21"/>
  <c r="BC375" i="21"/>
  <c r="AZ375" i="21"/>
  <c r="BA375" i="21"/>
  <c r="BE319" i="21"/>
  <c r="BG319" i="21"/>
  <c r="AT319" i="21"/>
  <c r="BI319" i="21"/>
  <c r="AV319" i="21"/>
  <c r="BJ319" i="21"/>
  <c r="AX319" i="21"/>
  <c r="AZ319" i="21"/>
  <c r="BA319" i="21"/>
  <c r="BC319" i="21"/>
  <c r="AX341" i="21"/>
  <c r="AZ341" i="21"/>
  <c r="BA341" i="21"/>
  <c r="BC341" i="21"/>
  <c r="BE341" i="21"/>
  <c r="BI341" i="21"/>
  <c r="BJ341" i="21"/>
  <c r="BG341" i="21"/>
  <c r="AV341" i="21"/>
  <c r="AT341" i="21"/>
  <c r="BA288" i="21"/>
  <c r="BC288" i="21"/>
  <c r="BE288" i="21"/>
  <c r="BG288" i="21"/>
  <c r="AT288" i="21"/>
  <c r="BI288" i="21"/>
  <c r="AZ288" i="21"/>
  <c r="BJ288" i="21"/>
  <c r="AX288" i="21"/>
  <c r="AV288" i="21"/>
  <c r="AX333" i="21"/>
  <c r="AZ333" i="21"/>
  <c r="BA333" i="21"/>
  <c r="BC333" i="21"/>
  <c r="BE333" i="21"/>
  <c r="AV333" i="21"/>
  <c r="BN333" i="21" s="1"/>
  <c r="BG333" i="21"/>
  <c r="BI333" i="21"/>
  <c r="BJ333" i="21"/>
  <c r="AT333" i="21"/>
  <c r="AX249" i="21"/>
  <c r="AZ249" i="21"/>
  <c r="BA249" i="21"/>
  <c r="BC249" i="21"/>
  <c r="BE249" i="21"/>
  <c r="BJ249" i="21"/>
  <c r="AT249" i="21"/>
  <c r="AV249" i="21"/>
  <c r="BI249" i="21"/>
  <c r="BG249" i="21"/>
  <c r="AX198" i="21"/>
  <c r="BE198" i="21"/>
  <c r="BG198" i="21"/>
  <c r="BI198" i="21"/>
  <c r="AT198" i="21"/>
  <c r="BJ198" i="21"/>
  <c r="AV198" i="21"/>
  <c r="AZ198" i="21"/>
  <c r="BA198" i="21"/>
  <c r="BC198" i="21"/>
  <c r="BA205" i="21"/>
  <c r="AT205" i="21"/>
  <c r="BJ205" i="21"/>
  <c r="AV205" i="21"/>
  <c r="AX205" i="21"/>
  <c r="AZ205" i="21"/>
  <c r="BC205" i="21"/>
  <c r="BE205" i="21"/>
  <c r="BG205" i="21"/>
  <c r="BI205" i="21"/>
  <c r="AV155" i="21"/>
  <c r="BJ155" i="21"/>
  <c r="BE155" i="21"/>
  <c r="AT155" i="21"/>
  <c r="AX155" i="21"/>
  <c r="AZ155" i="21"/>
  <c r="BA155" i="21"/>
  <c r="BC155" i="21"/>
  <c r="BG155" i="21"/>
  <c r="BI155" i="21"/>
  <c r="BC157" i="21"/>
  <c r="BA157" i="21"/>
  <c r="AV157" i="21"/>
  <c r="AX157" i="21"/>
  <c r="AZ157" i="21"/>
  <c r="BE157" i="21"/>
  <c r="AT157" i="21"/>
  <c r="BG157" i="21"/>
  <c r="BI157" i="21"/>
  <c r="BJ157" i="21"/>
  <c r="AZ142" i="21"/>
  <c r="BC142" i="21"/>
  <c r="BI142" i="21"/>
  <c r="AX142" i="21"/>
  <c r="BA142" i="21"/>
  <c r="BE142" i="21"/>
  <c r="BG142" i="21"/>
  <c r="AT142" i="21"/>
  <c r="AV142" i="21"/>
  <c r="BJ142" i="21"/>
  <c r="BG128" i="21"/>
  <c r="BI128" i="21"/>
  <c r="AT128" i="21"/>
  <c r="BJ128" i="21"/>
  <c r="AV128" i="21"/>
  <c r="AX128" i="21"/>
  <c r="BE128" i="21"/>
  <c r="BA128" i="21"/>
  <c r="BC128" i="21"/>
  <c r="AZ128" i="21"/>
  <c r="BA197" i="21"/>
  <c r="BG197" i="21"/>
  <c r="BI197" i="21"/>
  <c r="AT197" i="21"/>
  <c r="BJ197" i="21"/>
  <c r="AV197" i="21"/>
  <c r="BC197" i="21"/>
  <c r="BE197" i="21"/>
  <c r="AX197" i="21"/>
  <c r="AZ197" i="21"/>
  <c r="BG188" i="21"/>
  <c r="BC188" i="21"/>
  <c r="BA188" i="21"/>
  <c r="BE188" i="21"/>
  <c r="BI188" i="21"/>
  <c r="BJ188" i="21"/>
  <c r="AX188" i="21"/>
  <c r="AZ188" i="21"/>
  <c r="AT188" i="21"/>
  <c r="AV188" i="21"/>
  <c r="AT214" i="21"/>
  <c r="BI214" i="21"/>
  <c r="AV214" i="21"/>
  <c r="BN214" i="21" s="1"/>
  <c r="BJ214" i="21"/>
  <c r="AX214" i="21"/>
  <c r="AZ214" i="21"/>
  <c r="BA214" i="21"/>
  <c r="BC214" i="21"/>
  <c r="BE214" i="21"/>
  <c r="BG214" i="21"/>
  <c r="BE196" i="21"/>
  <c r="BI196" i="21"/>
  <c r="AT196" i="21"/>
  <c r="BJ196" i="21"/>
  <c r="AV196" i="21"/>
  <c r="AX196" i="21"/>
  <c r="AZ196" i="21"/>
  <c r="BA196" i="21"/>
  <c r="BC196" i="21"/>
  <c r="BG196" i="21"/>
  <c r="BC137" i="21"/>
  <c r="AT137" i="21"/>
  <c r="BJ137" i="21"/>
  <c r="AZ137" i="21"/>
  <c r="BA137" i="21"/>
  <c r="BE137" i="21"/>
  <c r="BG137" i="21"/>
  <c r="BI137" i="21"/>
  <c r="AV137" i="21"/>
  <c r="AX137" i="21"/>
  <c r="AV671" i="21"/>
  <c r="BJ671" i="21"/>
  <c r="AX671" i="21"/>
  <c r="AZ671" i="21"/>
  <c r="BA671" i="21"/>
  <c r="BC671" i="21"/>
  <c r="BI671" i="21"/>
  <c r="AT671" i="21"/>
  <c r="BG671" i="21"/>
  <c r="BE671" i="21"/>
  <c r="BC701" i="21"/>
  <c r="BE701" i="21"/>
  <c r="BG701" i="21"/>
  <c r="AT701" i="21"/>
  <c r="BI701" i="21"/>
  <c r="AV701" i="21"/>
  <c r="BJ701" i="21"/>
  <c r="BA701" i="21"/>
  <c r="AX701" i="21"/>
  <c r="AZ701" i="21"/>
  <c r="BG575" i="21"/>
  <c r="AT575" i="21"/>
  <c r="BI575" i="21"/>
  <c r="AV575" i="21"/>
  <c r="BJ575" i="21"/>
  <c r="AX575" i="21"/>
  <c r="AZ575" i="21"/>
  <c r="BA575" i="21"/>
  <c r="BC575" i="21"/>
  <c r="BE575" i="21"/>
  <c r="BG467" i="21"/>
  <c r="AT467" i="21"/>
  <c r="BI467" i="21"/>
  <c r="AV467" i="21"/>
  <c r="BJ467" i="21"/>
  <c r="AX467" i="21"/>
  <c r="AZ467" i="21"/>
  <c r="BE467" i="21"/>
  <c r="BA467" i="21"/>
  <c r="BC467" i="21"/>
  <c r="AX385" i="21"/>
  <c r="AZ385" i="21"/>
  <c r="BA385" i="21"/>
  <c r="BC385" i="21"/>
  <c r="BE385" i="21"/>
  <c r="AT385" i="21"/>
  <c r="AV385" i="21"/>
  <c r="BG385" i="21"/>
  <c r="BI385" i="21"/>
  <c r="BJ385" i="21"/>
  <c r="AZ461" i="21"/>
  <c r="BA461" i="21"/>
  <c r="BC461" i="21"/>
  <c r="BE461" i="21"/>
  <c r="BG461" i="21"/>
  <c r="AT461" i="21"/>
  <c r="AV461" i="21"/>
  <c r="AX461" i="21"/>
  <c r="BI461" i="21"/>
  <c r="BJ461" i="21"/>
  <c r="AV600" i="21"/>
  <c r="BJ600" i="21"/>
  <c r="AX600" i="21"/>
  <c r="AZ600" i="21"/>
  <c r="BG600" i="21"/>
  <c r="BA600" i="21"/>
  <c r="BC600" i="21"/>
  <c r="BE600" i="21"/>
  <c r="AT600" i="21"/>
  <c r="BL600" i="21" s="1"/>
  <c r="BI600" i="21"/>
  <c r="AZ646" i="21"/>
  <c r="BA646" i="21"/>
  <c r="BC646" i="21"/>
  <c r="BE646" i="21"/>
  <c r="BG646" i="21"/>
  <c r="AX646" i="21"/>
  <c r="BP646" i="21" s="1"/>
  <c r="AV646" i="21"/>
  <c r="BI646" i="21"/>
  <c r="BJ646" i="21"/>
  <c r="AT646" i="21"/>
  <c r="BA260" i="21"/>
  <c r="BC260" i="21"/>
  <c r="BE260" i="21"/>
  <c r="BG260" i="21"/>
  <c r="AT260" i="21"/>
  <c r="BI260" i="21"/>
  <c r="BJ260" i="21"/>
  <c r="AX260" i="21"/>
  <c r="AV260" i="21"/>
  <c r="AZ260" i="21"/>
  <c r="AX590" i="21"/>
  <c r="AZ590" i="21"/>
  <c r="BA590" i="21"/>
  <c r="BC590" i="21"/>
  <c r="BJ590" i="21"/>
  <c r="BE590" i="21"/>
  <c r="AT590" i="21"/>
  <c r="AV590" i="21"/>
  <c r="BG590" i="21"/>
  <c r="BI590" i="21"/>
  <c r="BE271" i="21"/>
  <c r="BG271" i="21"/>
  <c r="AT271" i="21"/>
  <c r="BI271" i="21"/>
  <c r="AV271" i="21"/>
  <c r="BJ271" i="21"/>
  <c r="AX271" i="21"/>
  <c r="BA271" i="21"/>
  <c r="BC271" i="21"/>
  <c r="AZ271" i="21"/>
  <c r="BE367" i="21"/>
  <c r="BG367" i="21"/>
  <c r="AT367" i="21"/>
  <c r="BI367" i="21"/>
  <c r="AV367" i="21"/>
  <c r="BJ367" i="21"/>
  <c r="AX367" i="21"/>
  <c r="BA367" i="21"/>
  <c r="BC367" i="21"/>
  <c r="AZ367" i="21"/>
  <c r="AX325" i="21"/>
  <c r="AZ325" i="21"/>
  <c r="BA325" i="21"/>
  <c r="BC325" i="21"/>
  <c r="BE325" i="21"/>
  <c r="AT325" i="21"/>
  <c r="AV325" i="21"/>
  <c r="BG325" i="21"/>
  <c r="BI325" i="21"/>
  <c r="BJ325" i="21"/>
  <c r="AT358" i="21"/>
  <c r="BI358" i="21"/>
  <c r="AV358" i="21"/>
  <c r="BN358" i="21" s="1"/>
  <c r="BJ358" i="21"/>
  <c r="AX358" i="21"/>
  <c r="AZ358" i="21"/>
  <c r="BA358" i="21"/>
  <c r="BG358" i="21"/>
  <c r="BE358" i="21"/>
  <c r="BC358" i="21"/>
  <c r="AX273" i="21"/>
  <c r="AZ273" i="21"/>
  <c r="BA273" i="21"/>
  <c r="BC273" i="21"/>
  <c r="BE273" i="21"/>
  <c r="BG273" i="21"/>
  <c r="BI273" i="21"/>
  <c r="BJ273" i="21"/>
  <c r="AV273" i="21"/>
  <c r="AT273" i="21"/>
  <c r="AX317" i="21"/>
  <c r="AZ317" i="21"/>
  <c r="BA317" i="21"/>
  <c r="BC317" i="21"/>
  <c r="BE317" i="21"/>
  <c r="AT317" i="21"/>
  <c r="AV317" i="21"/>
  <c r="BN317" i="21" s="1"/>
  <c r="BG317" i="21"/>
  <c r="BI317" i="21"/>
  <c r="BJ317" i="21"/>
  <c r="BE247" i="21"/>
  <c r="BG247" i="21"/>
  <c r="AT247" i="21"/>
  <c r="BI247" i="21"/>
  <c r="AV247" i="21"/>
  <c r="BJ247" i="21"/>
  <c r="AX247" i="21"/>
  <c r="AZ247" i="21"/>
  <c r="BA247" i="21"/>
  <c r="BC247" i="21"/>
  <c r="BE243" i="21"/>
  <c r="BG243" i="21"/>
  <c r="AT243" i="21"/>
  <c r="BI243" i="21"/>
  <c r="AV243" i="21"/>
  <c r="BJ243" i="21"/>
  <c r="AX243" i="21"/>
  <c r="BC243" i="21"/>
  <c r="AZ243" i="21"/>
  <c r="BA243" i="21"/>
  <c r="AT226" i="21"/>
  <c r="BI226" i="21"/>
  <c r="AV226" i="21"/>
  <c r="BJ226" i="21"/>
  <c r="AX226" i="21"/>
  <c r="BC226" i="21"/>
  <c r="BE226" i="21"/>
  <c r="BG226" i="21"/>
  <c r="AZ226" i="21"/>
  <c r="BA226" i="21"/>
  <c r="BE219" i="21"/>
  <c r="BG219" i="21"/>
  <c r="AT219" i="21"/>
  <c r="BI219" i="21"/>
  <c r="AV219" i="21"/>
  <c r="BJ219" i="21"/>
  <c r="AX219" i="21"/>
  <c r="AZ219" i="21"/>
  <c r="BA219" i="21"/>
  <c r="BC219" i="21"/>
  <c r="AZ166" i="21"/>
  <c r="BE166" i="21"/>
  <c r="BC166" i="21"/>
  <c r="BG166" i="21"/>
  <c r="BI166" i="21"/>
  <c r="BJ166" i="21"/>
  <c r="AT166" i="21"/>
  <c r="AV166" i="21"/>
  <c r="AX166" i="21"/>
  <c r="BA166" i="21"/>
  <c r="BG144" i="21"/>
  <c r="BE144" i="21"/>
  <c r="BC144" i="21"/>
  <c r="BI144" i="21"/>
  <c r="BJ144" i="21"/>
  <c r="AT144" i="21"/>
  <c r="AZ144" i="21"/>
  <c r="BA144" i="21"/>
  <c r="AV144" i="21"/>
  <c r="AX144" i="21"/>
  <c r="BP144" i="21" s="1"/>
  <c r="AZ162" i="21"/>
  <c r="AT162" i="21"/>
  <c r="BJ162" i="21"/>
  <c r="BA162" i="21"/>
  <c r="BC162" i="21"/>
  <c r="BE162" i="21"/>
  <c r="BG162" i="21"/>
  <c r="AV162" i="21"/>
  <c r="AX162" i="21"/>
  <c r="BP162" i="21" s="1"/>
  <c r="BI162" i="21"/>
  <c r="AZ146" i="21"/>
  <c r="BC146" i="21"/>
  <c r="BG146" i="21"/>
  <c r="BI146" i="21"/>
  <c r="BJ146" i="21"/>
  <c r="AT146" i="21"/>
  <c r="BA146" i="21"/>
  <c r="BS146" i="21" s="1"/>
  <c r="BE146" i="21"/>
  <c r="AV146" i="21"/>
  <c r="AX146" i="21"/>
  <c r="BA228" i="21"/>
  <c r="BC228" i="21"/>
  <c r="BI228" i="21"/>
  <c r="BJ228" i="21"/>
  <c r="AT228" i="21"/>
  <c r="AV228" i="21"/>
  <c r="AX228" i="21"/>
  <c r="AZ228" i="21"/>
  <c r="BE228" i="21"/>
  <c r="BG228" i="21"/>
  <c r="AZ186" i="21"/>
  <c r="BG186" i="21"/>
  <c r="BA186" i="21"/>
  <c r="BC186" i="21"/>
  <c r="BE186" i="21"/>
  <c r="BI186" i="21"/>
  <c r="AV186" i="21"/>
  <c r="AX186" i="21"/>
  <c r="BJ186" i="21"/>
  <c r="AT186" i="21"/>
  <c r="AZ670" i="21"/>
  <c r="BA670" i="21"/>
  <c r="BC670" i="21"/>
  <c r="BE670" i="21"/>
  <c r="BG670" i="21"/>
  <c r="AT670" i="21"/>
  <c r="AV670" i="21"/>
  <c r="AX670" i="21"/>
  <c r="BI670" i="21"/>
  <c r="BJ670" i="21"/>
  <c r="AV506" i="21"/>
  <c r="BJ506" i="21"/>
  <c r="AX506" i="21"/>
  <c r="AZ506" i="21"/>
  <c r="BA506" i="21"/>
  <c r="BC506" i="21"/>
  <c r="BI506" i="21"/>
  <c r="AT506" i="21"/>
  <c r="BE506" i="21"/>
  <c r="BG506" i="21"/>
  <c r="BE419" i="21"/>
  <c r="BG419" i="21"/>
  <c r="AT419" i="21"/>
  <c r="BI419" i="21"/>
  <c r="AV419" i="21"/>
  <c r="BJ419" i="21"/>
  <c r="AX419" i="21"/>
  <c r="AZ419" i="21"/>
  <c r="BA419" i="21"/>
  <c r="BC419" i="21"/>
  <c r="BA340" i="21"/>
  <c r="BC340" i="21"/>
  <c r="BE340" i="21"/>
  <c r="BG340" i="21"/>
  <c r="AT340" i="21"/>
  <c r="BI340" i="21"/>
  <c r="AV340" i="21"/>
  <c r="AX340" i="21"/>
  <c r="AZ340" i="21"/>
  <c r="BJ340" i="21"/>
  <c r="AX269" i="21"/>
  <c r="BP269" i="21" s="1"/>
  <c r="AZ269" i="21"/>
  <c r="BA269" i="21"/>
  <c r="BC269" i="21"/>
  <c r="BE269" i="21"/>
  <c r="AV269" i="21"/>
  <c r="BG269" i="21"/>
  <c r="BI269" i="21"/>
  <c r="BJ269" i="21"/>
  <c r="AT269" i="21"/>
  <c r="AV514" i="21"/>
  <c r="BJ514" i="21"/>
  <c r="AX514" i="21"/>
  <c r="AZ514" i="21"/>
  <c r="BA514" i="21"/>
  <c r="BC514" i="21"/>
  <c r="BG514" i="21"/>
  <c r="AT514" i="21"/>
  <c r="BE514" i="21"/>
  <c r="BI514" i="21"/>
  <c r="AZ457" i="21"/>
  <c r="BA457" i="21"/>
  <c r="BC457" i="21"/>
  <c r="BE457" i="21"/>
  <c r="BG457" i="21"/>
  <c r="BJ457" i="21"/>
  <c r="AV457" i="21"/>
  <c r="AT457" i="21"/>
  <c r="BI457" i="21"/>
  <c r="AX457" i="21"/>
  <c r="AX293" i="21"/>
  <c r="AZ293" i="21"/>
  <c r="BR293" i="21" s="1"/>
  <c r="BA293" i="21"/>
  <c r="BC293" i="21"/>
  <c r="BE293" i="21"/>
  <c r="AT293" i="21"/>
  <c r="AV293" i="21"/>
  <c r="BG293" i="21"/>
  <c r="BI293" i="21"/>
  <c r="BJ293" i="21"/>
  <c r="BC598" i="21"/>
  <c r="AZ598" i="21"/>
  <c r="BA598" i="21"/>
  <c r="BE598" i="21"/>
  <c r="AT598" i="21"/>
  <c r="BG598" i="21"/>
  <c r="BJ598" i="21"/>
  <c r="BI598" i="21"/>
  <c r="AX598" i="21"/>
  <c r="AV598" i="21"/>
  <c r="BE395" i="21"/>
  <c r="BG395" i="21"/>
  <c r="AT395" i="21"/>
  <c r="BI395" i="21"/>
  <c r="AV395" i="21"/>
  <c r="BJ395" i="21"/>
  <c r="AX395" i="21"/>
  <c r="AZ395" i="21"/>
  <c r="BA395" i="21"/>
  <c r="BC395" i="21"/>
  <c r="AZ505" i="21"/>
  <c r="BA505" i="21"/>
  <c r="BC505" i="21"/>
  <c r="BE505" i="21"/>
  <c r="BG505" i="21"/>
  <c r="AT505" i="21"/>
  <c r="AV505" i="21"/>
  <c r="AX505" i="21"/>
  <c r="BI505" i="21"/>
  <c r="BJ505" i="21"/>
  <c r="AT270" i="21"/>
  <c r="BI270" i="21"/>
  <c r="AV270" i="21"/>
  <c r="BN270" i="21" s="1"/>
  <c r="BJ270" i="21"/>
  <c r="AX270" i="21"/>
  <c r="AZ270" i="21"/>
  <c r="BA270" i="21"/>
  <c r="BC270" i="21"/>
  <c r="BE270" i="21"/>
  <c r="BG270" i="21"/>
  <c r="BG652" i="21"/>
  <c r="AT652" i="21"/>
  <c r="BI652" i="21"/>
  <c r="AV652" i="21"/>
  <c r="BJ652" i="21"/>
  <c r="AX652" i="21"/>
  <c r="AZ652" i="21"/>
  <c r="BE652" i="21"/>
  <c r="BA652" i="21"/>
  <c r="BC652" i="21"/>
  <c r="AX337" i="21"/>
  <c r="AZ337" i="21"/>
  <c r="BA337" i="21"/>
  <c r="BC337" i="21"/>
  <c r="BE337" i="21"/>
  <c r="BG337" i="21"/>
  <c r="BI337" i="21"/>
  <c r="BJ337" i="21"/>
  <c r="AT337" i="21"/>
  <c r="AV337" i="21"/>
  <c r="AV635" i="21"/>
  <c r="BJ635" i="21"/>
  <c r="AX635" i="21"/>
  <c r="AZ635" i="21"/>
  <c r="BA635" i="21"/>
  <c r="BC635" i="21"/>
  <c r="BG635" i="21"/>
  <c r="BE635" i="21"/>
  <c r="BI635" i="21"/>
  <c r="AT635" i="21"/>
  <c r="BA372" i="21"/>
  <c r="BC372" i="21"/>
  <c r="BE372" i="21"/>
  <c r="BG372" i="21"/>
  <c r="AT372" i="21"/>
  <c r="BI372" i="21"/>
  <c r="AV372" i="21"/>
  <c r="AX372" i="21"/>
  <c r="AZ372" i="21"/>
  <c r="BJ372" i="21"/>
  <c r="AT246" i="21"/>
  <c r="BI246" i="21"/>
  <c r="AV246" i="21"/>
  <c r="BJ246" i="21"/>
  <c r="AX246" i="21"/>
  <c r="AZ246" i="21"/>
  <c r="BA246" i="21"/>
  <c r="BC246" i="21"/>
  <c r="BE246" i="21"/>
  <c r="BG246" i="21"/>
  <c r="AZ533" i="21"/>
  <c r="BA533" i="21"/>
  <c r="BC533" i="21"/>
  <c r="BE533" i="21"/>
  <c r="BG533" i="21"/>
  <c r="AT533" i="21"/>
  <c r="AV533" i="21"/>
  <c r="AX533" i="21"/>
  <c r="BI533" i="21"/>
  <c r="BJ533" i="21"/>
  <c r="BC677" i="21"/>
  <c r="BE677" i="21"/>
  <c r="BG677" i="21"/>
  <c r="AT677" i="21"/>
  <c r="BI677" i="21"/>
  <c r="AV677" i="21"/>
  <c r="BJ677" i="21"/>
  <c r="AX677" i="21"/>
  <c r="AZ677" i="21"/>
  <c r="BA677" i="21"/>
  <c r="BA268" i="21"/>
  <c r="BC268" i="21"/>
  <c r="BE268" i="21"/>
  <c r="BG268" i="21"/>
  <c r="AT268" i="21"/>
  <c r="BI268" i="21"/>
  <c r="AV268" i="21"/>
  <c r="AX268" i="21"/>
  <c r="AZ268" i="21"/>
  <c r="BJ268" i="21"/>
  <c r="AV643" i="21"/>
  <c r="BJ643" i="21"/>
  <c r="AX643" i="21"/>
  <c r="AZ643" i="21"/>
  <c r="BA643" i="21"/>
  <c r="BC643" i="21"/>
  <c r="BE643" i="21"/>
  <c r="BG643" i="21"/>
  <c r="BI643" i="21"/>
  <c r="AT643" i="21"/>
  <c r="BC741" i="21"/>
  <c r="BE741" i="21"/>
  <c r="BG741" i="21"/>
  <c r="AT741" i="21"/>
  <c r="BI741" i="21"/>
  <c r="AV741" i="21"/>
  <c r="BJ741" i="21"/>
  <c r="BA741" i="21"/>
  <c r="AX741" i="21"/>
  <c r="AZ741" i="21"/>
  <c r="T234" i="21"/>
  <c r="V682" i="21"/>
  <c r="Y682" i="21"/>
  <c r="V586" i="21"/>
  <c r="Y586" i="21"/>
  <c r="Y456" i="21"/>
  <c r="V456" i="21"/>
  <c r="V358" i="21"/>
  <c r="Y358" i="21"/>
  <c r="V179" i="21"/>
  <c r="Y179" i="21"/>
  <c r="V419" i="21"/>
  <c r="Y419" i="21"/>
  <c r="T699" i="21"/>
  <c r="T369" i="21"/>
  <c r="T476" i="21"/>
  <c r="T305" i="21"/>
  <c r="T739" i="21"/>
  <c r="V461" i="21"/>
  <c r="Y461" i="21"/>
  <c r="T706" i="21"/>
  <c r="T281" i="21"/>
  <c r="V669" i="21"/>
  <c r="Y669" i="21"/>
  <c r="V409" i="21"/>
  <c r="Y409" i="21"/>
  <c r="V328" i="21"/>
  <c r="Y328" i="21"/>
  <c r="T683" i="21"/>
  <c r="T510" i="21"/>
  <c r="T366" i="21"/>
  <c r="T286" i="21"/>
  <c r="T665" i="21"/>
  <c r="V598" i="21"/>
  <c r="Y598" i="21"/>
  <c r="T473" i="21"/>
  <c r="V395" i="21"/>
  <c r="Y395" i="21"/>
  <c r="T303" i="21"/>
  <c r="T717" i="21"/>
  <c r="T421" i="21"/>
  <c r="T731" i="21"/>
  <c r="T599" i="21"/>
  <c r="T326" i="21"/>
  <c r="T320" i="21"/>
  <c r="T287" i="21"/>
  <c r="T714" i="21"/>
  <c r="T254" i="21"/>
  <c r="Y689" i="21"/>
  <c r="V689" i="21"/>
  <c r="Y606" i="21"/>
  <c r="V606" i="21"/>
  <c r="V448" i="21"/>
  <c r="Y448" i="21"/>
  <c r="V453" i="21"/>
  <c r="Y453" i="21"/>
  <c r="V539" i="21"/>
  <c r="Y539" i="21"/>
  <c r="V458" i="21"/>
  <c r="Y458" i="21"/>
  <c r="Y150" i="21"/>
  <c r="V150" i="21"/>
  <c r="V196" i="21"/>
  <c r="Y196" i="21"/>
  <c r="T697" i="21"/>
  <c r="T664" i="21"/>
  <c r="Y402" i="21"/>
  <c r="V402" i="21"/>
  <c r="T327" i="21"/>
  <c r="T662" i="21"/>
  <c r="T661" i="21"/>
  <c r="T502" i="21"/>
  <c r="T658" i="21"/>
  <c r="T579" i="21"/>
  <c r="T471" i="21"/>
  <c r="T389" i="21"/>
  <c r="T233" i="21"/>
  <c r="T710" i="21"/>
  <c r="T494" i="21"/>
  <c r="T415" i="21"/>
  <c r="T265" i="21"/>
  <c r="T712" i="21"/>
  <c r="T622" i="21"/>
  <c r="V380" i="21"/>
  <c r="T332" i="21"/>
  <c r="T597" i="21"/>
  <c r="T321" i="21"/>
  <c r="T301" i="21"/>
  <c r="T691" i="21"/>
  <c r="T444" i="21"/>
  <c r="T284" i="21"/>
  <c r="V616" i="21"/>
  <c r="Y616" i="21"/>
  <c r="T278" i="21"/>
  <c r="T397" i="21"/>
  <c r="V676" i="21"/>
  <c r="Y676" i="21"/>
  <c r="Y655" i="21"/>
  <c r="V655" i="21"/>
  <c r="V724" i="21"/>
  <c r="Y724" i="21"/>
  <c r="Y679" i="21"/>
  <c r="V679" i="21"/>
  <c r="V576" i="21"/>
  <c r="Y576" i="21"/>
  <c r="V163" i="21"/>
  <c r="Y163" i="21"/>
  <c r="V162" i="21"/>
  <c r="Y162" i="21"/>
  <c r="T149" i="21"/>
  <c r="T201" i="21"/>
  <c r="T189" i="21"/>
  <c r="V721" i="21"/>
  <c r="Y721" i="21"/>
  <c r="V146" i="21"/>
  <c r="V506" i="21"/>
  <c r="Y506" i="21"/>
  <c r="T399" i="21"/>
  <c r="T435" i="21"/>
  <c r="T343" i="21"/>
  <c r="V493" i="21"/>
  <c r="Y493" i="21"/>
  <c r="V531" i="21"/>
  <c r="Y531" i="21"/>
  <c r="V537" i="21"/>
  <c r="Y537" i="21"/>
  <c r="V428" i="21"/>
  <c r="Y428" i="21"/>
  <c r="V730" i="21"/>
  <c r="Y730" i="21"/>
  <c r="Y584" i="21"/>
  <c r="V524" i="21"/>
  <c r="Y524" i="21"/>
  <c r="T95" i="21"/>
  <c r="T65" i="21"/>
  <c r="T203" i="21"/>
  <c r="V222" i="21"/>
  <c r="Y222" i="21"/>
  <c r="V653" i="21"/>
  <c r="Y653" i="21"/>
  <c r="V532" i="21"/>
  <c r="Y532" i="21"/>
  <c r="Y504" i="21"/>
  <c r="V504" i="21"/>
  <c r="V323" i="21"/>
  <c r="Y323" i="21"/>
  <c r="V670" i="21"/>
  <c r="Y670" i="21"/>
  <c r="V514" i="21"/>
  <c r="Y514" i="21"/>
  <c r="T647" i="21"/>
  <c r="T507" i="21"/>
  <c r="T667" i="21"/>
  <c r="T338" i="21"/>
  <c r="T311" i="21"/>
  <c r="V609" i="21"/>
  <c r="Y609" i="21"/>
  <c r="V625" i="21"/>
  <c r="Y625" i="21"/>
  <c r="Y518" i="21"/>
  <c r="V518" i="21"/>
  <c r="Y452" i="21"/>
  <c r="Y503" i="21"/>
  <c r="V503" i="21"/>
  <c r="V352" i="21"/>
  <c r="Y352" i="21"/>
  <c r="Y282" i="21"/>
  <c r="V282" i="21"/>
  <c r="V237" i="21"/>
  <c r="Y237" i="21"/>
  <c r="V145" i="21"/>
  <c r="T93" i="21"/>
  <c r="V629" i="21"/>
  <c r="Y629" i="21"/>
  <c r="V631" i="21"/>
  <c r="Y631" i="21"/>
  <c r="V619" i="21"/>
  <c r="Y619" i="21"/>
  <c r="Y624" i="21"/>
  <c r="V624" i="21"/>
  <c r="V585" i="21"/>
  <c r="Y585" i="21"/>
  <c r="T297" i="21"/>
  <c r="Y466" i="21"/>
  <c r="V466" i="21"/>
  <c r="T723" i="21"/>
  <c r="T559" i="21"/>
  <c r="Y674" i="21"/>
  <c r="V674" i="21"/>
  <c r="V345" i="21"/>
  <c r="Y345" i="21"/>
  <c r="V713" i="21"/>
  <c r="Y713" i="21"/>
  <c r="Y570" i="21"/>
  <c r="V570" i="21"/>
  <c r="V604" i="21"/>
  <c r="Y604" i="21"/>
  <c r="Y569" i="21"/>
  <c r="V569" i="21"/>
  <c r="V485" i="21"/>
  <c r="Y485" i="21"/>
  <c r="Y302" i="21"/>
  <c r="V302" i="21"/>
  <c r="Y160" i="21"/>
  <c r="V160" i="21"/>
  <c r="Y450" i="21"/>
  <c r="V396" i="21"/>
  <c r="Y396" i="21"/>
  <c r="V329" i="21"/>
  <c r="Y329" i="21"/>
  <c r="V277" i="21"/>
  <c r="Y277" i="21"/>
  <c r="V148" i="21"/>
  <c r="Y148" i="21"/>
  <c r="Y184" i="21"/>
  <c r="V184" i="21"/>
  <c r="V169" i="21"/>
  <c r="Y169" i="21"/>
  <c r="Y176" i="21"/>
  <c r="T695" i="21"/>
  <c r="T632" i="21"/>
  <c r="T472" i="21"/>
  <c r="T309" i="21"/>
  <c r="T734" i="21"/>
  <c r="Y656" i="21"/>
  <c r="V656" i="21"/>
  <c r="T488" i="21"/>
  <c r="V427" i="21"/>
  <c r="Y427" i="21"/>
  <c r="T262" i="21"/>
  <c r="T722" i="21"/>
  <c r="V577" i="21"/>
  <c r="Y577" i="21"/>
  <c r="T376" i="21"/>
  <c r="T719" i="21"/>
  <c r="T709" i="21"/>
  <c r="Y342" i="21"/>
  <c r="V342" i="21"/>
  <c r="T703" i="21"/>
  <c r="V300" i="21"/>
  <c r="Y300" i="21"/>
  <c r="T591" i="21"/>
  <c r="T648" i="21"/>
  <c r="T707" i="21"/>
  <c r="T407" i="21"/>
  <c r="V260" i="21"/>
  <c r="Y260" i="21"/>
  <c r="T393" i="21"/>
  <c r="T640" i="21"/>
  <c r="T285" i="21"/>
  <c r="T266" i="21"/>
  <c r="Y391" i="21"/>
  <c r="V391" i="21"/>
  <c r="Y367" i="21"/>
  <c r="V367" i="21"/>
  <c r="V341" i="21"/>
  <c r="Y341" i="21"/>
  <c r="V290" i="21"/>
  <c r="Y290" i="21"/>
  <c r="V227" i="21"/>
  <c r="Y227" i="21"/>
  <c r="V173" i="21"/>
  <c r="Y173" i="21"/>
  <c r="T83" i="21"/>
  <c r="Y128" i="21"/>
  <c r="V128" i="21"/>
  <c r="T191" i="21"/>
  <c r="Y224" i="21"/>
  <c r="V224" i="21"/>
  <c r="T220" i="21"/>
  <c r="V685" i="21"/>
  <c r="Y685" i="21"/>
  <c r="Y470" i="21"/>
  <c r="V470" i="21"/>
  <c r="T384" i="21"/>
  <c r="T307" i="21"/>
  <c r="Y732" i="21"/>
  <c r="V732" i="21"/>
  <c r="V645" i="21"/>
  <c r="Y645" i="21"/>
  <c r="V484" i="21"/>
  <c r="Y484" i="21"/>
  <c r="T318" i="21"/>
  <c r="T256" i="21"/>
  <c r="V705" i="21"/>
  <c r="T694" i="21"/>
  <c r="V681" i="21"/>
  <c r="Y681" i="21"/>
  <c r="V477" i="21"/>
  <c r="Y477" i="21"/>
  <c r="V331" i="21"/>
  <c r="Y331" i="21"/>
  <c r="Y374" i="21"/>
  <c r="V374" i="21"/>
  <c r="V573" i="21"/>
  <c r="Y573" i="21"/>
  <c r="T638" i="21"/>
  <c r="V372" i="21"/>
  <c r="Y372" i="21"/>
  <c r="Y246" i="21"/>
  <c r="V246" i="21"/>
  <c r="V533" i="21"/>
  <c r="Y533" i="21"/>
  <c r="T381" i="21"/>
  <c r="T236" i="21"/>
  <c r="T704" i="21"/>
  <c r="Y583" i="21"/>
  <c r="V583" i="21"/>
  <c r="V513" i="21"/>
  <c r="Y513" i="21"/>
  <c r="V304" i="21"/>
  <c r="Y304" i="21"/>
  <c r="V313" i="21"/>
  <c r="Y313" i="21"/>
  <c r="V241" i="21"/>
  <c r="V205" i="21"/>
  <c r="Y205" i="21"/>
  <c r="Y104" i="21"/>
  <c r="V104" i="21"/>
  <c r="T63" i="21"/>
  <c r="V123" i="21"/>
  <c r="Y123" i="21"/>
  <c r="V228" i="21"/>
  <c r="Y228" i="21"/>
  <c r="V188" i="21"/>
  <c r="Y188" i="21"/>
  <c r="T684" i="21"/>
  <c r="T603" i="21"/>
  <c r="T373" i="21"/>
  <c r="Y482" i="21"/>
  <c r="T401" i="21"/>
  <c r="T238" i="21"/>
  <c r="T698" i="21"/>
  <c r="T605" i="21"/>
  <c r="V314" i="21"/>
  <c r="Y314" i="21"/>
  <c r="V693" i="21"/>
  <c r="Y693" i="21"/>
  <c r="T607" i="21"/>
  <c r="V264" i="21"/>
  <c r="Y264" i="21"/>
  <c r="V612" i="21"/>
  <c r="Y612" i="21"/>
  <c r="V244" i="21"/>
  <c r="Y244" i="21"/>
  <c r="T529" i="21"/>
  <c r="T363" i="21"/>
  <c r="V741" i="21"/>
  <c r="Y741" i="21"/>
  <c r="Y438" i="21"/>
  <c r="V438" i="21"/>
  <c r="V229" i="21"/>
  <c r="Y229" i="21"/>
  <c r="V235" i="21"/>
  <c r="Y235" i="21"/>
  <c r="V317" i="21"/>
  <c r="Y317" i="21"/>
  <c r="V88" i="21"/>
  <c r="Y88" i="21"/>
  <c r="V165" i="21"/>
  <c r="Y165" i="21"/>
  <c r="Y87" i="21"/>
  <c r="V87" i="21"/>
  <c r="T136" i="21"/>
  <c r="T195" i="21"/>
  <c r="V186" i="21"/>
  <c r="Y186" i="21"/>
  <c r="V137" i="21"/>
  <c r="Y137" i="21"/>
  <c r="Y673" i="21"/>
  <c r="V673" i="21"/>
  <c r="T555" i="21"/>
  <c r="T702" i="21"/>
  <c r="V232" i="21"/>
  <c r="Y232" i="21"/>
  <c r="T696" i="21"/>
  <c r="T423" i="21"/>
  <c r="Y336" i="21"/>
  <c r="V336" i="21"/>
  <c r="T735" i="21"/>
  <c r="T593" i="21"/>
  <c r="T462" i="21"/>
  <c r="V692" i="21"/>
  <c r="Y692" i="21"/>
  <c r="T595" i="21"/>
  <c r="T479" i="21"/>
  <c r="T378" i="21"/>
  <c r="T497" i="21"/>
  <c r="T563" i="21"/>
  <c r="T360" i="21"/>
  <c r="T240" i="21"/>
  <c r="T361" i="21"/>
  <c r="T535" i="21"/>
  <c r="T187" i="21"/>
  <c r="V432" i="21"/>
  <c r="Y432" i="21"/>
  <c r="V464" i="21"/>
  <c r="Y464" i="21"/>
  <c r="V436" i="21"/>
  <c r="Y436" i="21"/>
  <c r="V383" i="21"/>
  <c r="V92" i="21"/>
  <c r="Y92" i="21"/>
  <c r="Y200" i="21"/>
  <c r="V155" i="21"/>
  <c r="Y155" i="21"/>
  <c r="V175" i="21"/>
  <c r="Y175" i="21"/>
  <c r="Y86" i="21"/>
  <c r="V86" i="21"/>
  <c r="V167" i="21"/>
  <c r="T91" i="21"/>
  <c r="T209" i="21"/>
  <c r="V143" i="21"/>
  <c r="Y143" i="21"/>
  <c r="T193" i="21"/>
  <c r="T181" i="21"/>
  <c r="T217" i="21"/>
  <c r="T207" i="21"/>
  <c r="T553" i="21"/>
  <c r="T347" i="21"/>
  <c r="T274" i="21"/>
  <c r="V467" i="21"/>
  <c r="Y467" i="21"/>
  <c r="Y385" i="21"/>
  <c r="V385" i="21"/>
  <c r="T306" i="21"/>
  <c r="T512" i="21"/>
  <c r="T330" i="21"/>
  <c r="T733" i="21"/>
  <c r="T549" i="21"/>
  <c r="T459" i="21"/>
  <c r="T289" i="21"/>
  <c r="T666" i="21"/>
  <c r="Y672" i="21"/>
  <c r="V672" i="21"/>
  <c r="T566" i="21"/>
  <c r="T668" i="21"/>
  <c r="T718" i="21"/>
  <c r="T498" i="21"/>
  <c r="T527" i="21"/>
  <c r="T354" i="21"/>
  <c r="T729" i="21"/>
  <c r="Y481" i="21"/>
  <c r="V481" i="21"/>
  <c r="T587" i="21"/>
  <c r="T106" i="21"/>
  <c r="T58" i="21"/>
  <c r="T50" i="21"/>
  <c r="V50" i="21" s="1"/>
  <c r="T51" i="21"/>
  <c r="V51" i="21" s="1"/>
  <c r="T82" i="21"/>
  <c r="T76" i="21"/>
  <c r="T71" i="21"/>
  <c r="T124" i="21"/>
  <c r="T134" i="21"/>
  <c r="T74" i="21"/>
  <c r="T78" i="21"/>
  <c r="T56" i="21"/>
  <c r="T99" i="21"/>
  <c r="T102" i="21"/>
  <c r="T100" i="21"/>
  <c r="T121" i="21"/>
  <c r="T59" i="21"/>
  <c r="T64" i="21"/>
  <c r="T130" i="21"/>
  <c r="T98" i="21"/>
  <c r="AF3" i="21"/>
  <c r="AF30" i="21" s="1"/>
  <c r="T80" i="21"/>
  <c r="T69" i="21"/>
  <c r="T61" i="21"/>
  <c r="T54" i="21"/>
  <c r="T135" i="21"/>
  <c r="T62" i="21"/>
  <c r="T43" i="21"/>
  <c r="Y43" i="21" s="1"/>
  <c r="T110" i="21"/>
  <c r="T109" i="21"/>
  <c r="T105" i="21"/>
  <c r="T66" i="21"/>
  <c r="T107" i="21"/>
  <c r="T101" i="21"/>
  <c r="T70" i="21"/>
  <c r="T120" i="21"/>
  <c r="BM720" i="21" l="1"/>
  <c r="BQ736" i="21"/>
  <c r="BM84" i="21"/>
  <c r="BO222" i="21"/>
  <c r="BT259" i="21"/>
  <c r="BO163" i="21"/>
  <c r="BO186" i="21"/>
  <c r="BM523" i="21"/>
  <c r="BT403" i="21"/>
  <c r="BT92" i="21"/>
  <c r="BO548" i="21"/>
  <c r="BM565" i="21"/>
  <c r="BR349" i="21"/>
  <c r="BS500" i="21"/>
  <c r="BL551" i="21"/>
  <c r="BL439" i="21"/>
  <c r="BM377" i="21"/>
  <c r="BM264" i="21"/>
  <c r="BO183" i="21"/>
  <c r="BQ569" i="21"/>
  <c r="BM568" i="21"/>
  <c r="BM582" i="21"/>
  <c r="BO388" i="21"/>
  <c r="BM501" i="21"/>
  <c r="BT624" i="21"/>
  <c r="BQ642" i="21"/>
  <c r="BO654" i="21"/>
  <c r="BT302" i="21"/>
  <c r="BM547" i="21"/>
  <c r="BQ592" i="21"/>
  <c r="BQ645" i="21"/>
  <c r="BQ298" i="21"/>
  <c r="BO715" i="21"/>
  <c r="BO740" i="21"/>
  <c r="BO362" i="21"/>
  <c r="BQ514" i="21"/>
  <c r="BT518" i="21"/>
  <c r="BQ725" i="21"/>
  <c r="BT611" i="21"/>
  <c r="BO674" i="21"/>
  <c r="BT506" i="21"/>
  <c r="BQ524" i="21"/>
  <c r="BQ515" i="21"/>
  <c r="BQ293" i="21"/>
  <c r="BO618" i="21"/>
  <c r="BM440" i="21"/>
  <c r="BM663" i="21"/>
  <c r="BO261" i="21"/>
  <c r="BM425" i="21"/>
  <c r="BT235" i="21"/>
  <c r="BO418" i="21"/>
  <c r="BM123" i="21"/>
  <c r="BM292" i="21"/>
  <c r="BO410" i="21"/>
  <c r="BQ508" i="21"/>
  <c r="BM315" i="21"/>
  <c r="BT282" i="21"/>
  <c r="BM449" i="21"/>
  <c r="BO637" i="21"/>
  <c r="BQ506" i="21"/>
  <c r="BO178" i="21"/>
  <c r="BT336" i="21"/>
  <c r="BT515" i="21"/>
  <c r="BO304" i="21"/>
  <c r="BQ260" i="21"/>
  <c r="BM545" i="21"/>
  <c r="BQ162" i="21"/>
  <c r="BO610" i="21"/>
  <c r="BM590" i="21"/>
  <c r="BM340" i="21"/>
  <c r="BT633" i="21"/>
  <c r="BO358" i="21"/>
  <c r="BM174" i="21"/>
  <c r="BT372" i="21"/>
  <c r="BO492" i="21"/>
  <c r="BO182" i="21"/>
  <c r="BO216" i="21"/>
  <c r="BQ345" i="21"/>
  <c r="BQ610" i="21"/>
  <c r="BO346" i="21"/>
  <c r="BT641" i="21"/>
  <c r="BT382" i="21"/>
  <c r="BM652" i="21"/>
  <c r="BO288" i="21"/>
  <c r="BO596" i="21"/>
  <c r="BO608" i="21"/>
  <c r="BQ460" i="21"/>
  <c r="BO511" i="21"/>
  <c r="BO436" i="21"/>
  <c r="BQ651" i="21"/>
  <c r="BM346" i="21"/>
  <c r="BO641" i="21"/>
  <c r="BO720" i="21"/>
  <c r="BO352" i="21"/>
  <c r="BT578" i="21"/>
  <c r="BT315" i="21"/>
  <c r="BM295" i="21"/>
  <c r="BO177" i="21"/>
  <c r="BM221" i="21"/>
  <c r="BM198" i="21"/>
  <c r="BT451" i="21"/>
  <c r="BM540" i="21"/>
  <c r="BQ570" i="21"/>
  <c r="BT533" i="21"/>
  <c r="BQ655" i="21"/>
  <c r="BT474" i="21"/>
  <c r="BM637" i="21"/>
  <c r="BO557" i="21"/>
  <c r="BO686" i="21"/>
  <c r="BT616" i="21"/>
  <c r="BQ608" i="21"/>
  <c r="BQ314" i="21"/>
  <c r="BM439" i="21"/>
  <c r="BT222" i="21"/>
  <c r="BQ164" i="21"/>
  <c r="BO331" i="21"/>
  <c r="BQ175" i="21"/>
  <c r="BM525" i="21"/>
  <c r="BT275" i="21"/>
  <c r="BO460" i="21"/>
  <c r="BM511" i="21"/>
  <c r="BQ436" i="21"/>
  <c r="BT610" i="21"/>
  <c r="BO590" i="21"/>
  <c r="BT340" i="21"/>
  <c r="BT741" i="21"/>
  <c r="BO353" i="21"/>
  <c r="BO490" i="21"/>
  <c r="BO247" i="21"/>
  <c r="BT352" i="21"/>
  <c r="BQ659" i="21"/>
  <c r="BO708" i="21"/>
  <c r="BT493" i="21"/>
  <c r="BO215" i="21"/>
  <c r="BO210" i="21"/>
  <c r="BM541" i="21"/>
  <c r="BQ221" i="21"/>
  <c r="BT453" i="21"/>
  <c r="BM451" i="21"/>
  <c r="BO375" i="21"/>
  <c r="BM406" i="21"/>
  <c r="BQ675" i="21"/>
  <c r="BQ485" i="21"/>
  <c r="BQ544" i="21"/>
  <c r="BQ474" i="21"/>
  <c r="BQ557" i="21"/>
  <c r="BM430" i="21"/>
  <c r="BO319" i="21"/>
  <c r="BT314" i="21"/>
  <c r="BQ737" i="21"/>
  <c r="BM443" i="21"/>
  <c r="BQ138" i="21"/>
  <c r="BO395" i="21"/>
  <c r="BT328" i="21"/>
  <c r="BM517" i="21"/>
  <c r="BT164" i="21"/>
  <c r="BM159" i="21"/>
  <c r="BQ283" i="21"/>
  <c r="BO543" i="21"/>
  <c r="BQ168" i="21"/>
  <c r="BQ525" i="21"/>
  <c r="BM639" i="21"/>
  <c r="BM688" i="21"/>
  <c r="BT670" i="21"/>
  <c r="BQ206" i="21"/>
  <c r="BT428" i="21"/>
  <c r="BQ511" i="21"/>
  <c r="BM552" i="21"/>
  <c r="BT374" i="21"/>
  <c r="BT720" i="21"/>
  <c r="BT160" i="21"/>
  <c r="BO273" i="21"/>
  <c r="BT508" i="21"/>
  <c r="BO659" i="21"/>
  <c r="BM708" i="21"/>
  <c r="BM738" i="21"/>
  <c r="BT215" i="21"/>
  <c r="BT536" i="21"/>
  <c r="BO453" i="21"/>
  <c r="BQ375" i="21"/>
  <c r="BO406" i="21"/>
  <c r="BM398" i="21"/>
  <c r="BQ625" i="21"/>
  <c r="BM675" i="21"/>
  <c r="BQ257" i="21"/>
  <c r="BO485" i="21"/>
  <c r="BT150" i="21"/>
  <c r="BT243" i="21"/>
  <c r="BM319" i="21"/>
  <c r="BO138" i="21"/>
  <c r="BO429" i="21"/>
  <c r="BO602" i="21"/>
  <c r="BM634" i="21"/>
  <c r="BT685" i="21"/>
  <c r="BO283" i="21"/>
  <c r="BM543" i="21"/>
  <c r="BQ196" i="21"/>
  <c r="BT168" i="21"/>
  <c r="BQ197" i="21"/>
  <c r="BT504" i="21"/>
  <c r="BM580" i="21"/>
  <c r="BO174" i="21"/>
  <c r="BT339" i="21"/>
  <c r="BT458" i="21"/>
  <c r="BQ392" i="21"/>
  <c r="BQ410" i="21"/>
  <c r="BT346" i="21"/>
  <c r="BO620" i="21"/>
  <c r="BM385" i="21"/>
  <c r="BT292" i="21"/>
  <c r="BQ682" i="21"/>
  <c r="BT738" i="21"/>
  <c r="BQ386" i="21"/>
  <c r="BT165" i="21"/>
  <c r="BT177" i="21"/>
  <c r="BM411" i="21"/>
  <c r="BQ242" i="21"/>
  <c r="BT323" i="21"/>
  <c r="BT375" i="21"/>
  <c r="BQ406" i="21"/>
  <c r="BT716" i="21"/>
  <c r="BO257" i="21"/>
  <c r="BT163" i="21"/>
  <c r="BQ613" i="21"/>
  <c r="BQ367" i="21"/>
  <c r="BQ150" i="21"/>
  <c r="BQ319" i="21"/>
  <c r="BM455" i="21"/>
  <c r="BQ248" i="21"/>
  <c r="BQ186" i="21"/>
  <c r="BM602" i="21"/>
  <c r="BM677" i="21"/>
  <c r="BO687" i="21"/>
  <c r="BM258" i="21"/>
  <c r="BQ543" i="21"/>
  <c r="BM199" i="21"/>
  <c r="BQ464" i="21"/>
  <c r="BO357" i="21"/>
  <c r="BO523" i="21"/>
  <c r="BT291" i="21"/>
  <c r="BM339" i="21"/>
  <c r="BQ649" i="21"/>
  <c r="BM727" i="21"/>
  <c r="BM417" i="21"/>
  <c r="BM564" i="21"/>
  <c r="BT721" i="21"/>
  <c r="Y42" i="21"/>
  <c r="V390" i="21"/>
  <c r="Y614" i="21"/>
  <c r="Y621" i="21"/>
  <c r="V534" i="21"/>
  <c r="V272" i="21"/>
  <c r="Y348" i="21"/>
  <c r="V680" i="21"/>
  <c r="Y250" i="21"/>
  <c r="V310" i="21"/>
  <c r="Y291" i="21"/>
  <c r="Y288" i="21"/>
  <c r="V489" i="21"/>
  <c r="Y447" i="21"/>
  <c r="Y296" i="21"/>
  <c r="Y275" i="21"/>
  <c r="Y516" i="21"/>
  <c r="Y370" i="21"/>
  <c r="Y85" i="21"/>
  <c r="Y185" i="21"/>
  <c r="V690" i="21"/>
  <c r="V617" i="21"/>
  <c r="Y140" i="21"/>
  <c r="V601" i="21"/>
  <c r="Y294" i="21"/>
  <c r="Y316" i="21"/>
  <c r="V508" i="21"/>
  <c r="V469" i="21"/>
  <c r="Y554" i="21"/>
  <c r="Y420" i="21"/>
  <c r="V312" i="21"/>
  <c r="BN406" i="21"/>
  <c r="BN574" i="21"/>
  <c r="BN675" i="21"/>
  <c r="BR614" i="21"/>
  <c r="BP659" i="21"/>
  <c r="BL177" i="21"/>
  <c r="BR610" i="21"/>
  <c r="BP619" i="21"/>
  <c r="BN353" i="21"/>
  <c r="BN446" i="21"/>
  <c r="BL154" i="21"/>
  <c r="BN175" i="21"/>
  <c r="BN156" i="21"/>
  <c r="BP509" i="21"/>
  <c r="BP85" i="21"/>
  <c r="BL418" i="21"/>
  <c r="BN410" i="21"/>
  <c r="BN261" i="21"/>
  <c r="BN310" i="21"/>
  <c r="BP522" i="21"/>
  <c r="BP586" i="21"/>
  <c r="Y142" i="21"/>
  <c r="V480" i="21"/>
  <c r="V615" i="21"/>
  <c r="V700" i="21"/>
  <c r="BQ741" i="21"/>
  <c r="BM268" i="21"/>
  <c r="BO484" i="21"/>
  <c r="BO185" i="21"/>
  <c r="BM496" i="21"/>
  <c r="BT629" i="21"/>
  <c r="Y412" i="21"/>
  <c r="BL160" i="21"/>
  <c r="BR465" i="21"/>
  <c r="BN357" i="21"/>
  <c r="BN242" i="21"/>
  <c r="BN302" i="21"/>
  <c r="BL615" i="21"/>
  <c r="BN374" i="21"/>
  <c r="BP477" i="21"/>
  <c r="BL117" i="21"/>
  <c r="BL279" i="21"/>
  <c r="Y269" i="21"/>
  <c r="V404" i="21"/>
  <c r="V255" i="21"/>
  <c r="BR128" i="21"/>
  <c r="Y368" i="21"/>
  <c r="V575" i="21"/>
  <c r="V636" i="21"/>
  <c r="Y522" i="21"/>
  <c r="BQ88" i="21"/>
  <c r="BQ341" i="21"/>
  <c r="BT448" i="21"/>
  <c r="BQ513" i="21"/>
  <c r="BM86" i="21"/>
  <c r="BQ290" i="21"/>
  <c r="BO627" i="21"/>
  <c r="BM650" i="21"/>
  <c r="BT104" i="21"/>
  <c r="BO218" i="21"/>
  <c r="BT571" i="21"/>
  <c r="BM596" i="21"/>
  <c r="BO509" i="21"/>
  <c r="BT655" i="21"/>
  <c r="BM172" i="21"/>
  <c r="BO367" i="21"/>
  <c r="BT128" i="21"/>
  <c r="BT443" i="21"/>
  <c r="BQ402" i="21"/>
  <c r="BO180" i="21"/>
  <c r="BM429" i="21"/>
  <c r="BQ604" i="21"/>
  <c r="BT524" i="21"/>
  <c r="BT246" i="21"/>
  <c r="BQ336" i="21"/>
  <c r="BM538" i="21"/>
  <c r="BT470" i="21"/>
  <c r="BO118" i="21"/>
  <c r="BQ504" i="21"/>
  <c r="BQ342" i="21"/>
  <c r="BQ174" i="21"/>
  <c r="BO90" i="21"/>
  <c r="BQ417" i="21"/>
  <c r="BQ374" i="21"/>
  <c r="BO651" i="21"/>
  <c r="BT237" i="21"/>
  <c r="BQ653" i="21"/>
  <c r="V635" i="21"/>
  <c r="Y635" i="21"/>
  <c r="Y560" i="21"/>
  <c r="V560" i="21"/>
  <c r="V594" i="21"/>
  <c r="Y594" i="21"/>
  <c r="V678" i="21"/>
  <c r="Y678" i="21"/>
  <c r="V231" i="21"/>
  <c r="Y434" i="21"/>
  <c r="V252" i="21"/>
  <c r="V394" i="21"/>
  <c r="Y337" i="21"/>
  <c r="Y214" i="21"/>
  <c r="V214" i="21"/>
  <c r="Y416" i="21"/>
  <c r="V416" i="21"/>
  <c r="Y726" i="21"/>
  <c r="V726" i="21"/>
  <c r="V633" i="21"/>
  <c r="Y633" i="21"/>
  <c r="V646" i="21"/>
  <c r="Y646" i="21"/>
  <c r="Y613" i="21"/>
  <c r="V613" i="21"/>
  <c r="Y671" i="21"/>
  <c r="V671" i="21"/>
  <c r="V324" i="21"/>
  <c r="Y324" i="21"/>
  <c r="Y89" i="21"/>
  <c r="V89" i="21"/>
  <c r="V422" i="21"/>
  <c r="Y422" i="21"/>
  <c r="Y463" i="21"/>
  <c r="V463" i="21"/>
  <c r="Y335" i="21"/>
  <c r="V335" i="21"/>
  <c r="V475" i="21"/>
  <c r="Y475" i="21"/>
  <c r="Y344" i="21"/>
  <c r="V344" i="21"/>
  <c r="V132" i="21"/>
  <c r="Y132" i="21"/>
  <c r="Y519" i="21"/>
  <c r="Y84" i="21"/>
  <c r="V542" i="21"/>
  <c r="Y688" i="21"/>
  <c r="Y644" i="21"/>
  <c r="BT505" i="21"/>
  <c r="BT433" i="21"/>
  <c r="BT705" i="21"/>
  <c r="BT365" i="21"/>
  <c r="BT242" i="21"/>
  <c r="BO225" i="21"/>
  <c r="BQ140" i="21"/>
  <c r="BO259" i="21"/>
  <c r="BM633" i="21"/>
  <c r="BO621" i="21"/>
  <c r="BQ163" i="21"/>
  <c r="BM520" i="21"/>
  <c r="BT167" i="21"/>
  <c r="BT345" i="21"/>
  <c r="BT296" i="21"/>
  <c r="BQ489" i="21"/>
  <c r="BQ291" i="21"/>
  <c r="BT148" i="21"/>
  <c r="Y157" i="21"/>
  <c r="Y556" i="21"/>
  <c r="BO385" i="21"/>
  <c r="BQ143" i="21"/>
  <c r="BO160" i="21"/>
  <c r="BT383" i="21"/>
  <c r="BO396" i="21"/>
  <c r="BT531" i="21"/>
  <c r="BO569" i="21"/>
  <c r="BM573" i="21"/>
  <c r="BT232" i="21"/>
  <c r="BT427" i="21"/>
  <c r="BM210" i="21"/>
  <c r="BQ231" i="21"/>
  <c r="BT288" i="21"/>
  <c r="BQ405" i="21"/>
  <c r="BM536" i="21"/>
  <c r="BM530" i="21"/>
  <c r="BM576" i="21"/>
  <c r="BO302" i="21"/>
  <c r="BO432" i="21"/>
  <c r="BQ521" i="21"/>
  <c r="BT584" i="21"/>
  <c r="BM583" i="21"/>
  <c r="BT225" i="21"/>
  <c r="BT310" i="21"/>
  <c r="BO323" i="21"/>
  <c r="BT466" i="21"/>
  <c r="BM537" i="21"/>
  <c r="BT619" i="21"/>
  <c r="BT730" i="21"/>
  <c r="BQ533" i="21"/>
  <c r="BO449" i="21"/>
  <c r="BO467" i="21"/>
  <c r="BM298" i="21"/>
  <c r="BT142" i="21"/>
  <c r="BM227" i="21"/>
  <c r="BT452" i="21"/>
  <c r="BT539" i="21"/>
  <c r="BT621" i="21"/>
  <c r="BQ679" i="21"/>
  <c r="BM740" i="21"/>
  <c r="BT477" i="21"/>
  <c r="BQ656" i="21"/>
  <c r="BO454" i="21"/>
  <c r="BM182" i="21"/>
  <c r="BT190" i="21"/>
  <c r="BQ317" i="21"/>
  <c r="BM474" i="21"/>
  <c r="BO514" i="21"/>
  <c r="BO170" i="21"/>
  <c r="BM686" i="21"/>
  <c r="BM356" i="21"/>
  <c r="BT673" i="21"/>
  <c r="BM243" i="21"/>
  <c r="BQ616" i="21"/>
  <c r="BM567" i="21"/>
  <c r="BO672" i="21"/>
  <c r="BT294" i="21"/>
  <c r="BO188" i="21"/>
  <c r="BM178" i="21"/>
  <c r="BM631" i="21"/>
  <c r="BM164" i="21"/>
  <c r="BM194" i="21"/>
  <c r="BO612" i="21"/>
  <c r="BM331" i="21"/>
  <c r="BO515" i="21"/>
  <c r="BT137" i="21"/>
  <c r="BM304" i="21"/>
  <c r="BT348" i="21"/>
  <c r="BM151" i="21"/>
  <c r="BM464" i="21"/>
  <c r="BT260" i="21"/>
  <c r="BQ261" i="21"/>
  <c r="BT489" i="21"/>
  <c r="BQ357" i="21"/>
  <c r="BO291" i="21"/>
  <c r="BO419" i="21"/>
  <c r="BT179" i="21"/>
  <c r="BM156" i="21"/>
  <c r="BT447" i="21"/>
  <c r="BO428" i="21"/>
  <c r="BT312" i="21"/>
  <c r="BO148" i="21"/>
  <c r="BQ277" i="21"/>
  <c r="BM351" i="21"/>
  <c r="BQ614" i="21"/>
  <c r="BO258" i="21"/>
  <c r="BQ159" i="21"/>
  <c r="BQ663" i="21"/>
  <c r="BQ151" i="21"/>
  <c r="BQ268" i="21"/>
  <c r="BQ484" i="21"/>
  <c r="BM143" i="21"/>
  <c r="BM569" i="21"/>
  <c r="BT526" i="21"/>
  <c r="BT341" i="21"/>
  <c r="BQ541" i="21"/>
  <c r="BT86" i="21"/>
  <c r="BO365" i="21"/>
  <c r="BQ451" i="21"/>
  <c r="BM627" i="21"/>
  <c r="BM225" i="21"/>
  <c r="BT298" i="21"/>
  <c r="BT257" i="21"/>
  <c r="BQ468" i="21"/>
  <c r="BO477" i="21"/>
  <c r="BM163" i="21"/>
  <c r="BT367" i="21"/>
  <c r="BQ243" i="21"/>
  <c r="BQ188" i="21"/>
  <c r="BQ482" i="21"/>
  <c r="BO685" i="21"/>
  <c r="BQ222" i="21"/>
  <c r="BO524" i="21"/>
  <c r="BM562" i="21"/>
  <c r="BQ463" i="21"/>
  <c r="BT331" i="21"/>
  <c r="BT475" i="21"/>
  <c r="BT304" i="21"/>
  <c r="BQ538" i="21"/>
  <c r="BQ470" i="21"/>
  <c r="BM261" i="21"/>
  <c r="BO489" i="21"/>
  <c r="BM357" i="21"/>
  <c r="BM291" i="21"/>
  <c r="BT202" i="21"/>
  <c r="BQ156" i="21"/>
  <c r="BQ339" i="21"/>
  <c r="BT420" i="21"/>
  <c r="BM460" i="21"/>
  <c r="BM651" i="21"/>
  <c r="BT268" i="21"/>
  <c r="BO270" i="21"/>
  <c r="BM271" i="21"/>
  <c r="BT138" i="21"/>
  <c r="BT283" i="21"/>
  <c r="BO337" i="21"/>
  <c r="BO441" i="21"/>
  <c r="BT538" i="21"/>
  <c r="BT523" i="21"/>
  <c r="BM457" i="21"/>
  <c r="BM208" i="21"/>
  <c r="BT156" i="21"/>
  <c r="BO158" i="21"/>
  <c r="BQ496" i="21"/>
  <c r="BT499" i="21"/>
  <c r="BM437" i="21"/>
  <c r="BM594" i="21"/>
  <c r="BM711" i="21"/>
  <c r="BM726" i="21"/>
  <c r="BO211" i="21"/>
  <c r="BM542" i="21"/>
  <c r="BQ627" i="21"/>
  <c r="BM94" i="21"/>
  <c r="BO571" i="21"/>
  <c r="BM678" i="21"/>
  <c r="BT572" i="21"/>
  <c r="BM212" i="21"/>
  <c r="BT276" i="21"/>
  <c r="BQ509" i="21"/>
  <c r="BT656" i="21"/>
  <c r="BT454" i="21"/>
  <c r="BQ182" i="21"/>
  <c r="BT358" i="21"/>
  <c r="BM646" i="21"/>
  <c r="BM400" i="21"/>
  <c r="BO430" i="21"/>
  <c r="BT737" i="21"/>
  <c r="BO443" i="21"/>
  <c r="BT429" i="21"/>
  <c r="BT117" i="21"/>
  <c r="BQ263" i="21"/>
  <c r="BM387" i="21"/>
  <c r="BT687" i="21"/>
  <c r="BO634" i="21"/>
  <c r="BT197" i="21"/>
  <c r="BM500" i="21"/>
  <c r="BQ639" i="21"/>
  <c r="BQ545" i="21"/>
  <c r="BT219" i="21"/>
  <c r="BO486" i="21"/>
  <c r="BM239" i="21"/>
  <c r="BO230" i="21"/>
  <c r="BT210" i="21"/>
  <c r="BO249" i="21"/>
  <c r="BT355" i="21"/>
  <c r="BT530" i="21"/>
  <c r="BQ359" i="21"/>
  <c r="BM310" i="21"/>
  <c r="BO426" i="21"/>
  <c r="BO442" i="21"/>
  <c r="BQ223" i="21"/>
  <c r="BT740" i="21"/>
  <c r="BO154" i="21"/>
  <c r="BT170" i="21"/>
  <c r="BO491" i="21"/>
  <c r="BT356" i="21"/>
  <c r="BQ455" i="21"/>
  <c r="BT280" i="21"/>
  <c r="BQ431" i="21"/>
  <c r="BQ279" i="21"/>
  <c r="BO147" i="21"/>
  <c r="BO171" i="21"/>
  <c r="BM89" i="21"/>
  <c r="BT178" i="21"/>
  <c r="BQ517" i="21"/>
  <c r="BM335" i="21"/>
  <c r="BO465" i="21"/>
  <c r="BM337" i="21"/>
  <c r="BO334" i="21"/>
  <c r="BO166" i="21"/>
  <c r="BT580" i="21"/>
  <c r="BQ457" i="21"/>
  <c r="BT206" i="21"/>
  <c r="BO202" i="21"/>
  <c r="BM408" i="21"/>
  <c r="BM528" i="21"/>
  <c r="BQ478" i="21"/>
  <c r="BO556" i="21"/>
  <c r="BM614" i="21"/>
  <c r="BT377" i="21"/>
  <c r="BQ505" i="21"/>
  <c r="BM433" i="21"/>
  <c r="BQ232" i="21"/>
  <c r="BT141" i="21"/>
  <c r="BT405" i="21"/>
  <c r="BT144" i="21"/>
  <c r="BT218" i="21"/>
  <c r="BQ728" i="21"/>
  <c r="BT626" i="21"/>
  <c r="BT449" i="21"/>
  <c r="BM371" i="21"/>
  <c r="BM364" i="21"/>
  <c r="BM190" i="21"/>
  <c r="BO299" i="21"/>
  <c r="BM674" i="21"/>
  <c r="BT194" i="21"/>
  <c r="BT90" i="21"/>
  <c r="BM447" i="21"/>
  <c r="BT417" i="21"/>
  <c r="BT200" i="21"/>
  <c r="V267" i="21"/>
  <c r="BP431" i="21"/>
  <c r="Y426" i="21"/>
  <c r="V426" i="21"/>
  <c r="V561" i="21"/>
  <c r="Y561" i="21"/>
  <c r="BQ395" i="21"/>
  <c r="BM85" i="21"/>
  <c r="BO226" i="21"/>
  <c r="BQ516" i="21"/>
  <c r="BO264" i="21"/>
  <c r="BQ720" i="21"/>
  <c r="BT123" i="21"/>
  <c r="BT204" i="21"/>
  <c r="BQ205" i="21"/>
  <c r="BO434" i="21"/>
  <c r="BQ531" i="21"/>
  <c r="BQ582" i="21"/>
  <c r="BT617" i="21"/>
  <c r="BO682" i="21"/>
  <c r="BM659" i="21"/>
  <c r="BO573" i="21"/>
  <c r="BO382" i="21"/>
  <c r="BO732" i="21"/>
  <c r="BM386" i="21"/>
  <c r="BM405" i="21"/>
  <c r="BO536" i="21"/>
  <c r="BT576" i="21"/>
  <c r="BO624" i="21"/>
  <c r="BM642" i="21"/>
  <c r="BT145" i="21"/>
  <c r="BT272" i="21"/>
  <c r="BT503" i="21"/>
  <c r="BT432" i="21"/>
  <c r="BT176" i="21"/>
  <c r="BM323" i="21"/>
  <c r="BM375" i="21"/>
  <c r="BQ466" i="21"/>
  <c r="BO537" i="21"/>
  <c r="BT547" i="21"/>
  <c r="BQ586" i="21"/>
  <c r="BT675" i="21"/>
  <c r="BQ730" i="21"/>
  <c r="BO533" i="21"/>
  <c r="BQ449" i="21"/>
  <c r="BO142" i="21"/>
  <c r="BO371" i="21"/>
  <c r="BO679" i="21"/>
  <c r="BT715" i="21"/>
  <c r="BM454" i="21"/>
  <c r="BM317" i="21"/>
  <c r="BO474" i="21"/>
  <c r="BT514" i="21"/>
  <c r="BM170" i="21"/>
  <c r="BM725" i="21"/>
  <c r="BO150" i="21"/>
  <c r="BQ689" i="21"/>
  <c r="BO244" i="21"/>
  <c r="BQ567" i="21"/>
  <c r="BO314" i="21"/>
  <c r="BO737" i="21"/>
  <c r="BM180" i="21"/>
  <c r="BQ577" i="21"/>
  <c r="BM186" i="21"/>
  <c r="BQ631" i="21"/>
  <c r="BO164" i="21"/>
  <c r="BO246" i="21"/>
  <c r="BM336" i="21"/>
  <c r="BM515" i="21"/>
  <c r="BM196" i="21"/>
  <c r="BO168" i="21"/>
  <c r="BT175" i="21"/>
  <c r="BQ224" i="21"/>
  <c r="BM118" i="21"/>
  <c r="BO464" i="21"/>
  <c r="BO504" i="21"/>
  <c r="BQ481" i="21"/>
  <c r="BO260" i="21"/>
  <c r="BT693" i="21"/>
  <c r="BM342" i="21"/>
  <c r="BO670" i="21"/>
  <c r="BM609" i="21"/>
  <c r="BM623" i="21"/>
  <c r="BO312" i="21"/>
  <c r="BQ228" i="21"/>
  <c r="BM610" i="21"/>
  <c r="BQ148" i="21"/>
  <c r="BM277" i="21"/>
  <c r="BO417" i="21"/>
  <c r="BO374" i="21"/>
  <c r="BQ237" i="21"/>
  <c r="BO351" i="21"/>
  <c r="Y588" i="21"/>
  <c r="BM255" i="21"/>
  <c r="BQ450" i="21"/>
  <c r="BQ601" i="21"/>
  <c r="V154" i="21"/>
  <c r="BP148" i="21"/>
  <c r="V379" i="21"/>
  <c r="V198" i="21"/>
  <c r="BO741" i="21"/>
  <c r="BO300" i="21"/>
  <c r="BQ377" i="21"/>
  <c r="BM185" i="21"/>
  <c r="BQ292" i="21"/>
  <c r="BM160" i="21"/>
  <c r="BQ383" i="21"/>
  <c r="BM352" i="21"/>
  <c r="BM396" i="21"/>
  <c r="BM410" i="21"/>
  <c r="BO508" i="21"/>
  <c r="BQ629" i="21"/>
  <c r="BM493" i="21"/>
  <c r="BT437" i="21"/>
  <c r="BM232" i="21"/>
  <c r="BO427" i="21"/>
  <c r="BT161" i="21"/>
  <c r="BQ87" i="21"/>
  <c r="BO165" i="21"/>
  <c r="BM88" i="21"/>
  <c r="BM215" i="21"/>
  <c r="BT231" i="21"/>
  <c r="BO282" i="21"/>
  <c r="BT416" i="21"/>
  <c r="BT450" i="21"/>
  <c r="BQ448" i="21"/>
  <c r="BM513" i="21"/>
  <c r="BT594" i="21"/>
  <c r="BQ606" i="21"/>
  <c r="BT173" i="21"/>
  <c r="BO144" i="21"/>
  <c r="BM302" i="21"/>
  <c r="BT394" i="21"/>
  <c r="BQ453" i="21"/>
  <c r="BQ542" i="21"/>
  <c r="BO570" i="21"/>
  <c r="BT84" i="21"/>
  <c r="BM104" i="21"/>
  <c r="BM155" i="21"/>
  <c r="BM242" i="21"/>
  <c r="BQ310" i="21"/>
  <c r="BO313" i="21"/>
  <c r="BT426" i="21"/>
  <c r="BT442" i="21"/>
  <c r="BM456" i="21"/>
  <c r="BO619" i="21"/>
  <c r="BM625" i="21"/>
  <c r="BQ678" i="21"/>
  <c r="BT690" i="21"/>
  <c r="BT350" i="21"/>
  <c r="BO370" i="21"/>
  <c r="BM467" i="21"/>
  <c r="BO645" i="21"/>
  <c r="BT140" i="21"/>
  <c r="BO539" i="21"/>
  <c r="BT485" i="21"/>
  <c r="BT364" i="21"/>
  <c r="BM656" i="21"/>
  <c r="BM358" i="21"/>
  <c r="BQ646" i="21"/>
  <c r="BO380" i="21"/>
  <c r="BQ681" i="21"/>
  <c r="BQ680" i="21"/>
  <c r="BM713" i="21"/>
  <c r="BM557" i="21"/>
  <c r="BT671" i="21"/>
  <c r="BQ167" i="21"/>
  <c r="BM345" i="21"/>
  <c r="BM518" i="21"/>
  <c r="BQ128" i="21"/>
  <c r="BT532" i="21"/>
  <c r="BM616" i="21"/>
  <c r="BO280" i="21"/>
  <c r="BM296" i="21"/>
  <c r="BT461" i="21"/>
  <c r="BM672" i="21"/>
  <c r="BM506" i="21"/>
  <c r="BM138" i="21"/>
  <c r="BT395" i="21"/>
  <c r="BM328" i="21"/>
  <c r="BQ117" i="21"/>
  <c r="BQ534" i="21"/>
  <c r="BM687" i="21"/>
  <c r="BT258" i="21"/>
  <c r="BT480" i="21"/>
  <c r="BQ335" i="21"/>
  <c r="BQ390" i="21"/>
  <c r="BQ438" i="21"/>
  <c r="BM612" i="21"/>
  <c r="BM283" i="21"/>
  <c r="BT465" i="21"/>
  <c r="BT337" i="21"/>
  <c r="BT692" i="21"/>
  <c r="BT269" i="21"/>
  <c r="BQ669" i="21"/>
  <c r="BT500" i="21"/>
  <c r="BT252" i="21"/>
  <c r="BO348" i="21"/>
  <c r="BQ391" i="21"/>
  <c r="BO525" i="21"/>
  <c r="BT545" i="21"/>
  <c r="BT457" i="21"/>
  <c r="BQ636" i="21"/>
  <c r="BT419" i="21"/>
  <c r="BT85" i="21"/>
  <c r="BO162" i="21"/>
  <c r="BT226" i="21"/>
  <c r="BQ255" i="21"/>
  <c r="BM241" i="21"/>
  <c r="BM329" i="21"/>
  <c r="BQ447" i="21"/>
  <c r="BO458" i="21"/>
  <c r="BM428" i="21"/>
  <c r="BM585" i="21"/>
  <c r="BO92" i="21"/>
  <c r="BM436" i="21"/>
  <c r="BQ372" i="21"/>
  <c r="BT556" i="21"/>
  <c r="BT614" i="21"/>
  <c r="BT653" i="21"/>
  <c r="BO724" i="21"/>
  <c r="V166" i="21"/>
  <c r="Y226" i="21"/>
  <c r="V574" i="21"/>
  <c r="Y581" i="21"/>
  <c r="Y495" i="21"/>
  <c r="Y239" i="21"/>
  <c r="Y245" i="21"/>
  <c r="Y212" i="21"/>
  <c r="V582" i="21"/>
  <c r="Y208" i="21"/>
  <c r="Y558" i="21"/>
  <c r="Y618" i="21"/>
  <c r="V551" i="21"/>
  <c r="V711" i="21"/>
  <c r="Y424" i="21"/>
  <c r="V483" i="21"/>
  <c r="Y445" i="21"/>
  <c r="Y701" i="21"/>
  <c r="Y258" i="21"/>
  <c r="Y295" i="21"/>
  <c r="Y249" i="21"/>
  <c r="Y325" i="21"/>
  <c r="V643" i="21"/>
  <c r="Y364" i="21"/>
  <c r="Y153" i="21"/>
  <c r="Y251" i="21"/>
  <c r="V442" i="21"/>
  <c r="Y491" i="21"/>
  <c r="Y322" i="21"/>
  <c r="Y192" i="21"/>
  <c r="Y457" i="21"/>
  <c r="Y589" i="21"/>
  <c r="V564" i="21"/>
  <c r="Y487" i="21"/>
  <c r="V333" i="21"/>
  <c r="Y299" i="21"/>
  <c r="V271" i="21"/>
  <c r="Y437" i="21"/>
  <c r="Y94" i="21"/>
  <c r="Y253" i="21"/>
  <c r="Y115" i="21"/>
  <c r="Y501" i="21"/>
  <c r="Y139" i="21"/>
  <c r="Y225" i="21"/>
  <c r="Y626" i="21"/>
  <c r="Y550" i="21"/>
  <c r="V600" i="21"/>
  <c r="Y292" i="21"/>
  <c r="V505" i="21"/>
  <c r="Y628" i="21"/>
  <c r="Y371" i="21"/>
  <c r="Y630" i="21"/>
  <c r="Y500" i="21"/>
  <c r="V350" i="21"/>
  <c r="Y161" i="21"/>
  <c r="Y387" i="21"/>
  <c r="Y677" i="21"/>
  <c r="Y433" i="21"/>
  <c r="Y190" i="21"/>
  <c r="Y408" i="21"/>
  <c r="V528" i="21"/>
  <c r="Y546" i="21"/>
  <c r="V439" i="21"/>
  <c r="Y334" i="21"/>
  <c r="V152" i="21"/>
  <c r="Y223" i="21"/>
  <c r="BO243" i="21"/>
  <c r="BQ674" i="21"/>
  <c r="BT186" i="21"/>
  <c r="BO117" i="21"/>
  <c r="BQ687" i="21"/>
  <c r="BO194" i="21"/>
  <c r="BT438" i="21"/>
  <c r="BT612" i="21"/>
  <c r="BO293" i="21"/>
  <c r="BM441" i="21"/>
  <c r="BT196" i="21"/>
  <c r="BT481" i="21"/>
  <c r="BT261" i="21"/>
  <c r="BT357" i="21"/>
  <c r="BQ623" i="21"/>
  <c r="BM649" i="21"/>
  <c r="BT436" i="21"/>
  <c r="BO229" i="21"/>
  <c r="BQ351" i="21"/>
  <c r="BQ427" i="21"/>
  <c r="BO448" i="21"/>
  <c r="BM290" i="21"/>
  <c r="BP184" i="21"/>
  <c r="V611" i="21"/>
  <c r="Y340" i="21"/>
  <c r="V490" i="21"/>
  <c r="BQ635" i="21"/>
  <c r="BQ433" i="21"/>
  <c r="BO204" i="21"/>
  <c r="BQ247" i="21"/>
  <c r="BM192" i="21"/>
  <c r="BO425" i="21"/>
  <c r="BM392" i="21"/>
  <c r="BO232" i="21"/>
  <c r="BO584" i="21"/>
  <c r="BQ176" i="21"/>
  <c r="BM157" i="21"/>
  <c r="BM139" i="21"/>
  <c r="BQ161" i="21"/>
  <c r="BO87" i="21"/>
  <c r="BM165" i="21"/>
  <c r="BM288" i="21"/>
  <c r="BO606" i="21"/>
  <c r="BT726" i="21"/>
  <c r="BQ145" i="21"/>
  <c r="BQ404" i="21"/>
  <c r="BT542" i="21"/>
  <c r="BQ313" i="21"/>
  <c r="BQ442" i="21"/>
  <c r="BO586" i="21"/>
  <c r="BQ690" i="21"/>
  <c r="BO730" i="21"/>
  <c r="BQ370" i="21"/>
  <c r="BM142" i="21"/>
  <c r="BO317" i="21"/>
  <c r="BT680" i="21"/>
  <c r="BT649" i="21"/>
  <c r="BQ556" i="21"/>
  <c r="V425" i="21"/>
  <c r="Y720" i="21"/>
  <c r="Y544" i="21"/>
  <c r="V431" i="21"/>
  <c r="Y247" i="21"/>
  <c r="Y349" i="21"/>
  <c r="V545" i="21"/>
  <c r="Y276" i="21"/>
  <c r="V353" i="21"/>
  <c r="V430" i="21"/>
  <c r="Y446" i="21"/>
  <c r="Y541" i="21"/>
  <c r="Y736" i="21"/>
  <c r="V657" i="21"/>
  <c r="Y521" i="21"/>
  <c r="Y400" i="21"/>
  <c r="BM490" i="21"/>
  <c r="BM158" i="21"/>
  <c r="BQ349" i="21"/>
  <c r="BT569" i="21"/>
  <c r="BO526" i="21"/>
  <c r="BT682" i="21"/>
  <c r="BT659" i="21"/>
  <c r="BT88" i="21"/>
  <c r="BO355" i="21"/>
  <c r="BO530" i="21"/>
  <c r="BO541" i="21"/>
  <c r="BQ624" i="21"/>
  <c r="BM211" i="21"/>
  <c r="BM359" i="21"/>
  <c r="BT650" i="21"/>
  <c r="BO253" i="21"/>
  <c r="BT456" i="21"/>
  <c r="BO547" i="21"/>
  <c r="BO675" i="21"/>
  <c r="BM728" i="21"/>
  <c r="BM446" i="21"/>
  <c r="BT169" i="21"/>
  <c r="BO505" i="21"/>
  <c r="BM153" i="21"/>
  <c r="BQ183" i="21"/>
  <c r="BM152" i="21"/>
  <c r="BT410" i="21"/>
  <c r="BQ654" i="21"/>
  <c r="BT411" i="21"/>
  <c r="BT583" i="21"/>
  <c r="BT625" i="21"/>
  <c r="BQ412" i="21"/>
  <c r="BO414" i="21"/>
  <c r="BQ465" i="21"/>
  <c r="BT463" i="21"/>
  <c r="BQ199" i="21"/>
  <c r="BQ475" i="21"/>
  <c r="BM551" i="21"/>
  <c r="BO206" i="21"/>
  <c r="BT329" i="21"/>
  <c r="BO339" i="21"/>
  <c r="BO340" i="21"/>
  <c r="BM550" i="21"/>
  <c r="V206" i="21"/>
  <c r="Y151" i="21"/>
  <c r="Y388" i="21"/>
  <c r="BM445" i="21"/>
  <c r="BM231" i="21"/>
  <c r="BQ364" i="21"/>
  <c r="BQ477" i="21"/>
  <c r="BT613" i="21"/>
  <c r="BO680" i="21"/>
  <c r="BQ322" i="21"/>
  <c r="BQ701" i="21"/>
  <c r="BO461" i="21"/>
  <c r="BT422" i="21"/>
  <c r="BO391" i="21"/>
  <c r="BT525" i="21"/>
  <c r="BM561" i="21"/>
  <c r="V468" i="21"/>
  <c r="V392" i="21"/>
  <c r="V346" i="21"/>
  <c r="V571" i="21"/>
  <c r="Y398" i="21"/>
  <c r="V138" i="21"/>
  <c r="V411" i="21"/>
  <c r="V548" i="21"/>
  <c r="BQ619" i="21"/>
  <c r="BT678" i="21"/>
  <c r="BQ350" i="21"/>
  <c r="BQ467" i="21"/>
  <c r="BQ539" i="21"/>
  <c r="BT468" i="21"/>
  <c r="BO128" i="21"/>
  <c r="BO483" i="21"/>
  <c r="BO689" i="21"/>
  <c r="BQ628" i="21"/>
  <c r="BQ324" i="21"/>
  <c r="BT672" i="21"/>
  <c r="BQ250" i="21"/>
  <c r="BT147" i="21"/>
  <c r="BQ89" i="21"/>
  <c r="BQ294" i="21"/>
  <c r="BT600" i="21"/>
  <c r="BT335" i="21"/>
  <c r="BO692" i="21"/>
  <c r="BQ331" i="21"/>
  <c r="BM669" i="21"/>
  <c r="BQ252" i="21"/>
  <c r="BQ275" i="21"/>
  <c r="BO146" i="21"/>
  <c r="BM372" i="21"/>
  <c r="BT115" i="21"/>
  <c r="BO237" i="21"/>
  <c r="BO614" i="21"/>
  <c r="Y156" i="21"/>
  <c r="V715" i="21"/>
  <c r="BL165" i="21"/>
  <c r="V339" i="21"/>
  <c r="V737" i="21"/>
  <c r="Y243" i="21"/>
  <c r="Y578" i="21"/>
  <c r="Y738" i="21"/>
  <c r="V355" i="21"/>
  <c r="Y728" i="21"/>
  <c r="Y596" i="21"/>
  <c r="Y637" i="21"/>
  <c r="Y602" i="21"/>
  <c r="V465" i="21"/>
  <c r="V182" i="21"/>
  <c r="Y572" i="21"/>
  <c r="Y213" i="21"/>
  <c r="V627" i="21"/>
  <c r="V499" i="21"/>
  <c r="Y403" i="21"/>
  <c r="V141" i="21"/>
  <c r="Y639" i="21"/>
  <c r="V159" i="21"/>
  <c r="V525" i="21"/>
  <c r="V377" i="21"/>
  <c r="Y377" i="21"/>
  <c r="Y357" i="21"/>
  <c r="BM247" i="21"/>
  <c r="BQ355" i="21"/>
  <c r="V530" i="21"/>
  <c r="Y530" i="21"/>
  <c r="BT154" i="21"/>
  <c r="V529" i="21"/>
  <c r="BK529" i="21"/>
  <c r="BH529" i="21"/>
  <c r="BB529" i="21"/>
  <c r="BF529" i="21"/>
  <c r="BD529" i="21"/>
  <c r="AY529" i="21"/>
  <c r="AU529" i="21"/>
  <c r="AW529" i="21"/>
  <c r="V170" i="21"/>
  <c r="Y283" i="21"/>
  <c r="V417" i="21"/>
  <c r="V641" i="21"/>
  <c r="BM270" i="21"/>
  <c r="BM349" i="21"/>
  <c r="BT568" i="21"/>
  <c r="BT359" i="21"/>
  <c r="BQ583" i="21"/>
  <c r="BT223" i="21"/>
  <c r="BQ414" i="21"/>
  <c r="BT250" i="21"/>
  <c r="BO159" i="21"/>
  <c r="V565" i="21"/>
  <c r="Y565" i="21"/>
  <c r="V135" i="21"/>
  <c r="BK135" i="21"/>
  <c r="BF135" i="21"/>
  <c r="BH135" i="21"/>
  <c r="BB135" i="21"/>
  <c r="BD135" i="21"/>
  <c r="AY135" i="21"/>
  <c r="AU135" i="21"/>
  <c r="AW135" i="21"/>
  <c r="Y130" i="21"/>
  <c r="BH130" i="21"/>
  <c r="BF130" i="21"/>
  <c r="BK130" i="21"/>
  <c r="BB130" i="21"/>
  <c r="BD130" i="21"/>
  <c r="AW130" i="21"/>
  <c r="AY130" i="21"/>
  <c r="AU130" i="21"/>
  <c r="V99" i="21"/>
  <c r="BH99" i="21"/>
  <c r="BK99" i="21"/>
  <c r="BB99" i="21"/>
  <c r="AW99" i="21"/>
  <c r="AU99" i="21"/>
  <c r="BF99" i="21"/>
  <c r="AY99" i="21"/>
  <c r="BD99" i="21"/>
  <c r="V82" i="21"/>
  <c r="BH82" i="21"/>
  <c r="BF82" i="21"/>
  <c r="BK82" i="21"/>
  <c r="BB82" i="21"/>
  <c r="BD82" i="21"/>
  <c r="AY82" i="21"/>
  <c r="AW82" i="21"/>
  <c r="AU82" i="21"/>
  <c r="V663" i="21"/>
  <c r="Y414" i="21"/>
  <c r="V209" i="21"/>
  <c r="BK209" i="21"/>
  <c r="BF209" i="21"/>
  <c r="BH209" i="21"/>
  <c r="BD209" i="21"/>
  <c r="AU209" i="21"/>
  <c r="BM209" i="21" s="1"/>
  <c r="BB209" i="21"/>
  <c r="AW209" i="21"/>
  <c r="AY209" i="21"/>
  <c r="Y273" i="21"/>
  <c r="V218" i="21"/>
  <c r="Y359" i="21"/>
  <c r="V449" i="21"/>
  <c r="V63" i="21"/>
  <c r="BK63" i="21"/>
  <c r="BH63" i="21"/>
  <c r="BF63" i="21"/>
  <c r="BD63" i="21"/>
  <c r="AY63" i="21"/>
  <c r="AW63" i="21"/>
  <c r="BB63" i="21"/>
  <c r="AU63" i="21"/>
  <c r="V511" i="21"/>
  <c r="V236" i="21"/>
  <c r="BH236" i="21"/>
  <c r="BK236" i="21"/>
  <c r="BF236" i="21"/>
  <c r="BB236" i="21"/>
  <c r="BD236" i="21"/>
  <c r="AU236" i="21"/>
  <c r="BM236" i="21" s="1"/>
  <c r="AY236" i="21"/>
  <c r="AW236" i="21"/>
  <c r="Y638" i="21"/>
  <c r="BK638" i="21"/>
  <c r="BF638" i="21"/>
  <c r="BD638" i="21"/>
  <c r="AY638" i="21"/>
  <c r="BH638" i="21"/>
  <c r="BB638" i="21"/>
  <c r="AU638" i="21"/>
  <c r="AW638" i="21"/>
  <c r="V280" i="21"/>
  <c r="V220" i="21"/>
  <c r="BH220" i="21"/>
  <c r="BK220" i="21"/>
  <c r="BF220" i="21"/>
  <c r="BB220" i="21"/>
  <c r="BD220" i="21"/>
  <c r="AW220" i="21"/>
  <c r="AY220" i="21"/>
  <c r="AU220" i="21"/>
  <c r="V83" i="21"/>
  <c r="BH83" i="21"/>
  <c r="BK83" i="21"/>
  <c r="BF83" i="21"/>
  <c r="BB83" i="21"/>
  <c r="BD83" i="21"/>
  <c r="AU83" i="21"/>
  <c r="AW83" i="21"/>
  <c r="AY83" i="21"/>
  <c r="Y215" i="21"/>
  <c r="Y517" i="21"/>
  <c r="V707" i="21"/>
  <c r="BH707" i="21"/>
  <c r="BK707" i="21"/>
  <c r="BD707" i="21"/>
  <c r="BF707" i="21"/>
  <c r="AY707" i="21"/>
  <c r="AW707" i="21"/>
  <c r="AU707" i="21"/>
  <c r="BB707" i="21"/>
  <c r="Y180" i="21"/>
  <c r="V194" i="21"/>
  <c r="V460" i="21"/>
  <c r="Y216" i="21"/>
  <c r="Y158" i="21"/>
  <c r="Y520" i="21"/>
  <c r="Y168" i="21"/>
  <c r="V455" i="21"/>
  <c r="V343" i="21"/>
  <c r="BK343" i="21"/>
  <c r="BF343" i="21"/>
  <c r="BH343" i="21"/>
  <c r="BD343" i="21"/>
  <c r="BB343" i="21"/>
  <c r="AY343" i="21"/>
  <c r="AW343" i="21"/>
  <c r="AU343" i="21"/>
  <c r="V536" i="21"/>
  <c r="V189" i="21"/>
  <c r="BD189" i="21"/>
  <c r="BF189" i="21"/>
  <c r="BB189" i="21"/>
  <c r="BK189" i="21"/>
  <c r="BH189" i="21"/>
  <c r="AY189" i="21"/>
  <c r="AU189" i="21"/>
  <c r="AW189" i="21"/>
  <c r="Y284" i="21"/>
  <c r="BH284" i="21"/>
  <c r="BK284" i="21"/>
  <c r="BF284" i="21"/>
  <c r="BD284" i="21"/>
  <c r="BB284" i="21"/>
  <c r="AW284" i="21"/>
  <c r="AY284" i="21"/>
  <c r="AU284" i="21"/>
  <c r="V321" i="21"/>
  <c r="BH321" i="21"/>
  <c r="BB321" i="21"/>
  <c r="BK321" i="21"/>
  <c r="BF321" i="21"/>
  <c r="AU321" i="21"/>
  <c r="AW321" i="21"/>
  <c r="BD321" i="21"/>
  <c r="AY321" i="21"/>
  <c r="V712" i="21"/>
  <c r="BK712" i="21"/>
  <c r="BF712" i="21"/>
  <c r="BH712" i="21"/>
  <c r="BD712" i="21"/>
  <c r="BB712" i="21"/>
  <c r="AY712" i="21"/>
  <c r="AU712" i="21"/>
  <c r="AW712" i="21"/>
  <c r="V579" i="21"/>
  <c r="BH579" i="21"/>
  <c r="BK579" i="21"/>
  <c r="BD579" i="21"/>
  <c r="AY579" i="21"/>
  <c r="AW579" i="21"/>
  <c r="AU579" i="21"/>
  <c r="BB579" i="21"/>
  <c r="BF579" i="21"/>
  <c r="Y502" i="21"/>
  <c r="BK502" i="21"/>
  <c r="BH502" i="21"/>
  <c r="BF502" i="21"/>
  <c r="BD502" i="21"/>
  <c r="BB502" i="21"/>
  <c r="AY502" i="21"/>
  <c r="AW502" i="21"/>
  <c r="AU502" i="21"/>
  <c r="V664" i="21"/>
  <c r="BK664" i="21"/>
  <c r="BF664" i="21"/>
  <c r="BH664" i="21"/>
  <c r="AY664" i="21"/>
  <c r="BD664" i="21"/>
  <c r="BB664" i="21"/>
  <c r="AU664" i="21"/>
  <c r="AW664" i="21"/>
  <c r="V538" i="21"/>
  <c r="Y287" i="21"/>
  <c r="BK287" i="21"/>
  <c r="BF287" i="21"/>
  <c r="BD287" i="21"/>
  <c r="AY287" i="21"/>
  <c r="BB287" i="21"/>
  <c r="BH287" i="21"/>
  <c r="AU287" i="21"/>
  <c r="AW287" i="21"/>
  <c r="Y303" i="21"/>
  <c r="BK303" i="21"/>
  <c r="BF303" i="21"/>
  <c r="BH303" i="21"/>
  <c r="BB303" i="21"/>
  <c r="AY303" i="21"/>
  <c r="BD303" i="21"/>
  <c r="AW303" i="21"/>
  <c r="AU303" i="21"/>
  <c r="Y366" i="21"/>
  <c r="BK366" i="21"/>
  <c r="BH366" i="21"/>
  <c r="BF366" i="21"/>
  <c r="BB366" i="21"/>
  <c r="BD366" i="21"/>
  <c r="AW366" i="21"/>
  <c r="AU366" i="21"/>
  <c r="AY366" i="21"/>
  <c r="V727" i="21"/>
  <c r="V106" i="21"/>
  <c r="BH106" i="21"/>
  <c r="BK106" i="21"/>
  <c r="BF106" i="21"/>
  <c r="BB106" i="21"/>
  <c r="AY106" i="21"/>
  <c r="BD106" i="21"/>
  <c r="AU106" i="21"/>
  <c r="AW106" i="21"/>
  <c r="V562" i="21"/>
  <c r="Y562" i="21"/>
  <c r="V43" i="21"/>
  <c r="AB43" i="21" s="1"/>
  <c r="BH43" i="21"/>
  <c r="BK43" i="21"/>
  <c r="BF43" i="21"/>
  <c r="BB43" i="21"/>
  <c r="AU43" i="21"/>
  <c r="AY43" i="21"/>
  <c r="BD43" i="21"/>
  <c r="AW43" i="21"/>
  <c r="V281" i="21"/>
  <c r="BH281" i="21"/>
  <c r="BK281" i="21"/>
  <c r="BB281" i="21"/>
  <c r="BD281" i="21"/>
  <c r="BF281" i="21"/>
  <c r="AY281" i="21"/>
  <c r="AU281" i="21"/>
  <c r="AW281" i="21"/>
  <c r="BQ726" i="21"/>
  <c r="BM197" i="21"/>
  <c r="BQ340" i="21"/>
  <c r="V98" i="21"/>
  <c r="BH98" i="21"/>
  <c r="BK98" i="21"/>
  <c r="BF98" i="21"/>
  <c r="BB98" i="21"/>
  <c r="AY98" i="21"/>
  <c r="AW98" i="21"/>
  <c r="BD98" i="21"/>
  <c r="AU98" i="21"/>
  <c r="BM98" i="21" s="1"/>
  <c r="V515" i="21"/>
  <c r="Y401" i="21"/>
  <c r="BK401" i="21"/>
  <c r="BH401" i="21"/>
  <c r="BB401" i="21"/>
  <c r="BF401" i="21"/>
  <c r="BD401" i="21"/>
  <c r="AU401" i="21"/>
  <c r="BM401" i="21" s="1"/>
  <c r="AY401" i="21"/>
  <c r="AW401" i="21"/>
  <c r="Y471" i="21"/>
  <c r="BK471" i="21"/>
  <c r="BF471" i="21"/>
  <c r="BH471" i="21"/>
  <c r="BD471" i="21"/>
  <c r="AY471" i="21"/>
  <c r="AW471" i="21"/>
  <c r="BB471" i="21"/>
  <c r="AU471" i="21"/>
  <c r="V717" i="21"/>
  <c r="BH717" i="21"/>
  <c r="BK717" i="21"/>
  <c r="BF717" i="21"/>
  <c r="AY717" i="21"/>
  <c r="AU717" i="21"/>
  <c r="BD717" i="21"/>
  <c r="AW717" i="21"/>
  <c r="BB717" i="21"/>
  <c r="BM184" i="21"/>
  <c r="BQ530" i="21"/>
  <c r="BO728" i="21"/>
  <c r="BO455" i="21"/>
  <c r="BQ441" i="21"/>
  <c r="Y454" i="21"/>
  <c r="V381" i="21"/>
  <c r="BH381" i="21"/>
  <c r="BD381" i="21"/>
  <c r="BK381" i="21"/>
  <c r="BF381" i="21"/>
  <c r="AY381" i="21"/>
  <c r="BB381" i="21"/>
  <c r="AU381" i="21"/>
  <c r="AW381" i="21"/>
  <c r="Y722" i="21"/>
  <c r="BH722" i="21"/>
  <c r="BK722" i="21"/>
  <c r="BF722" i="21"/>
  <c r="BD722" i="21"/>
  <c r="BB722" i="21"/>
  <c r="AW722" i="21"/>
  <c r="AY722" i="21"/>
  <c r="AU722" i="21"/>
  <c r="Y171" i="21"/>
  <c r="Y435" i="21"/>
  <c r="BH435" i="21"/>
  <c r="BD435" i="21"/>
  <c r="BK435" i="21"/>
  <c r="AW435" i="21"/>
  <c r="AU435" i="21"/>
  <c r="BB435" i="21"/>
  <c r="AY435" i="21"/>
  <c r="BF435" i="21"/>
  <c r="Y201" i="21"/>
  <c r="BK201" i="21"/>
  <c r="BF201" i="21"/>
  <c r="BD201" i="21"/>
  <c r="BB201" i="21"/>
  <c r="BH201" i="21"/>
  <c r="AY201" i="21"/>
  <c r="AU201" i="21"/>
  <c r="AW201" i="21"/>
  <c r="Y278" i="21"/>
  <c r="BK278" i="21"/>
  <c r="BH278" i="21"/>
  <c r="BD278" i="21"/>
  <c r="BF278" i="21"/>
  <c r="AY278" i="21"/>
  <c r="AW278" i="21"/>
  <c r="BB278" i="21"/>
  <c r="AU278" i="21"/>
  <c r="V597" i="21"/>
  <c r="BK597" i="21"/>
  <c r="BF597" i="21"/>
  <c r="BH597" i="21"/>
  <c r="BD597" i="21"/>
  <c r="AY597" i="21"/>
  <c r="AW597" i="21"/>
  <c r="BB597" i="21"/>
  <c r="AU597" i="21"/>
  <c r="Y658" i="21"/>
  <c r="BH658" i="21"/>
  <c r="BK658" i="21"/>
  <c r="BF658" i="21"/>
  <c r="BD658" i="21"/>
  <c r="BB658" i="21"/>
  <c r="AW658" i="21"/>
  <c r="AY658" i="21"/>
  <c r="AU658" i="21"/>
  <c r="V697" i="21"/>
  <c r="BK697" i="21"/>
  <c r="BB697" i="21"/>
  <c r="AY697" i="21"/>
  <c r="BD697" i="21"/>
  <c r="AW697" i="21"/>
  <c r="AU697" i="21"/>
  <c r="BF697" i="21"/>
  <c r="BH697" i="21"/>
  <c r="Y178" i="21"/>
  <c r="Y568" i="21"/>
  <c r="V254" i="21"/>
  <c r="BK254" i="21"/>
  <c r="BH254" i="21"/>
  <c r="BF254" i="21"/>
  <c r="BD254" i="21"/>
  <c r="BB254" i="21"/>
  <c r="AU254" i="21"/>
  <c r="AY254" i="21"/>
  <c r="AW254" i="21"/>
  <c r="Y652" i="21"/>
  <c r="V492" i="21"/>
  <c r="Y610" i="21"/>
  <c r="Y587" i="21"/>
  <c r="BH587" i="21"/>
  <c r="BD587" i="21"/>
  <c r="BF587" i="21"/>
  <c r="AY587" i="21"/>
  <c r="AW587" i="21"/>
  <c r="BB587" i="21"/>
  <c r="AU587" i="21"/>
  <c r="BK587" i="21"/>
  <c r="V703" i="21"/>
  <c r="BK703" i="21"/>
  <c r="BF703" i="21"/>
  <c r="BH703" i="21"/>
  <c r="BB703" i="21"/>
  <c r="BD703" i="21"/>
  <c r="AU703" i="21"/>
  <c r="AW703" i="21"/>
  <c r="AY703" i="21"/>
  <c r="V101" i="21"/>
  <c r="BD101" i="21"/>
  <c r="BK101" i="21"/>
  <c r="BH101" i="21"/>
  <c r="BB101" i="21"/>
  <c r="AW101" i="21"/>
  <c r="AY101" i="21"/>
  <c r="BF101" i="21"/>
  <c r="AU101" i="21"/>
  <c r="Y285" i="21"/>
  <c r="BD285" i="21"/>
  <c r="BK285" i="21"/>
  <c r="BH285" i="21"/>
  <c r="BF285" i="21"/>
  <c r="BB285" i="21"/>
  <c r="AW285" i="21"/>
  <c r="AU285" i="21"/>
  <c r="AY285" i="21"/>
  <c r="V665" i="21"/>
  <c r="BK665" i="21"/>
  <c r="BH665" i="21"/>
  <c r="BF665" i="21"/>
  <c r="BB665" i="21"/>
  <c r="BD665" i="21"/>
  <c r="AU665" i="21"/>
  <c r="AW665" i="21"/>
  <c r="AY665" i="21"/>
  <c r="Y183" i="21"/>
  <c r="V183" i="21"/>
  <c r="V210" i="21"/>
  <c r="Y210" i="21"/>
  <c r="BT561" i="21"/>
  <c r="V107" i="21"/>
  <c r="BH107" i="21"/>
  <c r="BK107" i="21"/>
  <c r="BD107" i="21"/>
  <c r="BB107" i="21"/>
  <c r="AW107" i="21"/>
  <c r="BF107" i="21"/>
  <c r="AU107" i="21"/>
  <c r="AY107" i="21"/>
  <c r="Y695" i="21"/>
  <c r="BK695" i="21"/>
  <c r="BF695" i="21"/>
  <c r="BH695" i="21"/>
  <c r="BD695" i="21"/>
  <c r="AW695" i="21"/>
  <c r="AU695" i="21"/>
  <c r="BB695" i="21"/>
  <c r="AY695" i="21"/>
  <c r="BT654" i="21"/>
  <c r="BQ259" i="21"/>
  <c r="BQ443" i="21"/>
  <c r="BQ178" i="21"/>
  <c r="BO580" i="21"/>
  <c r="BO552" i="21"/>
  <c r="V512" i="21"/>
  <c r="BK512" i="21"/>
  <c r="BH512" i="21"/>
  <c r="BF512" i="21"/>
  <c r="BD512" i="21"/>
  <c r="BB512" i="21"/>
  <c r="AU512" i="21"/>
  <c r="AW512" i="21"/>
  <c r="AY512" i="21"/>
  <c r="Y172" i="21"/>
  <c r="Y592" i="21"/>
  <c r="Y307" i="21"/>
  <c r="BH307" i="21"/>
  <c r="BF307" i="21"/>
  <c r="BD307" i="21"/>
  <c r="AW307" i="21"/>
  <c r="BK307" i="21"/>
  <c r="AU307" i="21"/>
  <c r="BB307" i="21"/>
  <c r="AY307" i="21"/>
  <c r="V440" i="21"/>
  <c r="V642" i="21"/>
  <c r="BH444" i="21"/>
  <c r="BD444" i="21"/>
  <c r="BK444" i="21"/>
  <c r="BF444" i="21"/>
  <c r="AW444" i="21"/>
  <c r="AY444" i="21"/>
  <c r="AU444" i="21"/>
  <c r="BB444" i="21"/>
  <c r="V527" i="21"/>
  <c r="BK527" i="21"/>
  <c r="BF527" i="21"/>
  <c r="BH527" i="21"/>
  <c r="BD527" i="21"/>
  <c r="AY527" i="21"/>
  <c r="AU527" i="21"/>
  <c r="BB527" i="21"/>
  <c r="AW527" i="21"/>
  <c r="Y735" i="21"/>
  <c r="BK735" i="21"/>
  <c r="BF735" i="21"/>
  <c r="BH735" i="21"/>
  <c r="BD735" i="21"/>
  <c r="AY735" i="21"/>
  <c r="AU735" i="21"/>
  <c r="AW735" i="21"/>
  <c r="BB735" i="21"/>
  <c r="V523" i="21"/>
  <c r="V90" i="21"/>
  <c r="V634" i="21"/>
  <c r="V318" i="21"/>
  <c r="BK318" i="21"/>
  <c r="BD318" i="21"/>
  <c r="BH318" i="21"/>
  <c r="BF318" i="21"/>
  <c r="AU318" i="21"/>
  <c r="BB318" i="21"/>
  <c r="AW318" i="21"/>
  <c r="AY318" i="21"/>
  <c r="Y384" i="21"/>
  <c r="BK384" i="21"/>
  <c r="BH384" i="21"/>
  <c r="BF384" i="21"/>
  <c r="BB384" i="21"/>
  <c r="AY384" i="21"/>
  <c r="AU384" i="21"/>
  <c r="AW384" i="21"/>
  <c r="BD384" i="21"/>
  <c r="V147" i="21"/>
  <c r="V496" i="21"/>
  <c r="V393" i="21"/>
  <c r="BK393" i="21"/>
  <c r="BH393" i="21"/>
  <c r="BF393" i="21"/>
  <c r="BB393" i="21"/>
  <c r="BD393" i="21"/>
  <c r="AY393" i="21"/>
  <c r="AU393" i="21"/>
  <c r="AW393" i="21"/>
  <c r="V262" i="21"/>
  <c r="BK262" i="21"/>
  <c r="BF262" i="21"/>
  <c r="BB262" i="21"/>
  <c r="BD262" i="21"/>
  <c r="AY262" i="21"/>
  <c r="BH262" i="21"/>
  <c r="AW262" i="21"/>
  <c r="AU262" i="21"/>
  <c r="V734" i="21"/>
  <c r="BK734" i="21"/>
  <c r="BF734" i="21"/>
  <c r="BH734" i="21"/>
  <c r="AY734" i="21"/>
  <c r="BD734" i="21"/>
  <c r="BB734" i="21"/>
  <c r="AW734" i="21"/>
  <c r="AU734" i="21"/>
  <c r="V230" i="21"/>
  <c r="V319" i="21"/>
  <c r="Y686" i="21"/>
  <c r="Y199" i="21"/>
  <c r="Y242" i="21"/>
  <c r="V257" i="21"/>
  <c r="Y675" i="21"/>
  <c r="Y410" i="21"/>
  <c r="V311" i="21"/>
  <c r="BK311" i="21"/>
  <c r="BF311" i="21"/>
  <c r="BH311" i="21"/>
  <c r="AY311" i="21"/>
  <c r="BB311" i="21"/>
  <c r="AW311" i="21"/>
  <c r="AU311" i="21"/>
  <c r="BD311" i="21"/>
  <c r="Y375" i="21"/>
  <c r="Y418" i="21"/>
  <c r="V144" i="21"/>
  <c r="Y399" i="21"/>
  <c r="BK399" i="21"/>
  <c r="BF399" i="21"/>
  <c r="BH399" i="21"/>
  <c r="BD399" i="21"/>
  <c r="BB399" i="21"/>
  <c r="AY399" i="21"/>
  <c r="AU399" i="21"/>
  <c r="AW399" i="21"/>
  <c r="Y174" i="21"/>
  <c r="Y716" i="21"/>
  <c r="V691" i="21"/>
  <c r="BH691" i="21"/>
  <c r="BD691" i="21"/>
  <c r="BF691" i="21"/>
  <c r="AY691" i="21"/>
  <c r="AW691" i="21"/>
  <c r="BK691" i="21"/>
  <c r="BB691" i="21"/>
  <c r="AU691" i="21"/>
  <c r="Y332" i="21"/>
  <c r="BH332" i="21"/>
  <c r="BK332" i="21"/>
  <c r="BD332" i="21"/>
  <c r="BB332" i="21"/>
  <c r="BF332" i="21"/>
  <c r="AW332" i="21"/>
  <c r="AY332" i="21"/>
  <c r="AU332" i="21"/>
  <c r="Y415" i="21"/>
  <c r="BK415" i="21"/>
  <c r="BF415" i="21"/>
  <c r="BH415" i="21"/>
  <c r="AY415" i="21"/>
  <c r="BB415" i="21"/>
  <c r="BD415" i="21"/>
  <c r="AU415" i="21"/>
  <c r="AW415" i="21"/>
  <c r="Y279" i="21"/>
  <c r="V662" i="21"/>
  <c r="BK662" i="21"/>
  <c r="BF662" i="21"/>
  <c r="BH662" i="21"/>
  <c r="BD662" i="21"/>
  <c r="AY662" i="21"/>
  <c r="BB662" i="21"/>
  <c r="AW662" i="21"/>
  <c r="AU662" i="21"/>
  <c r="Y660" i="21"/>
  <c r="V683" i="21"/>
  <c r="BH683" i="21"/>
  <c r="BK683" i="21"/>
  <c r="BD683" i="21"/>
  <c r="BF683" i="21"/>
  <c r="AW683" i="21"/>
  <c r="AU683" i="21"/>
  <c r="BB683" i="21"/>
  <c r="AY683" i="21"/>
  <c r="V407" i="21"/>
  <c r="BK407" i="21"/>
  <c r="BF407" i="21"/>
  <c r="BD407" i="21"/>
  <c r="BB407" i="21"/>
  <c r="AY407" i="21"/>
  <c r="AW407" i="21"/>
  <c r="BH407" i="21"/>
  <c r="AU407" i="21"/>
  <c r="Y338" i="21"/>
  <c r="BH338" i="21"/>
  <c r="BF338" i="21"/>
  <c r="BB338" i="21"/>
  <c r="BK338" i="21"/>
  <c r="BD338" i="21"/>
  <c r="AY338" i="21"/>
  <c r="AW338" i="21"/>
  <c r="AU338" i="21"/>
  <c r="V117" i="21"/>
  <c r="Y117" i="21"/>
  <c r="V100" i="21"/>
  <c r="BH100" i="21"/>
  <c r="BF100" i="21"/>
  <c r="BK100" i="21"/>
  <c r="AY100" i="21"/>
  <c r="BB100" i="21"/>
  <c r="AW100" i="21"/>
  <c r="BD100" i="21"/>
  <c r="AU100" i="21"/>
  <c r="V733" i="21"/>
  <c r="BK733" i="21"/>
  <c r="BH733" i="21"/>
  <c r="BD733" i="21"/>
  <c r="BF733" i="21"/>
  <c r="AY733" i="21"/>
  <c r="BB733" i="21"/>
  <c r="AW733" i="21"/>
  <c r="AU733" i="21"/>
  <c r="BQ315" i="21"/>
  <c r="Y76" i="21"/>
  <c r="BH76" i="21"/>
  <c r="BK76" i="21"/>
  <c r="BD76" i="21"/>
  <c r="BF76" i="21"/>
  <c r="AW76" i="21"/>
  <c r="AY76" i="21"/>
  <c r="BB76" i="21"/>
  <c r="AU76" i="21"/>
  <c r="BQ158" i="21"/>
  <c r="BO521" i="21"/>
  <c r="BT736" i="21"/>
  <c r="BQ430" i="21"/>
  <c r="V441" i="21"/>
  <c r="Y441" i="21"/>
  <c r="BO199" i="21"/>
  <c r="V661" i="21"/>
  <c r="BH661" i="21"/>
  <c r="BK661" i="21"/>
  <c r="BF661" i="21"/>
  <c r="BB661" i="21"/>
  <c r="AY661" i="21"/>
  <c r="BD661" i="21"/>
  <c r="AW661" i="21"/>
  <c r="AU661" i="21"/>
  <c r="V668" i="21"/>
  <c r="BH668" i="21"/>
  <c r="BK668" i="21"/>
  <c r="BD668" i="21"/>
  <c r="BB668" i="21"/>
  <c r="AY668" i="21"/>
  <c r="BF668" i="21"/>
  <c r="AW668" i="21"/>
  <c r="AU668" i="21"/>
  <c r="V207" i="21"/>
  <c r="BK207" i="21"/>
  <c r="BF207" i="21"/>
  <c r="BH207" i="21"/>
  <c r="BB207" i="21"/>
  <c r="AY207" i="21"/>
  <c r="BD207" i="21"/>
  <c r="AU207" i="21"/>
  <c r="AW207" i="21"/>
  <c r="V406" i="21"/>
  <c r="V509" i="21"/>
  <c r="Y595" i="21"/>
  <c r="BH595" i="21"/>
  <c r="BK595" i="21"/>
  <c r="BD595" i="21"/>
  <c r="BB595" i="21"/>
  <c r="AW595" i="21"/>
  <c r="BF595" i="21"/>
  <c r="AY595" i="21"/>
  <c r="AU595" i="21"/>
  <c r="Y259" i="21"/>
  <c r="V297" i="21"/>
  <c r="BK297" i="21"/>
  <c r="BB297" i="21"/>
  <c r="BF297" i="21"/>
  <c r="BD297" i="21"/>
  <c r="BH297" i="21"/>
  <c r="AW297" i="21"/>
  <c r="AU297" i="21"/>
  <c r="AY297" i="21"/>
  <c r="V248" i="21"/>
  <c r="V731" i="21"/>
  <c r="BH731" i="21"/>
  <c r="BD731" i="21"/>
  <c r="BF731" i="21"/>
  <c r="BB731" i="21"/>
  <c r="BK731" i="21"/>
  <c r="AW731" i="21"/>
  <c r="AU731" i="21"/>
  <c r="AY731" i="21"/>
  <c r="V650" i="21"/>
  <c r="Y305" i="21"/>
  <c r="BH305" i="21"/>
  <c r="BB305" i="21"/>
  <c r="BF305" i="21"/>
  <c r="BK305" i="21"/>
  <c r="BD305" i="21"/>
  <c r="AU305" i="21"/>
  <c r="AY305" i="21"/>
  <c r="AW305" i="21"/>
  <c r="BH44" i="21"/>
  <c r="BK44" i="21"/>
  <c r="BD44" i="21"/>
  <c r="BB44" i="21"/>
  <c r="BF44" i="21"/>
  <c r="AW44" i="21"/>
  <c r="AU44" i="21"/>
  <c r="AY44" i="21"/>
  <c r="Y80" i="21"/>
  <c r="BK80" i="21"/>
  <c r="BH80" i="21"/>
  <c r="BB80" i="21"/>
  <c r="BF80" i="21"/>
  <c r="AY80" i="21"/>
  <c r="AU80" i="21"/>
  <c r="BD80" i="21"/>
  <c r="AW80" i="21"/>
  <c r="V124" i="21"/>
  <c r="BH124" i="21"/>
  <c r="BK124" i="21"/>
  <c r="BF124" i="21"/>
  <c r="BD124" i="21"/>
  <c r="BB124" i="21"/>
  <c r="AW124" i="21"/>
  <c r="AY124" i="21"/>
  <c r="AU124" i="21"/>
  <c r="V498" i="21"/>
  <c r="BH498" i="21"/>
  <c r="BD498" i="21"/>
  <c r="BK498" i="21"/>
  <c r="AY498" i="21"/>
  <c r="AW498" i="21"/>
  <c r="BB498" i="21"/>
  <c r="BF498" i="21"/>
  <c r="AU498" i="21"/>
  <c r="V549" i="21"/>
  <c r="BH549" i="21"/>
  <c r="BK549" i="21"/>
  <c r="BF549" i="21"/>
  <c r="AY549" i="21"/>
  <c r="AW549" i="21"/>
  <c r="BD549" i="21"/>
  <c r="BB549" i="21"/>
  <c r="AU549" i="21"/>
  <c r="Y274" i="21"/>
  <c r="BH274" i="21"/>
  <c r="BK274" i="21"/>
  <c r="BF274" i="21"/>
  <c r="BB274" i="21"/>
  <c r="AY274" i="21"/>
  <c r="AW274" i="21"/>
  <c r="BD274" i="21"/>
  <c r="AU274" i="21"/>
  <c r="V193" i="21"/>
  <c r="BH193" i="21"/>
  <c r="BK193" i="21"/>
  <c r="BF193" i="21"/>
  <c r="BD193" i="21"/>
  <c r="AU193" i="21"/>
  <c r="BB193" i="21"/>
  <c r="AW193" i="21"/>
  <c r="AY193" i="21"/>
  <c r="Y535" i="21"/>
  <c r="BK535" i="21"/>
  <c r="BF535" i="21"/>
  <c r="BD535" i="21"/>
  <c r="BH535" i="21"/>
  <c r="BB535" i="21"/>
  <c r="AY535" i="21"/>
  <c r="AW535" i="21"/>
  <c r="AU535" i="21"/>
  <c r="Y563" i="21"/>
  <c r="BH563" i="21"/>
  <c r="BD563" i="21"/>
  <c r="BK563" i="21"/>
  <c r="BF563" i="21"/>
  <c r="AY563" i="21"/>
  <c r="BB563" i="21"/>
  <c r="AW563" i="21"/>
  <c r="AU563" i="21"/>
  <c r="V423" i="21"/>
  <c r="BK423" i="21"/>
  <c r="BF423" i="21"/>
  <c r="AY423" i="21"/>
  <c r="BH423" i="21"/>
  <c r="AW423" i="21"/>
  <c r="AU423" i="21"/>
  <c r="BD423" i="21"/>
  <c r="BB423" i="21"/>
  <c r="Y704" i="21"/>
  <c r="BK704" i="21"/>
  <c r="BF704" i="21"/>
  <c r="BH704" i="21"/>
  <c r="BD704" i="21"/>
  <c r="BB704" i="21"/>
  <c r="AU704" i="21"/>
  <c r="AW704" i="21"/>
  <c r="AY704" i="21"/>
  <c r="Y191" i="21"/>
  <c r="BK191" i="21"/>
  <c r="BH191" i="21"/>
  <c r="BF191" i="21"/>
  <c r="BD191" i="21"/>
  <c r="AY191" i="21"/>
  <c r="BB191" i="21"/>
  <c r="AU191" i="21"/>
  <c r="AW191" i="21"/>
  <c r="Y266" i="21"/>
  <c r="BH266" i="21"/>
  <c r="BK266" i="21"/>
  <c r="BF266" i="21"/>
  <c r="BB266" i="21"/>
  <c r="BD266" i="21"/>
  <c r="AW266" i="21"/>
  <c r="AU266" i="21"/>
  <c r="AY266" i="21"/>
  <c r="V719" i="21"/>
  <c r="BK719" i="21"/>
  <c r="BF719" i="21"/>
  <c r="BH719" i="21"/>
  <c r="AY719" i="21"/>
  <c r="BQ719" i="21" s="1"/>
  <c r="BB719" i="21"/>
  <c r="AU719" i="21"/>
  <c r="BD719" i="21"/>
  <c r="AW719" i="21"/>
  <c r="V203" i="21"/>
  <c r="BH203" i="21"/>
  <c r="BF203" i="21"/>
  <c r="BK203" i="21"/>
  <c r="AW203" i="21"/>
  <c r="AU203" i="21"/>
  <c r="AY203" i="21"/>
  <c r="BB203" i="21"/>
  <c r="BD203" i="21"/>
  <c r="V369" i="21"/>
  <c r="BH369" i="21"/>
  <c r="BK369" i="21"/>
  <c r="BB369" i="21"/>
  <c r="BD369" i="21"/>
  <c r="BF369" i="21"/>
  <c r="AU369" i="21"/>
  <c r="AY369" i="21"/>
  <c r="AW369" i="21"/>
  <c r="V204" i="21"/>
  <c r="Y204" i="21"/>
  <c r="V365" i="21"/>
  <c r="Y365" i="21"/>
  <c r="V451" i="21"/>
  <c r="Y451" i="21"/>
  <c r="V547" i="21"/>
  <c r="Y547" i="21"/>
  <c r="V474" i="21"/>
  <c r="Y474" i="21"/>
  <c r="V557" i="21"/>
  <c r="Y557" i="21"/>
  <c r="V687" i="21"/>
  <c r="Y687" i="21"/>
  <c r="V623" i="21"/>
  <c r="Y623" i="21"/>
  <c r="Y71" i="21"/>
  <c r="BK71" i="21"/>
  <c r="BF71" i="21"/>
  <c r="BB71" i="21"/>
  <c r="AY71" i="21"/>
  <c r="BH71" i="21"/>
  <c r="BD71" i="21"/>
  <c r="AW71" i="21"/>
  <c r="AU71" i="21"/>
  <c r="V363" i="21"/>
  <c r="BH363" i="21"/>
  <c r="BD363" i="21"/>
  <c r="BK363" i="21"/>
  <c r="AW363" i="21"/>
  <c r="BB363" i="21"/>
  <c r="AU363" i="21"/>
  <c r="AY363" i="21"/>
  <c r="BF363" i="21"/>
  <c r="Y298" i="21"/>
  <c r="V376" i="21"/>
  <c r="BK376" i="21"/>
  <c r="BF376" i="21"/>
  <c r="BH376" i="21"/>
  <c r="BB376" i="21"/>
  <c r="BD376" i="21"/>
  <c r="AW376" i="21"/>
  <c r="AU376" i="21"/>
  <c r="AY376" i="21"/>
  <c r="Y632" i="21"/>
  <c r="BK632" i="21"/>
  <c r="BF632" i="21"/>
  <c r="BH632" i="21"/>
  <c r="AY632" i="21"/>
  <c r="AW632" i="21"/>
  <c r="AU632" i="21"/>
  <c r="BD632" i="21"/>
  <c r="BB632" i="21"/>
  <c r="Y725" i="21"/>
  <c r="V667" i="21"/>
  <c r="BH667" i="21"/>
  <c r="BD667" i="21"/>
  <c r="BB667" i="21"/>
  <c r="BF667" i="21"/>
  <c r="AW667" i="21"/>
  <c r="AU667" i="21"/>
  <c r="BK667" i="21"/>
  <c r="AY667" i="21"/>
  <c r="V526" i="21"/>
  <c r="Y659" i="21"/>
  <c r="Y164" i="21"/>
  <c r="V389" i="21"/>
  <c r="BK389" i="21"/>
  <c r="BH389" i="21"/>
  <c r="BD389" i="21"/>
  <c r="BF389" i="21"/>
  <c r="BB389" i="21"/>
  <c r="AW389" i="21"/>
  <c r="AY389" i="21"/>
  <c r="AU389" i="21"/>
  <c r="Y599" i="21"/>
  <c r="BK599" i="21"/>
  <c r="BF599" i="21"/>
  <c r="BH599" i="21"/>
  <c r="BD599" i="21"/>
  <c r="AW599" i="21"/>
  <c r="BB599" i="21"/>
  <c r="AY599" i="21"/>
  <c r="AU599" i="21"/>
  <c r="Y699" i="21"/>
  <c r="BH699" i="21"/>
  <c r="BF699" i="21"/>
  <c r="BD699" i="21"/>
  <c r="BK699" i="21"/>
  <c r="BB699" i="21"/>
  <c r="BT699" i="21" s="1"/>
  <c r="AW699" i="21"/>
  <c r="AY699" i="21"/>
  <c r="AU699" i="21"/>
  <c r="Y654" i="21"/>
  <c r="V654" i="21"/>
  <c r="V221" i="21"/>
  <c r="Y221" i="21"/>
  <c r="BT322" i="21"/>
  <c r="V608" i="21"/>
  <c r="Y608" i="21"/>
  <c r="BT674" i="21"/>
  <c r="V443" i="21"/>
  <c r="Y443" i="21"/>
  <c r="BQ147" i="21"/>
  <c r="V580" i="21"/>
  <c r="Y580" i="21"/>
  <c r="BO275" i="21"/>
  <c r="BQ425" i="21"/>
  <c r="BM206" i="21"/>
  <c r="BM235" i="21"/>
  <c r="V649" i="21"/>
  <c r="Y649" i="21"/>
  <c r="BT590" i="21"/>
  <c r="Y590" i="21"/>
  <c r="V590" i="21"/>
  <c r="BQ229" i="21"/>
  <c r="V62" i="21"/>
  <c r="BK62" i="21"/>
  <c r="BH62" i="21"/>
  <c r="BF62" i="21"/>
  <c r="BB62" i="21"/>
  <c r="BD62" i="21"/>
  <c r="AU62" i="21"/>
  <c r="AY62" i="21"/>
  <c r="AW62" i="21"/>
  <c r="Y102" i="21"/>
  <c r="BK102" i="21"/>
  <c r="BH102" i="21"/>
  <c r="BD102" i="21"/>
  <c r="BB102" i="21"/>
  <c r="AW102" i="21"/>
  <c r="BF102" i="21"/>
  <c r="AU102" i="21"/>
  <c r="AY102" i="21"/>
  <c r="Y640" i="21"/>
  <c r="BK640" i="21"/>
  <c r="BF640" i="21"/>
  <c r="BB640" i="21"/>
  <c r="BD640" i="21"/>
  <c r="BH640" i="21"/>
  <c r="AU640" i="21"/>
  <c r="AW640" i="21"/>
  <c r="AY640" i="21"/>
  <c r="V488" i="21"/>
  <c r="BK488" i="21"/>
  <c r="BH488" i="21"/>
  <c r="BF488" i="21"/>
  <c r="AY488" i="21"/>
  <c r="BB488" i="21"/>
  <c r="BD488" i="21"/>
  <c r="AU488" i="21"/>
  <c r="AW488" i="21"/>
  <c r="V507" i="21"/>
  <c r="BH507" i="21"/>
  <c r="BD507" i="21"/>
  <c r="BF507" i="21"/>
  <c r="AW507" i="21"/>
  <c r="AU507" i="21"/>
  <c r="AY507" i="21"/>
  <c r="BK507" i="21"/>
  <c r="BB507" i="21"/>
  <c r="V622" i="21"/>
  <c r="BK622" i="21"/>
  <c r="BF622" i="21"/>
  <c r="BH622" i="21"/>
  <c r="AY622" i="21"/>
  <c r="BD622" i="21"/>
  <c r="BB622" i="21"/>
  <c r="AW622" i="21"/>
  <c r="AU622" i="21"/>
  <c r="V286" i="21"/>
  <c r="BK286" i="21"/>
  <c r="BH286" i="21"/>
  <c r="BF286" i="21"/>
  <c r="BD286" i="21"/>
  <c r="AW286" i="21"/>
  <c r="BB286" i="21"/>
  <c r="AU286" i="21"/>
  <c r="AY286" i="21"/>
  <c r="V706" i="21"/>
  <c r="BH706" i="21"/>
  <c r="BF706" i="21"/>
  <c r="BD706" i="21"/>
  <c r="BK706" i="21"/>
  <c r="AY706" i="21"/>
  <c r="BB706" i="21"/>
  <c r="AW706" i="21"/>
  <c r="AU706" i="21"/>
  <c r="V270" i="21"/>
  <c r="Y270" i="21"/>
  <c r="BM183" i="21"/>
  <c r="V177" i="21"/>
  <c r="Y177" i="21"/>
  <c r="BQ211" i="21"/>
  <c r="V211" i="21"/>
  <c r="Y211" i="21"/>
  <c r="BQ411" i="21"/>
  <c r="BM716" i="21"/>
  <c r="BQ276" i="21"/>
  <c r="BM468" i="21"/>
  <c r="BQ611" i="21"/>
  <c r="BM737" i="21"/>
  <c r="BT89" i="21"/>
  <c r="BO263" i="21"/>
  <c r="BQ194" i="21"/>
  <c r="BO639" i="21"/>
  <c r="V202" i="21"/>
  <c r="Y202" i="21"/>
  <c r="BQ403" i="21"/>
  <c r="BQ413" i="21"/>
  <c r="V413" i="21"/>
  <c r="Y413" i="21"/>
  <c r="Y552" i="21"/>
  <c r="V552" i="21"/>
  <c r="BT601" i="21"/>
  <c r="BO649" i="21"/>
  <c r="V486" i="21"/>
  <c r="Y486" i="21"/>
  <c r="BT146" i="21"/>
  <c r="BQ230" i="21"/>
  <c r="V382" i="21"/>
  <c r="V91" i="21"/>
  <c r="BH91" i="21"/>
  <c r="BK91" i="21"/>
  <c r="BF91" i="21"/>
  <c r="AW91" i="21"/>
  <c r="BO91" i="21" s="1"/>
  <c r="BD91" i="21"/>
  <c r="BB91" i="21"/>
  <c r="AY91" i="21"/>
  <c r="AU91" i="21"/>
  <c r="Y256" i="21"/>
  <c r="BK256" i="21"/>
  <c r="BH256" i="21"/>
  <c r="BF256" i="21"/>
  <c r="BB256" i="21"/>
  <c r="AY256" i="21"/>
  <c r="BD256" i="21"/>
  <c r="AU256" i="21"/>
  <c r="AW256" i="21"/>
  <c r="V265" i="21"/>
  <c r="BH265" i="21"/>
  <c r="BF265" i="21"/>
  <c r="BB265" i="21"/>
  <c r="BD265" i="21"/>
  <c r="AY265" i="21"/>
  <c r="AU265" i="21"/>
  <c r="BK265" i="21"/>
  <c r="AW265" i="21"/>
  <c r="V666" i="21"/>
  <c r="BH666" i="21"/>
  <c r="BF666" i="21"/>
  <c r="BB666" i="21"/>
  <c r="BD666" i="21"/>
  <c r="AW666" i="21"/>
  <c r="BK666" i="21"/>
  <c r="AY666" i="21"/>
  <c r="AU666" i="21"/>
  <c r="Y651" i="21"/>
  <c r="Y118" i="21"/>
  <c r="Y360" i="21"/>
  <c r="BK360" i="21"/>
  <c r="BF360" i="21"/>
  <c r="BH360" i="21"/>
  <c r="BD360" i="21"/>
  <c r="AU360" i="21"/>
  <c r="BB360" i="21"/>
  <c r="AY360" i="21"/>
  <c r="AW360" i="21"/>
  <c r="V497" i="21"/>
  <c r="BH497" i="21"/>
  <c r="BK497" i="21"/>
  <c r="BB497" i="21"/>
  <c r="BD497" i="21"/>
  <c r="AY497" i="21"/>
  <c r="AU497" i="21"/>
  <c r="BF497" i="21"/>
  <c r="AW497" i="21"/>
  <c r="Y479" i="21"/>
  <c r="BK479" i="21"/>
  <c r="BF479" i="21"/>
  <c r="BH479" i="21"/>
  <c r="BD479" i="21"/>
  <c r="BB479" i="21"/>
  <c r="AY479" i="21"/>
  <c r="AU479" i="21"/>
  <c r="AW479" i="21"/>
  <c r="Y429" i="21"/>
  <c r="V362" i="21"/>
  <c r="Y603" i="21"/>
  <c r="BH603" i="21"/>
  <c r="BD603" i="21"/>
  <c r="BF603" i="21"/>
  <c r="BK603" i="21"/>
  <c r="BB603" i="21"/>
  <c r="AW603" i="21"/>
  <c r="AU603" i="21"/>
  <c r="AY603" i="21"/>
  <c r="Y197" i="21"/>
  <c r="Y120" i="21"/>
  <c r="BK120" i="21"/>
  <c r="BH120" i="21"/>
  <c r="BF120" i="21"/>
  <c r="BB120" i="21"/>
  <c r="AW120" i="21"/>
  <c r="AU120" i="21"/>
  <c r="BD120" i="21"/>
  <c r="AY120" i="21"/>
  <c r="V109" i="21"/>
  <c r="BF109" i="21"/>
  <c r="BD109" i="21"/>
  <c r="BK109" i="21"/>
  <c r="BH109" i="21"/>
  <c r="BB109" i="21"/>
  <c r="AY109" i="21"/>
  <c r="AU109" i="21"/>
  <c r="AW109" i="21"/>
  <c r="Y61" i="21"/>
  <c r="BK61" i="21"/>
  <c r="BH61" i="21"/>
  <c r="BD61" i="21"/>
  <c r="BF61" i="21"/>
  <c r="BB61" i="21"/>
  <c r="AY61" i="21"/>
  <c r="AW61" i="21"/>
  <c r="AU61" i="21"/>
  <c r="V121" i="21"/>
  <c r="BK121" i="21"/>
  <c r="BH121" i="21"/>
  <c r="BB121" i="21"/>
  <c r="AW121" i="21"/>
  <c r="AU121" i="21"/>
  <c r="BF121" i="21"/>
  <c r="BD121" i="21"/>
  <c r="AY121" i="21"/>
  <c r="V74" i="21"/>
  <c r="BH74" i="21"/>
  <c r="BF74" i="21"/>
  <c r="BB74" i="21"/>
  <c r="BK74" i="21"/>
  <c r="BD74" i="21"/>
  <c r="AY74" i="21"/>
  <c r="AU74" i="21"/>
  <c r="AW74" i="21"/>
  <c r="V58" i="21"/>
  <c r="BH58" i="21"/>
  <c r="BD58" i="21"/>
  <c r="BB58" i="21"/>
  <c r="BK58" i="21"/>
  <c r="AY58" i="21"/>
  <c r="BF58" i="21"/>
  <c r="AU58" i="21"/>
  <c r="AW58" i="21"/>
  <c r="Y289" i="21"/>
  <c r="BK289" i="21"/>
  <c r="BB289" i="21"/>
  <c r="BD289" i="21"/>
  <c r="BH289" i="21"/>
  <c r="BF289" i="21"/>
  <c r="AU289" i="21"/>
  <c r="AY289" i="21"/>
  <c r="AW289" i="21"/>
  <c r="V217" i="21"/>
  <c r="BK217" i="21"/>
  <c r="BH217" i="21"/>
  <c r="BB217" i="21"/>
  <c r="BD217" i="21"/>
  <c r="BF217" i="21"/>
  <c r="AY217" i="21"/>
  <c r="AU217" i="21"/>
  <c r="AW217" i="21"/>
  <c r="Y567" i="21"/>
  <c r="BH378" i="21"/>
  <c r="BK378" i="21"/>
  <c r="BF378" i="21"/>
  <c r="BD378" i="21"/>
  <c r="BB378" i="21"/>
  <c r="AU378" i="21"/>
  <c r="AY378" i="21"/>
  <c r="AW378" i="21"/>
  <c r="Y308" i="21"/>
  <c r="Y268" i="21"/>
  <c r="Y543" i="21"/>
  <c r="V605" i="21"/>
  <c r="BK605" i="21"/>
  <c r="BH605" i="21"/>
  <c r="BD605" i="21"/>
  <c r="BF605" i="21"/>
  <c r="BB605" i="21"/>
  <c r="AY605" i="21"/>
  <c r="AW605" i="21"/>
  <c r="AU605" i="21"/>
  <c r="V698" i="21"/>
  <c r="BH698" i="21"/>
  <c r="BK698" i="21"/>
  <c r="BD698" i="21"/>
  <c r="AY698" i="21"/>
  <c r="BB698" i="21"/>
  <c r="BF698" i="21"/>
  <c r="AW698" i="21"/>
  <c r="AU698" i="21"/>
  <c r="V684" i="21"/>
  <c r="BH684" i="21"/>
  <c r="BK684" i="21"/>
  <c r="BF684" i="21"/>
  <c r="BD684" i="21"/>
  <c r="BB684" i="21"/>
  <c r="AW684" i="21"/>
  <c r="AU684" i="21"/>
  <c r="AY684" i="21"/>
  <c r="Y219" i="21"/>
  <c r="Y405" i="21"/>
  <c r="Y540" i="21"/>
  <c r="Y315" i="21"/>
  <c r="V694" i="21"/>
  <c r="BK694" i="21"/>
  <c r="BF694" i="21"/>
  <c r="BH694" i="21"/>
  <c r="BD694" i="21"/>
  <c r="BB694" i="21"/>
  <c r="AY694" i="21"/>
  <c r="AW694" i="21"/>
  <c r="AU694" i="21"/>
  <c r="Y620" i="21"/>
  <c r="V309" i="21"/>
  <c r="BK309" i="21"/>
  <c r="BH309" i="21"/>
  <c r="BD309" i="21"/>
  <c r="BB309" i="21"/>
  <c r="AY309" i="21"/>
  <c r="BF309" i="21"/>
  <c r="AW309" i="21"/>
  <c r="AU309" i="21"/>
  <c r="V263" i="21"/>
  <c r="V351" i="21"/>
  <c r="Y740" i="21"/>
  <c r="Y708" i="21"/>
  <c r="Y293" i="21"/>
  <c r="Y93" i="21"/>
  <c r="BK93" i="21"/>
  <c r="BH93" i="21"/>
  <c r="BD93" i="21"/>
  <c r="BF93" i="21"/>
  <c r="AW93" i="21"/>
  <c r="AY93" i="21"/>
  <c r="AU93" i="21"/>
  <c r="BB93" i="21"/>
  <c r="Y261" i="21"/>
  <c r="Y356" i="21"/>
  <c r="V494" i="21"/>
  <c r="BK494" i="21"/>
  <c r="AY494" i="21"/>
  <c r="BF494" i="21"/>
  <c r="BB494" i="21"/>
  <c r="BH494" i="21"/>
  <c r="BD494" i="21"/>
  <c r="AW494" i="21"/>
  <c r="AU494" i="21"/>
  <c r="V327" i="21"/>
  <c r="BK327" i="21"/>
  <c r="BF327" i="21"/>
  <c r="BD327" i="21"/>
  <c r="BH327" i="21"/>
  <c r="AY327" i="21"/>
  <c r="BB327" i="21"/>
  <c r="AU327" i="21"/>
  <c r="AW327" i="21"/>
  <c r="V70" i="21"/>
  <c r="BK70" i="21"/>
  <c r="BH70" i="21"/>
  <c r="BB70" i="21"/>
  <c r="BD70" i="21"/>
  <c r="AY70" i="21"/>
  <c r="BF70" i="21"/>
  <c r="AU70" i="21"/>
  <c r="AW70" i="21"/>
  <c r="V110" i="21"/>
  <c r="BK110" i="21"/>
  <c r="BH110" i="21"/>
  <c r="BB110" i="21"/>
  <c r="BF110" i="21"/>
  <c r="BD110" i="21"/>
  <c r="AW110" i="21"/>
  <c r="AU110" i="21"/>
  <c r="AY110" i="21"/>
  <c r="V69" i="21"/>
  <c r="BD69" i="21"/>
  <c r="BK69" i="21"/>
  <c r="BH69" i="21"/>
  <c r="BF69" i="21"/>
  <c r="BB69" i="21"/>
  <c r="AW69" i="21"/>
  <c r="AY69" i="21"/>
  <c r="AU69" i="21"/>
  <c r="Y134" i="21"/>
  <c r="BK134" i="21"/>
  <c r="BH134" i="21"/>
  <c r="BF134" i="21"/>
  <c r="BB134" i="21"/>
  <c r="BD134" i="21"/>
  <c r="AY134" i="21"/>
  <c r="AW134" i="21"/>
  <c r="AU134" i="21"/>
  <c r="V459" i="21"/>
  <c r="BH459" i="21"/>
  <c r="BD459" i="21"/>
  <c r="BK459" i="21"/>
  <c r="BF459" i="21"/>
  <c r="BB459" i="21"/>
  <c r="AW459" i="21"/>
  <c r="AU459" i="21"/>
  <c r="AY459" i="21"/>
  <c r="V306" i="21"/>
  <c r="BH306" i="21"/>
  <c r="BK306" i="21"/>
  <c r="BD306" i="21"/>
  <c r="BF306" i="21"/>
  <c r="BB306" i="21"/>
  <c r="AW306" i="21"/>
  <c r="AY306" i="21"/>
  <c r="AU306" i="21"/>
  <c r="V181" i="21"/>
  <c r="BK181" i="21"/>
  <c r="BH181" i="21"/>
  <c r="BD181" i="21"/>
  <c r="BF181" i="21"/>
  <c r="BB181" i="21"/>
  <c r="AY181" i="21"/>
  <c r="AW181" i="21"/>
  <c r="AU181" i="21"/>
  <c r="Y187" i="21"/>
  <c r="BH187" i="21"/>
  <c r="BK187" i="21"/>
  <c r="BF187" i="21"/>
  <c r="BD187" i="21"/>
  <c r="AW187" i="21"/>
  <c r="AU187" i="21"/>
  <c r="AY187" i="21"/>
  <c r="BB187" i="21"/>
  <c r="Y136" i="21"/>
  <c r="BK136" i="21"/>
  <c r="BH136" i="21"/>
  <c r="BF136" i="21"/>
  <c r="BD136" i="21"/>
  <c r="AU136" i="21"/>
  <c r="BB136" i="21"/>
  <c r="AW136" i="21"/>
  <c r="AY136" i="21"/>
  <c r="V478" i="21"/>
  <c r="Y607" i="21"/>
  <c r="BK607" i="21"/>
  <c r="BF607" i="21"/>
  <c r="BH607" i="21"/>
  <c r="BD607" i="21"/>
  <c r="AY607" i="21"/>
  <c r="BB607" i="21"/>
  <c r="AU607" i="21"/>
  <c r="AW607" i="21"/>
  <c r="V238" i="21"/>
  <c r="BK238" i="21"/>
  <c r="BH238" i="21"/>
  <c r="BB238" i="21"/>
  <c r="BD238" i="21"/>
  <c r="BF238" i="21"/>
  <c r="AW238" i="21"/>
  <c r="AU238" i="21"/>
  <c r="AY238" i="21"/>
  <c r="Y709" i="21"/>
  <c r="BK709" i="21"/>
  <c r="BD709" i="21"/>
  <c r="BF709" i="21"/>
  <c r="BH709" i="21"/>
  <c r="AY709" i="21"/>
  <c r="BB709" i="21"/>
  <c r="AW709" i="21"/>
  <c r="AU709" i="21"/>
  <c r="V386" i="21"/>
  <c r="Y714" i="21"/>
  <c r="BH714" i="21"/>
  <c r="BD714" i="21"/>
  <c r="BB714" i="21"/>
  <c r="BF714" i="21"/>
  <c r="AY714" i="21"/>
  <c r="AW714" i="21"/>
  <c r="BK714" i="21"/>
  <c r="AU714" i="21"/>
  <c r="V421" i="21"/>
  <c r="BH421" i="21"/>
  <c r="BD421" i="21"/>
  <c r="BB421" i="21"/>
  <c r="BF421" i="21"/>
  <c r="BK421" i="21"/>
  <c r="AW421" i="21"/>
  <c r="AY421" i="21"/>
  <c r="AU421" i="21"/>
  <c r="V476" i="21"/>
  <c r="BH476" i="21"/>
  <c r="BK476" i="21"/>
  <c r="BD476" i="21"/>
  <c r="BB476" i="21"/>
  <c r="AY476" i="21"/>
  <c r="AW476" i="21"/>
  <c r="AU476" i="21"/>
  <c r="BF476" i="21"/>
  <c r="BH42" i="21"/>
  <c r="BK42" i="21"/>
  <c r="BF42" i="21"/>
  <c r="BB42" i="21"/>
  <c r="BD42" i="21"/>
  <c r="AY42" i="21"/>
  <c r="AU42" i="21"/>
  <c r="AW42" i="21"/>
  <c r="BO268" i="21"/>
  <c r="BQ346" i="21"/>
  <c r="BM641" i="21"/>
  <c r="BT487" i="21"/>
  <c r="BO377" i="21"/>
  <c r="BM505" i="21"/>
  <c r="BT484" i="21"/>
  <c r="BO153" i="21"/>
  <c r="BO152" i="21"/>
  <c r="BO184" i="21"/>
  <c r="BM245" i="21"/>
  <c r="BT496" i="21"/>
  <c r="BM499" i="21"/>
  <c r="BT445" i="21"/>
  <c r="BO578" i="21"/>
  <c r="BQ708" i="21"/>
  <c r="BO271" i="21"/>
  <c r="BT573" i="21"/>
  <c r="BM382" i="21"/>
  <c r="BT652" i="21"/>
  <c r="BT386" i="21"/>
  <c r="BQ177" i="21"/>
  <c r="BQ249" i="21"/>
  <c r="BM581" i="21"/>
  <c r="BM657" i="21"/>
  <c r="BO711" i="21"/>
  <c r="BQ173" i="21"/>
  <c r="BM144" i="21"/>
  <c r="BT221" i="21"/>
  <c r="BT290" i="21"/>
  <c r="BO411" i="21"/>
  <c r="BM394" i="21"/>
  <c r="BM521" i="21"/>
  <c r="BO540" i="21"/>
  <c r="BM546" i="21"/>
  <c r="BT94" i="21"/>
  <c r="BQ218" i="21"/>
  <c r="BQ213" i="21"/>
  <c r="BQ398" i="21"/>
  <c r="BQ571" i="21"/>
  <c r="BO574" i="21"/>
  <c r="BM626" i="21"/>
  <c r="BQ596" i="21"/>
  <c r="BO572" i="21"/>
  <c r="BO223" i="21"/>
  <c r="BQ212" i="21"/>
  <c r="BO227" i="21"/>
  <c r="BM259" i="21"/>
  <c r="BM276" i="21"/>
  <c r="BQ371" i="21"/>
  <c r="BM509" i="21"/>
  <c r="BM544" i="21"/>
  <c r="BM588" i="21"/>
  <c r="BQ740" i="21"/>
  <c r="BQ379" i="21"/>
  <c r="BQ598" i="21"/>
  <c r="BM216" i="21"/>
  <c r="BO520" i="21"/>
  <c r="BT299" i="21"/>
  <c r="BQ172" i="21"/>
  <c r="BT400" i="21"/>
  <c r="BT686" i="21"/>
  <c r="BQ491" i="21"/>
  <c r="BQ356" i="21"/>
  <c r="BM495" i="21"/>
  <c r="BQ483" i="21"/>
  <c r="BT689" i="21"/>
  <c r="BO248" i="21"/>
  <c r="BO431" i="21"/>
  <c r="BO424" i="21"/>
  <c r="BO279" i="21"/>
  <c r="BT180" i="21"/>
  <c r="BQ171" i="21"/>
  <c r="BO192" i="21"/>
  <c r="BQ429" i="21"/>
  <c r="BM263" i="21"/>
  <c r="BQ387" i="21"/>
  <c r="BT517" i="21"/>
  <c r="BT634" i="21"/>
  <c r="BQ267" i="21"/>
  <c r="BQ548" i="21"/>
  <c r="BM630" i="21"/>
  <c r="BQ337" i="21"/>
  <c r="BM168" i="21"/>
  <c r="BO197" i="21"/>
  <c r="BM334" i="21"/>
  <c r="BO440" i="21"/>
  <c r="BT663" i="21"/>
  <c r="BT166" i="21"/>
  <c r="BQ523" i="21"/>
  <c r="BO457" i="21"/>
  <c r="BQ670" i="21"/>
  <c r="BM202" i="21"/>
  <c r="BO208" i="21"/>
  <c r="BQ90" i="21"/>
  <c r="BQ219" i="21"/>
  <c r="BO408" i="21"/>
  <c r="BO528" i="21"/>
  <c r="BQ609" i="21"/>
  <c r="BT486" i="21"/>
  <c r="BT239" i="21"/>
  <c r="BO392" i="21"/>
  <c r="BT651" i="21"/>
  <c r="BM230" i="21"/>
  <c r="BT550" i="21"/>
  <c r="BM487" i="21"/>
  <c r="BQ620" i="21"/>
  <c r="BQ353" i="21"/>
  <c r="BT490" i="21"/>
  <c r="BO214" i="21"/>
  <c r="BO123" i="21"/>
  <c r="BO292" i="21"/>
  <c r="BQ273" i="21"/>
  <c r="BQ245" i="21"/>
  <c r="BM325" i="21"/>
  <c r="BO445" i="21"/>
  <c r="BM434" i="21"/>
  <c r="BQ526" i="21"/>
  <c r="BQ578" i="21"/>
  <c r="BO568" i="21"/>
  <c r="BO582" i="21"/>
  <c r="BM560" i="21"/>
  <c r="BQ738" i="21"/>
  <c r="BO644" i="21"/>
  <c r="BO315" i="21"/>
  <c r="BO652" i="21"/>
  <c r="BO295" i="21"/>
  <c r="BQ492" i="21"/>
  <c r="BM141" i="21"/>
  <c r="BQ139" i="21"/>
  <c r="BQ215" i="21"/>
  <c r="BQ210" i="21"/>
  <c r="BM177" i="21"/>
  <c r="BM249" i="21"/>
  <c r="BO405" i="21"/>
  <c r="BQ388" i="21"/>
  <c r="BQ501" i="21"/>
  <c r="BQ416" i="21"/>
  <c r="BT513" i="21"/>
  <c r="BQ536" i="21"/>
  <c r="BQ657" i="21"/>
  <c r="BQ144" i="21"/>
  <c r="BO221" i="21"/>
  <c r="BO198" i="21"/>
  <c r="BQ251" i="21"/>
  <c r="BO359" i="21"/>
  <c r="BQ394" i="21"/>
  <c r="BT404" i="21"/>
  <c r="BO546" i="21"/>
  <c r="BQ650" i="21"/>
  <c r="BO736" i="21"/>
  <c r="BQ84" i="21"/>
  <c r="BO213" i="21"/>
  <c r="BM253" i="21"/>
  <c r="BO398" i="21"/>
  <c r="BM426" i="21"/>
  <c r="BM442" i="21"/>
  <c r="BO592" i="21"/>
  <c r="BM574" i="21"/>
  <c r="BO589" i="21"/>
  <c r="BO716" i="21"/>
  <c r="BT728" i="21"/>
  <c r="BO626" i="21"/>
  <c r="BT596" i="21"/>
  <c r="BM700" i="21"/>
  <c r="BM223" i="21"/>
  <c r="BT227" i="21"/>
  <c r="BO544" i="21"/>
  <c r="BO588" i="21"/>
  <c r="BT362" i="21"/>
  <c r="BM379" i="21"/>
  <c r="BO364" i="21"/>
  <c r="BQ216" i="21"/>
  <c r="BQ154" i="21"/>
  <c r="BQ190" i="21"/>
  <c r="BQ637" i="21"/>
  <c r="BQ299" i="21"/>
  <c r="BT681" i="21"/>
  <c r="BO558" i="21"/>
  <c r="BM613" i="21"/>
  <c r="BT713" i="21"/>
  <c r="BT557" i="21"/>
  <c r="BM491" i="21"/>
  <c r="BO671" i="21"/>
  <c r="BQ518" i="21"/>
  <c r="BM322" i="21"/>
  <c r="BT455" i="21"/>
  <c r="BM483" i="21"/>
  <c r="BM554" i="21"/>
  <c r="BO701" i="21"/>
  <c r="BM628" i="21"/>
  <c r="BT248" i="21"/>
  <c r="BT424" i="21"/>
  <c r="BO324" i="21"/>
  <c r="BT279" i="21"/>
  <c r="BO439" i="21"/>
  <c r="BQ575" i="21"/>
  <c r="BM147" i="21"/>
  <c r="BM171" i="21"/>
  <c r="BO89" i="21"/>
  <c r="BQ602" i="21"/>
  <c r="BO600" i="21"/>
  <c r="BM422" i="21"/>
  <c r="BO517" i="21"/>
  <c r="BQ258" i="21"/>
  <c r="BM480" i="21"/>
  <c r="BT159" i="21"/>
  <c r="BO335" i="21"/>
  <c r="BO660" i="21"/>
  <c r="BO630" i="21"/>
  <c r="BQ519" i="21"/>
  <c r="BT543" i="21"/>
  <c r="BT293" i="21"/>
  <c r="BM618" i="21"/>
  <c r="BO269" i="21"/>
  <c r="BQ334" i="21"/>
  <c r="BT440" i="21"/>
  <c r="BO663" i="21"/>
  <c r="BM252" i="21"/>
  <c r="BT151" i="21"/>
  <c r="BQ166" i="21"/>
  <c r="BM333" i="21"/>
  <c r="BQ368" i="21"/>
  <c r="BQ580" i="21"/>
  <c r="BO688" i="21"/>
  <c r="BT643" i="21"/>
  <c r="BO344" i="21"/>
  <c r="BO308" i="21"/>
  <c r="BM636" i="21"/>
  <c r="BQ202" i="21"/>
  <c r="BM132" i="21"/>
  <c r="BO255" i="21"/>
  <c r="BO403" i="21"/>
  <c r="BO413" i="21"/>
  <c r="BT408" i="21"/>
  <c r="BO420" i="21"/>
  <c r="BT460" i="21"/>
  <c r="BT552" i="21"/>
  <c r="BT528" i="21"/>
  <c r="BM522" i="21"/>
  <c r="BT727" i="21"/>
  <c r="BQ590" i="21"/>
  <c r="BM469" i="21"/>
  <c r="BQ565" i="21"/>
  <c r="BO564" i="21"/>
  <c r="BM615" i="21"/>
  <c r="BQ115" i="21"/>
  <c r="BQ157" i="21"/>
  <c r="BT229" i="21"/>
  <c r="BO478" i="21"/>
  <c r="BQ418" i="21"/>
  <c r="BM556" i="21"/>
  <c r="BO487" i="21"/>
  <c r="BM635" i="21"/>
  <c r="BM516" i="21"/>
  <c r="BT270" i="21"/>
  <c r="BO433" i="21"/>
  <c r="BO705" i="21"/>
  <c r="BT385" i="21"/>
  <c r="BQ490" i="21"/>
  <c r="BQ153" i="21"/>
  <c r="BM214" i="21"/>
  <c r="BT183" i="21"/>
  <c r="BT158" i="21"/>
  <c r="BQ152" i="21"/>
  <c r="BO205" i="21"/>
  <c r="BM273" i="21"/>
  <c r="BT325" i="21"/>
  <c r="BO383" i="21"/>
  <c r="BO499" i="21"/>
  <c r="BQ568" i="21"/>
  <c r="BO560" i="21"/>
  <c r="BQ617" i="21"/>
  <c r="BO738" i="21"/>
  <c r="BQ271" i="21"/>
  <c r="BM644" i="21"/>
  <c r="BO676" i="21"/>
  <c r="BQ652" i="21"/>
  <c r="BQ295" i="21"/>
  <c r="BO437" i="21"/>
  <c r="BQ141" i="21"/>
  <c r="BT139" i="21"/>
  <c r="BO161" i="21"/>
  <c r="BM87" i="21"/>
  <c r="BQ288" i="21"/>
  <c r="BT388" i="21"/>
  <c r="BO501" i="21"/>
  <c r="BM416" i="21"/>
  <c r="BM450" i="21"/>
  <c r="BT581" i="21"/>
  <c r="BQ594" i="21"/>
  <c r="BM606" i="21"/>
  <c r="BQ711" i="21"/>
  <c r="BO726" i="21"/>
  <c r="BO145" i="21"/>
  <c r="BT211" i="21"/>
  <c r="BQ198" i="21"/>
  <c r="BT251" i="21"/>
  <c r="BO272" i="21"/>
  <c r="BM404" i="21"/>
  <c r="BQ503" i="21"/>
  <c r="BT540" i="21"/>
  <c r="BQ546" i="21"/>
  <c r="BO542" i="21"/>
  <c r="BQ94" i="21"/>
  <c r="BT213" i="21"/>
  <c r="BQ253" i="21"/>
  <c r="BT406" i="21"/>
  <c r="BT398" i="21"/>
  <c r="BM466" i="21"/>
  <c r="BT537" i="21"/>
  <c r="BM592" i="21"/>
  <c r="BT574" i="21"/>
  <c r="BT589" i="21"/>
  <c r="BM586" i="21"/>
  <c r="BQ716" i="21"/>
  <c r="BQ626" i="21"/>
  <c r="BO678" i="21"/>
  <c r="BM690" i="21"/>
  <c r="BQ572" i="21"/>
  <c r="BM350" i="21"/>
  <c r="BO700" i="21"/>
  <c r="BM370" i="21"/>
  <c r="BO212" i="21"/>
  <c r="BO276" i="21"/>
  <c r="BT371" i="21"/>
  <c r="BM412" i="21"/>
  <c r="BO452" i="21"/>
  <c r="BT544" i="21"/>
  <c r="BQ362" i="21"/>
  <c r="BT182" i="21"/>
  <c r="BO190" i="21"/>
  <c r="BM299" i="21"/>
  <c r="BO646" i="21"/>
  <c r="BM380" i="21"/>
  <c r="BQ400" i="21"/>
  <c r="BT558" i="21"/>
  <c r="BT430" i="21"/>
  <c r="BM671" i="21"/>
  <c r="BM611" i="21"/>
  <c r="BO495" i="21"/>
  <c r="BO673" i="21"/>
  <c r="BT319" i="21"/>
  <c r="BO554" i="21"/>
  <c r="BM532" i="21"/>
  <c r="BT608" i="21"/>
  <c r="BO628" i="21"/>
  <c r="BQ424" i="21"/>
  <c r="BM324" i="21"/>
  <c r="BQ439" i="21"/>
  <c r="BO575" i="21"/>
  <c r="BO250" i="21"/>
  <c r="BM294" i="21"/>
  <c r="BT602" i="21"/>
  <c r="BO677" i="21"/>
  <c r="BM600" i="21"/>
  <c r="BT263" i="21"/>
  <c r="BO387" i="21"/>
  <c r="BM534" i="21"/>
  <c r="BO480" i="21"/>
  <c r="BM482" i="21"/>
  <c r="BT267" i="21"/>
  <c r="BM390" i="21"/>
  <c r="BT548" i="21"/>
  <c r="BQ660" i="21"/>
  <c r="BO519" i="21"/>
  <c r="BM316" i="21"/>
  <c r="BO463" i="21"/>
  <c r="BM692" i="21"/>
  <c r="BT618" i="21"/>
  <c r="BM269" i="21"/>
  <c r="BO409" i="21"/>
  <c r="BM475" i="21"/>
  <c r="BO137" i="21"/>
  <c r="BQ500" i="21"/>
  <c r="BQ333" i="21"/>
  <c r="BM368" i="21"/>
  <c r="BT639" i="21"/>
  <c r="BQ688" i="21"/>
  <c r="BM643" i="21"/>
  <c r="BO551" i="21"/>
  <c r="BM344" i="21"/>
  <c r="BQ308" i="21"/>
  <c r="BQ208" i="21"/>
  <c r="BT132" i="21"/>
  <c r="BT162" i="21"/>
  <c r="BO219" i="21"/>
  <c r="BT241" i="21"/>
  <c r="BM420" i="21"/>
  <c r="BO447" i="21"/>
  <c r="BT511" i="21"/>
  <c r="BQ552" i="21"/>
  <c r="BO522" i="21"/>
  <c r="BO601" i="21"/>
  <c r="BT609" i="21"/>
  <c r="BO727" i="21"/>
  <c r="BQ312" i="21"/>
  <c r="BM228" i="21"/>
  <c r="BO239" i="21"/>
  <c r="BQ469" i="21"/>
  <c r="BM146" i="21"/>
  <c r="BT565" i="21"/>
  <c r="BQ564" i="21"/>
  <c r="BO615" i="21"/>
  <c r="BQ721" i="21"/>
  <c r="BT230" i="21"/>
  <c r="BM115" i="21"/>
  <c r="BO200" i="21"/>
  <c r="BT418" i="21"/>
  <c r="V66" i="21"/>
  <c r="BH66" i="21"/>
  <c r="BB66" i="21"/>
  <c r="BK66" i="21"/>
  <c r="BF66" i="21"/>
  <c r="BD66" i="21"/>
  <c r="AW66" i="21"/>
  <c r="AY66" i="21"/>
  <c r="AU66" i="21"/>
  <c r="BQ641" i="21"/>
  <c r="BT635" i="21"/>
  <c r="BO516" i="21"/>
  <c r="BQ300" i="21"/>
  <c r="BM705" i="21"/>
  <c r="BQ385" i="21"/>
  <c r="BQ214" i="21"/>
  <c r="BT185" i="21"/>
  <c r="BT205" i="21"/>
  <c r="BT184" i="21"/>
  <c r="BT349" i="21"/>
  <c r="BT273" i="21"/>
  <c r="BQ325" i="21"/>
  <c r="BQ499" i="21"/>
  <c r="BQ434" i="21"/>
  <c r="BM508" i="21"/>
  <c r="BT582" i="21"/>
  <c r="BT560" i="21"/>
  <c r="BM617" i="21"/>
  <c r="BM629" i="21"/>
  <c r="BT271" i="21"/>
  <c r="BT644" i="21"/>
  <c r="BM676" i="21"/>
  <c r="BQ493" i="21"/>
  <c r="BT295" i="21"/>
  <c r="BQ437" i="21"/>
  <c r="BT249" i="21"/>
  <c r="BM282" i="21"/>
  <c r="BT501" i="21"/>
  <c r="BT541" i="21"/>
  <c r="BO581" i="21"/>
  <c r="BO594" i="21"/>
  <c r="BQ576" i="21"/>
  <c r="BT657" i="21"/>
  <c r="BT711" i="21"/>
  <c r="BM173" i="21"/>
  <c r="BT198" i="21"/>
  <c r="BM251" i="21"/>
  <c r="BM272" i="21"/>
  <c r="BM503" i="21"/>
  <c r="BQ432" i="21"/>
  <c r="BQ540" i="21"/>
  <c r="BM584" i="21"/>
  <c r="BT570" i="21"/>
  <c r="BO94" i="21"/>
  <c r="BM176" i="21"/>
  <c r="BO104" i="21"/>
  <c r="BO310" i="21"/>
  <c r="BQ426" i="21"/>
  <c r="BO456" i="21"/>
  <c r="BT592" i="21"/>
  <c r="BM589" i="21"/>
  <c r="BT700" i="21"/>
  <c r="BT446" i="21"/>
  <c r="BT212" i="21"/>
  <c r="BM140" i="21"/>
  <c r="BQ169" i="21"/>
  <c r="BO412" i="21"/>
  <c r="BM452" i="21"/>
  <c r="BT509" i="21"/>
  <c r="BQ588" i="21"/>
  <c r="BO633" i="21"/>
  <c r="BQ621" i="21"/>
  <c r="BO655" i="21"/>
  <c r="BO379" i="21"/>
  <c r="BO598" i="21"/>
  <c r="BT216" i="21"/>
  <c r="BT637" i="21"/>
  <c r="BT380" i="21"/>
  <c r="BM681" i="21"/>
  <c r="BQ558" i="21"/>
  <c r="BO613" i="21"/>
  <c r="BQ713" i="21"/>
  <c r="BQ686" i="21"/>
  <c r="BT491" i="21"/>
  <c r="BM167" i="21"/>
  <c r="BO345" i="21"/>
  <c r="BT495" i="21"/>
  <c r="BM673" i="21"/>
  <c r="BT554" i="21"/>
  <c r="BO532" i="21"/>
  <c r="BT414" i="21"/>
  <c r="BM701" i="21"/>
  <c r="BO296" i="21"/>
  <c r="BT431" i="21"/>
  <c r="BM461" i="21"/>
  <c r="BT439" i="21"/>
  <c r="BM575" i="21"/>
  <c r="BM402" i="21"/>
  <c r="BT171" i="21"/>
  <c r="BQ192" i="21"/>
  <c r="BO577" i="21"/>
  <c r="BQ677" i="21"/>
  <c r="BO328" i="21"/>
  <c r="BT387" i="21"/>
  <c r="BQ422" i="21"/>
  <c r="BO534" i="21"/>
  <c r="BM604" i="21"/>
  <c r="BQ634" i="21"/>
  <c r="BO482" i="21"/>
  <c r="BQ685" i="21"/>
  <c r="BM267" i="21"/>
  <c r="BO390" i="21"/>
  <c r="BM438" i="21"/>
  <c r="BQ630" i="21"/>
  <c r="BM519" i="21"/>
  <c r="BQ316" i="21"/>
  <c r="BM465" i="21"/>
  <c r="BQ618" i="21"/>
  <c r="BM409" i="21"/>
  <c r="BT199" i="21"/>
  <c r="BT334" i="21"/>
  <c r="BO475" i="21"/>
  <c r="BM137" i="21"/>
  <c r="BM175" i="21"/>
  <c r="BO500" i="21"/>
  <c r="BM348" i="21"/>
  <c r="BM470" i="21"/>
  <c r="BT333" i="21"/>
  <c r="BO368" i="21"/>
  <c r="BM391" i="21"/>
  <c r="BT688" i="21"/>
  <c r="BO643" i="21"/>
  <c r="BO481" i="21"/>
  <c r="BT425" i="21"/>
  <c r="BT551" i="21"/>
  <c r="BQ344" i="21"/>
  <c r="BM693" i="21"/>
  <c r="BT308" i="21"/>
  <c r="BO636" i="21"/>
  <c r="BQ419" i="21"/>
  <c r="BO132" i="21"/>
  <c r="BQ85" i="21"/>
  <c r="BQ179" i="21"/>
  <c r="BO241" i="21"/>
  <c r="BT413" i="21"/>
  <c r="BQ408" i="21"/>
  <c r="BM458" i="21"/>
  <c r="BQ528" i="21"/>
  <c r="BQ522" i="21"/>
  <c r="BQ585" i="21"/>
  <c r="BO228" i="21"/>
  <c r="BM92" i="21"/>
  <c r="BQ486" i="21"/>
  <c r="BQ239" i="21"/>
  <c r="BO469" i="21"/>
  <c r="BT564" i="21"/>
  <c r="BQ615" i="21"/>
  <c r="BO721" i="21"/>
  <c r="BO157" i="21"/>
  <c r="BQ200" i="21"/>
  <c r="BT478" i="21"/>
  <c r="BO550" i="21"/>
  <c r="BO653" i="21"/>
  <c r="Y54" i="21"/>
  <c r="BK54" i="21"/>
  <c r="BF54" i="21"/>
  <c r="BD54" i="21"/>
  <c r="BB54" i="21"/>
  <c r="AY54" i="21"/>
  <c r="BH54" i="21"/>
  <c r="AU54" i="21"/>
  <c r="AW54" i="21"/>
  <c r="Y64" i="21"/>
  <c r="BK64" i="21"/>
  <c r="BF64" i="21"/>
  <c r="BH64" i="21"/>
  <c r="BB64" i="21"/>
  <c r="AY64" i="21"/>
  <c r="AU64" i="21"/>
  <c r="BD64" i="21"/>
  <c r="AW64" i="21"/>
  <c r="Y56" i="21"/>
  <c r="BK56" i="21"/>
  <c r="BF56" i="21"/>
  <c r="BH56" i="21"/>
  <c r="AU56" i="21"/>
  <c r="AY56" i="21"/>
  <c r="BD56" i="21"/>
  <c r="BB56" i="21"/>
  <c r="AW56" i="21"/>
  <c r="Y51" i="21"/>
  <c r="BH51" i="21"/>
  <c r="BK51" i="21"/>
  <c r="BF51" i="21"/>
  <c r="BD51" i="21"/>
  <c r="BB51" i="21"/>
  <c r="AU51" i="21"/>
  <c r="AY51" i="21"/>
  <c r="AW51" i="21"/>
  <c r="Y729" i="21"/>
  <c r="BB729" i="21"/>
  <c r="BK729" i="21"/>
  <c r="AU729" i="21"/>
  <c r="AY729" i="21"/>
  <c r="BH729" i="21"/>
  <c r="BF729" i="21"/>
  <c r="BD729" i="21"/>
  <c r="AW729" i="21"/>
  <c r="V718" i="21"/>
  <c r="BK718" i="21"/>
  <c r="BF718" i="21"/>
  <c r="BH718" i="21"/>
  <c r="BD718" i="21"/>
  <c r="AY718" i="21"/>
  <c r="BB718" i="21"/>
  <c r="AW718" i="21"/>
  <c r="AU718" i="21"/>
  <c r="V566" i="21"/>
  <c r="BK566" i="21"/>
  <c r="BF566" i="21"/>
  <c r="BD566" i="21"/>
  <c r="BH566" i="21"/>
  <c r="BB566" i="21"/>
  <c r="AY566" i="21"/>
  <c r="AW566" i="21"/>
  <c r="AU566" i="21"/>
  <c r="Y330" i="21"/>
  <c r="BH330" i="21"/>
  <c r="BK330" i="21"/>
  <c r="BD330" i="21"/>
  <c r="BB330" i="21"/>
  <c r="BF330" i="21"/>
  <c r="AW330" i="21"/>
  <c r="AY330" i="21"/>
  <c r="AU330" i="21"/>
  <c r="V347" i="21"/>
  <c r="BH347" i="21"/>
  <c r="BF347" i="21"/>
  <c r="BB347" i="21"/>
  <c r="AW347" i="21"/>
  <c r="AY347" i="21"/>
  <c r="AU347" i="21"/>
  <c r="BD347" i="21"/>
  <c r="BK347" i="21"/>
  <c r="V361" i="21"/>
  <c r="BK361" i="21"/>
  <c r="BB361" i="21"/>
  <c r="BH361" i="21"/>
  <c r="BD361" i="21"/>
  <c r="BF361" i="21"/>
  <c r="AW361" i="21"/>
  <c r="AU361" i="21"/>
  <c r="AY361" i="21"/>
  <c r="Y462" i="21"/>
  <c r="BK462" i="21"/>
  <c r="BH462" i="21"/>
  <c r="BD462" i="21"/>
  <c r="BB462" i="21"/>
  <c r="BF462" i="21"/>
  <c r="AW462" i="21"/>
  <c r="AY462" i="21"/>
  <c r="AU462" i="21"/>
  <c r="V696" i="21"/>
  <c r="BK696" i="21"/>
  <c r="BF696" i="21"/>
  <c r="AY696" i="21"/>
  <c r="BD696" i="21"/>
  <c r="AW696" i="21"/>
  <c r="AU696" i="21"/>
  <c r="BH696" i="21"/>
  <c r="BB696" i="21"/>
  <c r="V555" i="21"/>
  <c r="BH555" i="21"/>
  <c r="BK555" i="21"/>
  <c r="BD555" i="21"/>
  <c r="BF555" i="21"/>
  <c r="AW555" i="21"/>
  <c r="AU555" i="21"/>
  <c r="BB555" i="21"/>
  <c r="AY555" i="21"/>
  <c r="V373" i="21"/>
  <c r="BK373" i="21"/>
  <c r="BD373" i="21"/>
  <c r="BH373" i="21"/>
  <c r="BB373" i="21"/>
  <c r="BF373" i="21"/>
  <c r="AW373" i="21"/>
  <c r="AU373" i="21"/>
  <c r="AY373" i="21"/>
  <c r="V648" i="21"/>
  <c r="BK648" i="21"/>
  <c r="BF648" i="21"/>
  <c r="BD648" i="21"/>
  <c r="BB648" i="21"/>
  <c r="BH648" i="21"/>
  <c r="AU648" i="21"/>
  <c r="AW648" i="21"/>
  <c r="AY648" i="21"/>
  <c r="V559" i="21"/>
  <c r="BK559" i="21"/>
  <c r="BF559" i="21"/>
  <c r="BH559" i="21"/>
  <c r="BD559" i="21"/>
  <c r="AY559" i="21"/>
  <c r="BB559" i="21"/>
  <c r="AW559" i="21"/>
  <c r="AU559" i="21"/>
  <c r="Y647" i="21"/>
  <c r="BK647" i="21"/>
  <c r="BF647" i="21"/>
  <c r="BH647" i="21"/>
  <c r="BD647" i="21"/>
  <c r="BB647" i="21"/>
  <c r="AU647" i="21"/>
  <c r="AW647" i="21"/>
  <c r="AY647" i="21"/>
  <c r="V65" i="21"/>
  <c r="BH65" i="21"/>
  <c r="BK65" i="21"/>
  <c r="BF65" i="21"/>
  <c r="BD65" i="21"/>
  <c r="AU65" i="21"/>
  <c r="BB65" i="21"/>
  <c r="AW65" i="21"/>
  <c r="AY65" i="21"/>
  <c r="V397" i="21"/>
  <c r="BH397" i="21"/>
  <c r="BK397" i="21"/>
  <c r="BF397" i="21"/>
  <c r="BD397" i="21"/>
  <c r="BB397" i="21"/>
  <c r="AY397" i="21"/>
  <c r="AU397" i="21"/>
  <c r="AW397" i="21"/>
  <c r="Y710" i="21"/>
  <c r="BK710" i="21"/>
  <c r="BF710" i="21"/>
  <c r="BH710" i="21"/>
  <c r="AY710" i="21"/>
  <c r="BD710" i="21"/>
  <c r="BB710" i="21"/>
  <c r="AW710" i="21"/>
  <c r="AU710" i="21"/>
  <c r="V320" i="21"/>
  <c r="BK320" i="21"/>
  <c r="BF320" i="21"/>
  <c r="BD320" i="21"/>
  <c r="BH320" i="21"/>
  <c r="AY320" i="21"/>
  <c r="BQ320" i="21" s="1"/>
  <c r="AU320" i="21"/>
  <c r="AW320" i="21"/>
  <c r="BB320" i="21"/>
  <c r="V234" i="21"/>
  <c r="BH234" i="21"/>
  <c r="BK234" i="21"/>
  <c r="BF234" i="21"/>
  <c r="BB234" i="21"/>
  <c r="BD234" i="21"/>
  <c r="AY234" i="21"/>
  <c r="AW234" i="21"/>
  <c r="AU234" i="21"/>
  <c r="V105" i="21"/>
  <c r="BH105" i="21"/>
  <c r="BK105" i="21"/>
  <c r="BF105" i="21"/>
  <c r="BD105" i="21"/>
  <c r="BB105" i="21"/>
  <c r="AW105" i="21"/>
  <c r="AU105" i="21"/>
  <c r="AY105" i="21"/>
  <c r="Y59" i="21"/>
  <c r="BH59" i="21"/>
  <c r="AU59" i="21"/>
  <c r="BK59" i="21"/>
  <c r="AY59" i="21"/>
  <c r="AW59" i="21"/>
  <c r="BF59" i="21"/>
  <c r="BD59" i="21"/>
  <c r="BB59" i="21"/>
  <c r="V78" i="21"/>
  <c r="BK78" i="21"/>
  <c r="BH78" i="21"/>
  <c r="BB78" i="21"/>
  <c r="BF78" i="21"/>
  <c r="AY78" i="21"/>
  <c r="BD78" i="21"/>
  <c r="AU78" i="21"/>
  <c r="AW78" i="21"/>
  <c r="BH50" i="21"/>
  <c r="BK50" i="21"/>
  <c r="BB50" i="21"/>
  <c r="BD50" i="21"/>
  <c r="BF50" i="21"/>
  <c r="AY50" i="21"/>
  <c r="AW50" i="21"/>
  <c r="AU50" i="21"/>
  <c r="V354" i="21"/>
  <c r="BH354" i="21"/>
  <c r="BK354" i="21"/>
  <c r="BD354" i="21"/>
  <c r="BF354" i="21"/>
  <c r="BB354" i="21"/>
  <c r="AY354" i="21"/>
  <c r="AW354" i="21"/>
  <c r="AU354" i="21"/>
  <c r="BK553" i="21"/>
  <c r="BD553" i="21"/>
  <c r="BB553" i="21"/>
  <c r="BF553" i="21"/>
  <c r="BH553" i="21"/>
  <c r="AY553" i="21"/>
  <c r="AW553" i="21"/>
  <c r="AU553" i="21"/>
  <c r="V240" i="21"/>
  <c r="BK240" i="21"/>
  <c r="BH240" i="21"/>
  <c r="BF240" i="21"/>
  <c r="BD240" i="21"/>
  <c r="AW240" i="21"/>
  <c r="AU240" i="21"/>
  <c r="AY240" i="21"/>
  <c r="BB240" i="21"/>
  <c r="V593" i="21"/>
  <c r="BK593" i="21"/>
  <c r="BB593" i="21"/>
  <c r="BH593" i="21"/>
  <c r="BF593" i="21"/>
  <c r="AU593" i="21"/>
  <c r="AW593" i="21"/>
  <c r="AY593" i="21"/>
  <c r="BD593" i="21"/>
  <c r="V702" i="21"/>
  <c r="BK702" i="21"/>
  <c r="BF702" i="21"/>
  <c r="BH702" i="21"/>
  <c r="BD702" i="21"/>
  <c r="AY702" i="21"/>
  <c r="BB702" i="21"/>
  <c r="AU702" i="21"/>
  <c r="AW702" i="21"/>
  <c r="V195" i="21"/>
  <c r="BH195" i="21"/>
  <c r="BK195" i="21"/>
  <c r="BD195" i="21"/>
  <c r="BF195" i="21"/>
  <c r="AW195" i="21"/>
  <c r="AU195" i="21"/>
  <c r="BB195" i="21"/>
  <c r="AY195" i="21"/>
  <c r="Y591" i="21"/>
  <c r="BK591" i="21"/>
  <c r="BF591" i="21"/>
  <c r="BH591" i="21"/>
  <c r="AY591" i="21"/>
  <c r="AU591" i="21"/>
  <c r="BB591" i="21"/>
  <c r="AW591" i="21"/>
  <c r="BD591" i="21"/>
  <c r="Y472" i="21"/>
  <c r="BK472" i="21"/>
  <c r="BH472" i="21"/>
  <c r="BF472" i="21"/>
  <c r="BD472" i="21"/>
  <c r="BB472" i="21"/>
  <c r="AY472" i="21"/>
  <c r="AU472" i="21"/>
  <c r="AW472" i="21"/>
  <c r="V723" i="21"/>
  <c r="BH723" i="21"/>
  <c r="BK723" i="21"/>
  <c r="BD723" i="21"/>
  <c r="BF723" i="21"/>
  <c r="AW723" i="21"/>
  <c r="AY723" i="21"/>
  <c r="AU723" i="21"/>
  <c r="BB723" i="21"/>
  <c r="V95" i="21"/>
  <c r="BK95" i="21"/>
  <c r="BF95" i="21"/>
  <c r="BH95" i="21"/>
  <c r="BD95" i="21"/>
  <c r="AY95" i="21"/>
  <c r="AU95" i="21"/>
  <c r="AW95" i="21"/>
  <c r="BB95" i="21"/>
  <c r="V149" i="21"/>
  <c r="BK149" i="21"/>
  <c r="BH149" i="21"/>
  <c r="BD149" i="21"/>
  <c r="BF149" i="21"/>
  <c r="AW149" i="21"/>
  <c r="AY149" i="21"/>
  <c r="BB149" i="21"/>
  <c r="AU149" i="21"/>
  <c r="V301" i="21"/>
  <c r="BK301" i="21"/>
  <c r="BH301" i="21"/>
  <c r="BF301" i="21"/>
  <c r="BD301" i="21"/>
  <c r="BB301" i="21"/>
  <c r="AY301" i="21"/>
  <c r="AW301" i="21"/>
  <c r="AU301" i="21"/>
  <c r="V233" i="21"/>
  <c r="BH233" i="21"/>
  <c r="BD233" i="21"/>
  <c r="BF233" i="21"/>
  <c r="BB233" i="21"/>
  <c r="AW233" i="21"/>
  <c r="AU233" i="21"/>
  <c r="AY233" i="21"/>
  <c r="BK233" i="21"/>
  <c r="V326" i="21"/>
  <c r="BK326" i="21"/>
  <c r="BH326" i="21"/>
  <c r="BF326" i="21"/>
  <c r="BD326" i="21"/>
  <c r="BB326" i="21"/>
  <c r="AY326" i="21"/>
  <c r="AU326" i="21"/>
  <c r="AW326" i="21"/>
  <c r="Y473" i="21"/>
  <c r="BK473" i="21"/>
  <c r="BB473" i="21"/>
  <c r="BH473" i="21"/>
  <c r="BF473" i="21"/>
  <c r="BD473" i="21"/>
  <c r="AU473" i="21"/>
  <c r="AY473" i="21"/>
  <c r="AW473" i="21"/>
  <c r="Y510" i="21"/>
  <c r="BK510" i="21"/>
  <c r="AY510" i="21"/>
  <c r="BF510" i="21"/>
  <c r="BH510" i="21"/>
  <c r="BB510" i="21"/>
  <c r="AU510" i="21"/>
  <c r="BD510" i="21"/>
  <c r="AW510" i="21"/>
  <c r="V739" i="21"/>
  <c r="BH739" i="21"/>
  <c r="BD739" i="21"/>
  <c r="BK739" i="21"/>
  <c r="BF739" i="21"/>
  <c r="AW739" i="21"/>
  <c r="BB739" i="21"/>
  <c r="AU739" i="21"/>
  <c r="AY739" i="21"/>
  <c r="BM741" i="21"/>
  <c r="BQ487" i="21"/>
  <c r="BO635" i="21"/>
  <c r="BT516" i="21"/>
  <c r="BM300" i="21"/>
  <c r="BQ264" i="21"/>
  <c r="BQ705" i="21"/>
  <c r="BM484" i="21"/>
  <c r="BT353" i="21"/>
  <c r="BT153" i="21"/>
  <c r="BT214" i="21"/>
  <c r="BQ185" i="21"/>
  <c r="BO143" i="21"/>
  <c r="BQ123" i="21"/>
  <c r="BT152" i="21"/>
  <c r="BM205" i="21"/>
  <c r="BQ184" i="21"/>
  <c r="BQ160" i="21"/>
  <c r="BT245" i="21"/>
  <c r="BO325" i="21"/>
  <c r="BM383" i="21"/>
  <c r="BQ352" i="21"/>
  <c r="BQ396" i="21"/>
  <c r="BQ445" i="21"/>
  <c r="BT434" i="21"/>
  <c r="BM531" i="21"/>
  <c r="BQ560" i="21"/>
  <c r="BO617" i="21"/>
  <c r="BO629" i="21"/>
  <c r="BM682" i="21"/>
  <c r="BQ644" i="21"/>
  <c r="BQ676" i="21"/>
  <c r="BO493" i="21"/>
  <c r="BQ573" i="21"/>
  <c r="BM427" i="21"/>
  <c r="BM732" i="21"/>
  <c r="BO139" i="21"/>
  <c r="BM161" i="21"/>
  <c r="BT87" i="21"/>
  <c r="BQ165" i="21"/>
  <c r="BO88" i="21"/>
  <c r="BO231" i="21"/>
  <c r="BQ282" i="21"/>
  <c r="BM341" i="21"/>
  <c r="BO416" i="21"/>
  <c r="BO450" i="21"/>
  <c r="BM448" i="21"/>
  <c r="BO513" i="21"/>
  <c r="BQ581" i="21"/>
  <c r="BT606" i="21"/>
  <c r="BO576" i="21"/>
  <c r="BM624" i="21"/>
  <c r="BM145" i="21"/>
  <c r="BO173" i="21"/>
  <c r="BO86" i="21"/>
  <c r="BO251" i="21"/>
  <c r="BQ272" i="21"/>
  <c r="BO290" i="21"/>
  <c r="BQ302" i="21"/>
  <c r="BO394" i="21"/>
  <c r="BO404" i="21"/>
  <c r="BO503" i="21"/>
  <c r="BM432" i="21"/>
  <c r="BM453" i="21"/>
  <c r="BT521" i="21"/>
  <c r="BT546" i="21"/>
  <c r="BQ584" i="21"/>
  <c r="BM570" i="21"/>
  <c r="BO583" i="21"/>
  <c r="BO84" i="21"/>
  <c r="BO176" i="21"/>
  <c r="BQ104" i="21"/>
  <c r="BT155" i="21"/>
  <c r="BT253" i="21"/>
  <c r="BQ225" i="21"/>
  <c r="BM313" i="21"/>
  <c r="BQ323" i="21"/>
  <c r="BO466" i="21"/>
  <c r="BQ456" i="21"/>
  <c r="BQ537" i="21"/>
  <c r="BQ574" i="21"/>
  <c r="BQ589" i="21"/>
  <c r="BM619" i="21"/>
  <c r="BO625" i="21"/>
  <c r="BO690" i="21"/>
  <c r="BM730" i="21"/>
  <c r="BM533" i="21"/>
  <c r="BO350" i="21"/>
  <c r="BQ700" i="21"/>
  <c r="BT370" i="21"/>
  <c r="BT467" i="21"/>
  <c r="BM645" i="21"/>
  <c r="BQ142" i="21"/>
  <c r="BO140" i="21"/>
  <c r="BQ227" i="21"/>
  <c r="BT412" i="21"/>
  <c r="BQ452" i="21"/>
  <c r="BM539" i="21"/>
  <c r="BM485" i="21"/>
  <c r="BT588" i="21"/>
  <c r="BQ633" i="21"/>
  <c r="BM621" i="21"/>
  <c r="BM655" i="21"/>
  <c r="BM679" i="21"/>
  <c r="BT379" i="21"/>
  <c r="BM477" i="21"/>
  <c r="BM598" i="21"/>
  <c r="BO656" i="21"/>
  <c r="BT317" i="21"/>
  <c r="BQ358" i="21"/>
  <c r="BT520" i="21"/>
  <c r="BT646" i="21"/>
  <c r="BQ380" i="21"/>
  <c r="BO681" i="21"/>
  <c r="BM514" i="21"/>
  <c r="BT172" i="21"/>
  <c r="BM680" i="21"/>
  <c r="BO713" i="21"/>
  <c r="BM367" i="21"/>
  <c r="BQ671" i="21"/>
  <c r="BO167" i="21"/>
  <c r="BO611" i="21"/>
  <c r="BQ495" i="21"/>
  <c r="BO322" i="21"/>
  <c r="BQ673" i="21"/>
  <c r="BM128" i="21"/>
  <c r="BM150" i="21"/>
  <c r="BT483" i="21"/>
  <c r="BQ554" i="21"/>
  <c r="BQ532" i="21"/>
  <c r="BM689" i="21"/>
  <c r="BO616" i="21"/>
  <c r="BT701" i="21"/>
  <c r="BT628" i="21"/>
  <c r="BQ296" i="21"/>
  <c r="BM244" i="21"/>
  <c r="BM424" i="21"/>
  <c r="BT324" i="21"/>
  <c r="BQ461" i="21"/>
  <c r="BQ672" i="21"/>
  <c r="BM314" i="21"/>
  <c r="BT575" i="21"/>
  <c r="BM250" i="21"/>
  <c r="BO402" i="21"/>
  <c r="BO506" i="21"/>
  <c r="BT192" i="21"/>
  <c r="BO294" i="21"/>
  <c r="BM577" i="21"/>
  <c r="BT677" i="21"/>
  <c r="BQ600" i="21"/>
  <c r="BM395" i="21"/>
  <c r="BQ328" i="21"/>
  <c r="BM188" i="21"/>
  <c r="BO422" i="21"/>
  <c r="BT534" i="21"/>
  <c r="BO604" i="21"/>
  <c r="BT631" i="21"/>
  <c r="BQ480" i="21"/>
  <c r="BT482" i="21"/>
  <c r="BM685" i="21"/>
  <c r="BM222" i="21"/>
  <c r="BO267" i="21"/>
  <c r="BT390" i="21"/>
  <c r="BO438" i="21"/>
  <c r="BM524" i="21"/>
  <c r="BT630" i="21"/>
  <c r="BT519" i="21"/>
  <c r="BO316" i="21"/>
  <c r="BM246" i="21"/>
  <c r="BQ612" i="21"/>
  <c r="BM463" i="21"/>
  <c r="BQ692" i="21"/>
  <c r="BO336" i="21"/>
  <c r="BT441" i="21"/>
  <c r="BQ269" i="21"/>
  <c r="BQ409" i="21"/>
  <c r="BO669" i="21"/>
  <c r="BO196" i="21"/>
  <c r="BQ137" i="21"/>
  <c r="BO175" i="21"/>
  <c r="BQ304" i="21"/>
  <c r="BO252" i="21"/>
  <c r="BQ348" i="21"/>
  <c r="BO470" i="21"/>
  <c r="BT368" i="21"/>
  <c r="BT391" i="21"/>
  <c r="BT464" i="21"/>
  <c r="BM504" i="21"/>
  <c r="BQ643" i="21"/>
  <c r="BM275" i="21"/>
  <c r="BM481" i="21"/>
  <c r="BM260" i="21"/>
  <c r="BQ551" i="21"/>
  <c r="BT344" i="21"/>
  <c r="BM489" i="21"/>
  <c r="BO693" i="21"/>
  <c r="BO342" i="21"/>
  <c r="BT636" i="21"/>
  <c r="BM419" i="21"/>
  <c r="BM670" i="21"/>
  <c r="BT174" i="21"/>
  <c r="BT208" i="21"/>
  <c r="BQ132" i="21"/>
  <c r="BO85" i="21"/>
  <c r="BM179" i="21"/>
  <c r="BM162" i="21"/>
  <c r="BQ226" i="21"/>
  <c r="BT255" i="21"/>
  <c r="BQ241" i="21"/>
  <c r="BQ235" i="21"/>
  <c r="BO329" i="21"/>
  <c r="BQ420" i="21"/>
  <c r="BQ458" i="21"/>
  <c r="BQ428" i="21"/>
  <c r="BT522" i="21"/>
  <c r="BM601" i="21"/>
  <c r="BO585" i="21"/>
  <c r="BO609" i="21"/>
  <c r="BQ561" i="21"/>
  <c r="BM312" i="21"/>
  <c r="BT228" i="21"/>
  <c r="BQ92" i="21"/>
  <c r="BT469" i="21"/>
  <c r="BQ146" i="21"/>
  <c r="BM148" i="21"/>
  <c r="BT277" i="21"/>
  <c r="BT392" i="21"/>
  <c r="BT615" i="21"/>
  <c r="BM721" i="21"/>
  <c r="BO372" i="21"/>
  <c r="BM374" i="21"/>
  <c r="BO115" i="21"/>
  <c r="BT157" i="21"/>
  <c r="BM200" i="21"/>
  <c r="BM237" i="21"/>
  <c r="BM229" i="21"/>
  <c r="BQ550" i="21"/>
  <c r="BM653" i="21"/>
  <c r="BM724" i="21"/>
  <c r="BN643" i="21"/>
  <c r="BS186" i="21"/>
  <c r="BR164" i="21"/>
  <c r="BL246" i="21"/>
  <c r="BS293" i="21"/>
  <c r="BS590" i="21"/>
  <c r="BN600" i="21"/>
  <c r="BS205" i="21"/>
  <c r="BS288" i="21"/>
  <c r="BL458" i="21"/>
  <c r="BL422" i="21"/>
  <c r="BP582" i="21"/>
  <c r="BL655" i="21"/>
  <c r="BN546" i="21"/>
  <c r="BN490" i="21"/>
  <c r="BS143" i="21"/>
  <c r="BL391" i="21"/>
  <c r="BL180" i="21"/>
  <c r="BL578" i="21"/>
  <c r="BL382" i="21"/>
  <c r="BL414" i="21"/>
  <c r="BP651" i="21"/>
  <c r="BN206" i="21"/>
  <c r="BN94" i="21"/>
  <c r="BS349" i="21"/>
  <c r="BL225" i="21"/>
  <c r="BL351" i="21"/>
  <c r="BP540" i="21"/>
  <c r="BP500" i="21"/>
  <c r="BS211" i="21"/>
  <c r="BL481" i="21"/>
  <c r="BR481" i="21"/>
  <c r="BL342" i="21"/>
  <c r="BS179" i="21"/>
  <c r="BN390" i="21"/>
  <c r="BP544" i="21"/>
  <c r="BL295" i="21"/>
  <c r="BL298" i="21"/>
  <c r="BP454" i="21"/>
  <c r="BL185" i="21"/>
  <c r="BR352" i="21"/>
  <c r="BL545" i="21"/>
  <c r="BL315" i="21"/>
  <c r="BN627" i="21"/>
  <c r="BP329" i="21"/>
  <c r="BS417" i="21"/>
  <c r="BL550" i="21"/>
  <c r="BR541" i="21"/>
  <c r="BN486" i="21"/>
  <c r="BL267" i="21"/>
  <c r="BN687" i="21"/>
  <c r="BL314" i="21"/>
  <c r="BP433" i="21"/>
  <c r="BS223" i="21"/>
  <c r="BN139" i="21"/>
  <c r="BP169" i="21"/>
  <c r="BS392" i="21"/>
  <c r="BP538" i="21"/>
  <c r="BP594" i="21"/>
  <c r="BL222" i="21"/>
  <c r="BP257" i="21"/>
  <c r="BL526" i="21"/>
  <c r="BL250" i="21"/>
  <c r="BS204" i="21"/>
  <c r="BP467" i="21"/>
  <c r="BR701" i="21"/>
  <c r="BR671" i="21"/>
  <c r="BP440" i="21"/>
  <c r="BP536" i="21"/>
  <c r="BS227" i="21"/>
  <c r="BR448" i="21"/>
  <c r="BP716" i="21"/>
  <c r="BL517" i="21"/>
  <c r="BP672" i="21"/>
  <c r="BN232" i="21"/>
  <c r="BP141" i="21"/>
  <c r="BR140" i="21"/>
  <c r="BS551" i="21"/>
  <c r="BP628" i="21"/>
  <c r="BP491" i="21"/>
  <c r="BR715" i="21"/>
  <c r="BP515" i="21"/>
  <c r="BP720" i="21"/>
  <c r="BP199" i="21"/>
  <c r="BL145" i="21"/>
  <c r="BR231" i="21"/>
  <c r="BP460" i="21"/>
  <c r="BR518" i="21"/>
  <c r="BP680" i="21"/>
  <c r="BP681" i="21"/>
  <c r="BP167" i="21"/>
  <c r="BL453" i="21"/>
  <c r="BP660" i="21"/>
  <c r="BP451" i="21"/>
  <c r="BR576" i="21"/>
  <c r="BP688" i="21"/>
  <c r="BR532" i="21"/>
  <c r="BL90" i="21"/>
  <c r="BP519" i="21"/>
  <c r="BR213" i="21"/>
  <c r="BS483" i="21"/>
  <c r="BP713" i="21"/>
  <c r="BP630" i="21"/>
  <c r="BP495" i="21"/>
  <c r="BP539" i="21"/>
  <c r="BN450" i="21"/>
  <c r="BL282" i="21"/>
  <c r="BP635" i="21"/>
  <c r="BR652" i="21"/>
  <c r="BN395" i="21"/>
  <c r="BN219" i="21"/>
  <c r="BN367" i="21"/>
  <c r="BR575" i="21"/>
  <c r="BP155" i="21"/>
  <c r="BN341" i="21"/>
  <c r="BN375" i="21"/>
  <c r="BR516" i="21"/>
  <c r="BP140" i="21"/>
  <c r="BP290" i="21"/>
  <c r="BN323" i="21"/>
  <c r="BP398" i="21"/>
  <c r="BS499" i="21"/>
  <c r="BN174" i="21"/>
  <c r="BR200" i="21"/>
  <c r="BS277" i="21"/>
  <c r="BL501" i="21"/>
  <c r="BP485" i="21"/>
  <c r="BL650" i="21"/>
  <c r="BR580" i="21"/>
  <c r="BR644" i="21"/>
  <c r="BR641" i="21"/>
  <c r="BS424" i="21"/>
  <c r="BR692" i="21"/>
  <c r="BP521" i="21"/>
  <c r="BL592" i="21"/>
  <c r="BP686" i="21"/>
  <c r="BN331" i="21"/>
  <c r="BS429" i="21"/>
  <c r="BP730" i="21"/>
  <c r="BR571" i="21"/>
  <c r="BN296" i="21"/>
  <c r="BN379" i="21"/>
  <c r="BR732" i="21"/>
  <c r="BN223" i="21"/>
  <c r="BR86" i="21"/>
  <c r="BN403" i="21"/>
  <c r="BP426" i="21"/>
  <c r="BN392" i="21"/>
  <c r="BL525" i="21"/>
  <c r="BR689" i="21"/>
  <c r="BR724" i="21"/>
  <c r="BS728" i="21"/>
  <c r="BN280" i="21"/>
  <c r="BL437" i="21"/>
  <c r="BP153" i="21"/>
  <c r="BR548" i="21"/>
  <c r="BR443" i="21"/>
  <c r="BS405" i="21"/>
  <c r="BR511" i="21"/>
  <c r="BP164" i="21"/>
  <c r="BN88" i="21"/>
  <c r="BN411" i="21"/>
  <c r="BR740" i="21"/>
  <c r="BN431" i="21"/>
  <c r="BR618" i="21"/>
  <c r="BR673" i="21"/>
  <c r="BR584" i="21"/>
  <c r="BR583" i="21"/>
  <c r="BL678" i="21"/>
  <c r="BR721" i="21"/>
  <c r="BN312" i="21"/>
  <c r="BR670" i="21"/>
  <c r="BN554" i="21"/>
  <c r="BL387" i="21"/>
  <c r="BS544" i="21"/>
  <c r="BS445" i="21"/>
  <c r="BR417" i="21"/>
  <c r="BL475" i="21"/>
  <c r="BL523" i="21"/>
  <c r="BP215" i="21"/>
  <c r="BS171" i="21"/>
  <c r="BS652" i="21"/>
  <c r="BL228" i="21"/>
  <c r="BN247" i="21"/>
  <c r="BL260" i="21"/>
  <c r="BR467" i="21"/>
  <c r="BS671" i="21"/>
  <c r="BR157" i="21"/>
  <c r="BS155" i="21"/>
  <c r="BP288" i="21"/>
  <c r="BS341" i="21"/>
  <c r="BN319" i="21"/>
  <c r="BR440" i="21"/>
  <c r="BR536" i="21"/>
  <c r="BL675" i="21"/>
  <c r="BN168" i="21"/>
  <c r="BL227" i="21"/>
  <c r="BS631" i="21"/>
  <c r="BR275" i="21"/>
  <c r="BP252" i="21"/>
  <c r="BP132" i="21"/>
  <c r="BR371" i="21"/>
  <c r="BN533" i="21"/>
  <c r="BP598" i="21"/>
  <c r="BN419" i="21"/>
  <c r="BL243" i="21"/>
  <c r="BN273" i="21"/>
  <c r="BN646" i="21"/>
  <c r="BL533" i="21"/>
  <c r="BS243" i="21"/>
  <c r="BS635" i="21"/>
  <c r="BP395" i="21"/>
  <c r="BP219" i="21"/>
  <c r="BL226" i="21"/>
  <c r="BP273" i="21"/>
  <c r="BP367" i="21"/>
  <c r="BP375" i="21"/>
  <c r="BN741" i="21"/>
  <c r="BL677" i="21"/>
  <c r="BR635" i="21"/>
  <c r="BP670" i="21"/>
  <c r="BL146" i="21"/>
  <c r="BN162" i="21"/>
  <c r="BL317" i="21"/>
  <c r="BS271" i="21"/>
  <c r="BC42" i="21"/>
  <c r="BR88" i="21"/>
  <c r="BP411" i="21"/>
  <c r="BS542" i="21"/>
  <c r="BR716" i="21"/>
  <c r="BS466" i="21"/>
  <c r="BP610" i="21"/>
  <c r="BP517" i="21"/>
  <c r="BR517" i="21"/>
  <c r="BL248" i="21"/>
  <c r="BR431" i="21"/>
  <c r="BR672" i="21"/>
  <c r="BP232" i="21"/>
  <c r="BN308" i="21"/>
  <c r="BS618" i="21"/>
  <c r="BN291" i="21"/>
  <c r="BR141" i="21"/>
  <c r="BS202" i="21"/>
  <c r="BS140" i="21"/>
  <c r="BN215" i="21"/>
  <c r="BS251" i="21"/>
  <c r="BS290" i="21"/>
  <c r="BP323" i="21"/>
  <c r="BL408" i="21"/>
  <c r="BS398" i="21"/>
  <c r="BS583" i="21"/>
  <c r="BN299" i="21"/>
  <c r="BP316" i="21"/>
  <c r="BN386" i="21"/>
  <c r="BR178" i="21"/>
  <c r="BR628" i="21"/>
  <c r="BR491" i="21"/>
  <c r="BP402" i="21"/>
  <c r="BS174" i="21"/>
  <c r="BN123" i="21"/>
  <c r="BN276" i="21"/>
  <c r="BS359" i="21"/>
  <c r="BS434" i="21"/>
  <c r="BN362" i="21"/>
  <c r="BN396" i="21"/>
  <c r="BP501" i="21"/>
  <c r="BS558" i="21"/>
  <c r="BN617" i="21"/>
  <c r="BN650" i="21"/>
  <c r="BR650" i="21"/>
  <c r="BS715" i="21"/>
  <c r="BS334" i="21"/>
  <c r="BS283" i="21"/>
  <c r="BP258" i="21"/>
  <c r="BS350" i="21"/>
  <c r="BS692" i="21"/>
  <c r="BL336" i="21"/>
  <c r="BR515" i="21"/>
  <c r="BR312" i="21"/>
  <c r="BP482" i="21"/>
  <c r="BR720" i="21"/>
  <c r="BN145" i="21"/>
  <c r="BL150" i="21"/>
  <c r="BS231" i="21"/>
  <c r="BL241" i="21"/>
  <c r="BP241" i="21"/>
  <c r="BN339" i="21"/>
  <c r="BL416" i="21"/>
  <c r="BR460" i="21"/>
  <c r="BS518" i="21"/>
  <c r="BP565" i="21"/>
  <c r="BN592" i="21"/>
  <c r="BN585" i="21"/>
  <c r="BR623" i="21"/>
  <c r="BR680" i="21"/>
  <c r="BS727" i="21"/>
  <c r="BN608" i="21"/>
  <c r="BP331" i="21"/>
  <c r="BR681" i="21"/>
  <c r="BS263" i="21"/>
  <c r="BL589" i="21"/>
  <c r="BN577" i="21"/>
  <c r="BP430" i="21"/>
  <c r="BN244" i="21"/>
  <c r="BP230" i="21"/>
  <c r="BL218" i="21"/>
  <c r="BN453" i="21"/>
  <c r="BR453" i="21"/>
  <c r="BR660" i="21"/>
  <c r="BR451" i="21"/>
  <c r="BR688" i="21"/>
  <c r="BS296" i="21"/>
  <c r="BS294" i="21"/>
  <c r="BP379" i="21"/>
  <c r="BP465" i="21"/>
  <c r="BL364" i="21"/>
  <c r="BP470" i="21"/>
  <c r="BR173" i="21"/>
  <c r="BL151" i="21"/>
  <c r="BS255" i="21"/>
  <c r="BN259" i="21"/>
  <c r="BN383" i="21"/>
  <c r="BP403" i="21"/>
  <c r="BS355" i="21"/>
  <c r="BS478" i="21"/>
  <c r="BR392" i="21"/>
  <c r="BS588" i="21"/>
  <c r="BN615" i="21"/>
  <c r="BP346" i="21"/>
  <c r="BR280" i="21"/>
  <c r="BP437" i="21"/>
  <c r="BN322" i="21"/>
  <c r="BS153" i="21"/>
  <c r="BP176" i="21"/>
  <c r="BP90" i="21"/>
  <c r="BR519" i="21"/>
  <c r="BN611" i="21"/>
  <c r="BP165" i="21"/>
  <c r="BS138" i="21"/>
  <c r="BS213" i="21"/>
  <c r="BN613" i="21"/>
  <c r="BR713" i="21"/>
  <c r="BN612" i="21"/>
  <c r="BR495" i="21"/>
  <c r="BP394" i="21"/>
  <c r="BR539" i="21"/>
  <c r="BR609" i="21"/>
  <c r="BN400" i="21"/>
  <c r="BL682" i="21"/>
  <c r="BP157" i="21"/>
  <c r="BN508" i="21"/>
  <c r="BN556" i="21"/>
  <c r="BL629" i="21"/>
  <c r="BN736" i="21"/>
  <c r="BL168" i="21"/>
  <c r="BN468" i="21"/>
  <c r="BR631" i="21"/>
  <c r="BN653" i="21"/>
  <c r="BS516" i="21"/>
  <c r="BR143" i="21"/>
  <c r="BN447" i="21"/>
  <c r="BP614" i="21"/>
  <c r="BR380" i="21"/>
  <c r="BL442" i="21"/>
  <c r="BR542" i="21"/>
  <c r="BS740" i="21"/>
  <c r="BR466" i="21"/>
  <c r="BN610" i="21"/>
  <c r="BL657" i="21"/>
  <c r="BL726" i="21"/>
  <c r="BN463" i="21"/>
  <c r="BP469" i="21"/>
  <c r="BP618" i="21"/>
  <c r="BL353" i="21"/>
  <c r="BL446" i="21"/>
  <c r="BS192" i="21"/>
  <c r="BS115" i="21"/>
  <c r="BP158" i="21"/>
  <c r="BR251" i="21"/>
  <c r="BR290" i="21"/>
  <c r="BS335" i="21"/>
  <c r="BR398" i="21"/>
  <c r="BL474" i="21"/>
  <c r="BL499" i="21"/>
  <c r="BN509" i="21"/>
  <c r="BR540" i="21"/>
  <c r="BS584" i="21"/>
  <c r="BL568" i="21"/>
  <c r="BS626" i="21"/>
  <c r="BN678" i="21"/>
  <c r="BS721" i="21"/>
  <c r="BL239" i="21"/>
  <c r="BR427" i="21"/>
  <c r="BL637" i="21"/>
  <c r="BS449" i="21"/>
  <c r="BL572" i="21"/>
  <c r="BP174" i="21"/>
  <c r="BR359" i="21"/>
  <c r="BP434" i="21"/>
  <c r="BN552" i="21"/>
  <c r="BL639" i="21"/>
  <c r="BN492" i="21"/>
  <c r="BP161" i="21"/>
  <c r="BN501" i="21"/>
  <c r="BS485" i="21"/>
  <c r="BR558" i="21"/>
  <c r="BP617" i="21"/>
  <c r="BN503" i="21"/>
  <c r="BN504" i="21"/>
  <c r="BS580" i="21"/>
  <c r="BR334" i="21"/>
  <c r="BS644" i="21"/>
  <c r="BN487" i="21"/>
  <c r="BL261" i="21"/>
  <c r="BR283" i="21"/>
  <c r="BR424" i="21"/>
  <c r="BR350" i="21"/>
  <c r="BP312" i="21"/>
  <c r="BN636" i="21"/>
  <c r="BN84" i="21"/>
  <c r="BN172" i="21"/>
  <c r="BN190" i="21"/>
  <c r="BS521" i="21"/>
  <c r="BN565" i="21"/>
  <c r="BL570" i="21"/>
  <c r="BL679" i="21"/>
  <c r="BS686" i="21"/>
  <c r="BR727" i="21"/>
  <c r="BL705" i="21"/>
  <c r="BR104" i="21"/>
  <c r="BR263" i="21"/>
  <c r="BN547" i="21"/>
  <c r="BN567" i="21"/>
  <c r="BL118" i="21"/>
  <c r="BL89" i="21"/>
  <c r="BN452" i="21"/>
  <c r="BL604" i="21"/>
  <c r="BS730" i="21"/>
  <c r="BN455" i="21"/>
  <c r="BS571" i="21"/>
  <c r="BL649" i="21"/>
  <c r="BR296" i="21"/>
  <c r="BN676" i="21"/>
  <c r="BR294" i="21"/>
  <c r="BN493" i="21"/>
  <c r="BS561" i="21"/>
  <c r="BN543" i="21"/>
  <c r="BN465" i="21"/>
  <c r="BN693" i="21"/>
  <c r="BL737" i="21"/>
  <c r="BL357" i="21"/>
  <c r="BL484" i="21"/>
  <c r="BN645" i="21"/>
  <c r="BS732" i="21"/>
  <c r="BL685" i="21"/>
  <c r="BS194" i="21"/>
  <c r="BR255" i="21"/>
  <c r="BN245" i="21"/>
  <c r="BR355" i="21"/>
  <c r="BR478" i="21"/>
  <c r="BR426" i="21"/>
  <c r="BL520" i="21"/>
  <c r="BN525" i="21"/>
  <c r="BR601" i="21"/>
  <c r="BR588" i="21"/>
  <c r="BL633" i="21"/>
  <c r="BN621" i="21"/>
  <c r="BS689" i="21"/>
  <c r="BP280" i="21"/>
  <c r="BN700" i="21"/>
  <c r="BN477" i="21"/>
  <c r="BN437" i="21"/>
  <c r="BN656" i="21"/>
  <c r="BR153" i="21"/>
  <c r="BN176" i="21"/>
  <c r="BL524" i="21"/>
  <c r="BS548" i="21"/>
  <c r="BL725" i="21"/>
  <c r="BN620" i="21"/>
  <c r="BN480" i="21"/>
  <c r="BS443" i="21"/>
  <c r="BN138" i="21"/>
  <c r="BN496" i="21"/>
  <c r="BL483" i="21"/>
  <c r="BL564" i="21"/>
  <c r="BP613" i="21"/>
  <c r="BS630" i="21"/>
  <c r="BS669" i="21"/>
  <c r="BS625" i="21"/>
  <c r="BS511" i="21"/>
  <c r="BL531" i="21"/>
  <c r="BN624" i="21"/>
  <c r="BS575" i="21"/>
  <c r="BS196" i="21"/>
  <c r="BS128" i="21"/>
  <c r="BR155" i="21"/>
  <c r="BR341" i="21"/>
  <c r="BL464" i="21"/>
  <c r="BL456" i="21"/>
  <c r="BS569" i="21"/>
  <c r="BL574" i="21"/>
  <c r="BR268" i="21"/>
  <c r="BS246" i="21"/>
  <c r="BR372" i="21"/>
  <c r="BL270" i="21"/>
  <c r="BP293" i="21"/>
  <c r="BS514" i="21"/>
  <c r="BR340" i="21"/>
  <c r="BL419" i="21"/>
  <c r="BS506" i="21"/>
  <c r="BN670" i="21"/>
  <c r="BR186" i="21"/>
  <c r="BL247" i="21"/>
  <c r="BS325" i="21"/>
  <c r="BP590" i="21"/>
  <c r="BS385" i="21"/>
  <c r="BP671" i="21"/>
  <c r="BS137" i="21"/>
  <c r="BL214" i="21"/>
  <c r="BN142" i="21"/>
  <c r="BS198" i="21"/>
  <c r="BR288" i="21"/>
  <c r="BP341" i="21"/>
  <c r="BL319" i="21"/>
  <c r="BL406" i="21"/>
  <c r="BS458" i="21"/>
  <c r="BS422" i="21"/>
  <c r="BS655" i="21"/>
  <c r="BL546" i="21"/>
  <c r="BP631" i="21"/>
  <c r="BL252" i="21"/>
  <c r="BL490" i="21"/>
  <c r="BN143" i="21"/>
  <c r="BL292" i="21"/>
  <c r="BS391" i="21"/>
  <c r="BS562" i="21"/>
  <c r="BN659" i="21"/>
  <c r="BP380" i="21"/>
  <c r="BS180" i="21"/>
  <c r="BS177" i="21"/>
  <c r="BS448" i="21"/>
  <c r="BP542" i="21"/>
  <c r="BR404" i="21"/>
  <c r="BP466" i="21"/>
  <c r="BS578" i="21"/>
  <c r="BS382" i="21"/>
  <c r="BR344" i="21"/>
  <c r="BS414" i="21"/>
  <c r="BL232" i="21"/>
  <c r="BL308" i="21"/>
  <c r="BN469" i="21"/>
  <c r="BN618" i="21"/>
  <c r="BL291" i="21"/>
  <c r="BL206" i="21"/>
  <c r="BN141" i="21"/>
  <c r="BP224" i="21"/>
  <c r="BR192" i="21"/>
  <c r="BR154" i="21"/>
  <c r="BL215" i="21"/>
  <c r="BS184" i="21"/>
  <c r="BP349" i="21"/>
  <c r="BS225" i="21"/>
  <c r="BS229" i="21"/>
  <c r="BR368" i="21"/>
  <c r="BS365" i="21"/>
  <c r="BS351" i="21"/>
  <c r="BR626" i="21"/>
  <c r="BL299" i="21"/>
  <c r="BL316" i="21"/>
  <c r="BL388" i="21"/>
  <c r="BS528" i="21"/>
  <c r="BR449" i="21"/>
  <c r="BS342" i="21"/>
  <c r="BN402" i="21"/>
  <c r="BS237" i="21"/>
  <c r="BL276" i="21"/>
  <c r="BR434" i="21"/>
  <c r="BL396" i="21"/>
  <c r="BR485" i="21"/>
  <c r="BP558" i="21"/>
  <c r="BL410" i="21"/>
  <c r="BP715" i="21"/>
  <c r="BP334" i="21"/>
  <c r="BN258" i="21"/>
  <c r="BP350" i="21"/>
  <c r="BS295" i="21"/>
  <c r="BS298" i="21"/>
  <c r="BS147" i="21"/>
  <c r="BP212" i="21"/>
  <c r="BL221" i="21"/>
  <c r="BS253" i="21"/>
  <c r="BP231" i="21"/>
  <c r="BL310" i="21"/>
  <c r="BL339" i="21"/>
  <c r="BL352" i="21"/>
  <c r="BN413" i="21"/>
  <c r="BS438" i="21"/>
  <c r="BP518" i="21"/>
  <c r="BS530" i="21"/>
  <c r="BN522" i="21"/>
  <c r="BN586" i="21"/>
  <c r="BP623" i="21"/>
  <c r="BR686" i="21"/>
  <c r="BP727" i="21"/>
  <c r="BL356" i="21"/>
  <c r="BS315" i="21"/>
  <c r="BL608" i="21"/>
  <c r="BL370" i="21"/>
  <c r="BS208" i="21"/>
  <c r="BP104" i="21"/>
  <c r="BS159" i="21"/>
  <c r="BR445" i="21"/>
  <c r="BL627" i="21"/>
  <c r="BN663" i="21"/>
  <c r="BL324" i="21"/>
  <c r="BN329" i="21"/>
  <c r="BP417" i="21"/>
  <c r="BS550" i="21"/>
  <c r="BP541" i="21"/>
  <c r="BS560" i="21"/>
  <c r="BN430" i="21"/>
  <c r="BL244" i="21"/>
  <c r="BL486" i="21"/>
  <c r="BN230" i="21"/>
  <c r="BS267" i="21"/>
  <c r="BL687" i="21"/>
  <c r="BP493" i="21"/>
  <c r="BR264" i="21"/>
  <c r="BS314" i="21"/>
  <c r="BL470" i="21"/>
  <c r="BS183" i="21"/>
  <c r="BR194" i="21"/>
  <c r="BS169" i="21"/>
  <c r="BL242" i="21"/>
  <c r="BR272" i="21"/>
  <c r="BL259" i="21"/>
  <c r="BS235" i="21"/>
  <c r="BL302" i="21"/>
  <c r="BL383" i="21"/>
  <c r="BP478" i="21"/>
  <c r="BS534" i="21"/>
  <c r="BP601" i="21"/>
  <c r="BS711" i="21"/>
  <c r="BN346" i="21"/>
  <c r="BL425" i="21"/>
  <c r="BL374" i="21"/>
  <c r="BS222" i="21"/>
  <c r="BL176" i="21"/>
  <c r="BN257" i="21"/>
  <c r="BR304" i="21"/>
  <c r="BS526" i="21"/>
  <c r="BL554" i="21"/>
  <c r="BR300" i="21"/>
  <c r="BL450" i="21"/>
  <c r="BS250" i="21"/>
  <c r="BP204" i="21"/>
  <c r="BS282" i="21"/>
  <c r="BS387" i="21"/>
  <c r="BN394" i="21"/>
  <c r="BR625" i="21"/>
  <c r="BL400" i="21"/>
  <c r="BS531" i="21"/>
  <c r="AT44" i="21"/>
  <c r="BI44" i="21"/>
  <c r="AV44" i="21"/>
  <c r="BJ44" i="21"/>
  <c r="AX44" i="21"/>
  <c r="AZ44" i="21"/>
  <c r="BA44" i="21"/>
  <c r="BC44" i="21"/>
  <c r="BE44" i="21"/>
  <c r="BG44" i="21"/>
  <c r="V44" i="21"/>
  <c r="BN442" i="21"/>
  <c r="BN398" i="21"/>
  <c r="BN171" i="21"/>
  <c r="BP313" i="21"/>
  <c r="BL402" i="21"/>
  <c r="BR573" i="21"/>
  <c r="BL728" i="21"/>
  <c r="BR634" i="21"/>
  <c r="BS248" i="21"/>
  <c r="BS232" i="21"/>
  <c r="BS408" i="21"/>
  <c r="BR489" i="21"/>
  <c r="BN165" i="21"/>
  <c r="BP621" i="21"/>
  <c r="BS176" i="21"/>
  <c r="BP480" i="21"/>
  <c r="BN170" i="21"/>
  <c r="BP138" i="21"/>
  <c r="BP612" i="21"/>
  <c r="BR163" i="21"/>
  <c r="BR458" i="21"/>
  <c r="BL582" i="21"/>
  <c r="BR655" i="21"/>
  <c r="BS132" i="21"/>
  <c r="BR409" i="21"/>
  <c r="BR578" i="21"/>
  <c r="BL463" i="21"/>
  <c r="BN672" i="21"/>
  <c r="BL651" i="21"/>
  <c r="BP192" i="21"/>
  <c r="BP115" i="21"/>
  <c r="BP211" i="21"/>
  <c r="BS185" i="21"/>
  <c r="BS199" i="21"/>
  <c r="BL413" i="21"/>
  <c r="BR412" i="21"/>
  <c r="BS182" i="21"/>
  <c r="BL547" i="21"/>
  <c r="BL663" i="21"/>
  <c r="BR348" i="21"/>
  <c r="BS160" i="21"/>
  <c r="BL329" i="21"/>
  <c r="BN541" i="21"/>
  <c r="BR328" i="21"/>
  <c r="BL538" i="21"/>
  <c r="BL659" i="21"/>
  <c r="BP345" i="21"/>
  <c r="BL411" i="21"/>
  <c r="BS353" i="21"/>
  <c r="BP206" i="21"/>
  <c r="BN140" i="21"/>
  <c r="BP225" i="21"/>
  <c r="BL323" i="21"/>
  <c r="BN558" i="21"/>
  <c r="BS261" i="21"/>
  <c r="BL482" i="21"/>
  <c r="BL454" i="21"/>
  <c r="BR185" i="21"/>
  <c r="BP253" i="21"/>
  <c r="BS416" i="21"/>
  <c r="BL522" i="21"/>
  <c r="BL586" i="21"/>
  <c r="BL331" i="21"/>
  <c r="BR167" i="21"/>
  <c r="BR159" i="21"/>
  <c r="BP609" i="21"/>
  <c r="BS380" i="21"/>
  <c r="BR469" i="21"/>
  <c r="BS200" i="21"/>
  <c r="BN598" i="21"/>
  <c r="BL269" i="21"/>
  <c r="BS226" i="21"/>
  <c r="BL273" i="21"/>
  <c r="BR271" i="21"/>
  <c r="BL614" i="21"/>
  <c r="BN517" i="21"/>
  <c r="BS616" i="21"/>
  <c r="BR323" i="21"/>
  <c r="BR335" i="21"/>
  <c r="BS418" i="21"/>
  <c r="BN481" i="21"/>
  <c r="BL212" i="21"/>
  <c r="BP150" i="21"/>
  <c r="BN545" i="21"/>
  <c r="BR385" i="21"/>
  <c r="BP545" i="21"/>
  <c r="BN104" i="21"/>
  <c r="BL452" i="21"/>
  <c r="BP525" i="21"/>
  <c r="BL594" i="21"/>
  <c r="BS532" i="21"/>
  <c r="BL700" i="21"/>
  <c r="BL656" i="21"/>
  <c r="BL612" i="21"/>
  <c r="BL477" i="21"/>
  <c r="BP117" i="21"/>
  <c r="BP496" i="21"/>
  <c r="BL204" i="21"/>
  <c r="BR202" i="21"/>
  <c r="BL643" i="21"/>
  <c r="BN677" i="21"/>
  <c r="BR395" i="21"/>
  <c r="BN228" i="21"/>
  <c r="BL162" i="21"/>
  <c r="BR219" i="21"/>
  <c r="BP142" i="21"/>
  <c r="BN288" i="21"/>
  <c r="BN464" i="21"/>
  <c r="BN456" i="21"/>
  <c r="BP556" i="21"/>
  <c r="BR582" i="21"/>
  <c r="BN629" i="21"/>
  <c r="BP736" i="21"/>
  <c r="BP168" i="21"/>
  <c r="BS152" i="21"/>
  <c r="BL432" i="21"/>
  <c r="BN602" i="21"/>
  <c r="BP653" i="21"/>
  <c r="BS275" i="21"/>
  <c r="BN292" i="21"/>
  <c r="BS371" i="21"/>
  <c r="BP447" i="21"/>
  <c r="BN614" i="21"/>
  <c r="BN380" i="21"/>
  <c r="BS88" i="21"/>
  <c r="BR411" i="21"/>
  <c r="BN657" i="21"/>
  <c r="BN726" i="21"/>
  <c r="BP463" i="21"/>
  <c r="BR651" i="21"/>
  <c r="BR232" i="21"/>
  <c r="BP308" i="21"/>
  <c r="BR206" i="21"/>
  <c r="BS141" i="21"/>
  <c r="BN225" i="21"/>
  <c r="BR229" i="21"/>
  <c r="BN499" i="21"/>
  <c r="BN568" i="21"/>
  <c r="BN654" i="21"/>
  <c r="BR500" i="21"/>
  <c r="BN551" i="21"/>
  <c r="BP239" i="21"/>
  <c r="BS427" i="21"/>
  <c r="BL171" i="21"/>
  <c r="BN388" i="21"/>
  <c r="BN637" i="21"/>
  <c r="BN572" i="21"/>
  <c r="BR402" i="21"/>
  <c r="BL123" i="21"/>
  <c r="BL179" i="21"/>
  <c r="BP276" i="21"/>
  <c r="BP552" i="21"/>
  <c r="BP492" i="21"/>
  <c r="BN161" i="21"/>
  <c r="BP396" i="21"/>
  <c r="BS501" i="21"/>
  <c r="BP650" i="21"/>
  <c r="BP503" i="21"/>
  <c r="BP504" i="21"/>
  <c r="BR544" i="21"/>
  <c r="BP487" i="21"/>
  <c r="BR258" i="21"/>
  <c r="BP636" i="21"/>
  <c r="BR454" i="21"/>
  <c r="BL147" i="21"/>
  <c r="BP145" i="21"/>
  <c r="BR221" i="21"/>
  <c r="BN241" i="21"/>
  <c r="BL585" i="21"/>
  <c r="BS623" i="21"/>
  <c r="BN356" i="21"/>
  <c r="BR331" i="21"/>
  <c r="BN705" i="21"/>
  <c r="BR208" i="21"/>
  <c r="BP547" i="21"/>
  <c r="BP567" i="21"/>
  <c r="BL577" i="21"/>
  <c r="BN118" i="21"/>
  <c r="BL541" i="21"/>
  <c r="BR430" i="21"/>
  <c r="BP244" i="21"/>
  <c r="BR230" i="21"/>
  <c r="BS218" i="21"/>
  <c r="BP452" i="21"/>
  <c r="BP453" i="21"/>
  <c r="BP604" i="21"/>
  <c r="BP455" i="21"/>
  <c r="BN649" i="21"/>
  <c r="BP296" i="21"/>
  <c r="BP676" i="21"/>
  <c r="BP543" i="21"/>
  <c r="BR379" i="21"/>
  <c r="BN737" i="21"/>
  <c r="BN484" i="21"/>
  <c r="BP645" i="21"/>
  <c r="BR470" i="21"/>
  <c r="BN685" i="21"/>
  <c r="BR139" i="21"/>
  <c r="BP183" i="21"/>
  <c r="BS173" i="21"/>
  <c r="BR169" i="21"/>
  <c r="BL245" i="21"/>
  <c r="BR245" i="21"/>
  <c r="BP392" i="21"/>
  <c r="BN520" i="21"/>
  <c r="BR538" i="21"/>
  <c r="BS601" i="21"/>
  <c r="BN633" i="21"/>
  <c r="BS724" i="21"/>
  <c r="BN728" i="21"/>
  <c r="BR346" i="21"/>
  <c r="BP700" i="21"/>
  <c r="BS437" i="21"/>
  <c r="BP656" i="21"/>
  <c r="BR176" i="21"/>
  <c r="BS90" i="21"/>
  <c r="BN524" i="21"/>
  <c r="BN725" i="21"/>
  <c r="BP620" i="21"/>
  <c r="BL170" i="21"/>
  <c r="BN564" i="21"/>
  <c r="BR394" i="21"/>
  <c r="BP400" i="21"/>
  <c r="BS701" i="21"/>
  <c r="BR249" i="21"/>
  <c r="BN660" i="21"/>
  <c r="BN451" i="21"/>
  <c r="BP537" i="21"/>
  <c r="BL257" i="21"/>
  <c r="BP277" i="21"/>
  <c r="BL258" i="21"/>
  <c r="BS336" i="21"/>
  <c r="BN147" i="21"/>
  <c r="BR160" i="21"/>
  <c r="BN417" i="21"/>
  <c r="BS436" i="21"/>
  <c r="BP550" i="21"/>
  <c r="BL430" i="21"/>
  <c r="BN294" i="21"/>
  <c r="BS357" i="21"/>
  <c r="BL433" i="21"/>
  <c r="BP146" i="21"/>
  <c r="BN166" i="21"/>
  <c r="BL646" i="21"/>
  <c r="BR179" i="21"/>
  <c r="BP557" i="21"/>
  <c r="BR223" i="21"/>
  <c r="BS148" i="21"/>
  <c r="BR678" i="21"/>
  <c r="BP413" i="21"/>
  <c r="BP245" i="21"/>
  <c r="BS741" i="21"/>
  <c r="BP533" i="21"/>
  <c r="BL505" i="21"/>
  <c r="BR598" i="21"/>
  <c r="BL514" i="21"/>
  <c r="BR269" i="21"/>
  <c r="BL506" i="21"/>
  <c r="BR273" i="21"/>
  <c r="BL325" i="21"/>
  <c r="BS367" i="21"/>
  <c r="BL385" i="21"/>
  <c r="BL575" i="21"/>
  <c r="BL701" i="21"/>
  <c r="BL205" i="21"/>
  <c r="BS440" i="21"/>
  <c r="BR508" i="21"/>
  <c r="BS536" i="21"/>
  <c r="BN708" i="21"/>
  <c r="BL152" i="21"/>
  <c r="BS468" i="21"/>
  <c r="BL516" i="21"/>
  <c r="BR252" i="21"/>
  <c r="BR132" i="21"/>
  <c r="BR659" i="21"/>
  <c r="BN177" i="21"/>
  <c r="BL448" i="21"/>
  <c r="BL740" i="21"/>
  <c r="BS610" i="21"/>
  <c r="BS517" i="21"/>
  <c r="BS431" i="21"/>
  <c r="BS672" i="21"/>
  <c r="BS469" i="21"/>
  <c r="BL673" i="21"/>
  <c r="BL192" i="21"/>
  <c r="BR94" i="21"/>
  <c r="BN154" i="21"/>
  <c r="BP156" i="21"/>
  <c r="BN184" i="21"/>
  <c r="BN365" i="21"/>
  <c r="BP513" i="21"/>
  <c r="BS540" i="21"/>
  <c r="BL584" i="21"/>
  <c r="BN606" i="21"/>
  <c r="BN642" i="21"/>
  <c r="BS678" i="21"/>
  <c r="BL721" i="21"/>
  <c r="BR316" i="21"/>
  <c r="BL528" i="21"/>
  <c r="BS481" i="21"/>
  <c r="BS491" i="21"/>
  <c r="BN439" i="21"/>
  <c r="BN573" i="21"/>
  <c r="BS650" i="21"/>
  <c r="BL580" i="21"/>
  <c r="BL644" i="21"/>
  <c r="BL641" i="21"/>
  <c r="BR482" i="21"/>
  <c r="BN185" i="21"/>
  <c r="BR212" i="21"/>
  <c r="BL92" i="21"/>
  <c r="BL253" i="21"/>
  <c r="BR241" i="21"/>
  <c r="BR413" i="21"/>
  <c r="BS460" i="21"/>
  <c r="BS565" i="21"/>
  <c r="BR522" i="21"/>
  <c r="BR586" i="21"/>
  <c r="BS545" i="21"/>
  <c r="BS681" i="21"/>
  <c r="BL159" i="21"/>
  <c r="BR663" i="21"/>
  <c r="BR324" i="21"/>
  <c r="BS577" i="21"/>
  <c r="BN160" i="21"/>
  <c r="BR329" i="21"/>
  <c r="BL560" i="21"/>
  <c r="BN89" i="21"/>
  <c r="BS453" i="21"/>
  <c r="BL571" i="21"/>
  <c r="BL576" i="21"/>
  <c r="BS493" i="21"/>
  <c r="BS465" i="21"/>
  <c r="BR693" i="21"/>
  <c r="BN475" i="21"/>
  <c r="BR433" i="21"/>
  <c r="BN523" i="21"/>
  <c r="BL732" i="21"/>
  <c r="BL173" i="21"/>
  <c r="BN169" i="21"/>
  <c r="BR210" i="21"/>
  <c r="BL235" i="21"/>
  <c r="BS525" i="21"/>
  <c r="BL532" i="21"/>
  <c r="BS621" i="21"/>
  <c r="BL689" i="21"/>
  <c r="BP690" i="21"/>
  <c r="BL724" i="21"/>
  <c r="BR257" i="21"/>
  <c r="BL548" i="21"/>
  <c r="BL611" i="21"/>
  <c r="BS480" i="21"/>
  <c r="BL443" i="21"/>
  <c r="BR165" i="21"/>
  <c r="BR496" i="21"/>
  <c r="BN483" i="21"/>
  <c r="BS713" i="21"/>
  <c r="BL669" i="21"/>
  <c r="BP163" i="21"/>
  <c r="BS539" i="21"/>
  <c r="BS609" i="21"/>
  <c r="BN738" i="21"/>
  <c r="BL511" i="21"/>
  <c r="BN531" i="21"/>
  <c r="BP624" i="21"/>
  <c r="BN682" i="21"/>
  <c r="BS428" i="21"/>
  <c r="BR569" i="21"/>
  <c r="BN582" i="21"/>
  <c r="BR441" i="21"/>
  <c r="BN651" i="21"/>
  <c r="BP202" i="21"/>
  <c r="BL362" i="21"/>
  <c r="BN482" i="21"/>
  <c r="BN454" i="21"/>
  <c r="BS412" i="21"/>
  <c r="BS348" i="21"/>
  <c r="BS670" i="21"/>
  <c r="BL736" i="21"/>
  <c r="BR432" i="21"/>
  <c r="BL395" i="21"/>
  <c r="BR367" i="21"/>
  <c r="BR197" i="21"/>
  <c r="BL333" i="21"/>
  <c r="BP468" i="21"/>
  <c r="BL509" i="21"/>
  <c r="BP592" i="21"/>
  <c r="BN429" i="21"/>
  <c r="BL692" i="21"/>
  <c r="BR590" i="21"/>
  <c r="BS441" i="21"/>
  <c r="BS674" i="21"/>
  <c r="BL420" i="21"/>
  <c r="BS537" i="21"/>
  <c r="BP741" i="21"/>
  <c r="BL337" i="21"/>
  <c r="BP419" i="21"/>
  <c r="BP228" i="21"/>
  <c r="BR146" i="21"/>
  <c r="BP247" i="21"/>
  <c r="BP358" i="21"/>
  <c r="BP600" i="21"/>
  <c r="BP188" i="21"/>
  <c r="BP197" i="21"/>
  <c r="BL157" i="21"/>
  <c r="BN155" i="21"/>
  <c r="BP319" i="21"/>
  <c r="BR375" i="21"/>
  <c r="BP508" i="21"/>
  <c r="BR168" i="21"/>
  <c r="BP292" i="21"/>
  <c r="BL596" i="21"/>
  <c r="BS308" i="21"/>
  <c r="BP291" i="21"/>
  <c r="BN192" i="21"/>
  <c r="BL290" i="21"/>
  <c r="BP299" i="21"/>
  <c r="BL85" i="21"/>
  <c r="BP388" i="21"/>
  <c r="BR174" i="21"/>
  <c r="BS276" i="21"/>
  <c r="BP390" i="21"/>
  <c r="BR145" i="21"/>
  <c r="BR84" i="21"/>
  <c r="BS221" i="21"/>
  <c r="BP339" i="21"/>
  <c r="BN352" i="21"/>
  <c r="BN438" i="21"/>
  <c r="BP356" i="21"/>
  <c r="BP608" i="21"/>
  <c r="BL104" i="21"/>
  <c r="BN589" i="21"/>
  <c r="BP324" i="21"/>
  <c r="BP223" i="21"/>
  <c r="BS210" i="21"/>
  <c r="BP259" i="21"/>
  <c r="BP383" i="21"/>
  <c r="BR403" i="21"/>
  <c r="BN711" i="21"/>
  <c r="BN90" i="21"/>
  <c r="BC64" i="21"/>
  <c r="BG64" i="21"/>
  <c r="AV64" i="21"/>
  <c r="AX64" i="21"/>
  <c r="AZ64" i="21"/>
  <c r="BA64" i="21"/>
  <c r="AT64" i="21"/>
  <c r="BE64" i="21"/>
  <c r="BI64" i="21"/>
  <c r="BJ64" i="21"/>
  <c r="AZ102" i="21"/>
  <c r="AX102" i="21"/>
  <c r="BA102" i="21"/>
  <c r="BC102" i="21"/>
  <c r="BE102" i="21"/>
  <c r="AT102" i="21"/>
  <c r="BI102" i="21"/>
  <c r="BJ102" i="21"/>
  <c r="AV102" i="21"/>
  <c r="BG102" i="21"/>
  <c r="AV50" i="21"/>
  <c r="BJ50" i="21"/>
  <c r="AZ50" i="21"/>
  <c r="AX50" i="21"/>
  <c r="BA50" i="21"/>
  <c r="BC50" i="21"/>
  <c r="BE50" i="21"/>
  <c r="AT50" i="21"/>
  <c r="BG50" i="21"/>
  <c r="BI50" i="21"/>
  <c r="AZ549" i="21"/>
  <c r="BA549" i="21"/>
  <c r="BC549" i="21"/>
  <c r="BE549" i="21"/>
  <c r="BG549" i="21"/>
  <c r="BI549" i="21"/>
  <c r="AT549" i="21"/>
  <c r="BJ549" i="21"/>
  <c r="AV549" i="21"/>
  <c r="AX549" i="21"/>
  <c r="BA360" i="21"/>
  <c r="BC360" i="21"/>
  <c r="BE360" i="21"/>
  <c r="BG360" i="21"/>
  <c r="AT360" i="21"/>
  <c r="BI360" i="21"/>
  <c r="AV360" i="21"/>
  <c r="AX360" i="21"/>
  <c r="AZ360" i="21"/>
  <c r="BJ360" i="21"/>
  <c r="AV735" i="21"/>
  <c r="BJ735" i="21"/>
  <c r="AX735" i="21"/>
  <c r="AZ735" i="21"/>
  <c r="BA735" i="21"/>
  <c r="BC735" i="21"/>
  <c r="BI735" i="21"/>
  <c r="AT735" i="21"/>
  <c r="BG735" i="21"/>
  <c r="BE735" i="21"/>
  <c r="AT591" i="21"/>
  <c r="BI591" i="21"/>
  <c r="AV591" i="21"/>
  <c r="BJ591" i="21"/>
  <c r="AX591" i="21"/>
  <c r="AZ591" i="21"/>
  <c r="BA591" i="21"/>
  <c r="BC591" i="21"/>
  <c r="BE591" i="21"/>
  <c r="BG591" i="21"/>
  <c r="BC472" i="21"/>
  <c r="BE472" i="21"/>
  <c r="BG472" i="21"/>
  <c r="AT472" i="21"/>
  <c r="BI472" i="21"/>
  <c r="AV472" i="21"/>
  <c r="BJ472" i="21"/>
  <c r="AX472" i="21"/>
  <c r="AZ472" i="21"/>
  <c r="BA472" i="21"/>
  <c r="AV647" i="21"/>
  <c r="BJ647" i="21"/>
  <c r="AX647" i="21"/>
  <c r="AZ647" i="21"/>
  <c r="BA647" i="21"/>
  <c r="BC647" i="21"/>
  <c r="BI647" i="21"/>
  <c r="AT647" i="21"/>
  <c r="BG647" i="21"/>
  <c r="BE647" i="21"/>
  <c r="AT203" i="21"/>
  <c r="BI203" i="21"/>
  <c r="AX203" i="21"/>
  <c r="AZ203" i="21"/>
  <c r="BA203" i="21"/>
  <c r="BC203" i="21"/>
  <c r="AV203" i="21"/>
  <c r="BE203" i="21"/>
  <c r="BG203" i="21"/>
  <c r="BJ203" i="21"/>
  <c r="BG579" i="21"/>
  <c r="AT579" i="21"/>
  <c r="BI579" i="21"/>
  <c r="AV579" i="21"/>
  <c r="BJ579" i="21"/>
  <c r="AX579" i="21"/>
  <c r="AZ579" i="21"/>
  <c r="BC579" i="21"/>
  <c r="BE579" i="21"/>
  <c r="BA579" i="21"/>
  <c r="BC476" i="21"/>
  <c r="BE476" i="21"/>
  <c r="BG476" i="21"/>
  <c r="AT476" i="21"/>
  <c r="BI476" i="21"/>
  <c r="AV476" i="21"/>
  <c r="BJ476" i="21"/>
  <c r="AZ476" i="21"/>
  <c r="AX476" i="21"/>
  <c r="BA476" i="21"/>
  <c r="BL652" i="21"/>
  <c r="BL583" i="21"/>
  <c r="BR162" i="21"/>
  <c r="AZ106" i="21"/>
  <c r="BI106" i="21"/>
  <c r="AT106" i="21"/>
  <c r="BJ106" i="21"/>
  <c r="AV106" i="21"/>
  <c r="AX106" i="21"/>
  <c r="BG106" i="21"/>
  <c r="BC106" i="21"/>
  <c r="BE106" i="21"/>
  <c r="BA106" i="21"/>
  <c r="BC181" i="21"/>
  <c r="AX181" i="21"/>
  <c r="AV181" i="21"/>
  <c r="AZ181" i="21"/>
  <c r="BA181" i="21"/>
  <c r="BE181" i="21"/>
  <c r="BJ181" i="21"/>
  <c r="AT181" i="21"/>
  <c r="BG181" i="21"/>
  <c r="BI181" i="21"/>
  <c r="AZ497" i="21"/>
  <c r="BA497" i="21"/>
  <c r="BC497" i="21"/>
  <c r="BE497" i="21"/>
  <c r="BG497" i="21"/>
  <c r="AT497" i="21"/>
  <c r="AV497" i="21"/>
  <c r="AX497" i="21"/>
  <c r="BI497" i="21"/>
  <c r="BJ497" i="21"/>
  <c r="AX321" i="21"/>
  <c r="AZ321" i="21"/>
  <c r="BA321" i="21"/>
  <c r="BC321" i="21"/>
  <c r="BE321" i="21"/>
  <c r="AT321" i="21"/>
  <c r="AV321" i="21"/>
  <c r="BG321" i="21"/>
  <c r="BI321" i="21"/>
  <c r="BJ321" i="21"/>
  <c r="AZ599" i="21"/>
  <c r="AX599" i="21"/>
  <c r="BI599" i="21"/>
  <c r="BA599" i="21"/>
  <c r="BC599" i="21"/>
  <c r="BE599" i="21"/>
  <c r="BG599" i="21"/>
  <c r="AT599" i="21"/>
  <c r="AV599" i="21"/>
  <c r="BJ599" i="21"/>
  <c r="BN639" i="21"/>
  <c r="BR190" i="21"/>
  <c r="BR437" i="21"/>
  <c r="BR138" i="21"/>
  <c r="BG59" i="21"/>
  <c r="AV59" i="21"/>
  <c r="BJ59" i="21"/>
  <c r="BI59" i="21"/>
  <c r="AT59" i="21"/>
  <c r="AX59" i="21"/>
  <c r="BE59" i="21"/>
  <c r="AZ59" i="21"/>
  <c r="BA59" i="21"/>
  <c r="BC59" i="21"/>
  <c r="BC729" i="21"/>
  <c r="BE729" i="21"/>
  <c r="BG729" i="21"/>
  <c r="AT729" i="21"/>
  <c r="BI729" i="21"/>
  <c r="AV729" i="21"/>
  <c r="BJ729" i="21"/>
  <c r="BA729" i="21"/>
  <c r="AZ729" i="21"/>
  <c r="AX729" i="21"/>
  <c r="AT330" i="21"/>
  <c r="BI330" i="21"/>
  <c r="AV330" i="21"/>
  <c r="BJ330" i="21"/>
  <c r="AX330" i="21"/>
  <c r="AZ330" i="21"/>
  <c r="BA330" i="21"/>
  <c r="BE330" i="21"/>
  <c r="BG330" i="21"/>
  <c r="BC330" i="21"/>
  <c r="AZ694" i="21"/>
  <c r="BA694" i="21"/>
  <c r="BC694" i="21"/>
  <c r="BE694" i="21"/>
  <c r="BG694" i="21"/>
  <c r="AT694" i="21"/>
  <c r="BJ694" i="21"/>
  <c r="AV694" i="21"/>
  <c r="BI694" i="21"/>
  <c r="AX694" i="21"/>
  <c r="BA384" i="21"/>
  <c r="BC384" i="21"/>
  <c r="BE384" i="21"/>
  <c r="BG384" i="21"/>
  <c r="AT384" i="21"/>
  <c r="BI384" i="21"/>
  <c r="AZ384" i="21"/>
  <c r="BJ384" i="21"/>
  <c r="AV384" i="21"/>
  <c r="AX384" i="21"/>
  <c r="AX285" i="21"/>
  <c r="AZ285" i="21"/>
  <c r="BA285" i="21"/>
  <c r="BC285" i="21"/>
  <c r="BE285" i="21"/>
  <c r="AT285" i="21"/>
  <c r="AV285" i="21"/>
  <c r="BG285" i="21"/>
  <c r="BI285" i="21"/>
  <c r="BJ285" i="21"/>
  <c r="BE311" i="21"/>
  <c r="BG311" i="21"/>
  <c r="AT311" i="21"/>
  <c r="BI311" i="21"/>
  <c r="AV311" i="21"/>
  <c r="BJ311" i="21"/>
  <c r="AX311" i="21"/>
  <c r="BA311" i="21"/>
  <c r="AZ311" i="21"/>
  <c r="BC311" i="21"/>
  <c r="AV691" i="21"/>
  <c r="BJ691" i="21"/>
  <c r="AX691" i="21"/>
  <c r="AZ691" i="21"/>
  <c r="BA691" i="21"/>
  <c r="BC691" i="21"/>
  <c r="AT691" i="21"/>
  <c r="BE691" i="21"/>
  <c r="BG691" i="21"/>
  <c r="BI691" i="21"/>
  <c r="AZ662" i="21"/>
  <c r="BA662" i="21"/>
  <c r="BC662" i="21"/>
  <c r="BE662" i="21"/>
  <c r="BG662" i="21"/>
  <c r="AT662" i="21"/>
  <c r="BJ662" i="21"/>
  <c r="AV662" i="21"/>
  <c r="AX662" i="21"/>
  <c r="BI662" i="21"/>
  <c r="BL186" i="21"/>
  <c r="BS461" i="21"/>
  <c r="BL449" i="21"/>
  <c r="BN412" i="21"/>
  <c r="BL445" i="21"/>
  <c r="BS612" i="21"/>
  <c r="AV135" i="21"/>
  <c r="BJ135" i="21"/>
  <c r="AX135" i="21"/>
  <c r="BC135" i="21"/>
  <c r="AT135" i="21"/>
  <c r="AZ135" i="21"/>
  <c r="BA135" i="21"/>
  <c r="BE135" i="21"/>
  <c r="BG135" i="21"/>
  <c r="BI135" i="21"/>
  <c r="AZ638" i="21"/>
  <c r="BA638" i="21"/>
  <c r="BC638" i="21"/>
  <c r="BE638" i="21"/>
  <c r="BG638" i="21"/>
  <c r="AT638" i="21"/>
  <c r="AV638" i="21"/>
  <c r="AX638" i="21"/>
  <c r="BI638" i="21"/>
  <c r="BJ638" i="21"/>
  <c r="AZ722" i="21"/>
  <c r="BA722" i="21"/>
  <c r="BC722" i="21"/>
  <c r="BE722" i="21"/>
  <c r="BG722" i="21"/>
  <c r="BI722" i="21"/>
  <c r="BJ722" i="21"/>
  <c r="AT722" i="21"/>
  <c r="AX722" i="21"/>
  <c r="AV722" i="21"/>
  <c r="BA201" i="21"/>
  <c r="AZ201" i="21"/>
  <c r="BC201" i="21"/>
  <c r="BE201" i="21"/>
  <c r="BG201" i="21"/>
  <c r="AV201" i="21"/>
  <c r="AX201" i="21"/>
  <c r="BI201" i="21"/>
  <c r="BJ201" i="21"/>
  <c r="AT201" i="21"/>
  <c r="AV494" i="21"/>
  <c r="BJ494" i="21"/>
  <c r="AX494" i="21"/>
  <c r="AZ494" i="21"/>
  <c r="BA494" i="21"/>
  <c r="BC494" i="21"/>
  <c r="AT494" i="21"/>
  <c r="BE494" i="21"/>
  <c r="BG494" i="21"/>
  <c r="BI494" i="21"/>
  <c r="BE327" i="21"/>
  <c r="BG327" i="21"/>
  <c r="AT327" i="21"/>
  <c r="BI327" i="21"/>
  <c r="AV327" i="21"/>
  <c r="BJ327" i="21"/>
  <c r="AX327" i="21"/>
  <c r="AZ327" i="21"/>
  <c r="BA327" i="21"/>
  <c r="BC327" i="21"/>
  <c r="AT286" i="21"/>
  <c r="BI286" i="21"/>
  <c r="AV286" i="21"/>
  <c r="BJ286" i="21"/>
  <c r="AX286" i="21"/>
  <c r="AZ286" i="21"/>
  <c r="BA286" i="21"/>
  <c r="BC286" i="21"/>
  <c r="BE286" i="21"/>
  <c r="BG286" i="21"/>
  <c r="BS372" i="21"/>
  <c r="BR142" i="21"/>
  <c r="BP275" i="21"/>
  <c r="BP143" i="21"/>
  <c r="BS404" i="21"/>
  <c r="BS368" i="21"/>
  <c r="BP171" i="21"/>
  <c r="BS313" i="21"/>
  <c r="BP424" i="21"/>
  <c r="BN199" i="21"/>
  <c r="BS328" i="21"/>
  <c r="BR557" i="21"/>
  <c r="BR730" i="21"/>
  <c r="BP576" i="21"/>
  <c r="BR674" i="21"/>
  <c r="BP294" i="21"/>
  <c r="BR561" i="21"/>
  <c r="BS264" i="21"/>
  <c r="BN470" i="21"/>
  <c r="BS216" i="21"/>
  <c r="BN151" i="21"/>
  <c r="BL148" i="21"/>
  <c r="BP255" i="21"/>
  <c r="BS272" i="21"/>
  <c r="BP355" i="21"/>
  <c r="BS420" i="21"/>
  <c r="BR537" i="21"/>
  <c r="BN538" i="21"/>
  <c r="BN594" i="21"/>
  <c r="BP588" i="21"/>
  <c r="BP532" i="21"/>
  <c r="BL322" i="21"/>
  <c r="BS304" i="21"/>
  <c r="BS300" i="21"/>
  <c r="BL138" i="21"/>
  <c r="BP213" i="21"/>
  <c r="BR630" i="21"/>
  <c r="BP669" i="21"/>
  <c r="BN609" i="21"/>
  <c r="AZ61" i="21"/>
  <c r="BC61" i="21"/>
  <c r="BJ61" i="21"/>
  <c r="AT61" i="21"/>
  <c r="AV61" i="21"/>
  <c r="AX61" i="21"/>
  <c r="BI61" i="21"/>
  <c r="BE61" i="21"/>
  <c r="BG61" i="21"/>
  <c r="BA61" i="21"/>
  <c r="AZ98" i="21"/>
  <c r="BE98" i="21"/>
  <c r="BG98" i="21"/>
  <c r="BI98" i="21"/>
  <c r="AT98" i="21"/>
  <c r="BJ98" i="21"/>
  <c r="AV98" i="21"/>
  <c r="AX98" i="21"/>
  <c r="BA98" i="21"/>
  <c r="BC98" i="21"/>
  <c r="AV82" i="21"/>
  <c r="BJ82" i="21"/>
  <c r="AZ82" i="21"/>
  <c r="AX82" i="21"/>
  <c r="BA82" i="21"/>
  <c r="BC82" i="21"/>
  <c r="BE82" i="21"/>
  <c r="BI82" i="21"/>
  <c r="AT82" i="21"/>
  <c r="BG82" i="21"/>
  <c r="BG527" i="21"/>
  <c r="AT527" i="21"/>
  <c r="BI527" i="21"/>
  <c r="AV527" i="21"/>
  <c r="BJ527" i="21"/>
  <c r="AX527" i="21"/>
  <c r="AZ527" i="21"/>
  <c r="BC527" i="21"/>
  <c r="BA527" i="21"/>
  <c r="BE527" i="21"/>
  <c r="BA209" i="21"/>
  <c r="BE209" i="21"/>
  <c r="BG209" i="21"/>
  <c r="BI209" i="21"/>
  <c r="AT209" i="21"/>
  <c r="BJ209" i="21"/>
  <c r="AV209" i="21"/>
  <c r="AX209" i="21"/>
  <c r="AZ209" i="21"/>
  <c r="BC209" i="21"/>
  <c r="BC605" i="21"/>
  <c r="BE605" i="21"/>
  <c r="AX605" i="21"/>
  <c r="BG605" i="21"/>
  <c r="AT605" i="21"/>
  <c r="BI605" i="21"/>
  <c r="AV605" i="21"/>
  <c r="BJ605" i="21"/>
  <c r="BA605" i="21"/>
  <c r="AZ605" i="21"/>
  <c r="AX381" i="21"/>
  <c r="AZ381" i="21"/>
  <c r="BA381" i="21"/>
  <c r="BC381" i="21"/>
  <c r="BE381" i="21"/>
  <c r="AT381" i="21"/>
  <c r="AV381" i="21"/>
  <c r="BI381" i="21"/>
  <c r="BJ381" i="21"/>
  <c r="BG381" i="21"/>
  <c r="BC709" i="21"/>
  <c r="BE709" i="21"/>
  <c r="BG709" i="21"/>
  <c r="AT709" i="21"/>
  <c r="BI709" i="21"/>
  <c r="AV709" i="21"/>
  <c r="BJ709" i="21"/>
  <c r="AX709" i="21"/>
  <c r="BA709" i="21"/>
  <c r="AZ709" i="21"/>
  <c r="AT262" i="21"/>
  <c r="BI262" i="21"/>
  <c r="AV262" i="21"/>
  <c r="BJ262" i="21"/>
  <c r="AX262" i="21"/>
  <c r="AZ262" i="21"/>
  <c r="BA262" i="21"/>
  <c r="BG262" i="21"/>
  <c r="BC262" i="21"/>
  <c r="BE262" i="21"/>
  <c r="AZ734" i="21"/>
  <c r="BA734" i="21"/>
  <c r="BC734" i="21"/>
  <c r="BE734" i="21"/>
  <c r="BG734" i="21"/>
  <c r="AT734" i="21"/>
  <c r="AV734" i="21"/>
  <c r="AX734" i="21"/>
  <c r="BI734" i="21"/>
  <c r="BJ734" i="21"/>
  <c r="AT278" i="21"/>
  <c r="BI278" i="21"/>
  <c r="AV278" i="21"/>
  <c r="BJ278" i="21"/>
  <c r="AX278" i="21"/>
  <c r="AZ278" i="21"/>
  <c r="BA278" i="21"/>
  <c r="BC278" i="21"/>
  <c r="BE278" i="21"/>
  <c r="BG278" i="21"/>
  <c r="AZ710" i="21"/>
  <c r="BA710" i="21"/>
  <c r="BC710" i="21"/>
  <c r="BE710" i="21"/>
  <c r="BG710" i="21"/>
  <c r="AX710" i="21"/>
  <c r="AT710" i="21"/>
  <c r="AV710" i="21"/>
  <c r="BI710" i="21"/>
  <c r="BJ710" i="21"/>
  <c r="AZ714" i="21"/>
  <c r="BA714" i="21"/>
  <c r="BC714" i="21"/>
  <c r="BE714" i="21"/>
  <c r="BG714" i="21"/>
  <c r="BI714" i="21"/>
  <c r="BJ714" i="21"/>
  <c r="AT714" i="21"/>
  <c r="AV714" i="21"/>
  <c r="AX714" i="21"/>
  <c r="BE303" i="21"/>
  <c r="BG303" i="21"/>
  <c r="AT303" i="21"/>
  <c r="BI303" i="21"/>
  <c r="AV303" i="21"/>
  <c r="BJ303" i="21"/>
  <c r="AX303" i="21"/>
  <c r="BA303" i="21"/>
  <c r="BC303" i="21"/>
  <c r="AZ303" i="21"/>
  <c r="AT366" i="21"/>
  <c r="BI366" i="21"/>
  <c r="AV366" i="21"/>
  <c r="BJ366" i="21"/>
  <c r="AX366" i="21"/>
  <c r="AZ366" i="21"/>
  <c r="BA366" i="21"/>
  <c r="BC366" i="21"/>
  <c r="BE366" i="21"/>
  <c r="BG366" i="21"/>
  <c r="BL741" i="21"/>
  <c r="BP268" i="21"/>
  <c r="BS677" i="21"/>
  <c r="BR246" i="21"/>
  <c r="BP372" i="21"/>
  <c r="BL635" i="21"/>
  <c r="BP652" i="21"/>
  <c r="BS505" i="21"/>
  <c r="BP457" i="21"/>
  <c r="BS457" i="21"/>
  <c r="BR514" i="21"/>
  <c r="BN269" i="21"/>
  <c r="BP340" i="21"/>
  <c r="BR506" i="21"/>
  <c r="BL670" i="21"/>
  <c r="BP186" i="21"/>
  <c r="BS144" i="21"/>
  <c r="BS166" i="21"/>
  <c r="BR325" i="21"/>
  <c r="BN590" i="21"/>
  <c r="BR260" i="21"/>
  <c r="BS600" i="21"/>
  <c r="BP461" i="21"/>
  <c r="BN467" i="21"/>
  <c r="BP575" i="21"/>
  <c r="BR137" i="21"/>
  <c r="BP196" i="21"/>
  <c r="BN188" i="21"/>
  <c r="BL197" i="21"/>
  <c r="BP128" i="21"/>
  <c r="BL142" i="21"/>
  <c r="BS157" i="21"/>
  <c r="BL155" i="21"/>
  <c r="BR205" i="21"/>
  <c r="BR198" i="21"/>
  <c r="BN440" i="21"/>
  <c r="BP464" i="21"/>
  <c r="BR422" i="21"/>
  <c r="BS456" i="21"/>
  <c r="BL508" i="21"/>
  <c r="BN536" i="21"/>
  <c r="BP569" i="21"/>
  <c r="BP581" i="21"/>
  <c r="BS581" i="21"/>
  <c r="BL556" i="21"/>
  <c r="BS629" i="21"/>
  <c r="BS708" i="21"/>
  <c r="BR152" i="21"/>
  <c r="BL468" i="21"/>
  <c r="BS602" i="21"/>
  <c r="BL631" i="21"/>
  <c r="BL653" i="21"/>
  <c r="BP516" i="21"/>
  <c r="BR377" i="21"/>
  <c r="BL143" i="21"/>
  <c r="BN132" i="21"/>
  <c r="BR391" i="21"/>
  <c r="BL447" i="21"/>
  <c r="BR562" i="21"/>
  <c r="BS634" i="21"/>
  <c r="BP441" i="21"/>
  <c r="BN409" i="21"/>
  <c r="BP180" i="21"/>
  <c r="BL88" i="21"/>
  <c r="BR345" i="21"/>
  <c r="BP448" i="21"/>
  <c r="BN716" i="21"/>
  <c r="BP740" i="21"/>
  <c r="BP404" i="21"/>
  <c r="BL466" i="21"/>
  <c r="BL619" i="21"/>
  <c r="BS657" i="21"/>
  <c r="BR616" i="21"/>
  <c r="BR382" i="21"/>
  <c r="BP344" i="21"/>
  <c r="BR414" i="21"/>
  <c r="BL469" i="21"/>
  <c r="BS673" i="21"/>
  <c r="BN224" i="21"/>
  <c r="BN202" i="21"/>
  <c r="BS94" i="21"/>
  <c r="BL158" i="21"/>
  <c r="BS158" i="21"/>
  <c r="BL140" i="21"/>
  <c r="BR175" i="21"/>
  <c r="BL156" i="21"/>
  <c r="BR184" i="21"/>
  <c r="BR225" i="21"/>
  <c r="BN229" i="21"/>
  <c r="BP368" i="21"/>
  <c r="BL365" i="21"/>
  <c r="BR365" i="21"/>
  <c r="BR351" i="21"/>
  <c r="BN513" i="21"/>
  <c r="BS513" i="21"/>
  <c r="BN540" i="21"/>
  <c r="BP584" i="21"/>
  <c r="BR568" i="21"/>
  <c r="BL606" i="21"/>
  <c r="BP583" i="21"/>
  <c r="BS642" i="21"/>
  <c r="BP678" i="21"/>
  <c r="BP721" i="21"/>
  <c r="BN500" i="21"/>
  <c r="BS489" i="21"/>
  <c r="BS178" i="21"/>
  <c r="BN313" i="21"/>
  <c r="BR313" i="21"/>
  <c r="BR418" i="21"/>
  <c r="BR528" i="21"/>
  <c r="BP637" i="21"/>
  <c r="BN628" i="21"/>
  <c r="BP481" i="21"/>
  <c r="BS572" i="21"/>
  <c r="BN491" i="21"/>
  <c r="BR342" i="21"/>
  <c r="BS439" i="21"/>
  <c r="BL174" i="21"/>
  <c r="BR237" i="21"/>
  <c r="BL552" i="21"/>
  <c r="BL573" i="21"/>
  <c r="BS573" i="21"/>
  <c r="BL492" i="21"/>
  <c r="BP200" i="21"/>
  <c r="BR277" i="21"/>
  <c r="BL485" i="21"/>
  <c r="BL617" i="21"/>
  <c r="BL503" i="21"/>
  <c r="BL504" i="21"/>
  <c r="BN544" i="21"/>
  <c r="BP580" i="21"/>
  <c r="BP644" i="21"/>
  <c r="BS641" i="21"/>
  <c r="BL487" i="21"/>
  <c r="BP692" i="21"/>
  <c r="BR295" i="21"/>
  <c r="BN515" i="21"/>
  <c r="BL636" i="21"/>
  <c r="BN720" i="21"/>
  <c r="BR298" i="21"/>
  <c r="BN212" i="21"/>
  <c r="BS172" i="21"/>
  <c r="BN150" i="21"/>
  <c r="BS92" i="21"/>
  <c r="BR253" i="21"/>
  <c r="BN231" i="21"/>
  <c r="BR339" i="21"/>
  <c r="BP416" i="21"/>
  <c r="BR438" i="21"/>
  <c r="BN460" i="21"/>
  <c r="BL521" i="21"/>
  <c r="BR530" i="21"/>
  <c r="BL565" i="21"/>
  <c r="BR592" i="21"/>
  <c r="BN680" i="21"/>
  <c r="BL727" i="21"/>
  <c r="BR315" i="21"/>
  <c r="BS608" i="21"/>
  <c r="BN681" i="21"/>
  <c r="BS705" i="21"/>
  <c r="BN208" i="21"/>
  <c r="BS167" i="21"/>
  <c r="BP159" i="21"/>
  <c r="BS547" i="21"/>
  <c r="BL567" i="21"/>
  <c r="BP577" i="21"/>
  <c r="BN436" i="21"/>
  <c r="BR550" i="21"/>
  <c r="BR560" i="21"/>
  <c r="BR218" i="21"/>
  <c r="BR267" i="21"/>
  <c r="BL429" i="21"/>
  <c r="BR429" i="21"/>
  <c r="BN557" i="21"/>
  <c r="BN730" i="21"/>
  <c r="BL455" i="21"/>
  <c r="BP571" i="21"/>
  <c r="BS576" i="21"/>
  <c r="BS649" i="21"/>
  <c r="BN688" i="21"/>
  <c r="BP674" i="21"/>
  <c r="BL676" i="21"/>
  <c r="BL493" i="21"/>
  <c r="BP561" i="21"/>
  <c r="BL543" i="21"/>
  <c r="BL465" i="21"/>
  <c r="BP264" i="21"/>
  <c r="BR364" i="21"/>
  <c r="BL693" i="21"/>
  <c r="BR314" i="21"/>
  <c r="BS475" i="21"/>
  <c r="BP737" i="21"/>
  <c r="BN433" i="21"/>
  <c r="BS523" i="21"/>
  <c r="BS484" i="21"/>
  <c r="BL645" i="21"/>
  <c r="BP732" i="21"/>
  <c r="BS685" i="21"/>
  <c r="BL139" i="21"/>
  <c r="BR216" i="21"/>
  <c r="BL87" i="21"/>
  <c r="BN87" i="21"/>
  <c r="BR183" i="21"/>
  <c r="BP173" i="21"/>
  <c r="BN194" i="21"/>
  <c r="BL169" i="21"/>
  <c r="BP272" i="21"/>
  <c r="BR235" i="21"/>
  <c r="BS520" i="21"/>
  <c r="BR534" i="21"/>
  <c r="BL601" i="21"/>
  <c r="BN601" i="21"/>
  <c r="BR633" i="21"/>
  <c r="BL621" i="21"/>
  <c r="BS615" i="21"/>
  <c r="BP689" i="21"/>
  <c r="BS690" i="21"/>
  <c r="BR711" i="21"/>
  <c r="BP724" i="21"/>
  <c r="BN153" i="21"/>
  <c r="BR222" i="21"/>
  <c r="BS117" i="21"/>
  <c r="BP304" i="21"/>
  <c r="BS524" i="21"/>
  <c r="BR526" i="21"/>
  <c r="BP548" i="21"/>
  <c r="BS725" i="21"/>
  <c r="BN519" i="21"/>
  <c r="BS611" i="21"/>
  <c r="BP300" i="21"/>
  <c r="BL620" i="21"/>
  <c r="BL480" i="21"/>
  <c r="BP443" i="21"/>
  <c r="BS279" i="21"/>
  <c r="BP170" i="21"/>
  <c r="BN213" i="21"/>
  <c r="BR405" i="21"/>
  <c r="BL496" i="21"/>
  <c r="BR564" i="21"/>
  <c r="BL613" i="21"/>
  <c r="BN713" i="21"/>
  <c r="BN630" i="21"/>
  <c r="BN495" i="21"/>
  <c r="BR250" i="21"/>
  <c r="BR669" i="21"/>
  <c r="BN204" i="21"/>
  <c r="BS163" i="21"/>
  <c r="BR282" i="21"/>
  <c r="BR387" i="21"/>
  <c r="BN539" i="21"/>
  <c r="BS738" i="21"/>
  <c r="BP511" i="21"/>
  <c r="BL624" i="21"/>
  <c r="BC121" i="21"/>
  <c r="BA121" i="21"/>
  <c r="BE121" i="21"/>
  <c r="BG121" i="21"/>
  <c r="BI121" i="21"/>
  <c r="AZ121" i="21"/>
  <c r="BJ121" i="21"/>
  <c r="AV121" i="21"/>
  <c r="AX121" i="21"/>
  <c r="AT121" i="21"/>
  <c r="BG704" i="21"/>
  <c r="AT704" i="21"/>
  <c r="BI704" i="21"/>
  <c r="AV704" i="21"/>
  <c r="BJ704" i="21"/>
  <c r="AX704" i="21"/>
  <c r="AZ704" i="21"/>
  <c r="BA704" i="21"/>
  <c r="BC704" i="21"/>
  <c r="BE704" i="21"/>
  <c r="AT191" i="21"/>
  <c r="BI191" i="21"/>
  <c r="AZ191" i="21"/>
  <c r="BA191" i="21"/>
  <c r="BC191" i="21"/>
  <c r="BE191" i="21"/>
  <c r="AV191" i="21"/>
  <c r="BG191" i="21"/>
  <c r="BJ191" i="21"/>
  <c r="AX191" i="21"/>
  <c r="AV502" i="21"/>
  <c r="BJ502" i="21"/>
  <c r="AX502" i="21"/>
  <c r="AZ502" i="21"/>
  <c r="BA502" i="21"/>
  <c r="BC502" i="21"/>
  <c r="BG502" i="21"/>
  <c r="BI502" i="21"/>
  <c r="AT502" i="21"/>
  <c r="BE502" i="21"/>
  <c r="AV683" i="21"/>
  <c r="BJ683" i="21"/>
  <c r="AX683" i="21"/>
  <c r="AZ683" i="21"/>
  <c r="BA683" i="21"/>
  <c r="BC683" i="21"/>
  <c r="AT683" i="21"/>
  <c r="BI683" i="21"/>
  <c r="BE683" i="21"/>
  <c r="BG683" i="21"/>
  <c r="BS541" i="21"/>
  <c r="AV107" i="21"/>
  <c r="BJ107" i="21"/>
  <c r="BG107" i="21"/>
  <c r="BI107" i="21"/>
  <c r="AT107" i="21"/>
  <c r="AX107" i="21"/>
  <c r="AZ107" i="21"/>
  <c r="BA107" i="21"/>
  <c r="BC107" i="21"/>
  <c r="BE107" i="21"/>
  <c r="BG43" i="21"/>
  <c r="AV43" i="21"/>
  <c r="BJ43" i="21"/>
  <c r="BI43" i="21"/>
  <c r="AT43" i="21"/>
  <c r="AX43" i="21"/>
  <c r="AZ43" i="21"/>
  <c r="BA43" i="21"/>
  <c r="BC43" i="21"/>
  <c r="BE43" i="21"/>
  <c r="BC76" i="21"/>
  <c r="BG76" i="21"/>
  <c r="BJ76" i="21"/>
  <c r="AT76" i="21"/>
  <c r="AV76" i="21"/>
  <c r="AX76" i="21"/>
  <c r="BI76" i="21"/>
  <c r="AZ76" i="21"/>
  <c r="BA76" i="21"/>
  <c r="BE76" i="21"/>
  <c r="AT274" i="21"/>
  <c r="BI274" i="21"/>
  <c r="AV274" i="21"/>
  <c r="BJ274" i="21"/>
  <c r="AX274" i="21"/>
  <c r="AZ274" i="21"/>
  <c r="BA274" i="21"/>
  <c r="BC274" i="21"/>
  <c r="BE274" i="21"/>
  <c r="BG274" i="21"/>
  <c r="BE307" i="21"/>
  <c r="BG307" i="21"/>
  <c r="AT307" i="21"/>
  <c r="BI307" i="21"/>
  <c r="AV307" i="21"/>
  <c r="BJ307" i="21"/>
  <c r="AX307" i="21"/>
  <c r="BC307" i="21"/>
  <c r="BA307" i="21"/>
  <c r="AZ307" i="21"/>
  <c r="AT266" i="21"/>
  <c r="BI266" i="21"/>
  <c r="AV266" i="21"/>
  <c r="BJ266" i="21"/>
  <c r="AX266" i="21"/>
  <c r="AZ266" i="21"/>
  <c r="BA266" i="21"/>
  <c r="BC266" i="21"/>
  <c r="BE266" i="21"/>
  <c r="BG266" i="21"/>
  <c r="BC488" i="21"/>
  <c r="BE488" i="21"/>
  <c r="BG488" i="21"/>
  <c r="AT488" i="21"/>
  <c r="BI488" i="21"/>
  <c r="AV488" i="21"/>
  <c r="BJ488" i="21"/>
  <c r="AX488" i="21"/>
  <c r="AZ488" i="21"/>
  <c r="BA488" i="21"/>
  <c r="BG597" i="21"/>
  <c r="BA597" i="21"/>
  <c r="BC597" i="21"/>
  <c r="BE597" i="21"/>
  <c r="BI597" i="21"/>
  <c r="AT597" i="21"/>
  <c r="BJ597" i="21"/>
  <c r="AV597" i="21"/>
  <c r="AZ597" i="21"/>
  <c r="AX597" i="21"/>
  <c r="BC661" i="21"/>
  <c r="BE661" i="21"/>
  <c r="BG661" i="21"/>
  <c r="AT661" i="21"/>
  <c r="BI661" i="21"/>
  <c r="AV661" i="21"/>
  <c r="BJ661" i="21"/>
  <c r="AZ661" i="21"/>
  <c r="AX661" i="21"/>
  <c r="BA661" i="21"/>
  <c r="BS175" i="21"/>
  <c r="BP229" i="21"/>
  <c r="BP84" i="21"/>
  <c r="BN679" i="21"/>
  <c r="BS104" i="21"/>
  <c r="BR493" i="21"/>
  <c r="BS280" i="21"/>
  <c r="BC101" i="21"/>
  <c r="AZ101" i="21"/>
  <c r="BA101" i="21"/>
  <c r="BE101" i="21"/>
  <c r="BG101" i="21"/>
  <c r="AX101" i="21"/>
  <c r="BI101" i="21"/>
  <c r="BJ101" i="21"/>
  <c r="AT101" i="21"/>
  <c r="AV101" i="21"/>
  <c r="AV566" i="21"/>
  <c r="BJ566" i="21"/>
  <c r="AX566" i="21"/>
  <c r="AZ566" i="21"/>
  <c r="BA566" i="21"/>
  <c r="BC566" i="21"/>
  <c r="BG566" i="21"/>
  <c r="BI566" i="21"/>
  <c r="AT566" i="21"/>
  <c r="BE566" i="21"/>
  <c r="BG136" i="21"/>
  <c r="AV136" i="21"/>
  <c r="BA136" i="21"/>
  <c r="AX136" i="21"/>
  <c r="AZ136" i="21"/>
  <c r="BC136" i="21"/>
  <c r="BE136" i="21"/>
  <c r="AT136" i="21"/>
  <c r="BI136" i="21"/>
  <c r="BJ136" i="21"/>
  <c r="AV699" i="21"/>
  <c r="BJ699" i="21"/>
  <c r="AX699" i="21"/>
  <c r="AZ699" i="21"/>
  <c r="BA699" i="21"/>
  <c r="BC699" i="21"/>
  <c r="BG699" i="21"/>
  <c r="BI699" i="21"/>
  <c r="AT699" i="21"/>
  <c r="BE699" i="21"/>
  <c r="BN626" i="21"/>
  <c r="BN425" i="21"/>
  <c r="BR279" i="21"/>
  <c r="BG535" i="21"/>
  <c r="AT535" i="21"/>
  <c r="BI535" i="21"/>
  <c r="AV535" i="21"/>
  <c r="BJ535" i="21"/>
  <c r="AX535" i="21"/>
  <c r="AZ535" i="21"/>
  <c r="BA535" i="21"/>
  <c r="BC535" i="21"/>
  <c r="BE535" i="21"/>
  <c r="BG83" i="21"/>
  <c r="AV83" i="21"/>
  <c r="BJ83" i="21"/>
  <c r="AZ83" i="21"/>
  <c r="BA83" i="21"/>
  <c r="BC83" i="21"/>
  <c r="BE83" i="21"/>
  <c r="AX83" i="21"/>
  <c r="BI83" i="21"/>
  <c r="AT83" i="21"/>
  <c r="BC717" i="21"/>
  <c r="BE717" i="21"/>
  <c r="BG717" i="21"/>
  <c r="AT717" i="21"/>
  <c r="BI717" i="21"/>
  <c r="AV717" i="21"/>
  <c r="BJ717" i="21"/>
  <c r="AX717" i="21"/>
  <c r="AZ717" i="21"/>
  <c r="BA717" i="21"/>
  <c r="BR196" i="21"/>
  <c r="BS409" i="21"/>
  <c r="BS345" i="21"/>
  <c r="BN619" i="21"/>
  <c r="BS344" i="21"/>
  <c r="BN158" i="21"/>
  <c r="BP251" i="21"/>
  <c r="BL386" i="21"/>
  <c r="BL84" i="21"/>
  <c r="BL167" i="21"/>
  <c r="BR589" i="21"/>
  <c r="BP328" i="21"/>
  <c r="AV66" i="21"/>
  <c r="BJ66" i="21"/>
  <c r="AZ66" i="21"/>
  <c r="AX66" i="21"/>
  <c r="BA66" i="21"/>
  <c r="BC66" i="21"/>
  <c r="BE66" i="21"/>
  <c r="AT66" i="21"/>
  <c r="BG66" i="21"/>
  <c r="BI66" i="21"/>
  <c r="BG100" i="21"/>
  <c r="BA100" i="21"/>
  <c r="BC100" i="21"/>
  <c r="BE100" i="21"/>
  <c r="BI100" i="21"/>
  <c r="AT100" i="21"/>
  <c r="AV100" i="21"/>
  <c r="AX100" i="21"/>
  <c r="AZ100" i="21"/>
  <c r="BJ100" i="21"/>
  <c r="AZ134" i="21"/>
  <c r="AX134" i="21"/>
  <c r="BE134" i="21"/>
  <c r="BJ134" i="21"/>
  <c r="AT134" i="21"/>
  <c r="AV134" i="21"/>
  <c r="BG134" i="21"/>
  <c r="BI134" i="21"/>
  <c r="BC134" i="21"/>
  <c r="BA134" i="21"/>
  <c r="BG51" i="21"/>
  <c r="AV51" i="21"/>
  <c r="BJ51" i="21"/>
  <c r="AZ51" i="21"/>
  <c r="BA51" i="21"/>
  <c r="BC51" i="21"/>
  <c r="BE51" i="21"/>
  <c r="AX51" i="21"/>
  <c r="BI51" i="21"/>
  <c r="AT51" i="21"/>
  <c r="BG668" i="21"/>
  <c r="AT668" i="21"/>
  <c r="BI668" i="21"/>
  <c r="AV668" i="21"/>
  <c r="BJ668" i="21"/>
  <c r="AX668" i="21"/>
  <c r="AZ668" i="21"/>
  <c r="BA668" i="21"/>
  <c r="BC668" i="21"/>
  <c r="BE668" i="21"/>
  <c r="AZ666" i="21"/>
  <c r="BA666" i="21"/>
  <c r="BC666" i="21"/>
  <c r="BE666" i="21"/>
  <c r="BG666" i="21"/>
  <c r="BJ666" i="21"/>
  <c r="AT666" i="21"/>
  <c r="AV666" i="21"/>
  <c r="AX666" i="21"/>
  <c r="BI666" i="21"/>
  <c r="BC512" i="21"/>
  <c r="BE512" i="21"/>
  <c r="BG512" i="21"/>
  <c r="AT512" i="21"/>
  <c r="BI512" i="21"/>
  <c r="AV512" i="21"/>
  <c r="BJ512" i="21"/>
  <c r="AX512" i="21"/>
  <c r="AZ512" i="21"/>
  <c r="BA512" i="21"/>
  <c r="BG91" i="21"/>
  <c r="AV91" i="21"/>
  <c r="BJ91" i="21"/>
  <c r="BI91" i="21"/>
  <c r="AT91" i="21"/>
  <c r="AX91" i="21"/>
  <c r="BE91" i="21"/>
  <c r="BA91" i="21"/>
  <c r="BC91" i="21"/>
  <c r="AZ91" i="21"/>
  <c r="BE363" i="21"/>
  <c r="BG363" i="21"/>
  <c r="AT363" i="21"/>
  <c r="BI363" i="21"/>
  <c r="AV363" i="21"/>
  <c r="BJ363" i="21"/>
  <c r="AX363" i="21"/>
  <c r="AZ363" i="21"/>
  <c r="BA363" i="21"/>
  <c r="BC363" i="21"/>
  <c r="AV607" i="21"/>
  <c r="BJ607" i="21"/>
  <c r="AX607" i="21"/>
  <c r="AZ607" i="21"/>
  <c r="BE607" i="21"/>
  <c r="BA607" i="21"/>
  <c r="BC607" i="21"/>
  <c r="AT607" i="21"/>
  <c r="BG607" i="21"/>
  <c r="BI607" i="21"/>
  <c r="AZ698" i="21"/>
  <c r="BA698" i="21"/>
  <c r="BC698" i="21"/>
  <c r="BE698" i="21"/>
  <c r="BG698" i="21"/>
  <c r="AT698" i="21"/>
  <c r="AV698" i="21"/>
  <c r="BJ698" i="21"/>
  <c r="AX698" i="21"/>
  <c r="BI698" i="21"/>
  <c r="AZ603" i="21"/>
  <c r="BI603" i="21"/>
  <c r="BC603" i="21"/>
  <c r="AT603" i="21"/>
  <c r="BJ603" i="21"/>
  <c r="AV603" i="21"/>
  <c r="AX603" i="21"/>
  <c r="BA603" i="21"/>
  <c r="BE603" i="21"/>
  <c r="BG603" i="21"/>
  <c r="BG63" i="21"/>
  <c r="AV63" i="21"/>
  <c r="BJ63" i="21"/>
  <c r="AT63" i="21"/>
  <c r="AX63" i="21"/>
  <c r="AZ63" i="21"/>
  <c r="BA63" i="21"/>
  <c r="BC63" i="21"/>
  <c r="BE63" i="21"/>
  <c r="BI63" i="21"/>
  <c r="AV703" i="21"/>
  <c r="BJ703" i="21"/>
  <c r="AX703" i="21"/>
  <c r="AZ703" i="21"/>
  <c r="BA703" i="21"/>
  <c r="BC703" i="21"/>
  <c r="BI703" i="21"/>
  <c r="AT703" i="21"/>
  <c r="BE703" i="21"/>
  <c r="BG703" i="21"/>
  <c r="AV719" i="21"/>
  <c r="BJ719" i="21"/>
  <c r="AX719" i="21"/>
  <c r="AZ719" i="21"/>
  <c r="BA719" i="21"/>
  <c r="BC719" i="21"/>
  <c r="AT719" i="21"/>
  <c r="BE719" i="21"/>
  <c r="BG719" i="21"/>
  <c r="BI719" i="21"/>
  <c r="AX309" i="21"/>
  <c r="AZ309" i="21"/>
  <c r="BA309" i="21"/>
  <c r="BC309" i="21"/>
  <c r="BE309" i="21"/>
  <c r="BI309" i="21"/>
  <c r="BJ309" i="21"/>
  <c r="AT309" i="21"/>
  <c r="AV309" i="21"/>
  <c r="BG309" i="21"/>
  <c r="AT338" i="21"/>
  <c r="BI338" i="21"/>
  <c r="AV338" i="21"/>
  <c r="BJ338" i="21"/>
  <c r="AX338" i="21"/>
  <c r="AZ338" i="21"/>
  <c r="BA338" i="21"/>
  <c r="BC338" i="21"/>
  <c r="BE338" i="21"/>
  <c r="BG338" i="21"/>
  <c r="BE343" i="21"/>
  <c r="BG343" i="21"/>
  <c r="AT343" i="21"/>
  <c r="BI343" i="21"/>
  <c r="AV343" i="21"/>
  <c r="BJ343" i="21"/>
  <c r="AX343" i="21"/>
  <c r="AZ343" i="21"/>
  <c r="BA343" i="21"/>
  <c r="BC343" i="21"/>
  <c r="AX301" i="21"/>
  <c r="AZ301" i="21"/>
  <c r="BA301" i="21"/>
  <c r="BC301" i="21"/>
  <c r="BE301" i="21"/>
  <c r="AV301" i="21"/>
  <c r="BG301" i="21"/>
  <c r="BI301" i="21"/>
  <c r="BJ301" i="21"/>
  <c r="AT301" i="21"/>
  <c r="AX233" i="21"/>
  <c r="AZ233" i="21"/>
  <c r="AT233" i="21"/>
  <c r="AV233" i="21"/>
  <c r="BA233" i="21"/>
  <c r="BC233" i="21"/>
  <c r="BE233" i="21"/>
  <c r="BG233" i="21"/>
  <c r="BI233" i="21"/>
  <c r="BJ233" i="21"/>
  <c r="AV731" i="21"/>
  <c r="BJ731" i="21"/>
  <c r="AX731" i="21"/>
  <c r="AZ731" i="21"/>
  <c r="BA731" i="21"/>
  <c r="BC731" i="21"/>
  <c r="BG731" i="21"/>
  <c r="BI731" i="21"/>
  <c r="AT731" i="21"/>
  <c r="BE731" i="21"/>
  <c r="BS643" i="21"/>
  <c r="BN268" i="21"/>
  <c r="BR677" i="21"/>
  <c r="BP246" i="21"/>
  <c r="BN372" i="21"/>
  <c r="BN635" i="21"/>
  <c r="BS337" i="21"/>
  <c r="BS270" i="21"/>
  <c r="BR505" i="21"/>
  <c r="BL598" i="21"/>
  <c r="BN293" i="21"/>
  <c r="BR457" i="21"/>
  <c r="BP514" i="21"/>
  <c r="BN340" i="21"/>
  <c r="BS419" i="21"/>
  <c r="BP506" i="21"/>
  <c r="BN186" i="21"/>
  <c r="BS228" i="21"/>
  <c r="BR144" i="21"/>
  <c r="BP166" i="21"/>
  <c r="BR166" i="21"/>
  <c r="BL219" i="21"/>
  <c r="BP226" i="21"/>
  <c r="BP243" i="21"/>
  <c r="BS247" i="21"/>
  <c r="BS317" i="21"/>
  <c r="BS358" i="21"/>
  <c r="BP325" i="21"/>
  <c r="BL367" i="21"/>
  <c r="BN271" i="21"/>
  <c r="BL590" i="21"/>
  <c r="BN260" i="21"/>
  <c r="BS260" i="21"/>
  <c r="BN461" i="21"/>
  <c r="BP385" i="21"/>
  <c r="BN671" i="21"/>
  <c r="BN196" i="21"/>
  <c r="BS214" i="21"/>
  <c r="BL188" i="21"/>
  <c r="BN128" i="21"/>
  <c r="BP205" i="21"/>
  <c r="BN198" i="21"/>
  <c r="BP249" i="21"/>
  <c r="BS333" i="21"/>
  <c r="BL288" i="21"/>
  <c r="BS319" i="21"/>
  <c r="BL375" i="21"/>
  <c r="BS406" i="21"/>
  <c r="BS464" i="21"/>
  <c r="BP458" i="21"/>
  <c r="BP422" i="21"/>
  <c r="BR428" i="21"/>
  <c r="BR456" i="21"/>
  <c r="BN569" i="21"/>
  <c r="BN581" i="21"/>
  <c r="BR581" i="21"/>
  <c r="BS574" i="21"/>
  <c r="BP629" i="21"/>
  <c r="BP655" i="21"/>
  <c r="BS675" i="21"/>
  <c r="BR708" i="21"/>
  <c r="BP152" i="21"/>
  <c r="BP227" i="21"/>
  <c r="BS432" i="21"/>
  <c r="BS546" i="21"/>
  <c r="BN631" i="21"/>
  <c r="BN275" i="21"/>
  <c r="BP377" i="21"/>
  <c r="BS490" i="21"/>
  <c r="BL132" i="21"/>
  <c r="BN371" i="21"/>
  <c r="BP391" i="21"/>
  <c r="BP562" i="21"/>
  <c r="BP634" i="21"/>
  <c r="BL380" i="21"/>
  <c r="BN441" i="21"/>
  <c r="BP409" i="21"/>
  <c r="BN180" i="21"/>
  <c r="BN345" i="21"/>
  <c r="BS442" i="21"/>
  <c r="BN542" i="21"/>
  <c r="BN404" i="21"/>
  <c r="BN466" i="21"/>
  <c r="BP578" i="21"/>
  <c r="BL610" i="21"/>
  <c r="BR657" i="21"/>
  <c r="BP616" i="21"/>
  <c r="BR248" i="21"/>
  <c r="BL431" i="21"/>
  <c r="BP382" i="21"/>
  <c r="BN344" i="21"/>
  <c r="BS463" i="21"/>
  <c r="BP414" i="21"/>
  <c r="BS291" i="21"/>
  <c r="BS446" i="21"/>
  <c r="BS206" i="21"/>
  <c r="BL141" i="21"/>
  <c r="BL224" i="21"/>
  <c r="BL202" i="21"/>
  <c r="BL115" i="21"/>
  <c r="BP94" i="21"/>
  <c r="BR158" i="21"/>
  <c r="BP175" i="21"/>
  <c r="BR215" i="21"/>
  <c r="BN251" i="21"/>
  <c r="BN349" i="21"/>
  <c r="BN290" i="21"/>
  <c r="BL229" i="21"/>
  <c r="BN368" i="21"/>
  <c r="BP365" i="21"/>
  <c r="BN335" i="21"/>
  <c r="BP351" i="21"/>
  <c r="BR408" i="21"/>
  <c r="BS474" i="21"/>
  <c r="BR499" i="21"/>
  <c r="BL513" i="21"/>
  <c r="BR513" i="21"/>
  <c r="BS568" i="21"/>
  <c r="BR642" i="21"/>
  <c r="BS299" i="21"/>
  <c r="BR551" i="21"/>
  <c r="BP489" i="21"/>
  <c r="BN427" i="21"/>
  <c r="BS386" i="21"/>
  <c r="BR171" i="21"/>
  <c r="BS85" i="21"/>
  <c r="BP178" i="21"/>
  <c r="BN211" i="21"/>
  <c r="BP418" i="21"/>
  <c r="BS637" i="21"/>
  <c r="BP572" i="21"/>
  <c r="BP342" i="21"/>
  <c r="BR439" i="21"/>
  <c r="BN237" i="21"/>
  <c r="BP237" i="21"/>
  <c r="BN359" i="21"/>
  <c r="BS390" i="21"/>
  <c r="BN434" i="21"/>
  <c r="BL434" i="21"/>
  <c r="BS639" i="21"/>
  <c r="BS362" i="21"/>
  <c r="BN200" i="21"/>
  <c r="BL277" i="21"/>
  <c r="BS410" i="21"/>
  <c r="BN715" i="21"/>
  <c r="BN334" i="21"/>
  <c r="BS487" i="21"/>
  <c r="BN283" i="21"/>
  <c r="BN424" i="21"/>
  <c r="BN350" i="21"/>
  <c r="BP295" i="21"/>
  <c r="BR336" i="21"/>
  <c r="BL312" i="21"/>
  <c r="BP298" i="21"/>
  <c r="BR199" i="21"/>
  <c r="BR172" i="21"/>
  <c r="BS150" i="21"/>
  <c r="BR150" i="21"/>
  <c r="BR92" i="21"/>
  <c r="BL231" i="21"/>
  <c r="BS310" i="21"/>
  <c r="BS339" i="21"/>
  <c r="BP412" i="21"/>
  <c r="BN416" i="21"/>
  <c r="BP438" i="21"/>
  <c r="BN521" i="21"/>
  <c r="BN518" i="21"/>
  <c r="BP530" i="21"/>
  <c r="BS592" i="21"/>
  <c r="BS570" i="21"/>
  <c r="BL623" i="21"/>
  <c r="BN623" i="21"/>
  <c r="BS679" i="21"/>
  <c r="BN686" i="21"/>
  <c r="BN727" i="21"/>
  <c r="BP315" i="21"/>
  <c r="BS370" i="21"/>
  <c r="BR705" i="21"/>
  <c r="BP182" i="21"/>
  <c r="BN263" i="21"/>
  <c r="BP445" i="21"/>
  <c r="BS627" i="21"/>
  <c r="BP348" i="21"/>
  <c r="BR118" i="21"/>
  <c r="BL436" i="21"/>
  <c r="BS486" i="21"/>
  <c r="BN328" i="21"/>
  <c r="BL230" i="21"/>
  <c r="BP218" i="21"/>
  <c r="BP267" i="21"/>
  <c r="BP429" i="21"/>
  <c r="BL557" i="21"/>
  <c r="BN604" i="21"/>
  <c r="BS687" i="21"/>
  <c r="BL730" i="21"/>
  <c r="BS455" i="21"/>
  <c r="BR649" i="21"/>
  <c r="BL296" i="21"/>
  <c r="BL674" i="21"/>
  <c r="BN561" i="21"/>
  <c r="BL379" i="21"/>
  <c r="BN264" i="21"/>
  <c r="BS364" i="21"/>
  <c r="BP314" i="21"/>
  <c r="BR475" i="21"/>
  <c r="BS737" i="21"/>
  <c r="BR523" i="21"/>
  <c r="BR484" i="21"/>
  <c r="BR685" i="21"/>
  <c r="BL223" i="21"/>
  <c r="BP216" i="21"/>
  <c r="BR87" i="21"/>
  <c r="BL183" i="21"/>
  <c r="BN173" i="21"/>
  <c r="BS151" i="21"/>
  <c r="BP86" i="21"/>
  <c r="BN86" i="21"/>
  <c r="BS242" i="21"/>
  <c r="BN210" i="21"/>
  <c r="BP210" i="21"/>
  <c r="BN255" i="21"/>
  <c r="BN272" i="21"/>
  <c r="BS259" i="21"/>
  <c r="BP235" i="21"/>
  <c r="BS302" i="21"/>
  <c r="BS383" i="21"/>
  <c r="BL403" i="21"/>
  <c r="BN355" i="21"/>
  <c r="BR420" i="21"/>
  <c r="BN478" i="21"/>
  <c r="BN426" i="21"/>
  <c r="BL392" i="21"/>
  <c r="BN537" i="21"/>
  <c r="BR520" i="21"/>
  <c r="BP534" i="21"/>
  <c r="BN588" i="21"/>
  <c r="BP633" i="21"/>
  <c r="BN690" i="21"/>
  <c r="BR690" i="21"/>
  <c r="BP711" i="21"/>
  <c r="BR728" i="21"/>
  <c r="BL346" i="21"/>
  <c r="BS425" i="21"/>
  <c r="BL280" i="21"/>
  <c r="BS374" i="21"/>
  <c r="BS322" i="21"/>
  <c r="BL153" i="21"/>
  <c r="BP222" i="21"/>
  <c r="BR90" i="21"/>
  <c r="BN304" i="21"/>
  <c r="BR524" i="21"/>
  <c r="BP526" i="21"/>
  <c r="BS554" i="21"/>
  <c r="BP725" i="21"/>
  <c r="BN300" i="21"/>
  <c r="BP279" i="21"/>
  <c r="BR170" i="21"/>
  <c r="BS165" i="21"/>
  <c r="BL213" i="21"/>
  <c r="BN405" i="21"/>
  <c r="BP405" i="21"/>
  <c r="BS450" i="21"/>
  <c r="BR483" i="21"/>
  <c r="BP564" i="21"/>
  <c r="BL630" i="21"/>
  <c r="BP250" i="21"/>
  <c r="BP282" i="21"/>
  <c r="BP387" i="21"/>
  <c r="BL394" i="21"/>
  <c r="BL609" i="21"/>
  <c r="BN625" i="21"/>
  <c r="BL738" i="21"/>
  <c r="BR738" i="21"/>
  <c r="BR531" i="21"/>
  <c r="BC105" i="21"/>
  <c r="AT105" i="21"/>
  <c r="BJ105" i="21"/>
  <c r="AV105" i="21"/>
  <c r="AX105" i="21"/>
  <c r="AZ105" i="21"/>
  <c r="BA105" i="21"/>
  <c r="BE105" i="21"/>
  <c r="BG105" i="21"/>
  <c r="BI105" i="21"/>
  <c r="BG71" i="21"/>
  <c r="AV71" i="21"/>
  <c r="BJ71" i="21"/>
  <c r="BC71" i="21"/>
  <c r="BE71" i="21"/>
  <c r="BI71" i="21"/>
  <c r="AT71" i="21"/>
  <c r="AX71" i="21"/>
  <c r="AZ71" i="21"/>
  <c r="BA71" i="21"/>
  <c r="AT306" i="21"/>
  <c r="BI306" i="21"/>
  <c r="AV306" i="21"/>
  <c r="BJ306" i="21"/>
  <c r="AX306" i="21"/>
  <c r="AZ306" i="21"/>
  <c r="BA306" i="21"/>
  <c r="BC306" i="21"/>
  <c r="BE306" i="21"/>
  <c r="BG306" i="21"/>
  <c r="BG712" i="21"/>
  <c r="AT712" i="21"/>
  <c r="BI712" i="21"/>
  <c r="AV712" i="21"/>
  <c r="BJ712" i="21"/>
  <c r="AX712" i="21"/>
  <c r="AZ712" i="21"/>
  <c r="BC712" i="21"/>
  <c r="BA712" i="21"/>
  <c r="BE712" i="21"/>
  <c r="AX421" i="21"/>
  <c r="AZ421" i="21"/>
  <c r="BA421" i="21"/>
  <c r="BC421" i="21"/>
  <c r="BG421" i="21"/>
  <c r="BI421" i="21"/>
  <c r="BJ421" i="21"/>
  <c r="AT421" i="21"/>
  <c r="AV421" i="21"/>
  <c r="BE421" i="21"/>
  <c r="AV99" i="21"/>
  <c r="BJ99" i="21"/>
  <c r="BC99" i="21"/>
  <c r="BE99" i="21"/>
  <c r="BG99" i="21"/>
  <c r="BI99" i="21"/>
  <c r="BA99" i="21"/>
  <c r="AX99" i="21"/>
  <c r="AZ99" i="21"/>
  <c r="AT99" i="21"/>
  <c r="AV58" i="21"/>
  <c r="BJ58" i="21"/>
  <c r="AZ58" i="21"/>
  <c r="BG58" i="21"/>
  <c r="BI58" i="21"/>
  <c r="AT58" i="21"/>
  <c r="AX58" i="21"/>
  <c r="BA58" i="21"/>
  <c r="BC58" i="21"/>
  <c r="BE58" i="21"/>
  <c r="BC733" i="21"/>
  <c r="BE733" i="21"/>
  <c r="BG733" i="21"/>
  <c r="AT733" i="21"/>
  <c r="BI733" i="21"/>
  <c r="AV733" i="21"/>
  <c r="BJ733" i="21"/>
  <c r="AZ733" i="21"/>
  <c r="BA733" i="21"/>
  <c r="AX733" i="21"/>
  <c r="BA193" i="21"/>
  <c r="AV193" i="21"/>
  <c r="AX193" i="21"/>
  <c r="AZ193" i="21"/>
  <c r="BC193" i="21"/>
  <c r="BI193" i="21"/>
  <c r="BJ193" i="21"/>
  <c r="AT193" i="21"/>
  <c r="BE193" i="21"/>
  <c r="BG193" i="21"/>
  <c r="AT378" i="21"/>
  <c r="BI378" i="21"/>
  <c r="AV378" i="21"/>
  <c r="BJ378" i="21"/>
  <c r="AX378" i="21"/>
  <c r="AZ378" i="21"/>
  <c r="BA378" i="21"/>
  <c r="BC378" i="21"/>
  <c r="BE378" i="21"/>
  <c r="BG378" i="21"/>
  <c r="BA220" i="21"/>
  <c r="BC220" i="21"/>
  <c r="BE220" i="21"/>
  <c r="BG220" i="21"/>
  <c r="AX220" i="21"/>
  <c r="AZ220" i="21"/>
  <c r="BI220" i="21"/>
  <c r="BJ220" i="21"/>
  <c r="AT220" i="21"/>
  <c r="AV220" i="21"/>
  <c r="AZ65" i="21"/>
  <c r="BC65" i="21"/>
  <c r="AV65" i="21"/>
  <c r="AX65" i="21"/>
  <c r="BA65" i="21"/>
  <c r="BE65" i="21"/>
  <c r="BI65" i="21"/>
  <c r="BJ65" i="21"/>
  <c r="AT65" i="21"/>
  <c r="BG65" i="21"/>
  <c r="BC444" i="21"/>
  <c r="BE444" i="21"/>
  <c r="BG444" i="21"/>
  <c r="AT444" i="21"/>
  <c r="BI444" i="21"/>
  <c r="AV444" i="21"/>
  <c r="BJ444" i="21"/>
  <c r="AZ444" i="21"/>
  <c r="AX444" i="21"/>
  <c r="BA444" i="21"/>
  <c r="AZ658" i="21"/>
  <c r="BA658" i="21"/>
  <c r="BC658" i="21"/>
  <c r="BE658" i="21"/>
  <c r="BG658" i="21"/>
  <c r="BJ658" i="21"/>
  <c r="AX658" i="21"/>
  <c r="AT658" i="21"/>
  <c r="AV658" i="21"/>
  <c r="BI658" i="21"/>
  <c r="BC697" i="21"/>
  <c r="BE697" i="21"/>
  <c r="BG697" i="21"/>
  <c r="AT697" i="21"/>
  <c r="BI697" i="21"/>
  <c r="AV697" i="21"/>
  <c r="BJ697" i="21"/>
  <c r="BA697" i="21"/>
  <c r="AX697" i="21"/>
  <c r="AZ697" i="21"/>
  <c r="BE287" i="21"/>
  <c r="BG287" i="21"/>
  <c r="AT287" i="21"/>
  <c r="BI287" i="21"/>
  <c r="AV287" i="21"/>
  <c r="BJ287" i="21"/>
  <c r="AX287" i="21"/>
  <c r="AZ287" i="21"/>
  <c r="BA287" i="21"/>
  <c r="BC287" i="21"/>
  <c r="BS224" i="21"/>
  <c r="BN474" i="21"/>
  <c r="BR501" i="21"/>
  <c r="BR565" i="21"/>
  <c r="BN570" i="21"/>
  <c r="BP208" i="21"/>
  <c r="BR525" i="21"/>
  <c r="BG120" i="21"/>
  <c r="BC120" i="21"/>
  <c r="BE120" i="21"/>
  <c r="BI120" i="21"/>
  <c r="AT120" i="21"/>
  <c r="BJ120" i="21"/>
  <c r="AV120" i="21"/>
  <c r="AX120" i="21"/>
  <c r="AZ120" i="21"/>
  <c r="BA120" i="21"/>
  <c r="AV62" i="21"/>
  <c r="BJ62" i="21"/>
  <c r="AZ62" i="21"/>
  <c r="AT62" i="21"/>
  <c r="AX62" i="21"/>
  <c r="BA62" i="21"/>
  <c r="BC62" i="21"/>
  <c r="BE62" i="21"/>
  <c r="BG62" i="21"/>
  <c r="BI62" i="21"/>
  <c r="AX373" i="21"/>
  <c r="AZ373" i="21"/>
  <c r="BA373" i="21"/>
  <c r="BC373" i="21"/>
  <c r="BE373" i="21"/>
  <c r="BI373" i="21"/>
  <c r="BJ373" i="21"/>
  <c r="AT373" i="21"/>
  <c r="BG373" i="21"/>
  <c r="AV373" i="21"/>
  <c r="AT318" i="21"/>
  <c r="BI318" i="21"/>
  <c r="AV318" i="21"/>
  <c r="BJ318" i="21"/>
  <c r="AX318" i="21"/>
  <c r="AZ318" i="21"/>
  <c r="BA318" i="21"/>
  <c r="BC318" i="21"/>
  <c r="BE318" i="21"/>
  <c r="BG318" i="21"/>
  <c r="BA332" i="21"/>
  <c r="BC332" i="21"/>
  <c r="BE332" i="21"/>
  <c r="BG332" i="21"/>
  <c r="AT332" i="21"/>
  <c r="BI332" i="21"/>
  <c r="AV332" i="21"/>
  <c r="AX332" i="21"/>
  <c r="AZ332" i="21"/>
  <c r="BJ332" i="21"/>
  <c r="AX281" i="21"/>
  <c r="AZ281" i="21"/>
  <c r="BA281" i="21"/>
  <c r="BC281" i="21"/>
  <c r="BE281" i="21"/>
  <c r="BJ281" i="21"/>
  <c r="AT281" i="21"/>
  <c r="AV281" i="21"/>
  <c r="BG281" i="21"/>
  <c r="BI281" i="21"/>
  <c r="BN197" i="21"/>
  <c r="BR224" i="21"/>
  <c r="BN485" i="21"/>
  <c r="BN348" i="21"/>
  <c r="BP560" i="21"/>
  <c r="BE423" i="21"/>
  <c r="BG423" i="21"/>
  <c r="AT423" i="21"/>
  <c r="BI423" i="21"/>
  <c r="AV423" i="21"/>
  <c r="BJ423" i="21"/>
  <c r="AZ423" i="21"/>
  <c r="BA423" i="21"/>
  <c r="BC423" i="21"/>
  <c r="AX423" i="21"/>
  <c r="BP423" i="21" s="1"/>
  <c r="BA236" i="21"/>
  <c r="BC236" i="21"/>
  <c r="AX236" i="21"/>
  <c r="AZ236" i="21"/>
  <c r="BE236" i="21"/>
  <c r="BG236" i="21"/>
  <c r="BI236" i="21"/>
  <c r="AV236" i="21"/>
  <c r="BJ236" i="21"/>
  <c r="AT236" i="21"/>
  <c r="BG640" i="21"/>
  <c r="AT640" i="21"/>
  <c r="BI640" i="21"/>
  <c r="AV640" i="21"/>
  <c r="BJ640" i="21"/>
  <c r="AX640" i="21"/>
  <c r="AZ640" i="21"/>
  <c r="BA640" i="21"/>
  <c r="BC640" i="21"/>
  <c r="BE640" i="21"/>
  <c r="BE407" i="21"/>
  <c r="BG407" i="21"/>
  <c r="AT407" i="21"/>
  <c r="BI407" i="21"/>
  <c r="AV407" i="21"/>
  <c r="BJ407" i="21"/>
  <c r="AX407" i="21"/>
  <c r="BC407" i="21"/>
  <c r="AZ407" i="21"/>
  <c r="BA407" i="21"/>
  <c r="BS268" i="21"/>
  <c r="BN144" i="21"/>
  <c r="BR243" i="21"/>
  <c r="BP701" i="21"/>
  <c r="BS188" i="21"/>
  <c r="BN157" i="21"/>
  <c r="BP198" i="21"/>
  <c r="BR115" i="21"/>
  <c r="BL626" i="21"/>
  <c r="BP427" i="21"/>
  <c r="BR211" i="21"/>
  <c r="BN449" i="21"/>
  <c r="BP359" i="21"/>
  <c r="BL161" i="21"/>
  <c r="BP283" i="21"/>
  <c r="BS164" i="21"/>
  <c r="BR521" i="21"/>
  <c r="BN167" i="21"/>
  <c r="BR436" i="21"/>
  <c r="AV70" i="21"/>
  <c r="BJ70" i="21"/>
  <c r="AZ70" i="21"/>
  <c r="BC70" i="21"/>
  <c r="BE70" i="21"/>
  <c r="BG70" i="21"/>
  <c r="BI70" i="21"/>
  <c r="BA70" i="21"/>
  <c r="AT70" i="21"/>
  <c r="AX70" i="21"/>
  <c r="AZ110" i="21"/>
  <c r="BC110" i="21"/>
  <c r="BE110" i="21"/>
  <c r="BG110" i="21"/>
  <c r="BI110" i="21"/>
  <c r="BA110" i="21"/>
  <c r="BJ110" i="21"/>
  <c r="AV110" i="21"/>
  <c r="AX110" i="21"/>
  <c r="AT110" i="21"/>
  <c r="AZ69" i="21"/>
  <c r="BC69" i="21"/>
  <c r="BA69" i="21"/>
  <c r="BE69" i="21"/>
  <c r="BG69" i="21"/>
  <c r="BI69" i="21"/>
  <c r="AT69" i="21"/>
  <c r="AV69" i="21"/>
  <c r="AX69" i="21"/>
  <c r="BJ69" i="21"/>
  <c r="AX289" i="21"/>
  <c r="AZ289" i="21"/>
  <c r="BA289" i="21"/>
  <c r="BC289" i="21"/>
  <c r="BE289" i="21"/>
  <c r="AT289" i="21"/>
  <c r="AV289" i="21"/>
  <c r="BG289" i="21"/>
  <c r="BI289" i="21"/>
  <c r="BJ289" i="21"/>
  <c r="AT207" i="21"/>
  <c r="BI207" i="21"/>
  <c r="BG207" i="21"/>
  <c r="BJ207" i="21"/>
  <c r="AV207" i="21"/>
  <c r="AX207" i="21"/>
  <c r="AZ207" i="21"/>
  <c r="BA207" i="21"/>
  <c r="BC207" i="21"/>
  <c r="BE207" i="21"/>
  <c r="AX361" i="21"/>
  <c r="AZ361" i="21"/>
  <c r="BA361" i="21"/>
  <c r="BC361" i="21"/>
  <c r="BE361" i="21"/>
  <c r="AT361" i="21"/>
  <c r="AV361" i="21"/>
  <c r="BG361" i="21"/>
  <c r="BI361" i="21"/>
  <c r="BJ361" i="21"/>
  <c r="AV462" i="21"/>
  <c r="BJ462" i="21"/>
  <c r="AX462" i="21"/>
  <c r="AZ462" i="21"/>
  <c r="BA462" i="21"/>
  <c r="BC462" i="21"/>
  <c r="AT462" i="21"/>
  <c r="BE462" i="21"/>
  <c r="BG462" i="21"/>
  <c r="BI462" i="21"/>
  <c r="BG696" i="21"/>
  <c r="AT696" i="21"/>
  <c r="BI696" i="21"/>
  <c r="AV696" i="21"/>
  <c r="BJ696" i="21"/>
  <c r="AX696" i="21"/>
  <c r="AZ696" i="21"/>
  <c r="BE696" i="21"/>
  <c r="BA696" i="21"/>
  <c r="BC696" i="21"/>
  <c r="BG555" i="21"/>
  <c r="AT555" i="21"/>
  <c r="BI555" i="21"/>
  <c r="AV555" i="21"/>
  <c r="BJ555" i="21"/>
  <c r="AX555" i="21"/>
  <c r="AZ555" i="21"/>
  <c r="BA555" i="21"/>
  <c r="BC555" i="21"/>
  <c r="BE555" i="21"/>
  <c r="AZ529" i="21"/>
  <c r="BA529" i="21"/>
  <c r="BC529" i="21"/>
  <c r="BE529" i="21"/>
  <c r="BG529" i="21"/>
  <c r="AT529" i="21"/>
  <c r="AV529" i="21"/>
  <c r="BI529" i="21"/>
  <c r="AX529" i="21"/>
  <c r="BJ529" i="21"/>
  <c r="AT238" i="21"/>
  <c r="BI238" i="21"/>
  <c r="AV238" i="21"/>
  <c r="BJ238" i="21"/>
  <c r="BA238" i="21"/>
  <c r="BC238" i="21"/>
  <c r="BE238" i="21"/>
  <c r="BG238" i="21"/>
  <c r="AX238" i="21"/>
  <c r="AZ238" i="21"/>
  <c r="BG684" i="21"/>
  <c r="AT684" i="21"/>
  <c r="BI684" i="21"/>
  <c r="AV684" i="21"/>
  <c r="BJ684" i="21"/>
  <c r="AX684" i="21"/>
  <c r="AZ684" i="21"/>
  <c r="BE684" i="21"/>
  <c r="BA684" i="21"/>
  <c r="BC684" i="21"/>
  <c r="AX393" i="21"/>
  <c r="AZ393" i="21"/>
  <c r="BA393" i="21"/>
  <c r="BC393" i="21"/>
  <c r="BE393" i="21"/>
  <c r="AT393" i="21"/>
  <c r="AV393" i="21"/>
  <c r="BG393" i="21"/>
  <c r="BI393" i="21"/>
  <c r="BJ393" i="21"/>
  <c r="AV707" i="21"/>
  <c r="BJ707" i="21"/>
  <c r="AX707" i="21"/>
  <c r="AZ707" i="21"/>
  <c r="BA707" i="21"/>
  <c r="BC707" i="21"/>
  <c r="BE707" i="21"/>
  <c r="BG707" i="21"/>
  <c r="AT707" i="21"/>
  <c r="BI707" i="21"/>
  <c r="BA376" i="21"/>
  <c r="BC376" i="21"/>
  <c r="BE376" i="21"/>
  <c r="BG376" i="21"/>
  <c r="AT376" i="21"/>
  <c r="BI376" i="21"/>
  <c r="AV376" i="21"/>
  <c r="AX376" i="21"/>
  <c r="AZ376" i="21"/>
  <c r="BJ376" i="21"/>
  <c r="AZ93" i="21"/>
  <c r="BC93" i="21"/>
  <c r="BJ93" i="21"/>
  <c r="AT93" i="21"/>
  <c r="AV93" i="21"/>
  <c r="AX93" i="21"/>
  <c r="BI93" i="21"/>
  <c r="BA93" i="21"/>
  <c r="BE93" i="21"/>
  <c r="BG93" i="21"/>
  <c r="AV667" i="21"/>
  <c r="BJ667" i="21"/>
  <c r="AX667" i="21"/>
  <c r="AZ667" i="21"/>
  <c r="BA667" i="21"/>
  <c r="BC667" i="21"/>
  <c r="BG667" i="21"/>
  <c r="BE667" i="21"/>
  <c r="BI667" i="21"/>
  <c r="AT667" i="21"/>
  <c r="BE435" i="21"/>
  <c r="AV435" i="21"/>
  <c r="BJ435" i="21"/>
  <c r="AZ435" i="21"/>
  <c r="BA435" i="21"/>
  <c r="BC435" i="21"/>
  <c r="BG435" i="21"/>
  <c r="BI435" i="21"/>
  <c r="AT435" i="21"/>
  <c r="AX435" i="21"/>
  <c r="BC149" i="21"/>
  <c r="AX149" i="21"/>
  <c r="BI149" i="21"/>
  <c r="BJ149" i="21"/>
  <c r="AT149" i="21"/>
  <c r="AV149" i="21"/>
  <c r="AZ149" i="21"/>
  <c r="BA149" i="21"/>
  <c r="BE149" i="21"/>
  <c r="BG149" i="21"/>
  <c r="AX389" i="21"/>
  <c r="AZ389" i="21"/>
  <c r="BA389" i="21"/>
  <c r="BC389" i="21"/>
  <c r="BE389" i="21"/>
  <c r="AT389" i="21"/>
  <c r="AV389" i="21"/>
  <c r="BG389" i="21"/>
  <c r="BI389" i="21"/>
  <c r="BJ389" i="21"/>
  <c r="BA320" i="21"/>
  <c r="BC320" i="21"/>
  <c r="BE320" i="21"/>
  <c r="BG320" i="21"/>
  <c r="AT320" i="21"/>
  <c r="BI320" i="21"/>
  <c r="AZ320" i="21"/>
  <c r="BJ320" i="21"/>
  <c r="AV320" i="21"/>
  <c r="AX320" i="21"/>
  <c r="AV739" i="21"/>
  <c r="BJ739" i="21"/>
  <c r="AX739" i="21"/>
  <c r="AZ739" i="21"/>
  <c r="BA739" i="21"/>
  <c r="BC739" i="21"/>
  <c r="BE739" i="21"/>
  <c r="BI739" i="21"/>
  <c r="AT739" i="21"/>
  <c r="BG739" i="21"/>
  <c r="BR741" i="21"/>
  <c r="BR643" i="21"/>
  <c r="BP677" i="21"/>
  <c r="BS533" i="21"/>
  <c r="BN337" i="21"/>
  <c r="BR337" i="21"/>
  <c r="BN652" i="21"/>
  <c r="BR270" i="21"/>
  <c r="BP505" i="21"/>
  <c r="BL293" i="21"/>
  <c r="BL457" i="21"/>
  <c r="BR419" i="21"/>
  <c r="BR228" i="21"/>
  <c r="BS162" i="21"/>
  <c r="BL144" i="21"/>
  <c r="BR247" i="21"/>
  <c r="BR317" i="21"/>
  <c r="BR358" i="21"/>
  <c r="BP260" i="21"/>
  <c r="BS646" i="21"/>
  <c r="BR600" i="21"/>
  <c r="BL461" i="21"/>
  <c r="BL467" i="21"/>
  <c r="BN575" i="21"/>
  <c r="BN701" i="21"/>
  <c r="BL671" i="21"/>
  <c r="BP137" i="21"/>
  <c r="BL137" i="21"/>
  <c r="BR214" i="21"/>
  <c r="BR188" i="21"/>
  <c r="BN205" i="21"/>
  <c r="BN249" i="21"/>
  <c r="BR333" i="21"/>
  <c r="BR319" i="21"/>
  <c r="BS375" i="21"/>
  <c r="BL440" i="21"/>
  <c r="BR406" i="21"/>
  <c r="BR464" i="21"/>
  <c r="BP428" i="21"/>
  <c r="BP456" i="21"/>
  <c r="BS508" i="21"/>
  <c r="BL536" i="21"/>
  <c r="BL569" i="21"/>
  <c r="BL581" i="21"/>
  <c r="BS556" i="21"/>
  <c r="BR574" i="21"/>
  <c r="BR629" i="21"/>
  <c r="BR675" i="21"/>
  <c r="BP708" i="21"/>
  <c r="BS736" i="21"/>
  <c r="BS168" i="21"/>
  <c r="BN152" i="21"/>
  <c r="BN227" i="21"/>
  <c r="BP432" i="21"/>
  <c r="BR546" i="21"/>
  <c r="BR602" i="21"/>
  <c r="BS653" i="21"/>
  <c r="BN516" i="21"/>
  <c r="BN377" i="21"/>
  <c r="BN252" i="21"/>
  <c r="BR490" i="21"/>
  <c r="BR292" i="21"/>
  <c r="BS447" i="21"/>
  <c r="BL562" i="21"/>
  <c r="BN634" i="21"/>
  <c r="BS596" i="21"/>
  <c r="BN596" i="21"/>
  <c r="BL441" i="21"/>
  <c r="BR180" i="21"/>
  <c r="BR177" i="21"/>
  <c r="BR442" i="21"/>
  <c r="BN448" i="21"/>
  <c r="BL542" i="21"/>
  <c r="BL716" i="21"/>
  <c r="BN740" i="21"/>
  <c r="BS619" i="21"/>
  <c r="BP657" i="21"/>
  <c r="BP726" i="21"/>
  <c r="BS726" i="21"/>
  <c r="BP248" i="21"/>
  <c r="BL672" i="21"/>
  <c r="BR291" i="21"/>
  <c r="BR353" i="21"/>
  <c r="BR446" i="21"/>
  <c r="BN673" i="21"/>
  <c r="BL94" i="21"/>
  <c r="BS154" i="21"/>
  <c r="BL175" i="21"/>
  <c r="BS156" i="21"/>
  <c r="BL184" i="21"/>
  <c r="BL349" i="21"/>
  <c r="BP408" i="21"/>
  <c r="BR474" i="21"/>
  <c r="BP499" i="21"/>
  <c r="BS509" i="21"/>
  <c r="BL540" i="21"/>
  <c r="BN584" i="21"/>
  <c r="BP568" i="21"/>
  <c r="BS606" i="21"/>
  <c r="BN583" i="21"/>
  <c r="BP626" i="21"/>
  <c r="BP642" i="21"/>
  <c r="BL654" i="21"/>
  <c r="BS654" i="21"/>
  <c r="BN721" i="21"/>
  <c r="BR299" i="21"/>
  <c r="BN316" i="21"/>
  <c r="BL500" i="21"/>
  <c r="BP551" i="21"/>
  <c r="BL489" i="21"/>
  <c r="BN239" i="21"/>
  <c r="BS239" i="21"/>
  <c r="BR386" i="21"/>
  <c r="BN85" i="21"/>
  <c r="BN178" i="21"/>
  <c r="BR388" i="21"/>
  <c r="BN528" i="21"/>
  <c r="BR637" i="21"/>
  <c r="BL628" i="21"/>
  <c r="BP449" i="21"/>
  <c r="BR572" i="21"/>
  <c r="BL491" i="21"/>
  <c r="BP439" i="21"/>
  <c r="BS123" i="21"/>
  <c r="BL237" i="21"/>
  <c r="BR390" i="21"/>
  <c r="BS552" i="21"/>
  <c r="BR639" i="21"/>
  <c r="BR362" i="21"/>
  <c r="BS492" i="21"/>
  <c r="BS161" i="21"/>
  <c r="BL200" i="21"/>
  <c r="BN277" i="21"/>
  <c r="BR396" i="21"/>
  <c r="BR617" i="21"/>
  <c r="BR410" i="21"/>
  <c r="BS503" i="21"/>
  <c r="BS504" i="21"/>
  <c r="BL544" i="21"/>
  <c r="BN580" i="21"/>
  <c r="BL715" i="21"/>
  <c r="BN644" i="21"/>
  <c r="BN641" i="21"/>
  <c r="BR261" i="21"/>
  <c r="BL424" i="21"/>
  <c r="BN692" i="21"/>
  <c r="BP336" i="21"/>
  <c r="BS515" i="21"/>
  <c r="BL515" i="21"/>
  <c r="BS636" i="21"/>
  <c r="BS720" i="21"/>
  <c r="BL720" i="21"/>
  <c r="BR147" i="21"/>
  <c r="BN164" i="21"/>
  <c r="BS145" i="21"/>
  <c r="BS84" i="21"/>
  <c r="BP172" i="21"/>
  <c r="BL190" i="21"/>
  <c r="BS190" i="21"/>
  <c r="BP92" i="21"/>
  <c r="BR310" i="21"/>
  <c r="BP352" i="21"/>
  <c r="BL460" i="21"/>
  <c r="BL518" i="21"/>
  <c r="BL530" i="21"/>
  <c r="BP585" i="21"/>
  <c r="BS585" i="21"/>
  <c r="BR570" i="21"/>
  <c r="BS680" i="21"/>
  <c r="BL680" i="21"/>
  <c r="BR679" i="21"/>
  <c r="BR356" i="21"/>
  <c r="BR608" i="21"/>
  <c r="BL681" i="21"/>
  <c r="BR370" i="21"/>
  <c r="BP705" i="21"/>
  <c r="BN182" i="21"/>
  <c r="BL208" i="21"/>
  <c r="BN445" i="21"/>
  <c r="BP589" i="21"/>
  <c r="BR627" i="21"/>
  <c r="BS567" i="21"/>
  <c r="BN324" i="21"/>
  <c r="BS118" i="21"/>
  <c r="BP160" i="21"/>
  <c r="BL417" i="21"/>
  <c r="BP436" i="21"/>
  <c r="BN560" i="21"/>
  <c r="BR486" i="21"/>
  <c r="BS89" i="21"/>
  <c r="BS452" i="21"/>
  <c r="BS604" i="21"/>
  <c r="BS660" i="21"/>
  <c r="BL660" i="21"/>
  <c r="BR687" i="21"/>
  <c r="BS451" i="21"/>
  <c r="BL451" i="21"/>
  <c r="BN571" i="21"/>
  <c r="BN576" i="21"/>
  <c r="BP649" i="21"/>
  <c r="BS688" i="21"/>
  <c r="BL688" i="21"/>
  <c r="BN674" i="21"/>
  <c r="BS676" i="21"/>
  <c r="BL561" i="21"/>
  <c r="BS543" i="21"/>
  <c r="BS379" i="21"/>
  <c r="BP364" i="21"/>
  <c r="BP693" i="21"/>
  <c r="BP475" i="21"/>
  <c r="BR737" i="21"/>
  <c r="BR357" i="21"/>
  <c r="BP523" i="21"/>
  <c r="BP484" i="21"/>
  <c r="BS645" i="21"/>
  <c r="BN732" i="21"/>
  <c r="BP685" i="21"/>
  <c r="BP139" i="21"/>
  <c r="BN216" i="21"/>
  <c r="BP87" i="21"/>
  <c r="BR151" i="21"/>
  <c r="BL86" i="21"/>
  <c r="BL194" i="21"/>
  <c r="BR242" i="21"/>
  <c r="BR148" i="21"/>
  <c r="BR259" i="21"/>
  <c r="BR302" i="21"/>
  <c r="BR383" i="21"/>
  <c r="BS403" i="21"/>
  <c r="BP420" i="21"/>
  <c r="BS426" i="21"/>
  <c r="BL537" i="21"/>
  <c r="BP520" i="21"/>
  <c r="BL534" i="21"/>
  <c r="BS594" i="21"/>
  <c r="BN532" i="21"/>
  <c r="BS633" i="21"/>
  <c r="BR621" i="21"/>
  <c r="BR615" i="21"/>
  <c r="BN689" i="21"/>
  <c r="BL690" i="21"/>
  <c r="BN724" i="21"/>
  <c r="BP728" i="21"/>
  <c r="BR425" i="21"/>
  <c r="BR374" i="21"/>
  <c r="BS700" i="21"/>
  <c r="BS477" i="21"/>
  <c r="BR322" i="21"/>
  <c r="BS656" i="21"/>
  <c r="BP524" i="21"/>
  <c r="BR554" i="21"/>
  <c r="BN548" i="21"/>
  <c r="BR725" i="21"/>
  <c r="BL519" i="21"/>
  <c r="BR611" i="21"/>
  <c r="BR620" i="21"/>
  <c r="BR480" i="21"/>
  <c r="BN443" i="21"/>
  <c r="BS170" i="21"/>
  <c r="BL405" i="21"/>
  <c r="BR450" i="21"/>
  <c r="BP483" i="21"/>
  <c r="BS564" i="21"/>
  <c r="BS613" i="21"/>
  <c r="BL713" i="21"/>
  <c r="BR612" i="21"/>
  <c r="BL495" i="21"/>
  <c r="BN669" i="21"/>
  <c r="BL163" i="21"/>
  <c r="BL539" i="21"/>
  <c r="BN511" i="21"/>
  <c r="BP531" i="21"/>
  <c r="BR624" i="21"/>
  <c r="BS682" i="21"/>
  <c r="BC56" i="21"/>
  <c r="BG56" i="21"/>
  <c r="BE56" i="21"/>
  <c r="BI56" i="21"/>
  <c r="BJ56" i="21"/>
  <c r="AT56" i="21"/>
  <c r="AV56" i="21"/>
  <c r="AX56" i="21"/>
  <c r="AZ56" i="21"/>
  <c r="BA56" i="21"/>
  <c r="BG479" i="21"/>
  <c r="AT479" i="21"/>
  <c r="BI479" i="21"/>
  <c r="AV479" i="21"/>
  <c r="BJ479" i="21"/>
  <c r="AX479" i="21"/>
  <c r="AZ479" i="21"/>
  <c r="BA479" i="21"/>
  <c r="BC479" i="21"/>
  <c r="BE479" i="21"/>
  <c r="BA284" i="21"/>
  <c r="BC284" i="21"/>
  <c r="BE284" i="21"/>
  <c r="BG284" i="21"/>
  <c r="AT284" i="21"/>
  <c r="BI284" i="21"/>
  <c r="AX284" i="21"/>
  <c r="AZ284" i="21"/>
  <c r="BJ284" i="21"/>
  <c r="AV284" i="21"/>
  <c r="BG664" i="21"/>
  <c r="AT664" i="21"/>
  <c r="BI664" i="21"/>
  <c r="AV664" i="21"/>
  <c r="BJ664" i="21"/>
  <c r="AX664" i="21"/>
  <c r="AZ664" i="21"/>
  <c r="BA664" i="21"/>
  <c r="BE664" i="21"/>
  <c r="BC664" i="21"/>
  <c r="BC109" i="21"/>
  <c r="BE109" i="21"/>
  <c r="BG109" i="21"/>
  <c r="BI109" i="21"/>
  <c r="AT109" i="21"/>
  <c r="BJ109" i="21"/>
  <c r="AV109" i="21"/>
  <c r="AX109" i="21"/>
  <c r="AZ109" i="21"/>
  <c r="BA109" i="21"/>
  <c r="AV78" i="21"/>
  <c r="BJ78" i="21"/>
  <c r="AZ78" i="21"/>
  <c r="AT78" i="21"/>
  <c r="AX78" i="21"/>
  <c r="BA78" i="21"/>
  <c r="BI78" i="21"/>
  <c r="BE78" i="21"/>
  <c r="BG78" i="21"/>
  <c r="BC78" i="21"/>
  <c r="AV595" i="21"/>
  <c r="BJ595" i="21"/>
  <c r="AX595" i="21"/>
  <c r="AZ595" i="21"/>
  <c r="BA595" i="21"/>
  <c r="BC595" i="21"/>
  <c r="BE595" i="21"/>
  <c r="BG595" i="21"/>
  <c r="BI595" i="21"/>
  <c r="AT595" i="21"/>
  <c r="AX401" i="21"/>
  <c r="AZ401" i="21"/>
  <c r="BA401" i="21"/>
  <c r="BC401" i="21"/>
  <c r="BE401" i="21"/>
  <c r="BG401" i="21"/>
  <c r="BI401" i="21"/>
  <c r="BJ401" i="21"/>
  <c r="AT401" i="21"/>
  <c r="AV401" i="21"/>
  <c r="BA256" i="21"/>
  <c r="BC256" i="21"/>
  <c r="BE256" i="21"/>
  <c r="BG256" i="21"/>
  <c r="AT256" i="21"/>
  <c r="BI256" i="21"/>
  <c r="AZ256" i="21"/>
  <c r="BJ256" i="21"/>
  <c r="AX256" i="21"/>
  <c r="AV256" i="21"/>
  <c r="BG632" i="21"/>
  <c r="AT632" i="21"/>
  <c r="BI632" i="21"/>
  <c r="AV632" i="21"/>
  <c r="BJ632" i="21"/>
  <c r="AX632" i="21"/>
  <c r="AZ632" i="21"/>
  <c r="BE632" i="21"/>
  <c r="BA632" i="21"/>
  <c r="BC632" i="21"/>
  <c r="BG559" i="21"/>
  <c r="AT559" i="21"/>
  <c r="BI559" i="21"/>
  <c r="AV559" i="21"/>
  <c r="BJ559" i="21"/>
  <c r="AX559" i="21"/>
  <c r="AZ559" i="21"/>
  <c r="BC559" i="21"/>
  <c r="BA559" i="21"/>
  <c r="BE559" i="21"/>
  <c r="AX397" i="21"/>
  <c r="AZ397" i="21"/>
  <c r="BA397" i="21"/>
  <c r="BC397" i="21"/>
  <c r="BE397" i="21"/>
  <c r="AV397" i="21"/>
  <c r="BG397" i="21"/>
  <c r="BI397" i="21"/>
  <c r="BJ397" i="21"/>
  <c r="AT397" i="21"/>
  <c r="AX265" i="21"/>
  <c r="AZ265" i="21"/>
  <c r="BA265" i="21"/>
  <c r="BC265" i="21"/>
  <c r="BE265" i="21"/>
  <c r="AT265" i="21"/>
  <c r="AV265" i="21"/>
  <c r="BG265" i="21"/>
  <c r="BI265" i="21"/>
  <c r="BJ265" i="21"/>
  <c r="AT254" i="21"/>
  <c r="BI254" i="21"/>
  <c r="AV254" i="21"/>
  <c r="BJ254" i="21"/>
  <c r="AX254" i="21"/>
  <c r="AZ254" i="21"/>
  <c r="BA254" i="21"/>
  <c r="BC254" i="21"/>
  <c r="BE254" i="21"/>
  <c r="BG254" i="21"/>
  <c r="AX369" i="21"/>
  <c r="AZ369" i="21"/>
  <c r="BA369" i="21"/>
  <c r="BC369" i="21"/>
  <c r="BE369" i="21"/>
  <c r="BG369" i="21"/>
  <c r="BI369" i="21"/>
  <c r="BJ369" i="21"/>
  <c r="AV369" i="21"/>
  <c r="AT369" i="21"/>
  <c r="BR226" i="21"/>
  <c r="BS312" i="21"/>
  <c r="BP221" i="21"/>
  <c r="BS139" i="21"/>
  <c r="AV74" i="21"/>
  <c r="BJ74" i="21"/>
  <c r="AZ74" i="21"/>
  <c r="BG74" i="21"/>
  <c r="BI74" i="21"/>
  <c r="AT74" i="21"/>
  <c r="BE74" i="21"/>
  <c r="BA74" i="21"/>
  <c r="BC74" i="21"/>
  <c r="AX74" i="21"/>
  <c r="AZ718" i="21"/>
  <c r="BA718" i="21"/>
  <c r="BC718" i="21"/>
  <c r="BE718" i="21"/>
  <c r="BG718" i="21"/>
  <c r="BJ718" i="21"/>
  <c r="AV718" i="21"/>
  <c r="BI718" i="21"/>
  <c r="AT718" i="21"/>
  <c r="AX718" i="21"/>
  <c r="BE347" i="21"/>
  <c r="BG347" i="21"/>
  <c r="AT347" i="21"/>
  <c r="BI347" i="21"/>
  <c r="AV347" i="21"/>
  <c r="BJ347" i="21"/>
  <c r="AX347" i="21"/>
  <c r="AZ347" i="21"/>
  <c r="BC347" i="21"/>
  <c r="BA347" i="21"/>
  <c r="AV187" i="21"/>
  <c r="BJ187" i="21"/>
  <c r="BE187" i="21"/>
  <c r="BA187" i="21"/>
  <c r="BC187" i="21"/>
  <c r="BG187" i="21"/>
  <c r="BI187" i="21"/>
  <c r="AT187" i="21"/>
  <c r="AX187" i="21"/>
  <c r="AZ187" i="21"/>
  <c r="AV695" i="21"/>
  <c r="BJ695" i="21"/>
  <c r="AX695" i="21"/>
  <c r="AZ695" i="21"/>
  <c r="BA695" i="21"/>
  <c r="BC695" i="21"/>
  <c r="BE695" i="21"/>
  <c r="AT695" i="21"/>
  <c r="BG695" i="21"/>
  <c r="BI695" i="21"/>
  <c r="AV723" i="21"/>
  <c r="BJ723" i="21"/>
  <c r="AX723" i="21"/>
  <c r="AZ723" i="21"/>
  <c r="BA723" i="21"/>
  <c r="BC723" i="21"/>
  <c r="AT723" i="21"/>
  <c r="BE723" i="21"/>
  <c r="BG723" i="21"/>
  <c r="BI723" i="21"/>
  <c r="AV95" i="21"/>
  <c r="BJ95" i="21"/>
  <c r="BI95" i="21"/>
  <c r="AT95" i="21"/>
  <c r="AX95" i="21"/>
  <c r="AZ95" i="21"/>
  <c r="BG95" i="21"/>
  <c r="BC95" i="21"/>
  <c r="BE95" i="21"/>
  <c r="BA95" i="21"/>
  <c r="BA189" i="21"/>
  <c r="BC189" i="21"/>
  <c r="BE189" i="21"/>
  <c r="BG189" i="21"/>
  <c r="BI189" i="21"/>
  <c r="AT189" i="21"/>
  <c r="AV189" i="21"/>
  <c r="AX189" i="21"/>
  <c r="AZ189" i="21"/>
  <c r="BJ189" i="21"/>
  <c r="BE415" i="21"/>
  <c r="BG415" i="21"/>
  <c r="AT415" i="21"/>
  <c r="BI415" i="21"/>
  <c r="AV415" i="21"/>
  <c r="BJ415" i="21"/>
  <c r="AX415" i="21"/>
  <c r="AZ415" i="21"/>
  <c r="BA415" i="21"/>
  <c r="BC415" i="21"/>
  <c r="BC665" i="21"/>
  <c r="BE665" i="21"/>
  <c r="BG665" i="21"/>
  <c r="AT665" i="21"/>
  <c r="BI665" i="21"/>
  <c r="AV665" i="21"/>
  <c r="BJ665" i="21"/>
  <c r="BA665" i="21"/>
  <c r="AX665" i="21"/>
  <c r="AZ665" i="21"/>
  <c r="BL341" i="21"/>
  <c r="BP88" i="21"/>
  <c r="BL618" i="21"/>
  <c r="BP673" i="21"/>
  <c r="BP528" i="21"/>
  <c r="BP641" i="21"/>
  <c r="BN221" i="21"/>
  <c r="BL686" i="21"/>
  <c r="BS557" i="21"/>
  <c r="BN148" i="21"/>
  <c r="BR204" i="21"/>
  <c r="BP625" i="21"/>
  <c r="AT354" i="21"/>
  <c r="BI354" i="21"/>
  <c r="AV354" i="21"/>
  <c r="BJ354" i="21"/>
  <c r="AX354" i="21"/>
  <c r="AZ354" i="21"/>
  <c r="BA354" i="21"/>
  <c r="BE354" i="21"/>
  <c r="BG354" i="21"/>
  <c r="BC354" i="21"/>
  <c r="AZ553" i="21"/>
  <c r="BA553" i="21"/>
  <c r="BC553" i="21"/>
  <c r="BE553" i="21"/>
  <c r="BG553" i="21"/>
  <c r="BJ553" i="21"/>
  <c r="AV553" i="21"/>
  <c r="AT553" i="21"/>
  <c r="BI553" i="21"/>
  <c r="AX553" i="21"/>
  <c r="BG563" i="21"/>
  <c r="AT563" i="21"/>
  <c r="BI563" i="21"/>
  <c r="AV563" i="21"/>
  <c r="BJ563" i="21"/>
  <c r="AX563" i="21"/>
  <c r="AZ563" i="21"/>
  <c r="BE563" i="21"/>
  <c r="BA563" i="21"/>
  <c r="BC563" i="21"/>
  <c r="AZ706" i="21"/>
  <c r="BA706" i="21"/>
  <c r="BC706" i="21"/>
  <c r="BE706" i="21"/>
  <c r="BG706" i="21"/>
  <c r="AV706" i="21"/>
  <c r="AT706" i="21"/>
  <c r="AX706" i="21"/>
  <c r="BI706" i="21"/>
  <c r="BJ706" i="21"/>
  <c r="BS340" i="21"/>
  <c r="BL358" i="21"/>
  <c r="BP271" i="21"/>
  <c r="BR461" i="21"/>
  <c r="BS249" i="21"/>
  <c r="BR227" i="21"/>
  <c r="BS377" i="21"/>
  <c r="BP371" i="21"/>
  <c r="BP596" i="21"/>
  <c r="BP335" i="21"/>
  <c r="BL211" i="21"/>
  <c r="BP123" i="21"/>
  <c r="BN179" i="21"/>
  <c r="BL390" i="21"/>
  <c r="BL199" i="21"/>
  <c r="BP263" i="21"/>
  <c r="AV54" i="21"/>
  <c r="BJ54" i="21"/>
  <c r="AZ54" i="21"/>
  <c r="BC54" i="21"/>
  <c r="BE54" i="21"/>
  <c r="BG54" i="21"/>
  <c r="BI54" i="21"/>
  <c r="AT54" i="21"/>
  <c r="AX54" i="21"/>
  <c r="BA54" i="21"/>
  <c r="BS54" i="21" s="1"/>
  <c r="BC80" i="21"/>
  <c r="BG80" i="21"/>
  <c r="AV80" i="21"/>
  <c r="AX80" i="21"/>
  <c r="AZ80" i="21"/>
  <c r="BA80" i="21"/>
  <c r="AT80" i="21"/>
  <c r="BE80" i="21"/>
  <c r="BI80" i="21"/>
  <c r="BJ80" i="21"/>
  <c r="AZ130" i="21"/>
  <c r="BE130" i="21"/>
  <c r="BG130" i="21"/>
  <c r="BI130" i="21"/>
  <c r="AT130" i="21"/>
  <c r="BJ130" i="21"/>
  <c r="BC130" i="21"/>
  <c r="AV130" i="21"/>
  <c r="AX130" i="21"/>
  <c r="BA130" i="21"/>
  <c r="BG124" i="21"/>
  <c r="AX124" i="21"/>
  <c r="AZ124" i="21"/>
  <c r="BA124" i="21"/>
  <c r="BC124" i="21"/>
  <c r="AT124" i="21"/>
  <c r="BI124" i="21"/>
  <c r="BJ124" i="21"/>
  <c r="AV124" i="21"/>
  <c r="BE124" i="21"/>
  <c r="AT587" i="21"/>
  <c r="BI587" i="21"/>
  <c r="AV587" i="21"/>
  <c r="BJ587" i="21"/>
  <c r="AX587" i="21"/>
  <c r="AZ587" i="21"/>
  <c r="BG587" i="21"/>
  <c r="BA587" i="21"/>
  <c r="BE587" i="21"/>
  <c r="BC587" i="21"/>
  <c r="AV498" i="21"/>
  <c r="BJ498" i="21"/>
  <c r="AX498" i="21"/>
  <c r="AZ498" i="21"/>
  <c r="BA498" i="21"/>
  <c r="BC498" i="21"/>
  <c r="BE498" i="21"/>
  <c r="BG498" i="21"/>
  <c r="BI498" i="21"/>
  <c r="AT498" i="21"/>
  <c r="BG459" i="21"/>
  <c r="AT459" i="21"/>
  <c r="BI459" i="21"/>
  <c r="AV459" i="21"/>
  <c r="BJ459" i="21"/>
  <c r="AX459" i="21"/>
  <c r="AZ459" i="21"/>
  <c r="BA459" i="21"/>
  <c r="BE459" i="21"/>
  <c r="BC459" i="21"/>
  <c r="AX217" i="21"/>
  <c r="AZ217" i="21"/>
  <c r="BA217" i="21"/>
  <c r="BC217" i="21"/>
  <c r="AT217" i="21"/>
  <c r="AV217" i="21"/>
  <c r="BE217" i="21"/>
  <c r="BG217" i="21"/>
  <c r="BI217" i="21"/>
  <c r="BJ217" i="21"/>
  <c r="BA240" i="21"/>
  <c r="AZ240" i="21"/>
  <c r="BC240" i="21"/>
  <c r="BE240" i="21"/>
  <c r="BG240" i="21"/>
  <c r="BI240" i="21"/>
  <c r="AT240" i="21"/>
  <c r="AV240" i="21"/>
  <c r="AX240" i="21"/>
  <c r="BJ240" i="21"/>
  <c r="BC593" i="21"/>
  <c r="BE593" i="21"/>
  <c r="BG593" i="21"/>
  <c r="AT593" i="21"/>
  <c r="AV593" i="21"/>
  <c r="AX593" i="21"/>
  <c r="BA593" i="21"/>
  <c r="AZ593" i="21"/>
  <c r="BI593" i="21"/>
  <c r="BJ593" i="21"/>
  <c r="AZ702" i="21"/>
  <c r="BA702" i="21"/>
  <c r="BC702" i="21"/>
  <c r="BE702" i="21"/>
  <c r="BG702" i="21"/>
  <c r="AT702" i="21"/>
  <c r="AV702" i="21"/>
  <c r="AX702" i="21"/>
  <c r="BI702" i="21"/>
  <c r="BJ702" i="21"/>
  <c r="AT195" i="21"/>
  <c r="BI195" i="21"/>
  <c r="BJ195" i="21"/>
  <c r="AV195" i="21"/>
  <c r="AX195" i="21"/>
  <c r="AZ195" i="21"/>
  <c r="BE195" i="21"/>
  <c r="BG195" i="21"/>
  <c r="BA195" i="21"/>
  <c r="BC195" i="21"/>
  <c r="BG648" i="21"/>
  <c r="AT648" i="21"/>
  <c r="BI648" i="21"/>
  <c r="AV648" i="21"/>
  <c r="BJ648" i="21"/>
  <c r="AX648" i="21"/>
  <c r="AZ648" i="21"/>
  <c r="BC648" i="21"/>
  <c r="BA648" i="21"/>
  <c r="BE648" i="21"/>
  <c r="AX297" i="21"/>
  <c r="AZ297" i="21"/>
  <c r="BA297" i="21"/>
  <c r="BC297" i="21"/>
  <c r="BE297" i="21"/>
  <c r="AT297" i="21"/>
  <c r="AV297" i="21"/>
  <c r="BG297" i="21"/>
  <c r="BI297" i="21"/>
  <c r="BJ297" i="21"/>
  <c r="BG507" i="21"/>
  <c r="AT507" i="21"/>
  <c r="BI507" i="21"/>
  <c r="AV507" i="21"/>
  <c r="BJ507" i="21"/>
  <c r="AX507" i="21"/>
  <c r="AZ507" i="21"/>
  <c r="BA507" i="21"/>
  <c r="BC507" i="21"/>
  <c r="BE507" i="21"/>
  <c r="BE399" i="21"/>
  <c r="BG399" i="21"/>
  <c r="AT399" i="21"/>
  <c r="BI399" i="21"/>
  <c r="AV399" i="21"/>
  <c r="BJ399" i="21"/>
  <c r="AX399" i="21"/>
  <c r="BA399" i="21"/>
  <c r="BC399" i="21"/>
  <c r="AZ399" i="21"/>
  <c r="AZ622" i="21"/>
  <c r="AT622" i="21"/>
  <c r="BA622" i="21"/>
  <c r="BC622" i="21"/>
  <c r="BI622" i="21"/>
  <c r="BE622" i="21"/>
  <c r="BG622" i="21"/>
  <c r="AV622" i="21"/>
  <c r="AX622" i="21"/>
  <c r="BJ622" i="21"/>
  <c r="BG471" i="21"/>
  <c r="AT471" i="21"/>
  <c r="BI471" i="21"/>
  <c r="AV471" i="21"/>
  <c r="BJ471" i="21"/>
  <c r="AX471" i="21"/>
  <c r="AZ471" i="21"/>
  <c r="BA471" i="21"/>
  <c r="BC471" i="21"/>
  <c r="BE471" i="21"/>
  <c r="AT326" i="21"/>
  <c r="BI326" i="21"/>
  <c r="AV326" i="21"/>
  <c r="BJ326" i="21"/>
  <c r="AX326" i="21"/>
  <c r="AZ326" i="21"/>
  <c r="BA326" i="21"/>
  <c r="BG326" i="21"/>
  <c r="BC326" i="21"/>
  <c r="BE326" i="21"/>
  <c r="AZ473" i="21"/>
  <c r="BA473" i="21"/>
  <c r="BC473" i="21"/>
  <c r="BE473" i="21"/>
  <c r="BG473" i="21"/>
  <c r="AT473" i="21"/>
  <c r="AV473" i="21"/>
  <c r="AX473" i="21"/>
  <c r="BI473" i="21"/>
  <c r="BJ473" i="21"/>
  <c r="AV510" i="21"/>
  <c r="BJ510" i="21"/>
  <c r="AX510" i="21"/>
  <c r="AZ510" i="21"/>
  <c r="BA510" i="21"/>
  <c r="BC510" i="21"/>
  <c r="BE510" i="21"/>
  <c r="AT510" i="21"/>
  <c r="BG510" i="21"/>
  <c r="BI510" i="21"/>
  <c r="AX305" i="21"/>
  <c r="AZ305" i="21"/>
  <c r="BA305" i="21"/>
  <c r="BC305" i="21"/>
  <c r="BE305" i="21"/>
  <c r="BG305" i="21"/>
  <c r="BI305" i="21"/>
  <c r="BJ305" i="21"/>
  <c r="AT305" i="21"/>
  <c r="AV305" i="21"/>
  <c r="AT234" i="21"/>
  <c r="BI234" i="21"/>
  <c r="AV234" i="21"/>
  <c r="BJ234" i="21"/>
  <c r="AX234" i="21"/>
  <c r="AZ234" i="21"/>
  <c r="BA234" i="21"/>
  <c r="BC234" i="21"/>
  <c r="BE234" i="21"/>
  <c r="BG234" i="21"/>
  <c r="BP643" i="21"/>
  <c r="BL268" i="21"/>
  <c r="BR533" i="21"/>
  <c r="BN246" i="21"/>
  <c r="BL372" i="21"/>
  <c r="BP337" i="21"/>
  <c r="BP270" i="21"/>
  <c r="BN505" i="21"/>
  <c r="BS395" i="21"/>
  <c r="BS598" i="21"/>
  <c r="BN457" i="21"/>
  <c r="BN514" i="21"/>
  <c r="BS269" i="21"/>
  <c r="BL340" i="21"/>
  <c r="BN506" i="21"/>
  <c r="BN146" i="21"/>
  <c r="BL166" i="21"/>
  <c r="BS219" i="21"/>
  <c r="BN226" i="21"/>
  <c r="BN243" i="21"/>
  <c r="BP317" i="21"/>
  <c r="BS273" i="21"/>
  <c r="BN325" i="21"/>
  <c r="BL271" i="21"/>
  <c r="BR646" i="21"/>
  <c r="BN385" i="21"/>
  <c r="BS467" i="21"/>
  <c r="BN137" i="21"/>
  <c r="BL196" i="21"/>
  <c r="BP214" i="21"/>
  <c r="BS197" i="21"/>
  <c r="BL128" i="21"/>
  <c r="BS142" i="21"/>
  <c r="BL198" i="21"/>
  <c r="BL249" i="21"/>
  <c r="BP333" i="21"/>
  <c r="BP406" i="21"/>
  <c r="BN458" i="21"/>
  <c r="BN422" i="21"/>
  <c r="BN428" i="21"/>
  <c r="BR556" i="21"/>
  <c r="BP574" i="21"/>
  <c r="BS582" i="21"/>
  <c r="BN655" i="21"/>
  <c r="BP675" i="21"/>
  <c r="BR736" i="21"/>
  <c r="BN432" i="21"/>
  <c r="BR468" i="21"/>
  <c r="BP546" i="21"/>
  <c r="BP602" i="21"/>
  <c r="BR653" i="21"/>
  <c r="BL275" i="21"/>
  <c r="BL377" i="21"/>
  <c r="BS252" i="21"/>
  <c r="BP490" i="21"/>
  <c r="BS292" i="21"/>
  <c r="BL371" i="21"/>
  <c r="BN391" i="21"/>
  <c r="BR447" i="21"/>
  <c r="BN562" i="21"/>
  <c r="BS614" i="21"/>
  <c r="BS659" i="21"/>
  <c r="BL634" i="21"/>
  <c r="BR596" i="21"/>
  <c r="BL409" i="21"/>
  <c r="BP177" i="21"/>
  <c r="BL345" i="21"/>
  <c r="BS411" i="21"/>
  <c r="BP442" i="21"/>
  <c r="BS716" i="21"/>
  <c r="BL404" i="21"/>
  <c r="BN578" i="21"/>
  <c r="BR619" i="21"/>
  <c r="BR726" i="21"/>
  <c r="BN616" i="21"/>
  <c r="BN248" i="21"/>
  <c r="BN382" i="21"/>
  <c r="BL344" i="21"/>
  <c r="BR463" i="21"/>
  <c r="BN414" i="21"/>
  <c r="BS651" i="21"/>
  <c r="BR308" i="21"/>
  <c r="BP353" i="21"/>
  <c r="BP446" i="21"/>
  <c r="BN115" i="21"/>
  <c r="BP154" i="21"/>
  <c r="BR156" i="21"/>
  <c r="BS215" i="21"/>
  <c r="BL251" i="21"/>
  <c r="BL368" i="21"/>
  <c r="BS323" i="21"/>
  <c r="BL335" i="21"/>
  <c r="BN351" i="21"/>
  <c r="BN408" i="21"/>
  <c r="BL398" i="21"/>
  <c r="BP474" i="21"/>
  <c r="BR509" i="21"/>
  <c r="BP606" i="21"/>
  <c r="BR606" i="21"/>
  <c r="BL642" i="21"/>
  <c r="BP654" i="21"/>
  <c r="BR654" i="21"/>
  <c r="BS316" i="21"/>
  <c r="BN489" i="21"/>
  <c r="BR239" i="21"/>
  <c r="BL427" i="21"/>
  <c r="BP386" i="21"/>
  <c r="BR85" i="21"/>
  <c r="BL178" i="21"/>
  <c r="BL313" i="21"/>
  <c r="BS388" i="21"/>
  <c r="BN418" i="21"/>
  <c r="BS628" i="21"/>
  <c r="BN342" i="21"/>
  <c r="BS402" i="21"/>
  <c r="BR123" i="21"/>
  <c r="BP179" i="21"/>
  <c r="BR276" i="21"/>
  <c r="BL359" i="21"/>
  <c r="BR552" i="21"/>
  <c r="BP639" i="21"/>
  <c r="BP362" i="21"/>
  <c r="BP573" i="21"/>
  <c r="BR492" i="21"/>
  <c r="BR161" i="21"/>
  <c r="BS396" i="21"/>
  <c r="BL558" i="21"/>
  <c r="BS617" i="21"/>
  <c r="BP410" i="21"/>
  <c r="BR503" i="21"/>
  <c r="BR504" i="21"/>
  <c r="BL334" i="21"/>
  <c r="BR487" i="21"/>
  <c r="BP261" i="21"/>
  <c r="BL283" i="21"/>
  <c r="BS258" i="21"/>
  <c r="BL350" i="21"/>
  <c r="BN295" i="21"/>
  <c r="BN336" i="21"/>
  <c r="BS482" i="21"/>
  <c r="BR636" i="21"/>
  <c r="BN298" i="21"/>
  <c r="BS454" i="21"/>
  <c r="BP147" i="21"/>
  <c r="BP185" i="21"/>
  <c r="BS212" i="21"/>
  <c r="BL164" i="21"/>
  <c r="BL172" i="21"/>
  <c r="BP190" i="21"/>
  <c r="BN92" i="21"/>
  <c r="BN253" i="21"/>
  <c r="BS241" i="21"/>
  <c r="BP310" i="21"/>
  <c r="BS352" i="21"/>
  <c r="BS413" i="21"/>
  <c r="BL412" i="21"/>
  <c r="BR416" i="21"/>
  <c r="BL438" i="21"/>
  <c r="BN530" i="21"/>
  <c r="BS522" i="21"/>
  <c r="BR585" i="21"/>
  <c r="BP570" i="21"/>
  <c r="BS586" i="21"/>
  <c r="BP679" i="21"/>
  <c r="BS356" i="21"/>
  <c r="BN315" i="21"/>
  <c r="BS331" i="21"/>
  <c r="BP370" i="21"/>
  <c r="BR182" i="21"/>
  <c r="BN159" i="21"/>
  <c r="BL263" i="21"/>
  <c r="BR547" i="21"/>
  <c r="BS589" i="21"/>
  <c r="BP627" i="21"/>
  <c r="BS663" i="21"/>
  <c r="BR567" i="21"/>
  <c r="BS324" i="21"/>
  <c r="BL348" i="21"/>
  <c r="BP118" i="21"/>
  <c r="BS329" i="21"/>
  <c r="BN550" i="21"/>
  <c r="BS430" i="21"/>
  <c r="BR244" i="21"/>
  <c r="BS244" i="21"/>
  <c r="BP486" i="21"/>
  <c r="BL328" i="21"/>
  <c r="BS230" i="21"/>
  <c r="BP89" i="21"/>
  <c r="BR89" i="21"/>
  <c r="BN218" i="21"/>
  <c r="BN267" i="21"/>
  <c r="BR452" i="21"/>
  <c r="BR604" i="21"/>
  <c r="BP687" i="21"/>
  <c r="BR455" i="21"/>
  <c r="BR676" i="21"/>
  <c r="BL294" i="21"/>
  <c r="BR543" i="21"/>
  <c r="BL264" i="21"/>
  <c r="BN364" i="21"/>
  <c r="BS693" i="21"/>
  <c r="BN314" i="21"/>
  <c r="BP357" i="21"/>
  <c r="BS433" i="21"/>
  <c r="BR645" i="21"/>
  <c r="BS470" i="21"/>
  <c r="BL216" i="21"/>
  <c r="BS87" i="21"/>
  <c r="BN183" i="21"/>
  <c r="BP151" i="21"/>
  <c r="BP194" i="21"/>
  <c r="BP242" i="21"/>
  <c r="BL255" i="21"/>
  <c r="BL272" i="21"/>
  <c r="BS245" i="21"/>
  <c r="BP302" i="21"/>
  <c r="BL355" i="21"/>
  <c r="BN420" i="21"/>
  <c r="BL478" i="21"/>
  <c r="BL426" i="21"/>
  <c r="BN534" i="21"/>
  <c r="BS538" i="21"/>
  <c r="BR594" i="21"/>
  <c r="BL588" i="21"/>
  <c r="BP615" i="21"/>
  <c r="BL711" i="21"/>
  <c r="BS346" i="21"/>
  <c r="BP425" i="21"/>
  <c r="BP374" i="21"/>
  <c r="BR700" i="21"/>
  <c r="BR477" i="21"/>
  <c r="BP322" i="21"/>
  <c r="BR656" i="21"/>
  <c r="BN222" i="21"/>
  <c r="BN117" i="21"/>
  <c r="BS257" i="21"/>
  <c r="BL304" i="21"/>
  <c r="BN526" i="21"/>
  <c r="BP554" i="21"/>
  <c r="BS519" i="21"/>
  <c r="BP611" i="21"/>
  <c r="BL300" i="21"/>
  <c r="BS620" i="21"/>
  <c r="BN279" i="21"/>
  <c r="BS496" i="21"/>
  <c r="BP450" i="21"/>
  <c r="BR613" i="21"/>
  <c r="BS495" i="21"/>
  <c r="BN250" i="21"/>
  <c r="BN163" i="21"/>
  <c r="BN282" i="21"/>
  <c r="BN387" i="21"/>
  <c r="BS394" i="21"/>
  <c r="BL625" i="21"/>
  <c r="BP738" i="21"/>
  <c r="BR400" i="21"/>
  <c r="BS400" i="21"/>
  <c r="BS624" i="21"/>
  <c r="BP682" i="21"/>
  <c r="BR682" i="21"/>
  <c r="V59" i="21"/>
  <c r="T116" i="21"/>
  <c r="T81" i="21"/>
  <c r="T53" i="21"/>
  <c r="T122" i="21"/>
  <c r="T46" i="21"/>
  <c r="Y46" i="21" s="1"/>
  <c r="T108" i="21"/>
  <c r="Y262" i="21"/>
  <c r="Y698" i="21"/>
  <c r="T48" i="21"/>
  <c r="AZ42" i="21"/>
  <c r="AT42" i="21"/>
  <c r="AX42" i="21"/>
  <c r="BJ42" i="21"/>
  <c r="AV42" i="21"/>
  <c r="BG42" i="21"/>
  <c r="T103" i="21"/>
  <c r="BA42" i="21"/>
  <c r="BE42" i="21"/>
  <c r="BI42" i="21"/>
  <c r="T73" i="21"/>
  <c r="T72" i="21"/>
  <c r="T125" i="21"/>
  <c r="T96" i="21"/>
  <c r="T68" i="21"/>
  <c r="T97" i="21"/>
  <c r="T111" i="21"/>
  <c r="T57" i="21"/>
  <c r="T131" i="21"/>
  <c r="T67" i="21"/>
  <c r="T49" i="21"/>
  <c r="V49" i="21" s="1"/>
  <c r="T55" i="21"/>
  <c r="T133" i="21"/>
  <c r="T52" i="21"/>
  <c r="T79" i="21"/>
  <c r="T114" i="21"/>
  <c r="T119" i="21"/>
  <c r="T113" i="21"/>
  <c r="T75" i="21"/>
  <c r="T129" i="21"/>
  <c r="T45" i="21"/>
  <c r="Y45" i="21" s="1"/>
  <c r="T77" i="21"/>
  <c r="T47" i="21"/>
  <c r="Y47" i="21" s="1"/>
  <c r="BO555" i="21" l="1"/>
  <c r="BO149" i="21"/>
  <c r="BQ553" i="21"/>
  <c r="Y648" i="21"/>
  <c r="Y203" i="21"/>
  <c r="V435" i="21"/>
  <c r="V647" i="21"/>
  <c r="BO373" i="21"/>
  <c r="BT361" i="21"/>
  <c r="BO93" i="21"/>
  <c r="BO667" i="21"/>
  <c r="BM193" i="21"/>
  <c r="BQ734" i="21"/>
  <c r="BQ189" i="21"/>
  <c r="BT99" i="21"/>
  <c r="BT130" i="21"/>
  <c r="Y734" i="21"/>
  <c r="V709" i="21"/>
  <c r="Y321" i="21"/>
  <c r="Y58" i="21"/>
  <c r="V535" i="21"/>
  <c r="BM95" i="21"/>
  <c r="BO240" i="21"/>
  <c r="BT234" i="21"/>
  <c r="BM696" i="21"/>
  <c r="BM51" i="21"/>
  <c r="BT238" i="21"/>
  <c r="BM494" i="21"/>
  <c r="BM378" i="21"/>
  <c r="BQ109" i="21"/>
  <c r="BT706" i="21"/>
  <c r="BT640" i="21"/>
  <c r="BT274" i="21"/>
  <c r="BO549" i="21"/>
  <c r="BT661" i="21"/>
  <c r="BT262" i="21"/>
  <c r="BQ527" i="21"/>
  <c r="BT107" i="21"/>
  <c r="BT101" i="21"/>
  <c r="BQ471" i="21"/>
  <c r="BT529" i="21"/>
  <c r="Y731" i="21"/>
  <c r="Y702" i="21"/>
  <c r="V330" i="21"/>
  <c r="V722" i="21"/>
  <c r="V274" i="21"/>
  <c r="V607" i="21"/>
  <c r="BO702" i="21"/>
  <c r="BQ105" i="21"/>
  <c r="BM347" i="21"/>
  <c r="BQ330" i="21"/>
  <c r="BM56" i="21"/>
  <c r="BQ238" i="21"/>
  <c r="BT93" i="21"/>
  <c r="BO74" i="21"/>
  <c r="BQ369" i="21"/>
  <c r="BQ193" i="21"/>
  <c r="BQ731" i="21"/>
  <c r="BQ435" i="21"/>
  <c r="BQ130" i="21"/>
  <c r="BO135" i="21"/>
  <c r="V563" i="21"/>
  <c r="Y369" i="21"/>
  <c r="Y207" i="21"/>
  <c r="BT421" i="21"/>
  <c r="BT709" i="21"/>
  <c r="BO607" i="21"/>
  <c r="BO694" i="21"/>
  <c r="BQ121" i="21"/>
  <c r="BO479" i="21"/>
  <c r="BO640" i="21"/>
  <c r="BQ102" i="21"/>
  <c r="BO719" i="21"/>
  <c r="V130" i="21"/>
  <c r="Y326" i="21"/>
  <c r="BT326" i="21"/>
  <c r="BM233" i="21"/>
  <c r="BO301" i="21"/>
  <c r="BM149" i="21"/>
  <c r="BT702" i="21"/>
  <c r="BQ593" i="21"/>
  <c r="BO234" i="21"/>
  <c r="BM373" i="21"/>
  <c r="BO718" i="21"/>
  <c r="BT714" i="21"/>
  <c r="BQ134" i="21"/>
  <c r="BQ69" i="21"/>
  <c r="BQ93" i="21"/>
  <c r="BT605" i="21"/>
  <c r="BQ58" i="21"/>
  <c r="BQ74" i="21"/>
  <c r="BM61" i="21"/>
  <c r="BQ265" i="21"/>
  <c r="BT488" i="21"/>
  <c r="BM102" i="21"/>
  <c r="BO62" i="21"/>
  <c r="BM699" i="21"/>
  <c r="BM667" i="21"/>
  <c r="BQ203" i="21"/>
  <c r="BT535" i="21"/>
  <c r="BT193" i="21"/>
  <c r="BO661" i="21"/>
  <c r="BT76" i="21"/>
  <c r="BO407" i="21"/>
  <c r="BT683" i="21"/>
  <c r="BO735" i="21"/>
  <c r="BO512" i="21"/>
  <c r="BM107" i="21"/>
  <c r="BQ703" i="21"/>
  <c r="BT254" i="21"/>
  <c r="BO381" i="21"/>
  <c r="BO717" i="21"/>
  <c r="BM471" i="21"/>
  <c r="BO43" i="21"/>
  <c r="BM287" i="21"/>
  <c r="BQ209" i="21"/>
  <c r="V603" i="21"/>
  <c r="Y254" i="21"/>
  <c r="Y265" i="21"/>
  <c r="Y665" i="21"/>
  <c r="BO233" i="21"/>
  <c r="BQ301" i="21"/>
  <c r="BQ702" i="21"/>
  <c r="BO593" i="21"/>
  <c r="BT78" i="21"/>
  <c r="BQ59" i="21"/>
  <c r="BT105" i="21"/>
  <c r="BM710" i="21"/>
  <c r="BT347" i="21"/>
  <c r="BT330" i="21"/>
  <c r="BT566" i="21"/>
  <c r="BO66" i="21"/>
  <c r="BO69" i="21"/>
  <c r="BM110" i="21"/>
  <c r="BO70" i="21"/>
  <c r="BT694" i="21"/>
  <c r="BO61" i="21"/>
  <c r="BQ479" i="21"/>
  <c r="BQ256" i="21"/>
  <c r="BT91" i="21"/>
  <c r="BQ488" i="21"/>
  <c r="BM599" i="21"/>
  <c r="BT71" i="21"/>
  <c r="BM266" i="21"/>
  <c r="BO274" i="21"/>
  <c r="BM297" i="21"/>
  <c r="BT207" i="21"/>
  <c r="BQ668" i="21"/>
  <c r="BM683" i="21"/>
  <c r="BM662" i="21"/>
  <c r="BQ691" i="21"/>
  <c r="BM399" i="21"/>
  <c r="BQ393" i="21"/>
  <c r="BM735" i="21"/>
  <c r="BM512" i="21"/>
  <c r="BO695" i="21"/>
  <c r="BT665" i="21"/>
  <c r="BT285" i="21"/>
  <c r="BQ101" i="21"/>
  <c r="BM658" i="21"/>
  <c r="BO435" i="21"/>
  <c r="BO722" i="21"/>
  <c r="BO401" i="21"/>
  <c r="BT366" i="21"/>
  <c r="BQ303" i="21"/>
  <c r="BT284" i="21"/>
  <c r="BM343" i="21"/>
  <c r="BT83" i="21"/>
  <c r="BM638" i="21"/>
  <c r="V332" i="21"/>
  <c r="BT473" i="21"/>
  <c r="BM240" i="21"/>
  <c r="BO553" i="21"/>
  <c r="BM320" i="21"/>
  <c r="BT648" i="21"/>
  <c r="BM555" i="21"/>
  <c r="BQ718" i="21"/>
  <c r="BQ607" i="21"/>
  <c r="BT134" i="21"/>
  <c r="BT69" i="21"/>
  <c r="BO110" i="21"/>
  <c r="BM70" i="21"/>
  <c r="BT289" i="21"/>
  <c r="BM497" i="21"/>
  <c r="BT256" i="21"/>
  <c r="BM62" i="21"/>
  <c r="BM376" i="21"/>
  <c r="BT369" i="21"/>
  <c r="BO203" i="21"/>
  <c r="BO266" i="21"/>
  <c r="BM191" i="21"/>
  <c r="BO297" i="21"/>
  <c r="BT668" i="21"/>
  <c r="BO76" i="21"/>
  <c r="BO733" i="21"/>
  <c r="BT407" i="21"/>
  <c r="BQ399" i="21"/>
  <c r="BQ735" i="21"/>
  <c r="BM527" i="21"/>
  <c r="BM697" i="21"/>
  <c r="BT722" i="21"/>
  <c r="BT381" i="21"/>
  <c r="BT303" i="21"/>
  <c r="BM664" i="21"/>
  <c r="BT220" i="21"/>
  <c r="BT135" i="21"/>
  <c r="V473" i="21"/>
  <c r="Y347" i="21"/>
  <c r="V591" i="21"/>
  <c r="V289" i="21"/>
  <c r="V201" i="21"/>
  <c r="Y78" i="21"/>
  <c r="Y311" i="21"/>
  <c r="Y397" i="21"/>
  <c r="V305" i="21"/>
  <c r="Y712" i="21"/>
  <c r="V64" i="21"/>
  <c r="V338" i="21"/>
  <c r="Y666" i="21"/>
  <c r="Y559" i="21"/>
  <c r="Y99" i="21"/>
  <c r="Y195" i="21"/>
  <c r="Y459" i="21"/>
  <c r="Y65" i="21"/>
  <c r="V307" i="21"/>
  <c r="V366" i="21"/>
  <c r="Y488" i="21"/>
  <c r="Y309" i="21"/>
  <c r="Y306" i="21"/>
  <c r="Y691" i="21"/>
  <c r="Y286" i="21"/>
  <c r="V510" i="21"/>
  <c r="Y363" i="21"/>
  <c r="Y579" i="21"/>
  <c r="V472" i="21"/>
  <c r="Y83" i="21"/>
  <c r="Y82" i="21"/>
  <c r="V54" i="21"/>
  <c r="Y605" i="21"/>
  <c r="V71" i="21"/>
  <c r="Y507" i="21"/>
  <c r="V462" i="21"/>
  <c r="Y50" i="21"/>
  <c r="Y63" i="21"/>
  <c r="Y181" i="21"/>
  <c r="Y494" i="21"/>
  <c r="Y217" i="21"/>
  <c r="V714" i="21"/>
  <c r="Y327" i="21"/>
  <c r="Y361" i="21"/>
  <c r="Y318" i="21"/>
  <c r="Y98" i="21"/>
  <c r="V136" i="21"/>
  <c r="V120" i="21"/>
  <c r="V187" i="21"/>
  <c r="Y707" i="21"/>
  <c r="Y622" i="21"/>
  <c r="Y684" i="21"/>
  <c r="Y389" i="21"/>
  <c r="Y106" i="21"/>
  <c r="Y423" i="21"/>
  <c r="Y421" i="21"/>
  <c r="V278" i="21"/>
  <c r="Y733" i="21"/>
  <c r="V80" i="21"/>
  <c r="V415" i="21"/>
  <c r="V595" i="21"/>
  <c r="BQ591" i="21"/>
  <c r="BO195" i="21"/>
  <c r="BT50" i="21"/>
  <c r="BO105" i="21"/>
  <c r="BQ559" i="21"/>
  <c r="BM648" i="21"/>
  <c r="BO347" i="21"/>
  <c r="BQ566" i="21"/>
  <c r="BO729" i="21"/>
  <c r="BT54" i="21"/>
  <c r="BQ709" i="21"/>
  <c r="BO238" i="21"/>
  <c r="BM607" i="21"/>
  <c r="BT459" i="21"/>
  <c r="BT309" i="21"/>
  <c r="BQ694" i="21"/>
  <c r="BQ698" i="21"/>
  <c r="BT217" i="21"/>
  <c r="BM479" i="21"/>
  <c r="BO497" i="21"/>
  <c r="BO507" i="21"/>
  <c r="BM640" i="21"/>
  <c r="BM549" i="21"/>
  <c r="BT80" i="21"/>
  <c r="BT44" i="21"/>
  <c r="BO731" i="21"/>
  <c r="BQ297" i="21"/>
  <c r="BQ207" i="21"/>
  <c r="BT332" i="21"/>
  <c r="BO691" i="21"/>
  <c r="BQ311" i="21"/>
  <c r="BM393" i="21"/>
  <c r="BO307" i="21"/>
  <c r="BM695" i="21"/>
  <c r="BO285" i="21"/>
  <c r="BT201" i="21"/>
  <c r="BM435" i="21"/>
  <c r="BM281" i="21"/>
  <c r="BO284" i="21"/>
  <c r="BO220" i="21"/>
  <c r="BQ135" i="21"/>
  <c r="BQ529" i="21"/>
  <c r="Y343" i="21"/>
  <c r="V360" i="21"/>
  <c r="Y597" i="21"/>
  <c r="Y662" i="21"/>
  <c r="Y354" i="21"/>
  <c r="Y109" i="21"/>
  <c r="Y236" i="21"/>
  <c r="Y100" i="21"/>
  <c r="Y553" i="21"/>
  <c r="V553" i="21"/>
  <c r="V378" i="21"/>
  <c r="Y378" i="21"/>
  <c r="Y444" i="21"/>
  <c r="V444" i="21"/>
  <c r="Y706" i="21"/>
  <c r="V471" i="21"/>
  <c r="V266" i="21"/>
  <c r="Y124" i="21"/>
  <c r="Y723" i="21"/>
  <c r="V704" i="21"/>
  <c r="V56" i="21"/>
  <c r="V658" i="21"/>
  <c r="V710" i="21"/>
  <c r="Y739" i="21"/>
  <c r="V502" i="21"/>
  <c r="Y498" i="21"/>
  <c r="V599" i="21"/>
  <c r="V191" i="21"/>
  <c r="V61" i="21"/>
  <c r="V384" i="21"/>
  <c r="Y664" i="21"/>
  <c r="BT321" i="21"/>
  <c r="BQ326" i="21"/>
  <c r="BQ233" i="21"/>
  <c r="BM301" i="21"/>
  <c r="BM591" i="21"/>
  <c r="BM195" i="21"/>
  <c r="BM702" i="21"/>
  <c r="BQ78" i="21"/>
  <c r="BM105" i="21"/>
  <c r="BM234" i="21"/>
  <c r="BT647" i="21"/>
  <c r="BT559" i="21"/>
  <c r="BO648" i="21"/>
  <c r="BQ373" i="21"/>
  <c r="BQ347" i="21"/>
  <c r="BO330" i="21"/>
  <c r="BO566" i="21"/>
  <c r="BM718" i="21"/>
  <c r="BT64" i="21"/>
  <c r="BM66" i="21"/>
  <c r="BM238" i="21"/>
  <c r="BT306" i="21"/>
  <c r="BO459" i="21"/>
  <c r="BO134" i="21"/>
  <c r="BT494" i="21"/>
  <c r="BM93" i="21"/>
  <c r="BQ309" i="21"/>
  <c r="BT698" i="21"/>
  <c r="BQ605" i="21"/>
  <c r="BM74" i="21"/>
  <c r="BT603" i="21"/>
  <c r="BO666" i="21"/>
  <c r="BM265" i="21"/>
  <c r="BM256" i="21"/>
  <c r="BM91" i="21"/>
  <c r="BQ622" i="21"/>
  <c r="BM507" i="21"/>
  <c r="BO363" i="21"/>
  <c r="BM369" i="21"/>
  <c r="BT203" i="21"/>
  <c r="BQ563" i="21"/>
  <c r="BQ535" i="21"/>
  <c r="BO193" i="21"/>
  <c r="BM274" i="21"/>
  <c r="BM731" i="21"/>
  <c r="BO668" i="21"/>
  <c r="BM661" i="21"/>
  <c r="BM76" i="21"/>
  <c r="BQ338" i="21"/>
  <c r="BQ415" i="21"/>
  <c r="BT311" i="21"/>
  <c r="BT734" i="21"/>
  <c r="BO262" i="21"/>
  <c r="BO393" i="21"/>
  <c r="BQ512" i="21"/>
  <c r="BT695" i="21"/>
  <c r="BM665" i="21"/>
  <c r="BM285" i="21"/>
  <c r="BM254" i="21"/>
  <c r="BT435" i="21"/>
  <c r="BM722" i="21"/>
  <c r="BT717" i="21"/>
  <c r="BT98" i="21"/>
  <c r="BO281" i="21"/>
  <c r="BT106" i="21"/>
  <c r="BO366" i="21"/>
  <c r="BO303" i="21"/>
  <c r="BO287" i="21"/>
  <c r="BQ579" i="21"/>
  <c r="BT712" i="21"/>
  <c r="BO321" i="21"/>
  <c r="BQ284" i="21"/>
  <c r="BO189" i="21"/>
  <c r="BM83" i="21"/>
  <c r="BQ220" i="21"/>
  <c r="BT82" i="21"/>
  <c r="BM99" i="21"/>
  <c r="BO130" i="21"/>
  <c r="BM135" i="21"/>
  <c r="BM529" i="21"/>
  <c r="Y529" i="21"/>
  <c r="Y135" i="21"/>
  <c r="Y193" i="21"/>
  <c r="BQ110" i="21"/>
  <c r="BO399" i="21"/>
  <c r="BO527" i="21"/>
  <c r="BQ722" i="21"/>
  <c r="BM321" i="21"/>
  <c r="BM189" i="21"/>
  <c r="BO638" i="21"/>
  <c r="BO99" i="21"/>
  <c r="V285" i="21"/>
  <c r="V695" i="21"/>
  <c r="V256" i="21"/>
  <c r="V284" i="21"/>
  <c r="Y220" i="21"/>
  <c r="Y566" i="21"/>
  <c r="Y74" i="21"/>
  <c r="Y527" i="21"/>
  <c r="BQ240" i="21"/>
  <c r="BQ234" i="21"/>
  <c r="BO320" i="21"/>
  <c r="BT555" i="21"/>
  <c r="BT718" i="21"/>
  <c r="BO51" i="21"/>
  <c r="BO42" i="21"/>
  <c r="BT607" i="21"/>
  <c r="BQ494" i="21"/>
  <c r="BO378" i="21"/>
  <c r="BT666" i="21"/>
  <c r="BM706" i="21"/>
  <c r="BQ62" i="21"/>
  <c r="BQ376" i="21"/>
  <c r="BM203" i="21"/>
  <c r="BO191" i="21"/>
  <c r="BT549" i="21"/>
  <c r="BQ76" i="21"/>
  <c r="BM733" i="21"/>
  <c r="BT444" i="21"/>
  <c r="BO703" i="21"/>
  <c r="BM381" i="21"/>
  <c r="BQ281" i="21"/>
  <c r="BO236" i="21"/>
  <c r="BO209" i="21"/>
  <c r="BQ683" i="21"/>
  <c r="BM101" i="21"/>
  <c r="BT233" i="21"/>
  <c r="BT301" i="21"/>
  <c r="BQ149" i="21"/>
  <c r="BM476" i="21"/>
  <c r="BO136" i="21"/>
  <c r="BQ61" i="21"/>
  <c r="BT479" i="21"/>
  <c r="BQ360" i="21"/>
  <c r="BT265" i="21"/>
  <c r="BO699" i="21"/>
  <c r="BQ599" i="21"/>
  <c r="BT719" i="21"/>
  <c r="BQ274" i="21"/>
  <c r="BM124" i="21"/>
  <c r="BQ661" i="21"/>
  <c r="BM100" i="21"/>
  <c r="BT512" i="21"/>
  <c r="BM703" i="21"/>
  <c r="BM597" i="21"/>
  <c r="BO471" i="21"/>
  <c r="BT287" i="21"/>
  <c r="BM502" i="21"/>
  <c r="BQ107" i="21"/>
  <c r="V303" i="21"/>
  <c r="Y668" i="21"/>
  <c r="Y105" i="21"/>
  <c r="BO354" i="21"/>
  <c r="BM59" i="21"/>
  <c r="BM397" i="21"/>
  <c r="BT373" i="21"/>
  <c r="BO217" i="21"/>
  <c r="BM286" i="21"/>
  <c r="BM622" i="21"/>
  <c r="BT102" i="21"/>
  <c r="BO632" i="21"/>
  <c r="BT498" i="21"/>
  <c r="BT393" i="21"/>
  <c r="BO658" i="21"/>
  <c r="BQ717" i="21"/>
  <c r="BQ343" i="21"/>
  <c r="BM82" i="21"/>
  <c r="BQ54" i="21"/>
  <c r="BQ66" i="21"/>
  <c r="V93" i="21"/>
  <c r="V640" i="21"/>
  <c r="Y240" i="21"/>
  <c r="Y238" i="21"/>
  <c r="BT729" i="21"/>
  <c r="BM69" i="21"/>
  <c r="BT735" i="21"/>
  <c r="Y69" i="21"/>
  <c r="BQ91" i="21"/>
  <c r="Y233" i="21"/>
  <c r="Y407" i="21"/>
  <c r="V76" i="21"/>
  <c r="Y694" i="21"/>
  <c r="Y234" i="21"/>
  <c r="Y718" i="21"/>
  <c r="Y189" i="21"/>
  <c r="V134" i="21"/>
  <c r="V399" i="21"/>
  <c r="Y667" i="21"/>
  <c r="V638" i="21"/>
  <c r="Y110" i="21"/>
  <c r="BO739" i="21"/>
  <c r="BM510" i="21"/>
  <c r="BO723" i="21"/>
  <c r="BQ195" i="21"/>
  <c r="BT593" i="21"/>
  <c r="BM78" i="21"/>
  <c r="BQ710" i="21"/>
  <c r="BO361" i="21"/>
  <c r="BM64" i="21"/>
  <c r="BT66" i="21"/>
  <c r="BQ459" i="21"/>
  <c r="BQ327" i="21"/>
  <c r="BO309" i="21"/>
  <c r="BO698" i="21"/>
  <c r="BT497" i="21"/>
  <c r="BM423" i="21"/>
  <c r="BM80" i="21"/>
  <c r="BO595" i="21"/>
  <c r="BM311" i="21"/>
  <c r="BQ664" i="21"/>
  <c r="BQ321" i="21"/>
  <c r="BQ83" i="21"/>
  <c r="Y67" i="21"/>
  <c r="BH67" i="21"/>
  <c r="BK67" i="21"/>
  <c r="BF67" i="21"/>
  <c r="BD67" i="21"/>
  <c r="AU67" i="21"/>
  <c r="BB67" i="21"/>
  <c r="AW67" i="21"/>
  <c r="AY67" i="21"/>
  <c r="Y73" i="21"/>
  <c r="BH73" i="21"/>
  <c r="BF73" i="21"/>
  <c r="BK73" i="21"/>
  <c r="BB73" i="21"/>
  <c r="BD73" i="21"/>
  <c r="AY73" i="21"/>
  <c r="AU73" i="21"/>
  <c r="AW73" i="21"/>
  <c r="Y107" i="21"/>
  <c r="V287" i="21"/>
  <c r="Y683" i="21"/>
  <c r="BT240" i="21"/>
  <c r="BT632" i="21"/>
  <c r="BQ71" i="21"/>
  <c r="BQ266" i="21"/>
  <c r="Y57" i="21"/>
  <c r="BH57" i="21"/>
  <c r="BF57" i="21"/>
  <c r="AU57" i="21"/>
  <c r="BK57" i="21"/>
  <c r="AY57" i="21"/>
  <c r="BD57" i="21"/>
  <c r="BB57" i="21"/>
  <c r="AW57" i="21"/>
  <c r="V48" i="21"/>
  <c r="BK48" i="21"/>
  <c r="BH48" i="21"/>
  <c r="BF48" i="21"/>
  <c r="BD48" i="21"/>
  <c r="BB48" i="21"/>
  <c r="AU48" i="21"/>
  <c r="AW48" i="21"/>
  <c r="AY48" i="21"/>
  <c r="Y62" i="21"/>
  <c r="Y512" i="21"/>
  <c r="BQ510" i="21"/>
  <c r="BT95" i="21"/>
  <c r="BM553" i="21"/>
  <c r="BT696" i="21"/>
  <c r="BQ136" i="21"/>
  <c r="BO109" i="21"/>
  <c r="BO360" i="21"/>
  <c r="BQ699" i="21"/>
  <c r="BM719" i="21"/>
  <c r="BM498" i="21"/>
  <c r="BQ407" i="21"/>
  <c r="BQ262" i="21"/>
  <c r="BT527" i="21"/>
  <c r="BT471" i="21"/>
  <c r="BO664" i="21"/>
  <c r="BK47" i="21"/>
  <c r="BF47" i="21"/>
  <c r="BH47" i="21"/>
  <c r="AY47" i="21"/>
  <c r="AW47" i="21"/>
  <c r="BD47" i="21"/>
  <c r="BB47" i="21"/>
  <c r="AU47" i="21"/>
  <c r="V79" i="21"/>
  <c r="BK79" i="21"/>
  <c r="BF79" i="21"/>
  <c r="BH79" i="21"/>
  <c r="BB79" i="21"/>
  <c r="AY79" i="21"/>
  <c r="AW79" i="21"/>
  <c r="AU79" i="21"/>
  <c r="BD79" i="21"/>
  <c r="V111" i="21"/>
  <c r="BK111" i="21"/>
  <c r="BF111" i="21"/>
  <c r="AY111" i="21"/>
  <c r="BD111" i="21"/>
  <c r="AW111" i="21"/>
  <c r="AU111" i="21"/>
  <c r="BH111" i="21"/>
  <c r="BB111" i="21"/>
  <c r="V632" i="21"/>
  <c r="Y70" i="21"/>
  <c r="Y717" i="21"/>
  <c r="Y661" i="21"/>
  <c r="Y381" i="21"/>
  <c r="Y696" i="21"/>
  <c r="Y91" i="21"/>
  <c r="V102" i="21"/>
  <c r="Y376" i="21"/>
  <c r="V729" i="21"/>
  <c r="Y101" i="21"/>
  <c r="Y95" i="21"/>
  <c r="Y703" i="21"/>
  <c r="Y149" i="21"/>
  <c r="Y497" i="21"/>
  <c r="BQ739" i="21"/>
  <c r="BO95" i="21"/>
  <c r="BT723" i="21"/>
  <c r="BM593" i="21"/>
  <c r="BM354" i="21"/>
  <c r="BO710" i="21"/>
  <c r="BO397" i="21"/>
  <c r="BM462" i="21"/>
  <c r="BQ51" i="21"/>
  <c r="BO56" i="21"/>
  <c r="BM42" i="21"/>
  <c r="BM421" i="21"/>
  <c r="BT187" i="21"/>
  <c r="BO327" i="21"/>
  <c r="BQ378" i="21"/>
  <c r="BT58" i="21"/>
  <c r="BM121" i="21"/>
  <c r="BM109" i="21"/>
  <c r="BQ120" i="21"/>
  <c r="BO706" i="21"/>
  <c r="BQ286" i="21"/>
  <c r="BO102" i="21"/>
  <c r="BM389" i="21"/>
  <c r="BM632" i="21"/>
  <c r="BQ704" i="21"/>
  <c r="BT305" i="21"/>
  <c r="BT731" i="21"/>
  <c r="BM595" i="21"/>
  <c r="BT338" i="21"/>
  <c r="BO683" i="21"/>
  <c r="BO662" i="21"/>
  <c r="BM444" i="21"/>
  <c r="BO107" i="21"/>
  <c r="BO101" i="21"/>
  <c r="BM587" i="21"/>
  <c r="BQ658" i="21"/>
  <c r="BM717" i="21"/>
  <c r="BQ401" i="21"/>
  <c r="BQ43" i="21"/>
  <c r="BO343" i="21"/>
  <c r="BT707" i="21"/>
  <c r="BT638" i="21"/>
  <c r="BQ236" i="21"/>
  <c r="BT209" i="21"/>
  <c r="V108" i="21"/>
  <c r="BH108" i="21"/>
  <c r="BK108" i="21"/>
  <c r="BF108" i="21"/>
  <c r="BB108" i="21"/>
  <c r="BD108" i="21"/>
  <c r="AU108" i="21"/>
  <c r="AY108" i="21"/>
  <c r="AW108" i="21"/>
  <c r="BT320" i="21"/>
  <c r="BQ423" i="21"/>
  <c r="Y53" i="21"/>
  <c r="BK53" i="21"/>
  <c r="BH53" i="21"/>
  <c r="BD53" i="21"/>
  <c r="BF53" i="21"/>
  <c r="BB53" i="21"/>
  <c r="AW53" i="21"/>
  <c r="AY53" i="21"/>
  <c r="AU53" i="21"/>
  <c r="V52" i="21"/>
  <c r="BH52" i="21"/>
  <c r="BK52" i="21"/>
  <c r="BF52" i="21"/>
  <c r="BD52" i="21"/>
  <c r="BB52" i="21"/>
  <c r="AY52" i="21"/>
  <c r="AW52" i="21"/>
  <c r="AU52" i="21"/>
  <c r="Y320" i="21"/>
  <c r="Y209" i="21"/>
  <c r="BM739" i="21"/>
  <c r="BO510" i="21"/>
  <c r="BM723" i="21"/>
  <c r="BO472" i="21"/>
  <c r="BM50" i="21"/>
  <c r="BT710" i="21"/>
  <c r="BQ65" i="21"/>
  <c r="BQ462" i="21"/>
  <c r="BQ361" i="21"/>
  <c r="BT56" i="21"/>
  <c r="BO64" i="21"/>
  <c r="BQ42" i="21"/>
  <c r="BO476" i="21"/>
  <c r="BQ421" i="21"/>
  <c r="BM714" i="21"/>
  <c r="BT136" i="21"/>
  <c r="BQ187" i="21"/>
  <c r="BM181" i="21"/>
  <c r="BM327" i="21"/>
  <c r="BQ684" i="21"/>
  <c r="BT74" i="21"/>
  <c r="BO121" i="21"/>
  <c r="BT61" i="21"/>
  <c r="BQ497" i="21"/>
  <c r="BT360" i="21"/>
  <c r="BT599" i="21"/>
  <c r="BQ389" i="21"/>
  <c r="BT667" i="21"/>
  <c r="BO376" i="21"/>
  <c r="BT191" i="21"/>
  <c r="BO704" i="21"/>
  <c r="BT423" i="21"/>
  <c r="BQ124" i="21"/>
  <c r="BO80" i="21"/>
  <c r="BQ595" i="21"/>
  <c r="BT733" i="21"/>
  <c r="BT662" i="21"/>
  <c r="BO415" i="21"/>
  <c r="BT399" i="21"/>
  <c r="BO384" i="21"/>
  <c r="BQ318" i="21"/>
  <c r="BQ444" i="21"/>
  <c r="BT587" i="21"/>
  <c r="BO697" i="21"/>
  <c r="BT597" i="21"/>
  <c r="BM278" i="21"/>
  <c r="BQ381" i="21"/>
  <c r="BM43" i="21"/>
  <c r="BO106" i="21"/>
  <c r="BQ287" i="21"/>
  <c r="BT664" i="21"/>
  <c r="BO502" i="21"/>
  <c r="BM707" i="21"/>
  <c r="BM63" i="21"/>
  <c r="Y113" i="21"/>
  <c r="BH113" i="21"/>
  <c r="BK113" i="21"/>
  <c r="BD113" i="21"/>
  <c r="AU113" i="21"/>
  <c r="BF113" i="21"/>
  <c r="AY113" i="21"/>
  <c r="BB113" i="21"/>
  <c r="AW113" i="21"/>
  <c r="V119" i="21"/>
  <c r="BK119" i="21"/>
  <c r="BF119" i="21"/>
  <c r="BH119" i="21"/>
  <c r="BB119" i="21"/>
  <c r="AY119" i="21"/>
  <c r="AW119" i="21"/>
  <c r="AU119" i="21"/>
  <c r="BD119" i="21"/>
  <c r="V122" i="21"/>
  <c r="BH122" i="21"/>
  <c r="BK122" i="21"/>
  <c r="BD122" i="21"/>
  <c r="BB122" i="21"/>
  <c r="BF122" i="21"/>
  <c r="AU122" i="21"/>
  <c r="AY122" i="21"/>
  <c r="AW122" i="21"/>
  <c r="Y719" i="21"/>
  <c r="Y77" i="21"/>
  <c r="BH77" i="21"/>
  <c r="BK77" i="21"/>
  <c r="BD77" i="21"/>
  <c r="BF77" i="21"/>
  <c r="AW77" i="21"/>
  <c r="AY77" i="21"/>
  <c r="BB77" i="21"/>
  <c r="AU77" i="21"/>
  <c r="Y97" i="21"/>
  <c r="BH97" i="21"/>
  <c r="BK97" i="21"/>
  <c r="BF97" i="21"/>
  <c r="BD97" i="21"/>
  <c r="BB97" i="21"/>
  <c r="AU97" i="21"/>
  <c r="AY97" i="21"/>
  <c r="AW97" i="21"/>
  <c r="Y66" i="21"/>
  <c r="V401" i="21"/>
  <c r="Y593" i="21"/>
  <c r="Y549" i="21"/>
  <c r="V587" i="21"/>
  <c r="V45" i="21"/>
  <c r="BK45" i="21"/>
  <c r="BH45" i="21"/>
  <c r="BF45" i="21"/>
  <c r="BD45" i="21"/>
  <c r="AY45" i="21"/>
  <c r="AW45" i="21"/>
  <c r="BB45" i="21"/>
  <c r="AU45" i="21"/>
  <c r="Y133" i="21"/>
  <c r="BK133" i="21"/>
  <c r="BH133" i="21"/>
  <c r="BD133" i="21"/>
  <c r="BB133" i="21"/>
  <c r="BF133" i="21"/>
  <c r="AW133" i="21"/>
  <c r="AY133" i="21"/>
  <c r="AU133" i="21"/>
  <c r="V68" i="21"/>
  <c r="BH68" i="21"/>
  <c r="BK68" i="21"/>
  <c r="BF68" i="21"/>
  <c r="BD68" i="21"/>
  <c r="AW68" i="21"/>
  <c r="AY68" i="21"/>
  <c r="AU68" i="21"/>
  <c r="BB68" i="21"/>
  <c r="Y103" i="21"/>
  <c r="BK103" i="21"/>
  <c r="BF103" i="21"/>
  <c r="BH103" i="21"/>
  <c r="BD103" i="21"/>
  <c r="AY103" i="21"/>
  <c r="BB103" i="21"/>
  <c r="AW103" i="21"/>
  <c r="AU103" i="21"/>
  <c r="Y373" i="21"/>
  <c r="V735" i="21"/>
  <c r="V699" i="21"/>
  <c r="Y297" i="21"/>
  <c r="Y393" i="21"/>
  <c r="Y121" i="21"/>
  <c r="Y476" i="21"/>
  <c r="Y697" i="21"/>
  <c r="V479" i="21"/>
  <c r="Y555" i="21"/>
  <c r="BT739" i="21"/>
  <c r="BO473" i="21"/>
  <c r="BQ95" i="21"/>
  <c r="BQ723" i="21"/>
  <c r="BM472" i="21"/>
  <c r="BQ354" i="21"/>
  <c r="BO50" i="21"/>
  <c r="BO78" i="21"/>
  <c r="BQ397" i="21"/>
  <c r="BO65" i="21"/>
  <c r="BQ647" i="21"/>
  <c r="BO696" i="21"/>
  <c r="BO462" i="21"/>
  <c r="BM361" i="21"/>
  <c r="BQ729" i="21"/>
  <c r="BT51" i="21"/>
  <c r="BO54" i="21"/>
  <c r="BQ476" i="21"/>
  <c r="BO421" i="21"/>
  <c r="BM136" i="21"/>
  <c r="BM187" i="21"/>
  <c r="BO181" i="21"/>
  <c r="BM306" i="21"/>
  <c r="BQ70" i="21"/>
  <c r="BT327" i="21"/>
  <c r="BO494" i="21"/>
  <c r="BM309" i="21"/>
  <c r="BM684" i="21"/>
  <c r="BM698" i="21"/>
  <c r="BT378" i="21"/>
  <c r="BM217" i="21"/>
  <c r="BO289" i="21"/>
  <c r="BT121" i="21"/>
  <c r="BT109" i="21"/>
  <c r="BM120" i="21"/>
  <c r="BQ603" i="21"/>
  <c r="BM360" i="21"/>
  <c r="BM666" i="21"/>
  <c r="BQ706" i="21"/>
  <c r="BT286" i="21"/>
  <c r="BO622" i="21"/>
  <c r="BT507" i="21"/>
  <c r="BT62" i="21"/>
  <c r="BO599" i="21"/>
  <c r="BO389" i="21"/>
  <c r="BQ632" i="21"/>
  <c r="BQ363" i="21"/>
  <c r="BM71" i="21"/>
  <c r="BT266" i="21"/>
  <c r="BQ191" i="21"/>
  <c r="BM704" i="21"/>
  <c r="BM563" i="21"/>
  <c r="BQ549" i="21"/>
  <c r="BO498" i="21"/>
  <c r="BO124" i="21"/>
  <c r="BQ44" i="21"/>
  <c r="BO305" i="21"/>
  <c r="BQ733" i="21"/>
  <c r="BO100" i="21"/>
  <c r="BQ662" i="21"/>
  <c r="BM415" i="21"/>
  <c r="BM332" i="21"/>
  <c r="BM384" i="21"/>
  <c r="BO318" i="21"/>
  <c r="BO444" i="21"/>
  <c r="BQ307" i="21"/>
  <c r="BT703" i="21"/>
  <c r="BO587" i="21"/>
  <c r="BT658" i="21"/>
  <c r="BO597" i="21"/>
  <c r="BT278" i="21"/>
  <c r="BO201" i="21"/>
  <c r="BT281" i="21"/>
  <c r="BT43" i="21"/>
  <c r="BM106" i="21"/>
  <c r="BQ502" i="21"/>
  <c r="BT579" i="21"/>
  <c r="BO712" i="21"/>
  <c r="BT189" i="21"/>
  <c r="BT343" i="21"/>
  <c r="BO707" i="21"/>
  <c r="BQ638" i="21"/>
  <c r="BT63" i="21"/>
  <c r="BO82" i="21"/>
  <c r="V72" i="21"/>
  <c r="BK72" i="21"/>
  <c r="BH72" i="21"/>
  <c r="BF72" i="21"/>
  <c r="BD72" i="21"/>
  <c r="BB72" i="21"/>
  <c r="AU72" i="21"/>
  <c r="AY72" i="21"/>
  <c r="AW72" i="21"/>
  <c r="Y131" i="21"/>
  <c r="BH131" i="21"/>
  <c r="BK131" i="21"/>
  <c r="BD131" i="21"/>
  <c r="BF131" i="21"/>
  <c r="AW131" i="21"/>
  <c r="AU131" i="21"/>
  <c r="AY131" i="21"/>
  <c r="BB131" i="21"/>
  <c r="V129" i="21"/>
  <c r="BK129" i="21"/>
  <c r="BH129" i="21"/>
  <c r="BF129" i="21"/>
  <c r="AU129" i="21"/>
  <c r="BD129" i="21"/>
  <c r="AW129" i="21"/>
  <c r="BB129" i="21"/>
  <c r="AY129" i="21"/>
  <c r="V96" i="21"/>
  <c r="BK96" i="21"/>
  <c r="BF96" i="21"/>
  <c r="BH96" i="21"/>
  <c r="BB96" i="21"/>
  <c r="BD96" i="21"/>
  <c r="AW96" i="21"/>
  <c r="AU96" i="21"/>
  <c r="AY96" i="21"/>
  <c r="Y281" i="21"/>
  <c r="Y301" i="21"/>
  <c r="BK46" i="21"/>
  <c r="BH46" i="21"/>
  <c r="BF46" i="21"/>
  <c r="BB46" i="21"/>
  <c r="BD46" i="21"/>
  <c r="AU46" i="21"/>
  <c r="AW46" i="21"/>
  <c r="AY46" i="21"/>
  <c r="V116" i="21"/>
  <c r="BH116" i="21"/>
  <c r="BF116" i="21"/>
  <c r="BB116" i="21"/>
  <c r="BD116" i="21"/>
  <c r="AY116" i="21"/>
  <c r="AW116" i="21"/>
  <c r="BK116" i="21"/>
  <c r="AU116" i="21"/>
  <c r="BQ473" i="21"/>
  <c r="BO326" i="21"/>
  <c r="BQ472" i="21"/>
  <c r="BO591" i="21"/>
  <c r="BT354" i="21"/>
  <c r="BQ50" i="21"/>
  <c r="BT59" i="21"/>
  <c r="BT397" i="21"/>
  <c r="BT65" i="21"/>
  <c r="BO647" i="21"/>
  <c r="BM559" i="21"/>
  <c r="BM330" i="21"/>
  <c r="BM729" i="21"/>
  <c r="BQ56" i="21"/>
  <c r="BM54" i="21"/>
  <c r="BT42" i="21"/>
  <c r="BT476" i="21"/>
  <c r="BO714" i="21"/>
  <c r="BM709" i="21"/>
  <c r="BO187" i="21"/>
  <c r="BQ181" i="21"/>
  <c r="BQ306" i="21"/>
  <c r="BT110" i="21"/>
  <c r="BO684" i="21"/>
  <c r="BM605" i="21"/>
  <c r="BQ217" i="21"/>
  <c r="BQ289" i="21"/>
  <c r="BO58" i="21"/>
  <c r="BO120" i="21"/>
  <c r="BM603" i="21"/>
  <c r="BQ666" i="21"/>
  <c r="BO265" i="21"/>
  <c r="BO286" i="21"/>
  <c r="BT622" i="21"/>
  <c r="BO488" i="21"/>
  <c r="BT389" i="21"/>
  <c r="BT376" i="21"/>
  <c r="BM363" i="21"/>
  <c r="BO71" i="21"/>
  <c r="BO369" i="21"/>
  <c r="BT704" i="21"/>
  <c r="BO563" i="21"/>
  <c r="BM535" i="21"/>
  <c r="BQ498" i="21"/>
  <c r="BT124" i="21"/>
  <c r="BM44" i="21"/>
  <c r="BQ305" i="21"/>
  <c r="BO207" i="21"/>
  <c r="BT100" i="21"/>
  <c r="BM338" i="21"/>
  <c r="BQ332" i="21"/>
  <c r="BM691" i="21"/>
  <c r="BM734" i="21"/>
  <c r="BQ384" i="21"/>
  <c r="BT318" i="21"/>
  <c r="BT307" i="21"/>
  <c r="BQ665" i="21"/>
  <c r="BQ587" i="21"/>
  <c r="BO254" i="21"/>
  <c r="BQ697" i="21"/>
  <c r="BQ597" i="21"/>
  <c r="BO278" i="21"/>
  <c r="BM201" i="21"/>
  <c r="BO98" i="21"/>
  <c r="BQ366" i="21"/>
  <c r="BT502" i="21"/>
  <c r="BM579" i="21"/>
  <c r="BM712" i="21"/>
  <c r="BQ707" i="21"/>
  <c r="BT236" i="21"/>
  <c r="BO63" i="21"/>
  <c r="BQ82" i="21"/>
  <c r="BQ99" i="21"/>
  <c r="BM130" i="21"/>
  <c r="BO59" i="21"/>
  <c r="BQ555" i="21"/>
  <c r="Y114" i="21"/>
  <c r="BH114" i="21"/>
  <c r="BB114" i="21"/>
  <c r="BF114" i="21"/>
  <c r="BD114" i="21"/>
  <c r="AW114" i="21"/>
  <c r="AY114" i="21"/>
  <c r="BK114" i="21"/>
  <c r="AU114" i="21"/>
  <c r="BT149" i="21"/>
  <c r="Y55" i="21"/>
  <c r="BK55" i="21"/>
  <c r="BF55" i="21"/>
  <c r="BD55" i="21"/>
  <c r="BB55" i="21"/>
  <c r="AY55" i="21"/>
  <c r="AW55" i="21"/>
  <c r="BH55" i="21"/>
  <c r="AU55" i="21"/>
  <c r="V75" i="21"/>
  <c r="BH75" i="21"/>
  <c r="BK75" i="21"/>
  <c r="BF75" i="21"/>
  <c r="BD75" i="21"/>
  <c r="AU75" i="21"/>
  <c r="AW75" i="21"/>
  <c r="AY75" i="21"/>
  <c r="BB75" i="21"/>
  <c r="BH49" i="21"/>
  <c r="BK49" i="21"/>
  <c r="BD49" i="21"/>
  <c r="BF49" i="21"/>
  <c r="AU49" i="21"/>
  <c r="AW49" i="21"/>
  <c r="BB49" i="21"/>
  <c r="AY49" i="21"/>
  <c r="V125" i="21"/>
  <c r="BK125" i="21"/>
  <c r="BH125" i="21"/>
  <c r="BD125" i="21"/>
  <c r="BF125" i="21"/>
  <c r="BB125" i="21"/>
  <c r="AY125" i="21"/>
  <c r="AU125" i="21"/>
  <c r="AW125" i="21"/>
  <c r="Y81" i="21"/>
  <c r="BK81" i="21"/>
  <c r="BH81" i="21"/>
  <c r="BD81" i="21"/>
  <c r="BF81" i="21"/>
  <c r="AU81" i="21"/>
  <c r="BB81" i="21"/>
  <c r="AY81" i="21"/>
  <c r="AW81" i="21"/>
  <c r="BT510" i="21"/>
  <c r="BM473" i="21"/>
  <c r="BM326" i="21"/>
  <c r="BT472" i="21"/>
  <c r="BT591" i="21"/>
  <c r="BT195" i="21"/>
  <c r="BT553" i="21"/>
  <c r="BM65" i="21"/>
  <c r="BM647" i="21"/>
  <c r="BO559" i="21"/>
  <c r="BQ648" i="21"/>
  <c r="BQ696" i="21"/>
  <c r="BT462" i="21"/>
  <c r="BM566" i="21"/>
  <c r="BQ64" i="21"/>
  <c r="BQ714" i="21"/>
  <c r="BO709" i="21"/>
  <c r="BT181" i="21"/>
  <c r="BO306" i="21"/>
  <c r="BM459" i="21"/>
  <c r="BM134" i="21"/>
  <c r="BT70" i="21"/>
  <c r="BM694" i="21"/>
  <c r="BT684" i="21"/>
  <c r="BO605" i="21"/>
  <c r="BM289" i="21"/>
  <c r="BM58" i="21"/>
  <c r="BT120" i="21"/>
  <c r="BO603" i="21"/>
  <c r="BO256" i="21"/>
  <c r="BQ507" i="21"/>
  <c r="BM488" i="21"/>
  <c r="BQ640" i="21"/>
  <c r="BQ667" i="21"/>
  <c r="BT363" i="21"/>
  <c r="BO423" i="21"/>
  <c r="BT563" i="21"/>
  <c r="BO535" i="21"/>
  <c r="BQ80" i="21"/>
  <c r="BO44" i="21"/>
  <c r="BM305" i="21"/>
  <c r="BT297" i="21"/>
  <c r="BT595" i="21"/>
  <c r="BM207" i="21"/>
  <c r="BM668" i="21"/>
  <c r="BQ100" i="21"/>
  <c r="BO338" i="21"/>
  <c r="BM407" i="21"/>
  <c r="BT415" i="21"/>
  <c r="BO332" i="21"/>
  <c r="BT691" i="21"/>
  <c r="BO311" i="21"/>
  <c r="BO734" i="21"/>
  <c r="BM262" i="21"/>
  <c r="BT384" i="21"/>
  <c r="BM318" i="21"/>
  <c r="BM307" i="21"/>
  <c r="BQ695" i="21"/>
  <c r="BO665" i="21"/>
  <c r="BQ285" i="21"/>
  <c r="BQ254" i="21"/>
  <c r="BT697" i="21"/>
  <c r="BQ278" i="21"/>
  <c r="BQ201" i="21"/>
  <c r="BT401" i="21"/>
  <c r="BQ98" i="21"/>
  <c r="BQ106" i="21"/>
  <c r="BM366" i="21"/>
  <c r="BM303" i="21"/>
  <c r="BO579" i="21"/>
  <c r="BQ712" i="21"/>
  <c r="BM284" i="21"/>
  <c r="BO83" i="21"/>
  <c r="BM220" i="21"/>
  <c r="BQ63" i="21"/>
  <c r="BO529" i="21"/>
  <c r="BP101" i="21"/>
  <c r="BL274" i="21"/>
  <c r="BL415" i="21"/>
  <c r="BN723" i="21"/>
  <c r="BR718" i="21"/>
  <c r="BS393" i="21"/>
  <c r="BR529" i="21"/>
  <c r="BL462" i="21"/>
  <c r="BL640" i="21"/>
  <c r="BL110" i="21"/>
  <c r="BL318" i="21"/>
  <c r="BL236" i="21"/>
  <c r="BL286" i="21"/>
  <c r="BL327" i="21"/>
  <c r="BL135" i="21"/>
  <c r="BL691" i="21"/>
  <c r="BS285" i="21"/>
  <c r="BS95" i="21"/>
  <c r="BP361" i="21"/>
  <c r="BS44" i="21"/>
  <c r="BR44" i="21"/>
  <c r="BL42" i="21"/>
  <c r="BP44" i="21"/>
  <c r="BN44" i="21"/>
  <c r="BL44" i="21"/>
  <c r="BN722" i="21"/>
  <c r="BL305" i="21"/>
  <c r="BS622" i="21"/>
  <c r="BP297" i="21"/>
  <c r="BP195" i="21"/>
  <c r="BL217" i="21"/>
  <c r="BP347" i="21"/>
  <c r="BL69" i="21"/>
  <c r="BP110" i="21"/>
  <c r="BR236" i="21"/>
  <c r="BR697" i="21"/>
  <c r="BN603" i="21"/>
  <c r="BP91" i="21"/>
  <c r="BP512" i="21"/>
  <c r="BP535" i="21"/>
  <c r="BL714" i="21"/>
  <c r="BR709" i="21"/>
  <c r="BP209" i="21"/>
  <c r="BR311" i="21"/>
  <c r="BS579" i="21"/>
  <c r="BP472" i="21"/>
  <c r="BR735" i="21"/>
  <c r="BP54" i="21"/>
  <c r="BN553" i="21"/>
  <c r="BS415" i="21"/>
  <c r="BN718" i="21"/>
  <c r="BP284" i="21"/>
  <c r="BL376" i="21"/>
  <c r="BN529" i="21"/>
  <c r="BS462" i="21"/>
  <c r="BS640" i="21"/>
  <c r="BL332" i="21"/>
  <c r="BS318" i="21"/>
  <c r="BL120" i="21"/>
  <c r="BL444" i="21"/>
  <c r="BL698" i="21"/>
  <c r="BR51" i="21"/>
  <c r="BN134" i="21"/>
  <c r="BN83" i="21"/>
  <c r="BL699" i="21"/>
  <c r="BS566" i="21"/>
  <c r="BR661" i="21"/>
  <c r="BS597" i="21"/>
  <c r="BL488" i="21"/>
  <c r="BS286" i="21"/>
  <c r="BS327" i="21"/>
  <c r="BS691" i="21"/>
  <c r="BS330" i="21"/>
  <c r="BN599" i="21"/>
  <c r="BP234" i="21"/>
  <c r="BR462" i="21"/>
  <c r="BN66" i="21"/>
  <c r="BL303" i="21"/>
  <c r="BN82" i="21"/>
  <c r="BR691" i="21"/>
  <c r="BP647" i="21"/>
  <c r="BR102" i="21"/>
  <c r="BR238" i="21"/>
  <c r="BL361" i="21"/>
  <c r="BL423" i="21"/>
  <c r="BN326" i="21"/>
  <c r="BP217" i="21"/>
  <c r="BP265" i="21"/>
  <c r="BS256" i="21"/>
  <c r="BR320" i="21"/>
  <c r="BP389" i="21"/>
  <c r="BP289" i="21"/>
  <c r="BS69" i="21"/>
  <c r="BN62" i="21"/>
  <c r="BN193" i="21"/>
  <c r="BR233" i="21"/>
  <c r="BL535" i="21"/>
  <c r="BP710" i="21"/>
  <c r="BN494" i="21"/>
  <c r="BN135" i="21"/>
  <c r="BS384" i="21"/>
  <c r="BP321" i="21"/>
  <c r="BL101" i="21"/>
  <c r="BN510" i="21"/>
  <c r="BP622" i="21"/>
  <c r="BL399" i="21"/>
  <c r="BN297" i="21"/>
  <c r="BS217" i="21"/>
  <c r="BL723" i="21"/>
  <c r="BN695" i="21"/>
  <c r="BN74" i="21"/>
  <c r="BS320" i="21"/>
  <c r="BS389" i="21"/>
  <c r="BN667" i="21"/>
  <c r="BN361" i="21"/>
  <c r="BR62" i="21"/>
  <c r="BN301" i="21"/>
  <c r="BL703" i="21"/>
  <c r="BN63" i="21"/>
  <c r="BL603" i="21"/>
  <c r="BL607" i="21"/>
  <c r="BL668" i="21"/>
  <c r="BN535" i="21"/>
  <c r="BS136" i="21"/>
  <c r="BP597" i="21"/>
  <c r="BL50" i="21"/>
  <c r="BR662" i="21"/>
  <c r="BR220" i="21"/>
  <c r="BN305" i="21"/>
  <c r="BR195" i="21"/>
  <c r="BL498" i="21"/>
  <c r="BS553" i="21"/>
  <c r="BL189" i="21"/>
  <c r="BR347" i="21"/>
  <c r="BS718" i="21"/>
  <c r="BP63" i="21"/>
  <c r="BR135" i="21"/>
  <c r="BL739" i="21"/>
  <c r="BP667" i="21"/>
  <c r="BN376" i="21"/>
  <c r="BN707" i="21"/>
  <c r="BP529" i="21"/>
  <c r="BR110" i="21"/>
  <c r="BR70" i="21"/>
  <c r="BN332" i="21"/>
  <c r="BS373" i="21"/>
  <c r="BP62" i="21"/>
  <c r="BN120" i="21"/>
  <c r="BR287" i="21"/>
  <c r="BN444" i="21"/>
  <c r="BR733" i="21"/>
  <c r="BL421" i="21"/>
  <c r="BL712" i="21"/>
  <c r="BR731" i="21"/>
  <c r="BL63" i="21"/>
  <c r="BS666" i="21"/>
  <c r="BN668" i="21"/>
  <c r="BP66" i="21"/>
  <c r="BS717" i="21"/>
  <c r="BR83" i="21"/>
  <c r="BP699" i="21"/>
  <c r="BR136" i="21"/>
  <c r="BS661" i="21"/>
  <c r="BN488" i="21"/>
  <c r="BP76" i="21"/>
  <c r="BS683" i="21"/>
  <c r="BL191" i="21"/>
  <c r="BL734" i="21"/>
  <c r="BL527" i="21"/>
  <c r="BP82" i="21"/>
  <c r="BS494" i="21"/>
  <c r="BP201" i="21"/>
  <c r="BP722" i="21"/>
  <c r="BR722" i="21"/>
  <c r="BL384" i="21"/>
  <c r="BL59" i="21"/>
  <c r="BN497" i="21"/>
  <c r="BL106" i="21"/>
  <c r="BR476" i="21"/>
  <c r="BL579" i="21"/>
  <c r="BR203" i="21"/>
  <c r="BS64" i="21"/>
  <c r="BS71" i="21"/>
  <c r="BP83" i="21"/>
  <c r="BS234" i="21"/>
  <c r="BP305" i="21"/>
  <c r="BP510" i="21"/>
  <c r="BS326" i="21"/>
  <c r="BN399" i="21"/>
  <c r="BR507" i="21"/>
  <c r="BN702" i="21"/>
  <c r="BR459" i="21"/>
  <c r="BN498" i="21"/>
  <c r="BN587" i="21"/>
  <c r="BR54" i="21"/>
  <c r="BR563" i="21"/>
  <c r="BN354" i="21"/>
  <c r="BP695" i="21"/>
  <c r="BN369" i="21"/>
  <c r="BP369" i="21"/>
  <c r="BN254" i="21"/>
  <c r="BS559" i="21"/>
  <c r="BL256" i="21"/>
  <c r="BN595" i="21"/>
  <c r="BR78" i="21"/>
  <c r="BL109" i="21"/>
  <c r="BR664" i="21"/>
  <c r="BN739" i="21"/>
  <c r="BR149" i="21"/>
  <c r="BL435" i="21"/>
  <c r="BN93" i="21"/>
  <c r="BL707" i="21"/>
  <c r="BR234" i="21"/>
  <c r="BR326" i="21"/>
  <c r="BS471" i="21"/>
  <c r="BL648" i="21"/>
  <c r="BL702" i="21"/>
  <c r="BR240" i="21"/>
  <c r="BS124" i="21"/>
  <c r="BR95" i="21"/>
  <c r="BN397" i="21"/>
  <c r="BR284" i="21"/>
  <c r="BL479" i="21"/>
  <c r="BL667" i="21"/>
  <c r="BL93" i="21"/>
  <c r="BN684" i="21"/>
  <c r="BN696" i="21"/>
  <c r="BP70" i="21"/>
  <c r="BN423" i="21"/>
  <c r="BR373" i="21"/>
  <c r="BS220" i="21"/>
  <c r="BS712" i="21"/>
  <c r="BS105" i="21"/>
  <c r="BP731" i="21"/>
  <c r="BS233" i="21"/>
  <c r="BS343" i="21"/>
  <c r="BN338" i="21"/>
  <c r="BN607" i="21"/>
  <c r="BL91" i="21"/>
  <c r="BP666" i="21"/>
  <c r="BS51" i="21"/>
  <c r="BR100" i="21"/>
  <c r="BR717" i="21"/>
  <c r="BP136" i="21"/>
  <c r="BS266" i="21"/>
  <c r="BS307" i="21"/>
  <c r="BN274" i="21"/>
  <c r="BN76" i="21"/>
  <c r="BR43" i="21"/>
  <c r="BR683" i="21"/>
  <c r="BL704" i="21"/>
  <c r="BN366" i="21"/>
  <c r="BN303" i="21"/>
  <c r="BN278" i="21"/>
  <c r="BS262" i="21"/>
  <c r="BS709" i="21"/>
  <c r="BL605" i="21"/>
  <c r="BS527" i="21"/>
  <c r="BR494" i="21"/>
  <c r="BN201" i="21"/>
  <c r="BS311" i="21"/>
  <c r="BR285" i="21"/>
  <c r="BL694" i="21"/>
  <c r="BP599" i="21"/>
  <c r="BL497" i="21"/>
  <c r="BP203" i="21"/>
  <c r="BS647" i="21"/>
  <c r="BL591" i="21"/>
  <c r="BP735" i="21"/>
  <c r="BL360" i="21"/>
  <c r="BL549" i="21"/>
  <c r="BN50" i="21"/>
  <c r="BS102" i="21"/>
  <c r="BR64" i="21"/>
  <c r="BL76" i="21"/>
  <c r="BS502" i="21"/>
  <c r="BP64" i="21"/>
  <c r="BL121" i="21"/>
  <c r="BL234" i="21"/>
  <c r="BP399" i="21"/>
  <c r="BS297" i="21"/>
  <c r="BP587" i="21"/>
  <c r="BP130" i="21"/>
  <c r="BR130" i="21"/>
  <c r="BR256" i="21"/>
  <c r="BL401" i="21"/>
  <c r="BN109" i="21"/>
  <c r="BP739" i="21"/>
  <c r="BS376" i="21"/>
  <c r="BP238" i="21"/>
  <c r="BN462" i="21"/>
  <c r="BS361" i="21"/>
  <c r="BS332" i="21"/>
  <c r="BR120" i="21"/>
  <c r="BP733" i="21"/>
  <c r="BP71" i="21"/>
  <c r="BL105" i="21"/>
  <c r="BL301" i="21"/>
  <c r="BR703" i="21"/>
  <c r="BS91" i="21"/>
  <c r="BP668" i="21"/>
  <c r="BP51" i="21"/>
  <c r="BS134" i="21"/>
  <c r="BN566" i="21"/>
  <c r="BP488" i="21"/>
  <c r="BR76" i="21"/>
  <c r="BL683" i="21"/>
  <c r="BN502" i="21"/>
  <c r="BR191" i="21"/>
  <c r="BP714" i="21"/>
  <c r="BS61" i="21"/>
  <c r="BL494" i="21"/>
  <c r="BS135" i="21"/>
  <c r="BN691" i="21"/>
  <c r="BL311" i="21"/>
  <c r="BR384" i="21"/>
  <c r="BN181" i="21"/>
  <c r="BP549" i="21"/>
  <c r="BS43" i="21"/>
  <c r="BS100" i="21"/>
  <c r="BP98" i="21"/>
  <c r="BN42" i="21"/>
  <c r="BP100" i="21"/>
  <c r="BN699" i="21"/>
  <c r="BL510" i="21"/>
  <c r="BN622" i="21"/>
  <c r="BN507" i="21"/>
  <c r="BL297" i="21"/>
  <c r="BR217" i="21"/>
  <c r="BP124" i="21"/>
  <c r="BL695" i="21"/>
  <c r="BS74" i="21"/>
  <c r="BR265" i="21"/>
  <c r="BN256" i="21"/>
  <c r="BL354" i="21"/>
  <c r="BS305" i="21"/>
  <c r="BS510" i="21"/>
  <c r="BN473" i="21"/>
  <c r="BL326" i="21"/>
  <c r="BR702" i="21"/>
  <c r="BP498" i="21"/>
  <c r="BN80" i="21"/>
  <c r="BL706" i="21"/>
  <c r="BS563" i="21"/>
  <c r="BP354" i="21"/>
  <c r="BN415" i="21"/>
  <c r="BN189" i="21"/>
  <c r="BN95" i="21"/>
  <c r="BP723" i="21"/>
  <c r="BS695" i="21"/>
  <c r="BS369" i="21"/>
  <c r="BP254" i="21"/>
  <c r="BN265" i="21"/>
  <c r="BP397" i="21"/>
  <c r="BP401" i="21"/>
  <c r="BP595" i="21"/>
  <c r="BP78" i="21"/>
  <c r="BN56" i="21"/>
  <c r="BL320" i="21"/>
  <c r="BN389" i="21"/>
  <c r="BS667" i="21"/>
  <c r="BR376" i="21"/>
  <c r="BP707" i="21"/>
  <c r="BR684" i="21"/>
  <c r="BL238" i="21"/>
  <c r="BR696" i="21"/>
  <c r="BN207" i="21"/>
  <c r="BN289" i="21"/>
  <c r="BP69" i="21"/>
  <c r="BR69" i="21"/>
  <c r="BS407" i="21"/>
  <c r="BN640" i="21"/>
  <c r="BS423" i="21"/>
  <c r="BL281" i="21"/>
  <c r="BR332" i="21"/>
  <c r="BR305" i="21"/>
  <c r="BR510" i="21"/>
  <c r="BL473" i="21"/>
  <c r="BL471" i="21"/>
  <c r="BS507" i="21"/>
  <c r="BR297" i="21"/>
  <c r="BN648" i="21"/>
  <c r="BP702" i="21"/>
  <c r="BS459" i="21"/>
  <c r="BL124" i="21"/>
  <c r="BN130" i="21"/>
  <c r="BN706" i="21"/>
  <c r="BP553" i="21"/>
  <c r="BR665" i="21"/>
  <c r="BR695" i="21"/>
  <c r="BP718" i="21"/>
  <c r="BL369" i="21"/>
  <c r="BR369" i="21"/>
  <c r="BL265" i="21"/>
  <c r="BL559" i="21"/>
  <c r="BN632" i="21"/>
  <c r="BL595" i="21"/>
  <c r="BL78" i="21"/>
  <c r="BR289" i="21"/>
  <c r="BS110" i="21"/>
  <c r="BS70" i="21"/>
  <c r="BL366" i="21"/>
  <c r="BL278" i="21"/>
  <c r="BP381" i="21"/>
  <c r="BP605" i="21"/>
  <c r="BS729" i="21"/>
  <c r="BR207" i="21"/>
  <c r="BP640" i="21"/>
  <c r="BL658" i="21"/>
  <c r="BL58" i="21"/>
  <c r="BP712" i="21"/>
  <c r="BN71" i="21"/>
  <c r="BP121" i="21"/>
  <c r="BR303" i="21"/>
  <c r="BP527" i="21"/>
  <c r="BP327" i="21"/>
  <c r="BN384" i="21"/>
  <c r="BS59" i="21"/>
  <c r="BS181" i="21"/>
  <c r="BN318" i="21"/>
  <c r="BL697" i="21"/>
  <c r="BR444" i="21"/>
  <c r="BR378" i="21"/>
  <c r="BL193" i="21"/>
  <c r="BR421" i="21"/>
  <c r="BN712" i="21"/>
  <c r="BR306" i="21"/>
  <c r="BR301" i="21"/>
  <c r="BR338" i="21"/>
  <c r="BL309" i="21"/>
  <c r="BR63" i="21"/>
  <c r="BS603" i="21"/>
  <c r="BS698" i="21"/>
  <c r="BR607" i="21"/>
  <c r="BS512" i="21"/>
  <c r="BP134" i="21"/>
  <c r="BL717" i="21"/>
  <c r="BS535" i="21"/>
  <c r="BS699" i="21"/>
  <c r="BL566" i="21"/>
  <c r="BS101" i="21"/>
  <c r="BL661" i="21"/>
  <c r="BL597" i="21"/>
  <c r="BR274" i="21"/>
  <c r="BL502" i="21"/>
  <c r="BR366" i="21"/>
  <c r="BS303" i="21"/>
  <c r="BS714" i="21"/>
  <c r="BR278" i="21"/>
  <c r="BP734" i="21"/>
  <c r="BL709" i="21"/>
  <c r="BL381" i="21"/>
  <c r="BN527" i="21"/>
  <c r="BN286" i="21"/>
  <c r="BN327" i="21"/>
  <c r="BS201" i="21"/>
  <c r="BR694" i="21"/>
  <c r="BN330" i="21"/>
  <c r="BN321" i="21"/>
  <c r="BR497" i="21"/>
  <c r="BN106" i="21"/>
  <c r="BS476" i="21"/>
  <c r="BN579" i="21"/>
  <c r="BL647" i="21"/>
  <c r="BS472" i="21"/>
  <c r="BP360" i="21"/>
  <c r="BS549" i="21"/>
  <c r="BP50" i="21"/>
  <c r="BL102" i="21"/>
  <c r="BS664" i="21"/>
  <c r="BN479" i="21"/>
  <c r="BL56" i="21"/>
  <c r="BL389" i="21"/>
  <c r="BS149" i="21"/>
  <c r="BP435" i="21"/>
  <c r="BN435" i="21"/>
  <c r="BR667" i="21"/>
  <c r="BP93" i="21"/>
  <c r="BP376" i="21"/>
  <c r="BP684" i="21"/>
  <c r="BS529" i="21"/>
  <c r="BN555" i="21"/>
  <c r="BP696" i="21"/>
  <c r="BR361" i="21"/>
  <c r="BL289" i="21"/>
  <c r="BN69" i="21"/>
  <c r="BR407" i="21"/>
  <c r="BR423" i="21"/>
  <c r="BP332" i="21"/>
  <c r="BS62" i="21"/>
  <c r="BS287" i="21"/>
  <c r="BR65" i="21"/>
  <c r="BP378" i="21"/>
  <c r="BS733" i="21"/>
  <c r="BR58" i="21"/>
  <c r="BP421" i="21"/>
  <c r="BP306" i="21"/>
  <c r="BL71" i="21"/>
  <c r="BS731" i="21"/>
  <c r="BP301" i="21"/>
  <c r="BL343" i="21"/>
  <c r="BP338" i="21"/>
  <c r="BN719" i="21"/>
  <c r="BP703" i="21"/>
  <c r="BP603" i="21"/>
  <c r="BP698" i="21"/>
  <c r="BP607" i="21"/>
  <c r="BN363" i="21"/>
  <c r="BR512" i="21"/>
  <c r="BR134" i="21"/>
  <c r="BS66" i="21"/>
  <c r="BS83" i="21"/>
  <c r="BR535" i="21"/>
  <c r="BR699" i="21"/>
  <c r="BN101" i="21"/>
  <c r="BR101" i="21"/>
  <c r="BL266" i="21"/>
  <c r="BL307" i="21"/>
  <c r="BP274" i="21"/>
  <c r="BP191" i="21"/>
  <c r="BN704" i="21"/>
  <c r="BR121" i="21"/>
  <c r="BP366" i="21"/>
  <c r="BP303" i="21"/>
  <c r="BN714" i="21"/>
  <c r="BR714" i="21"/>
  <c r="BP278" i="21"/>
  <c r="BN734" i="21"/>
  <c r="BL262" i="21"/>
  <c r="BN605" i="21"/>
  <c r="BR209" i="21"/>
  <c r="BS209" i="21"/>
  <c r="BS82" i="21"/>
  <c r="BN98" i="21"/>
  <c r="BR61" i="21"/>
  <c r="BS722" i="21"/>
  <c r="BL662" i="21"/>
  <c r="BN694" i="21"/>
  <c r="BL729" i="21"/>
  <c r="BP59" i="21"/>
  <c r="BS599" i="21"/>
  <c r="BL321" i="21"/>
  <c r="BP497" i="21"/>
  <c r="BP181" i="21"/>
  <c r="BP476" i="21"/>
  <c r="BS203" i="21"/>
  <c r="BR472" i="21"/>
  <c r="BN591" i="21"/>
  <c r="BS735" i="21"/>
  <c r="BN360" i="21"/>
  <c r="BN549" i="21"/>
  <c r="BR549" i="21"/>
  <c r="BR50" i="21"/>
  <c r="BL64" i="21"/>
  <c r="BN43" i="21"/>
  <c r="BP42" i="21"/>
  <c r="BP563" i="21"/>
  <c r="BL553" i="21"/>
  <c r="BS665" i="21"/>
  <c r="BS187" i="21"/>
  <c r="BP74" i="21"/>
  <c r="BL632" i="21"/>
  <c r="BP664" i="21"/>
  <c r="BP320" i="21"/>
  <c r="BN149" i="21"/>
  <c r="BR393" i="21"/>
  <c r="BL555" i="21"/>
  <c r="BN110" i="21"/>
  <c r="BP407" i="21"/>
  <c r="BP236" i="21"/>
  <c r="BN373" i="21"/>
  <c r="BL62" i="21"/>
  <c r="BP287" i="21"/>
  <c r="BP697" i="21"/>
  <c r="BL220" i="21"/>
  <c r="BN378" i="21"/>
  <c r="BN58" i="21"/>
  <c r="BN306" i="21"/>
  <c r="BL719" i="21"/>
  <c r="BN703" i="21"/>
  <c r="BN698" i="21"/>
  <c r="BL363" i="21"/>
  <c r="BR666" i="21"/>
  <c r="BR66" i="21"/>
  <c r="BP661" i="21"/>
  <c r="BN107" i="21"/>
  <c r="BR710" i="21"/>
  <c r="BS381" i="21"/>
  <c r="BN209" i="21"/>
  <c r="BR82" i="21"/>
  <c r="BL98" i="21"/>
  <c r="BL722" i="21"/>
  <c r="BS638" i="21"/>
  <c r="BP729" i="21"/>
  <c r="BL181" i="21"/>
  <c r="BS106" i="21"/>
  <c r="AV103" i="21"/>
  <c r="BJ103" i="21"/>
  <c r="AX103" i="21"/>
  <c r="AZ103" i="21"/>
  <c r="BA103" i="21"/>
  <c r="BC103" i="21"/>
  <c r="AT103" i="21"/>
  <c r="BE103" i="21"/>
  <c r="BG103" i="21"/>
  <c r="BI103" i="21"/>
  <c r="BP120" i="21"/>
  <c r="BR698" i="21"/>
  <c r="BC129" i="21"/>
  <c r="BG129" i="21"/>
  <c r="BI129" i="21"/>
  <c r="AT129" i="21"/>
  <c r="BJ129" i="21"/>
  <c r="AV129" i="21"/>
  <c r="AX129" i="21"/>
  <c r="AZ129" i="21"/>
  <c r="BA129" i="21"/>
  <c r="BE129" i="21"/>
  <c r="BR74" i="21"/>
  <c r="BG75" i="21"/>
  <c r="AV75" i="21"/>
  <c r="BJ75" i="21"/>
  <c r="BI75" i="21"/>
  <c r="AT75" i="21"/>
  <c r="AX75" i="21"/>
  <c r="AZ75" i="21"/>
  <c r="BA75" i="21"/>
  <c r="BC75" i="21"/>
  <c r="BE75" i="21"/>
  <c r="BC48" i="21"/>
  <c r="BG48" i="21"/>
  <c r="AV48" i="21"/>
  <c r="AX48" i="21"/>
  <c r="AZ48" i="21"/>
  <c r="BA48" i="21"/>
  <c r="BI48" i="21"/>
  <c r="BJ48" i="21"/>
  <c r="BE48" i="21"/>
  <c r="AT48" i="21"/>
  <c r="BN195" i="21"/>
  <c r="BG67" i="21"/>
  <c r="AV67" i="21"/>
  <c r="BJ67" i="21"/>
  <c r="AZ67" i="21"/>
  <c r="BA67" i="21"/>
  <c r="BC67" i="21"/>
  <c r="BE67" i="21"/>
  <c r="AT67" i="21"/>
  <c r="AX67" i="21"/>
  <c r="BI67" i="21"/>
  <c r="BP326" i="21"/>
  <c r="BR471" i="21"/>
  <c r="BR622" i="21"/>
  <c r="BS648" i="21"/>
  <c r="BS593" i="21"/>
  <c r="BP240" i="21"/>
  <c r="BS240" i="21"/>
  <c r="BL587" i="21"/>
  <c r="BR124" i="21"/>
  <c r="BL130" i="21"/>
  <c r="BL80" i="21"/>
  <c r="BN54" i="21"/>
  <c r="BP95" i="21"/>
  <c r="BN347" i="21"/>
  <c r="BL254" i="21"/>
  <c r="BS265" i="21"/>
  <c r="BR559" i="21"/>
  <c r="BS632" i="21"/>
  <c r="BN78" i="21"/>
  <c r="BN320" i="21"/>
  <c r="BL149" i="21"/>
  <c r="BP393" i="21"/>
  <c r="BS238" i="21"/>
  <c r="BL207" i="21"/>
  <c r="BS289" i="21"/>
  <c r="BL70" i="21"/>
  <c r="BN70" i="21"/>
  <c r="BS281" i="21"/>
  <c r="BP373" i="21"/>
  <c r="BS697" i="21"/>
  <c r="BS658" i="21"/>
  <c r="BR193" i="21"/>
  <c r="BN733" i="21"/>
  <c r="BS58" i="21"/>
  <c r="BL99" i="21"/>
  <c r="BR105" i="21"/>
  <c r="BN233" i="21"/>
  <c r="BR343" i="21"/>
  <c r="BN512" i="21"/>
  <c r="BN666" i="21"/>
  <c r="BP717" i="21"/>
  <c r="BL83" i="21"/>
  <c r="BR266" i="21"/>
  <c r="BP43" i="21"/>
  <c r="BS107" i="21"/>
  <c r="BP683" i="21"/>
  <c r="BN191" i="21"/>
  <c r="BN710" i="21"/>
  <c r="BR262" i="21"/>
  <c r="BP709" i="21"/>
  <c r="BR381" i="21"/>
  <c r="BP61" i="21"/>
  <c r="BP494" i="21"/>
  <c r="BR638" i="21"/>
  <c r="BP135" i="21"/>
  <c r="BP311" i="21"/>
  <c r="BP285" i="21"/>
  <c r="BR729" i="21"/>
  <c r="BR599" i="21"/>
  <c r="BS321" i="21"/>
  <c r="BR106" i="21"/>
  <c r="BN476" i="21"/>
  <c r="BR647" i="21"/>
  <c r="BN472" i="21"/>
  <c r="BP102" i="21"/>
  <c r="BC97" i="21"/>
  <c r="BG97" i="21"/>
  <c r="BI97" i="21"/>
  <c r="AT97" i="21"/>
  <c r="BJ97" i="21"/>
  <c r="AV97" i="21"/>
  <c r="BE97" i="21"/>
  <c r="AX97" i="21"/>
  <c r="AZ97" i="21"/>
  <c r="BA97" i="21"/>
  <c r="BC133" i="21"/>
  <c r="AZ133" i="21"/>
  <c r="BE133" i="21"/>
  <c r="BG133" i="21"/>
  <c r="BI133" i="21"/>
  <c r="BJ133" i="21"/>
  <c r="AT133" i="21"/>
  <c r="AV133" i="21"/>
  <c r="AX133" i="21"/>
  <c r="BA133" i="21"/>
  <c r="BN217" i="21"/>
  <c r="BG96" i="21"/>
  <c r="BI96" i="21"/>
  <c r="AT96" i="21"/>
  <c r="BJ96" i="21"/>
  <c r="AV96" i="21"/>
  <c r="AX96" i="21"/>
  <c r="AZ96" i="21"/>
  <c r="BA96" i="21"/>
  <c r="BC96" i="21"/>
  <c r="BE96" i="21"/>
  <c r="BG108" i="21"/>
  <c r="BE108" i="21"/>
  <c r="BI108" i="21"/>
  <c r="AT108" i="21"/>
  <c r="BJ108" i="21"/>
  <c r="AV108" i="21"/>
  <c r="BC108" i="21"/>
  <c r="AX108" i="21"/>
  <c r="AZ108" i="21"/>
  <c r="BA108" i="21"/>
  <c r="AZ81" i="21"/>
  <c r="BC81" i="21"/>
  <c r="AV81" i="21"/>
  <c r="AX81" i="21"/>
  <c r="BA81" i="21"/>
  <c r="BE81" i="21"/>
  <c r="AT81" i="21"/>
  <c r="BG81" i="21"/>
  <c r="BI81" i="21"/>
  <c r="BJ81" i="21"/>
  <c r="BR553" i="21"/>
  <c r="BS284" i="21"/>
  <c r="BR307" i="21"/>
  <c r="BS710" i="21"/>
  <c r="BL330" i="21"/>
  <c r="BC125" i="21"/>
  <c r="AV125" i="21"/>
  <c r="AX125" i="21"/>
  <c r="AZ125" i="21"/>
  <c r="BA125" i="21"/>
  <c r="AT125" i="21"/>
  <c r="BE125" i="21"/>
  <c r="BG125" i="21"/>
  <c r="BI125" i="21"/>
  <c r="BJ125" i="21"/>
  <c r="BP507" i="21"/>
  <c r="BP459" i="21"/>
  <c r="BC113" i="21"/>
  <c r="AX113" i="21"/>
  <c r="AZ113" i="21"/>
  <c r="BA113" i="21"/>
  <c r="BE113" i="21"/>
  <c r="AT113" i="21"/>
  <c r="BI113" i="21"/>
  <c r="BJ113" i="21"/>
  <c r="AV113" i="21"/>
  <c r="BG113" i="21"/>
  <c r="AV131" i="21"/>
  <c r="BJ131" i="21"/>
  <c r="BC131" i="21"/>
  <c r="BG131" i="21"/>
  <c r="BI131" i="21"/>
  <c r="AT131" i="21"/>
  <c r="AX131" i="21"/>
  <c r="AZ131" i="21"/>
  <c r="BA131" i="21"/>
  <c r="BE131" i="21"/>
  <c r="BS473" i="21"/>
  <c r="BP471" i="21"/>
  <c r="BR399" i="21"/>
  <c r="BP593" i="21"/>
  <c r="BN240" i="21"/>
  <c r="BN459" i="21"/>
  <c r="BS587" i="21"/>
  <c r="BS80" i="21"/>
  <c r="BL54" i="21"/>
  <c r="BS706" i="21"/>
  <c r="BN563" i="21"/>
  <c r="BN665" i="21"/>
  <c r="BR415" i="21"/>
  <c r="BL95" i="21"/>
  <c r="BR187" i="21"/>
  <c r="BP559" i="21"/>
  <c r="BS109" i="21"/>
  <c r="BN664" i="21"/>
  <c r="BS479" i="21"/>
  <c r="BS56" i="21"/>
  <c r="BR389" i="21"/>
  <c r="BL684" i="21"/>
  <c r="BL529" i="21"/>
  <c r="BS555" i="21"/>
  <c r="BL696" i="21"/>
  <c r="BS207" i="21"/>
  <c r="BN407" i="21"/>
  <c r="BR640" i="21"/>
  <c r="BS236" i="21"/>
  <c r="BR281" i="21"/>
  <c r="BR318" i="21"/>
  <c r="BL373" i="21"/>
  <c r="BN287" i="21"/>
  <c r="BN658" i="21"/>
  <c r="BR658" i="21"/>
  <c r="BS65" i="21"/>
  <c r="BL378" i="21"/>
  <c r="BP193" i="21"/>
  <c r="BP58" i="21"/>
  <c r="BR99" i="21"/>
  <c r="BN99" i="21"/>
  <c r="BR712" i="21"/>
  <c r="BL306" i="21"/>
  <c r="BP105" i="21"/>
  <c r="BL731" i="21"/>
  <c r="BN731" i="21"/>
  <c r="BL233" i="21"/>
  <c r="BP343" i="21"/>
  <c r="BL338" i="21"/>
  <c r="BS309" i="21"/>
  <c r="BS719" i="21"/>
  <c r="BS363" i="21"/>
  <c r="BL666" i="21"/>
  <c r="BL134" i="21"/>
  <c r="BN100" i="21"/>
  <c r="BN136" i="21"/>
  <c r="BR566" i="21"/>
  <c r="BR597" i="21"/>
  <c r="BP266" i="21"/>
  <c r="BP307" i="21"/>
  <c r="BL43" i="21"/>
  <c r="BR107" i="21"/>
  <c r="BR502" i="21"/>
  <c r="BS704" i="21"/>
  <c r="BS121" i="21"/>
  <c r="BL710" i="21"/>
  <c r="BP262" i="21"/>
  <c r="BL209" i="21"/>
  <c r="BR527" i="21"/>
  <c r="BL82" i="21"/>
  <c r="BN61" i="21"/>
  <c r="BR286" i="21"/>
  <c r="BR327" i="21"/>
  <c r="BP638" i="21"/>
  <c r="BS662" i="21"/>
  <c r="BP384" i="21"/>
  <c r="BR330" i="21"/>
  <c r="BN59" i="21"/>
  <c r="BL599" i="21"/>
  <c r="BR321" i="21"/>
  <c r="BR579" i="21"/>
  <c r="BL203" i="21"/>
  <c r="BS591" i="21"/>
  <c r="BN735" i="21"/>
  <c r="BN102" i="21"/>
  <c r="BN64" i="21"/>
  <c r="AZ77" i="21"/>
  <c r="BC77" i="21"/>
  <c r="BJ77" i="21"/>
  <c r="AT77" i="21"/>
  <c r="AV77" i="21"/>
  <c r="AX77" i="21"/>
  <c r="BA77" i="21"/>
  <c r="BE77" i="21"/>
  <c r="BG77" i="21"/>
  <c r="BI77" i="21"/>
  <c r="AZ45" i="21"/>
  <c r="BC45" i="21"/>
  <c r="BJ45" i="21"/>
  <c r="AT45" i="21"/>
  <c r="AV45" i="21"/>
  <c r="AX45" i="21"/>
  <c r="BA45" i="21"/>
  <c r="BE45" i="21"/>
  <c r="BG45" i="21"/>
  <c r="BI45" i="21"/>
  <c r="BN284" i="21"/>
  <c r="AZ122" i="21"/>
  <c r="BA122" i="21"/>
  <c r="BC122" i="21"/>
  <c r="BE122" i="21"/>
  <c r="BG122" i="21"/>
  <c r="AT122" i="21"/>
  <c r="AV122" i="21"/>
  <c r="AX122" i="21"/>
  <c r="BI122" i="21"/>
  <c r="BJ122" i="21"/>
  <c r="BP665" i="21"/>
  <c r="AZ49" i="21"/>
  <c r="BC49" i="21"/>
  <c r="AV49" i="21"/>
  <c r="AX49" i="21"/>
  <c r="BA49" i="21"/>
  <c r="BE49" i="21"/>
  <c r="AT49" i="21"/>
  <c r="BG49" i="21"/>
  <c r="BI49" i="21"/>
  <c r="BJ49" i="21"/>
  <c r="AV119" i="21"/>
  <c r="BJ119" i="21"/>
  <c r="BE119" i="21"/>
  <c r="BG119" i="21"/>
  <c r="BI119" i="21"/>
  <c r="AT119" i="21"/>
  <c r="BC119" i="21"/>
  <c r="AX119" i="21"/>
  <c r="AZ119" i="21"/>
  <c r="BA119" i="21"/>
  <c r="AZ114" i="21"/>
  <c r="AV114" i="21"/>
  <c r="AX114" i="21"/>
  <c r="BA114" i="21"/>
  <c r="BC114" i="21"/>
  <c r="AT114" i="21"/>
  <c r="BE114" i="21"/>
  <c r="BG114" i="21"/>
  <c r="BI114" i="21"/>
  <c r="BJ114" i="21"/>
  <c r="BR648" i="21"/>
  <c r="BN593" i="21"/>
  <c r="BP415" i="21"/>
  <c r="BN187" i="21"/>
  <c r="BS401" i="21"/>
  <c r="BR479" i="21"/>
  <c r="BS739" i="21"/>
  <c r="BS435" i="21"/>
  <c r="BR93" i="21"/>
  <c r="BS707" i="21"/>
  <c r="BN393" i="21"/>
  <c r="BS684" i="21"/>
  <c r="BN238" i="21"/>
  <c r="BR555" i="21"/>
  <c r="BS696" i="21"/>
  <c r="BP462" i="21"/>
  <c r="BN236" i="21"/>
  <c r="BP281" i="21"/>
  <c r="BP318" i="21"/>
  <c r="BN697" i="21"/>
  <c r="BS444" i="21"/>
  <c r="BP65" i="21"/>
  <c r="BL733" i="21"/>
  <c r="BP99" i="21"/>
  <c r="BN105" i="21"/>
  <c r="BR309" i="21"/>
  <c r="BR719" i="21"/>
  <c r="BS607" i="21"/>
  <c r="BR363" i="21"/>
  <c r="BR91" i="21"/>
  <c r="BN91" i="21"/>
  <c r="BL512" i="21"/>
  <c r="BS668" i="21"/>
  <c r="BL51" i="21"/>
  <c r="BN51" i="21"/>
  <c r="BL100" i="21"/>
  <c r="BL66" i="21"/>
  <c r="BN717" i="21"/>
  <c r="BP566" i="21"/>
  <c r="BN661" i="21"/>
  <c r="BN597" i="21"/>
  <c r="BS488" i="21"/>
  <c r="BP107" i="21"/>
  <c r="BN683" i="21"/>
  <c r="BP502" i="21"/>
  <c r="BR704" i="21"/>
  <c r="BS734" i="21"/>
  <c r="BN709" i="21"/>
  <c r="BR605" i="21"/>
  <c r="BL61" i="21"/>
  <c r="BP286" i="21"/>
  <c r="BN638" i="21"/>
  <c r="BP662" i="21"/>
  <c r="BP691" i="21"/>
  <c r="BN311" i="21"/>
  <c r="BN285" i="21"/>
  <c r="BP330" i="21"/>
  <c r="BL476" i="21"/>
  <c r="BP579" i="21"/>
  <c r="BL472" i="21"/>
  <c r="BR591" i="21"/>
  <c r="BL735" i="21"/>
  <c r="BC52" i="21"/>
  <c r="BG52" i="21"/>
  <c r="AZ52" i="21"/>
  <c r="BA52" i="21"/>
  <c r="BE52" i="21"/>
  <c r="BI52" i="21"/>
  <c r="AT52" i="21"/>
  <c r="AV52" i="21"/>
  <c r="AX52" i="21"/>
  <c r="BJ52" i="21"/>
  <c r="BC68" i="21"/>
  <c r="BG68" i="21"/>
  <c r="AZ68" i="21"/>
  <c r="BA68" i="21"/>
  <c r="BE68" i="21"/>
  <c r="BI68" i="21"/>
  <c r="AX68" i="21"/>
  <c r="BJ68" i="21"/>
  <c r="AT68" i="21"/>
  <c r="AV68" i="21"/>
  <c r="BG116" i="21"/>
  <c r="AT116" i="21"/>
  <c r="BJ116" i="21"/>
  <c r="AV116" i="21"/>
  <c r="AX116" i="21"/>
  <c r="AZ116" i="21"/>
  <c r="BA116" i="21"/>
  <c r="BC116" i="21"/>
  <c r="BE116" i="21"/>
  <c r="BI116" i="21"/>
  <c r="BL65" i="21"/>
  <c r="BN421" i="21"/>
  <c r="BG55" i="21"/>
  <c r="AV55" i="21"/>
  <c r="BJ55" i="21"/>
  <c r="BC55" i="21"/>
  <c r="BE55" i="21"/>
  <c r="BI55" i="21"/>
  <c r="BA55" i="21"/>
  <c r="AT55" i="21"/>
  <c r="AX55" i="21"/>
  <c r="AZ55" i="21"/>
  <c r="BL718" i="21"/>
  <c r="BN220" i="21"/>
  <c r="AZ53" i="21"/>
  <c r="BC53" i="21"/>
  <c r="BA53" i="21"/>
  <c r="BE53" i="21"/>
  <c r="BG53" i="21"/>
  <c r="BI53" i="21"/>
  <c r="AX53" i="21"/>
  <c r="BJ53" i="21"/>
  <c r="AT53" i="21"/>
  <c r="AV53" i="21"/>
  <c r="BL622" i="21"/>
  <c r="BR593" i="21"/>
  <c r="BC72" i="21"/>
  <c r="BG72" i="21"/>
  <c r="BE72" i="21"/>
  <c r="BI72" i="21"/>
  <c r="BJ72" i="21"/>
  <c r="AT72" i="21"/>
  <c r="BA72" i="21"/>
  <c r="AV72" i="21"/>
  <c r="AX72" i="21"/>
  <c r="AZ72" i="21"/>
  <c r="AZ73" i="21"/>
  <c r="BC73" i="21"/>
  <c r="BG73" i="21"/>
  <c r="BI73" i="21"/>
  <c r="BJ73" i="21"/>
  <c r="AT73" i="21"/>
  <c r="AV73" i="21"/>
  <c r="AX73" i="21"/>
  <c r="BA73" i="21"/>
  <c r="BE73" i="21"/>
  <c r="AZ57" i="21"/>
  <c r="BC57" i="21"/>
  <c r="BG57" i="21"/>
  <c r="BI57" i="21"/>
  <c r="BJ57" i="21"/>
  <c r="AT57" i="21"/>
  <c r="BE57" i="21"/>
  <c r="AX57" i="21"/>
  <c r="BA57" i="21"/>
  <c r="AV57" i="21"/>
  <c r="BN234" i="21"/>
  <c r="BR473" i="21"/>
  <c r="BS195" i="21"/>
  <c r="BL195" i="21"/>
  <c r="BL240" i="21"/>
  <c r="BS498" i="21"/>
  <c r="BN124" i="21"/>
  <c r="BR80" i="21"/>
  <c r="BR706" i="21"/>
  <c r="BS354" i="21"/>
  <c r="BR189" i="21"/>
  <c r="BS189" i="21"/>
  <c r="BS723" i="21"/>
  <c r="BP187" i="21"/>
  <c r="BL347" i="21"/>
  <c r="BS254" i="21"/>
  <c r="BS397" i="21"/>
  <c r="BR632" i="21"/>
  <c r="BP256" i="21"/>
  <c r="BS595" i="21"/>
  <c r="BR109" i="21"/>
  <c r="BL284" i="21"/>
  <c r="BR56" i="21"/>
  <c r="BG47" i="21"/>
  <c r="AV47" i="21"/>
  <c r="BJ47" i="21"/>
  <c r="AT47" i="21"/>
  <c r="AX47" i="21"/>
  <c r="AZ47" i="21"/>
  <c r="BA47" i="21"/>
  <c r="BC47" i="21"/>
  <c r="BE47" i="21"/>
  <c r="BI47" i="21"/>
  <c r="BG79" i="21"/>
  <c r="AV79" i="21"/>
  <c r="BJ79" i="21"/>
  <c r="AT79" i="21"/>
  <c r="AX79" i="21"/>
  <c r="AZ79" i="21"/>
  <c r="BA79" i="21"/>
  <c r="BC79" i="21"/>
  <c r="BE79" i="21"/>
  <c r="BI79" i="21"/>
  <c r="AV111" i="21"/>
  <c r="BJ111" i="21"/>
  <c r="BA111" i="21"/>
  <c r="BC111" i="21"/>
  <c r="BE111" i="21"/>
  <c r="BG111" i="21"/>
  <c r="AT111" i="21"/>
  <c r="AX111" i="21"/>
  <c r="AZ111" i="21"/>
  <c r="BI111" i="21"/>
  <c r="AV46" i="21"/>
  <c r="BJ46" i="21"/>
  <c r="AZ46" i="21"/>
  <c r="AT46" i="21"/>
  <c r="AX46" i="21"/>
  <c r="BA46" i="21"/>
  <c r="BI46" i="21"/>
  <c r="BC46" i="21"/>
  <c r="BE46" i="21"/>
  <c r="BG46" i="21"/>
  <c r="BP473" i="21"/>
  <c r="BN471" i="21"/>
  <c r="BS399" i="21"/>
  <c r="BL507" i="21"/>
  <c r="BP648" i="21"/>
  <c r="BS702" i="21"/>
  <c r="BL593" i="21"/>
  <c r="BL459" i="21"/>
  <c r="BR498" i="21"/>
  <c r="BR587" i="21"/>
  <c r="BS130" i="21"/>
  <c r="BP80" i="21"/>
  <c r="BP706" i="21"/>
  <c r="BL563" i="21"/>
  <c r="BR354" i="21"/>
  <c r="BL665" i="21"/>
  <c r="BP189" i="21"/>
  <c r="BR723" i="21"/>
  <c r="BL187" i="21"/>
  <c r="BS347" i="21"/>
  <c r="BL74" i="21"/>
  <c r="BR254" i="21"/>
  <c r="BL397" i="21"/>
  <c r="BR397" i="21"/>
  <c r="BN559" i="21"/>
  <c r="BP632" i="21"/>
  <c r="BN401" i="21"/>
  <c r="BR401" i="21"/>
  <c r="BR595" i="21"/>
  <c r="BS78" i="21"/>
  <c r="BP109" i="21"/>
  <c r="BL664" i="21"/>
  <c r="BP479" i="21"/>
  <c r="BP56" i="21"/>
  <c r="BR739" i="21"/>
  <c r="BP149" i="21"/>
  <c r="BR435" i="21"/>
  <c r="BS93" i="21"/>
  <c r="BR707" i="21"/>
  <c r="BL393" i="21"/>
  <c r="BP555" i="21"/>
  <c r="BP207" i="21"/>
  <c r="BL407" i="21"/>
  <c r="BN281" i="21"/>
  <c r="BS120" i="21"/>
  <c r="BL287" i="21"/>
  <c r="BP658" i="21"/>
  <c r="BP444" i="21"/>
  <c r="BN65" i="21"/>
  <c r="BP220" i="21"/>
  <c r="BS378" i="21"/>
  <c r="BS193" i="21"/>
  <c r="BS99" i="21"/>
  <c r="BS421" i="21"/>
  <c r="BS306" i="21"/>
  <c r="BR71" i="21"/>
  <c r="BP233" i="21"/>
  <c r="BS301" i="21"/>
  <c r="BN343" i="21"/>
  <c r="BS338" i="21"/>
  <c r="BN309" i="21"/>
  <c r="BP309" i="21"/>
  <c r="BP719" i="21"/>
  <c r="BS703" i="21"/>
  <c r="BS63" i="21"/>
  <c r="BR603" i="21"/>
  <c r="BP363" i="21"/>
  <c r="BR668" i="21"/>
  <c r="BL136" i="21"/>
  <c r="BR488" i="21"/>
  <c r="BN266" i="21"/>
  <c r="BN307" i="21"/>
  <c r="BS274" i="21"/>
  <c r="BS76" i="21"/>
  <c r="BL107" i="21"/>
  <c r="BS191" i="21"/>
  <c r="BP704" i="21"/>
  <c r="BN121" i="21"/>
  <c r="BS366" i="21"/>
  <c r="BS278" i="21"/>
  <c r="BR734" i="21"/>
  <c r="BN262" i="21"/>
  <c r="BN381" i="21"/>
  <c r="BS605" i="21"/>
  <c r="BS98" i="21"/>
  <c r="BR98" i="21"/>
  <c r="BL201" i="21"/>
  <c r="BR201" i="21"/>
  <c r="BL638" i="21"/>
  <c r="BN662" i="21"/>
  <c r="BL285" i="21"/>
  <c r="BP694" i="21"/>
  <c r="BS694" i="21"/>
  <c r="BN729" i="21"/>
  <c r="BR59" i="21"/>
  <c r="BS497" i="21"/>
  <c r="BR181" i="21"/>
  <c r="BP106" i="21"/>
  <c r="BN203" i="21"/>
  <c r="BN647" i="21"/>
  <c r="BP591" i="21"/>
  <c r="BR360" i="21"/>
  <c r="BS360" i="21"/>
  <c r="BS50" i="21"/>
  <c r="BR42" i="21"/>
  <c r="BS42" i="21"/>
  <c r="T112" i="21"/>
  <c r="T126" i="21"/>
  <c r="T60" i="21"/>
  <c r="T127" i="21"/>
  <c r="J7" i="21" l="1"/>
  <c r="Y129" i="21"/>
  <c r="Y52" i="21"/>
  <c r="Y96" i="21"/>
  <c r="V113" i="21"/>
  <c r="BO131" i="21"/>
  <c r="BO57" i="21"/>
  <c r="BO73" i="21"/>
  <c r="BQ47" i="21"/>
  <c r="Y116" i="21"/>
  <c r="BT48" i="21"/>
  <c r="BO67" i="21"/>
  <c r="V133" i="21"/>
  <c r="V97" i="21"/>
  <c r="Y72" i="21"/>
  <c r="BO114" i="21"/>
  <c r="BT122" i="21"/>
  <c r="BQ119" i="21"/>
  <c r="BT73" i="21"/>
  <c r="BM67" i="21"/>
  <c r="V77" i="21"/>
  <c r="Y119" i="21"/>
  <c r="V114" i="21"/>
  <c r="V81" i="21"/>
  <c r="BT125" i="21"/>
  <c r="BO49" i="21"/>
  <c r="BM45" i="21"/>
  <c r="BT53" i="21"/>
  <c r="V53" i="21"/>
  <c r="BO75" i="21"/>
  <c r="BT97" i="21"/>
  <c r="BO122" i="21"/>
  <c r="V57" i="21"/>
  <c r="V73" i="21"/>
  <c r="Y122" i="21"/>
  <c r="BQ122" i="21"/>
  <c r="V67" i="21"/>
  <c r="Y48" i="21"/>
  <c r="BT111" i="21"/>
  <c r="BQ57" i="21"/>
  <c r="BT67" i="21"/>
  <c r="BQ96" i="21"/>
  <c r="BM119" i="21"/>
  <c r="V55" i="21"/>
  <c r="Y108" i="21"/>
  <c r="BQ81" i="21"/>
  <c r="BO125" i="21"/>
  <c r="BO96" i="21"/>
  <c r="BT129" i="21"/>
  <c r="BT131" i="21"/>
  <c r="BM103" i="21"/>
  <c r="BQ113" i="21"/>
  <c r="BO52" i="21"/>
  <c r="BM53" i="21"/>
  <c r="BQ73" i="21"/>
  <c r="V46" i="21"/>
  <c r="BT81" i="21"/>
  <c r="BM125" i="21"/>
  <c r="BO129" i="21"/>
  <c r="BQ131" i="21"/>
  <c r="BO72" i="21"/>
  <c r="BO103" i="21"/>
  <c r="BT68" i="21"/>
  <c r="BO97" i="21"/>
  <c r="BT119" i="21"/>
  <c r="BQ52" i="21"/>
  <c r="BQ53" i="21"/>
  <c r="BM111" i="21"/>
  <c r="BM47" i="21"/>
  <c r="BQ55" i="21"/>
  <c r="BM81" i="21"/>
  <c r="BQ125" i="21"/>
  <c r="BT49" i="21"/>
  <c r="BM116" i="21"/>
  <c r="BT96" i="21"/>
  <c r="BM131" i="21"/>
  <c r="BQ72" i="21"/>
  <c r="BT103" i="21"/>
  <c r="BM68" i="21"/>
  <c r="BM133" i="21"/>
  <c r="BM77" i="21"/>
  <c r="BM113" i="21"/>
  <c r="BT52" i="21"/>
  <c r="BO53" i="21"/>
  <c r="BO79" i="21"/>
  <c r="Y126" i="21"/>
  <c r="BK126" i="21"/>
  <c r="BF126" i="21"/>
  <c r="BH126" i="21"/>
  <c r="BD126" i="21"/>
  <c r="BB126" i="21"/>
  <c r="AU126" i="21"/>
  <c r="AY126" i="21"/>
  <c r="AW126" i="21"/>
  <c r="Y49" i="21"/>
  <c r="BQ75" i="21"/>
  <c r="BM55" i="21"/>
  <c r="BT114" i="21"/>
  <c r="BQ46" i="21"/>
  <c r="BM129" i="21"/>
  <c r="BM72" i="21"/>
  <c r="BQ103" i="21"/>
  <c r="BQ68" i="21"/>
  <c r="BQ133" i="21"/>
  <c r="BM97" i="21"/>
  <c r="BT77" i="21"/>
  <c r="BO108" i="21"/>
  <c r="BO111" i="21"/>
  <c r="BT47" i="21"/>
  <c r="BM57" i="21"/>
  <c r="V131" i="21"/>
  <c r="BT75" i="21"/>
  <c r="BQ97" i="21"/>
  <c r="V47" i="21"/>
  <c r="BM49" i="21"/>
  <c r="BO116" i="21"/>
  <c r="BO46" i="21"/>
  <c r="BT72" i="21"/>
  <c r="BO68" i="21"/>
  <c r="BO133" i="21"/>
  <c r="BT45" i="21"/>
  <c r="BQ77" i="21"/>
  <c r="BQ108" i="21"/>
  <c r="BQ79" i="21"/>
  <c r="V127" i="21"/>
  <c r="BK127" i="21"/>
  <c r="BH127" i="21"/>
  <c r="BF127" i="21"/>
  <c r="AY127" i="21"/>
  <c r="BB127" i="21"/>
  <c r="BD127" i="21"/>
  <c r="AU127" i="21"/>
  <c r="AW127" i="21"/>
  <c r="Y111" i="21"/>
  <c r="BM75" i="21"/>
  <c r="BO55" i="21"/>
  <c r="BM114" i="21"/>
  <c r="BQ116" i="21"/>
  <c r="BM46" i="21"/>
  <c r="BO45" i="21"/>
  <c r="BO77" i="21"/>
  <c r="BM108" i="21"/>
  <c r="BQ111" i="21"/>
  <c r="BT79" i="21"/>
  <c r="BO47" i="21"/>
  <c r="BQ48" i="21"/>
  <c r="Y112" i="21"/>
  <c r="BK112" i="21"/>
  <c r="BF112" i="21"/>
  <c r="BD112" i="21"/>
  <c r="AW112" i="21"/>
  <c r="AU112" i="21"/>
  <c r="AY112" i="21"/>
  <c r="BB112" i="21"/>
  <c r="BH112" i="21"/>
  <c r="V60" i="21"/>
  <c r="BH60" i="21"/>
  <c r="BK60" i="21"/>
  <c r="BD60" i="21"/>
  <c r="BB60" i="21"/>
  <c r="AY60" i="21"/>
  <c r="AW60" i="21"/>
  <c r="AU60" i="21"/>
  <c r="BF60" i="21"/>
  <c r="BT133" i="21"/>
  <c r="BQ45" i="21"/>
  <c r="BM122" i="21"/>
  <c r="BO113" i="21"/>
  <c r="BO48" i="21"/>
  <c r="BQ49" i="21"/>
  <c r="Y79" i="21"/>
  <c r="BM79" i="21"/>
  <c r="Y75" i="21"/>
  <c r="Y125" i="21"/>
  <c r="Y68" i="21"/>
  <c r="V103" i="21"/>
  <c r="BO81" i="21"/>
  <c r="BT55" i="21"/>
  <c r="BQ114" i="21"/>
  <c r="BT116" i="21"/>
  <c r="BT46" i="21"/>
  <c r="BM96" i="21"/>
  <c r="BQ129" i="21"/>
  <c r="BO119" i="21"/>
  <c r="BT113" i="21"/>
  <c r="BM52" i="21"/>
  <c r="BT108" i="21"/>
  <c r="BM48" i="21"/>
  <c r="BT57" i="21"/>
  <c r="BM73" i="21"/>
  <c r="BQ67" i="21"/>
  <c r="BL68" i="21"/>
  <c r="BP55" i="21"/>
  <c r="BS111" i="21"/>
  <c r="BS119" i="21"/>
  <c r="BL67" i="21"/>
  <c r="BN48" i="21"/>
  <c r="BR103" i="21"/>
  <c r="BL48" i="21"/>
  <c r="BR49" i="21"/>
  <c r="BP114" i="21"/>
  <c r="BP131" i="21"/>
  <c r="BS125" i="21"/>
  <c r="BP111" i="21"/>
  <c r="BL45" i="21"/>
  <c r="BP103" i="21"/>
  <c r="BP67" i="21"/>
  <c r="BR45" i="21"/>
  <c r="BN119" i="21"/>
  <c r="BN49" i="21"/>
  <c r="BS108" i="21"/>
  <c r="BL133" i="21"/>
  <c r="BR113" i="21"/>
  <c r="BN67" i="21"/>
  <c r="BR75" i="21"/>
  <c r="BN46" i="21"/>
  <c r="BP79" i="21"/>
  <c r="BS47" i="21"/>
  <c r="BP57" i="21"/>
  <c r="BN68" i="21"/>
  <c r="BS52" i="21"/>
  <c r="BS45" i="21"/>
  <c r="BL79" i="21"/>
  <c r="BR47" i="21"/>
  <c r="BS73" i="21"/>
  <c r="BP53" i="21"/>
  <c r="BS116" i="21"/>
  <c r="BS114" i="21"/>
  <c r="BR131" i="21"/>
  <c r="BS81" i="21"/>
  <c r="BP48" i="21"/>
  <c r="BS129" i="21"/>
  <c r="BS103" i="21"/>
  <c r="BR97" i="21"/>
  <c r="BN79" i="21"/>
  <c r="BL116" i="21"/>
  <c r="BR119" i="21"/>
  <c r="BL122" i="21"/>
  <c r="BR67" i="21"/>
  <c r="BL129" i="21"/>
  <c r="BR46" i="21"/>
  <c r="BS79" i="21"/>
  <c r="BN57" i="21"/>
  <c r="BL72" i="21"/>
  <c r="BN53" i="21"/>
  <c r="BS68" i="21"/>
  <c r="BR79" i="21"/>
  <c r="BS57" i="21"/>
  <c r="BR57" i="21"/>
  <c r="BR53" i="21"/>
  <c r="BR68" i="21"/>
  <c r="BL114" i="21"/>
  <c r="BP119" i="21"/>
  <c r="BS113" i="21"/>
  <c r="BL81" i="21"/>
  <c r="BR108" i="21"/>
  <c r="BL96" i="21"/>
  <c r="BP97" i="21"/>
  <c r="BS48" i="21"/>
  <c r="BS75" i="21"/>
  <c r="BL103" i="21"/>
  <c r="BR77" i="21"/>
  <c r="BS131" i="21"/>
  <c r="BP108" i="21"/>
  <c r="AZ126" i="21"/>
  <c r="AT126" i="21"/>
  <c r="BJ126" i="21"/>
  <c r="AV126" i="21"/>
  <c r="AX126" i="21"/>
  <c r="BA126" i="21"/>
  <c r="BI126" i="21"/>
  <c r="BC126" i="21"/>
  <c r="BE126" i="21"/>
  <c r="BG126" i="21"/>
  <c r="BR73" i="21"/>
  <c r="BP113" i="21"/>
  <c r="BN97" i="21"/>
  <c r="BP75" i="21"/>
  <c r="BP47" i="21"/>
  <c r="BR72" i="21"/>
  <c r="BR116" i="21"/>
  <c r="BL49" i="21"/>
  <c r="BS122" i="21"/>
  <c r="BN45" i="21"/>
  <c r="BS77" i="21"/>
  <c r="BN113" i="21"/>
  <c r="BP81" i="21"/>
  <c r="BN108" i="21"/>
  <c r="BS96" i="21"/>
  <c r="BL75" i="21"/>
  <c r="BR129" i="21"/>
  <c r="BL53" i="21"/>
  <c r="BR48" i="21"/>
  <c r="BR52" i="21"/>
  <c r="BP45" i="21"/>
  <c r="BL125" i="21"/>
  <c r="BG112" i="21"/>
  <c r="AZ112" i="21"/>
  <c r="BA112" i="21"/>
  <c r="BC112" i="21"/>
  <c r="BE112" i="21"/>
  <c r="AX112" i="21"/>
  <c r="BI112" i="21"/>
  <c r="BJ112" i="21"/>
  <c r="AT112" i="21"/>
  <c r="AV112" i="21"/>
  <c r="BN111" i="21"/>
  <c r="BL57" i="21"/>
  <c r="BR55" i="21"/>
  <c r="BS46" i="21"/>
  <c r="BL47" i="21"/>
  <c r="BN73" i="21"/>
  <c r="BP72" i="21"/>
  <c r="BP116" i="21"/>
  <c r="BP68" i="21"/>
  <c r="BP52" i="21"/>
  <c r="BN114" i="21"/>
  <c r="BR122" i="21"/>
  <c r="BP77" i="21"/>
  <c r="BL131" i="21"/>
  <c r="BR125" i="21"/>
  <c r="BN81" i="21"/>
  <c r="BR96" i="21"/>
  <c r="BS133" i="21"/>
  <c r="BR133" i="21"/>
  <c r="BL97" i="21"/>
  <c r="BP129" i="21"/>
  <c r="BN131" i="21"/>
  <c r="BR111" i="21"/>
  <c r="BN55" i="21"/>
  <c r="AV127" i="21"/>
  <c r="BJ127" i="21"/>
  <c r="BI127" i="21"/>
  <c r="AT127" i="21"/>
  <c r="AX127" i="21"/>
  <c r="AZ127" i="21"/>
  <c r="BA127" i="21"/>
  <c r="BC127" i="21"/>
  <c r="BE127" i="21"/>
  <c r="BG127" i="21"/>
  <c r="BC60" i="21"/>
  <c r="BG60" i="21"/>
  <c r="BJ60" i="21"/>
  <c r="AT60" i="21"/>
  <c r="AV60" i="21"/>
  <c r="AX60" i="21"/>
  <c r="AZ60" i="21"/>
  <c r="BA60" i="21"/>
  <c r="BE60" i="21"/>
  <c r="BI60" i="21"/>
  <c r="BP46" i="21"/>
  <c r="BL111" i="21"/>
  <c r="BL73" i="21"/>
  <c r="BN72" i="21"/>
  <c r="BL55" i="21"/>
  <c r="BN116" i="21"/>
  <c r="BN52" i="21"/>
  <c r="BR114" i="21"/>
  <c r="BS49" i="21"/>
  <c r="BP122" i="21"/>
  <c r="BN77" i="21"/>
  <c r="BP125" i="21"/>
  <c r="BL108" i="21"/>
  <c r="BP96" i="21"/>
  <c r="BP133" i="21"/>
  <c r="BN129" i="21"/>
  <c r="BL119" i="21"/>
  <c r="BP73" i="21"/>
  <c r="BL46" i="21"/>
  <c r="BN47" i="21"/>
  <c r="BS72" i="21"/>
  <c r="BS53" i="21"/>
  <c r="BS55" i="21"/>
  <c r="BL52" i="21"/>
  <c r="BP49" i="21"/>
  <c r="BN122" i="21"/>
  <c r="BL77" i="21"/>
  <c r="BL113" i="21"/>
  <c r="BN125" i="21"/>
  <c r="BR81" i="21"/>
  <c r="BN96" i="21"/>
  <c r="BN133" i="21"/>
  <c r="BS97" i="21"/>
  <c r="BS67" i="21"/>
  <c r="BN75" i="21"/>
  <c r="BN103" i="21"/>
  <c r="K7" i="21" l="1"/>
  <c r="Y60" i="21"/>
  <c r="BD41" i="21"/>
  <c r="CX32" i="21" s="1"/>
  <c r="V126" i="21"/>
  <c r="BT60" i="21"/>
  <c r="BM112" i="21"/>
  <c r="AU41" i="21"/>
  <c r="CX27" i="21" s="1"/>
  <c r="BH41" i="21"/>
  <c r="DB32" i="21" s="1"/>
  <c r="BO126" i="21"/>
  <c r="BK41" i="21"/>
  <c r="DE32" i="21" s="1"/>
  <c r="BO127" i="21"/>
  <c r="BF41" i="21"/>
  <c r="CZ32" i="21" s="1"/>
  <c r="BM60" i="21"/>
  <c r="BT126" i="21"/>
  <c r="BO60" i="21"/>
  <c r="BT112" i="21"/>
  <c r="BM127" i="21"/>
  <c r="BQ60" i="21"/>
  <c r="BQ112" i="21"/>
  <c r="AW41" i="21"/>
  <c r="CZ27" i="21" s="1"/>
  <c r="Y127" i="21"/>
  <c r="BB41" i="21"/>
  <c r="DE27" i="21" s="1"/>
  <c r="BT127" i="21"/>
  <c r="BO112" i="21"/>
  <c r="BQ127" i="21"/>
  <c r="BQ126" i="21"/>
  <c r="V112" i="21"/>
  <c r="AY41" i="21"/>
  <c r="DB27" i="21" s="1"/>
  <c r="BM126" i="21"/>
  <c r="BI41" i="21"/>
  <c r="DC32" i="21" s="1"/>
  <c r="BS126" i="21"/>
  <c r="BS60" i="21"/>
  <c r="BR112" i="21"/>
  <c r="BL126" i="21"/>
  <c r="AV41" i="21"/>
  <c r="CY27" i="21" s="1"/>
  <c r="BR126" i="21"/>
  <c r="BL127" i="21"/>
  <c r="BP112" i="21"/>
  <c r="BE41" i="21"/>
  <c r="CY32" i="21" s="1"/>
  <c r="BC41" i="21"/>
  <c r="CW32" i="21" s="1"/>
  <c r="BP126" i="21"/>
  <c r="BN126" i="21"/>
  <c r="BS112" i="21"/>
  <c r="BJ41" i="21"/>
  <c r="DD32" i="21" s="1"/>
  <c r="BR60" i="21"/>
  <c r="BN127" i="21"/>
  <c r="BP60" i="21"/>
  <c r="BN112" i="21"/>
  <c r="AX41" i="21"/>
  <c r="DA27" i="21" s="1"/>
  <c r="BN60" i="21"/>
  <c r="BS127" i="21"/>
  <c r="BL112" i="21"/>
  <c r="AZ41" i="21"/>
  <c r="DC27" i="21" s="1"/>
  <c r="BL60" i="21"/>
  <c r="BR127" i="21"/>
  <c r="BP127" i="21"/>
  <c r="BA41" i="21"/>
  <c r="DD27" i="21" s="1"/>
  <c r="BG41" i="21"/>
  <c r="DA32" i="21" s="1"/>
  <c r="AT41" i="21"/>
  <c r="CW27" i="21" s="1"/>
  <c r="U7" i="21" l="1"/>
  <c r="BO41" i="21"/>
  <c r="CZ19" i="21" s="1"/>
  <c r="BT41" i="21"/>
  <c r="DE19" i="21" s="1"/>
  <c r="BM41" i="21"/>
  <c r="CX19" i="21" s="1"/>
  <c r="BR41" i="21"/>
  <c r="DC19" i="21" s="1"/>
  <c r="BQ41" i="21"/>
  <c r="DB19" i="21" s="1"/>
  <c r="BL41" i="21"/>
  <c r="CW19" i="21" s="1"/>
  <c r="BN41" i="21"/>
  <c r="CY19" i="21" s="1"/>
  <c r="BP41" i="21"/>
  <c r="DA19" i="21" s="1"/>
  <c r="BS41" i="21"/>
  <c r="DD19" i="21" s="1"/>
  <c r="V42" i="21" l="1"/>
  <c r="M42" i="21"/>
  <c r="U10" i="21" l="1"/>
  <c r="J10" i="21"/>
  <c r="AB42" i="21"/>
  <c r="P7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N42" authorId="0" shapeId="0" xr:uid="{C68F1876-BC92-4CB4-8EF8-2C899E58BA0C}">
      <text>
        <r>
          <rPr>
            <sz val="9"/>
            <color indexed="81"/>
            <rFont val="MS P ゴシック"/>
            <family val="3"/>
            <charset val="128"/>
          </rPr>
          <t>i欄は実績報告時に入力</t>
        </r>
      </text>
    </comment>
  </commentList>
</comments>
</file>

<file path=xl/sharedStrings.xml><?xml version="1.0" encoding="utf-8"?>
<sst xmlns="http://schemas.openxmlformats.org/spreadsheetml/2006/main" count="507" uniqueCount="218">
  <si>
    <t>学校名</t>
    <rPh sb="0" eb="3">
      <t>ガッコウメイ</t>
    </rPh>
    <phoneticPr fontId="6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</si>
  <si>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</si>
  <si>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</si>
  <si>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入力
番号</t>
    <rPh sb="0" eb="2">
      <t>ニュウリョク</t>
    </rPh>
    <rPh sb="3" eb="5">
      <t>バンゴウ</t>
    </rPh>
    <phoneticPr fontId="6"/>
  </si>
  <si>
    <t>(演算式)</t>
    <rPh sb="1" eb="4">
      <t>エンザンシキ</t>
    </rPh>
    <phoneticPr fontId="6"/>
  </si>
  <si>
    <t>授業料減免
国の上限額</t>
    <phoneticPr fontId="6"/>
  </si>
  <si>
    <t>入学金減免
国の上限額</t>
    <rPh sb="0" eb="3">
      <t>ニュウガクキン</t>
    </rPh>
    <rPh sb="3" eb="5">
      <t>ゲンメン</t>
    </rPh>
    <rPh sb="6" eb="7">
      <t>クニ</t>
    </rPh>
    <rPh sb="8" eb="11">
      <t>ジョウゲンガク</t>
    </rPh>
    <phoneticPr fontId="6"/>
  </si>
  <si>
    <t>（円）</t>
    <rPh sb="1" eb="2">
      <t>エン</t>
    </rPh>
    <phoneticPr fontId="6"/>
  </si>
  <si>
    <t>氏名</t>
    <rPh sb="0" eb="2">
      <t>シメイ</t>
    </rPh>
    <phoneticPr fontId="6"/>
  </si>
  <si>
    <t>c</t>
    <phoneticPr fontId="6"/>
  </si>
  <si>
    <r>
      <t>支援区分（減免割合）　</t>
    </r>
    <r>
      <rPr>
        <b/>
        <sz val="9"/>
        <color rgb="FFFF0000"/>
        <rFont val="ＭＳ ゴシック"/>
        <family val="3"/>
        <charset val="128"/>
      </rPr>
      <t>※JASSOデータ若しくは世帯収入確認書類から</t>
    </r>
    <rPh sb="0" eb="2">
      <t>シエン</t>
    </rPh>
    <rPh sb="2" eb="4">
      <t>クブン</t>
    </rPh>
    <phoneticPr fontId="6"/>
  </si>
  <si>
    <t>4月</t>
    <rPh sb="1" eb="2">
      <t>ガツ</t>
    </rPh>
    <phoneticPr fontId="3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</si>
  <si>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</si>
  <si>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</si>
  <si>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</si>
  <si>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</si>
  <si>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</si>
  <si>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</si>
  <si>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</si>
  <si>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</si>
  <si>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7"/>
  </si>
  <si>
    <t>2月</t>
  </si>
  <si>
    <t>3月</t>
  </si>
  <si>
    <t>（円）</t>
    <rPh sb="1" eb="2">
      <t>エン</t>
    </rPh>
    <phoneticPr fontId="37"/>
  </si>
  <si>
    <t>1月</t>
  </si>
  <si>
    <t>入学</t>
    <rPh sb="0" eb="2">
      <t>ニュウガク</t>
    </rPh>
    <phoneticPr fontId="5"/>
  </si>
  <si>
    <t>在籍</t>
    <rPh sb="0" eb="2">
      <t>ザイセキ</t>
    </rPh>
    <phoneticPr fontId="5"/>
  </si>
  <si>
    <t>卒業</t>
    <rPh sb="0" eb="2">
      <t>ソツギョウ</t>
    </rPh>
    <phoneticPr fontId="5"/>
  </si>
  <si>
    <t>留学</t>
    <rPh sb="0" eb="2">
      <t>リュウガク</t>
    </rPh>
    <phoneticPr fontId="5"/>
  </si>
  <si>
    <t>休学</t>
    <rPh sb="0" eb="2">
      <t>キュウガク</t>
    </rPh>
    <phoneticPr fontId="5"/>
  </si>
  <si>
    <t>訓告</t>
    <rPh sb="0" eb="2">
      <t>クンコク</t>
    </rPh>
    <phoneticPr fontId="5"/>
  </si>
  <si>
    <t>停学</t>
    <rPh sb="0" eb="2">
      <t>テイガク</t>
    </rPh>
    <phoneticPr fontId="5"/>
  </si>
  <si>
    <t>退学</t>
    <rPh sb="0" eb="2">
      <t>タイガク</t>
    </rPh>
    <phoneticPr fontId="5"/>
  </si>
  <si>
    <t>除籍</t>
    <rPh sb="0" eb="2">
      <t>ジョセキ</t>
    </rPh>
    <phoneticPr fontId="5"/>
  </si>
  <si>
    <t>認定取消</t>
    <rPh sb="0" eb="2">
      <t>ニンテイ</t>
    </rPh>
    <rPh sb="2" eb="3">
      <t>ト</t>
    </rPh>
    <rPh sb="3" eb="4">
      <t>ケ</t>
    </rPh>
    <phoneticPr fontId="5"/>
  </si>
  <si>
    <t>家計急変</t>
    <rPh sb="0" eb="2">
      <t>カケイ</t>
    </rPh>
    <rPh sb="2" eb="4">
      <t>キュウヘン</t>
    </rPh>
    <phoneticPr fontId="5"/>
  </si>
  <si>
    <t>入学金
減免額</t>
    <rPh sb="0" eb="3">
      <t>ニュウガクキン</t>
    </rPh>
    <rPh sb="4" eb="6">
      <t>ゲンメン</t>
    </rPh>
    <rPh sb="6" eb="7">
      <t>ガク</t>
    </rPh>
    <phoneticPr fontId="37"/>
  </si>
  <si>
    <t>対象外</t>
    <rPh sb="0" eb="3">
      <t>タイショウガイ</t>
    </rPh>
    <phoneticPr fontId="5"/>
  </si>
  <si>
    <t>3/3</t>
    <phoneticPr fontId="5"/>
  </si>
  <si>
    <r>
      <t xml:space="preserve">添付の適用額根拠
資料の参照先
</t>
    </r>
    <r>
      <rPr>
        <b/>
        <sz val="10"/>
        <color rgb="FFFF0000"/>
        <rFont val="ＭＳ Ｐゴシック"/>
        <family val="3"/>
        <charset val="128"/>
        <scheme val="minor"/>
      </rPr>
      <t>※添付資料に番号を振り、その番号を記載　</t>
    </r>
    <rPh sb="0" eb="2">
      <t>テンプ</t>
    </rPh>
    <rPh sb="3" eb="5">
      <t>テキヨウ</t>
    </rPh>
    <rPh sb="5" eb="6">
      <t>ガク</t>
    </rPh>
    <rPh sb="6" eb="8">
      <t>コンキョ</t>
    </rPh>
    <rPh sb="9" eb="11">
      <t>シリョウ</t>
    </rPh>
    <rPh sb="12" eb="14">
      <t>サンショウ</t>
    </rPh>
    <rPh sb="14" eb="15">
      <t>サキ</t>
    </rPh>
    <rPh sb="18" eb="20">
      <t>テンプ</t>
    </rPh>
    <rPh sb="20" eb="22">
      <t>シリョウ</t>
    </rPh>
    <rPh sb="23" eb="25">
      <t>バンゴウ</t>
    </rPh>
    <rPh sb="26" eb="27">
      <t>フ</t>
    </rPh>
    <rPh sb="31" eb="33">
      <t>バンゴウ</t>
    </rPh>
    <rPh sb="34" eb="36">
      <t>キサイ</t>
    </rPh>
    <phoneticPr fontId="5"/>
  </si>
  <si>
    <t>2/3</t>
    <phoneticPr fontId="5"/>
  </si>
  <si>
    <t>1/3</t>
    <phoneticPr fontId="5"/>
  </si>
  <si>
    <t>合計額</t>
    <rPh sb="0" eb="2">
      <t>ゴウケイ</t>
    </rPh>
    <rPh sb="2" eb="3">
      <t>ガク</t>
    </rPh>
    <phoneticPr fontId="5"/>
  </si>
  <si>
    <t>（演算式）</t>
    <rPh sb="1" eb="4">
      <t>エンザンシキ</t>
    </rPh>
    <phoneticPr fontId="6"/>
  </si>
  <si>
    <t>（演算式）</t>
    <rPh sb="1" eb="4">
      <t>エンザンシキ</t>
    </rPh>
    <phoneticPr fontId="37"/>
  </si>
  <si>
    <t>在籍状況把握</t>
    <rPh sb="0" eb="2">
      <t>ザイセキ</t>
    </rPh>
    <rPh sb="2" eb="4">
      <t>ジョウキョウ</t>
    </rPh>
    <rPh sb="4" eb="6">
      <t>ハアク</t>
    </rPh>
    <phoneticPr fontId="6"/>
  </si>
  <si>
    <t>a</t>
    <phoneticPr fontId="6"/>
  </si>
  <si>
    <t>b</t>
    <phoneticPr fontId="5"/>
  </si>
  <si>
    <r>
      <t xml:space="preserve">入学金の
支援区分
</t>
    </r>
    <r>
      <rPr>
        <b/>
        <sz val="10"/>
        <color rgb="FFFF0000"/>
        <rFont val="ＭＳ ゴシック"/>
        <family val="3"/>
        <charset val="128"/>
      </rPr>
      <t>※入学時の支援区分を入力</t>
    </r>
    <rPh sb="0" eb="2">
      <t>ニュウガク</t>
    </rPh>
    <rPh sb="2" eb="3">
      <t>キン</t>
    </rPh>
    <rPh sb="5" eb="7">
      <t>シエン</t>
    </rPh>
    <rPh sb="7" eb="9">
      <t>クブン</t>
    </rPh>
    <rPh sb="11" eb="13">
      <t>ニュウガク</t>
    </rPh>
    <rPh sb="13" eb="14">
      <t>ジ</t>
    </rPh>
    <rPh sb="15" eb="17">
      <t>シエン</t>
    </rPh>
    <rPh sb="17" eb="19">
      <t>クブン</t>
    </rPh>
    <rPh sb="20" eb="22">
      <t>ニュウリョク</t>
    </rPh>
    <phoneticPr fontId="5"/>
  </si>
  <si>
    <t>支援停止</t>
    <rPh sb="0" eb="2">
      <t>シエン</t>
    </rPh>
    <rPh sb="2" eb="4">
      <t>テイシ</t>
    </rPh>
    <phoneticPr fontId="5"/>
  </si>
  <si>
    <t>E-MAIL</t>
  </si>
  <si>
    <t>補助金
対象者</t>
    <rPh sb="0" eb="3">
      <t>ホジョキン</t>
    </rPh>
    <rPh sb="4" eb="6">
      <t>タイショウ</t>
    </rPh>
    <rPh sb="6" eb="7">
      <t>シャ</t>
    </rPh>
    <phoneticPr fontId="6"/>
  </si>
  <si>
    <t>↑補助金対象者（月別）</t>
    <rPh sb="1" eb="3">
      <t>ホジョ</t>
    </rPh>
    <rPh sb="3" eb="4">
      <t>キン</t>
    </rPh>
    <rPh sb="4" eb="7">
      <t>タイショウシャ</t>
    </rPh>
    <rPh sb="8" eb="10">
      <t>ツキベツ</t>
    </rPh>
    <phoneticPr fontId="6"/>
  </si>
  <si>
    <t>遡及取消</t>
    <rPh sb="0" eb="2">
      <t>ソキュウ</t>
    </rPh>
    <rPh sb="2" eb="4">
      <t>トリケシ</t>
    </rPh>
    <phoneticPr fontId="5"/>
  </si>
  <si>
    <t>授業料減免</t>
    <rPh sb="0" eb="3">
      <t>ジュギョウリョウ</t>
    </rPh>
    <rPh sb="3" eb="5">
      <t>ゲンメン</t>
    </rPh>
    <phoneticPr fontId="6"/>
  </si>
  <si>
    <t>学科名</t>
    <rPh sb="0" eb="2">
      <t>ガッカ</t>
    </rPh>
    <rPh sb="2" eb="3">
      <t>メイ</t>
    </rPh>
    <phoneticPr fontId="6"/>
  </si>
  <si>
    <t>コース・専攻名</t>
    <rPh sb="4" eb="6">
      <t>センコウ</t>
    </rPh>
    <rPh sb="6" eb="7">
      <t>メイ</t>
    </rPh>
    <phoneticPr fontId="5"/>
  </si>
  <si>
    <t>学年</t>
    <rPh sb="0" eb="2">
      <t>ガクネン</t>
    </rPh>
    <phoneticPr fontId="6"/>
  </si>
  <si>
    <t>d</t>
    <phoneticPr fontId="6"/>
  </si>
  <si>
    <r>
      <t xml:space="preserve">学籍番号
</t>
    </r>
    <r>
      <rPr>
        <sz val="8"/>
        <rFont val="ＭＳ ゴシック"/>
        <family val="3"/>
        <charset val="128"/>
      </rPr>
      <t xml:space="preserve">
</t>
    </r>
    <r>
      <rPr>
        <b/>
        <sz val="8"/>
        <color rgb="FFFF0000"/>
        <rFont val="ＭＳ ゴシック"/>
        <family val="3"/>
        <charset val="128"/>
      </rPr>
      <t>※学科・コース・昼夜区分・学年ごとに番号が若い順に入力</t>
    </r>
    <rPh sb="0" eb="2">
      <t>ガクセキ</t>
    </rPh>
    <rPh sb="2" eb="4">
      <t>バンゴウ</t>
    </rPh>
    <rPh sb="7" eb="9">
      <t>ガッカ</t>
    </rPh>
    <rPh sb="14" eb="16">
      <t>チュウヤ</t>
    </rPh>
    <rPh sb="16" eb="18">
      <t>クブン</t>
    </rPh>
    <rPh sb="19" eb="21">
      <t>ガクネン</t>
    </rPh>
    <rPh sb="24" eb="26">
      <t>バンゴウ</t>
    </rPh>
    <rPh sb="27" eb="28">
      <t>ワカ</t>
    </rPh>
    <rPh sb="29" eb="30">
      <t>ジュン</t>
    </rPh>
    <rPh sb="31" eb="33">
      <t>ニュウリョク</t>
    </rPh>
    <phoneticPr fontId="6"/>
  </si>
  <si>
    <r>
      <t xml:space="preserve">年間授業料
</t>
    </r>
    <r>
      <rPr>
        <b/>
        <sz val="10"/>
        <color rgb="FFFF0000"/>
        <rFont val="ＭＳ ゴシック"/>
        <family val="3"/>
        <charset val="128"/>
      </rPr>
      <t>（特待・割引制度注意）</t>
    </r>
    <rPh sb="0" eb="2">
      <t>ネンカン</t>
    </rPh>
    <rPh sb="2" eb="5">
      <t>ジュギョウリョウ</t>
    </rPh>
    <rPh sb="10" eb="12">
      <t>ワリビキ</t>
    </rPh>
    <phoneticPr fontId="6"/>
  </si>
  <si>
    <r>
      <t xml:space="preserve">入学金
</t>
    </r>
    <r>
      <rPr>
        <b/>
        <sz val="10"/>
        <color rgb="FFFF0000"/>
        <rFont val="ＭＳ ゴシック"/>
        <family val="3"/>
        <charset val="128"/>
      </rPr>
      <t>（特待・割引制度注意）</t>
    </r>
    <rPh sb="0" eb="3">
      <t>ニュウガクキン</t>
    </rPh>
    <rPh sb="8" eb="10">
      <t>ワリビキ</t>
    </rPh>
    <phoneticPr fontId="6"/>
  </si>
  <si>
    <t>※実習費・施設設備費
などの授業料以外の納付金を
含めないこと</t>
    <rPh sb="1" eb="3">
      <t>ジッシュウ</t>
    </rPh>
    <rPh sb="3" eb="4">
      <t>ヒ</t>
    </rPh>
    <rPh sb="5" eb="7">
      <t>シセツ</t>
    </rPh>
    <rPh sb="7" eb="9">
      <t>セツビ</t>
    </rPh>
    <rPh sb="9" eb="10">
      <t>ヒ</t>
    </rPh>
    <rPh sb="14" eb="17">
      <t>ジュギョウリョウ</t>
    </rPh>
    <rPh sb="17" eb="19">
      <t>イガイ</t>
    </rPh>
    <rPh sb="20" eb="23">
      <t>ノウフキン</t>
    </rPh>
    <rPh sb="25" eb="26">
      <t>フク</t>
    </rPh>
    <phoneticPr fontId="6"/>
  </si>
  <si>
    <t>4月</t>
    <rPh sb="1" eb="2">
      <t>ガツ</t>
    </rPh>
    <phoneticPr fontId="6"/>
  </si>
  <si>
    <t>秋入学</t>
    <rPh sb="0" eb="1">
      <t>アキ</t>
    </rPh>
    <rPh sb="1" eb="3">
      <t>ニュウガク</t>
    </rPh>
    <phoneticPr fontId="6"/>
  </si>
  <si>
    <t>入学金</t>
    <rPh sb="0" eb="3">
      <t>ニュウガクキン</t>
    </rPh>
    <phoneticPr fontId="6"/>
  </si>
  <si>
    <t>区分
3/3
月数</t>
    <rPh sb="7" eb="9">
      <t>ツキスウ</t>
    </rPh>
    <phoneticPr fontId="6"/>
  </si>
  <si>
    <t>区分
2/3
月数</t>
    <rPh sb="7" eb="9">
      <t>ツキスウ</t>
    </rPh>
    <phoneticPr fontId="6"/>
  </si>
  <si>
    <t>区分
1/3
月数</t>
    <rPh sb="7" eb="9">
      <t>ツキスウ</t>
    </rPh>
    <phoneticPr fontId="6"/>
  </si>
  <si>
    <t>減免
対象
月数
合計</t>
    <rPh sb="0" eb="2">
      <t>ゲンメン</t>
    </rPh>
    <rPh sb="3" eb="5">
      <t>タイショウ</t>
    </rPh>
    <rPh sb="6" eb="8">
      <t>ツキスウ</t>
    </rPh>
    <rPh sb="9" eb="11">
      <t>ゴウケイ</t>
    </rPh>
    <phoneticPr fontId="6"/>
  </si>
  <si>
    <t>昼間</t>
    <rPh sb="0" eb="2">
      <t>チュウカン</t>
    </rPh>
    <phoneticPr fontId="5"/>
  </si>
  <si>
    <t>夜間等</t>
    <phoneticPr fontId="5"/>
  </si>
  <si>
    <t>通信</t>
    <phoneticPr fontId="5"/>
  </si>
  <si>
    <t>↑在籍状況（月別）</t>
    <phoneticPr fontId="5"/>
  </si>
  <si>
    <t>※a（学科）→b（コース・専攻）→c（昼夜区分）→d（学年）の順に「固めて」入力</t>
    <rPh sb="3" eb="5">
      <t>ガッカ</t>
    </rPh>
    <rPh sb="13" eb="15">
      <t>センコウ</t>
    </rPh>
    <rPh sb="19" eb="21">
      <t>チュウヤ</t>
    </rPh>
    <rPh sb="21" eb="23">
      <t>クブン</t>
    </rPh>
    <rPh sb="27" eb="29">
      <t>ガクネン</t>
    </rPh>
    <rPh sb="31" eb="32">
      <t>ジュン</t>
    </rPh>
    <rPh sb="34" eb="35">
      <t>カタ</t>
    </rPh>
    <rPh sb="38" eb="40">
      <t>ニュウリョク</t>
    </rPh>
    <phoneticPr fontId="6"/>
  </si>
  <si>
    <t>変更交付申請時は「変更交付申請額」、
実績報告時は「実績額」と読み替えること。</t>
    <rPh sb="0" eb="2">
      <t>ヘンコウ</t>
    </rPh>
    <rPh sb="2" eb="4">
      <t>コウフ</t>
    </rPh>
    <rPh sb="4" eb="7">
      <t>シンセイジ</t>
    </rPh>
    <rPh sb="9" eb="11">
      <t>ヘンコウ</t>
    </rPh>
    <rPh sb="11" eb="15">
      <t>コウフシンセイ</t>
    </rPh>
    <rPh sb="15" eb="16">
      <t>ガク</t>
    </rPh>
    <rPh sb="19" eb="21">
      <t>ジッセキ</t>
    </rPh>
    <rPh sb="21" eb="23">
      <t>ホウコク</t>
    </rPh>
    <rPh sb="23" eb="24">
      <t>ジ</t>
    </rPh>
    <rPh sb="26" eb="29">
      <t>ジッセキガク</t>
    </rPh>
    <rPh sb="31" eb="32">
      <t>ヨ</t>
    </rPh>
    <rPh sb="33" eb="34">
      <t>カ</t>
    </rPh>
    <phoneticPr fontId="5"/>
  </si>
  <si>
    <t>4-9月延べ人数</t>
    <phoneticPr fontId="5"/>
  </si>
  <si>
    <t>10-3月延べ人数</t>
    <phoneticPr fontId="5"/>
  </si>
  <si>
    <t>対象学生数（入学金のみ対象者を除く）</t>
    <rPh sb="0" eb="2">
      <t>タイショウ</t>
    </rPh>
    <rPh sb="2" eb="4">
      <t>ガクセイ</t>
    </rPh>
    <rPh sb="4" eb="5">
      <t>スウ</t>
    </rPh>
    <rPh sb="6" eb="9">
      <t>ニュウガクキン</t>
    </rPh>
    <rPh sb="11" eb="13">
      <t>タイショウ</t>
    </rPh>
    <rPh sb="13" eb="14">
      <t>シャ</t>
    </rPh>
    <rPh sb="15" eb="16">
      <t>ノゾ</t>
    </rPh>
    <phoneticPr fontId="5"/>
  </si>
  <si>
    <t>非表示</t>
    <rPh sb="0" eb="3">
      <t>ヒヒョウジ</t>
    </rPh>
    <phoneticPr fontId="5"/>
  </si>
  <si>
    <t>1/3</t>
    <phoneticPr fontId="37"/>
  </si>
  <si>
    <t>2/3</t>
    <phoneticPr fontId="37"/>
  </si>
  <si>
    <t>3/3</t>
    <phoneticPr fontId="37"/>
  </si>
  <si>
    <t>割合</t>
    <rPh sb="0" eb="2">
      <t>ワリアイ</t>
    </rPh>
    <phoneticPr fontId="37"/>
  </si>
  <si>
    <t>支援区分</t>
    <rPh sb="0" eb="2">
      <t>シエン</t>
    </rPh>
    <rPh sb="2" eb="4">
      <t>クブン</t>
    </rPh>
    <phoneticPr fontId="37"/>
  </si>
  <si>
    <t>修業年限</t>
    <rPh sb="0" eb="4">
      <t>シュウギョウネンゲン</t>
    </rPh>
    <phoneticPr fontId="5"/>
  </si>
  <si>
    <t>4-3月延べ人数</t>
    <rPh sb="3" eb="4">
      <t>ガツ</t>
    </rPh>
    <rPh sb="4" eb="5">
      <t>ノ</t>
    </rPh>
    <rPh sb="6" eb="8">
      <t>ニンズウ</t>
    </rPh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</si>
  <si>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</si>
  <si>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</si>
  <si>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</si>
  <si>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</si>
  <si>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</si>
  <si>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</si>
  <si>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</si>
  <si>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</si>
  <si>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o</t>
    <phoneticPr fontId="5"/>
  </si>
  <si>
    <t>q</t>
    <phoneticPr fontId="5"/>
  </si>
  <si>
    <t>r</t>
    <phoneticPr fontId="5"/>
  </si>
  <si>
    <t>s</t>
    <phoneticPr fontId="5"/>
  </si>
  <si>
    <t>t</t>
    <phoneticPr fontId="5"/>
  </si>
  <si>
    <t>u</t>
    <phoneticPr fontId="5"/>
  </si>
  <si>
    <t>交付申請額(A)</t>
    <rPh sb="0" eb="2">
      <t>コウフ</t>
    </rPh>
    <rPh sb="2" eb="5">
      <t>シンセイガク</t>
    </rPh>
    <phoneticPr fontId="6"/>
  </si>
  <si>
    <t>授業料減免
（調整後）</t>
  </si>
  <si>
    <t>入学金減免</t>
    <rPh sb="0" eb="3">
      <t>ニュウガクキン</t>
    </rPh>
    <rPh sb="3" eb="5">
      <t>ゲンメン</t>
    </rPh>
    <phoneticPr fontId="5"/>
  </si>
  <si>
    <t>うち
授業料減免
対象者</t>
  </si>
  <si>
    <t>うち
入学金減免
対象者</t>
  </si>
  <si>
    <t>3/3
区分</t>
    <rPh sb="4" eb="6">
      <t>クブン</t>
    </rPh>
    <phoneticPr fontId="6"/>
  </si>
  <si>
    <t>学校</t>
    <rPh sb="0" eb="2">
      <t>ガッコウ</t>
    </rPh>
    <phoneticPr fontId="5"/>
  </si>
  <si>
    <t>JASSO</t>
    <phoneticPr fontId="5"/>
  </si>
  <si>
    <t>2/3
区分</t>
    <rPh sb="4" eb="6">
      <t>クブン</t>
    </rPh>
    <phoneticPr fontId="6"/>
  </si>
  <si>
    <t>1/3
区分</t>
    <rPh sb="4" eb="6">
      <t>クブン</t>
    </rPh>
    <phoneticPr fontId="6"/>
  </si>
  <si>
    <t>（円）</t>
    <rPh sb="1" eb="2">
      <t>エン</t>
    </rPh>
    <phoneticPr fontId="5"/>
  </si>
  <si>
    <t>m</t>
    <phoneticPr fontId="5"/>
  </si>
  <si>
    <t>n</t>
    <phoneticPr fontId="5"/>
  </si>
  <si>
    <r>
      <t xml:space="preserve">調整額
</t>
    </r>
    <r>
      <rPr>
        <sz val="11"/>
        <color rgb="FFFF0000"/>
        <rFont val="ＭＳ ゴシック"/>
        <family val="3"/>
        <charset val="128"/>
      </rPr>
      <t>【実績報告時に有効】</t>
    </r>
    <phoneticPr fontId="5"/>
  </si>
  <si>
    <t>p</t>
    <phoneticPr fontId="5"/>
  </si>
  <si>
    <t>法人名</t>
    <rPh sb="0" eb="3">
      <t>ホウジンメイ</t>
    </rPh>
    <phoneticPr fontId="6"/>
  </si>
  <si>
    <t>学校番号</t>
    <rPh sb="0" eb="2">
      <t>ガッコウ</t>
    </rPh>
    <rPh sb="2" eb="4">
      <t>バンゴウ</t>
    </rPh>
    <phoneticPr fontId="5"/>
  </si>
  <si>
    <t>JASSOコード</t>
    <phoneticPr fontId="5"/>
  </si>
  <si>
    <t>対象学生数
（入学金のみ対象者を除く）</t>
    <rPh sb="0" eb="2">
      <t>タイショウ</t>
    </rPh>
    <rPh sb="2" eb="4">
      <t>ガクセイ</t>
    </rPh>
    <rPh sb="4" eb="5">
      <t>スウ</t>
    </rPh>
    <rPh sb="7" eb="10">
      <t>ニュウガクキン</t>
    </rPh>
    <rPh sb="12" eb="14">
      <t>タイショウ</t>
    </rPh>
    <rPh sb="14" eb="15">
      <t>シャ</t>
    </rPh>
    <rPh sb="16" eb="17">
      <t>ノゾ</t>
    </rPh>
    <phoneticPr fontId="5"/>
  </si>
  <si>
    <t>うち授業料
減免対象者</t>
    <phoneticPr fontId="5"/>
  </si>
  <si>
    <t>うち入学金
減免対象者</t>
    <phoneticPr fontId="5"/>
  </si>
  <si>
    <t>うち
家計急変者</t>
    <phoneticPr fontId="5"/>
  </si>
  <si>
    <r>
      <t>※</t>
    </r>
    <r>
      <rPr>
        <b/>
        <u/>
        <sz val="10"/>
        <color rgb="FFFF0000"/>
        <rFont val="ＭＳ ゴシック"/>
        <family val="3"/>
        <charset val="128"/>
      </rPr>
      <t>実績報告時に入力</t>
    </r>
    <r>
      <rPr>
        <b/>
        <sz val="10"/>
        <color rgb="FFFF0000"/>
        <rFont val="ＭＳ ゴシック"/>
        <family val="3"/>
        <charset val="128"/>
      </rPr>
      <t xml:space="preserve">
(入力後に白色に変わります)</t>
    </r>
    <rPh sb="1" eb="3">
      <t>ジッセキ</t>
    </rPh>
    <rPh sb="3" eb="5">
      <t>ホウコク</t>
    </rPh>
    <rPh sb="5" eb="6">
      <t>ジ</t>
    </rPh>
    <rPh sb="7" eb="9">
      <t>ニュウリョク</t>
    </rPh>
    <rPh sb="11" eb="14">
      <t>ニュウリョクゴ</t>
    </rPh>
    <rPh sb="15" eb="17">
      <t>シロイロ</t>
    </rPh>
    <rPh sb="18" eb="19">
      <t>カ</t>
    </rPh>
    <phoneticPr fontId="6"/>
  </si>
  <si>
    <t>＜調整前＞
年間
授業料
減免額</t>
    <rPh sb="1" eb="4">
      <t>チョウセイマエ</t>
    </rPh>
    <rPh sb="6" eb="8">
      <t>ネンカン</t>
    </rPh>
    <rPh sb="9" eb="12">
      <t>ジュギョウリョウ</t>
    </rPh>
    <rPh sb="13" eb="15">
      <t>ゲンメン</t>
    </rPh>
    <rPh sb="15" eb="16">
      <t>ガク</t>
    </rPh>
    <phoneticPr fontId="37"/>
  </si>
  <si>
    <t>↑「r欄」と「u欄」の支援対象人数に違いがあると「不一致」が表示されます</t>
    <rPh sb="3" eb="4">
      <t>ラン</t>
    </rPh>
    <rPh sb="8" eb="9">
      <t>ラン</t>
    </rPh>
    <rPh sb="11" eb="17">
      <t>シエンタイショウニンズウ</t>
    </rPh>
    <rPh sb="18" eb="19">
      <t>チガ</t>
    </rPh>
    <rPh sb="25" eb="28">
      <t>フイッチ</t>
    </rPh>
    <rPh sb="30" eb="32">
      <t>ヒョウジ</t>
    </rPh>
    <phoneticPr fontId="5"/>
  </si>
  <si>
    <r>
      <t xml:space="preserve">備考
</t>
    </r>
    <r>
      <rPr>
        <b/>
        <sz val="11"/>
        <color rgb="FFFF0000"/>
        <rFont val="ＭＳ ゴシック"/>
        <family val="3"/>
        <charset val="128"/>
      </rPr>
      <t xml:space="preserve">※必要に応じて入力
</t>
    </r>
    <r>
      <rPr>
        <sz val="11"/>
        <color rgb="FFFF0000"/>
        <rFont val="ＭＳ ゴシック"/>
        <family val="3"/>
        <charset val="128"/>
      </rPr>
      <t>（学種状態・在籍状況・支援停止・支援復活等の説明）</t>
    </r>
    <rPh sb="0" eb="2">
      <t>ビコウ</t>
    </rPh>
    <rPh sb="4" eb="6">
      <t>ヒツヨウ</t>
    </rPh>
    <rPh sb="7" eb="8">
      <t>オウ</t>
    </rPh>
    <rPh sb="10" eb="12">
      <t>ニュウリョク</t>
    </rPh>
    <rPh sb="24" eb="28">
      <t>シエンテイシ</t>
    </rPh>
    <rPh sb="29" eb="33">
      <t>シエンフッカツ</t>
    </rPh>
    <phoneticPr fontId="6"/>
  </si>
  <si>
    <t>授業料</t>
    <rPh sb="0" eb="3">
      <t>ジュギョウリョウ</t>
    </rPh>
    <phoneticPr fontId="5"/>
  </si>
  <si>
    <t>入学金</t>
    <rPh sb="0" eb="3">
      <t>ニュウガクキン</t>
    </rPh>
    <phoneticPr fontId="5"/>
  </si>
  <si>
    <t>合計</t>
    <rPh sb="0" eb="2">
      <t>ゴウケイ</t>
    </rPh>
    <phoneticPr fontId="5"/>
  </si>
  <si>
    <t>1/4(多子)</t>
    <rPh sb="4" eb="6">
      <t>タシ</t>
    </rPh>
    <phoneticPr fontId="5"/>
  </si>
  <si>
    <t>差異</t>
    <rPh sb="0" eb="2">
      <t>サイ</t>
    </rPh>
    <phoneticPr fontId="5"/>
  </si>
  <si>
    <t>区分
1/4(多子)
月数</t>
    <rPh sb="7" eb="9">
      <t>タシ</t>
    </rPh>
    <rPh sb="11" eb="13">
      <t>ツキスウ</t>
    </rPh>
    <phoneticPr fontId="6"/>
  </si>
  <si>
    <t>&lt;JASSOデータ照合表&gt;</t>
    <rPh sb="9" eb="12">
      <t>ショウゴウヒョウ</t>
    </rPh>
    <phoneticPr fontId="5"/>
  </si>
  <si>
    <t>実納付額に基づく
減免額
（計算）</t>
    <rPh sb="0" eb="4">
      <t>ジツノウフガク</t>
    </rPh>
    <rPh sb="5" eb="6">
      <t>モト</t>
    </rPh>
    <rPh sb="9" eb="12">
      <t>ゲンメンガク</t>
    </rPh>
    <rPh sb="14" eb="16">
      <t>ケイサン</t>
    </rPh>
    <phoneticPr fontId="5"/>
  </si>
  <si>
    <t>適用すべき
計算式</t>
    <rPh sb="0" eb="2">
      <t>テキヨウ</t>
    </rPh>
    <rPh sb="6" eb="8">
      <t>ケイサン</t>
    </rPh>
    <rPh sb="8" eb="9">
      <t>シキ</t>
    </rPh>
    <phoneticPr fontId="5"/>
  </si>
  <si>
    <t>家計
急変
人数</t>
    <rPh sb="0" eb="2">
      <t>カケイ</t>
    </rPh>
    <rPh sb="3" eb="5">
      <t>キュウヘン</t>
    </rPh>
    <rPh sb="6" eb="8">
      <t>ニンズウ</t>
    </rPh>
    <phoneticPr fontId="5"/>
  </si>
  <si>
    <r>
      <t xml:space="preserve">＜調整後＞
最終的な
年間授業料
減免額
</t>
    </r>
    <r>
      <rPr>
        <sz val="11"/>
        <color rgb="FFFF0000"/>
        <rFont val="ＭＳ Ｐゴシック"/>
        <family val="3"/>
        <charset val="128"/>
        <scheme val="minor"/>
      </rPr>
      <t>【実績報告時
に有効】</t>
    </r>
    <rPh sb="1" eb="4">
      <t>チョウセイゴ</t>
    </rPh>
    <rPh sb="6" eb="9">
      <t>サイシュウテキ</t>
    </rPh>
    <rPh sb="11" eb="13">
      <t>ネンカン</t>
    </rPh>
    <rPh sb="13" eb="16">
      <t>ジュギョウリョウ</t>
    </rPh>
    <rPh sb="17" eb="20">
      <t>ゲンメンガク</t>
    </rPh>
    <rPh sb="22" eb="27">
      <t>ジッセキホウコクジ</t>
    </rPh>
    <rPh sb="29" eb="31">
      <t>ユウコウ</t>
    </rPh>
    <phoneticPr fontId="5"/>
  </si>
  <si>
    <t>区分
1/4(工･農)
月数</t>
    <rPh sb="12" eb="14">
      <t>ツキスウ</t>
    </rPh>
    <phoneticPr fontId="6"/>
  </si>
  <si>
    <t>1/4(工･農)</t>
    <phoneticPr fontId="5"/>
  </si>
  <si>
    <t>1/4(工･農)</t>
    <phoneticPr fontId="37"/>
  </si>
  <si>
    <t>S</t>
    <phoneticPr fontId="5"/>
  </si>
  <si>
    <t>100円未満
切り捨て</t>
    <rPh sb="3" eb="6">
      <t>エンミマン</t>
    </rPh>
    <rPh sb="7" eb="8">
      <t>キ</t>
    </rPh>
    <rPh sb="9" eb="10">
      <t>ス</t>
    </rPh>
    <phoneticPr fontId="5"/>
  </si>
  <si>
    <t>(授業料
低い方)</t>
    <rPh sb="1" eb="4">
      <t>ジュギョウリョウ</t>
    </rPh>
    <rPh sb="5" eb="6">
      <t>ヒク</t>
    </rPh>
    <rPh sb="7" eb="8">
      <t>ホウ</t>
    </rPh>
    <phoneticPr fontId="5"/>
  </si>
  <si>
    <t>(1か月
当たりの
授業料)</t>
    <rPh sb="3" eb="4">
      <t>ゲツ</t>
    </rPh>
    <rPh sb="5" eb="6">
      <t>ア</t>
    </rPh>
    <rPh sb="10" eb="13">
      <t>ジュギョウリョウ</t>
    </rPh>
    <phoneticPr fontId="5"/>
  </si>
  <si>
    <t>(100円未満
切り捨て)</t>
    <rPh sb="4" eb="5">
      <t>エン</t>
    </rPh>
    <rPh sb="5" eb="7">
      <t>ミマン</t>
    </rPh>
    <rPh sb="8" eb="9">
      <t>キ</t>
    </rPh>
    <rPh sb="10" eb="11">
      <t>ス</t>
    </rPh>
    <phoneticPr fontId="5"/>
  </si>
  <si>
    <t>2/3(多子)</t>
    <rPh sb="4" eb="6">
      <t>タシ</t>
    </rPh>
    <phoneticPr fontId="37"/>
  </si>
  <si>
    <t>3/3(多子)</t>
    <rPh sb="4" eb="6">
      <t>タシ</t>
    </rPh>
    <phoneticPr fontId="37"/>
  </si>
  <si>
    <t>1/3(多子)</t>
    <rPh sb="4" eb="6">
      <t>タシ</t>
    </rPh>
    <phoneticPr fontId="37"/>
  </si>
  <si>
    <t>1/4(工･農)</t>
  </si>
  <si>
    <t>多子世帯</t>
    <rPh sb="0" eb="3">
      <t>タシセタイ</t>
    </rPh>
    <phoneticPr fontId="5"/>
  </si>
  <si>
    <t>N列で使用</t>
    <rPh sb="1" eb="2">
      <t>レツ</t>
    </rPh>
    <rPh sb="3" eb="5">
      <t>シヨウ</t>
    </rPh>
    <phoneticPr fontId="5"/>
  </si>
  <si>
    <t>T列で使用</t>
    <rPh sb="1" eb="2">
      <t>レツ</t>
    </rPh>
    <rPh sb="3" eb="5">
      <t>シヨウ</t>
    </rPh>
    <phoneticPr fontId="5"/>
  </si>
  <si>
    <t>2/3</t>
  </si>
  <si>
    <t>1/3</t>
  </si>
  <si>
    <t>AG列で使用</t>
    <rPh sb="2" eb="3">
      <t>レツ</t>
    </rPh>
    <rPh sb="4" eb="6">
      <t>シヨウ</t>
    </rPh>
    <phoneticPr fontId="5"/>
  </si>
  <si>
    <t>AI～AT列で使用</t>
    <rPh sb="5" eb="6">
      <t>レツ</t>
    </rPh>
    <rPh sb="7" eb="9">
      <t>シヨウ</t>
    </rPh>
    <phoneticPr fontId="5"/>
  </si>
  <si>
    <t>CE～CP列で使用</t>
    <rPh sb="5" eb="6">
      <t>レツ</t>
    </rPh>
    <rPh sb="7" eb="9">
      <t>シヨウ</t>
    </rPh>
    <phoneticPr fontId="5"/>
  </si>
  <si>
    <t>(入学金
低い方)</t>
    <rPh sb="1" eb="4">
      <t>ニュウガクキン</t>
    </rPh>
    <rPh sb="5" eb="6">
      <t>ヒク</t>
    </rPh>
    <rPh sb="7" eb="8">
      <t>ホウ</t>
    </rPh>
    <phoneticPr fontId="5"/>
  </si>
  <si>
    <t>3/3(多子)</t>
    <rPh sb="4" eb="6">
      <t>タシ</t>
    </rPh>
    <phoneticPr fontId="5"/>
  </si>
  <si>
    <t>2/3(多子)</t>
    <rPh sb="4" eb="6">
      <t>タシ</t>
    </rPh>
    <phoneticPr fontId="5"/>
  </si>
  <si>
    <t>1/3(多子)</t>
    <rPh sb="4" eb="6">
      <t>タシ</t>
    </rPh>
    <phoneticPr fontId="5"/>
  </si>
  <si>
    <t>多子世帯</t>
    <rPh sb="0" eb="4">
      <t>タシセタイ</t>
    </rPh>
    <phoneticPr fontId="5"/>
  </si>
  <si>
    <t>3/3</t>
  </si>
  <si>
    <t>区分
3/3
(多子)
月数</t>
    <rPh sb="0" eb="2">
      <t>クブン</t>
    </rPh>
    <rPh sb="8" eb="10">
      <t>タシ</t>
    </rPh>
    <rPh sb="12" eb="14">
      <t>ツキスウ</t>
    </rPh>
    <phoneticPr fontId="5"/>
  </si>
  <si>
    <t>区分
2/3
(多子)
月数</t>
    <rPh sb="0" eb="2">
      <t>クブン</t>
    </rPh>
    <rPh sb="8" eb="10">
      <t>タシ</t>
    </rPh>
    <rPh sb="12" eb="14">
      <t>ツキスウ</t>
    </rPh>
    <phoneticPr fontId="5"/>
  </si>
  <si>
    <t>区分
1/3
(多子)
月数</t>
    <rPh sb="0" eb="2">
      <t>クブン</t>
    </rPh>
    <rPh sb="8" eb="10">
      <t>タシ</t>
    </rPh>
    <rPh sb="12" eb="14">
      <t>ツキスウ</t>
    </rPh>
    <phoneticPr fontId="5"/>
  </si>
  <si>
    <t>区分
多子
世帯
月数</t>
    <rPh sb="0" eb="2">
      <t>クブン</t>
    </rPh>
    <rPh sb="3" eb="5">
      <t>タシ</t>
    </rPh>
    <rPh sb="6" eb="8">
      <t>セタイ</t>
    </rPh>
    <rPh sb="9" eb="11">
      <t>ツキスウ</t>
    </rPh>
    <phoneticPr fontId="5"/>
  </si>
  <si>
    <t>入学金
減免
100円未満
切り上げ</t>
    <rPh sb="0" eb="3">
      <t>ニュウガクキン</t>
    </rPh>
    <rPh sb="4" eb="6">
      <t>ゲンメン</t>
    </rPh>
    <rPh sb="10" eb="11">
      <t>エン</t>
    </rPh>
    <rPh sb="11" eb="13">
      <t>ミマン</t>
    </rPh>
    <rPh sb="14" eb="15">
      <t>キ</t>
    </rPh>
    <rPh sb="16" eb="17">
      <t>ア</t>
    </rPh>
    <phoneticPr fontId="5"/>
  </si>
  <si>
    <t>減免額
(授業料+入学金)</t>
    <rPh sb="0" eb="3">
      <t>ゲンメンガク</t>
    </rPh>
    <rPh sb="5" eb="8">
      <t>ジュギョウリョウ</t>
    </rPh>
    <rPh sb="9" eb="12">
      <t>ニュウガクキン</t>
    </rPh>
    <phoneticPr fontId="5"/>
  </si>
  <si>
    <t>入学金減免</t>
    <rPh sb="0" eb="2">
      <t>ニュウガク</t>
    </rPh>
    <rPh sb="2" eb="3">
      <t>キン</t>
    </rPh>
    <rPh sb="3" eb="5">
      <t>ゲンメン</t>
    </rPh>
    <phoneticPr fontId="5"/>
  </si>
  <si>
    <r>
      <rPr>
        <b/>
        <sz val="11"/>
        <color rgb="FFFF0000"/>
        <rFont val="ＭＳ ゴシック"/>
        <family val="3"/>
        <charset val="128"/>
      </rPr>
      <t>4-3月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</si>
  <si>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r>
      <rPr>
        <b/>
        <sz val="11"/>
        <color rgb="FFFF0000"/>
        <rFont val="ＭＳ ゴシック"/>
        <family val="3"/>
        <charset val="128"/>
      </rPr>
      <t>4-9月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</si>
  <si>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r>
      <rPr>
        <b/>
        <sz val="11"/>
        <color rgb="FFFF0000"/>
        <rFont val="ＭＳ ゴシック"/>
        <family val="3"/>
        <charset val="128"/>
      </rPr>
      <t>10-3月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</si>
  <si>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t>昼夜
区分</t>
    <rPh sb="0" eb="2">
      <t>チュウヤ</t>
    </rPh>
    <rPh sb="3" eb="5">
      <t>クブン</t>
    </rPh>
    <phoneticPr fontId="6"/>
  </si>
  <si>
    <t>(L/12)</t>
    <phoneticPr fontId="5"/>
  </si>
  <si>
    <t>氏名</t>
    <rPh sb="0" eb="2">
      <t>シメイ</t>
    </rPh>
    <phoneticPr fontId="5"/>
  </si>
  <si>
    <t>3/3(多子)
区分</t>
    <rPh sb="4" eb="6">
      <t>タシ</t>
    </rPh>
    <rPh sb="8" eb="10">
      <t>クブン</t>
    </rPh>
    <phoneticPr fontId="6"/>
  </si>
  <si>
    <t>2/3(多子)
区分</t>
    <rPh sb="4" eb="6">
      <t>タシ</t>
    </rPh>
    <rPh sb="8" eb="10">
      <t>クブン</t>
    </rPh>
    <phoneticPr fontId="6"/>
  </si>
  <si>
    <t>1/3(多子)
区分</t>
    <rPh sb="4" eb="6">
      <t>タシ</t>
    </rPh>
    <rPh sb="8" eb="10">
      <t>クブン</t>
    </rPh>
    <phoneticPr fontId="6"/>
  </si>
  <si>
    <t>1/4(多子)
区分</t>
    <rPh sb="4" eb="6">
      <t>タシ</t>
    </rPh>
    <rPh sb="8" eb="10">
      <t>クブン</t>
    </rPh>
    <phoneticPr fontId="6"/>
  </si>
  <si>
    <t>1/4(工･農)
区分</t>
    <rPh sb="9" eb="11">
      <t>クブン</t>
    </rPh>
    <phoneticPr fontId="6"/>
  </si>
  <si>
    <t>多子世帯
区分</t>
    <rPh sb="0" eb="2">
      <t>タシ</t>
    </rPh>
    <rPh sb="2" eb="4">
      <t>セタイ</t>
    </rPh>
    <rPh sb="5" eb="7">
      <t>クブン</t>
    </rPh>
    <phoneticPr fontId="5"/>
  </si>
  <si>
    <t>当欄とr欄との記入内容に相違がある場合、このシート上部に「不一致」の表示がでます</t>
    <rPh sb="0" eb="2">
      <t>トウラン</t>
    </rPh>
    <rPh sb="4" eb="5">
      <t>ラン</t>
    </rPh>
    <rPh sb="7" eb="11">
      <t>キニュウナイヨウ</t>
    </rPh>
    <rPh sb="12" eb="14">
      <t>ソウイ</t>
    </rPh>
    <rPh sb="17" eb="19">
      <t>バアイ</t>
    </rPh>
    <rPh sb="25" eb="27">
      <t>ジョウブ</t>
    </rPh>
    <rPh sb="29" eb="32">
      <t>フイッチ</t>
    </rPh>
    <rPh sb="34" eb="36">
      <t>ヒョウジ</t>
    </rPh>
    <phoneticPr fontId="5"/>
  </si>
  <si>
    <t>（様式A）過年度追給分</t>
    <rPh sb="1" eb="3">
      <t>ヨウシキ</t>
    </rPh>
    <rPh sb="5" eb="10">
      <t>カネンドツイキュウ</t>
    </rPh>
    <rPh sb="10" eb="11">
      <t>ネンブン</t>
    </rPh>
    <phoneticPr fontId="5"/>
  </si>
  <si>
    <t>過年度の実績報告額</t>
    <rPh sb="0" eb="3">
      <t>カネンド</t>
    </rPh>
    <rPh sb="4" eb="9">
      <t>ジッセキホウコクガク</t>
    </rPh>
    <phoneticPr fontId="5"/>
  </si>
  <si>
    <t>v</t>
    <phoneticPr fontId="5"/>
  </si>
  <si>
    <t>w</t>
    <phoneticPr fontId="5"/>
  </si>
  <si>
    <t>年間
授業料
減免額</t>
    <rPh sb="0" eb="2">
      <t>ネンカン</t>
    </rPh>
    <rPh sb="3" eb="6">
      <t>ジュギョウリョウ</t>
    </rPh>
    <rPh sb="7" eb="10">
      <t>ゲンメンガク</t>
    </rPh>
    <phoneticPr fontId="5"/>
  </si>
  <si>
    <t>入学金
減免額</t>
    <rPh sb="0" eb="3">
      <t>ニュウガクキン</t>
    </rPh>
    <rPh sb="4" eb="7">
      <t>ゲンメンガク</t>
    </rPh>
    <phoneticPr fontId="5"/>
  </si>
  <si>
    <r>
      <t xml:space="preserve">過年度
</t>
    </r>
    <r>
      <rPr>
        <b/>
        <sz val="11"/>
        <color rgb="FFFF0000"/>
        <rFont val="ＭＳ ゴシック"/>
        <family val="3"/>
        <charset val="128"/>
      </rPr>
      <t>※申請（実績報告）時点の区分を年間で入力</t>
    </r>
    <rPh sb="0" eb="3">
      <t>カネンド</t>
    </rPh>
    <rPh sb="8" eb="10">
      <t>ジッセキ</t>
    </rPh>
    <rPh sb="10" eb="12">
      <t>ホウコク</t>
    </rPh>
    <phoneticPr fontId="5"/>
  </si>
  <si>
    <r>
      <t xml:space="preserve">過年度
</t>
    </r>
    <r>
      <rPr>
        <b/>
        <sz val="11"/>
        <color rgb="FFFF0000"/>
        <rFont val="ＭＳ ゴシック"/>
        <family val="3"/>
        <charset val="128"/>
      </rPr>
      <t>※申請（実績報告）時点の在籍状況を入力</t>
    </r>
    <rPh sb="0" eb="3">
      <t>カネンド</t>
    </rPh>
    <rPh sb="8" eb="10">
      <t>ジッセキ</t>
    </rPh>
    <rPh sb="10" eb="12">
      <t>ホウコク</t>
    </rPh>
    <rPh sb="13" eb="15">
      <t>ジテン</t>
    </rPh>
    <rPh sb="16" eb="18">
      <t>ザイセキ</t>
    </rPh>
    <rPh sb="18" eb="20">
      <t>ジョウキョウ</t>
    </rPh>
    <rPh sb="21" eb="23">
      <t>ニュウリョク</t>
    </rPh>
    <phoneticPr fontId="5"/>
  </si>
  <si>
    <t>（追給該当前年度）秋の所得区分を確認</t>
    <rPh sb="1" eb="8">
      <t>ツイキュウガイトウゼンネンド</t>
    </rPh>
    <rPh sb="9" eb="10">
      <t>アキ</t>
    </rPh>
    <phoneticPr fontId="5"/>
  </si>
  <si>
    <t>過年度前期の減免割合</t>
    <rPh sb="0" eb="3">
      <t>カネンド</t>
    </rPh>
    <rPh sb="3" eb="5">
      <t>ゼンキ</t>
    </rPh>
    <phoneticPr fontId="5"/>
  </si>
  <si>
    <t>過年度後期の減免割合</t>
    <rPh sb="0" eb="3">
      <t>カネンド</t>
    </rPh>
    <rPh sb="3" eb="5">
      <t>コウキ</t>
    </rPh>
    <phoneticPr fontId="5"/>
  </si>
  <si>
    <t>追給該当年度前期の在籍状況</t>
    <rPh sb="0" eb="6">
      <t>ツイキュウガイトウネンド</t>
    </rPh>
    <rPh sb="6" eb="8">
      <t>ゼンキ</t>
    </rPh>
    <rPh sb="9" eb="13">
      <t>ザイセキジョウキョウ</t>
    </rPh>
    <phoneticPr fontId="5"/>
  </si>
  <si>
    <t>追給該当年度後期の在籍状況</t>
    <rPh sb="0" eb="6">
      <t>ツイキュウガイトウネンド</t>
    </rPh>
    <rPh sb="6" eb="8">
      <t>コウキ</t>
    </rPh>
    <rPh sb="9" eb="13">
      <t>ザイセキジョウキョウ</t>
    </rPh>
    <phoneticPr fontId="5"/>
  </si>
  <si>
    <t>〇〇専門学校</t>
    <rPh sb="2" eb="4">
      <t>センモン</t>
    </rPh>
    <rPh sb="4" eb="6">
      <t>ガッコウ</t>
    </rPh>
    <phoneticPr fontId="5"/>
  </si>
  <si>
    <t>学校法人●●学園</t>
    <rPh sb="0" eb="4">
      <t>ガッコウホウジン</t>
    </rPh>
    <rPh sb="6" eb="8">
      <t>ガクエン</t>
    </rPh>
    <phoneticPr fontId="5"/>
  </si>
  <si>
    <t>大阪　一郎</t>
    <rPh sb="0" eb="2">
      <t>オオサカ</t>
    </rPh>
    <rPh sb="3" eb="5">
      <t>イチロウ</t>
    </rPh>
    <phoneticPr fontId="5"/>
  </si>
  <si>
    <t>06-0000-0000</t>
    <phoneticPr fontId="5"/>
  </si>
  <si>
    <t>OsakaI@info.●●.jp</t>
    <phoneticPr fontId="5"/>
  </si>
  <si>
    <t>新聞学科</t>
    <rPh sb="0" eb="4">
      <t>シンブンガッカ</t>
    </rPh>
    <phoneticPr fontId="5"/>
  </si>
  <si>
    <t>新聞記者コース</t>
    <rPh sb="0" eb="4">
      <t>シンブンキシャ</t>
    </rPh>
    <phoneticPr fontId="5"/>
  </si>
  <si>
    <t>昼間</t>
  </si>
  <si>
    <t>1年</t>
  </si>
  <si>
    <t>2年</t>
  </si>
  <si>
    <t>大阪　太郎</t>
    <rPh sb="0" eb="2">
      <t>オオサカ</t>
    </rPh>
    <rPh sb="3" eb="5">
      <t>タロウ</t>
    </rPh>
    <phoneticPr fontId="5"/>
  </si>
  <si>
    <t>①a ①c</t>
  </si>
  <si>
    <t>①a ①c</t>
    <phoneticPr fontId="5"/>
  </si>
  <si>
    <t>令和7年度は4～3月分を2/3区分で減免済み。税の更正に伴う再判定で10月～3月が3/3区分に変更</t>
    <phoneticPr fontId="5"/>
  </si>
  <si>
    <t>大阪　次郎</t>
    <rPh sb="0" eb="2">
      <t>オオサカ</t>
    </rPh>
    <rPh sb="3" eb="5">
      <t>ジロウ</t>
    </rPh>
    <phoneticPr fontId="5"/>
  </si>
  <si>
    <t>令和7年度1月～3月家計急変者として採用</t>
    <phoneticPr fontId="5"/>
  </si>
  <si>
    <t>R8年度
交付申請額に
計上する額
(n+o)-(v+w)</t>
    <rPh sb="2" eb="4">
      <t>ネンド</t>
    </rPh>
    <rPh sb="5" eb="10">
      <t>コウフシンセイガク</t>
    </rPh>
    <rPh sb="12" eb="14">
      <t>ケイジョウ</t>
    </rPh>
    <rPh sb="16" eb="17">
      <t>ガク</t>
    </rPh>
    <phoneticPr fontId="5"/>
  </si>
  <si>
    <t>（追給該当年度）秋の所得区分を確認</t>
    <rPh sb="1" eb="3">
      <t>ツイキュウ</t>
    </rPh>
    <rPh sb="3" eb="5">
      <t>ガイトウ</t>
    </rPh>
    <rPh sb="5" eb="7">
      <t>ネンド</t>
    </rPh>
    <phoneticPr fontId="5"/>
  </si>
  <si>
    <t>実際に当該学生から
徴収した（する予定の）授業料
（減免前ベース）</t>
    <rPh sb="0" eb="2">
      <t>ジッサイ</t>
    </rPh>
    <rPh sb="10" eb="12">
      <t>チョウシュウ</t>
    </rPh>
    <rPh sb="17" eb="19">
      <t>ヨテイ</t>
    </rPh>
    <rPh sb="21" eb="24">
      <t>ジュギョウリョウ</t>
    </rPh>
    <rPh sb="26" eb="29">
      <t>ゲンメンマエ</t>
    </rPh>
    <phoneticPr fontId="6"/>
  </si>
  <si>
    <t>当該学生に
適用される
年間授業料</t>
    <rPh sb="0" eb="2">
      <t>トウガイ</t>
    </rPh>
    <rPh sb="6" eb="8">
      <t>テキヨウ</t>
    </rPh>
    <rPh sb="12" eb="14">
      <t>ネンカン</t>
    </rPh>
    <rPh sb="14" eb="17">
      <t>ジュギョウリョウ</t>
    </rPh>
    <phoneticPr fontId="6"/>
  </si>
  <si>
    <t>当該学生に
適用される
入学金</t>
    <rPh sb="0" eb="2">
      <t>トウガイ</t>
    </rPh>
    <rPh sb="6" eb="8">
      <t>テキヨウ</t>
    </rPh>
    <rPh sb="12" eb="15">
      <t>ニュウガクキン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</si>
</sst>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&quot;円&quot;;\△???,???,??0&quot;円&quot;"/>
    <numFmt numFmtId="177" formatCode="#,##0;[Red]#,##0"/>
    <numFmt numFmtId="178" formatCode="#,##0&quot;人&quot;;\△???,???,??0&quot;人&quot;"/>
    <numFmt numFmtId="179" formatCode="0&quot;人&quot;"/>
    <numFmt numFmtId="180" formatCode="0;\-0;;@"/>
    <numFmt numFmtId="181" formatCode="0.0000_);[Red]\(0.0000\)"/>
    <numFmt numFmtId="182" formatCode="#,##0&quot;人&quot;;\△0&quot;人&quot;"/>
    <numFmt numFmtId="183" formatCode="&quot;年&quot;&quot;間&quot;#,##0_ &quot;円&quot;"/>
    <numFmt numFmtId="184" formatCode="#,##0_ &quot;円&quot;"/>
    <numFmt numFmtId="185" formatCode="#,##0_)&quot;円&quot;;[Red]\(#,##0\)"/>
    <numFmt numFmtId="186" formatCode="0_);[Red]\(0\)"/>
    <numFmt numFmtId="187" formatCode="0&quot;人&quot;;&quot;△ &quot;0&quot;人&quot;"/>
  </numFmts>
  <fonts count="7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Helv"/>
      <family val="2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u/>
      <sz val="10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  <font>
      <strike/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trike/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</fills>
  <borders count="15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 style="hair">
        <color auto="1"/>
      </diagonal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hair">
        <color auto="1"/>
      </left>
      <right style="medium">
        <color indexed="64"/>
      </right>
      <top style="hair">
        <color auto="1"/>
      </top>
      <bottom/>
      <diagonal style="hair">
        <color auto="1"/>
      </diagonal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 style="hair">
        <color auto="1"/>
      </diagonal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20" fillId="0" borderId="0" applyNumberFormat="0" applyFill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24" borderId="2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" fontId="18" fillId="0" borderId="0"/>
    <xf numFmtId="0" fontId="34" fillId="5" borderId="0" applyNumberFormat="0" applyBorder="0" applyAlignment="0" applyProtection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7">
    <xf numFmtId="0" fontId="0" fillId="0" borderId="0" xfId="0">
      <alignment vertical="center"/>
    </xf>
    <xf numFmtId="177" fontId="10" fillId="0" borderId="12" xfId="1" applyNumberFormat="1" applyFont="1" applyFill="1" applyBorder="1" applyAlignment="1" applyProtection="1">
      <alignment horizontal="right" vertical="center"/>
    </xf>
    <xf numFmtId="177" fontId="10" fillId="0" borderId="12" xfId="0" applyNumberFormat="1" applyFont="1" applyFill="1" applyBorder="1" applyAlignment="1" applyProtection="1">
      <alignment horizontal="right" vertical="center"/>
    </xf>
    <xf numFmtId="177" fontId="10" fillId="0" borderId="6" xfId="0" applyNumberFormat="1" applyFont="1" applyFill="1" applyBorder="1" applyAlignment="1" applyProtection="1">
      <alignment horizontal="right" vertical="center"/>
    </xf>
    <xf numFmtId="177" fontId="10" fillId="0" borderId="9" xfId="0" applyNumberFormat="1" applyFont="1" applyFill="1" applyBorder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>
      <alignment vertical="center"/>
    </xf>
    <xf numFmtId="177" fontId="0" fillId="0" borderId="0" xfId="1" applyNumberFormat="1" applyFont="1" applyProtection="1">
      <alignment vertical="center"/>
    </xf>
    <xf numFmtId="177" fontId="0" fillId="0" borderId="0" xfId="0" applyNumberFormat="1" applyFill="1" applyAlignment="1" applyProtection="1">
      <alignment horizontal="right" vertical="center"/>
    </xf>
    <xf numFmtId="177" fontId="0" fillId="0" borderId="0" xfId="0" applyNumberForma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177" fontId="0" fillId="0" borderId="0" xfId="0" applyNumberFormat="1" applyFill="1" applyAlignment="1" applyProtection="1">
      <alignment horizontal="center" vertical="center"/>
    </xf>
    <xf numFmtId="0" fontId="0" fillId="0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177" fontId="0" fillId="0" borderId="0" xfId="0" applyNumberFormat="1" applyProtection="1">
      <alignment vertical="center"/>
    </xf>
    <xf numFmtId="0" fontId="35" fillId="0" borderId="16" xfId="49" applyFont="1" applyBorder="1" applyAlignment="1" applyProtection="1">
      <alignment horizontal="center" vertical="center" wrapText="1"/>
    </xf>
    <xf numFmtId="0" fontId="35" fillId="0" borderId="1" xfId="49" applyFont="1" applyBorder="1" applyAlignment="1" applyProtection="1">
      <alignment horizontal="center" vertical="center" wrapText="1"/>
    </xf>
    <xf numFmtId="0" fontId="35" fillId="0" borderId="33" xfId="49" applyFont="1" applyBorder="1" applyAlignment="1" applyProtection="1">
      <alignment horizontal="center" vertical="center" wrapText="1"/>
    </xf>
    <xf numFmtId="0" fontId="35" fillId="0" borderId="34" xfId="49" applyFont="1" applyFill="1" applyBorder="1" applyAlignment="1" applyProtection="1">
      <alignment vertical="center" wrapText="1"/>
    </xf>
    <xf numFmtId="177" fontId="35" fillId="0" borderId="34" xfId="49" applyNumberFormat="1" applyFont="1" applyFill="1" applyBorder="1" applyAlignment="1" applyProtection="1">
      <alignment vertical="center" wrapText="1"/>
    </xf>
    <xf numFmtId="177" fontId="35" fillId="0" borderId="30" xfId="49" applyNumberFormat="1" applyFont="1" applyFill="1" applyBorder="1" applyAlignment="1" applyProtection="1">
      <alignment vertical="center" wrapText="1"/>
    </xf>
    <xf numFmtId="177" fontId="35" fillId="0" borderId="29" xfId="49" applyNumberFormat="1" applyFont="1" applyFill="1" applyBorder="1" applyAlignment="1" applyProtection="1">
      <alignment vertical="center" wrapText="1"/>
    </xf>
    <xf numFmtId="0" fontId="35" fillId="0" borderId="9" xfId="49" applyFont="1" applyFill="1" applyBorder="1" applyAlignment="1" applyProtection="1">
      <alignment vertical="center" wrapText="1"/>
    </xf>
    <xf numFmtId="0" fontId="35" fillId="0" borderId="11" xfId="49" applyFont="1" applyFill="1" applyBorder="1" applyAlignment="1" applyProtection="1">
      <alignment horizontal="right" vertical="center"/>
    </xf>
    <xf numFmtId="177" fontId="35" fillId="0" borderId="9" xfId="49" applyNumberFormat="1" applyFont="1" applyFill="1" applyBorder="1" applyAlignment="1" applyProtection="1">
      <alignment vertical="center" wrapText="1"/>
    </xf>
    <xf numFmtId="177" fontId="35" fillId="0" borderId="10" xfId="49" applyNumberFormat="1" applyFont="1" applyFill="1" applyBorder="1" applyAlignment="1" applyProtection="1">
      <alignment vertical="center" wrapText="1"/>
    </xf>
    <xf numFmtId="177" fontId="35" fillId="0" borderId="5" xfId="49" applyNumberFormat="1" applyFont="1" applyFill="1" applyBorder="1" applyAlignment="1" applyProtection="1">
      <alignment vertical="center" wrapText="1"/>
    </xf>
    <xf numFmtId="0" fontId="35" fillId="0" borderId="0" xfId="0" applyFont="1" applyProtection="1">
      <alignment vertical="center"/>
    </xf>
    <xf numFmtId="0" fontId="14" fillId="0" borderId="11" xfId="49" applyFont="1" applyFill="1" applyBorder="1" applyAlignment="1" applyProtection="1">
      <alignment horizontal="center" vertical="center" wrapText="1"/>
    </xf>
    <xf numFmtId="0" fontId="39" fillId="0" borderId="13" xfId="49" applyFont="1" applyBorder="1" applyAlignment="1" applyProtection="1">
      <alignment horizontal="center" vertical="center" wrapText="1"/>
      <protection locked="0"/>
    </xf>
    <xf numFmtId="0" fontId="35" fillId="0" borderId="13" xfId="49" applyFont="1" applyFill="1" applyBorder="1" applyAlignment="1" applyProtection="1">
      <alignment horizontal="center" vertical="center" shrinkToFit="1"/>
      <protection locked="0"/>
    </xf>
    <xf numFmtId="0" fontId="35" fillId="26" borderId="13" xfId="0" applyFont="1" applyFill="1" applyBorder="1" applyProtection="1">
      <alignment vertical="center"/>
    </xf>
    <xf numFmtId="177" fontId="10" fillId="0" borderId="5" xfId="0" applyNumberFormat="1" applyFont="1" applyFill="1" applyBorder="1" applyAlignment="1" applyProtection="1">
      <alignment horizontal="right" vertical="center"/>
    </xf>
    <xf numFmtId="0" fontId="35" fillId="0" borderId="39" xfId="49" applyFont="1" applyBorder="1" applyAlignment="1" applyProtection="1">
      <alignment horizontal="center" vertical="center" wrapText="1"/>
    </xf>
    <xf numFmtId="177" fontId="10" fillId="0" borderId="1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wrapText="1"/>
    </xf>
    <xf numFmtId="0" fontId="45" fillId="0" borderId="0" xfId="0" applyFont="1" applyAlignment="1" applyProtection="1">
      <alignment horizontal="left" vertical="center"/>
    </xf>
    <xf numFmtId="177" fontId="10" fillId="0" borderId="5" xfId="1" applyNumberFormat="1" applyFont="1" applyFill="1" applyBorder="1" applyAlignment="1" applyProtection="1">
      <alignment horizontal="right" vertical="center"/>
    </xf>
    <xf numFmtId="0" fontId="35" fillId="0" borderId="44" xfId="49" applyFont="1" applyBorder="1" applyAlignment="1" applyProtection="1">
      <alignment horizontal="center" vertical="center" wrapText="1"/>
    </xf>
    <xf numFmtId="0" fontId="35" fillId="0" borderId="46" xfId="49" applyFont="1" applyFill="1" applyBorder="1" applyAlignment="1" applyProtection="1">
      <alignment vertical="center" wrapText="1"/>
    </xf>
    <xf numFmtId="0" fontId="35" fillId="0" borderId="48" xfId="49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Fill="1" applyProtection="1">
      <alignment vertical="center"/>
    </xf>
    <xf numFmtId="176" fontId="35" fillId="0" borderId="0" xfId="51" applyNumberFormat="1" applyFont="1" applyFill="1" applyBorder="1" applyAlignment="1" applyProtection="1">
      <alignment vertical="center" shrinkToFit="1"/>
    </xf>
    <xf numFmtId="177" fontId="40" fillId="0" borderId="49" xfId="49" applyNumberFormat="1" applyFont="1" applyFill="1" applyBorder="1" applyAlignment="1" applyProtection="1">
      <alignment horizontal="center" vertical="center"/>
    </xf>
    <xf numFmtId="177" fontId="40" fillId="0" borderId="16" xfId="49" applyNumberFormat="1" applyFont="1" applyFill="1" applyBorder="1" applyAlignment="1" applyProtection="1">
      <alignment horizontal="center" vertical="center"/>
    </xf>
    <xf numFmtId="177" fontId="35" fillId="0" borderId="16" xfId="49" applyNumberFormat="1" applyFont="1" applyFill="1" applyBorder="1" applyAlignment="1" applyProtection="1">
      <alignment horizontal="center" vertical="center" wrapText="1"/>
    </xf>
    <xf numFmtId="177" fontId="35" fillId="0" borderId="1" xfId="49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0" borderId="0" xfId="0" applyFont="1" applyProtection="1">
      <alignment vertical="center"/>
    </xf>
    <xf numFmtId="177" fontId="35" fillId="0" borderId="33" xfId="49" applyNumberFormat="1" applyFont="1" applyFill="1" applyBorder="1" applyAlignment="1" applyProtection="1">
      <alignment horizontal="center" vertical="center" wrapText="1"/>
    </xf>
    <xf numFmtId="177" fontId="35" fillId="0" borderId="32" xfId="49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left" vertical="center"/>
    </xf>
    <xf numFmtId="177" fontId="39" fillId="0" borderId="0" xfId="51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/>
    </xf>
    <xf numFmtId="0" fontId="39" fillId="0" borderId="15" xfId="49" applyFont="1" applyFill="1" applyBorder="1" applyAlignment="1" applyProtection="1">
      <alignment horizontal="left" vertical="center" wrapText="1"/>
      <protection locked="0"/>
    </xf>
    <xf numFmtId="0" fontId="39" fillId="0" borderId="28" xfId="49" applyFont="1" applyFill="1" applyBorder="1" applyAlignment="1" applyProtection="1">
      <alignment horizontal="left" vertical="center" wrapText="1"/>
      <protection locked="0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0" fontId="55" fillId="0" borderId="0" xfId="0" applyFont="1" applyAlignment="1" applyProtection="1">
      <alignment horizontal="center" vertical="center"/>
    </xf>
    <xf numFmtId="0" fontId="54" fillId="0" borderId="0" xfId="0" applyFont="1" applyAlignment="1" applyProtection="1">
      <alignment horizontal="center" vertical="center"/>
    </xf>
    <xf numFmtId="0" fontId="54" fillId="0" borderId="0" xfId="0" applyFont="1" applyFill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 wrapText="1"/>
    </xf>
    <xf numFmtId="177" fontId="53" fillId="0" borderId="0" xfId="0" applyNumberFormat="1" applyFont="1" applyFill="1" applyBorder="1" applyAlignment="1" applyProtection="1">
      <alignment vertical="top" wrapText="1"/>
    </xf>
    <xf numFmtId="0" fontId="9" fillId="0" borderId="34" xfId="49" applyFont="1" applyFill="1" applyBorder="1" applyAlignment="1" applyProtection="1">
      <alignment horizontal="center" vertical="center"/>
    </xf>
    <xf numFmtId="38" fontId="35" fillId="25" borderId="27" xfId="1" quotePrefix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left" vertical="center" shrinkToFit="1"/>
    </xf>
    <xf numFmtId="0" fontId="3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5" fillId="0" borderId="28" xfId="49" applyFont="1" applyFill="1" applyBorder="1" applyAlignment="1" applyProtection="1">
      <alignment horizontal="center" vertical="center" shrinkToFit="1"/>
      <protection locked="0"/>
    </xf>
    <xf numFmtId="0" fontId="4" fillId="26" borderId="13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Fill="1" applyBorder="1" applyAlignment="1" applyProtection="1">
      <alignment horizontal="center" vertical="center" wrapText="1"/>
    </xf>
    <xf numFmtId="176" fontId="35" fillId="0" borderId="0" xfId="51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horizontal="right" vertical="center" wrapText="1"/>
    </xf>
    <xf numFmtId="179" fontId="0" fillId="0" borderId="0" xfId="0" applyNumberFormat="1" applyFill="1" applyBorder="1" applyProtection="1">
      <alignment vertical="center"/>
    </xf>
    <xf numFmtId="178" fontId="43" fillId="0" borderId="0" xfId="1" applyNumberFormat="1" applyFont="1" applyFill="1" applyBorder="1" applyAlignment="1" applyProtection="1">
      <alignment horizontal="left" vertical="center"/>
    </xf>
    <xf numFmtId="0" fontId="5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177" fontId="14" fillId="0" borderId="0" xfId="0" applyNumberFormat="1" applyFont="1" applyFill="1" applyBorder="1" applyAlignment="1" applyProtection="1">
      <alignment horizontal="center" vertical="top" wrapText="1"/>
    </xf>
    <xf numFmtId="0" fontId="35" fillId="0" borderId="15" xfId="49" applyFont="1" applyFill="1" applyBorder="1" applyAlignment="1" applyProtection="1">
      <alignment horizontal="center" vertical="center" shrinkToFit="1"/>
      <protection locked="0"/>
    </xf>
    <xf numFmtId="0" fontId="35" fillId="0" borderId="14" xfId="49" applyFont="1" applyFill="1" applyBorder="1" applyAlignment="1" applyProtection="1">
      <alignment horizontal="center" vertical="center" shrinkToFit="1"/>
      <protection locked="0"/>
    </xf>
    <xf numFmtId="0" fontId="35" fillId="0" borderId="54" xfId="49" applyFont="1" applyFill="1" applyBorder="1" applyAlignment="1" applyProtection="1">
      <alignment horizontal="center" vertical="center" shrinkToFit="1"/>
      <protection locked="0"/>
    </xf>
    <xf numFmtId="0" fontId="35" fillId="0" borderId="42" xfId="49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 applyFill="1" applyAlignment="1" applyProtection="1">
      <alignment horizontal="center" vertical="center" shrinkToFit="1"/>
    </xf>
    <xf numFmtId="177" fontId="40" fillId="0" borderId="39" xfId="49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shrinkToFit="1"/>
    </xf>
    <xf numFmtId="49" fontId="0" fillId="0" borderId="0" xfId="0" applyNumberFormat="1" applyBorder="1" applyAlignment="1" applyProtection="1">
      <alignment vertical="center" shrinkToFit="1"/>
    </xf>
    <xf numFmtId="49" fontId="0" fillId="0" borderId="0" xfId="0" applyNumberFormat="1" applyFill="1" applyBorder="1" applyAlignment="1" applyProtection="1">
      <alignment vertical="center" shrinkToFit="1"/>
    </xf>
    <xf numFmtId="49" fontId="0" fillId="0" borderId="79" xfId="0" applyNumberFormat="1" applyFill="1" applyBorder="1" applyAlignment="1" applyProtection="1">
      <alignment vertical="center" shrinkToFit="1"/>
    </xf>
    <xf numFmtId="49" fontId="0" fillId="0" borderId="76" xfId="0" applyNumberFormat="1" applyFill="1" applyBorder="1" applyAlignment="1" applyProtection="1">
      <alignment vertical="center" shrinkToFit="1"/>
    </xf>
    <xf numFmtId="49" fontId="0" fillId="0" borderId="78" xfId="0" applyNumberFormat="1" applyFill="1" applyBorder="1" applyAlignment="1" applyProtection="1">
      <alignment vertical="center" shrinkToFit="1"/>
    </xf>
    <xf numFmtId="178" fontId="4" fillId="0" borderId="81" xfId="1" applyNumberFormat="1" applyFont="1" applyFill="1" applyBorder="1" applyAlignment="1" applyProtection="1">
      <alignment horizontal="right" vertical="center" shrinkToFit="1"/>
    </xf>
    <xf numFmtId="178" fontId="4" fillId="26" borderId="41" xfId="1" applyNumberFormat="1" applyFont="1" applyFill="1" applyBorder="1" applyAlignment="1" applyProtection="1">
      <alignment vertical="center" shrinkToFit="1"/>
    </xf>
    <xf numFmtId="178" fontId="4" fillId="26" borderId="38" xfId="1" applyNumberFormat="1" applyFont="1" applyFill="1" applyBorder="1" applyAlignment="1" applyProtection="1">
      <alignment vertical="center" shrinkToFit="1"/>
    </xf>
    <xf numFmtId="178" fontId="4" fillId="26" borderId="40" xfId="1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Border="1" applyAlignment="1" applyProtection="1">
      <alignment horizontal="center" vertical="top" wrapText="1"/>
    </xf>
    <xf numFmtId="178" fontId="4" fillId="0" borderId="0" xfId="1" applyNumberFormat="1" applyFont="1" applyFill="1" applyBorder="1" applyAlignment="1" applyProtection="1">
      <alignment vertical="center" shrinkToFit="1"/>
    </xf>
    <xf numFmtId="0" fontId="57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shrinkToFit="1"/>
    </xf>
    <xf numFmtId="178" fontId="4" fillId="0" borderId="0" xfId="0" applyNumberFormat="1" applyFont="1" applyFill="1" applyBorder="1" applyAlignment="1" applyProtection="1">
      <alignment vertical="center" wrapText="1"/>
    </xf>
    <xf numFmtId="182" fontId="4" fillId="0" borderId="91" xfId="1" applyNumberFormat="1" applyFont="1" applyFill="1" applyBorder="1" applyAlignment="1" applyProtection="1">
      <alignment horizontal="right" vertical="center" shrinkToFit="1"/>
    </xf>
    <xf numFmtId="182" fontId="4" fillId="0" borderId="77" xfId="0" applyNumberFormat="1" applyFont="1" applyFill="1" applyBorder="1" applyAlignment="1" applyProtection="1">
      <alignment horizontal="right" vertical="center" shrinkToFit="1"/>
    </xf>
    <xf numFmtId="182" fontId="4" fillId="0" borderId="77" xfId="1" applyNumberFormat="1" applyFont="1" applyFill="1" applyBorder="1" applyAlignment="1" applyProtection="1">
      <alignment horizontal="right" vertical="center" shrinkToFit="1"/>
    </xf>
    <xf numFmtId="182" fontId="4" fillId="0" borderId="83" xfId="1" applyNumberFormat="1" applyFont="1" applyFill="1" applyBorder="1" applyAlignment="1" applyProtection="1">
      <alignment horizontal="right" vertical="center" shrinkToFit="1"/>
    </xf>
    <xf numFmtId="180" fontId="4" fillId="0" borderId="30" xfId="0" applyNumberFormat="1" applyFont="1" applyFill="1" applyBorder="1" applyAlignment="1" applyProtection="1">
      <alignment horizontal="center" vertical="center" shrinkToFit="1"/>
    </xf>
    <xf numFmtId="180" fontId="4" fillId="0" borderId="28" xfId="0" applyNumberFormat="1" applyFont="1" applyFill="1" applyBorder="1" applyAlignment="1" applyProtection="1">
      <alignment horizontal="center" vertical="center" shrinkToFit="1"/>
    </xf>
    <xf numFmtId="49" fontId="35" fillId="0" borderId="43" xfId="49" applyNumberFormat="1" applyFont="1" applyFill="1" applyBorder="1" applyAlignment="1" applyProtection="1">
      <alignment horizontal="center" vertical="center" shrinkToFit="1"/>
    </xf>
    <xf numFmtId="0" fontId="35" fillId="0" borderId="13" xfId="0" applyFont="1" applyBorder="1" applyAlignment="1" applyProtection="1">
      <alignment horizontal="center" vertical="center" shrinkToFit="1"/>
      <protection locked="0"/>
    </xf>
    <xf numFmtId="0" fontId="35" fillId="0" borderId="31" xfId="0" applyFont="1" applyBorder="1" applyAlignment="1" applyProtection="1">
      <alignment horizontal="center" vertical="center" shrinkToFit="1"/>
      <protection locked="0"/>
    </xf>
    <xf numFmtId="0" fontId="15" fillId="0" borderId="27" xfId="49" applyFont="1" applyFill="1" applyBorder="1" applyAlignment="1" applyProtection="1">
      <alignment horizontal="center" shrinkToFit="1"/>
    </xf>
    <xf numFmtId="181" fontId="60" fillId="0" borderId="27" xfId="49" applyNumberFormat="1" applyFont="1" applyFill="1" applyBorder="1" applyAlignment="1" applyProtection="1">
      <alignment shrinkToFit="1"/>
    </xf>
    <xf numFmtId="0" fontId="0" fillId="0" borderId="27" xfId="0" applyBorder="1">
      <alignment vertical="center"/>
    </xf>
    <xf numFmtId="0" fontId="61" fillId="0" borderId="27" xfId="0" applyFont="1" applyFill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3" fillId="40" borderId="0" xfId="0" applyFont="1" applyFill="1" applyProtection="1">
      <alignment vertical="center"/>
    </xf>
    <xf numFmtId="0" fontId="0" fillId="40" borderId="0" xfId="0" applyFill="1" applyProtection="1">
      <alignment vertical="center"/>
    </xf>
    <xf numFmtId="177" fontId="4" fillId="0" borderId="26" xfId="0" applyNumberFormat="1" applyFont="1" applyFill="1" applyBorder="1" applyAlignment="1" applyProtection="1">
      <alignment horizontal="center" vertical="center" wrapText="1"/>
    </xf>
    <xf numFmtId="0" fontId="62" fillId="25" borderId="27" xfId="0" applyFont="1" applyFill="1" applyBorder="1" applyAlignment="1" applyProtection="1">
      <alignment horizontal="center" vertical="center" shrinkToFit="1"/>
    </xf>
    <xf numFmtId="0" fontId="35" fillId="26" borderId="99" xfId="0" applyFont="1" applyFill="1" applyBorder="1" applyProtection="1">
      <alignment vertical="center"/>
    </xf>
    <xf numFmtId="0" fontId="0" fillId="26" borderId="99" xfId="0" applyFill="1" applyBorder="1" applyProtection="1">
      <alignment vertical="center"/>
    </xf>
    <xf numFmtId="0" fontId="15" fillId="0" borderId="27" xfId="49" quotePrefix="1" applyFont="1" applyFill="1" applyBorder="1" applyAlignment="1" applyProtection="1">
      <alignment horizontal="center" shrinkToFit="1"/>
    </xf>
    <xf numFmtId="182" fontId="4" fillId="0" borderId="80" xfId="1" applyNumberFormat="1" applyFont="1" applyFill="1" applyBorder="1" applyAlignment="1" applyProtection="1">
      <alignment horizontal="right" vertical="center" shrinkToFit="1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 shrinkToFit="1"/>
    </xf>
    <xf numFmtId="178" fontId="4" fillId="0" borderId="103" xfId="1" applyNumberFormat="1" applyFont="1" applyFill="1" applyBorder="1" applyAlignment="1" applyProtection="1">
      <alignment horizontal="right" vertical="center" shrinkToFit="1"/>
    </xf>
    <xf numFmtId="0" fontId="35" fillId="0" borderId="99" xfId="49" applyFont="1" applyFill="1" applyBorder="1" applyAlignment="1" applyProtection="1">
      <alignment horizontal="center" vertical="center" shrinkToFit="1"/>
      <protection locked="0"/>
    </xf>
    <xf numFmtId="0" fontId="35" fillId="25" borderId="99" xfId="0" applyFont="1" applyFill="1" applyBorder="1" applyProtection="1">
      <alignment vertical="center"/>
    </xf>
    <xf numFmtId="0" fontId="35" fillId="0" borderId="104" xfId="49" applyFont="1" applyFill="1" applyBorder="1" applyAlignment="1" applyProtection="1">
      <alignment horizontal="center" vertical="center" shrinkToFit="1"/>
      <protection locked="0"/>
    </xf>
    <xf numFmtId="49" fontId="35" fillId="0" borderId="99" xfId="49" applyNumberFormat="1" applyFont="1" applyFill="1" applyBorder="1" applyAlignment="1" applyProtection="1">
      <alignment horizontal="center" vertical="center" shrinkToFit="1"/>
    </xf>
    <xf numFmtId="0" fontId="65" fillId="0" borderId="0" xfId="0" applyFont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vertical="center" shrinkToFit="1"/>
    </xf>
    <xf numFmtId="0" fontId="35" fillId="0" borderId="0" xfId="49" applyFont="1" applyFill="1" applyBorder="1" applyAlignment="1" applyProtection="1">
      <alignment vertical="center" shrinkToFit="1"/>
    </xf>
    <xf numFmtId="49" fontId="0" fillId="0" borderId="0" xfId="0" applyNumberFormat="1" applyFill="1" applyBorder="1" applyAlignment="1" applyProtection="1">
      <alignment horizontal="center" vertical="center" shrinkToFit="1"/>
    </xf>
    <xf numFmtId="49" fontId="35" fillId="0" borderId="42" xfId="49" applyNumberFormat="1" applyFont="1" applyFill="1" applyBorder="1" applyAlignment="1" applyProtection="1">
      <alignment horizontal="center" vertical="center" shrinkToFit="1"/>
    </xf>
    <xf numFmtId="0" fontId="35" fillId="0" borderId="0" xfId="49" applyFont="1" applyFill="1" applyBorder="1" applyAlignment="1" applyProtection="1">
      <alignment vertical="center"/>
    </xf>
    <xf numFmtId="178" fontId="4" fillId="26" borderId="62" xfId="1" applyNumberFormat="1" applyFont="1" applyFill="1" applyBorder="1" applyAlignment="1" applyProtection="1">
      <alignment horizontal="right" vertical="center" shrinkToFit="1"/>
    </xf>
    <xf numFmtId="178" fontId="4" fillId="26" borderId="60" xfId="1" applyNumberFormat="1" applyFont="1" applyFill="1" applyBorder="1" applyAlignment="1" applyProtection="1">
      <alignment horizontal="right" vertical="center" shrinkToFit="1"/>
    </xf>
    <xf numFmtId="178" fontId="4" fillId="26" borderId="61" xfId="1" applyNumberFormat="1" applyFont="1" applyFill="1" applyBorder="1" applyAlignment="1" applyProtection="1">
      <alignment horizontal="right" vertical="center" shrinkToFit="1"/>
    </xf>
    <xf numFmtId="178" fontId="4" fillId="26" borderId="100" xfId="1" applyNumberFormat="1" applyFont="1" applyFill="1" applyBorder="1" applyAlignment="1" applyProtection="1">
      <alignment horizontal="right" vertical="center" shrinkToFit="1"/>
    </xf>
    <xf numFmtId="182" fontId="4" fillId="26" borderId="84" xfId="1" applyNumberFormat="1" applyFont="1" applyFill="1" applyBorder="1" applyAlignment="1" applyProtection="1">
      <alignment horizontal="right" vertical="center" shrinkToFit="1"/>
    </xf>
    <xf numFmtId="182" fontId="4" fillId="26" borderId="52" xfId="1" applyNumberFormat="1" applyFont="1" applyFill="1" applyBorder="1" applyAlignment="1" applyProtection="1">
      <alignment horizontal="right" vertical="center" shrinkToFit="1"/>
    </xf>
    <xf numFmtId="182" fontId="4" fillId="26" borderId="101" xfId="1" applyNumberFormat="1" applyFont="1" applyFill="1" applyBorder="1" applyAlignment="1" applyProtection="1">
      <alignment horizontal="right" vertical="center" shrinkToFit="1"/>
    </xf>
    <xf numFmtId="182" fontId="4" fillId="26" borderId="85" xfId="1" applyNumberFormat="1" applyFont="1" applyFill="1" applyBorder="1" applyAlignment="1" applyProtection="1">
      <alignment horizontal="right" vertical="center" shrinkToFit="1"/>
    </xf>
    <xf numFmtId="178" fontId="4" fillId="26" borderId="64" xfId="1" applyNumberFormat="1" applyFont="1" applyFill="1" applyBorder="1" applyAlignment="1" applyProtection="1">
      <alignment horizontal="right" vertical="center" shrinkToFit="1"/>
    </xf>
    <xf numFmtId="182" fontId="4" fillId="26" borderId="60" xfId="1" applyNumberFormat="1" applyFont="1" applyFill="1" applyBorder="1" applyAlignment="1" applyProtection="1">
      <alignment horizontal="right" vertical="center" shrinkToFit="1"/>
    </xf>
    <xf numFmtId="182" fontId="4" fillId="26" borderId="61" xfId="0" applyNumberFormat="1" applyFont="1" applyFill="1" applyBorder="1" applyAlignment="1" applyProtection="1">
      <alignment horizontal="right" vertical="center" shrinkToFit="1"/>
    </xf>
    <xf numFmtId="182" fontId="4" fillId="26" borderId="61" xfId="1" applyNumberFormat="1" applyFont="1" applyFill="1" applyBorder="1" applyAlignment="1" applyProtection="1">
      <alignment horizontal="right" vertical="center" shrinkToFit="1"/>
    </xf>
    <xf numFmtId="182" fontId="4" fillId="26" borderId="100" xfId="0" applyNumberFormat="1" applyFont="1" applyFill="1" applyBorder="1" applyAlignment="1" applyProtection="1">
      <alignment horizontal="right" vertical="center" shrinkToFit="1"/>
    </xf>
    <xf numFmtId="182" fontId="4" fillId="26" borderId="62" xfId="0" applyNumberFormat="1" applyFont="1" applyFill="1" applyBorder="1" applyAlignment="1" applyProtection="1">
      <alignment horizontal="right" vertical="center" shrinkToFit="1"/>
    </xf>
    <xf numFmtId="0" fontId="35" fillId="31" borderId="13" xfId="0" applyFont="1" applyFill="1" applyBorder="1" applyProtection="1">
      <alignment vertical="center"/>
    </xf>
    <xf numFmtId="0" fontId="48" fillId="0" borderId="0" xfId="0" applyFont="1" applyAlignment="1" applyProtection="1">
      <alignment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vertical="center" wrapText="1"/>
    </xf>
    <xf numFmtId="179" fontId="0" fillId="0" borderId="0" xfId="0" applyNumberFormat="1" applyFill="1" applyBorder="1" applyAlignment="1" applyProtection="1">
      <alignment vertical="center"/>
    </xf>
    <xf numFmtId="178" fontId="4" fillId="41" borderId="37" xfId="1" applyNumberFormat="1" applyFont="1" applyFill="1" applyBorder="1" applyAlignment="1" applyProtection="1">
      <alignment vertical="center" shrinkToFit="1"/>
    </xf>
    <xf numFmtId="178" fontId="4" fillId="0" borderId="82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77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80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91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83" xfId="1" applyNumberFormat="1" applyFont="1" applyFill="1" applyBorder="1" applyAlignment="1" applyProtection="1">
      <alignment horizontal="right" vertical="center" shrinkToFit="1"/>
      <protection locked="0"/>
    </xf>
    <xf numFmtId="12" fontId="35" fillId="27" borderId="99" xfId="49" applyNumberFormat="1" applyFont="1" applyFill="1" applyBorder="1" applyAlignment="1" applyProtection="1">
      <alignment horizontal="center" vertical="center" shrinkToFit="1"/>
      <protection locked="0"/>
    </xf>
    <xf numFmtId="0" fontId="39" fillId="0" borderId="99" xfId="49" applyFont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horizontal="center" vertical="center" shrinkToFit="1"/>
      <protection locked="0"/>
    </xf>
    <xf numFmtId="180" fontId="35" fillId="0" borderId="30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left" vertical="center" shrinkToFit="1"/>
    </xf>
    <xf numFmtId="177" fontId="0" fillId="0" borderId="0" xfId="0" applyNumberFormat="1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 shrinkToFi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77" fontId="35" fillId="0" borderId="0" xfId="49" applyNumberFormat="1" applyFont="1" applyFill="1" applyBorder="1" applyAlignment="1" applyProtection="1">
      <alignment horizontal="center" vertical="center" wrapText="1"/>
    </xf>
    <xf numFmtId="0" fontId="11" fillId="0" borderId="26" xfId="49" applyFont="1" applyFill="1" applyBorder="1" applyAlignment="1" applyProtection="1">
      <alignment horizontal="center" vertical="center"/>
    </xf>
    <xf numFmtId="177" fontId="4" fillId="0" borderId="28" xfId="0" applyNumberFormat="1" applyFont="1" applyFill="1" applyBorder="1" applyAlignment="1" applyProtection="1">
      <alignment horizontal="center" vertical="center" wrapText="1"/>
    </xf>
    <xf numFmtId="0" fontId="14" fillId="0" borderId="3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178" fontId="11" fillId="26" borderId="110" xfId="1" applyNumberFormat="1" applyFont="1" applyFill="1" applyBorder="1" applyAlignment="1" applyProtection="1">
      <alignment horizontal="center" vertical="center" shrinkToFit="1"/>
    </xf>
    <xf numFmtId="178" fontId="11" fillId="26" borderId="109" xfId="1" applyNumberFormat="1" applyFont="1" applyFill="1" applyBorder="1" applyAlignment="1" applyProtection="1">
      <alignment horizontal="center" vertical="center" shrinkToFit="1"/>
    </xf>
    <xf numFmtId="178" fontId="11" fillId="26" borderId="112" xfId="1" applyNumberFormat="1" applyFont="1" applyFill="1" applyBorder="1" applyAlignment="1" applyProtection="1">
      <alignment horizontal="center" vertical="center" shrinkToFit="1"/>
    </xf>
    <xf numFmtId="178" fontId="11" fillId="26" borderId="113" xfId="1" applyNumberFormat="1" applyFont="1" applyFill="1" applyBorder="1" applyAlignment="1" applyProtection="1">
      <alignment horizontal="center" vertical="center" shrinkToFit="1"/>
    </xf>
    <xf numFmtId="178" fontId="11" fillId="26" borderId="111" xfId="1" applyNumberFormat="1" applyFont="1" applyFill="1" applyBorder="1" applyAlignment="1" applyProtection="1">
      <alignment horizontal="center" vertical="center" shrinkToFi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64" fillId="0" borderId="13" xfId="0" applyFont="1" applyBorder="1" applyAlignment="1" applyProtection="1">
      <alignment horizontal="center" vertical="center" wrapText="1"/>
      <protection locked="0"/>
    </xf>
    <xf numFmtId="177" fontId="40" fillId="0" borderId="99" xfId="49" applyNumberFormat="1" applyFont="1" applyFill="1" applyBorder="1" applyAlignment="1" applyProtection="1">
      <alignment horizontal="center" vertical="center"/>
    </xf>
    <xf numFmtId="177" fontId="40" fillId="0" borderId="99" xfId="49" applyNumberFormat="1" applyFont="1" applyFill="1" applyBorder="1" applyAlignment="1" applyProtection="1">
      <alignment horizontal="right" vertical="center"/>
    </xf>
    <xf numFmtId="177" fontId="9" fillId="0" borderId="99" xfId="49" applyNumberFormat="1" applyFont="1" applyFill="1" applyBorder="1" applyAlignment="1" applyProtection="1">
      <alignment horizontal="center" vertical="center"/>
    </xf>
    <xf numFmtId="177" fontId="12" fillId="2" borderId="99" xfId="0" applyNumberFormat="1" applyFont="1" applyFill="1" applyBorder="1" applyAlignment="1" applyProtection="1">
      <alignment horizontal="center" vertical="center" wrapText="1"/>
    </xf>
    <xf numFmtId="177" fontId="9" fillId="2" borderId="99" xfId="0" applyNumberFormat="1" applyFont="1" applyFill="1" applyBorder="1" applyAlignment="1" applyProtection="1">
      <alignment horizontal="center" vertical="center" wrapText="1"/>
    </xf>
    <xf numFmtId="177" fontId="9" fillId="0" borderId="99" xfId="0" applyNumberFormat="1" applyFont="1" applyFill="1" applyBorder="1" applyAlignment="1" applyProtection="1">
      <alignment horizontal="center" vertical="center" wrapText="1"/>
    </xf>
    <xf numFmtId="177" fontId="38" fillId="0" borderId="99" xfId="49" applyNumberFormat="1" applyFont="1" applyFill="1" applyBorder="1" applyAlignment="1" applyProtection="1">
      <alignment horizontal="center" vertical="center" wrapText="1"/>
    </xf>
    <xf numFmtId="0" fontId="35" fillId="0" borderId="99" xfId="0" applyFont="1" applyBorder="1" applyAlignment="1" applyProtection="1">
      <alignment horizontal="center" vertical="center" shrinkToFit="1"/>
      <protection locked="0"/>
    </xf>
    <xf numFmtId="0" fontId="35" fillId="0" borderId="99" xfId="0" applyFont="1" applyBorder="1" applyAlignment="1" applyProtection="1">
      <alignment horizontal="center" vertical="center" wrapText="1"/>
      <protection locked="0"/>
    </xf>
    <xf numFmtId="0" fontId="35" fillId="0" borderId="99" xfId="0" applyFont="1" applyFill="1" applyBorder="1" applyAlignment="1" applyProtection="1">
      <alignment horizontal="center" vertical="center" shrinkToFit="1"/>
      <protection locked="0"/>
    </xf>
    <xf numFmtId="187" fontId="4" fillId="0" borderId="44" xfId="1" applyNumberFormat="1" applyFont="1" applyFill="1" applyBorder="1" applyAlignment="1" applyProtection="1">
      <alignment horizontal="right" vertical="center" shrinkToFit="1"/>
    </xf>
    <xf numFmtId="187" fontId="4" fillId="0" borderId="16" xfId="1" applyNumberFormat="1" applyFont="1" applyFill="1" applyBorder="1" applyAlignment="1" applyProtection="1">
      <alignment horizontal="right" vertical="center" shrinkToFit="1"/>
    </xf>
    <xf numFmtId="187" fontId="4" fillId="0" borderId="39" xfId="1" applyNumberFormat="1" applyFont="1" applyFill="1" applyBorder="1" applyAlignment="1" applyProtection="1">
      <alignment horizontal="right" vertical="center" shrinkToFit="1"/>
    </xf>
    <xf numFmtId="187" fontId="4" fillId="0" borderId="93" xfId="1" applyNumberFormat="1" applyFont="1" applyFill="1" applyBorder="1" applyAlignment="1" applyProtection="1">
      <alignment horizontal="right" vertical="center" shrinkToFit="1"/>
    </xf>
    <xf numFmtId="187" fontId="4" fillId="0" borderId="94" xfId="1" applyNumberFormat="1" applyFont="1" applyFill="1" applyBorder="1" applyAlignment="1" applyProtection="1">
      <alignment horizontal="right" vertical="center" shrinkToFit="1"/>
    </xf>
    <xf numFmtId="187" fontId="4" fillId="0" borderId="95" xfId="1" applyNumberFormat="1" applyFont="1" applyFill="1" applyBorder="1" applyAlignment="1" applyProtection="1">
      <alignment horizontal="right" vertical="center" shrinkToFit="1"/>
    </xf>
    <xf numFmtId="187" fontId="4" fillId="0" borderId="102" xfId="1" applyNumberFormat="1" applyFont="1" applyFill="1" applyBorder="1" applyAlignment="1" applyProtection="1">
      <alignment horizontal="right" vertical="center" shrinkToFit="1"/>
    </xf>
    <xf numFmtId="187" fontId="4" fillId="0" borderId="96" xfId="1" applyNumberFormat="1" applyFont="1" applyFill="1" applyBorder="1" applyAlignment="1" applyProtection="1">
      <alignment horizontal="right" vertical="center" shrinkToFit="1"/>
    </xf>
    <xf numFmtId="177" fontId="9" fillId="2" borderId="29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 wrapText="1"/>
    </xf>
    <xf numFmtId="177" fontId="14" fillId="0" borderId="3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>
      <alignment vertical="center" wrapText="1"/>
    </xf>
    <xf numFmtId="177" fontId="9" fillId="2" borderId="34" xfId="1" applyNumberFormat="1" applyFont="1" applyFill="1" applyBorder="1" applyAlignment="1" applyProtection="1">
      <alignment horizontal="center" vertical="center" wrapText="1"/>
    </xf>
    <xf numFmtId="177" fontId="9" fillId="2" borderId="9" xfId="1" applyNumberFormat="1" applyFont="1" applyFill="1" applyBorder="1" applyAlignment="1" applyProtection="1">
      <alignment horizontal="center" vertical="center" wrapText="1"/>
    </xf>
    <xf numFmtId="177" fontId="10" fillId="0" borderId="9" xfId="1" applyNumberFormat="1" applyFont="1" applyFill="1" applyBorder="1" applyAlignment="1" applyProtection="1">
      <alignment horizontal="right" vertical="center"/>
    </xf>
    <xf numFmtId="0" fontId="14" fillId="0" borderId="115" xfId="0" applyFont="1" applyFill="1" applyBorder="1" applyAlignment="1" applyProtection="1">
      <alignment horizontal="center" vertical="center" wrapText="1"/>
    </xf>
    <xf numFmtId="0" fontId="14" fillId="0" borderId="116" xfId="0" applyFont="1" applyFill="1" applyBorder="1" applyAlignment="1" applyProtection="1">
      <alignment horizontal="center" vertical="center" wrapText="1"/>
    </xf>
    <xf numFmtId="177" fontId="12" fillId="2" borderId="5" xfId="0" applyNumberFormat="1" applyFont="1" applyFill="1" applyBorder="1" applyAlignment="1" applyProtection="1">
      <alignment horizontal="center" vertical="center" wrapText="1"/>
    </xf>
    <xf numFmtId="177" fontId="35" fillId="0" borderId="13" xfId="1" applyNumberFormat="1" applyFont="1" applyBorder="1" applyAlignment="1" applyProtection="1">
      <alignment vertical="center" shrinkToFit="1"/>
      <protection locked="0"/>
    </xf>
    <xf numFmtId="177" fontId="35" fillId="0" borderId="31" xfId="1" applyNumberFormat="1" applyFont="1" applyBorder="1" applyAlignment="1" applyProtection="1">
      <alignment vertical="center" shrinkToFit="1"/>
      <protection locked="0"/>
    </xf>
    <xf numFmtId="177" fontId="35" fillId="0" borderId="99" xfId="1" applyNumberFormat="1" applyFont="1" applyBorder="1" applyAlignment="1" applyProtection="1">
      <alignment vertical="center" shrinkToFit="1"/>
      <protection locked="0"/>
    </xf>
    <xf numFmtId="177" fontId="4" fillId="0" borderId="13" xfId="1" applyNumberFormat="1" applyFont="1" applyBorder="1" applyAlignment="1" applyProtection="1">
      <alignment vertical="center" shrinkToFit="1"/>
      <protection locked="0"/>
    </xf>
    <xf numFmtId="177" fontId="4" fillId="0" borderId="99" xfId="1" applyNumberFormat="1" applyFont="1" applyBorder="1" applyAlignment="1" applyProtection="1">
      <alignment vertical="center" shrinkToFit="1"/>
      <protection locked="0"/>
    </xf>
    <xf numFmtId="177" fontId="4" fillId="25" borderId="13" xfId="0" applyNumberFormat="1" applyFont="1" applyFill="1" applyBorder="1" applyAlignment="1" applyProtection="1">
      <alignment horizontal="right" vertical="center" shrinkToFit="1"/>
    </xf>
    <xf numFmtId="177" fontId="4" fillId="25" borderId="99" xfId="0" applyNumberFormat="1" applyFont="1" applyFill="1" applyBorder="1" applyAlignment="1" applyProtection="1">
      <alignment horizontal="right" vertical="center" shrinkToFit="1"/>
    </xf>
    <xf numFmtId="177" fontId="35" fillId="25" borderId="13" xfId="0" applyNumberFormat="1" applyFont="1" applyFill="1" applyBorder="1" applyAlignment="1" applyProtection="1">
      <alignment horizontal="right" vertical="center" shrinkToFit="1"/>
    </xf>
    <xf numFmtId="177" fontId="35" fillId="25" borderId="99" xfId="0" applyNumberFormat="1" applyFont="1" applyFill="1" applyBorder="1" applyAlignment="1" applyProtection="1">
      <alignment horizontal="right" vertical="center" shrinkToFit="1"/>
    </xf>
    <xf numFmtId="0" fontId="35" fillId="0" borderId="15" xfId="49" applyFont="1" applyBorder="1" applyAlignment="1" applyProtection="1">
      <alignment horizontal="center" vertical="center" shrinkToFit="1"/>
      <protection locked="0"/>
    </xf>
    <xf numFmtId="0" fontId="35" fillId="0" borderId="13" xfId="49" applyFont="1" applyBorder="1" applyAlignment="1" applyProtection="1">
      <alignment horizontal="center" vertical="center" shrinkToFit="1"/>
      <protection locked="0"/>
    </xf>
    <xf numFmtId="0" fontId="35" fillId="0" borderId="14" xfId="49" applyFont="1" applyBorder="1" applyAlignment="1" applyProtection="1">
      <alignment horizontal="center" vertical="center" shrinkToFit="1"/>
      <protection locked="0"/>
    </xf>
    <xf numFmtId="0" fontId="35" fillId="0" borderId="54" xfId="49" applyFont="1" applyBorder="1" applyAlignment="1" applyProtection="1">
      <alignment horizontal="center" vertical="center" shrinkToFit="1"/>
      <protection locked="0"/>
    </xf>
    <xf numFmtId="0" fontId="35" fillId="0" borderId="99" xfId="49" applyFont="1" applyBorder="1" applyAlignment="1" applyProtection="1">
      <alignment horizontal="center" vertical="center" shrinkToFit="1"/>
      <protection locked="0"/>
    </xf>
    <xf numFmtId="0" fontId="39" fillId="0" borderId="15" xfId="49" applyFont="1" applyBorder="1" applyAlignment="1" applyProtection="1">
      <alignment horizontal="left" vertical="center" wrapText="1"/>
      <protection locked="0"/>
    </xf>
    <xf numFmtId="0" fontId="11" fillId="0" borderId="26" xfId="49" applyFont="1" applyFill="1" applyBorder="1" applyAlignment="1" applyProtection="1">
      <alignment horizontal="center" vertical="center"/>
    </xf>
    <xf numFmtId="0" fontId="59" fillId="0" borderId="27" xfId="0" applyFont="1" applyBorder="1" applyProtection="1">
      <alignment vertical="center"/>
    </xf>
    <xf numFmtId="0" fontId="59" fillId="0" borderId="27" xfId="0" applyFont="1" applyBorder="1" applyAlignment="1" applyProtection="1">
      <alignment horizontal="center" vertical="center"/>
    </xf>
    <xf numFmtId="0" fontId="4" fillId="0" borderId="27" xfId="49" applyFont="1" applyFill="1" applyBorder="1" applyAlignment="1" applyProtection="1">
      <alignment horizontal="center" vertical="center"/>
    </xf>
    <xf numFmtId="0" fontId="59" fillId="0" borderId="27" xfId="0" applyFont="1" applyBorder="1">
      <alignment vertical="center"/>
    </xf>
    <xf numFmtId="0" fontId="59" fillId="0" borderId="27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 shrinkToFit="1"/>
    </xf>
    <xf numFmtId="0" fontId="67" fillId="36" borderId="27" xfId="49" applyFont="1" applyFill="1" applyBorder="1" applyAlignment="1" applyProtection="1">
      <alignment horizontal="center"/>
    </xf>
    <xf numFmtId="177" fontId="42" fillId="0" borderId="27" xfId="1" applyNumberFormat="1" applyFont="1" applyFill="1" applyBorder="1">
      <alignment vertical="center"/>
    </xf>
    <xf numFmtId="49" fontId="42" fillId="0" borderId="27" xfId="0" applyNumberFormat="1" applyFont="1" applyBorder="1" applyAlignment="1">
      <alignment horizontal="center" vertical="center"/>
    </xf>
    <xf numFmtId="12" fontId="42" fillId="0" borderId="27" xfId="0" applyNumberFormat="1" applyFont="1" applyBorder="1" applyAlignment="1">
      <alignment horizontal="center" vertical="center"/>
    </xf>
    <xf numFmtId="0" fontId="42" fillId="0" borderId="27" xfId="0" applyFont="1" applyBorder="1" applyAlignment="1">
      <alignment vertical="center" shrinkToFit="1"/>
    </xf>
    <xf numFmtId="0" fontId="67" fillId="0" borderId="27" xfId="49" quotePrefix="1" applyFont="1" applyFill="1" applyBorder="1" applyAlignment="1" applyProtection="1">
      <alignment horizontal="center" shrinkToFit="1"/>
    </xf>
    <xf numFmtId="181" fontId="67" fillId="0" borderId="27" xfId="49" applyNumberFormat="1" applyFont="1" applyFill="1" applyBorder="1" applyAlignment="1" applyProtection="1">
      <alignment shrinkToFit="1"/>
    </xf>
    <xf numFmtId="0" fontId="59" fillId="0" borderId="27" xfId="0" applyFont="1" applyFill="1" applyBorder="1" applyProtection="1">
      <alignment vertical="center"/>
    </xf>
    <xf numFmtId="49" fontId="42" fillId="0" borderId="27" xfId="0" applyNumberFormat="1" applyFont="1" applyFill="1" applyBorder="1" applyAlignment="1">
      <alignment horizontal="center" vertical="center"/>
    </xf>
    <xf numFmtId="12" fontId="42" fillId="0" borderId="27" xfId="0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horizontal="center" vertical="center" shrinkToFit="1"/>
    </xf>
    <xf numFmtId="177" fontId="66" fillId="0" borderId="27" xfId="1" applyNumberFormat="1" applyFont="1" applyFill="1" applyBorder="1" applyAlignment="1">
      <alignment horizontal="center" vertical="center" shrinkToFit="1"/>
    </xf>
    <xf numFmtId="56" fontId="67" fillId="0" borderId="27" xfId="49" quotePrefix="1" applyNumberFormat="1" applyFont="1" applyFill="1" applyBorder="1" applyAlignment="1" applyProtection="1">
      <alignment horizontal="center" shrinkToFit="1"/>
    </xf>
    <xf numFmtId="0" fontId="42" fillId="0" borderId="27" xfId="49" applyFont="1" applyFill="1" applyBorder="1" applyAlignment="1" applyProtection="1">
      <alignment horizontal="center" shrinkToFit="1"/>
    </xf>
    <xf numFmtId="0" fontId="42" fillId="28" borderId="27" xfId="0" applyFont="1" applyFill="1" applyBorder="1" applyAlignment="1">
      <alignment vertical="center" shrinkToFit="1"/>
    </xf>
    <xf numFmtId="0" fontId="42" fillId="0" borderId="27" xfId="49" quotePrefix="1" applyFont="1" applyFill="1" applyBorder="1" applyAlignment="1" applyProtection="1">
      <alignment horizontal="center" shrinkToFit="1"/>
    </xf>
    <xf numFmtId="0" fontId="42" fillId="0" borderId="27" xfId="0" applyFont="1" applyFill="1" applyBorder="1">
      <alignment vertical="center"/>
    </xf>
    <xf numFmtId="49" fontId="61" fillId="0" borderId="27" xfId="0" applyNumberFormat="1" applyFont="1" applyFill="1" applyBorder="1" applyAlignment="1">
      <alignment horizontal="center" vertical="center"/>
    </xf>
    <xf numFmtId="183" fontId="68" fillId="0" borderId="27" xfId="0" applyNumberFormat="1" applyFont="1" applyFill="1" applyBorder="1" applyAlignment="1">
      <alignment horizontal="center" vertical="center" shrinkToFit="1"/>
    </xf>
    <xf numFmtId="184" fontId="68" fillId="0" borderId="27" xfId="0" applyNumberFormat="1" applyFont="1" applyFill="1" applyBorder="1" applyAlignment="1">
      <alignment horizontal="center" vertical="center" shrinkToFit="1"/>
    </xf>
    <xf numFmtId="0" fontId="42" fillId="0" borderId="27" xfId="0" applyFont="1" applyFill="1" applyBorder="1" applyAlignment="1">
      <alignment vertical="center" shrinkToFit="1"/>
    </xf>
    <xf numFmtId="185" fontId="61" fillId="0" borderId="27" xfId="49" applyNumberFormat="1" applyFont="1" applyFill="1" applyBorder="1" applyAlignment="1" applyProtection="1">
      <alignment shrinkToFit="1"/>
    </xf>
    <xf numFmtId="185" fontId="61" fillId="0" borderId="27" xfId="49" applyNumberFormat="1" applyFont="1" applyBorder="1" applyAlignment="1" applyProtection="1">
      <alignment shrinkToFit="1"/>
    </xf>
    <xf numFmtId="0" fontId="42" fillId="0" borderId="27" xfId="0" applyFont="1" applyBorder="1">
      <alignment vertical="center"/>
    </xf>
    <xf numFmtId="177" fontId="66" fillId="0" borderId="27" xfId="1" applyNumberFormat="1" applyFont="1" applyBorder="1" applyAlignment="1">
      <alignment horizontal="center" vertical="center" shrinkToFit="1"/>
    </xf>
    <xf numFmtId="181" fontId="67" fillId="0" borderId="27" xfId="49" applyNumberFormat="1" applyFont="1" applyBorder="1" applyProtection="1"/>
    <xf numFmtId="0" fontId="60" fillId="0" borderId="27" xfId="49" quotePrefix="1" applyFont="1" applyFill="1" applyBorder="1" applyAlignment="1" applyProtection="1">
      <alignment horizontal="center" shrinkToFit="1"/>
    </xf>
    <xf numFmtId="0" fontId="69" fillId="0" borderId="27" xfId="0" applyFont="1" applyFill="1" applyBorder="1" applyAlignment="1">
      <alignment horizontal="center" vertical="center" shrinkToFit="1"/>
    </xf>
    <xf numFmtId="177" fontId="69" fillId="0" borderId="27" xfId="1" applyNumberFormat="1" applyFont="1" applyFill="1" applyBorder="1" applyAlignment="1">
      <alignment horizontal="center" vertical="center" shrinkToFit="1"/>
    </xf>
    <xf numFmtId="49" fontId="15" fillId="0" borderId="27" xfId="0" applyNumberFormat="1" applyFont="1" applyFill="1" applyBorder="1" applyAlignment="1">
      <alignment horizontal="center" vertical="center"/>
    </xf>
    <xf numFmtId="56" fontId="15" fillId="0" borderId="27" xfId="49" quotePrefix="1" applyNumberFormat="1" applyFont="1" applyFill="1" applyBorder="1" applyAlignment="1" applyProtection="1">
      <alignment horizontal="center" shrinkToFit="1"/>
    </xf>
    <xf numFmtId="0" fontId="69" fillId="0" borderId="27" xfId="0" applyFont="1" applyBorder="1" applyAlignment="1">
      <alignment horizontal="center" vertical="center" shrinkToFit="1"/>
    </xf>
    <xf numFmtId="0" fontId="59" fillId="42" borderId="27" xfId="0" applyFont="1" applyFill="1" applyBorder="1" applyAlignment="1">
      <alignment horizontal="center" vertical="center"/>
    </xf>
    <xf numFmtId="0" fontId="42" fillId="42" borderId="27" xfId="0" applyFont="1" applyFill="1" applyBorder="1" applyAlignment="1">
      <alignment horizontal="center" vertical="center"/>
    </xf>
    <xf numFmtId="177" fontId="40" fillId="0" borderId="33" xfId="49" applyNumberFormat="1" applyFont="1" applyFill="1" applyBorder="1" applyAlignment="1" applyProtection="1">
      <alignment horizontal="center" vertical="center"/>
    </xf>
    <xf numFmtId="177" fontId="40" fillId="0" borderId="26" xfId="49" applyNumberFormat="1" applyFont="1" applyFill="1" applyBorder="1" applyAlignment="1" applyProtection="1">
      <alignment horizontal="center" vertical="center"/>
    </xf>
    <xf numFmtId="49" fontId="0" fillId="0" borderId="99" xfId="0" applyNumberFormat="1" applyBorder="1" applyAlignment="1" applyProtection="1">
      <alignment horizontal="center" vertical="center" shrinkToFit="1"/>
    </xf>
    <xf numFmtId="178" fontId="9" fillId="0" borderId="99" xfId="49" applyNumberFormat="1" applyFont="1" applyFill="1" applyBorder="1" applyAlignment="1" applyProtection="1">
      <alignment horizontal="center" vertical="center" shrinkToFit="1"/>
    </xf>
    <xf numFmtId="0" fontId="35" fillId="25" borderId="99" xfId="49" applyFont="1" applyFill="1" applyBorder="1" applyAlignment="1" applyProtection="1">
      <alignment horizontal="center" vertical="center" shrinkToFit="1"/>
    </xf>
    <xf numFmtId="49" fontId="0" fillId="30" borderId="99" xfId="0" applyNumberFormat="1" applyFont="1" applyFill="1" applyBorder="1" applyAlignment="1" applyProtection="1">
      <alignment horizontal="center" vertical="center" shrinkToFit="1"/>
    </xf>
    <xf numFmtId="49" fontId="35" fillId="30" borderId="99" xfId="49" applyNumberFormat="1" applyFont="1" applyFill="1" applyBorder="1" applyAlignment="1" applyProtection="1">
      <alignment horizontal="center" vertical="center" shrinkToFit="1"/>
    </xf>
    <xf numFmtId="179" fontId="35" fillId="30" borderId="99" xfId="49" applyNumberFormat="1" applyFont="1" applyFill="1" applyBorder="1" applyAlignment="1" applyProtection="1">
      <alignment horizontal="center" vertical="center" wrapText="1"/>
    </xf>
    <xf numFmtId="0" fontId="35" fillId="25" borderId="99" xfId="49" applyFont="1" applyFill="1" applyBorder="1" applyAlignment="1" applyProtection="1">
      <alignment horizontal="center" vertical="center" wrapText="1"/>
    </xf>
    <xf numFmtId="177" fontId="9" fillId="0" borderId="30" xfId="49" applyNumberFormat="1" applyFont="1" applyFill="1" applyBorder="1" applyAlignment="1" applyProtection="1">
      <alignment horizontal="right" vertical="center"/>
    </xf>
    <xf numFmtId="177" fontId="38" fillId="0" borderId="28" xfId="49" applyNumberFormat="1" applyFont="1" applyFill="1" applyBorder="1" applyAlignment="1" applyProtection="1">
      <alignment horizontal="right" vertical="center" wrapText="1"/>
    </xf>
    <xf numFmtId="177" fontId="35" fillId="0" borderId="28" xfId="49" applyNumberFormat="1" applyFont="1" applyFill="1" applyBorder="1" applyAlignment="1" applyProtection="1">
      <alignment horizontal="right" vertical="center" wrapText="1"/>
    </xf>
    <xf numFmtId="177" fontId="35" fillId="0" borderId="4" xfId="49" applyNumberFormat="1" applyFont="1" applyFill="1" applyBorder="1" applyAlignment="1" applyProtection="1">
      <alignment horizontal="right" vertical="center" wrapText="1"/>
    </xf>
    <xf numFmtId="177" fontId="35" fillId="0" borderId="10" xfId="49" applyNumberFormat="1" applyFont="1" applyFill="1" applyBorder="1" applyAlignment="1" applyProtection="1">
      <alignment horizontal="right" vertical="center" wrapText="1"/>
    </xf>
    <xf numFmtId="177" fontId="39" fillId="0" borderId="99" xfId="49" applyNumberFormat="1" applyFont="1" applyFill="1" applyBorder="1" applyAlignment="1" applyProtection="1">
      <alignment horizontal="center" vertical="center" wrapText="1"/>
    </xf>
    <xf numFmtId="49" fontId="35" fillId="0" borderId="28" xfId="49" applyNumberFormat="1" applyFont="1" applyFill="1" applyBorder="1" applyAlignment="1" applyProtection="1">
      <alignment horizontal="center" vertical="center" shrinkToFit="1"/>
    </xf>
    <xf numFmtId="178" fontId="9" fillId="0" borderId="28" xfId="49" applyNumberFormat="1" applyFont="1" applyFill="1" applyBorder="1" applyAlignment="1" applyProtection="1">
      <alignment horizontal="center" vertical="center" shrinkToFit="1"/>
    </xf>
    <xf numFmtId="0" fontId="35" fillId="25" borderId="28" xfId="49" applyFont="1" applyFill="1" applyBorder="1" applyAlignment="1" applyProtection="1">
      <alignment horizontal="center" vertical="center" shrinkToFit="1"/>
    </xf>
    <xf numFmtId="178" fontId="9" fillId="0" borderId="43" xfId="49" applyNumberFormat="1" applyFont="1" applyFill="1" applyBorder="1" applyAlignment="1" applyProtection="1">
      <alignment horizontal="center" vertical="center" shrinkToFit="1"/>
    </xf>
    <xf numFmtId="0" fontId="35" fillId="25" borderId="43" xfId="49" applyFont="1" applyFill="1" applyBorder="1" applyAlignment="1" applyProtection="1">
      <alignment horizontal="center" vertical="center" shrinkToFit="1"/>
    </xf>
    <xf numFmtId="0" fontId="35" fillId="0" borderId="34" xfId="49" applyFont="1" applyBorder="1" applyAlignment="1" applyProtection="1">
      <alignment horizontal="center" vertical="center" wrapText="1"/>
    </xf>
    <xf numFmtId="0" fontId="35" fillId="25" borderId="50" xfId="49" applyFont="1" applyFill="1" applyBorder="1" applyAlignment="1" applyProtection="1">
      <alignment horizontal="center" vertical="center" shrinkToFit="1"/>
    </xf>
    <xf numFmtId="0" fontId="35" fillId="25" borderId="51" xfId="49" applyFont="1" applyFill="1" applyBorder="1" applyAlignment="1" applyProtection="1">
      <alignment horizontal="center" vertical="center" shrinkToFit="1"/>
    </xf>
    <xf numFmtId="0" fontId="35" fillId="25" borderId="117" xfId="49" applyFont="1" applyFill="1" applyBorder="1" applyAlignment="1" applyProtection="1">
      <alignment horizontal="center" vertical="center" shrinkToFit="1"/>
    </xf>
    <xf numFmtId="49" fontId="0" fillId="30" borderId="42" xfId="0" applyNumberFormat="1" applyFont="1" applyFill="1" applyBorder="1" applyAlignment="1" applyProtection="1">
      <alignment horizontal="center" vertical="center" shrinkToFit="1"/>
    </xf>
    <xf numFmtId="179" fontId="35" fillId="30" borderId="42" xfId="49" applyNumberFormat="1" applyFont="1" applyFill="1" applyBorder="1" applyAlignment="1" applyProtection="1">
      <alignment horizontal="center" vertical="center" wrapText="1"/>
    </xf>
    <xf numFmtId="0" fontId="35" fillId="25" borderId="42" xfId="49" applyFont="1" applyFill="1" applyBorder="1" applyAlignment="1" applyProtection="1">
      <alignment horizontal="center" vertical="center" wrapText="1"/>
    </xf>
    <xf numFmtId="0" fontId="35" fillId="25" borderId="43" xfId="49" applyFont="1" applyFill="1" applyBorder="1" applyAlignment="1" applyProtection="1">
      <alignment horizontal="center" vertical="center" wrapText="1"/>
    </xf>
    <xf numFmtId="0" fontId="35" fillId="25" borderId="36" xfId="49" applyFont="1" applyFill="1" applyBorder="1" applyAlignment="1" applyProtection="1">
      <alignment horizontal="center" vertical="center" wrapText="1"/>
    </xf>
    <xf numFmtId="0" fontId="35" fillId="25" borderId="50" xfId="49" applyFont="1" applyFill="1" applyBorder="1" applyAlignment="1" applyProtection="1">
      <alignment horizontal="center" vertical="center" wrapText="1"/>
    </xf>
    <xf numFmtId="0" fontId="35" fillId="25" borderId="51" xfId="49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38" fontId="35" fillId="2" borderId="28" xfId="1" applyFont="1" applyFill="1" applyBorder="1" applyAlignment="1" applyProtection="1">
      <alignment horizontal="center" vertical="center" wrapText="1"/>
    </xf>
    <xf numFmtId="178" fontId="4" fillId="0" borderId="0" xfId="1" quotePrefix="1" applyNumberFormat="1" applyFont="1" applyFill="1" applyBorder="1" applyAlignment="1" applyProtection="1">
      <alignment vertical="center" wrapText="1"/>
    </xf>
    <xf numFmtId="178" fontId="4" fillId="0" borderId="36" xfId="1" applyNumberFormat="1" applyFont="1" applyFill="1" applyBorder="1" applyAlignment="1" applyProtection="1">
      <alignment vertical="center" shrinkToFit="1"/>
    </xf>
    <xf numFmtId="178" fontId="4" fillId="0" borderId="50" xfId="1" applyNumberFormat="1" applyFont="1" applyFill="1" applyBorder="1" applyAlignment="1" applyProtection="1">
      <alignment vertical="center" shrinkToFit="1"/>
    </xf>
    <xf numFmtId="178" fontId="4" fillId="0" borderId="51" xfId="1" applyNumberFormat="1" applyFont="1" applyFill="1" applyBorder="1" applyAlignment="1" applyProtection="1">
      <alignment vertical="center" shrinkToFit="1"/>
    </xf>
    <xf numFmtId="177" fontId="35" fillId="0" borderId="31" xfId="49" applyNumberFormat="1" applyFont="1" applyFill="1" applyBorder="1" applyAlignment="1" applyProtection="1">
      <alignment horizontal="center" vertical="center" wrapText="1"/>
    </xf>
    <xf numFmtId="178" fontId="4" fillId="0" borderId="119" xfId="1" applyNumberFormat="1" applyFont="1" applyFill="1" applyBorder="1" applyAlignment="1" applyProtection="1">
      <alignment vertical="center" shrinkToFit="1"/>
    </xf>
    <xf numFmtId="178" fontId="4" fillId="0" borderId="120" xfId="1" applyNumberFormat="1" applyFont="1" applyFill="1" applyBorder="1" applyAlignment="1" applyProtection="1">
      <alignment vertical="center" shrinkToFit="1"/>
    </xf>
    <xf numFmtId="0" fontId="35" fillId="0" borderId="121" xfId="49" applyFont="1" applyBorder="1" applyAlignment="1" applyProtection="1">
      <alignment horizontal="center" vertical="center" wrapText="1"/>
    </xf>
    <xf numFmtId="0" fontId="35" fillId="0" borderId="114" xfId="49" applyFont="1" applyBorder="1" applyAlignment="1" applyProtection="1">
      <alignment horizontal="center" vertical="center" wrapText="1"/>
    </xf>
    <xf numFmtId="0" fontId="35" fillId="0" borderId="122" xfId="49" applyFont="1" applyBorder="1" applyAlignment="1" applyProtection="1">
      <alignment horizontal="center" vertical="center" wrapText="1"/>
    </xf>
    <xf numFmtId="0" fontId="35" fillId="0" borderId="123" xfId="49" applyFont="1" applyBorder="1" applyAlignment="1" applyProtection="1">
      <alignment horizontal="center" vertical="center" wrapText="1"/>
    </xf>
    <xf numFmtId="0" fontId="35" fillId="0" borderId="97" xfId="49" applyFont="1" applyBorder="1" applyAlignment="1" applyProtection="1">
      <alignment horizontal="center" vertical="center" wrapText="1"/>
    </xf>
    <xf numFmtId="0" fontId="35" fillId="0" borderId="5" xfId="49" applyFont="1" applyFill="1" applyBorder="1" applyAlignment="1" applyProtection="1">
      <alignment horizontal="center" vertical="center" wrapText="1"/>
    </xf>
    <xf numFmtId="178" fontId="4" fillId="0" borderId="9" xfId="1" applyNumberFormat="1" applyFont="1" applyFill="1" applyBorder="1" applyAlignment="1" applyProtection="1">
      <alignment vertical="center" wrapText="1"/>
    </xf>
    <xf numFmtId="178" fontId="4" fillId="0" borderId="9" xfId="1" applyNumberFormat="1" applyFont="1" applyFill="1" applyBorder="1" applyAlignment="1" applyProtection="1">
      <alignment horizontal="center" vertical="center" wrapText="1"/>
    </xf>
    <xf numFmtId="178" fontId="4" fillId="0" borderId="10" xfId="1" applyNumberFormat="1" applyFont="1" applyFill="1" applyBorder="1" applyAlignment="1" applyProtection="1">
      <alignment vertical="center" wrapText="1"/>
    </xf>
    <xf numFmtId="0" fontId="35" fillId="0" borderId="30" xfId="49" applyFont="1" applyFill="1" applyBorder="1" applyAlignment="1" applyProtection="1">
      <alignment vertical="center" wrapText="1"/>
    </xf>
    <xf numFmtId="0" fontId="35" fillId="0" borderId="2" xfId="49" applyFont="1" applyFill="1" applyBorder="1" applyAlignment="1" applyProtection="1">
      <alignment vertical="center" wrapText="1"/>
    </xf>
    <xf numFmtId="0" fontId="35" fillId="0" borderId="0" xfId="49" applyFont="1" applyFill="1" applyBorder="1" applyAlignment="1" applyProtection="1">
      <alignment vertical="center" wrapText="1"/>
    </xf>
    <xf numFmtId="0" fontId="35" fillId="0" borderId="4" xfId="49" applyFont="1" applyFill="1" applyBorder="1" applyAlignment="1" applyProtection="1">
      <alignment vertical="center" wrapText="1"/>
    </xf>
    <xf numFmtId="0" fontId="35" fillId="0" borderId="59" xfId="49" applyFont="1" applyFill="1" applyBorder="1" applyAlignment="1" applyProtection="1">
      <alignment vertical="center" wrapText="1"/>
    </xf>
    <xf numFmtId="178" fontId="4" fillId="0" borderId="73" xfId="1" applyNumberFormat="1" applyFont="1" applyFill="1" applyBorder="1" applyAlignment="1" applyProtection="1">
      <alignment vertical="center" wrapText="1"/>
    </xf>
    <xf numFmtId="177" fontId="35" fillId="0" borderId="0" xfId="49" applyNumberFormat="1" applyFont="1" applyFill="1" applyBorder="1" applyAlignment="1" applyProtection="1">
      <alignment vertical="center" wrapText="1"/>
    </xf>
    <xf numFmtId="177" fontId="35" fillId="0" borderId="4" xfId="49" applyNumberFormat="1" applyFont="1" applyFill="1" applyBorder="1" applyAlignment="1" applyProtection="1">
      <alignment vertical="center" wrapText="1"/>
    </xf>
    <xf numFmtId="177" fontId="35" fillId="0" borderId="2" xfId="49" applyNumberFormat="1" applyFont="1" applyFill="1" applyBorder="1" applyAlignment="1" applyProtection="1">
      <alignment vertical="center" wrapText="1"/>
    </xf>
    <xf numFmtId="177" fontId="10" fillId="0" borderId="9" xfId="0" applyNumberFormat="1" applyFont="1" applyFill="1" applyBorder="1" applyAlignment="1" applyProtection="1">
      <alignment horizontal="center" vertical="center"/>
    </xf>
    <xf numFmtId="177" fontId="35" fillId="0" borderId="34" xfId="49" applyNumberFormat="1" applyFont="1" applyFill="1" applyBorder="1" applyAlignment="1" applyProtection="1">
      <alignment horizontal="center" vertical="center" wrapText="1"/>
    </xf>
    <xf numFmtId="177" fontId="35" fillId="0" borderId="29" xfId="49" applyNumberFormat="1" applyFont="1" applyFill="1" applyBorder="1" applyAlignment="1" applyProtection="1">
      <alignment horizontal="center" vertical="center" wrapText="1"/>
    </xf>
    <xf numFmtId="177" fontId="35" fillId="0" borderId="2" xfId="49" applyNumberFormat="1" applyFont="1" applyFill="1" applyBorder="1" applyAlignment="1" applyProtection="1">
      <alignment horizontal="center" vertical="center" wrapText="1"/>
    </xf>
    <xf numFmtId="177" fontId="35" fillId="0" borderId="5" xfId="49" applyNumberFormat="1" applyFont="1" applyFill="1" applyBorder="1" applyAlignment="1" applyProtection="1">
      <alignment horizontal="center" vertical="center" wrapText="1"/>
    </xf>
    <xf numFmtId="0" fontId="35" fillId="0" borderId="26" xfId="0" applyFont="1" applyBorder="1" applyAlignment="1" applyProtection="1">
      <alignment horizontal="left" vertical="center" shrinkToFit="1"/>
      <protection locked="0"/>
    </xf>
    <xf numFmtId="0" fontId="35" fillId="0" borderId="104" xfId="0" applyFont="1" applyBorder="1" applyAlignment="1" applyProtection="1">
      <alignment horizontal="left" vertical="center" shrinkToFit="1"/>
      <protection locked="0"/>
    </xf>
    <xf numFmtId="180" fontId="4" fillId="0" borderId="15" xfId="0" applyNumberFormat="1" applyFont="1" applyFill="1" applyBorder="1" applyAlignment="1" applyProtection="1">
      <alignment horizontal="left" vertical="center" shrinkToFit="1"/>
    </xf>
    <xf numFmtId="0" fontId="35" fillId="0" borderId="104" xfId="0" applyFont="1" applyFill="1" applyBorder="1" applyAlignment="1" applyProtection="1">
      <alignment horizontal="left" vertical="center" shrinkToFit="1"/>
      <protection locked="0"/>
    </xf>
    <xf numFmtId="0" fontId="35" fillId="0" borderId="28" xfId="0" applyFont="1" applyFill="1" applyBorder="1" applyAlignment="1" applyProtection="1">
      <alignment horizontal="left" vertical="center" shrinkToFit="1"/>
      <protection locked="0"/>
    </xf>
    <xf numFmtId="0" fontId="35" fillId="0" borderId="26" xfId="0" applyFont="1" applyFill="1" applyBorder="1" applyAlignment="1" applyProtection="1">
      <alignment horizontal="left" vertical="center" shrinkToFit="1"/>
      <protection locked="0"/>
    </xf>
    <xf numFmtId="0" fontId="35" fillId="0" borderId="53" xfId="0" applyFont="1" applyFill="1" applyBorder="1" applyAlignment="1" applyProtection="1">
      <alignment horizontal="left" vertical="center" shrinkToFit="1"/>
      <protection locked="0"/>
    </xf>
    <xf numFmtId="0" fontId="35" fillId="0" borderId="14" xfId="0" applyFont="1" applyBorder="1" applyAlignment="1" applyProtection="1">
      <alignment horizontal="left" vertical="center" shrinkToFit="1"/>
      <protection locked="0"/>
    </xf>
    <xf numFmtId="0" fontId="35" fillId="0" borderId="14" xfId="0" applyFont="1" applyFill="1" applyBorder="1" applyAlignment="1" applyProtection="1">
      <alignment horizontal="left" vertical="center" shrinkToFit="1"/>
      <protection locked="0"/>
    </xf>
    <xf numFmtId="0" fontId="35" fillId="0" borderId="53" xfId="0" applyFont="1" applyBorder="1" applyAlignment="1" applyProtection="1">
      <alignment horizontal="left" vertical="center" shrinkToFit="1"/>
      <protection locked="0"/>
    </xf>
    <xf numFmtId="0" fontId="35" fillId="38" borderId="104" xfId="0" applyFont="1" applyFill="1" applyBorder="1" applyAlignment="1" applyProtection="1">
      <alignment horizontal="left" vertical="center" shrinkToFit="1"/>
      <protection locked="0"/>
    </xf>
    <xf numFmtId="0" fontId="35" fillId="0" borderId="9" xfId="0" applyFont="1" applyBorder="1" applyAlignment="1" applyProtection="1">
      <alignment horizontal="left" vertical="center" shrinkToFit="1"/>
      <protection locked="0"/>
    </xf>
    <xf numFmtId="186" fontId="35" fillId="0" borderId="26" xfId="0" applyNumberFormat="1" applyFont="1" applyBorder="1" applyAlignment="1" applyProtection="1">
      <alignment horizontal="left" vertical="center" shrinkToFit="1"/>
      <protection locked="0"/>
    </xf>
    <xf numFmtId="0" fontId="35" fillId="38" borderId="104" xfId="0" applyFont="1" applyFill="1" applyBorder="1" applyAlignment="1" applyProtection="1">
      <alignment horizontal="left" vertical="center"/>
      <protection locked="0"/>
    </xf>
    <xf numFmtId="0" fontId="35" fillId="0" borderId="104" xfId="0" applyFont="1" applyFill="1" applyBorder="1" applyAlignment="1" applyProtection="1">
      <alignment horizontal="left" vertical="center"/>
      <protection locked="0"/>
    </xf>
    <xf numFmtId="0" fontId="35" fillId="0" borderId="104" xfId="0" applyFont="1" applyBorder="1" applyAlignment="1" applyProtection="1">
      <alignment horizontal="left" vertical="center"/>
      <protection locked="0"/>
    </xf>
    <xf numFmtId="49" fontId="35" fillId="30" borderId="104" xfId="49" applyNumberFormat="1" applyFont="1" applyFill="1" applyBorder="1" applyAlignment="1" applyProtection="1">
      <alignment horizontal="center" vertical="center" shrinkToFit="1"/>
    </xf>
    <xf numFmtId="179" fontId="35" fillId="30" borderId="104" xfId="49" applyNumberFormat="1" applyFont="1" applyFill="1" applyBorder="1" applyAlignment="1" applyProtection="1">
      <alignment horizontal="center" vertical="center" wrapText="1"/>
    </xf>
    <xf numFmtId="177" fontId="35" fillId="0" borderId="30" xfId="49" applyNumberFormat="1" applyFont="1" applyFill="1" applyBorder="1" applyAlignment="1" applyProtection="1">
      <alignment horizontal="center" vertical="center" wrapText="1"/>
    </xf>
    <xf numFmtId="177" fontId="35" fillId="0" borderId="4" xfId="49" applyNumberFormat="1" applyFont="1" applyFill="1" applyBorder="1" applyAlignment="1" applyProtection="1">
      <alignment horizontal="center" vertical="center" wrapText="1"/>
    </xf>
    <xf numFmtId="177" fontId="35" fillId="0" borderId="9" xfId="49" applyNumberFormat="1" applyFont="1" applyFill="1" applyBorder="1" applyAlignment="1" applyProtection="1">
      <alignment horizontal="center" vertical="center" wrapText="1"/>
    </xf>
    <xf numFmtId="177" fontId="35" fillId="0" borderId="10" xfId="49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shrinkToFit="1"/>
      <protection locked="0"/>
    </xf>
    <xf numFmtId="0" fontId="35" fillId="38" borderId="99" xfId="0" applyFont="1" applyFill="1" applyBorder="1" applyAlignment="1" applyProtection="1">
      <alignment horizontal="center" vertical="center" shrinkToFit="1"/>
      <protection locked="0"/>
    </xf>
    <xf numFmtId="177" fontId="35" fillId="25" borderId="13" xfId="49" applyNumberFormat="1" applyFont="1" applyFill="1" applyBorder="1" applyAlignment="1" applyProtection="1">
      <alignment horizontal="right" vertical="center" shrinkToFit="1"/>
    </xf>
    <xf numFmtId="177" fontId="35" fillId="25" borderId="99" xfId="49" applyNumberFormat="1" applyFont="1" applyFill="1" applyBorder="1" applyAlignment="1" applyProtection="1">
      <alignment horizontal="right" vertical="center" shrinkToFit="1"/>
    </xf>
    <xf numFmtId="177" fontId="35" fillId="32" borderId="13" xfId="49" applyNumberFormat="1" applyFont="1" applyFill="1" applyBorder="1" applyAlignment="1" applyProtection="1">
      <alignment horizontal="right" vertical="center" shrinkToFit="1"/>
    </xf>
    <xf numFmtId="177" fontId="35" fillId="32" borderId="99" xfId="49" applyNumberFormat="1" applyFont="1" applyFill="1" applyBorder="1" applyAlignment="1" applyProtection="1">
      <alignment horizontal="right" vertical="center" shrinkToFit="1"/>
    </xf>
    <xf numFmtId="177" fontId="35" fillId="31" borderId="13" xfId="49" applyNumberFormat="1" applyFont="1" applyFill="1" applyBorder="1" applyAlignment="1" applyProtection="1">
      <alignment horizontal="right" vertical="center" shrinkToFit="1"/>
    </xf>
    <xf numFmtId="177" fontId="35" fillId="31" borderId="99" xfId="49" applyNumberFormat="1" applyFont="1" applyFill="1" applyBorder="1" applyAlignment="1" applyProtection="1">
      <alignment horizontal="right" vertical="center" shrinkToFit="1"/>
    </xf>
    <xf numFmtId="177" fontId="35" fillId="26" borderId="13" xfId="49" applyNumberFormat="1" applyFont="1" applyFill="1" applyBorder="1" applyAlignment="1" applyProtection="1">
      <alignment horizontal="right" vertical="center" shrinkToFit="1"/>
    </xf>
    <xf numFmtId="177" fontId="35" fillId="26" borderId="99" xfId="49" applyNumberFormat="1" applyFont="1" applyFill="1" applyBorder="1" applyAlignment="1" applyProtection="1">
      <alignment horizontal="right" vertical="center" shrinkToFit="1"/>
    </xf>
    <xf numFmtId="177" fontId="35" fillId="26" borderId="31" xfId="49" applyNumberFormat="1" applyFont="1" applyFill="1" applyBorder="1" applyAlignment="1" applyProtection="1">
      <alignment horizontal="right" vertical="center" shrinkToFit="1"/>
    </xf>
    <xf numFmtId="177" fontId="35" fillId="26" borderId="13" xfId="1" applyNumberFormat="1" applyFont="1" applyFill="1" applyBorder="1" applyAlignment="1" applyProtection="1">
      <alignment horizontal="right" vertical="center" shrinkToFit="1"/>
    </xf>
    <xf numFmtId="177" fontId="35" fillId="26" borderId="99" xfId="1" applyNumberFormat="1" applyFont="1" applyFill="1" applyBorder="1" applyAlignment="1" applyProtection="1">
      <alignment horizontal="right" vertical="center" shrinkToFit="1"/>
    </xf>
    <xf numFmtId="177" fontId="4" fillId="0" borderId="13" xfId="0" applyNumberFormat="1" applyFont="1" applyFill="1" applyBorder="1" applyAlignment="1" applyProtection="1">
      <alignment vertical="center" shrinkToFit="1"/>
      <protection locked="0"/>
    </xf>
    <xf numFmtId="177" fontId="4" fillId="0" borderId="13" xfId="0" applyNumberFormat="1" applyFont="1" applyBorder="1" applyAlignment="1" applyProtection="1">
      <alignment vertical="center" shrinkToFit="1"/>
      <protection locked="0"/>
    </xf>
    <xf numFmtId="177" fontId="4" fillId="0" borderId="99" xfId="0" applyNumberFormat="1" applyFont="1" applyFill="1" applyBorder="1" applyAlignment="1" applyProtection="1">
      <alignment vertical="center" shrinkToFit="1"/>
      <protection locked="0"/>
    </xf>
    <xf numFmtId="177" fontId="4" fillId="26" borderId="13" xfId="0" applyNumberFormat="1" applyFont="1" applyFill="1" applyBorder="1" applyAlignment="1" applyProtection="1">
      <alignment horizontal="right" vertical="center" shrinkToFit="1"/>
    </xf>
    <xf numFmtId="177" fontId="35" fillId="26" borderId="13" xfId="0" applyNumberFormat="1" applyFont="1" applyFill="1" applyBorder="1" applyAlignment="1" applyProtection="1">
      <alignment horizontal="right" vertical="center" shrinkToFit="1"/>
    </xf>
    <xf numFmtId="177" fontId="4" fillId="26" borderId="99" xfId="0" applyNumberFormat="1" applyFont="1" applyFill="1" applyBorder="1" applyAlignment="1" applyProtection="1">
      <alignment horizontal="right" vertical="center" shrinkToFit="1"/>
    </xf>
    <xf numFmtId="180" fontId="4" fillId="0" borderId="99" xfId="0" applyNumberFormat="1" applyFont="1" applyFill="1" applyBorder="1" applyAlignment="1" applyProtection="1">
      <alignment horizontal="left" vertical="center" shrinkToFit="1"/>
    </xf>
    <xf numFmtId="177" fontId="40" fillId="0" borderId="99" xfId="49" applyNumberFormat="1" applyFont="1" applyFill="1" applyBorder="1" applyAlignment="1" applyProtection="1">
      <alignment horizontal="center" vertical="center"/>
    </xf>
    <xf numFmtId="177" fontId="35" fillId="0" borderId="39" xfId="49" applyNumberFormat="1" applyFont="1" applyFill="1" applyBorder="1" applyAlignment="1" applyProtection="1">
      <alignment horizontal="center" vertical="center" wrapText="1"/>
    </xf>
    <xf numFmtId="177" fontId="9" fillId="0" borderId="31" xfId="49" applyNumberFormat="1" applyFont="1" applyFill="1" applyBorder="1" applyAlignment="1" applyProtection="1">
      <alignment horizontal="center" vertical="center"/>
    </xf>
    <xf numFmtId="177" fontId="4" fillId="0" borderId="99" xfId="49" applyNumberFormat="1" applyFont="1" applyFill="1" applyBorder="1" applyAlignment="1" applyProtection="1">
      <alignment horizontal="center" vertical="center"/>
    </xf>
    <xf numFmtId="177" fontId="35" fillId="0" borderId="3" xfId="49" applyNumberFormat="1" applyFont="1" applyFill="1" applyBorder="1" applyAlignment="1" applyProtection="1">
      <alignment horizontal="center" vertical="center" wrapText="1"/>
    </xf>
    <xf numFmtId="177" fontId="0" fillId="0" borderId="124" xfId="0" applyNumberFormat="1" applyFill="1" applyBorder="1" applyAlignment="1" applyProtection="1">
      <alignment horizontal="right" vertical="center"/>
    </xf>
    <xf numFmtId="187" fontId="4" fillId="0" borderId="123" xfId="1" applyNumberFormat="1" applyFont="1" applyFill="1" applyBorder="1" applyAlignment="1" applyProtection="1">
      <alignment horizontal="right" vertical="center" shrinkToFit="1"/>
    </xf>
    <xf numFmtId="187" fontId="4" fillId="0" borderId="114" xfId="1" applyNumberFormat="1" applyFont="1" applyFill="1" applyBorder="1" applyAlignment="1" applyProtection="1">
      <alignment horizontal="right" vertical="center" shrinkToFit="1"/>
    </xf>
    <xf numFmtId="187" fontId="4" fillId="0" borderId="122" xfId="1" applyNumberFormat="1" applyFont="1" applyFill="1" applyBorder="1" applyAlignment="1" applyProtection="1">
      <alignment horizontal="right" vertical="center" shrinkToFit="1"/>
    </xf>
    <xf numFmtId="187" fontId="4" fillId="0" borderId="125" xfId="1" applyNumberFormat="1" applyFont="1" applyFill="1" applyBorder="1" applyAlignment="1" applyProtection="1">
      <alignment horizontal="right" vertical="center" shrinkToFit="1"/>
    </xf>
    <xf numFmtId="182" fontId="4" fillId="26" borderId="126" xfId="1" applyNumberFormat="1" applyFont="1" applyFill="1" applyBorder="1" applyAlignment="1" applyProtection="1">
      <alignment horizontal="right" vertical="center" shrinkToFit="1"/>
    </xf>
    <xf numFmtId="182" fontId="4" fillId="26" borderId="127" xfId="1" applyNumberFormat="1" applyFont="1" applyFill="1" applyBorder="1" applyAlignment="1" applyProtection="1">
      <alignment horizontal="right" vertical="center" shrinkToFit="1"/>
    </xf>
    <xf numFmtId="182" fontId="4" fillId="26" borderId="128" xfId="1" applyNumberFormat="1" applyFont="1" applyFill="1" applyBorder="1" applyAlignment="1" applyProtection="1">
      <alignment horizontal="right" vertical="center" shrinkToFit="1"/>
    </xf>
    <xf numFmtId="182" fontId="4" fillId="26" borderId="129" xfId="1" applyNumberFormat="1" applyFont="1" applyFill="1" applyBorder="1" applyAlignment="1" applyProtection="1">
      <alignment horizontal="right" vertical="center" shrinkToFit="1"/>
    </xf>
    <xf numFmtId="178" fontId="4" fillId="0" borderId="130" xfId="1" applyNumberFormat="1" applyFont="1" applyFill="1" applyBorder="1" applyAlignment="1" applyProtection="1">
      <alignment horizontal="right" vertical="center" shrinkToFit="1"/>
    </xf>
    <xf numFmtId="178" fontId="4" fillId="0" borderId="133" xfId="1" applyNumberFormat="1" applyFont="1" applyFill="1" applyBorder="1" applyAlignment="1" applyProtection="1">
      <alignment horizontal="right" vertical="center" shrinkToFit="1"/>
    </xf>
    <xf numFmtId="182" fontId="4" fillId="26" borderId="134" xfId="1" applyNumberFormat="1" applyFont="1" applyFill="1" applyBorder="1" applyAlignment="1" applyProtection="1">
      <alignment horizontal="right" vertical="center" shrinkToFit="1"/>
    </xf>
    <xf numFmtId="182" fontId="4" fillId="26" borderId="63" xfId="0" applyNumberFormat="1" applyFont="1" applyFill="1" applyBorder="1" applyAlignment="1" applyProtection="1">
      <alignment horizontal="right" vertical="center" shrinkToFit="1"/>
    </xf>
    <xf numFmtId="182" fontId="4" fillId="26" borderId="63" xfId="1" applyNumberFormat="1" applyFont="1" applyFill="1" applyBorder="1" applyAlignment="1" applyProtection="1">
      <alignment horizontal="right" vertical="center" shrinkToFit="1"/>
    </xf>
    <xf numFmtId="182" fontId="4" fillId="26" borderId="135" xfId="0" applyNumberFormat="1" applyFont="1" applyFill="1" applyBorder="1" applyAlignment="1" applyProtection="1">
      <alignment horizontal="right" vertical="center" shrinkToFit="1"/>
    </xf>
    <xf numFmtId="182" fontId="4" fillId="26" borderId="64" xfId="0" applyNumberFormat="1" applyFont="1" applyFill="1" applyBorder="1" applyAlignment="1" applyProtection="1">
      <alignment horizontal="right" vertical="center" shrinkToFit="1"/>
    </xf>
    <xf numFmtId="49" fontId="0" fillId="0" borderId="28" xfId="0" applyNumberFormat="1" applyBorder="1" applyAlignment="1" applyProtection="1">
      <alignment horizontal="center" vertical="center" shrinkToFit="1"/>
    </xf>
    <xf numFmtId="0" fontId="35" fillId="0" borderId="10" xfId="49" applyFont="1" applyFill="1" applyBorder="1" applyAlignment="1" applyProtection="1">
      <alignment vertical="center" wrapText="1"/>
    </xf>
    <xf numFmtId="177" fontId="35" fillId="26" borderId="99" xfId="0" applyNumberFormat="1" applyFont="1" applyFill="1" applyBorder="1" applyAlignment="1" applyProtection="1">
      <alignment horizontal="right" vertical="center" shrinkToFit="1"/>
    </xf>
    <xf numFmtId="180" fontId="4" fillId="0" borderId="28" xfId="0" applyNumberFormat="1" applyFont="1" applyFill="1" applyBorder="1" applyAlignment="1" applyProtection="1">
      <alignment horizontal="left" vertical="center" shrinkToFit="1"/>
    </xf>
    <xf numFmtId="180" fontId="35" fillId="0" borderId="28" xfId="0" applyNumberFormat="1" applyFont="1" applyFill="1" applyBorder="1" applyAlignment="1" applyProtection="1">
      <alignment horizontal="center" vertical="center" shrinkToFit="1"/>
    </xf>
    <xf numFmtId="38" fontId="35" fillId="25" borderId="99" xfId="1" quotePrefix="1" applyFont="1" applyFill="1" applyBorder="1" applyAlignment="1" applyProtection="1">
      <alignment horizontal="center" vertical="center"/>
    </xf>
    <xf numFmtId="0" fontId="62" fillId="25" borderId="99" xfId="0" applyFont="1" applyFill="1" applyBorder="1" applyAlignment="1" applyProtection="1">
      <alignment horizontal="center" vertical="center" shrinkToFit="1"/>
    </xf>
    <xf numFmtId="49" fontId="0" fillId="0" borderId="115" xfId="0" applyNumberFormat="1" applyBorder="1" applyAlignment="1" applyProtection="1">
      <alignment vertical="center" shrinkToFit="1"/>
    </xf>
    <xf numFmtId="49" fontId="0" fillId="0" borderId="116" xfId="0" applyNumberFormat="1" applyFill="1" applyBorder="1" applyAlignment="1" applyProtection="1">
      <alignment vertical="center" shrinkToFit="1"/>
    </xf>
    <xf numFmtId="187" fontId="4" fillId="0" borderId="119" xfId="1" applyNumberFormat="1" applyFont="1" applyFill="1" applyBorder="1" applyAlignment="1" applyProtection="1">
      <alignment horizontal="right" vertical="center" shrinkToFit="1"/>
    </xf>
    <xf numFmtId="187" fontId="4" fillId="0" borderId="147" xfId="1" applyNumberFormat="1" applyFont="1" applyFill="1" applyBorder="1" applyAlignment="1" applyProtection="1">
      <alignment horizontal="right" vertical="center" shrinkToFit="1"/>
    </xf>
    <xf numFmtId="187" fontId="4" fillId="0" borderId="120" xfId="1" applyNumberFormat="1" applyFont="1" applyFill="1" applyBorder="1" applyAlignment="1" applyProtection="1">
      <alignment horizontal="right" vertical="center" shrinkToFit="1"/>
    </xf>
    <xf numFmtId="182" fontId="4" fillId="0" borderId="91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77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77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80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83" xfId="1" applyNumberFormat="1" applyFont="1" applyFill="1" applyBorder="1" applyAlignment="1" applyProtection="1">
      <alignment horizontal="right" vertical="center" shrinkToFit="1"/>
      <protection locked="0"/>
    </xf>
    <xf numFmtId="49" fontId="0" fillId="0" borderId="144" xfId="0" applyNumberFormat="1" applyFill="1" applyBorder="1" applyAlignment="1" applyProtection="1">
      <alignment vertical="center" shrinkToFit="1"/>
    </xf>
    <xf numFmtId="187" fontId="4" fillId="0" borderId="136" xfId="1" applyNumberFormat="1" applyFont="1" applyFill="1" applyBorder="1" applyAlignment="1" applyProtection="1">
      <alignment horizontal="right" vertical="center" shrinkToFit="1"/>
    </xf>
    <xf numFmtId="187" fontId="4" fillId="0" borderId="137" xfId="1" applyNumberFormat="1" applyFont="1" applyFill="1" applyBorder="1" applyAlignment="1" applyProtection="1">
      <alignment horizontal="right" vertical="center" shrinkToFit="1"/>
    </xf>
    <xf numFmtId="187" fontId="4" fillId="0" borderId="138" xfId="1" applyNumberFormat="1" applyFont="1" applyFill="1" applyBorder="1" applyAlignment="1" applyProtection="1">
      <alignment horizontal="right" vertical="center" shrinkToFit="1"/>
    </xf>
    <xf numFmtId="187" fontId="4" fillId="0" borderId="139" xfId="1" applyNumberFormat="1" applyFont="1" applyFill="1" applyBorder="1" applyAlignment="1" applyProtection="1">
      <alignment horizontal="right" vertical="center" shrinkToFi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177" fontId="2" fillId="0" borderId="9" xfId="0" applyNumberFormat="1" applyFont="1" applyFill="1" applyBorder="1" applyAlignment="1" applyProtection="1">
      <alignment vertical="center" wrapText="1"/>
    </xf>
    <xf numFmtId="177" fontId="35" fillId="0" borderId="30" xfId="49" applyNumberFormat="1" applyFont="1" applyFill="1" applyBorder="1" applyAlignment="1" applyProtection="1">
      <alignment horizontal="right" vertical="center" shrinkToFit="1"/>
      <protection locked="0"/>
    </xf>
    <xf numFmtId="177" fontId="35" fillId="0" borderId="149" xfId="49" applyNumberFormat="1" applyFont="1" applyFill="1" applyBorder="1" applyAlignment="1" applyProtection="1">
      <alignment horizontal="right" vertical="center" shrinkToFit="1"/>
      <protection locked="0"/>
    </xf>
    <xf numFmtId="177" fontId="35" fillId="0" borderId="99" xfId="49" applyNumberFormat="1" applyFont="1" applyFill="1" applyBorder="1" applyAlignment="1" applyProtection="1">
      <alignment horizontal="right" vertical="center" shrinkToFit="1"/>
      <protection locked="0"/>
    </xf>
    <xf numFmtId="0" fontId="9" fillId="2" borderId="99" xfId="49" applyFont="1" applyFill="1" applyBorder="1" applyAlignment="1">
      <alignment horizontal="center" vertical="center" wrapText="1"/>
    </xf>
    <xf numFmtId="177" fontId="35" fillId="41" borderId="30" xfId="49" applyNumberFormat="1" applyFont="1" applyFill="1" applyBorder="1" applyAlignment="1" applyProtection="1">
      <alignment horizontal="right" vertical="center" shrinkToFit="1"/>
    </xf>
    <xf numFmtId="177" fontId="35" fillId="41" borderId="149" xfId="49" applyNumberFormat="1" applyFont="1" applyFill="1" applyBorder="1" applyAlignment="1" applyProtection="1">
      <alignment horizontal="right" vertical="center" shrinkToFit="1"/>
    </xf>
    <xf numFmtId="177" fontId="35" fillId="41" borderId="99" xfId="49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 applyProtection="1">
      <alignment vertical="center" wrapText="1"/>
    </xf>
    <xf numFmtId="177" fontId="14" fillId="0" borderId="0" xfId="0" applyNumberFormat="1" applyFont="1" applyFill="1" applyBorder="1" applyAlignment="1" applyProtection="1">
      <alignment vertical="center" wrapText="1"/>
    </xf>
    <xf numFmtId="177" fontId="35" fillId="25" borderId="42" xfId="49" applyNumberFormat="1" applyFont="1" applyFill="1" applyBorder="1" applyAlignment="1" applyProtection="1">
      <alignment horizontal="center" vertical="center" wrapText="1"/>
    </xf>
    <xf numFmtId="177" fontId="35" fillId="25" borderId="99" xfId="49" applyNumberFormat="1" applyFont="1" applyFill="1" applyBorder="1" applyAlignment="1" applyProtection="1">
      <alignment horizontal="center" vertical="center" wrapText="1"/>
    </xf>
    <xf numFmtId="177" fontId="35" fillId="25" borderId="43" xfId="49" applyNumberFormat="1" applyFont="1" applyFill="1" applyBorder="1" applyAlignment="1" applyProtection="1">
      <alignment horizontal="center" vertical="center" wrapText="1"/>
    </xf>
    <xf numFmtId="177" fontId="35" fillId="25" borderId="30" xfId="49" applyNumberFormat="1" applyFont="1" applyFill="1" applyBorder="1" applyAlignment="1" applyProtection="1">
      <alignment horizontal="right" vertical="center" shrinkToFit="1"/>
    </xf>
    <xf numFmtId="177" fontId="35" fillId="25" borderId="15" xfId="49" applyNumberFormat="1" applyFont="1" applyFill="1" applyBorder="1" applyAlignment="1" applyProtection="1">
      <alignment vertical="center" shrinkToFit="1"/>
    </xf>
    <xf numFmtId="177" fontId="35" fillId="25" borderId="53" xfId="49" applyNumberFormat="1" applyFont="1" applyFill="1" applyBorder="1" applyAlignment="1" applyProtection="1">
      <alignment vertical="center" shrinkToFit="1"/>
    </xf>
    <xf numFmtId="177" fontId="35" fillId="25" borderId="13" xfId="49" applyNumberFormat="1" applyFont="1" applyFill="1" applyBorder="1" applyAlignment="1" applyProtection="1">
      <alignment vertical="center" shrinkToFit="1"/>
    </xf>
    <xf numFmtId="177" fontId="35" fillId="25" borderId="28" xfId="49" applyNumberFormat="1" applyFont="1" applyFill="1" applyBorder="1" applyAlignment="1" applyProtection="1">
      <alignment horizontal="right" vertical="center" shrinkToFit="1"/>
    </xf>
    <xf numFmtId="177" fontId="35" fillId="25" borderId="28" xfId="49" applyNumberFormat="1" applyFont="1" applyFill="1" applyBorder="1" applyAlignment="1" applyProtection="1">
      <alignment vertical="center" shrinkToFit="1"/>
    </xf>
    <xf numFmtId="177" fontId="35" fillId="25" borderId="26" xfId="49" applyNumberFormat="1" applyFont="1" applyFill="1" applyBorder="1" applyAlignment="1" applyProtection="1">
      <alignment vertical="center" shrinkToFit="1"/>
    </xf>
    <xf numFmtId="177" fontId="35" fillId="25" borderId="99" xfId="49" applyNumberFormat="1" applyFont="1" applyFill="1" applyBorder="1" applyAlignment="1" applyProtection="1">
      <alignment vertical="center" shrinkToFit="1"/>
    </xf>
    <xf numFmtId="177" fontId="35" fillId="25" borderId="36" xfId="49" applyNumberFormat="1" applyFont="1" applyFill="1" applyBorder="1" applyAlignment="1" applyProtection="1">
      <alignment horizontal="center" vertical="center" wrapText="1"/>
    </xf>
    <xf numFmtId="177" fontId="35" fillId="25" borderId="50" xfId="49" applyNumberFormat="1" applyFont="1" applyFill="1" applyBorder="1" applyAlignment="1" applyProtection="1">
      <alignment horizontal="center" vertical="center" wrapText="1"/>
    </xf>
    <xf numFmtId="177" fontId="35" fillId="25" borderId="51" xfId="49" applyNumberFormat="1" applyFont="1" applyFill="1" applyBorder="1" applyAlignment="1" applyProtection="1">
      <alignment horizontal="center" vertical="center" wrapText="1"/>
    </xf>
    <xf numFmtId="0" fontId="14" fillId="0" borderId="15" xfId="49" applyFont="1" applyFill="1" applyBorder="1" applyAlignment="1" applyProtection="1">
      <alignment horizontal="left" vertical="center" wrapText="1"/>
      <protection locked="0"/>
    </xf>
    <xf numFmtId="0" fontId="4" fillId="0" borderId="99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51" xfId="49" applyFont="1" applyBorder="1" applyAlignment="1">
      <alignment horizontal="center" vertical="center" wrapText="1"/>
    </xf>
    <xf numFmtId="0" fontId="4" fillId="0" borderId="30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35" fillId="0" borderId="3" xfId="49" applyFont="1" applyBorder="1" applyAlignment="1">
      <alignment horizontal="center" vertical="center" wrapText="1"/>
    </xf>
    <xf numFmtId="0" fontId="35" fillId="0" borderId="11" xfId="49" applyFont="1" applyBorder="1" applyAlignment="1">
      <alignment horizontal="center" vertical="center" wrapText="1"/>
    </xf>
    <xf numFmtId="0" fontId="35" fillId="0" borderId="31" xfId="49" applyFont="1" applyFill="1" applyBorder="1" applyAlignment="1" applyProtection="1">
      <alignment horizontal="center" vertical="center" wrapText="1"/>
    </xf>
    <xf numFmtId="0" fontId="35" fillId="0" borderId="3" xfId="49" applyFont="1" applyFill="1" applyBorder="1" applyAlignment="1" applyProtection="1">
      <alignment horizontal="center" vertical="center" wrapText="1"/>
    </xf>
    <xf numFmtId="0" fontId="35" fillId="0" borderId="11" xfId="49" applyFont="1" applyFill="1" applyBorder="1" applyAlignment="1" applyProtection="1">
      <alignment horizontal="center" vertical="center" wrapText="1"/>
    </xf>
    <xf numFmtId="0" fontId="11" fillId="0" borderId="104" xfId="49" applyFont="1" applyBorder="1" applyAlignment="1" applyProtection="1">
      <alignment horizontal="center" vertical="center"/>
    </xf>
    <xf numFmtId="0" fontId="11" fillId="0" borderId="26" xfId="49" applyFont="1" applyBorder="1" applyAlignment="1" applyProtection="1">
      <alignment horizontal="center" vertical="center"/>
    </xf>
    <xf numFmtId="0" fontId="11" fillId="0" borderId="28" xfId="49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35" fillId="29" borderId="31" xfId="0" applyFont="1" applyFill="1" applyBorder="1" applyAlignment="1" applyProtection="1">
      <alignment horizontal="center" vertical="center" wrapText="1"/>
    </xf>
    <xf numFmtId="0" fontId="35" fillId="29" borderId="3" xfId="0" applyFont="1" applyFill="1" applyBorder="1" applyAlignment="1" applyProtection="1">
      <alignment horizontal="center" vertical="center" wrapText="1"/>
    </xf>
    <xf numFmtId="0" fontId="35" fillId="29" borderId="11" xfId="0" applyFont="1" applyFill="1" applyBorder="1" applyAlignment="1" applyProtection="1">
      <alignment horizontal="center" vertical="center" wrapText="1"/>
    </xf>
    <xf numFmtId="177" fontId="35" fillId="0" borderId="31" xfId="49" applyNumberFormat="1" applyFont="1" applyFill="1" applyBorder="1" applyAlignment="1" applyProtection="1">
      <alignment horizontal="center" vertical="center" wrapText="1"/>
    </xf>
    <xf numFmtId="177" fontId="35" fillId="0" borderId="3" xfId="49" applyNumberFormat="1" applyFont="1" applyFill="1" applyBorder="1" applyAlignment="1" applyProtection="1">
      <alignment horizontal="center" vertical="center" wrapText="1"/>
    </xf>
    <xf numFmtId="177" fontId="35" fillId="0" borderId="11" xfId="49" applyNumberFormat="1" applyFont="1" applyFill="1" applyBorder="1" applyAlignment="1" applyProtection="1">
      <alignment horizontal="center" vertical="center" wrapText="1"/>
    </xf>
    <xf numFmtId="0" fontId="35" fillId="0" borderId="26" xfId="49" applyFont="1" applyFill="1" applyBorder="1" applyAlignment="1" applyProtection="1">
      <alignment horizontal="center" vertical="center" wrapText="1"/>
    </xf>
    <xf numFmtId="0" fontId="35" fillId="0" borderId="45" xfId="49" applyFont="1" applyFill="1" applyBorder="1" applyAlignment="1" applyProtection="1">
      <alignment horizontal="center" vertical="center" wrapText="1"/>
    </xf>
    <xf numFmtId="0" fontId="35" fillId="0" borderId="28" xfId="49" applyFont="1" applyFill="1" applyBorder="1" applyAlignment="1" applyProtection="1">
      <alignment horizontal="center" vertical="center" wrapText="1"/>
    </xf>
    <xf numFmtId="177" fontId="35" fillId="0" borderId="26" xfId="49" applyNumberFormat="1" applyFont="1" applyFill="1" applyBorder="1" applyAlignment="1" applyProtection="1">
      <alignment horizontal="center" vertical="center" wrapText="1"/>
    </xf>
    <xf numFmtId="177" fontId="35" fillId="0" borderId="28" xfId="49" applyNumberFormat="1" applyFont="1" applyFill="1" applyBorder="1" applyAlignment="1" applyProtection="1">
      <alignment horizontal="center" vertical="center" wrapText="1"/>
    </xf>
    <xf numFmtId="177" fontId="35" fillId="0" borderId="104" xfId="49" applyNumberFormat="1" applyFont="1" applyFill="1" applyBorder="1" applyAlignment="1" applyProtection="1">
      <alignment horizontal="center" vertical="center" wrapText="1"/>
    </xf>
    <xf numFmtId="0" fontId="35" fillId="0" borderId="104" xfId="49" applyFont="1" applyFill="1" applyBorder="1" applyAlignment="1" applyProtection="1">
      <alignment horizontal="center" vertical="center" shrinkToFit="1"/>
    </xf>
    <xf numFmtId="0" fontId="35" fillId="0" borderId="148" xfId="49" applyFont="1" applyFill="1" applyBorder="1" applyAlignment="1" applyProtection="1">
      <alignment horizontal="center" vertical="center" shrinkToFit="1"/>
    </xf>
    <xf numFmtId="0" fontId="35" fillId="0" borderId="149" xfId="49" applyFont="1" applyFill="1" applyBorder="1" applyAlignment="1" applyProtection="1">
      <alignment horizontal="center" vertical="center" shrinkToFit="1"/>
    </xf>
    <xf numFmtId="0" fontId="4" fillId="0" borderId="2" xfId="49" applyFont="1" applyFill="1" applyBorder="1" applyAlignment="1" applyProtection="1">
      <alignment horizontal="center" vertical="center" shrinkToFit="1"/>
    </xf>
    <xf numFmtId="0" fontId="4" fillId="0" borderId="0" xfId="49" applyFont="1" applyFill="1" applyBorder="1" applyAlignment="1" applyProtection="1">
      <alignment horizontal="center" vertical="center" shrinkToFit="1"/>
    </xf>
    <xf numFmtId="0" fontId="4" fillId="0" borderId="59" xfId="49" applyFont="1" applyFill="1" applyBorder="1" applyAlignment="1" applyProtection="1">
      <alignment horizontal="center" vertical="center" shrinkToFit="1"/>
    </xf>
    <xf numFmtId="177" fontId="0" fillId="0" borderId="106" xfId="0" applyNumberFormat="1" applyFont="1" applyFill="1" applyBorder="1" applyAlignment="1" applyProtection="1">
      <alignment horizontal="center" vertical="center" shrinkToFit="1"/>
    </xf>
    <xf numFmtId="177" fontId="0" fillId="0" borderId="107" xfId="0" applyNumberFormat="1" applyFont="1" applyFill="1" applyBorder="1" applyAlignment="1" applyProtection="1">
      <alignment horizontal="center" vertical="center" shrinkToFit="1"/>
    </xf>
    <xf numFmtId="0" fontId="4" fillId="0" borderId="104" xfId="49" applyFont="1" applyFill="1" applyBorder="1" applyAlignment="1" applyProtection="1">
      <alignment horizontal="center" vertical="center" wrapText="1"/>
    </xf>
    <xf numFmtId="0" fontId="4" fillId="0" borderId="26" xfId="49" applyFont="1" applyFill="1" applyBorder="1" applyAlignment="1" applyProtection="1">
      <alignment horizontal="center" vertical="center" wrapText="1"/>
    </xf>
    <xf numFmtId="0" fontId="4" fillId="0" borderId="28" xfId="49" applyFont="1" applyFill="1" applyBorder="1" applyAlignment="1" applyProtection="1">
      <alignment horizontal="center" vertical="center" wrapText="1"/>
    </xf>
    <xf numFmtId="0" fontId="9" fillId="2" borderId="104" xfId="49" applyFont="1" applyFill="1" applyBorder="1" applyAlignment="1" applyProtection="1">
      <alignment horizontal="center" vertical="center"/>
    </xf>
    <xf numFmtId="0" fontId="9" fillId="2" borderId="26" xfId="49" applyFont="1" applyFill="1" applyBorder="1" applyAlignment="1" applyProtection="1">
      <alignment horizontal="center" vertical="center"/>
    </xf>
    <xf numFmtId="0" fontId="9" fillId="2" borderId="28" xfId="49" applyFont="1" applyFill="1" applyBorder="1" applyAlignment="1" applyProtection="1">
      <alignment horizontal="center" vertical="center"/>
    </xf>
    <xf numFmtId="0" fontId="44" fillId="29" borderId="27" xfId="0" applyFont="1" applyFill="1" applyBorder="1" applyAlignment="1" applyProtection="1">
      <alignment horizontal="center" vertical="center" wrapText="1"/>
    </xf>
    <xf numFmtId="0" fontId="9" fillId="2" borderId="29" xfId="49" applyFont="1" applyFill="1" applyBorder="1" applyAlignment="1" applyProtection="1">
      <alignment horizontal="center" vertical="center"/>
    </xf>
    <xf numFmtId="0" fontId="9" fillId="2" borderId="34" xfId="49" applyFont="1" applyFill="1" applyBorder="1" applyAlignment="1" applyProtection="1">
      <alignment horizontal="center" vertical="center"/>
    </xf>
    <xf numFmtId="177" fontId="9" fillId="0" borderId="34" xfId="49" applyNumberFormat="1" applyFont="1" applyFill="1" applyBorder="1" applyAlignment="1" applyProtection="1">
      <alignment horizontal="center" vertical="center"/>
    </xf>
    <xf numFmtId="0" fontId="4" fillId="2" borderId="104" xfId="49" applyFont="1" applyFill="1" applyBorder="1" applyAlignment="1" applyProtection="1">
      <alignment horizontal="center" vertical="center" wrapText="1"/>
    </xf>
    <xf numFmtId="0" fontId="4" fillId="2" borderId="26" xfId="49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31" xfId="49" applyFont="1" applyFill="1" applyBorder="1" applyAlignment="1" applyProtection="1">
      <alignment horizontal="center"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9" fillId="2" borderId="11" xfId="49" applyFont="1" applyFill="1" applyBorder="1" applyAlignment="1" applyProtection="1">
      <alignment horizontal="center" vertical="center" wrapText="1"/>
    </xf>
    <xf numFmtId="0" fontId="11" fillId="0" borderId="104" xfId="49" applyFont="1" applyFill="1" applyBorder="1" applyAlignment="1" applyProtection="1">
      <alignment horizontal="center" vertical="center"/>
    </xf>
    <xf numFmtId="0" fontId="11" fillId="0" borderId="26" xfId="49" applyFont="1" applyFill="1" applyBorder="1" applyAlignment="1" applyProtection="1">
      <alignment horizontal="center" vertical="center"/>
    </xf>
    <xf numFmtId="177" fontId="11" fillId="0" borderId="28" xfId="49" applyNumberFormat="1" applyFont="1" applyFill="1" applyBorder="1" applyAlignment="1" applyProtection="1">
      <alignment horizontal="center" vertical="center"/>
    </xf>
    <xf numFmtId="177" fontId="40" fillId="0" borderId="99" xfId="49" applyNumberFormat="1" applyFont="1" applyFill="1" applyBorder="1" applyAlignment="1" applyProtection="1">
      <alignment horizontal="center" vertical="center"/>
    </xf>
    <xf numFmtId="177" fontId="40" fillId="0" borderId="104" xfId="49" applyNumberFormat="1" applyFont="1" applyFill="1" applyBorder="1" applyAlignment="1" applyProtection="1">
      <alignment horizontal="center" vertical="center"/>
    </xf>
    <xf numFmtId="0" fontId="9" fillId="2" borderId="31" xfId="49" applyFont="1" applyFill="1" applyBorder="1" applyAlignment="1">
      <alignment horizontal="center" vertical="center" wrapText="1"/>
    </xf>
    <xf numFmtId="0" fontId="9" fillId="2" borderId="3" xfId="49" applyFont="1" applyFill="1" applyBorder="1" applyAlignment="1">
      <alignment horizontal="center" vertical="center"/>
    </xf>
    <xf numFmtId="0" fontId="9" fillId="2" borderId="11" xfId="49" applyFont="1" applyFill="1" applyBorder="1" applyAlignment="1">
      <alignment horizontal="center" vertical="center"/>
    </xf>
    <xf numFmtId="177" fontId="4" fillId="0" borderId="26" xfId="49" applyNumberFormat="1" applyFont="1" applyFill="1" applyBorder="1" applyAlignment="1" applyProtection="1">
      <alignment horizontal="center" vertical="center"/>
    </xf>
    <xf numFmtId="0" fontId="14" fillId="0" borderId="31" xfId="49" applyFont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center" vertical="center" wrapText="1"/>
    </xf>
    <xf numFmtId="0" fontId="14" fillId="0" borderId="11" xfId="49" applyFont="1" applyBorder="1" applyAlignment="1" applyProtection="1">
      <alignment horizontal="center" vertical="center" wrapText="1"/>
    </xf>
    <xf numFmtId="0" fontId="4" fillId="0" borderId="31" xfId="49" applyFont="1" applyBorder="1" applyAlignment="1" applyProtection="1">
      <alignment horizontal="center" vertical="center" textRotation="255" wrapText="1"/>
    </xf>
    <xf numFmtId="0" fontId="4" fillId="0" borderId="3" xfId="49" applyFont="1" applyBorder="1" applyAlignment="1" applyProtection="1">
      <alignment horizontal="center" vertical="center" textRotation="255" wrapText="1"/>
    </xf>
    <xf numFmtId="0" fontId="4" fillId="0" borderId="11" xfId="49" applyFont="1" applyBorder="1" applyAlignment="1" applyProtection="1">
      <alignment horizontal="center" vertical="center" textRotation="255" wrapText="1"/>
    </xf>
    <xf numFmtId="0" fontId="35" fillId="0" borderId="31" xfId="49" applyFont="1" applyBorder="1" applyAlignment="1">
      <alignment horizontal="center" vertical="center" wrapText="1"/>
    </xf>
    <xf numFmtId="0" fontId="35" fillId="0" borderId="2" xfId="49" applyFont="1" applyBorder="1" applyAlignment="1">
      <alignment horizontal="center" vertical="center" wrapText="1"/>
    </xf>
    <xf numFmtId="0" fontId="35" fillId="0" borderId="5" xfId="49" applyFont="1" applyBorder="1" applyAlignment="1">
      <alignment horizontal="center" vertical="center" wrapText="1"/>
    </xf>
    <xf numFmtId="0" fontId="4" fillId="2" borderId="28" xfId="49" applyFont="1" applyFill="1" applyBorder="1" applyAlignment="1" applyProtection="1">
      <alignment horizontal="center" vertical="center"/>
    </xf>
    <xf numFmtId="0" fontId="4" fillId="2" borderId="26" xfId="49" applyFont="1" applyFill="1" applyBorder="1" applyAlignment="1" applyProtection="1">
      <alignment horizontal="center" vertical="center" wrapText="1"/>
    </xf>
    <xf numFmtId="0" fontId="4" fillId="2" borderId="28" xfId="49" applyFont="1" applyFill="1" applyBorder="1" applyAlignment="1" applyProtection="1">
      <alignment horizontal="center" vertical="center" wrapText="1"/>
    </xf>
    <xf numFmtId="0" fontId="35" fillId="0" borderId="107" xfId="49" applyFont="1" applyFill="1" applyBorder="1" applyAlignment="1" applyProtection="1">
      <alignment horizontal="center" vertical="center" shrinkToFit="1"/>
    </xf>
    <xf numFmtId="0" fontId="35" fillId="0" borderId="108" xfId="49" applyFont="1" applyFill="1" applyBorder="1" applyAlignment="1" applyProtection="1">
      <alignment horizontal="center" vertical="center" shrinkToFit="1"/>
    </xf>
    <xf numFmtId="0" fontId="35" fillId="0" borderId="26" xfId="49" applyFont="1" applyFill="1" applyBorder="1" applyAlignment="1" applyProtection="1">
      <alignment horizontal="center" vertical="center"/>
    </xf>
    <xf numFmtId="0" fontId="35" fillId="0" borderId="105" xfId="49" applyFont="1" applyFill="1" applyBorder="1" applyAlignment="1" applyProtection="1">
      <alignment horizontal="center" vertical="center"/>
    </xf>
    <xf numFmtId="177" fontId="35" fillId="0" borderId="46" xfId="49" applyNumberFormat="1" applyFont="1" applyFill="1" applyBorder="1" applyAlignment="1" applyProtection="1">
      <alignment horizontal="center" vertical="center" wrapText="1"/>
    </xf>
    <xf numFmtId="177" fontId="35" fillId="0" borderId="34" xfId="49" applyNumberFormat="1" applyFont="1" applyFill="1" applyBorder="1" applyAlignment="1" applyProtection="1">
      <alignment horizontal="center" vertical="center" wrapText="1"/>
    </xf>
    <xf numFmtId="0" fontId="35" fillId="0" borderId="0" xfId="49" applyFont="1" applyFill="1" applyBorder="1" applyAlignment="1" applyProtection="1">
      <alignment horizontal="center" vertical="center" wrapText="1"/>
    </xf>
    <xf numFmtId="0" fontId="35" fillId="0" borderId="47" xfId="49" applyFont="1" applyFill="1" applyBorder="1" applyAlignment="1" applyProtection="1">
      <alignment horizontal="center" vertical="center" wrapText="1"/>
    </xf>
    <xf numFmtId="0" fontId="35" fillId="0" borderId="4" xfId="49" applyFont="1" applyFill="1" applyBorder="1" applyAlignment="1" applyProtection="1">
      <alignment horizontal="center" vertical="center" wrapText="1"/>
    </xf>
    <xf numFmtId="0" fontId="14" fillId="0" borderId="3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177" fontId="14" fillId="0" borderId="7" xfId="1" applyNumberFormat="1" applyFont="1" applyFill="1" applyBorder="1" applyAlignment="1" applyProtection="1">
      <alignment horizontal="center" vertical="center" wrapText="1"/>
    </xf>
    <xf numFmtId="0" fontId="36" fillId="0" borderId="31" xfId="49" applyFont="1" applyFill="1" applyBorder="1" applyAlignment="1" applyProtection="1">
      <alignment horizontal="center" vertical="center" wrapText="1"/>
    </xf>
    <xf numFmtId="0" fontId="36" fillId="0" borderId="3" xfId="49" applyFont="1" applyFill="1" applyBorder="1" applyAlignment="1" applyProtection="1">
      <alignment horizontal="center" vertical="center" wrapText="1"/>
    </xf>
    <xf numFmtId="0" fontId="36" fillId="32" borderId="31" xfId="49" applyFont="1" applyFill="1" applyBorder="1" applyAlignment="1" applyProtection="1">
      <alignment horizontal="center" vertical="center" wrapText="1"/>
    </xf>
    <xf numFmtId="0" fontId="36" fillId="32" borderId="3" xfId="49" applyFont="1" applyFill="1" applyBorder="1" applyAlignment="1" applyProtection="1">
      <alignment horizontal="center" vertical="center" wrapText="1"/>
    </xf>
    <xf numFmtId="177" fontId="9" fillId="2" borderId="29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 wrapText="1"/>
    </xf>
    <xf numFmtId="177" fontId="9" fillId="2" borderId="98" xfId="0" applyNumberFormat="1" applyFont="1" applyFill="1" applyBorder="1" applyAlignment="1" applyProtection="1">
      <alignment horizontal="center" vertical="center" wrapText="1"/>
    </xf>
    <xf numFmtId="177" fontId="9" fillId="2" borderId="7" xfId="0" applyNumberFormat="1" applyFont="1" applyFill="1" applyBorder="1" applyAlignment="1" applyProtection="1">
      <alignment horizontal="center" vertical="center" wrapText="1"/>
    </xf>
    <xf numFmtId="177" fontId="9" fillId="2" borderId="12" xfId="0" applyNumberFormat="1" applyFont="1" applyFill="1" applyBorder="1" applyAlignment="1" applyProtection="1">
      <alignment horizontal="center" vertical="center" wrapText="1"/>
    </xf>
    <xf numFmtId="177" fontId="14" fillId="0" borderId="97" xfId="0" applyNumberFormat="1" applyFont="1" applyFill="1" applyBorder="1" applyAlignment="1" applyProtection="1">
      <alignment horizontal="center" vertical="center" wrapText="1"/>
    </xf>
    <xf numFmtId="177" fontId="14" fillId="0" borderId="8" xfId="0" applyNumberFormat="1" applyFont="1" applyFill="1" applyBorder="1" applyAlignment="1" applyProtection="1">
      <alignment horizontal="center" vertical="center" wrapText="1"/>
    </xf>
    <xf numFmtId="177" fontId="14" fillId="0" borderId="6" xfId="0" applyNumberFormat="1" applyFont="1" applyFill="1" applyBorder="1" applyAlignment="1" applyProtection="1">
      <alignment horizontal="center" vertical="center" wrapText="1"/>
    </xf>
    <xf numFmtId="177" fontId="14" fillId="0" borderId="31" xfId="0" applyNumberFormat="1" applyFont="1" applyFill="1" applyBorder="1" applyAlignment="1" applyProtection="1">
      <alignment horizontal="center" vertical="center" wrapText="1"/>
    </xf>
    <xf numFmtId="177" fontId="14" fillId="0" borderId="3" xfId="0" applyNumberFormat="1" applyFont="1" applyFill="1" applyBorder="1" applyAlignment="1" applyProtection="1">
      <alignment horizontal="center" vertical="center" wrapText="1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0" fontId="2" fillId="2" borderId="99" xfId="0" applyFont="1" applyFill="1" applyBorder="1" applyAlignment="1" applyProtection="1">
      <alignment horizontal="center" vertical="center"/>
    </xf>
    <xf numFmtId="0" fontId="15" fillId="2" borderId="99" xfId="0" applyFont="1" applyFill="1" applyBorder="1" applyAlignment="1" applyProtection="1">
      <alignment horizontal="center" vertical="center"/>
    </xf>
    <xf numFmtId="177" fontId="14" fillId="0" borderId="29" xfId="0" applyNumberFormat="1" applyFont="1" applyFill="1" applyBorder="1" applyAlignment="1" applyProtection="1">
      <alignment horizontal="center" vertical="center" wrapText="1"/>
    </xf>
    <xf numFmtId="177" fontId="14" fillId="0" borderId="2" xfId="0" applyNumberFormat="1" applyFont="1" applyFill="1" applyBorder="1" applyAlignment="1" applyProtection="1">
      <alignment horizontal="center" vertical="center" wrapText="1"/>
    </xf>
    <xf numFmtId="177" fontId="14" fillId="0" borderId="30" xfId="0" applyNumberFormat="1" applyFont="1" applyFill="1" applyBorder="1" applyAlignment="1" applyProtection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center" vertical="center" wrapText="1"/>
    </xf>
    <xf numFmtId="177" fontId="14" fillId="0" borderId="7" xfId="0" applyNumberFormat="1" applyFont="1" applyFill="1" applyBorder="1" applyAlignment="1" applyProtection="1">
      <alignment horizontal="center" vertical="center" wrapText="1"/>
    </xf>
    <xf numFmtId="177" fontId="14" fillId="0" borderId="114" xfId="1" applyNumberFormat="1" applyFont="1" applyFill="1" applyBorder="1" applyAlignment="1" applyProtection="1">
      <alignment horizontal="center" vertical="center" wrapText="1"/>
    </xf>
    <xf numFmtId="177" fontId="14" fillId="0" borderId="52" xfId="1" applyNumberFormat="1" applyFont="1" applyFill="1" applyBorder="1" applyAlignment="1" applyProtection="1">
      <alignment horizontal="center" vertical="center" wrapText="1"/>
    </xf>
    <xf numFmtId="0" fontId="43" fillId="0" borderId="99" xfId="0" applyFont="1" applyBorder="1" applyAlignment="1" applyProtection="1">
      <alignment horizontal="center" vertical="center" wrapText="1"/>
    </xf>
    <xf numFmtId="0" fontId="42" fillId="0" borderId="99" xfId="0" applyFont="1" applyBorder="1" applyAlignment="1" applyProtection="1">
      <alignment horizontal="center" vertical="center"/>
    </xf>
    <xf numFmtId="38" fontId="4" fillId="0" borderId="31" xfId="1" applyFont="1" applyFill="1" applyBorder="1" applyAlignment="1" applyProtection="1">
      <alignment horizontal="center" vertical="center" wrapText="1"/>
    </xf>
    <xf numFmtId="38" fontId="4" fillId="0" borderId="3" xfId="1" applyFont="1" applyFill="1" applyBorder="1" applyAlignment="1" applyProtection="1">
      <alignment horizontal="center" vertical="center" wrapText="1"/>
    </xf>
    <xf numFmtId="38" fontId="4" fillId="0" borderId="11" xfId="1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2" borderId="99" xfId="0" applyFont="1" applyFill="1" applyBorder="1" applyAlignment="1" applyProtection="1">
      <alignment horizontal="center" vertical="center" wrapText="1"/>
    </xf>
    <xf numFmtId="177" fontId="9" fillId="2" borderId="29" xfId="1" applyNumberFormat="1" applyFont="1" applyFill="1" applyBorder="1" applyAlignment="1" applyProtection="1">
      <alignment horizontal="center" vertical="center" wrapText="1"/>
    </xf>
    <xf numFmtId="177" fontId="9" fillId="2" borderId="5" xfId="1" applyNumberFormat="1" applyFont="1" applyFill="1" applyBorder="1" applyAlignment="1" applyProtection="1">
      <alignment horizontal="center" vertical="center" wrapText="1"/>
    </xf>
    <xf numFmtId="177" fontId="10" fillId="0" borderId="29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5" xfId="0" applyNumberFormat="1" applyFont="1" applyFill="1" applyBorder="1" applyAlignment="1" applyProtection="1">
      <alignment horizontal="center" vertical="center" wrapText="1"/>
    </xf>
    <xf numFmtId="177" fontId="10" fillId="0" borderId="30" xfId="0" applyNumberFormat="1" applyFont="1" applyFill="1" applyBorder="1" applyAlignment="1" applyProtection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177" fontId="10" fillId="0" borderId="10" xfId="0" applyNumberFormat="1" applyFont="1" applyFill="1" applyBorder="1" applyAlignment="1" applyProtection="1">
      <alignment horizontal="center" vertical="center" wrapText="1"/>
    </xf>
    <xf numFmtId="177" fontId="13" fillId="2" borderId="104" xfId="0" applyNumberFormat="1" applyFont="1" applyFill="1" applyBorder="1" applyAlignment="1" applyProtection="1">
      <alignment horizontal="center" vertical="center" wrapText="1"/>
    </xf>
    <xf numFmtId="177" fontId="13" fillId="2" borderId="26" xfId="0" applyNumberFormat="1" applyFont="1" applyFill="1" applyBorder="1" applyAlignment="1" applyProtection="1">
      <alignment horizontal="center" vertical="center" wrapText="1"/>
    </xf>
    <xf numFmtId="177" fontId="13" fillId="2" borderId="28" xfId="0" applyNumberFormat="1" applyFont="1" applyFill="1" applyBorder="1" applyAlignment="1" applyProtection="1">
      <alignment horizontal="center" vertical="center" wrapText="1"/>
    </xf>
    <xf numFmtId="0" fontId="0" fillId="34" borderId="141" xfId="0" applyFill="1" applyBorder="1" applyAlignment="1" applyProtection="1">
      <alignment horizontal="center" vertical="center" shrinkToFit="1"/>
    </xf>
    <xf numFmtId="0" fontId="0" fillId="34" borderId="89" xfId="0" applyFill="1" applyBorder="1" applyAlignment="1" applyProtection="1">
      <alignment horizontal="center" vertical="center" shrinkToFit="1"/>
    </xf>
    <xf numFmtId="0" fontId="0" fillId="0" borderId="118" xfId="0" applyBorder="1" applyAlignment="1" applyProtection="1">
      <alignment horizontal="center" vertical="center" shrinkToFit="1"/>
    </xf>
    <xf numFmtId="0" fontId="0" fillId="0" borderId="77" xfId="0" applyBorder="1" applyAlignment="1" applyProtection="1">
      <alignment horizontal="center" vertical="center" shrinkToFit="1"/>
    </xf>
    <xf numFmtId="0" fontId="42" fillId="0" borderId="116" xfId="0" applyFont="1" applyBorder="1" applyAlignment="1" applyProtection="1">
      <alignment horizontal="center" vertical="center" shrinkToFit="1"/>
    </xf>
    <xf numFmtId="0" fontId="42" fillId="0" borderId="90" xfId="0" applyFont="1" applyBorder="1" applyAlignment="1" applyProtection="1">
      <alignment horizontal="center" vertical="center" shrinkToFit="1"/>
    </xf>
    <xf numFmtId="0" fontId="0" fillId="34" borderId="61" xfId="0" applyFill="1" applyBorder="1" applyAlignment="1" applyProtection="1">
      <alignment horizontal="center" vertical="center" shrinkToFit="1"/>
    </xf>
    <xf numFmtId="0" fontId="42" fillId="0" borderId="142" xfId="0" applyFont="1" applyBorder="1" applyAlignment="1" applyProtection="1">
      <alignment horizontal="center" vertical="center" shrinkToFit="1"/>
    </xf>
    <xf numFmtId="0" fontId="42" fillId="0" borderId="132" xfId="0" applyFont="1" applyBorder="1" applyAlignment="1" applyProtection="1">
      <alignment horizontal="center" vertical="center" shrinkToFit="1"/>
    </xf>
    <xf numFmtId="0" fontId="4" fillId="45" borderId="150" xfId="49" applyFont="1" applyFill="1" applyBorder="1" applyAlignment="1">
      <alignment horizontal="center" vertical="center" wrapText="1"/>
    </xf>
    <xf numFmtId="0" fontId="4" fillId="45" borderId="3" xfId="49" applyFont="1" applyFill="1" applyBorder="1" applyAlignment="1">
      <alignment horizontal="center" vertical="center" wrapText="1"/>
    </xf>
    <xf numFmtId="0" fontId="4" fillId="45" borderId="11" xfId="49" applyFont="1" applyFill="1" applyBorder="1" applyAlignment="1">
      <alignment horizontal="center" vertical="center" wrapText="1"/>
    </xf>
    <xf numFmtId="177" fontId="14" fillId="0" borderId="104" xfId="0" applyNumberFormat="1" applyFont="1" applyFill="1" applyBorder="1" applyAlignment="1" applyProtection="1">
      <alignment horizontal="center" vertical="center" wrapText="1"/>
    </xf>
    <xf numFmtId="177" fontId="14" fillId="0" borderId="26" xfId="0" applyNumberFormat="1" applyFont="1" applyFill="1" applyBorder="1" applyAlignment="1" applyProtection="1">
      <alignment horizontal="center" vertical="center" wrapText="1"/>
    </xf>
    <xf numFmtId="177" fontId="4" fillId="0" borderId="28" xfId="0" applyNumberFormat="1" applyFont="1" applyFill="1" applyBorder="1" applyAlignment="1" applyProtection="1">
      <alignment horizontal="center" vertical="center" wrapText="1"/>
    </xf>
    <xf numFmtId="177" fontId="14" fillId="0" borderId="3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177" fontId="53" fillId="2" borderId="31" xfId="0" applyNumberFormat="1" applyFont="1" applyFill="1" applyBorder="1" applyAlignment="1" applyProtection="1">
      <alignment horizontal="center" vertical="center" wrapText="1"/>
    </xf>
    <xf numFmtId="177" fontId="53" fillId="2" borderId="11" xfId="0" applyNumberFormat="1" applyFont="1" applyFill="1" applyBorder="1" applyAlignment="1" applyProtection="1">
      <alignment horizontal="center" vertical="center" wrapText="1"/>
    </xf>
    <xf numFmtId="177" fontId="39" fillId="0" borderId="55" xfId="51" applyNumberFormat="1" applyFont="1" applyFill="1" applyBorder="1" applyAlignment="1" applyProtection="1">
      <alignment horizontal="center" vertical="center" wrapText="1"/>
    </xf>
    <xf numFmtId="177" fontId="39" fillId="0" borderId="58" xfId="51" applyNumberFormat="1" applyFont="1" applyFill="1" applyBorder="1" applyAlignment="1" applyProtection="1">
      <alignment horizontal="center" vertical="center" wrapText="1"/>
    </xf>
    <xf numFmtId="177" fontId="39" fillId="0" borderId="65" xfId="51" applyNumberFormat="1" applyFont="1" applyFill="1" applyBorder="1" applyAlignment="1" applyProtection="1">
      <alignment horizontal="center" vertical="center" wrapText="1"/>
    </xf>
    <xf numFmtId="0" fontId="14" fillId="0" borderId="55" xfId="0" applyFont="1" applyFill="1" applyBorder="1" applyAlignment="1" applyProtection="1">
      <alignment horizontal="center" vertical="center" wrapText="1"/>
    </xf>
    <xf numFmtId="0" fontId="14" fillId="0" borderId="58" xfId="0" applyFont="1" applyFill="1" applyBorder="1" applyAlignment="1" applyProtection="1">
      <alignment horizontal="center" vertical="center" wrapText="1"/>
    </xf>
    <xf numFmtId="0" fontId="14" fillId="0" borderId="65" xfId="0" applyFont="1" applyFill="1" applyBorder="1" applyAlignment="1" applyProtection="1">
      <alignment horizontal="center" vertical="center" wrapText="1"/>
    </xf>
    <xf numFmtId="176" fontId="4" fillId="26" borderId="56" xfId="0" applyNumberFormat="1" applyFont="1" applyFill="1" applyBorder="1" applyAlignment="1" applyProtection="1">
      <alignment horizontal="right" vertical="center" wrapText="1"/>
    </xf>
    <xf numFmtId="176" fontId="4" fillId="26" borderId="87" xfId="0" applyNumberFormat="1" applyFont="1" applyFill="1" applyBorder="1" applyAlignment="1" applyProtection="1">
      <alignment horizontal="right" vertical="center" wrapText="1"/>
    </xf>
    <xf numFmtId="176" fontId="4" fillId="26" borderId="66" xfId="0" applyNumberFormat="1" applyFont="1" applyFill="1" applyBorder="1" applyAlignment="1" applyProtection="1">
      <alignment horizontal="right" vertical="center" wrapText="1"/>
    </xf>
    <xf numFmtId="0" fontId="39" fillId="0" borderId="70" xfId="0" applyFont="1" applyFill="1" applyBorder="1" applyAlignment="1" applyProtection="1">
      <alignment horizontal="center" vertical="center" wrapText="1"/>
    </xf>
    <xf numFmtId="0" fontId="39" fillId="0" borderId="47" xfId="0" applyFont="1" applyFill="1" applyBorder="1" applyAlignment="1" applyProtection="1">
      <alignment horizontal="center" vertical="center" wrapText="1"/>
    </xf>
    <xf numFmtId="0" fontId="39" fillId="0" borderId="71" xfId="0" applyFont="1" applyFill="1" applyBorder="1" applyAlignment="1" applyProtection="1">
      <alignment horizontal="center" vertical="center" wrapText="1"/>
    </xf>
    <xf numFmtId="179" fontId="35" fillId="26" borderId="56" xfId="0" applyNumberFormat="1" applyFont="1" applyFill="1" applyBorder="1" applyAlignment="1" applyProtection="1">
      <alignment horizontal="right" vertical="center"/>
    </xf>
    <xf numFmtId="179" fontId="35" fillId="26" borderId="87" xfId="0" applyNumberFormat="1" applyFont="1" applyFill="1" applyBorder="1" applyAlignment="1" applyProtection="1">
      <alignment horizontal="right" vertical="center"/>
    </xf>
    <xf numFmtId="179" fontId="35" fillId="26" borderId="66" xfId="0" applyNumberFormat="1" applyFont="1" applyFill="1" applyBorder="1" applyAlignment="1" applyProtection="1">
      <alignment horizontal="right" vertical="center"/>
    </xf>
    <xf numFmtId="0" fontId="0" fillId="0" borderId="140" xfId="0" applyBorder="1" applyAlignment="1" applyProtection="1">
      <alignment horizontal="center" vertical="center" shrinkToFit="1"/>
    </xf>
    <xf numFmtId="0" fontId="42" fillId="0" borderId="34" xfId="0" applyFont="1" applyBorder="1" applyAlignment="1" applyProtection="1">
      <alignment horizontal="center" vertical="center" shrinkToFit="1"/>
    </xf>
    <xf numFmtId="0" fontId="42" fillId="0" borderId="121" xfId="0" applyFont="1" applyBorder="1" applyAlignment="1" applyProtection="1">
      <alignment horizontal="center" vertical="center" shrinkToFit="1"/>
    </xf>
    <xf numFmtId="49" fontId="42" fillId="33" borderId="143" xfId="0" applyNumberFormat="1" applyFont="1" applyFill="1" applyBorder="1" applyAlignment="1" applyProtection="1">
      <alignment horizontal="center" vertical="center" wrapText="1"/>
    </xf>
    <xf numFmtId="49" fontId="42" fillId="33" borderId="144" xfId="0" applyNumberFormat="1" applyFont="1" applyFill="1" applyBorder="1" applyAlignment="1" applyProtection="1">
      <alignment horizontal="center" vertical="center" wrapText="1"/>
    </xf>
    <xf numFmtId="49" fontId="42" fillId="33" borderId="145" xfId="0" applyNumberFormat="1" applyFont="1" applyFill="1" applyBorder="1" applyAlignment="1" applyProtection="1">
      <alignment horizontal="center" vertical="center" wrapText="1"/>
    </xf>
    <xf numFmtId="0" fontId="39" fillId="0" borderId="55" xfId="0" applyFont="1" applyFill="1" applyBorder="1" applyAlignment="1" applyProtection="1">
      <alignment horizontal="center" vertical="center" wrapText="1"/>
    </xf>
    <xf numFmtId="0" fontId="39" fillId="0" borderId="58" xfId="0" applyFont="1" applyFill="1" applyBorder="1" applyAlignment="1" applyProtection="1">
      <alignment horizontal="center" vertical="center" wrapText="1"/>
    </xf>
    <xf numFmtId="178" fontId="4" fillId="26" borderId="56" xfId="1" applyNumberFormat="1" applyFont="1" applyFill="1" applyBorder="1" applyAlignment="1" applyProtection="1">
      <alignment horizontal="right" vertical="center" wrapText="1"/>
    </xf>
    <xf numFmtId="178" fontId="4" fillId="26" borderId="87" xfId="1" applyNumberFormat="1" applyFont="1" applyFill="1" applyBorder="1" applyAlignment="1" applyProtection="1">
      <alignment horizontal="right" vertical="center" wrapText="1"/>
    </xf>
    <xf numFmtId="178" fontId="4" fillId="26" borderId="66" xfId="1" applyNumberFormat="1" applyFont="1" applyFill="1" applyBorder="1" applyAlignment="1" applyProtection="1">
      <alignment horizontal="right" vertical="center" wrapText="1"/>
    </xf>
    <xf numFmtId="176" fontId="35" fillId="26" borderId="115" xfId="51" applyNumberFormat="1" applyFont="1" applyFill="1" applyBorder="1" applyAlignment="1" applyProtection="1">
      <alignment vertical="center" shrinkToFit="1"/>
    </xf>
    <xf numFmtId="176" fontId="35" fillId="26" borderId="57" xfId="51" applyNumberFormat="1" applyFont="1" applyFill="1" applyBorder="1" applyAlignment="1" applyProtection="1">
      <alignment vertical="center" shrinkToFit="1"/>
    </xf>
    <xf numFmtId="176" fontId="35" fillId="26" borderId="0" xfId="51" applyNumberFormat="1" applyFont="1" applyFill="1" applyBorder="1" applyAlignment="1" applyProtection="1">
      <alignment vertical="center" shrinkToFit="1"/>
    </xf>
    <xf numFmtId="176" fontId="35" fillId="26" borderId="59" xfId="51" applyNumberFormat="1" applyFont="1" applyFill="1" applyBorder="1" applyAlignment="1" applyProtection="1">
      <alignment vertical="center" shrinkToFit="1"/>
    </xf>
    <xf numFmtId="176" fontId="35" fillId="26" borderId="116" xfId="51" applyNumberFormat="1" applyFont="1" applyFill="1" applyBorder="1" applyAlignment="1" applyProtection="1">
      <alignment vertical="center" shrinkToFit="1"/>
    </xf>
    <xf numFmtId="176" fontId="35" fillId="26" borderId="67" xfId="51" applyNumberFormat="1" applyFont="1" applyFill="1" applyBorder="1" applyAlignment="1" applyProtection="1">
      <alignment vertical="center" shrinkToFit="1"/>
    </xf>
    <xf numFmtId="0" fontId="48" fillId="0" borderId="0" xfId="0" applyFont="1" applyAlignment="1" applyProtection="1">
      <alignment vertical="center" wrapText="1"/>
    </xf>
    <xf numFmtId="0" fontId="57" fillId="26" borderId="99" xfId="0" applyFont="1" applyFill="1" applyBorder="1" applyAlignment="1">
      <alignment horizontal="center" vertical="center"/>
    </xf>
    <xf numFmtId="0" fontId="0" fillId="26" borderId="99" xfId="0" applyFill="1" applyBorder="1" applyAlignment="1">
      <alignment horizontal="center" vertical="center" shrinkToFit="1"/>
    </xf>
    <xf numFmtId="0" fontId="42" fillId="0" borderId="0" xfId="0" applyFont="1" applyBorder="1" applyAlignment="1" applyProtection="1">
      <alignment horizontal="center" vertical="center" shrinkToFit="1"/>
    </xf>
    <xf numFmtId="0" fontId="42" fillId="0" borderId="92" xfId="0" applyFont="1" applyBorder="1" applyAlignment="1" applyProtection="1">
      <alignment horizontal="center" vertical="center" shrinkToFit="1"/>
    </xf>
    <xf numFmtId="0" fontId="39" fillId="0" borderId="65" xfId="0" applyFont="1" applyFill="1" applyBorder="1" applyAlignment="1" applyProtection="1">
      <alignment horizontal="center" vertical="center" wrapText="1"/>
    </xf>
    <xf numFmtId="0" fontId="0" fillId="34" borderId="131" xfId="0" applyFill="1" applyBorder="1" applyAlignment="1" applyProtection="1">
      <alignment horizontal="center" vertical="center" shrinkToFit="1"/>
    </xf>
    <xf numFmtId="0" fontId="0" fillId="34" borderId="63" xfId="0" applyFill="1" applyBorder="1" applyAlignment="1" applyProtection="1">
      <alignment horizontal="center" vertical="center" shrinkToFit="1"/>
    </xf>
    <xf numFmtId="0" fontId="70" fillId="37" borderId="42" xfId="49" applyFont="1" applyFill="1" applyBorder="1" applyAlignment="1" applyProtection="1">
      <alignment horizontal="center" vertical="center"/>
    </xf>
    <xf numFmtId="0" fontId="70" fillId="37" borderId="99" xfId="49" applyFont="1" applyFill="1" applyBorder="1" applyAlignment="1" applyProtection="1">
      <alignment horizontal="center" vertical="center"/>
    </xf>
    <xf numFmtId="0" fontId="70" fillId="37" borderId="43" xfId="49" applyFont="1" applyFill="1" applyBorder="1" applyAlignment="1" applyProtection="1">
      <alignment horizontal="center" vertical="center"/>
    </xf>
    <xf numFmtId="0" fontId="0" fillId="34" borderId="79" xfId="0" applyFill="1" applyBorder="1" applyAlignment="1" applyProtection="1">
      <alignment horizontal="center" vertical="center" shrinkToFit="1"/>
    </xf>
    <xf numFmtId="0" fontId="35" fillId="39" borderId="42" xfId="49" applyFont="1" applyFill="1" applyBorder="1" applyAlignment="1" applyProtection="1">
      <alignment horizontal="center" vertical="center" shrinkToFit="1"/>
    </xf>
    <xf numFmtId="0" fontId="35" fillId="39" borderId="99" xfId="49" applyFont="1" applyFill="1" applyBorder="1" applyAlignment="1" applyProtection="1">
      <alignment horizontal="center" vertical="center" shrinkToFit="1"/>
    </xf>
    <xf numFmtId="0" fontId="35" fillId="39" borderId="43" xfId="49" applyFont="1" applyFill="1" applyBorder="1" applyAlignment="1" applyProtection="1">
      <alignment horizontal="center" vertical="center" shrinkToFit="1"/>
    </xf>
    <xf numFmtId="0" fontId="2" fillId="2" borderId="35" xfId="0" applyFont="1" applyFill="1" applyBorder="1" applyAlignment="1" applyProtection="1">
      <alignment horizontal="center" vertical="center" shrinkToFit="1"/>
    </xf>
    <xf numFmtId="0" fontId="2" fillId="2" borderId="68" xfId="0" applyFont="1" applyFill="1" applyBorder="1" applyAlignment="1" applyProtection="1">
      <alignment horizontal="center" vertical="center" shrinkToFit="1"/>
    </xf>
    <xf numFmtId="0" fontId="2" fillId="2" borderId="69" xfId="0" applyFont="1" applyFill="1" applyBorder="1" applyAlignment="1" applyProtection="1">
      <alignment horizontal="center" vertical="center" shrinkToFit="1"/>
    </xf>
    <xf numFmtId="0" fontId="2" fillId="43" borderId="35" xfId="0" applyFont="1" applyFill="1" applyBorder="1" applyAlignment="1" applyProtection="1">
      <alignment horizontal="center" vertical="center" shrinkToFit="1"/>
    </xf>
    <xf numFmtId="0" fontId="2" fillId="43" borderId="68" xfId="0" applyFont="1" applyFill="1" applyBorder="1" applyAlignment="1" applyProtection="1">
      <alignment horizontal="center" vertical="center" shrinkToFit="1"/>
    </xf>
    <xf numFmtId="0" fontId="2" fillId="43" borderId="69" xfId="0" applyFont="1" applyFill="1" applyBorder="1" applyAlignment="1" applyProtection="1">
      <alignment horizontal="center" vertical="center" shrinkToFit="1"/>
    </xf>
    <xf numFmtId="0" fontId="35" fillId="44" borderId="42" xfId="49" applyFont="1" applyFill="1" applyBorder="1" applyAlignment="1" applyProtection="1">
      <alignment horizontal="center" vertical="center" shrinkToFit="1"/>
    </xf>
    <xf numFmtId="0" fontId="35" fillId="44" borderId="99" xfId="49" applyFont="1" applyFill="1" applyBorder="1" applyAlignment="1" applyProtection="1">
      <alignment horizontal="center" vertical="center" shrinkToFit="1"/>
    </xf>
    <xf numFmtId="0" fontId="35" fillId="44" borderId="43" xfId="49" applyFont="1" applyFill="1" applyBorder="1" applyAlignment="1" applyProtection="1">
      <alignment horizontal="center" vertical="center" shrinkToFit="1"/>
    </xf>
    <xf numFmtId="0" fontId="70" fillId="43" borderId="42" xfId="49" applyFont="1" applyFill="1" applyBorder="1" applyAlignment="1" applyProtection="1">
      <alignment horizontal="center" vertical="center"/>
    </xf>
    <xf numFmtId="0" fontId="70" fillId="43" borderId="99" xfId="49" applyFont="1" applyFill="1" applyBorder="1" applyAlignment="1" applyProtection="1">
      <alignment horizontal="center" vertical="center"/>
    </xf>
    <xf numFmtId="0" fontId="70" fillId="43" borderId="43" xfId="49" applyFont="1" applyFill="1" applyBorder="1" applyAlignment="1" applyProtection="1">
      <alignment horizontal="center" vertical="center"/>
    </xf>
    <xf numFmtId="49" fontId="42" fillId="35" borderId="144" xfId="0" applyNumberFormat="1" applyFont="1" applyFill="1" applyBorder="1" applyAlignment="1" applyProtection="1">
      <alignment horizontal="center" vertical="center"/>
    </xf>
    <xf numFmtId="49" fontId="42" fillId="35" borderId="145" xfId="0" applyNumberFormat="1" applyFont="1" applyFill="1" applyBorder="1" applyAlignment="1" applyProtection="1">
      <alignment horizontal="center" vertical="center"/>
    </xf>
    <xf numFmtId="49" fontId="42" fillId="33" borderId="144" xfId="0" applyNumberFormat="1" applyFont="1" applyFill="1" applyBorder="1" applyAlignment="1" applyProtection="1">
      <alignment horizontal="center" vertical="center"/>
    </xf>
    <xf numFmtId="49" fontId="42" fillId="33" borderId="146" xfId="0" applyNumberFormat="1" applyFont="1" applyFill="1" applyBorder="1" applyAlignment="1" applyProtection="1">
      <alignment horizontal="center" vertical="center"/>
    </xf>
    <xf numFmtId="0" fontId="35" fillId="0" borderId="35" xfId="0" applyFont="1" applyFill="1" applyBorder="1" applyAlignment="1" applyProtection="1">
      <alignment horizontal="center" vertical="center" shrinkToFit="1"/>
    </xf>
    <xf numFmtId="0" fontId="35" fillId="0" borderId="86" xfId="0" applyFont="1" applyFill="1" applyBorder="1" applyAlignment="1" applyProtection="1">
      <alignment horizontal="center" vertical="center" shrinkToFit="1"/>
    </xf>
    <xf numFmtId="0" fontId="35" fillId="0" borderId="42" xfId="0" applyFont="1" applyFill="1" applyBorder="1" applyAlignment="1" applyProtection="1">
      <alignment horizontal="center" vertical="center" shrinkToFit="1"/>
    </xf>
    <xf numFmtId="0" fontId="4" fillId="0" borderId="72" xfId="0" applyFont="1" applyFill="1" applyBorder="1" applyAlignment="1" applyProtection="1">
      <alignment horizontal="center" vertical="center" shrinkToFit="1"/>
      <protection locked="0"/>
    </xf>
    <xf numFmtId="0" fontId="4" fillId="0" borderId="57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9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73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35" fillId="0" borderId="88" xfId="0" applyFont="1" applyFill="1" applyBorder="1" applyAlignment="1" applyProtection="1">
      <alignment horizontal="center" vertical="center" shrinkToFit="1"/>
    </xf>
    <xf numFmtId="0" fontId="35" fillId="0" borderId="36" xfId="0" applyFont="1" applyFill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4" fillId="0" borderId="74" xfId="0" applyFont="1" applyFill="1" applyBorder="1" applyAlignment="1" applyProtection="1">
      <alignment horizontal="center" vertical="center" shrinkToFit="1"/>
      <protection locked="0"/>
    </xf>
    <xf numFmtId="0" fontId="4" fillId="0" borderId="75" xfId="0" applyFont="1" applyFill="1" applyBorder="1" applyAlignment="1" applyProtection="1">
      <alignment horizontal="center" vertical="center" shrinkToFit="1"/>
      <protection locked="0"/>
    </xf>
    <xf numFmtId="0" fontId="4" fillId="0" borderId="67" xfId="0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4" fillId="0" borderId="99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71" fillId="0" borderId="35" xfId="0" applyFont="1" applyFill="1" applyBorder="1" applyAlignment="1" applyProtection="1">
      <alignment horizontal="center" vertical="center" shrinkToFit="1"/>
      <protection locked="0" hidden="1"/>
    </xf>
    <xf numFmtId="0" fontId="71" fillId="0" borderId="68" xfId="0" applyFont="1" applyFill="1" applyBorder="1" applyAlignment="1" applyProtection="1">
      <alignment horizontal="center" vertical="center" shrinkToFit="1"/>
      <protection locked="0" hidden="1"/>
    </xf>
    <xf numFmtId="0" fontId="71" fillId="0" borderId="69" xfId="0" applyFont="1" applyFill="1" applyBorder="1" applyAlignment="1" applyProtection="1">
      <alignment horizontal="center" vertical="center" shrinkToFit="1"/>
      <protection locked="0" hidden="1"/>
    </xf>
    <xf numFmtId="0" fontId="71" fillId="0" borderId="42" xfId="0" applyFont="1" applyFill="1" applyBorder="1" applyAlignment="1" applyProtection="1">
      <alignment horizontal="center" vertical="center" shrinkToFit="1"/>
      <protection locked="0" hidden="1"/>
    </xf>
    <xf numFmtId="0" fontId="71" fillId="0" borderId="99" xfId="0" applyFont="1" applyFill="1" applyBorder="1" applyAlignment="1" applyProtection="1">
      <alignment horizontal="center" vertical="center" shrinkToFit="1"/>
      <protection locked="0" hidden="1"/>
    </xf>
    <xf numFmtId="0" fontId="71" fillId="0" borderId="43" xfId="0" applyFont="1" applyFill="1" applyBorder="1" applyAlignment="1" applyProtection="1">
      <alignment horizontal="center" vertical="center" shrinkToFit="1"/>
      <protection locked="0" hidden="1"/>
    </xf>
    <xf numFmtId="0" fontId="71" fillId="0" borderId="42" xfId="1" applyNumberFormat="1" applyFont="1" applyFill="1" applyBorder="1" applyAlignment="1" applyProtection="1">
      <alignment horizontal="center" vertical="center" shrinkToFit="1"/>
      <protection locked="0"/>
    </xf>
    <xf numFmtId="0" fontId="71" fillId="0" borderId="99" xfId="1" applyNumberFormat="1" applyFont="1" applyFill="1" applyBorder="1" applyAlignment="1" applyProtection="1">
      <alignment horizontal="center" vertical="center" shrinkToFit="1"/>
      <protection locked="0"/>
    </xf>
    <xf numFmtId="0" fontId="71" fillId="0" borderId="43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45" xfId="1" applyFont="1" applyFill="1" applyBorder="1" applyAlignment="1" applyProtection="1">
      <alignment horizontal="center" vertical="center"/>
    </xf>
    <xf numFmtId="38" fontId="4" fillId="0" borderId="106" xfId="1" applyFont="1" applyFill="1" applyBorder="1" applyAlignment="1" applyProtection="1">
      <alignment horizontal="center" vertical="center"/>
    </xf>
    <xf numFmtId="38" fontId="4" fillId="0" borderId="48" xfId="1" applyFont="1" applyFill="1" applyBorder="1" applyAlignment="1" applyProtection="1">
      <alignment horizontal="center" vertical="center"/>
    </xf>
    <xf numFmtId="38" fontId="4" fillId="0" borderId="46" xfId="1" applyFont="1" applyFill="1" applyBorder="1" applyAlignment="1" applyProtection="1">
      <alignment horizontal="center" vertical="center"/>
    </xf>
    <xf numFmtId="0" fontId="4" fillId="0" borderId="48" xfId="1" applyNumberFormat="1" applyFont="1" applyFill="1" applyBorder="1" applyAlignment="1" applyProtection="1">
      <alignment horizontal="center" vertical="center"/>
      <protection locked="0"/>
    </xf>
    <xf numFmtId="0" fontId="4" fillId="0" borderId="46" xfId="1" applyNumberFormat="1" applyFont="1" applyFill="1" applyBorder="1" applyAlignment="1" applyProtection="1">
      <alignment horizontal="center" vertical="center"/>
      <protection locked="0"/>
    </xf>
    <xf numFmtId="0" fontId="4" fillId="0" borderId="119" xfId="1" applyNumberFormat="1" applyFont="1" applyFill="1" applyBorder="1" applyAlignment="1" applyProtection="1">
      <alignment horizontal="center" vertical="center"/>
      <protection locked="0"/>
    </xf>
  </cellXfs>
  <cellStyles count="54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スタイル 1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桁区切り 2" xfId="50" xr:uid="{00000000-0005-0000-0000-000022000000}"/>
    <cellStyle name="桁区切り 3" xfId="53" xr:uid="{00000000-0005-0000-0000-000023000000}"/>
    <cellStyle name="桁区切り 4" xfId="51" xr:uid="{00000000-0005-0000-0000-000024000000}"/>
    <cellStyle name="見出し 1 2" xfId="36" xr:uid="{00000000-0005-0000-0000-000025000000}"/>
    <cellStyle name="見出し 2 2" xfId="37" xr:uid="{00000000-0005-0000-0000-000026000000}"/>
    <cellStyle name="見出し 3 2" xfId="38" xr:uid="{00000000-0005-0000-0000-000027000000}"/>
    <cellStyle name="見出し 4 2" xfId="39" xr:uid="{00000000-0005-0000-0000-000028000000}"/>
    <cellStyle name="集計 2" xfId="40" xr:uid="{00000000-0005-0000-0000-000029000000}"/>
    <cellStyle name="出力 2" xfId="41" xr:uid="{00000000-0005-0000-0000-00002A000000}"/>
    <cellStyle name="説明文 2" xfId="42" xr:uid="{00000000-0005-0000-0000-00002B000000}"/>
    <cellStyle name="入力 2" xfId="43" xr:uid="{00000000-0005-0000-0000-00002C000000}"/>
    <cellStyle name="標準" xfId="0" builtinId="0"/>
    <cellStyle name="標準 2" xfId="44" xr:uid="{00000000-0005-0000-0000-00002E000000}"/>
    <cellStyle name="標準 2 2" xfId="45" xr:uid="{00000000-0005-0000-0000-00002F000000}"/>
    <cellStyle name="標準 3" xfId="46" xr:uid="{00000000-0005-0000-0000-000030000000}"/>
    <cellStyle name="標準 4" xfId="49" xr:uid="{00000000-0005-0000-0000-000031000000}"/>
    <cellStyle name="標準 5" xfId="52" xr:uid="{00000000-0005-0000-0000-000032000000}"/>
    <cellStyle name="標準 6" xfId="2" xr:uid="{00000000-0005-0000-0000-000033000000}"/>
    <cellStyle name="未定義" xfId="47" xr:uid="{00000000-0005-0000-0000-000034000000}"/>
    <cellStyle name="良い 2" xfId="48" xr:uid="{00000000-0005-0000-0000-000035000000}"/>
  </cellStyles>
  <dxfs count="16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ont>
        <b/>
        <i val="0"/>
        <color rgb="FF3333FF"/>
      </font>
      <fill>
        <patternFill>
          <fgColor auto="1"/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 val="0"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C99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b/>
        <i val="0"/>
        <color rgb="FF3333FF"/>
      </font>
      <fill>
        <patternFill>
          <fgColor auto="1"/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 val="0"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B7DEE8"/>
      <color rgb="FFCCFFCC"/>
      <color rgb="FFCC99FF"/>
      <color rgb="FFFFCCCC"/>
      <color rgb="FFFF99CC"/>
      <color rgb="FFFFFFCC"/>
      <color rgb="FF009900"/>
      <color rgb="FFD9D9D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13</xdr:row>
      <xdr:rowOff>9525</xdr:rowOff>
    </xdr:from>
    <xdr:to>
      <xdr:col>18</xdr:col>
      <xdr:colOff>1314450</xdr:colOff>
      <xdr:row>18</xdr:row>
      <xdr:rowOff>4762</xdr:rowOff>
    </xdr:to>
    <xdr:sp macro="" textlink="">
      <xdr:nvSpPr>
        <xdr:cNvPr id="2" name="四角形吹き出し 7">
          <a:extLst>
            <a:ext uri="{FF2B5EF4-FFF2-40B4-BE49-F238E27FC236}">
              <a16:creationId xmlns:a16="http://schemas.microsoft.com/office/drawing/2014/main" id="{6D8628B6-8D91-4182-AC9D-826A14C87612}"/>
            </a:ext>
          </a:extLst>
        </xdr:cNvPr>
        <xdr:cNvSpPr/>
      </xdr:nvSpPr>
      <xdr:spPr>
        <a:xfrm>
          <a:off x="11430000" y="1752600"/>
          <a:ext cx="3190875" cy="709612"/>
        </a:xfrm>
        <a:prstGeom prst="wedgeRectCallout">
          <a:avLst>
            <a:gd name="adj1" fmla="val -39637"/>
            <a:gd name="adj2" fmla="val -1354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過年度分を併せて申請する場合は、交付申請書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（様式１）には令和８年度分と過年度分の合計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2D3C-5F0E-41A7-9F1A-920273D4D24F}">
  <sheetPr>
    <pageSetUpPr fitToPage="1"/>
  </sheetPr>
  <dimension ref="A1:DH741"/>
  <sheetViews>
    <sheetView tabSelected="1" showWhiteSpace="0" view="pageBreakPreview" zoomScale="80" zoomScaleNormal="70" zoomScaleSheetLayoutView="80" zoomScalePageLayoutView="70" workbookViewId="0">
      <pane xSplit="1" topLeftCell="B1" activePane="topRight" state="frozen"/>
      <selection activeCell="H11" sqref="H11:H15"/>
      <selection pane="topRight" activeCell="G22" sqref="G22"/>
    </sheetView>
  </sheetViews>
  <sheetFormatPr defaultColWidth="9" defaultRowHeight="13.2"/>
  <cols>
    <col min="1" max="1" width="5.44140625" style="8" customWidth="1"/>
    <col min="2" max="2" width="24.44140625" style="189" customWidth="1"/>
    <col min="3" max="3" width="23.33203125" style="189" customWidth="1"/>
    <col min="4" max="4" width="8.21875" style="58" customWidth="1"/>
    <col min="5" max="5" width="9.44140625" style="58" customWidth="1"/>
    <col min="6" max="6" width="10" style="58" customWidth="1"/>
    <col min="7" max="7" width="15.44140625" style="58" customWidth="1"/>
    <col min="8" max="8" width="17.88671875" style="187" customWidth="1"/>
    <col min="9" max="9" width="16.109375" style="9" customWidth="1"/>
    <col min="10" max="10" width="10.5546875" style="9" hidden="1" customWidth="1"/>
    <col min="11" max="11" width="16.109375" style="188" customWidth="1"/>
    <col min="12" max="13" width="11.6640625" style="10" hidden="1" customWidth="1"/>
    <col min="14" max="14" width="19.88671875" style="10" customWidth="1"/>
    <col min="15" max="15" width="14" style="10" hidden="1" customWidth="1"/>
    <col min="16" max="16" width="16.109375" style="17" customWidth="1"/>
    <col min="17" max="17" width="11.6640625" style="10" customWidth="1"/>
    <col min="18" max="18" width="11.6640625" style="10" hidden="1" customWidth="1"/>
    <col min="19" max="19" width="23.33203125" style="58" customWidth="1"/>
    <col min="20" max="22" width="14.109375" style="13" customWidth="1"/>
    <col min="23" max="23" width="11.6640625" style="13" hidden="1" customWidth="1"/>
    <col min="24" max="24" width="11.6640625" style="13" customWidth="1"/>
    <col min="25" max="25" width="14.44140625" style="13" hidden="1" customWidth="1"/>
    <col min="26" max="27" width="13.44140625" style="13" customWidth="1"/>
    <col min="28" max="28" width="14.44140625" style="13" customWidth="1"/>
    <col min="29" max="29" width="16.21875" style="8" customWidth="1"/>
    <col min="30" max="30" width="7.6640625" style="12" customWidth="1"/>
    <col min="31" max="31" width="5.109375" style="12" customWidth="1"/>
    <col min="32" max="32" width="9" style="144" customWidth="1"/>
    <col min="33" max="33" width="4.109375" style="144" customWidth="1"/>
    <col min="34" max="45" width="7.77734375" style="145" customWidth="1"/>
    <col min="46" max="63" width="3.109375" style="78" hidden="1" customWidth="1"/>
    <col min="64" max="72" width="5.88671875" style="8" hidden="1" customWidth="1"/>
    <col min="73" max="81" width="5.21875" style="11" hidden="1" customWidth="1"/>
    <col min="82" max="82" width="6.109375" style="11" hidden="1" customWidth="1"/>
    <col min="83" max="83" width="8.88671875" style="10" hidden="1" customWidth="1"/>
    <col min="84" max="95" width="9" style="11" hidden="1" customWidth="1"/>
    <col min="96" max="96" width="10.6640625" style="11" hidden="1" customWidth="1"/>
    <col min="97" max="97" width="55.44140625" style="143" customWidth="1"/>
    <col min="98" max="109" width="7.77734375" style="78" customWidth="1"/>
    <col min="110" max="110" width="8.44140625" style="8" hidden="1" customWidth="1"/>
    <col min="111" max="111" width="12.33203125" style="58" hidden="1" customWidth="1"/>
    <col min="112" max="112" width="8.6640625" style="70" hidden="1" customWidth="1"/>
    <col min="113" max="16384" width="9" style="8"/>
  </cols>
  <sheetData>
    <row r="1" spans="1:112" s="52" customFormat="1" ht="8.25" hidden="1" customHeight="1">
      <c r="A1" s="51"/>
      <c r="B1" s="51">
        <f>COLUMN()</f>
        <v>2</v>
      </c>
      <c r="C1" s="51">
        <f>COLUMN()</f>
        <v>3</v>
      </c>
      <c r="D1" s="51">
        <f>COLUMN()</f>
        <v>4</v>
      </c>
      <c r="E1" s="51">
        <f>COLUMN()</f>
        <v>5</v>
      </c>
      <c r="F1" s="51"/>
      <c r="G1" s="51">
        <f>COLUMN()</f>
        <v>7</v>
      </c>
      <c r="H1" s="51">
        <f>COLUMN()</f>
        <v>8</v>
      </c>
      <c r="I1" s="51">
        <f>COLUMN()</f>
        <v>9</v>
      </c>
      <c r="J1" s="51"/>
      <c r="K1" s="51">
        <f>COLUMN()</f>
        <v>11</v>
      </c>
      <c r="L1" s="51">
        <f>COLUMN()</f>
        <v>12</v>
      </c>
      <c r="M1" s="51">
        <f>COLUMN()</f>
        <v>13</v>
      </c>
      <c r="N1" s="51">
        <f>COLUMN()</f>
        <v>14</v>
      </c>
      <c r="O1" s="51"/>
      <c r="P1" s="51">
        <f>COLUMN()</f>
        <v>16</v>
      </c>
      <c r="Q1" s="51">
        <f>COLUMN()</f>
        <v>17</v>
      </c>
      <c r="R1" s="51">
        <f>COLUMN()</f>
        <v>18</v>
      </c>
      <c r="S1" s="51">
        <f>COLUMN()</f>
        <v>19</v>
      </c>
      <c r="T1" s="51">
        <f>COLUMN()</f>
        <v>20</v>
      </c>
      <c r="U1" s="51"/>
      <c r="V1" s="51"/>
      <c r="W1" s="51">
        <f>COLUMN()</f>
        <v>23</v>
      </c>
      <c r="X1" s="51">
        <f>COLUMN()</f>
        <v>24</v>
      </c>
      <c r="Y1" s="51">
        <f>COLUMN()</f>
        <v>25</v>
      </c>
      <c r="Z1" s="51"/>
      <c r="AA1" s="51"/>
      <c r="AB1" s="51"/>
      <c r="AC1" s="51">
        <f>COLUMN()</f>
        <v>29</v>
      </c>
      <c r="AD1" s="51"/>
      <c r="AE1" s="51"/>
      <c r="AF1" s="51">
        <f>COLUMN()</f>
        <v>32</v>
      </c>
      <c r="AG1" s="51">
        <f>COLUMN()</f>
        <v>33</v>
      </c>
      <c r="AH1" s="51">
        <f>COLUMN()</f>
        <v>34</v>
      </c>
      <c r="AI1" s="51">
        <f>COLUMN()</f>
        <v>35</v>
      </c>
      <c r="AJ1" s="51">
        <f>COLUMN()</f>
        <v>36</v>
      </c>
      <c r="AK1" s="51">
        <f>COLUMN()</f>
        <v>37</v>
      </c>
      <c r="AL1" s="51">
        <f>COLUMN()</f>
        <v>38</v>
      </c>
      <c r="AM1" s="51">
        <f>COLUMN()</f>
        <v>39</v>
      </c>
      <c r="AN1" s="51">
        <f>COLUMN()</f>
        <v>40</v>
      </c>
      <c r="AO1" s="51">
        <f>COLUMN()</f>
        <v>41</v>
      </c>
      <c r="AP1" s="51">
        <f>COLUMN()</f>
        <v>42</v>
      </c>
      <c r="AQ1" s="51">
        <f>COLUMN()</f>
        <v>43</v>
      </c>
      <c r="AR1" s="51">
        <f>COLUMN()</f>
        <v>44</v>
      </c>
      <c r="AS1" s="51">
        <f>COLUMN()</f>
        <v>45</v>
      </c>
      <c r="AT1" s="51">
        <f>COLUMN()</f>
        <v>46</v>
      </c>
      <c r="AU1" s="51"/>
      <c r="AV1" s="51">
        <f>COLUMN()</f>
        <v>48</v>
      </c>
      <c r="AW1" s="51"/>
      <c r="AX1" s="51">
        <f>COLUMN()</f>
        <v>50</v>
      </c>
      <c r="AY1" s="51"/>
      <c r="AZ1" s="51"/>
      <c r="BA1" s="51"/>
      <c r="BB1" s="51"/>
      <c r="BC1" s="51">
        <f>COLUMN()</f>
        <v>55</v>
      </c>
      <c r="BD1" s="51"/>
      <c r="BE1" s="51">
        <f>COLUMN()</f>
        <v>57</v>
      </c>
      <c r="BF1" s="51"/>
      <c r="BG1" s="51">
        <f>COLUMN()</f>
        <v>59</v>
      </c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>
        <f>COLUMN()</f>
        <v>73</v>
      </c>
      <c r="BV1" s="51"/>
      <c r="BW1" s="51">
        <f>COLUMN()</f>
        <v>75</v>
      </c>
      <c r="BX1" s="51"/>
      <c r="BY1" s="51">
        <f>COLUMN()</f>
        <v>77</v>
      </c>
      <c r="BZ1" s="51"/>
      <c r="CA1" s="51"/>
      <c r="CB1" s="51"/>
      <c r="CC1" s="51"/>
      <c r="CD1" s="51">
        <f>COLUMN()</f>
        <v>82</v>
      </c>
      <c r="CE1" s="51">
        <f>COLUMN()</f>
        <v>83</v>
      </c>
      <c r="CF1" s="51">
        <f>COLUMN()</f>
        <v>84</v>
      </c>
      <c r="CG1" s="51">
        <f>COLUMN()</f>
        <v>85</v>
      </c>
      <c r="CH1" s="51">
        <f>COLUMN()</f>
        <v>86</v>
      </c>
      <c r="CI1" s="51">
        <f>COLUMN()</f>
        <v>87</v>
      </c>
      <c r="CJ1" s="51">
        <f>COLUMN()</f>
        <v>88</v>
      </c>
      <c r="CK1" s="51">
        <f>COLUMN()</f>
        <v>89</v>
      </c>
      <c r="CL1" s="51">
        <f>COLUMN()</f>
        <v>90</v>
      </c>
      <c r="CM1" s="51">
        <f>COLUMN()</f>
        <v>91</v>
      </c>
      <c r="CN1" s="51">
        <f>COLUMN()</f>
        <v>92</v>
      </c>
      <c r="CO1" s="51">
        <f>COLUMN()</f>
        <v>93</v>
      </c>
      <c r="CP1" s="51">
        <f>COLUMN()</f>
        <v>94</v>
      </c>
      <c r="CQ1" s="51">
        <f>COLUMN()</f>
        <v>95</v>
      </c>
      <c r="CR1" s="51">
        <f>COLUMN()</f>
        <v>96</v>
      </c>
      <c r="CS1" s="141">
        <f>COLUMN()</f>
        <v>97</v>
      </c>
      <c r="CT1" s="51">
        <f>COLUMN()</f>
        <v>98</v>
      </c>
      <c r="CU1" s="51">
        <f>COLUMN()</f>
        <v>99</v>
      </c>
      <c r="CV1" s="51">
        <f>COLUMN()</f>
        <v>100</v>
      </c>
      <c r="CW1" s="51">
        <f>COLUMN()</f>
        <v>101</v>
      </c>
      <c r="CX1" s="51">
        <f>COLUMN()</f>
        <v>102</v>
      </c>
      <c r="CY1" s="51">
        <f>COLUMN()</f>
        <v>103</v>
      </c>
      <c r="CZ1" s="51">
        <f>COLUMN()</f>
        <v>104</v>
      </c>
      <c r="DA1" s="51">
        <f>COLUMN()</f>
        <v>105</v>
      </c>
      <c r="DB1" s="51">
        <f>COLUMN()</f>
        <v>106</v>
      </c>
      <c r="DC1" s="51">
        <f>COLUMN()</f>
        <v>107</v>
      </c>
      <c r="DD1" s="51">
        <f>COLUMN()</f>
        <v>108</v>
      </c>
      <c r="DE1" s="51">
        <f>COLUMN()</f>
        <v>109</v>
      </c>
      <c r="DG1" s="72"/>
      <c r="DH1" s="69"/>
    </row>
    <row r="2" spans="1:112" ht="13.8" thickBot="1">
      <c r="B2" s="8"/>
      <c r="C2" s="8"/>
      <c r="D2" s="55"/>
      <c r="E2" s="55"/>
      <c r="F2" s="55"/>
      <c r="G2" s="5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133" t="s">
        <v>133</v>
      </c>
      <c r="AD2" s="134"/>
      <c r="AE2" s="134"/>
      <c r="AF2" s="103" t="s">
        <v>65</v>
      </c>
      <c r="AG2" s="12"/>
      <c r="AH2" s="104" t="s">
        <v>63</v>
      </c>
      <c r="AI2" s="104" t="s">
        <v>12</v>
      </c>
      <c r="AJ2" s="104" t="s">
        <v>13</v>
      </c>
      <c r="AK2" s="104" t="s">
        <v>14</v>
      </c>
      <c r="AL2" s="104" t="s">
        <v>15</v>
      </c>
      <c r="AM2" s="104" t="s">
        <v>16</v>
      </c>
      <c r="AN2" s="104" t="s">
        <v>17</v>
      </c>
      <c r="AO2" s="104" t="s">
        <v>18</v>
      </c>
      <c r="AP2" s="104" t="s">
        <v>19</v>
      </c>
      <c r="AQ2" s="104" t="s">
        <v>24</v>
      </c>
      <c r="AR2" s="104" t="s">
        <v>21</v>
      </c>
      <c r="AS2" s="104" t="s">
        <v>22</v>
      </c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CS2" s="141"/>
      <c r="CT2" s="45"/>
      <c r="CU2" s="45"/>
      <c r="CV2" s="45"/>
      <c r="CW2" s="8"/>
      <c r="CX2" s="8"/>
      <c r="CY2" s="8"/>
      <c r="CZ2" s="8"/>
      <c r="DA2" s="8"/>
      <c r="DB2" s="8"/>
      <c r="DC2" s="8"/>
      <c r="DD2" s="8"/>
      <c r="DE2" s="8"/>
      <c r="DG2" s="73"/>
    </row>
    <row r="3" spans="1:112" ht="11.4" customHeight="1">
      <c r="A3" s="6"/>
      <c r="B3" s="7" t="s">
        <v>184</v>
      </c>
      <c r="C3" s="8"/>
      <c r="D3" s="12"/>
      <c r="E3" s="12"/>
      <c r="F3" s="12"/>
      <c r="G3" s="12"/>
      <c r="H3" s="8"/>
      <c r="K3" s="10"/>
      <c r="N3" s="658" t="s">
        <v>75</v>
      </c>
      <c r="O3" s="658"/>
      <c r="P3" s="658"/>
      <c r="R3" s="172"/>
      <c r="S3" s="172"/>
      <c r="T3" s="90"/>
      <c r="U3" s="90"/>
      <c r="V3" s="90"/>
      <c r="W3" s="15"/>
      <c r="X3" s="91"/>
      <c r="AC3" s="644" t="s">
        <v>106</v>
      </c>
      <c r="AD3" s="608" t="s">
        <v>107</v>
      </c>
      <c r="AE3" s="613"/>
      <c r="AF3" s="157">
        <f>COUNTIFS(AF$42:AF$741,"3/3",$X$42:$X$741,"&gt;0")</f>
        <v>0</v>
      </c>
      <c r="AG3" s="424"/>
      <c r="AH3" s="158">
        <f t="shared" ref="AH3:AS3" si="0">COUNTIF(AH42:AH741,"3/3")</f>
        <v>0</v>
      </c>
      <c r="AI3" s="159">
        <f t="shared" si="0"/>
        <v>0</v>
      </c>
      <c r="AJ3" s="159">
        <f t="shared" si="0"/>
        <v>0</v>
      </c>
      <c r="AK3" s="159">
        <f t="shared" si="0"/>
        <v>0</v>
      </c>
      <c r="AL3" s="159">
        <f t="shared" si="0"/>
        <v>0</v>
      </c>
      <c r="AM3" s="160">
        <f t="shared" si="0"/>
        <v>0</v>
      </c>
      <c r="AN3" s="158">
        <f t="shared" si="0"/>
        <v>1</v>
      </c>
      <c r="AO3" s="159">
        <f t="shared" si="0"/>
        <v>1</v>
      </c>
      <c r="AP3" s="159">
        <f t="shared" si="0"/>
        <v>1</v>
      </c>
      <c r="AQ3" s="159">
        <f t="shared" si="0"/>
        <v>2</v>
      </c>
      <c r="AR3" s="159">
        <f t="shared" si="0"/>
        <v>2</v>
      </c>
      <c r="AS3" s="157">
        <f t="shared" si="0"/>
        <v>2</v>
      </c>
      <c r="AT3" s="68"/>
      <c r="AU3" s="68"/>
      <c r="AV3" s="118"/>
      <c r="AW3" s="118"/>
      <c r="AX3" s="118"/>
      <c r="AY3" s="118"/>
      <c r="AZ3" s="118"/>
      <c r="BA3" s="118"/>
      <c r="BB3" s="11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CS3" s="142"/>
      <c r="CT3" s="8"/>
      <c r="CU3" s="8"/>
      <c r="CV3" s="8"/>
      <c r="CW3" s="8"/>
      <c r="CX3" s="8"/>
      <c r="CY3" s="659">
        <f>IF(C13=0,"",C13)</f>
        <v>9999</v>
      </c>
      <c r="CZ3" s="659"/>
      <c r="DA3" s="660" t="str">
        <f>IF(C7=0,"",C7)</f>
        <v>〇〇専門学校</v>
      </c>
      <c r="DB3" s="660"/>
      <c r="DC3" s="660"/>
      <c r="DD3" s="660"/>
      <c r="DE3" s="660"/>
      <c r="DG3" s="73"/>
      <c r="DH3" s="71"/>
    </row>
    <row r="4" spans="1:112" ht="11.4" customHeight="1">
      <c r="A4" s="63"/>
      <c r="B4" s="79"/>
      <c r="C4" s="78"/>
      <c r="D4" s="12"/>
      <c r="E4" s="12"/>
      <c r="F4" s="12"/>
      <c r="G4" s="12"/>
      <c r="H4" s="80"/>
      <c r="I4" s="89"/>
      <c r="J4" s="89"/>
      <c r="K4" s="61"/>
      <c r="L4" s="62"/>
      <c r="M4" s="62"/>
      <c r="N4" s="658"/>
      <c r="O4" s="658"/>
      <c r="P4" s="658"/>
      <c r="R4" s="46"/>
      <c r="S4" s="8"/>
      <c r="T4" s="88"/>
      <c r="U4" s="88"/>
      <c r="V4" s="88"/>
      <c r="W4" s="38"/>
      <c r="X4" s="91"/>
      <c r="Y4" s="38"/>
      <c r="Z4" s="38"/>
      <c r="AA4" s="38"/>
      <c r="AB4" s="38"/>
      <c r="AC4" s="645"/>
      <c r="AD4" s="609" t="s">
        <v>108</v>
      </c>
      <c r="AE4" s="610"/>
      <c r="AF4" s="110"/>
      <c r="AG4" s="105"/>
      <c r="AH4" s="178"/>
      <c r="AI4" s="179"/>
      <c r="AJ4" s="179"/>
      <c r="AK4" s="179"/>
      <c r="AL4" s="179"/>
      <c r="AM4" s="180"/>
      <c r="AN4" s="181"/>
      <c r="AO4" s="179"/>
      <c r="AP4" s="179"/>
      <c r="AQ4" s="179"/>
      <c r="AR4" s="180"/>
      <c r="AS4" s="182"/>
      <c r="AT4" s="68"/>
      <c r="AU4" s="68"/>
      <c r="AV4" s="118"/>
      <c r="AW4" s="118"/>
      <c r="AX4" s="118"/>
      <c r="AY4" s="118"/>
      <c r="AZ4" s="118"/>
      <c r="BA4" s="118"/>
      <c r="BB4" s="11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CF4" s="14"/>
      <c r="CG4" s="14"/>
      <c r="CH4" s="14"/>
      <c r="CS4" s="142"/>
      <c r="CT4" s="65"/>
      <c r="CU4" s="65"/>
      <c r="CV4" s="65"/>
      <c r="CW4" s="65"/>
      <c r="CX4" s="65"/>
      <c r="CY4" s="659"/>
      <c r="CZ4" s="659"/>
      <c r="DA4" s="660"/>
      <c r="DB4" s="660"/>
      <c r="DC4" s="660"/>
      <c r="DD4" s="660"/>
      <c r="DE4" s="660"/>
    </row>
    <row r="5" spans="1:112" ht="11.4" customHeight="1" thickBot="1">
      <c r="A5" s="63"/>
      <c r="B5" s="79"/>
      <c r="C5" s="78"/>
      <c r="D5" s="12"/>
      <c r="E5" s="12"/>
      <c r="F5" s="12"/>
      <c r="G5" s="12"/>
      <c r="H5" s="80"/>
      <c r="I5" s="89"/>
      <c r="J5" s="89"/>
      <c r="K5" s="61"/>
      <c r="L5" s="62"/>
      <c r="M5" s="62"/>
      <c r="N5" s="172"/>
      <c r="O5" s="228"/>
      <c r="P5" s="172"/>
      <c r="R5" s="46"/>
      <c r="S5" s="8"/>
      <c r="T5" s="88"/>
      <c r="U5" s="88"/>
      <c r="V5" s="88"/>
      <c r="W5" s="38"/>
      <c r="X5" s="91"/>
      <c r="Y5" s="38"/>
      <c r="Z5" s="38"/>
      <c r="AA5" s="38"/>
      <c r="AB5" s="38"/>
      <c r="AC5" s="645"/>
      <c r="AD5" s="661" t="s">
        <v>131</v>
      </c>
      <c r="AE5" s="662"/>
      <c r="AF5" s="410"/>
      <c r="AG5" s="105"/>
      <c r="AH5" s="402">
        <f>AH3-AH4</f>
        <v>0</v>
      </c>
      <c r="AI5" s="403">
        <f>AI3-AI4</f>
        <v>0</v>
      </c>
      <c r="AJ5" s="403">
        <f t="shared" ref="AJ5:AR5" si="1">AJ3-AJ4</f>
        <v>0</v>
      </c>
      <c r="AK5" s="403">
        <f t="shared" si="1"/>
        <v>0</v>
      </c>
      <c r="AL5" s="403">
        <f t="shared" si="1"/>
        <v>0</v>
      </c>
      <c r="AM5" s="404">
        <f t="shared" si="1"/>
        <v>0</v>
      </c>
      <c r="AN5" s="402">
        <f t="shared" si="1"/>
        <v>1</v>
      </c>
      <c r="AO5" s="403">
        <f t="shared" si="1"/>
        <v>1</v>
      </c>
      <c r="AP5" s="403">
        <f t="shared" si="1"/>
        <v>1</v>
      </c>
      <c r="AQ5" s="403">
        <f t="shared" si="1"/>
        <v>2</v>
      </c>
      <c r="AR5" s="403">
        <f t="shared" si="1"/>
        <v>2</v>
      </c>
      <c r="AS5" s="405">
        <f>AS3-AS4</f>
        <v>2</v>
      </c>
      <c r="AT5" s="68"/>
      <c r="AU5" s="68"/>
      <c r="AV5" s="118"/>
      <c r="AW5" s="118"/>
      <c r="AX5" s="118"/>
      <c r="AY5" s="118"/>
      <c r="AZ5" s="118"/>
      <c r="BA5" s="118"/>
      <c r="BB5" s="11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CF5" s="14"/>
      <c r="CG5" s="14"/>
      <c r="CH5" s="14"/>
      <c r="CS5" s="142"/>
      <c r="CT5" s="65"/>
      <c r="CU5" s="65"/>
      <c r="CV5" s="65"/>
      <c r="CW5" s="65"/>
      <c r="CX5" s="65"/>
      <c r="CY5" s="116"/>
      <c r="CZ5" s="116"/>
      <c r="DA5" s="117"/>
      <c r="DB5" s="117"/>
      <c r="DC5" s="117"/>
      <c r="DD5" s="117"/>
      <c r="DE5" s="117"/>
    </row>
    <row r="6" spans="1:112" ht="11.4" customHeight="1" thickBot="1">
      <c r="A6" s="174"/>
      <c r="B6" s="79"/>
      <c r="C6" s="78"/>
      <c r="D6" s="12"/>
      <c r="E6" s="12"/>
      <c r="F6" s="12"/>
      <c r="G6" s="12"/>
      <c r="H6" s="80"/>
      <c r="I6" s="89"/>
      <c r="J6" s="89"/>
      <c r="K6" s="10"/>
      <c r="L6" s="62"/>
      <c r="M6" s="62"/>
      <c r="N6" s="90"/>
      <c r="O6" s="90"/>
      <c r="P6" s="74"/>
      <c r="R6" s="46"/>
      <c r="S6" s="8"/>
      <c r="T6" s="88"/>
      <c r="U6" s="88"/>
      <c r="V6" s="88"/>
      <c r="W6" s="74"/>
      <c r="X6" s="91"/>
      <c r="Y6" s="74"/>
      <c r="Z6" s="74"/>
      <c r="AA6" s="74"/>
      <c r="AB6" s="74"/>
      <c r="AC6" s="644" t="s">
        <v>177</v>
      </c>
      <c r="AD6" s="608" t="s">
        <v>107</v>
      </c>
      <c r="AE6" s="613"/>
      <c r="AF6" s="157">
        <f>COUNTIFS(AF$42:AF$741,"3/3(多子)",$X$42:$X$741,"&gt;0")</f>
        <v>0</v>
      </c>
      <c r="AG6" s="106"/>
      <c r="AH6" s="406">
        <f>COUNTIF(AH42:AH741,"3/3(多子)")</f>
        <v>0</v>
      </c>
      <c r="AI6" s="407">
        <f t="shared" ref="AI6:AS6" si="2">COUNTIF(AI42:AI741,"3/3(多子)")</f>
        <v>0</v>
      </c>
      <c r="AJ6" s="407">
        <f t="shared" si="2"/>
        <v>0</v>
      </c>
      <c r="AK6" s="407">
        <f t="shared" si="2"/>
        <v>0</v>
      </c>
      <c r="AL6" s="407">
        <f t="shared" si="2"/>
        <v>0</v>
      </c>
      <c r="AM6" s="408">
        <f t="shared" si="2"/>
        <v>0</v>
      </c>
      <c r="AN6" s="406">
        <f t="shared" si="2"/>
        <v>0</v>
      </c>
      <c r="AO6" s="407">
        <f t="shared" si="2"/>
        <v>0</v>
      </c>
      <c r="AP6" s="407">
        <f t="shared" si="2"/>
        <v>0</v>
      </c>
      <c r="AQ6" s="407">
        <f t="shared" si="2"/>
        <v>0</v>
      </c>
      <c r="AR6" s="407">
        <f t="shared" si="2"/>
        <v>0</v>
      </c>
      <c r="AS6" s="409">
        <f t="shared" si="2"/>
        <v>0</v>
      </c>
      <c r="AT6" s="68"/>
      <c r="AU6" s="68"/>
      <c r="AV6" s="118"/>
      <c r="AW6" s="118"/>
      <c r="AX6" s="118"/>
      <c r="AY6" s="118"/>
      <c r="AZ6" s="118"/>
      <c r="BA6" s="118"/>
      <c r="BB6" s="11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CG6" s="5"/>
      <c r="CH6" s="5"/>
      <c r="CS6" s="142"/>
      <c r="CY6" s="94"/>
      <c r="CZ6" s="94"/>
      <c r="DA6" s="95"/>
      <c r="DB6" s="95"/>
      <c r="DC6" s="95"/>
      <c r="DD6" s="95"/>
      <c r="DE6" s="95"/>
    </row>
    <row r="7" spans="1:112" ht="11.4" customHeight="1">
      <c r="A7" s="64"/>
      <c r="B7" s="721" t="s">
        <v>0</v>
      </c>
      <c r="C7" s="711" t="s">
        <v>197</v>
      </c>
      <c r="D7" s="712"/>
      <c r="E7" s="713"/>
      <c r="F7" s="376"/>
      <c r="G7" s="376"/>
      <c r="H7" s="81"/>
      <c r="I7" s="626" t="s">
        <v>54</v>
      </c>
      <c r="J7" s="652">
        <f>SUM($T$42:$T$741)</f>
        <v>639200</v>
      </c>
      <c r="K7" s="653">
        <f>SUM($U$31:$U$729)</f>
        <v>0</v>
      </c>
      <c r="L7" s="62"/>
      <c r="M7" s="62"/>
      <c r="N7" s="629" t="s">
        <v>101</v>
      </c>
      <c r="O7" s="232"/>
      <c r="P7" s="632">
        <f>SUM(AB42:AB741)</f>
        <v>245800</v>
      </c>
      <c r="R7" s="75"/>
      <c r="S7" s="8"/>
      <c r="T7" s="629" t="s">
        <v>51</v>
      </c>
      <c r="U7" s="649">
        <f>COUNTIF($Y$42:$Y$741,"&gt;0")+COUNTIF($Y42:$Y$741,"&lt;0")</f>
        <v>2</v>
      </c>
      <c r="V7" s="90"/>
      <c r="W7" s="15"/>
      <c r="X7" s="175"/>
      <c r="Y7" s="15"/>
      <c r="Z7" s="15"/>
      <c r="AA7" s="15"/>
      <c r="AB7" s="15"/>
      <c r="AC7" s="645"/>
      <c r="AD7" s="609" t="s">
        <v>108</v>
      </c>
      <c r="AE7" s="610"/>
      <c r="AF7" s="110"/>
      <c r="AG7" s="109"/>
      <c r="AH7" s="178"/>
      <c r="AI7" s="179"/>
      <c r="AJ7" s="179"/>
      <c r="AK7" s="179"/>
      <c r="AL7" s="179"/>
      <c r="AM7" s="180"/>
      <c r="AN7" s="181"/>
      <c r="AO7" s="179"/>
      <c r="AP7" s="179"/>
      <c r="AQ7" s="179"/>
      <c r="AR7" s="179"/>
      <c r="AS7" s="182"/>
      <c r="AT7" s="68"/>
      <c r="AU7" s="68"/>
      <c r="AV7" s="118"/>
      <c r="AW7" s="118"/>
      <c r="AX7" s="118"/>
      <c r="AY7" s="118"/>
      <c r="AZ7" s="118"/>
      <c r="BA7" s="118"/>
      <c r="BB7" s="11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CS7" s="142"/>
      <c r="CT7" s="104" t="s">
        <v>63</v>
      </c>
      <c r="CU7" s="104" t="s">
        <v>12</v>
      </c>
      <c r="CV7" s="104" t="s">
        <v>13</v>
      </c>
      <c r="CW7" s="104" t="s">
        <v>14</v>
      </c>
      <c r="CX7" s="104" t="s">
        <v>15</v>
      </c>
      <c r="CY7" s="104" t="s">
        <v>16</v>
      </c>
      <c r="CZ7" s="104" t="s">
        <v>17</v>
      </c>
      <c r="DA7" s="104" t="s">
        <v>18</v>
      </c>
      <c r="DB7" s="104" t="s">
        <v>19</v>
      </c>
      <c r="DC7" s="104" t="s">
        <v>24</v>
      </c>
      <c r="DD7" s="104" t="s">
        <v>21</v>
      </c>
      <c r="DE7" s="104" t="s">
        <v>22</v>
      </c>
    </row>
    <row r="8" spans="1:112" ht="11.4" customHeight="1" thickBot="1">
      <c r="A8" s="64"/>
      <c r="B8" s="722"/>
      <c r="C8" s="714"/>
      <c r="D8" s="715"/>
      <c r="E8" s="716"/>
      <c r="F8" s="376"/>
      <c r="G8" s="376"/>
      <c r="H8" s="81"/>
      <c r="I8" s="627"/>
      <c r="J8" s="654"/>
      <c r="K8" s="655"/>
      <c r="L8" s="62"/>
      <c r="M8" s="62"/>
      <c r="N8" s="630"/>
      <c r="O8" s="90"/>
      <c r="P8" s="633"/>
      <c r="R8" s="75"/>
      <c r="S8" s="8"/>
      <c r="T8" s="630"/>
      <c r="U8" s="650"/>
      <c r="V8" s="90"/>
      <c r="W8" s="15"/>
      <c r="X8" s="175"/>
      <c r="Y8" s="15"/>
      <c r="Z8" s="15"/>
      <c r="AA8" s="15"/>
      <c r="AB8" s="15"/>
      <c r="AC8" s="646"/>
      <c r="AD8" s="611" t="s">
        <v>131</v>
      </c>
      <c r="AE8" s="612"/>
      <c r="AF8" s="146"/>
      <c r="AG8" s="106"/>
      <c r="AH8" s="220">
        <f>AH6-AH7</f>
        <v>0</v>
      </c>
      <c r="AI8" s="221">
        <f t="shared" ref="AI8:AR8" si="3">AI6-AI7</f>
        <v>0</v>
      </c>
      <c r="AJ8" s="221">
        <f t="shared" si="3"/>
        <v>0</v>
      </c>
      <c r="AK8" s="221">
        <f t="shared" si="3"/>
        <v>0</v>
      </c>
      <c r="AL8" s="221">
        <f t="shared" si="3"/>
        <v>0</v>
      </c>
      <c r="AM8" s="222">
        <f t="shared" si="3"/>
        <v>0</v>
      </c>
      <c r="AN8" s="220">
        <f t="shared" si="3"/>
        <v>0</v>
      </c>
      <c r="AO8" s="221">
        <f t="shared" si="3"/>
        <v>0</v>
      </c>
      <c r="AP8" s="221">
        <f t="shared" si="3"/>
        <v>0</v>
      </c>
      <c r="AQ8" s="221">
        <f t="shared" si="3"/>
        <v>0</v>
      </c>
      <c r="AR8" s="221">
        <f t="shared" si="3"/>
        <v>0</v>
      </c>
      <c r="AS8" s="223">
        <f>AS6-AS7</f>
        <v>0</v>
      </c>
      <c r="AT8" s="68"/>
      <c r="AU8" s="68"/>
      <c r="AV8" s="118"/>
      <c r="AW8" s="118"/>
      <c r="AX8" s="118"/>
      <c r="AY8" s="118"/>
      <c r="AZ8" s="118"/>
      <c r="BA8" s="118"/>
      <c r="BB8" s="11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CS8" s="142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</row>
    <row r="9" spans="1:112" ht="11.4" customHeight="1" thickBot="1">
      <c r="A9" s="64"/>
      <c r="B9" s="720"/>
      <c r="C9" s="714"/>
      <c r="D9" s="715"/>
      <c r="E9" s="716"/>
      <c r="F9" s="376"/>
      <c r="G9" s="376"/>
      <c r="H9" s="81"/>
      <c r="I9" s="628"/>
      <c r="J9" s="656"/>
      <c r="K9" s="657"/>
      <c r="L9" s="62"/>
      <c r="M9" s="62"/>
      <c r="N9" s="631"/>
      <c r="O9" s="233"/>
      <c r="P9" s="634"/>
      <c r="R9" s="75"/>
      <c r="S9" s="8"/>
      <c r="T9" s="631"/>
      <c r="U9" s="651"/>
      <c r="V9" s="90"/>
      <c r="W9" s="38"/>
      <c r="X9" s="175"/>
      <c r="Y9" s="15"/>
      <c r="Z9" s="15"/>
      <c r="AA9" s="15"/>
      <c r="AB9" s="15"/>
      <c r="AC9" s="645" t="s">
        <v>109</v>
      </c>
      <c r="AD9" s="664" t="s">
        <v>107</v>
      </c>
      <c r="AE9" s="665"/>
      <c r="AF9" s="165">
        <f>COUNTIFS(AF$42:AF$741,"2/3",$X$42:$X$741,"&gt;0")</f>
        <v>1</v>
      </c>
      <c r="AG9" s="106"/>
      <c r="AH9" s="161">
        <f>COUNTIF(AH42:AH741,"2/3")</f>
        <v>1</v>
      </c>
      <c r="AI9" s="162">
        <f t="shared" ref="AI9:AS9" si="4">COUNTIF(AI42:AI741,"2/3")</f>
        <v>1</v>
      </c>
      <c r="AJ9" s="162">
        <f t="shared" si="4"/>
        <v>1</v>
      </c>
      <c r="AK9" s="162">
        <f t="shared" si="4"/>
        <v>1</v>
      </c>
      <c r="AL9" s="162">
        <f t="shared" si="4"/>
        <v>1</v>
      </c>
      <c r="AM9" s="163">
        <f t="shared" si="4"/>
        <v>1</v>
      </c>
      <c r="AN9" s="161">
        <f t="shared" si="4"/>
        <v>0</v>
      </c>
      <c r="AO9" s="162">
        <f t="shared" si="4"/>
        <v>0</v>
      </c>
      <c r="AP9" s="162">
        <f t="shared" si="4"/>
        <v>0</v>
      </c>
      <c r="AQ9" s="162">
        <f t="shared" si="4"/>
        <v>0</v>
      </c>
      <c r="AR9" s="162">
        <f t="shared" si="4"/>
        <v>0</v>
      </c>
      <c r="AS9" s="164">
        <f t="shared" si="4"/>
        <v>0</v>
      </c>
      <c r="AT9" s="68"/>
      <c r="AU9" s="68"/>
      <c r="AV9" s="118"/>
      <c r="AW9" s="118"/>
      <c r="AX9" s="118"/>
      <c r="AY9" s="118"/>
      <c r="AZ9" s="118"/>
      <c r="BA9" s="118"/>
      <c r="BB9" s="11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CS9" s="142"/>
      <c r="CT9" s="198" t="str">
        <f>IF(AH30&lt;&gt;CT13,"不一致","")</f>
        <v/>
      </c>
      <c r="CU9" s="199" t="str">
        <f t="shared" ref="CU9:DE9" si="5">IF(AI30&lt;&gt;CU13,"不一致","")</f>
        <v/>
      </c>
      <c r="CV9" s="200" t="str">
        <f t="shared" si="5"/>
        <v/>
      </c>
      <c r="CW9" s="201" t="str">
        <f t="shared" si="5"/>
        <v/>
      </c>
      <c r="CX9" s="201" t="str">
        <f t="shared" si="5"/>
        <v/>
      </c>
      <c r="CY9" s="201" t="str">
        <f t="shared" si="5"/>
        <v/>
      </c>
      <c r="CZ9" s="201" t="str">
        <f t="shared" si="5"/>
        <v/>
      </c>
      <c r="DA9" s="199" t="str">
        <f t="shared" si="5"/>
        <v/>
      </c>
      <c r="DB9" s="200" t="str">
        <f t="shared" si="5"/>
        <v/>
      </c>
      <c r="DC9" s="201" t="str">
        <f t="shared" si="5"/>
        <v/>
      </c>
      <c r="DD9" s="199" t="str">
        <f t="shared" si="5"/>
        <v/>
      </c>
      <c r="DE9" s="202" t="str">
        <f t="shared" si="5"/>
        <v/>
      </c>
    </row>
    <row r="10" spans="1:112" ht="11.4" customHeight="1">
      <c r="A10" s="64"/>
      <c r="B10" s="720" t="s">
        <v>116</v>
      </c>
      <c r="C10" s="717" t="s">
        <v>198</v>
      </c>
      <c r="D10" s="718"/>
      <c r="E10" s="719"/>
      <c r="F10" s="376"/>
      <c r="G10" s="376"/>
      <c r="H10" s="81"/>
      <c r="I10" s="626" t="s">
        <v>102</v>
      </c>
      <c r="J10" s="652">
        <f>SUM(V42:V741)</f>
        <v>639200</v>
      </c>
      <c r="K10" s="653"/>
      <c r="L10" s="62"/>
      <c r="M10" s="62"/>
      <c r="N10" s="449"/>
      <c r="O10" s="439"/>
      <c r="P10" s="74"/>
      <c r="R10" s="75"/>
      <c r="S10" s="8"/>
      <c r="T10" s="647" t="s">
        <v>120</v>
      </c>
      <c r="U10" s="649">
        <f>COUNTIF($V$42:$V$741,"&gt;0")+COUNTIF($V$42:$V$741,"&lt;0")</f>
        <v>2</v>
      </c>
      <c r="V10" s="88"/>
      <c r="W10" s="74"/>
      <c r="X10" s="175"/>
      <c r="Y10" s="15"/>
      <c r="Z10" s="15"/>
      <c r="AA10" s="15"/>
      <c r="AB10" s="15"/>
      <c r="AC10" s="645"/>
      <c r="AD10" s="609" t="s">
        <v>108</v>
      </c>
      <c r="AE10" s="610"/>
      <c r="AF10" s="110"/>
      <c r="AG10" s="109"/>
      <c r="AH10" s="178"/>
      <c r="AI10" s="179"/>
      <c r="AJ10" s="179"/>
      <c r="AK10" s="179"/>
      <c r="AL10" s="179"/>
      <c r="AM10" s="180"/>
      <c r="AN10" s="181"/>
      <c r="AO10" s="179"/>
      <c r="AP10" s="179"/>
      <c r="AQ10" s="179"/>
      <c r="AR10" s="179"/>
      <c r="AS10" s="182"/>
      <c r="AT10" s="68"/>
      <c r="AU10" s="68"/>
      <c r="AV10" s="118"/>
      <c r="AW10" s="118"/>
      <c r="AX10" s="118"/>
      <c r="AY10" s="118"/>
      <c r="AZ10" s="118"/>
      <c r="BA10" s="118"/>
      <c r="BB10" s="11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CS10" s="142"/>
      <c r="CT10" s="93" t="s">
        <v>125</v>
      </c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</row>
    <row r="11" spans="1:112" ht="11.4" customHeight="1" thickBot="1">
      <c r="A11" s="64"/>
      <c r="B11" s="720"/>
      <c r="C11" s="717"/>
      <c r="D11" s="718"/>
      <c r="E11" s="719"/>
      <c r="F11" s="376"/>
      <c r="G11" s="376"/>
      <c r="H11" s="81"/>
      <c r="I11" s="627"/>
      <c r="J11" s="654"/>
      <c r="K11" s="655"/>
      <c r="L11" s="62"/>
      <c r="M11" s="62"/>
      <c r="N11" s="449"/>
      <c r="O11" s="439"/>
      <c r="P11" s="74"/>
      <c r="R11" s="75"/>
      <c r="S11" s="8"/>
      <c r="T11" s="648"/>
      <c r="U11" s="650"/>
      <c r="V11" s="88"/>
      <c r="W11" s="74"/>
      <c r="X11" s="175"/>
      <c r="Y11" s="15"/>
      <c r="Z11" s="15"/>
      <c r="AA11" s="15"/>
      <c r="AB11" s="15"/>
      <c r="AC11" s="645"/>
      <c r="AD11" s="661" t="s">
        <v>131</v>
      </c>
      <c r="AE11" s="662"/>
      <c r="AF11" s="410"/>
      <c r="AG11" s="106"/>
      <c r="AH11" s="402">
        <f>AH9-AH10</f>
        <v>1</v>
      </c>
      <c r="AI11" s="403">
        <f t="shared" ref="AI11:AR11" si="6">AI9-AI10</f>
        <v>1</v>
      </c>
      <c r="AJ11" s="403">
        <f t="shared" si="6"/>
        <v>1</v>
      </c>
      <c r="AK11" s="403">
        <f t="shared" si="6"/>
        <v>1</v>
      </c>
      <c r="AL11" s="403">
        <f t="shared" si="6"/>
        <v>1</v>
      </c>
      <c r="AM11" s="404">
        <f t="shared" si="6"/>
        <v>1</v>
      </c>
      <c r="AN11" s="402">
        <f t="shared" si="6"/>
        <v>0</v>
      </c>
      <c r="AO11" s="403">
        <f t="shared" si="6"/>
        <v>0</v>
      </c>
      <c r="AP11" s="403">
        <f t="shared" si="6"/>
        <v>0</v>
      </c>
      <c r="AQ11" s="403">
        <f t="shared" si="6"/>
        <v>0</v>
      </c>
      <c r="AR11" s="403">
        <f t="shared" si="6"/>
        <v>0</v>
      </c>
      <c r="AS11" s="405">
        <f>AS9-AS10</f>
        <v>0</v>
      </c>
      <c r="AT11" s="68"/>
      <c r="AU11" s="68"/>
      <c r="AV11" s="118"/>
      <c r="AW11" s="118"/>
      <c r="AX11" s="118"/>
      <c r="AY11" s="118"/>
      <c r="AZ11" s="118"/>
      <c r="BA11" s="118"/>
      <c r="BB11" s="11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CS11" s="142"/>
      <c r="CT11" s="93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</row>
    <row r="12" spans="1:112" ht="11.4" customHeight="1" thickBot="1">
      <c r="A12" s="64"/>
      <c r="B12" s="720"/>
      <c r="C12" s="717"/>
      <c r="D12" s="718"/>
      <c r="E12" s="719"/>
      <c r="F12" s="376"/>
      <c r="G12" s="376"/>
      <c r="H12" s="81"/>
      <c r="I12" s="628" t="s">
        <v>102</v>
      </c>
      <c r="J12" s="656"/>
      <c r="K12" s="657"/>
      <c r="L12" s="62"/>
      <c r="M12" s="62"/>
      <c r="N12" s="449"/>
      <c r="O12" s="439"/>
      <c r="P12" s="74"/>
      <c r="R12" s="75"/>
      <c r="S12" s="8"/>
      <c r="T12" s="663" t="s">
        <v>104</v>
      </c>
      <c r="U12" s="651"/>
      <c r="V12" s="88"/>
      <c r="W12" s="15"/>
      <c r="X12" s="175"/>
      <c r="Y12" s="15"/>
      <c r="Z12" s="15"/>
      <c r="AA12" s="15"/>
      <c r="AB12" s="15"/>
      <c r="AC12" s="644" t="s">
        <v>178</v>
      </c>
      <c r="AD12" s="608" t="s">
        <v>107</v>
      </c>
      <c r="AE12" s="613"/>
      <c r="AF12" s="157">
        <f>COUNTIFS(AF$42:AF$741,"2/3(多子)",$X$42:$X$741,"&gt;0")</f>
        <v>0</v>
      </c>
      <c r="AG12" s="106"/>
      <c r="AH12" s="406">
        <f>COUNTIF(AH42:AH741,"2/3(多子)")</f>
        <v>0</v>
      </c>
      <c r="AI12" s="407">
        <f t="shared" ref="AI12:AS12" si="7">COUNTIF(AI42:AI741,"2/3(多子)")</f>
        <v>0</v>
      </c>
      <c r="AJ12" s="407">
        <f t="shared" si="7"/>
        <v>0</v>
      </c>
      <c r="AK12" s="407">
        <f t="shared" si="7"/>
        <v>0</v>
      </c>
      <c r="AL12" s="407">
        <f t="shared" si="7"/>
        <v>0</v>
      </c>
      <c r="AM12" s="408">
        <f t="shared" si="7"/>
        <v>0</v>
      </c>
      <c r="AN12" s="406">
        <f t="shared" si="7"/>
        <v>0</v>
      </c>
      <c r="AO12" s="407">
        <f t="shared" si="7"/>
        <v>0</v>
      </c>
      <c r="AP12" s="407">
        <f t="shared" si="7"/>
        <v>0</v>
      </c>
      <c r="AQ12" s="407">
        <f t="shared" si="7"/>
        <v>0</v>
      </c>
      <c r="AR12" s="407">
        <f t="shared" si="7"/>
        <v>0</v>
      </c>
      <c r="AS12" s="409">
        <f t="shared" si="7"/>
        <v>0</v>
      </c>
      <c r="AT12" s="68"/>
      <c r="AU12" s="68"/>
      <c r="AV12" s="118"/>
      <c r="AW12" s="118"/>
      <c r="AX12" s="118"/>
      <c r="AY12" s="118"/>
      <c r="AZ12" s="118"/>
      <c r="BA12" s="118"/>
      <c r="BB12" s="11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CS12" s="142"/>
      <c r="CT12" s="104" t="s">
        <v>63</v>
      </c>
      <c r="CU12" s="104" t="s">
        <v>12</v>
      </c>
      <c r="CV12" s="104" t="s">
        <v>13</v>
      </c>
      <c r="CW12" s="104" t="s">
        <v>14</v>
      </c>
      <c r="CX12" s="104" t="s">
        <v>15</v>
      </c>
      <c r="CY12" s="104" t="s">
        <v>16</v>
      </c>
      <c r="CZ12" s="104" t="s">
        <v>17</v>
      </c>
      <c r="DA12" s="104" t="s">
        <v>18</v>
      </c>
      <c r="DB12" s="104" t="s">
        <v>19</v>
      </c>
      <c r="DC12" s="104" t="s">
        <v>24</v>
      </c>
      <c r="DD12" s="104" t="s">
        <v>21</v>
      </c>
      <c r="DE12" s="104" t="s">
        <v>22</v>
      </c>
    </row>
    <row r="13" spans="1:112" ht="11.4" customHeight="1" thickBot="1">
      <c r="A13" s="64"/>
      <c r="B13" s="720" t="s">
        <v>117</v>
      </c>
      <c r="C13" s="717">
        <v>9999</v>
      </c>
      <c r="D13" s="718"/>
      <c r="E13" s="719"/>
      <c r="F13" s="376"/>
      <c r="G13" s="376"/>
      <c r="H13" s="81"/>
      <c r="I13" s="626" t="s">
        <v>103</v>
      </c>
      <c r="J13" s="652">
        <f>SUM($X$42:$X$741)</f>
        <v>106700</v>
      </c>
      <c r="K13" s="653"/>
      <c r="L13" s="62"/>
      <c r="M13" s="62"/>
      <c r="N13" s="448"/>
      <c r="O13" s="90"/>
      <c r="P13" s="74"/>
      <c r="R13" s="75"/>
      <c r="S13" s="8"/>
      <c r="T13" s="647" t="s">
        <v>121</v>
      </c>
      <c r="U13" s="649">
        <f>COUNTIF($W$42:$W$741,"&gt;0")+COUNTIF($W$42:$W$741,"&lt;0")</f>
        <v>1</v>
      </c>
      <c r="V13" s="88"/>
      <c r="W13" s="74"/>
      <c r="X13" s="175"/>
      <c r="Y13" s="15"/>
      <c r="Z13" s="15"/>
      <c r="AA13" s="15"/>
      <c r="AB13" s="15"/>
      <c r="AC13" s="645"/>
      <c r="AD13" s="609" t="s">
        <v>108</v>
      </c>
      <c r="AE13" s="610"/>
      <c r="AF13" s="110"/>
      <c r="AG13" s="106"/>
      <c r="AH13" s="178"/>
      <c r="AI13" s="179"/>
      <c r="AJ13" s="179"/>
      <c r="AK13" s="179"/>
      <c r="AL13" s="179"/>
      <c r="AM13" s="180"/>
      <c r="AN13" s="181"/>
      <c r="AO13" s="179"/>
      <c r="AP13" s="179"/>
      <c r="AQ13" s="179"/>
      <c r="AR13" s="179"/>
      <c r="AS13" s="182"/>
      <c r="AT13" s="68"/>
      <c r="AU13" s="68"/>
      <c r="AV13" s="118"/>
      <c r="AW13" s="118"/>
      <c r="AX13" s="118"/>
      <c r="AY13" s="118"/>
      <c r="AZ13" s="118"/>
      <c r="BA13" s="118"/>
      <c r="BB13" s="11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CS13" s="142"/>
      <c r="CT13" s="177">
        <f t="shared" ref="CT13:DE13" si="8">COUNTA(CT42:CT741)-(COUNTIF(CT42:CT741,"休学")+COUNTIF(CT42:CT741,"訓告")+COUNTIF(CT42:CT741,"停学")+COUNTIF(CT42:CT741,"遡及取消")+COUNTIF(CT42:CT741,"対象外"))</f>
        <v>1</v>
      </c>
      <c r="CU13" s="111">
        <f t="shared" si="8"/>
        <v>1</v>
      </c>
      <c r="CV13" s="111">
        <f t="shared" si="8"/>
        <v>1</v>
      </c>
      <c r="CW13" s="111">
        <f t="shared" si="8"/>
        <v>1</v>
      </c>
      <c r="CX13" s="111">
        <f t="shared" si="8"/>
        <v>1</v>
      </c>
      <c r="CY13" s="112">
        <f t="shared" si="8"/>
        <v>1</v>
      </c>
      <c r="CZ13" s="111">
        <f t="shared" si="8"/>
        <v>1</v>
      </c>
      <c r="DA13" s="111">
        <f t="shared" si="8"/>
        <v>1</v>
      </c>
      <c r="DB13" s="111">
        <f t="shared" si="8"/>
        <v>1</v>
      </c>
      <c r="DC13" s="111">
        <f t="shared" si="8"/>
        <v>2</v>
      </c>
      <c r="DD13" s="111">
        <f t="shared" si="8"/>
        <v>2</v>
      </c>
      <c r="DE13" s="113">
        <f t="shared" si="8"/>
        <v>2</v>
      </c>
    </row>
    <row r="14" spans="1:112" ht="11.4" customHeight="1" thickBot="1">
      <c r="A14" s="64"/>
      <c r="B14" s="723"/>
      <c r="C14" s="717"/>
      <c r="D14" s="718"/>
      <c r="E14" s="719"/>
      <c r="F14" s="376"/>
      <c r="G14" s="376"/>
      <c r="H14" s="81"/>
      <c r="I14" s="627"/>
      <c r="J14" s="654"/>
      <c r="K14" s="655"/>
      <c r="L14" s="62"/>
      <c r="M14" s="62"/>
      <c r="N14" s="448"/>
      <c r="O14" s="90"/>
      <c r="P14" s="74"/>
      <c r="R14" s="75"/>
      <c r="S14" s="8"/>
      <c r="T14" s="648"/>
      <c r="U14" s="650"/>
      <c r="V14" s="88"/>
      <c r="W14" s="74"/>
      <c r="X14" s="175"/>
      <c r="Y14" s="15"/>
      <c r="Z14" s="15"/>
      <c r="AA14" s="15"/>
      <c r="AB14" s="15"/>
      <c r="AC14" s="646"/>
      <c r="AD14" s="611" t="s">
        <v>131</v>
      </c>
      <c r="AE14" s="612"/>
      <c r="AF14" s="146"/>
      <c r="AG14" s="106"/>
      <c r="AH14" s="220">
        <f>AH12-AH13</f>
        <v>0</v>
      </c>
      <c r="AI14" s="221">
        <f t="shared" ref="AI14:AR14" si="9">AI12-AI13</f>
        <v>0</v>
      </c>
      <c r="AJ14" s="221">
        <f t="shared" si="9"/>
        <v>0</v>
      </c>
      <c r="AK14" s="221">
        <f t="shared" si="9"/>
        <v>0</v>
      </c>
      <c r="AL14" s="221">
        <f t="shared" si="9"/>
        <v>0</v>
      </c>
      <c r="AM14" s="222">
        <f t="shared" si="9"/>
        <v>0</v>
      </c>
      <c r="AN14" s="220">
        <f t="shared" si="9"/>
        <v>0</v>
      </c>
      <c r="AO14" s="221">
        <f t="shared" si="9"/>
        <v>0</v>
      </c>
      <c r="AP14" s="221">
        <f t="shared" si="9"/>
        <v>0</v>
      </c>
      <c r="AQ14" s="221">
        <f t="shared" si="9"/>
        <v>0</v>
      </c>
      <c r="AR14" s="221">
        <f t="shared" si="9"/>
        <v>0</v>
      </c>
      <c r="AS14" s="223">
        <f>AS12-AS13</f>
        <v>0</v>
      </c>
      <c r="AT14" s="68"/>
      <c r="AU14" s="68"/>
      <c r="AV14" s="118"/>
      <c r="AW14" s="118"/>
      <c r="AX14" s="118"/>
      <c r="AY14" s="118"/>
      <c r="AZ14" s="118"/>
      <c r="BA14" s="118"/>
      <c r="BB14" s="11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CS14" s="142"/>
      <c r="CT14" s="60" t="s">
        <v>73</v>
      </c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</row>
    <row r="15" spans="1:112" ht="11.4" customHeight="1" thickBot="1">
      <c r="A15" s="64"/>
      <c r="B15" s="720"/>
      <c r="C15" s="717"/>
      <c r="D15" s="718"/>
      <c r="E15" s="719"/>
      <c r="F15" s="376"/>
      <c r="G15" s="376"/>
      <c r="H15" s="81"/>
      <c r="I15" s="628"/>
      <c r="J15" s="656"/>
      <c r="K15" s="657"/>
      <c r="L15" s="62"/>
      <c r="M15" s="62"/>
      <c r="N15" s="448"/>
      <c r="O15" s="90"/>
      <c r="P15" s="74"/>
      <c r="R15" s="75"/>
      <c r="S15" s="8"/>
      <c r="T15" s="648" t="s">
        <v>105</v>
      </c>
      <c r="U15" s="651"/>
      <c r="V15" s="88"/>
      <c r="W15" s="74"/>
      <c r="X15" s="175"/>
      <c r="Y15" s="15"/>
      <c r="Z15" s="15"/>
      <c r="AA15" s="15"/>
      <c r="AB15" s="15"/>
      <c r="AC15" s="645" t="s">
        <v>110</v>
      </c>
      <c r="AD15" s="669" t="s">
        <v>107</v>
      </c>
      <c r="AE15" s="664"/>
      <c r="AF15" s="165">
        <f>COUNTIFS(AF$42:AF$741,"1/3",$X$42:$X$741,"&gt;0")</f>
        <v>0</v>
      </c>
      <c r="AG15" s="106"/>
      <c r="AH15" s="161">
        <f>COUNTIF(AH42:AH741,"1/3")</f>
        <v>0</v>
      </c>
      <c r="AI15" s="162">
        <f t="shared" ref="AI15:AS15" si="10">COUNTIF(AI42:AI741,"1/3")</f>
        <v>0</v>
      </c>
      <c r="AJ15" s="162">
        <f t="shared" si="10"/>
        <v>0</v>
      </c>
      <c r="AK15" s="162">
        <f t="shared" si="10"/>
        <v>0</v>
      </c>
      <c r="AL15" s="162">
        <f t="shared" si="10"/>
        <v>0</v>
      </c>
      <c r="AM15" s="163">
        <f t="shared" si="10"/>
        <v>0</v>
      </c>
      <c r="AN15" s="161">
        <f t="shared" si="10"/>
        <v>0</v>
      </c>
      <c r="AO15" s="162">
        <f t="shared" si="10"/>
        <v>0</v>
      </c>
      <c r="AP15" s="162">
        <f t="shared" si="10"/>
        <v>0</v>
      </c>
      <c r="AQ15" s="162">
        <f t="shared" si="10"/>
        <v>0</v>
      </c>
      <c r="AR15" s="162">
        <f t="shared" si="10"/>
        <v>0</v>
      </c>
      <c r="AS15" s="164">
        <f t="shared" si="10"/>
        <v>0</v>
      </c>
      <c r="AT15" s="68"/>
      <c r="AU15" s="68"/>
      <c r="AV15" s="118"/>
      <c r="AW15" s="118"/>
      <c r="AX15" s="118"/>
      <c r="AY15" s="118"/>
      <c r="AZ15" s="118"/>
      <c r="BA15" s="118"/>
      <c r="BB15" s="11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CS15" s="142"/>
      <c r="CV15" s="152"/>
      <c r="CW15" s="673" t="s">
        <v>141</v>
      </c>
      <c r="CX15" s="674"/>
      <c r="CY15" s="674"/>
      <c r="CZ15" s="674"/>
      <c r="DA15" s="674"/>
      <c r="DB15" s="674"/>
      <c r="DC15" s="674"/>
      <c r="DD15" s="674"/>
      <c r="DE15" s="675"/>
    </row>
    <row r="16" spans="1:112" ht="11.4" customHeight="1">
      <c r="A16" s="64"/>
      <c r="B16" s="724" t="s">
        <v>118</v>
      </c>
      <c r="C16" s="706">
        <v>999999</v>
      </c>
      <c r="D16" s="707"/>
      <c r="E16" s="699"/>
      <c r="F16" s="87"/>
      <c r="G16" s="87"/>
      <c r="H16" s="81"/>
      <c r="I16" s="89"/>
      <c r="J16" s="89"/>
      <c r="K16" s="10"/>
      <c r="L16" s="62"/>
      <c r="M16" s="62"/>
      <c r="N16" s="439"/>
      <c r="O16" s="439"/>
      <c r="P16" s="74"/>
      <c r="R16" s="75"/>
      <c r="S16" s="8"/>
      <c r="T16" s="635" t="s">
        <v>122</v>
      </c>
      <c r="U16" s="638">
        <f>SUM(DF42:DF741)</f>
        <v>1</v>
      </c>
      <c r="V16" s="88"/>
      <c r="W16" s="15"/>
      <c r="X16" s="176"/>
      <c r="Y16" s="15"/>
      <c r="Z16" s="15"/>
      <c r="AA16" s="15"/>
      <c r="AB16" s="15"/>
      <c r="AC16" s="645"/>
      <c r="AD16" s="641" t="s">
        <v>108</v>
      </c>
      <c r="AE16" s="609"/>
      <c r="AF16" s="110"/>
      <c r="AG16" s="107"/>
      <c r="AH16" s="178"/>
      <c r="AI16" s="179"/>
      <c r="AJ16" s="179"/>
      <c r="AK16" s="179"/>
      <c r="AL16" s="179"/>
      <c r="AM16" s="180"/>
      <c r="AN16" s="181"/>
      <c r="AO16" s="179"/>
      <c r="AP16" s="179"/>
      <c r="AQ16" s="179"/>
      <c r="AR16" s="179"/>
      <c r="AS16" s="182"/>
      <c r="AT16" s="68"/>
      <c r="AU16" s="68"/>
      <c r="AV16" s="118"/>
      <c r="AW16" s="118"/>
      <c r="AX16" s="118"/>
      <c r="AY16" s="118"/>
      <c r="AZ16" s="118"/>
      <c r="BA16" s="118"/>
      <c r="BB16" s="11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CS16" s="142"/>
      <c r="CU16" s="151"/>
      <c r="CV16" s="153"/>
      <c r="CW16" s="670" t="s">
        <v>78</v>
      </c>
      <c r="CX16" s="671"/>
      <c r="CY16" s="671"/>
      <c r="CZ16" s="671"/>
      <c r="DA16" s="671"/>
      <c r="DB16" s="671"/>
      <c r="DC16" s="671"/>
      <c r="DD16" s="671"/>
      <c r="DE16" s="672"/>
    </row>
    <row r="17" spans="1:109" ht="11.4" customHeight="1" thickBot="1">
      <c r="A17" s="64"/>
      <c r="B17" s="725"/>
      <c r="C17" s="706"/>
      <c r="D17" s="707"/>
      <c r="E17" s="699"/>
      <c r="F17" s="87"/>
      <c r="G17" s="87"/>
      <c r="H17" s="81"/>
      <c r="I17" s="89"/>
      <c r="J17" s="89"/>
      <c r="K17" s="10"/>
      <c r="L17" s="62"/>
      <c r="M17" s="62"/>
      <c r="N17" s="173"/>
      <c r="O17" s="227"/>
      <c r="P17" s="74"/>
      <c r="R17" s="75"/>
      <c r="S17" s="8"/>
      <c r="T17" s="636"/>
      <c r="U17" s="639"/>
      <c r="V17" s="88"/>
      <c r="W17" s="15"/>
      <c r="X17" s="176"/>
      <c r="Y17" s="15"/>
      <c r="Z17" s="15"/>
      <c r="AA17" s="15"/>
      <c r="AB17" s="15"/>
      <c r="AC17" s="645"/>
      <c r="AD17" s="642" t="s">
        <v>131</v>
      </c>
      <c r="AE17" s="643"/>
      <c r="AF17" s="410"/>
      <c r="AG17" s="106"/>
      <c r="AH17" s="216">
        <f>AH15-AH16</f>
        <v>0</v>
      </c>
      <c r="AI17" s="217">
        <f t="shared" ref="AI17:AR17" si="11">AI15-AI16</f>
        <v>0</v>
      </c>
      <c r="AJ17" s="217">
        <f t="shared" si="11"/>
        <v>0</v>
      </c>
      <c r="AK17" s="217">
        <f t="shared" si="11"/>
        <v>0</v>
      </c>
      <c r="AL17" s="217">
        <f t="shared" si="11"/>
        <v>0</v>
      </c>
      <c r="AM17" s="218">
        <f t="shared" si="11"/>
        <v>0</v>
      </c>
      <c r="AN17" s="216">
        <f t="shared" si="11"/>
        <v>0</v>
      </c>
      <c r="AO17" s="217">
        <f t="shared" si="11"/>
        <v>0</v>
      </c>
      <c r="AP17" s="217">
        <f t="shared" si="11"/>
        <v>0</v>
      </c>
      <c r="AQ17" s="217">
        <f t="shared" si="11"/>
        <v>0</v>
      </c>
      <c r="AR17" s="217">
        <f t="shared" si="11"/>
        <v>0</v>
      </c>
      <c r="AS17" s="219">
        <f>AS15-AS16</f>
        <v>0</v>
      </c>
      <c r="AT17" s="68"/>
      <c r="AU17" s="68"/>
      <c r="AV17" s="118"/>
      <c r="AW17" s="118"/>
      <c r="AX17" s="118"/>
      <c r="AY17" s="118"/>
      <c r="AZ17" s="118"/>
      <c r="BA17" s="118"/>
      <c r="BB17" s="11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CS17" s="142"/>
      <c r="CU17" s="151"/>
      <c r="CV17" s="156"/>
      <c r="CW17" s="666" t="s">
        <v>171</v>
      </c>
      <c r="CX17" s="667"/>
      <c r="CY17" s="667"/>
      <c r="CZ17" s="667"/>
      <c r="DA17" s="667"/>
      <c r="DB17" s="667"/>
      <c r="DC17" s="667"/>
      <c r="DD17" s="667"/>
      <c r="DE17" s="668"/>
    </row>
    <row r="18" spans="1:109" ht="11.4" customHeight="1" thickBot="1">
      <c r="A18" s="64"/>
      <c r="B18" s="726"/>
      <c r="C18" s="708"/>
      <c r="D18" s="709"/>
      <c r="E18" s="710"/>
      <c r="F18" s="87"/>
      <c r="G18" s="87"/>
      <c r="H18" s="81"/>
      <c r="I18" s="89"/>
      <c r="J18" s="89"/>
      <c r="K18" s="10"/>
      <c r="L18" s="62"/>
      <c r="M18" s="62"/>
      <c r="N18" s="173"/>
      <c r="O18" s="227"/>
      <c r="P18" s="74"/>
      <c r="R18" s="96"/>
      <c r="S18" s="8"/>
      <c r="T18" s="637"/>
      <c r="U18" s="640"/>
      <c r="V18" s="88"/>
      <c r="W18" s="15"/>
      <c r="X18" s="92"/>
      <c r="Y18" s="15"/>
      <c r="Z18" s="15"/>
      <c r="AA18" s="15"/>
      <c r="AB18" s="15"/>
      <c r="AC18" s="644" t="s">
        <v>179</v>
      </c>
      <c r="AD18" s="607" t="s">
        <v>107</v>
      </c>
      <c r="AE18" s="608"/>
      <c r="AF18" s="157">
        <f>COUNTIFS(AF$42:AF$741,"1/3(多子)",$X$42:$X$741,"&gt;0")</f>
        <v>0</v>
      </c>
      <c r="AG18" s="108"/>
      <c r="AH18" s="166">
        <f>COUNTIF(AH42:AH741,"1/3(多子)")</f>
        <v>0</v>
      </c>
      <c r="AI18" s="167">
        <f t="shared" ref="AI18:AS18" si="12">COUNTIF(AI42:AI741,"1/3(多子)")</f>
        <v>0</v>
      </c>
      <c r="AJ18" s="168">
        <f t="shared" si="12"/>
        <v>0</v>
      </c>
      <c r="AK18" s="167">
        <f t="shared" si="12"/>
        <v>0</v>
      </c>
      <c r="AL18" s="168">
        <f t="shared" si="12"/>
        <v>0</v>
      </c>
      <c r="AM18" s="169">
        <f t="shared" si="12"/>
        <v>0</v>
      </c>
      <c r="AN18" s="166">
        <f t="shared" si="12"/>
        <v>0</v>
      </c>
      <c r="AO18" s="167">
        <f t="shared" si="12"/>
        <v>0</v>
      </c>
      <c r="AP18" s="168">
        <f t="shared" si="12"/>
        <v>0</v>
      </c>
      <c r="AQ18" s="167">
        <f t="shared" si="12"/>
        <v>0</v>
      </c>
      <c r="AR18" s="168">
        <f t="shared" si="12"/>
        <v>0</v>
      </c>
      <c r="AS18" s="170">
        <f t="shared" si="12"/>
        <v>0</v>
      </c>
      <c r="AT18" s="68"/>
      <c r="AU18" s="68"/>
      <c r="AV18" s="118"/>
      <c r="AW18" s="118"/>
      <c r="AX18" s="118"/>
      <c r="AY18" s="118"/>
      <c r="AZ18" s="118"/>
      <c r="BA18" s="118"/>
      <c r="BB18" s="11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CS18" s="142"/>
      <c r="CT18" s="175"/>
      <c r="CU18" s="175"/>
      <c r="CV18" s="154"/>
      <c r="CW18" s="155" t="s">
        <v>38</v>
      </c>
      <c r="CX18" s="150" t="s">
        <v>159</v>
      </c>
      <c r="CY18" s="150" t="s">
        <v>40</v>
      </c>
      <c r="CZ18" s="150" t="s">
        <v>160</v>
      </c>
      <c r="DA18" s="150" t="s">
        <v>41</v>
      </c>
      <c r="DB18" s="150" t="s">
        <v>161</v>
      </c>
      <c r="DC18" s="150" t="s">
        <v>130</v>
      </c>
      <c r="DD18" s="150" t="s">
        <v>139</v>
      </c>
      <c r="DE18" s="125" t="s">
        <v>162</v>
      </c>
    </row>
    <row r="19" spans="1:109" ht="11.4" customHeight="1" thickBot="1">
      <c r="A19" s="64"/>
      <c r="B19" s="64"/>
      <c r="C19" s="85"/>
      <c r="D19" s="12"/>
      <c r="E19" s="86"/>
      <c r="F19" s="87"/>
      <c r="G19" s="87"/>
      <c r="H19" s="81"/>
      <c r="I19" s="89"/>
      <c r="J19" s="89"/>
      <c r="K19" s="10"/>
      <c r="L19" s="62"/>
      <c r="M19" s="62"/>
      <c r="N19" s="173"/>
      <c r="S19" s="8"/>
      <c r="T19" s="88"/>
      <c r="U19" s="88"/>
      <c r="V19" s="88"/>
      <c r="W19" s="15"/>
      <c r="X19" s="92"/>
      <c r="Y19" s="15"/>
      <c r="Z19" s="15"/>
      <c r="AA19" s="15"/>
      <c r="AB19" s="15"/>
      <c r="AC19" s="645"/>
      <c r="AD19" s="609" t="s">
        <v>108</v>
      </c>
      <c r="AE19" s="610"/>
      <c r="AF19" s="110"/>
      <c r="AG19" s="108"/>
      <c r="AH19" s="429"/>
      <c r="AI19" s="430"/>
      <c r="AJ19" s="431"/>
      <c r="AK19" s="431"/>
      <c r="AL19" s="431"/>
      <c r="AM19" s="432"/>
      <c r="AN19" s="429"/>
      <c r="AO19" s="431"/>
      <c r="AP19" s="431"/>
      <c r="AQ19" s="431"/>
      <c r="AR19" s="431"/>
      <c r="AS19" s="433"/>
      <c r="AT19" s="68"/>
      <c r="AU19" s="68"/>
      <c r="AV19" s="118"/>
      <c r="AW19" s="118"/>
      <c r="AX19" s="118"/>
      <c r="AY19" s="118"/>
      <c r="AZ19" s="118"/>
      <c r="BA19" s="118"/>
      <c r="BB19" s="11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CS19" s="142"/>
      <c r="CT19" s="175"/>
      <c r="CU19" s="175"/>
      <c r="CV19" s="175"/>
      <c r="CW19" s="325">
        <f>BL41</f>
        <v>2</v>
      </c>
      <c r="CX19" s="326">
        <f>BM41</f>
        <v>0</v>
      </c>
      <c r="CY19" s="326">
        <f t="shared" ref="CY19:DE19" si="13">BN41</f>
        <v>1</v>
      </c>
      <c r="CZ19" s="326">
        <f t="shared" si="13"/>
        <v>0</v>
      </c>
      <c r="DA19" s="326">
        <f t="shared" si="13"/>
        <v>0</v>
      </c>
      <c r="DB19" s="326">
        <f t="shared" si="13"/>
        <v>0</v>
      </c>
      <c r="DC19" s="326">
        <f t="shared" si="13"/>
        <v>0</v>
      </c>
      <c r="DD19" s="326">
        <f t="shared" si="13"/>
        <v>0</v>
      </c>
      <c r="DE19" s="327">
        <f t="shared" si="13"/>
        <v>0</v>
      </c>
    </row>
    <row r="20" spans="1:109" ht="11.4" customHeight="1" thickBot="1">
      <c r="A20" s="64"/>
      <c r="B20" s="64"/>
      <c r="C20" s="85"/>
      <c r="D20" s="12"/>
      <c r="E20" s="86"/>
      <c r="F20" s="87"/>
      <c r="G20" s="87"/>
      <c r="H20" s="81"/>
      <c r="I20" s="89"/>
      <c r="J20" s="89"/>
      <c r="K20" s="10"/>
      <c r="L20" s="62"/>
      <c r="M20" s="62"/>
      <c r="N20" s="173"/>
      <c r="O20" s="227"/>
      <c r="P20" s="74"/>
      <c r="R20" s="114"/>
      <c r="S20" s="8"/>
      <c r="T20" s="88"/>
      <c r="U20" s="88"/>
      <c r="V20" s="88"/>
      <c r="W20" s="15"/>
      <c r="X20" s="92"/>
      <c r="Y20" s="15"/>
      <c r="Z20" s="15"/>
      <c r="AA20" s="15"/>
      <c r="AB20" s="15"/>
      <c r="AC20" s="646"/>
      <c r="AD20" s="611" t="s">
        <v>131</v>
      </c>
      <c r="AE20" s="612"/>
      <c r="AF20" s="146"/>
      <c r="AG20" s="106"/>
      <c r="AH20" s="402">
        <f>AH18-AH19</f>
        <v>0</v>
      </c>
      <c r="AI20" s="403">
        <f t="shared" ref="AI20:AR20" si="14">AI18-AI19</f>
        <v>0</v>
      </c>
      <c r="AJ20" s="403">
        <f t="shared" si="14"/>
        <v>0</v>
      </c>
      <c r="AK20" s="403">
        <f t="shared" si="14"/>
        <v>0</v>
      </c>
      <c r="AL20" s="403">
        <f t="shared" si="14"/>
        <v>0</v>
      </c>
      <c r="AM20" s="404">
        <f t="shared" si="14"/>
        <v>0</v>
      </c>
      <c r="AN20" s="402">
        <f t="shared" si="14"/>
        <v>0</v>
      </c>
      <c r="AO20" s="403">
        <f t="shared" si="14"/>
        <v>0</v>
      </c>
      <c r="AP20" s="403">
        <f t="shared" si="14"/>
        <v>0</v>
      </c>
      <c r="AQ20" s="403">
        <f t="shared" si="14"/>
        <v>0</v>
      </c>
      <c r="AR20" s="403">
        <f t="shared" si="14"/>
        <v>0</v>
      </c>
      <c r="AS20" s="405">
        <f>AS18-AS19</f>
        <v>0</v>
      </c>
      <c r="AT20" s="68"/>
      <c r="AU20" s="68"/>
      <c r="AV20" s="118"/>
      <c r="AW20" s="118"/>
      <c r="AX20" s="118"/>
      <c r="AY20" s="118"/>
      <c r="AZ20" s="118"/>
      <c r="BA20" s="118"/>
      <c r="BB20" s="11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CS20" s="142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</row>
    <row r="21" spans="1:109" ht="11.4" customHeight="1" thickBot="1">
      <c r="A21" s="64"/>
      <c r="B21" s="689" t="s">
        <v>1</v>
      </c>
      <c r="C21" s="692" t="s">
        <v>199</v>
      </c>
      <c r="D21" s="693"/>
      <c r="E21" s="86"/>
      <c r="F21" s="87"/>
      <c r="G21" s="87"/>
      <c r="H21" s="81"/>
      <c r="I21" s="89"/>
      <c r="J21" s="89"/>
      <c r="K21" s="10"/>
      <c r="L21" s="62"/>
      <c r="M21" s="62"/>
      <c r="N21" s="322"/>
      <c r="O21" s="322"/>
      <c r="P21" s="74"/>
      <c r="R21" s="114"/>
      <c r="S21" s="8"/>
      <c r="T21" s="88"/>
      <c r="U21" s="88"/>
      <c r="V21" s="88"/>
      <c r="W21" s="15"/>
      <c r="X21" s="92"/>
      <c r="Y21" s="15"/>
      <c r="Z21" s="15"/>
      <c r="AA21" s="15"/>
      <c r="AB21" s="15"/>
      <c r="AC21" s="645" t="s">
        <v>180</v>
      </c>
      <c r="AD21" s="664" t="s">
        <v>107</v>
      </c>
      <c r="AE21" s="665"/>
      <c r="AF21" s="165">
        <f>COUNTIFS(AF$42:AF$741,"1/4(多子)",$X$42:$X$741,"&gt;0")</f>
        <v>0</v>
      </c>
      <c r="AG21" s="106"/>
      <c r="AH21" s="406">
        <f>COUNTIF(AH42:AH741,"1/4(多子)")</f>
        <v>0</v>
      </c>
      <c r="AI21" s="407">
        <f t="shared" ref="AI21:AS21" si="15">COUNTIF(AI42:AI741,"1/4(多子)")</f>
        <v>0</v>
      </c>
      <c r="AJ21" s="407">
        <f t="shared" si="15"/>
        <v>0</v>
      </c>
      <c r="AK21" s="407">
        <f t="shared" si="15"/>
        <v>0</v>
      </c>
      <c r="AL21" s="407">
        <f t="shared" si="15"/>
        <v>0</v>
      </c>
      <c r="AM21" s="408">
        <f t="shared" si="15"/>
        <v>0</v>
      </c>
      <c r="AN21" s="406">
        <f t="shared" si="15"/>
        <v>0</v>
      </c>
      <c r="AO21" s="407">
        <f t="shared" si="15"/>
        <v>0</v>
      </c>
      <c r="AP21" s="407">
        <f t="shared" si="15"/>
        <v>0</v>
      </c>
      <c r="AQ21" s="407">
        <f t="shared" si="15"/>
        <v>0</v>
      </c>
      <c r="AR21" s="407">
        <f t="shared" si="15"/>
        <v>0</v>
      </c>
      <c r="AS21" s="409">
        <f t="shared" si="15"/>
        <v>0</v>
      </c>
      <c r="AT21" s="68"/>
      <c r="AU21" s="68"/>
      <c r="AV21" s="118"/>
      <c r="AW21" s="118"/>
      <c r="AX21" s="118"/>
      <c r="AY21" s="118"/>
      <c r="AZ21" s="118"/>
      <c r="BA21" s="118"/>
      <c r="BB21" s="11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CS21" s="142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</row>
    <row r="22" spans="1:109" ht="11.4" customHeight="1" thickBot="1">
      <c r="A22" s="64"/>
      <c r="B22" s="690"/>
      <c r="C22" s="694"/>
      <c r="D22" s="695"/>
      <c r="E22" s="86"/>
      <c r="F22" s="87"/>
      <c r="G22" s="87"/>
      <c r="H22" s="81"/>
      <c r="I22" s="89"/>
      <c r="J22" s="89"/>
      <c r="K22" s="10"/>
      <c r="L22" s="401"/>
      <c r="M22" s="62"/>
      <c r="N22" s="322"/>
      <c r="O22" s="322"/>
      <c r="P22" s="74"/>
      <c r="R22" s="114"/>
      <c r="S22" s="8"/>
      <c r="T22" s="88"/>
      <c r="U22" s="88"/>
      <c r="V22" s="88"/>
      <c r="W22" s="15"/>
      <c r="X22" s="92"/>
      <c r="Y22" s="15"/>
      <c r="Z22" s="15"/>
      <c r="AA22" s="15"/>
      <c r="AB22" s="15"/>
      <c r="AC22" s="645"/>
      <c r="AD22" s="609" t="s">
        <v>108</v>
      </c>
      <c r="AE22" s="610"/>
      <c r="AF22" s="110"/>
      <c r="AG22" s="106"/>
      <c r="AH22" s="178"/>
      <c r="AI22" s="179"/>
      <c r="AJ22" s="179"/>
      <c r="AK22" s="179"/>
      <c r="AL22" s="179"/>
      <c r="AM22" s="180"/>
      <c r="AN22" s="181"/>
      <c r="AO22" s="179"/>
      <c r="AP22" s="179"/>
      <c r="AQ22" s="179"/>
      <c r="AR22" s="179"/>
      <c r="AS22" s="182"/>
      <c r="AT22" s="68"/>
      <c r="AU22" s="68"/>
      <c r="AV22" s="118"/>
      <c r="AW22" s="118"/>
      <c r="AX22" s="118"/>
      <c r="AY22" s="118"/>
      <c r="AZ22" s="118"/>
      <c r="BA22" s="118"/>
      <c r="BB22" s="11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CS22" s="142"/>
      <c r="CT22" s="175"/>
      <c r="CV22" s="175"/>
      <c r="CW22" s="324"/>
      <c r="CX22" s="324"/>
      <c r="CY22" s="324"/>
      <c r="CZ22" s="324"/>
      <c r="DA22" s="324"/>
      <c r="DB22" s="324"/>
      <c r="DC22" s="175"/>
      <c r="DD22" s="175"/>
      <c r="DE22" s="175"/>
    </row>
    <row r="23" spans="1:109" ht="11.4" customHeight="1" thickBot="1">
      <c r="A23" s="64"/>
      <c r="B23" s="691"/>
      <c r="C23" s="696"/>
      <c r="D23" s="697"/>
      <c r="E23" s="86"/>
      <c r="F23" s="87"/>
      <c r="G23" s="87"/>
      <c r="H23" s="81"/>
      <c r="I23" s="89"/>
      <c r="J23" s="89"/>
      <c r="K23" s="10"/>
      <c r="L23" s="62"/>
      <c r="M23" s="62"/>
      <c r="N23" s="322"/>
      <c r="O23" s="322"/>
      <c r="P23" s="74"/>
      <c r="R23" s="114"/>
      <c r="S23" s="8"/>
      <c r="T23" s="88"/>
      <c r="U23" s="88"/>
      <c r="V23" s="88"/>
      <c r="W23" s="15"/>
      <c r="X23" s="92"/>
      <c r="Y23" s="15"/>
      <c r="Z23" s="15"/>
      <c r="AA23" s="15"/>
      <c r="AB23" s="15"/>
      <c r="AC23" s="645"/>
      <c r="AD23" s="661" t="s">
        <v>131</v>
      </c>
      <c r="AE23" s="662"/>
      <c r="AF23" s="410"/>
      <c r="AG23" s="106"/>
      <c r="AH23" s="220">
        <f>AH21-AH22</f>
        <v>0</v>
      </c>
      <c r="AI23" s="221">
        <f t="shared" ref="AI23:AR23" si="16">AI21-AI22</f>
        <v>0</v>
      </c>
      <c r="AJ23" s="221">
        <f t="shared" si="16"/>
        <v>0</v>
      </c>
      <c r="AK23" s="221">
        <f t="shared" si="16"/>
        <v>0</v>
      </c>
      <c r="AL23" s="221">
        <f t="shared" si="16"/>
        <v>0</v>
      </c>
      <c r="AM23" s="222">
        <f t="shared" si="16"/>
        <v>0</v>
      </c>
      <c r="AN23" s="220">
        <f t="shared" si="16"/>
        <v>0</v>
      </c>
      <c r="AO23" s="221">
        <f t="shared" si="16"/>
        <v>0</v>
      </c>
      <c r="AP23" s="221">
        <f t="shared" si="16"/>
        <v>0</v>
      </c>
      <c r="AQ23" s="221">
        <f t="shared" si="16"/>
        <v>0</v>
      </c>
      <c r="AR23" s="221">
        <f t="shared" si="16"/>
        <v>0</v>
      </c>
      <c r="AS23" s="223">
        <f>AS21-AS22</f>
        <v>0</v>
      </c>
      <c r="AT23" s="68"/>
      <c r="AU23" s="68"/>
      <c r="AV23" s="118"/>
      <c r="AW23" s="118"/>
      <c r="AX23" s="118"/>
      <c r="AY23" s="118"/>
      <c r="AZ23" s="118"/>
      <c r="BA23" s="118"/>
      <c r="BB23" s="11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CS23" s="142"/>
      <c r="CT23" s="175"/>
      <c r="CU23" s="175"/>
      <c r="CV23" s="175"/>
      <c r="CW23" s="676" t="s">
        <v>141</v>
      </c>
      <c r="CX23" s="677"/>
      <c r="CY23" s="677"/>
      <c r="CZ23" s="677"/>
      <c r="DA23" s="677"/>
      <c r="DB23" s="677"/>
      <c r="DC23" s="677"/>
      <c r="DD23" s="677"/>
      <c r="DE23" s="678"/>
    </row>
    <row r="24" spans="1:109" ht="11.4" customHeight="1">
      <c r="A24" s="64"/>
      <c r="B24" s="691" t="s">
        <v>2</v>
      </c>
      <c r="C24" s="698" t="s">
        <v>200</v>
      </c>
      <c r="D24" s="699"/>
      <c r="E24" s="86"/>
      <c r="F24" s="87"/>
      <c r="G24" s="87"/>
      <c r="H24" s="81"/>
      <c r="I24" s="89"/>
      <c r="J24" s="89"/>
      <c r="K24" s="10"/>
      <c r="L24" s="62"/>
      <c r="M24" s="62"/>
      <c r="N24" s="322"/>
      <c r="O24" s="322"/>
      <c r="P24" s="74"/>
      <c r="R24" s="114"/>
      <c r="S24" s="8"/>
      <c r="T24" s="88"/>
      <c r="U24" s="88"/>
      <c r="V24" s="88"/>
      <c r="W24" s="15"/>
      <c r="X24" s="92"/>
      <c r="Y24" s="15"/>
      <c r="Z24" s="15"/>
      <c r="AA24" s="15"/>
      <c r="AB24" s="15"/>
      <c r="AC24" s="644" t="s">
        <v>181</v>
      </c>
      <c r="AD24" s="608" t="s">
        <v>107</v>
      </c>
      <c r="AE24" s="613"/>
      <c r="AF24" s="157">
        <f>COUNTIFS(AF$42:AF$741,"1/4(工･農)",$X$42:$X$741,"&gt;0")</f>
        <v>0</v>
      </c>
      <c r="AG24" s="106"/>
      <c r="AH24" s="161">
        <f>COUNTIF(AH42:AH741,"1/4(工･農)")</f>
        <v>0</v>
      </c>
      <c r="AI24" s="162">
        <f t="shared" ref="AI24:AS24" si="17">COUNTIF(AI42:AI741,"1/4(工･農)")</f>
        <v>0</v>
      </c>
      <c r="AJ24" s="162">
        <f t="shared" si="17"/>
        <v>0</v>
      </c>
      <c r="AK24" s="162">
        <f t="shared" si="17"/>
        <v>0</v>
      </c>
      <c r="AL24" s="162">
        <f t="shared" si="17"/>
        <v>0</v>
      </c>
      <c r="AM24" s="163">
        <f t="shared" si="17"/>
        <v>0</v>
      </c>
      <c r="AN24" s="161">
        <f t="shared" si="17"/>
        <v>0</v>
      </c>
      <c r="AO24" s="162">
        <f t="shared" si="17"/>
        <v>0</v>
      </c>
      <c r="AP24" s="162">
        <f t="shared" si="17"/>
        <v>0</v>
      </c>
      <c r="AQ24" s="162">
        <f t="shared" si="17"/>
        <v>0</v>
      </c>
      <c r="AR24" s="162">
        <f t="shared" si="17"/>
        <v>0</v>
      </c>
      <c r="AS24" s="164">
        <f t="shared" si="17"/>
        <v>0</v>
      </c>
      <c r="AT24" s="68"/>
      <c r="AU24" s="68"/>
      <c r="AV24" s="118"/>
      <c r="AW24" s="118"/>
      <c r="AX24" s="118"/>
      <c r="AY24" s="118"/>
      <c r="AZ24" s="118"/>
      <c r="BA24" s="118"/>
      <c r="BB24" s="11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CS24" s="142"/>
      <c r="CT24" s="175"/>
      <c r="CU24" s="175"/>
      <c r="CV24" s="175"/>
      <c r="CW24" s="679" t="s">
        <v>78</v>
      </c>
      <c r="CX24" s="680"/>
      <c r="CY24" s="680"/>
      <c r="CZ24" s="680"/>
      <c r="DA24" s="680"/>
      <c r="DB24" s="680"/>
      <c r="DC24" s="680"/>
      <c r="DD24" s="680"/>
      <c r="DE24" s="681"/>
    </row>
    <row r="25" spans="1:109" ht="11.4" customHeight="1">
      <c r="A25" s="64"/>
      <c r="B25" s="691"/>
      <c r="C25" s="698"/>
      <c r="D25" s="699"/>
      <c r="E25" s="86"/>
      <c r="F25" s="87"/>
      <c r="G25" s="87"/>
      <c r="H25" s="81"/>
      <c r="I25" s="89"/>
      <c r="J25" s="89"/>
      <c r="K25" s="10"/>
      <c r="L25" s="62"/>
      <c r="M25" s="62"/>
      <c r="N25" s="322"/>
      <c r="O25" s="322"/>
      <c r="P25" s="74"/>
      <c r="R25" s="114"/>
      <c r="S25" s="8"/>
      <c r="T25" s="88"/>
      <c r="U25" s="88"/>
      <c r="V25" s="88"/>
      <c r="W25" s="15"/>
      <c r="X25" s="92"/>
      <c r="Y25" s="15"/>
      <c r="Z25" s="15"/>
      <c r="AA25" s="15"/>
      <c r="AB25" s="15"/>
      <c r="AC25" s="645"/>
      <c r="AD25" s="609" t="s">
        <v>108</v>
      </c>
      <c r="AE25" s="610"/>
      <c r="AF25" s="110"/>
      <c r="AG25" s="434"/>
      <c r="AH25" s="178"/>
      <c r="AI25" s="179"/>
      <c r="AJ25" s="179"/>
      <c r="AK25" s="179"/>
      <c r="AL25" s="179"/>
      <c r="AM25" s="180"/>
      <c r="AN25" s="181"/>
      <c r="AO25" s="179"/>
      <c r="AP25" s="179"/>
      <c r="AQ25" s="179"/>
      <c r="AR25" s="179"/>
      <c r="AS25" s="182"/>
      <c r="AT25" s="68"/>
      <c r="AU25" s="68"/>
      <c r="AV25" s="118"/>
      <c r="AW25" s="118"/>
      <c r="AX25" s="118"/>
      <c r="AY25" s="118"/>
      <c r="AZ25" s="118"/>
      <c r="BA25" s="118"/>
      <c r="BB25" s="11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CS25" s="142"/>
      <c r="CT25" s="175"/>
      <c r="CU25" s="175"/>
      <c r="CV25" s="175"/>
      <c r="CW25" s="682" t="s">
        <v>172</v>
      </c>
      <c r="CX25" s="683"/>
      <c r="CY25" s="683"/>
      <c r="CZ25" s="683"/>
      <c r="DA25" s="683"/>
      <c r="DB25" s="683"/>
      <c r="DC25" s="683"/>
      <c r="DD25" s="683"/>
      <c r="DE25" s="684"/>
    </row>
    <row r="26" spans="1:109" ht="11.4" customHeight="1" thickBot="1">
      <c r="A26" s="64"/>
      <c r="B26" s="691"/>
      <c r="C26" s="698"/>
      <c r="D26" s="699"/>
      <c r="E26" s="86"/>
      <c r="F26" s="87"/>
      <c r="G26" s="87"/>
      <c r="H26" s="81"/>
      <c r="I26" s="89"/>
      <c r="J26" s="89"/>
      <c r="K26" s="10"/>
      <c r="L26" s="62"/>
      <c r="M26" s="62"/>
      <c r="N26" s="322"/>
      <c r="O26" s="322"/>
      <c r="P26" s="74"/>
      <c r="R26" s="114"/>
      <c r="S26" s="8"/>
      <c r="T26" s="88"/>
      <c r="U26" s="88"/>
      <c r="V26" s="88"/>
      <c r="W26" s="15"/>
      <c r="X26" s="92"/>
      <c r="Y26" s="15"/>
      <c r="Z26" s="15"/>
      <c r="AA26" s="15"/>
      <c r="AB26" s="15"/>
      <c r="AC26" s="646"/>
      <c r="AD26" s="611" t="s">
        <v>131</v>
      </c>
      <c r="AE26" s="612"/>
      <c r="AF26" s="146"/>
      <c r="AG26" s="434"/>
      <c r="AH26" s="402">
        <f>AH24-AH25</f>
        <v>0</v>
      </c>
      <c r="AI26" s="403">
        <f t="shared" ref="AI26:AR26" si="18">AI24-AI25</f>
        <v>0</v>
      </c>
      <c r="AJ26" s="403">
        <f t="shared" si="18"/>
        <v>0</v>
      </c>
      <c r="AK26" s="403">
        <f t="shared" si="18"/>
        <v>0</v>
      </c>
      <c r="AL26" s="403">
        <f t="shared" si="18"/>
        <v>0</v>
      </c>
      <c r="AM26" s="404">
        <f t="shared" si="18"/>
        <v>0</v>
      </c>
      <c r="AN26" s="402">
        <f t="shared" si="18"/>
        <v>0</v>
      </c>
      <c r="AO26" s="403">
        <f t="shared" si="18"/>
        <v>0</v>
      </c>
      <c r="AP26" s="403">
        <f t="shared" si="18"/>
        <v>0</v>
      </c>
      <c r="AQ26" s="403">
        <f t="shared" si="18"/>
        <v>0</v>
      </c>
      <c r="AR26" s="403">
        <f t="shared" si="18"/>
        <v>0</v>
      </c>
      <c r="AS26" s="405">
        <f>AS24-AS25</f>
        <v>0</v>
      </c>
      <c r="AT26" s="68"/>
      <c r="AU26" s="68"/>
      <c r="AV26" s="118"/>
      <c r="AW26" s="118"/>
      <c r="AX26" s="118"/>
      <c r="AY26" s="118"/>
      <c r="AZ26" s="118"/>
      <c r="BA26" s="118"/>
      <c r="BB26" s="11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CS26" s="142"/>
      <c r="CT26" s="175"/>
      <c r="CU26" s="175"/>
      <c r="CV26" s="175"/>
      <c r="CW26" s="155" t="s">
        <v>38</v>
      </c>
      <c r="CX26" s="150" t="s">
        <v>159</v>
      </c>
      <c r="CY26" s="150" t="s">
        <v>40</v>
      </c>
      <c r="CZ26" s="150" t="s">
        <v>160</v>
      </c>
      <c r="DA26" s="150" t="s">
        <v>41</v>
      </c>
      <c r="DB26" s="150" t="s">
        <v>161</v>
      </c>
      <c r="DC26" s="150" t="s">
        <v>130</v>
      </c>
      <c r="DD26" s="150" t="s">
        <v>139</v>
      </c>
      <c r="DE26" s="125" t="s">
        <v>162</v>
      </c>
    </row>
    <row r="27" spans="1:109" ht="11.4" customHeight="1" thickBot="1">
      <c r="A27" s="64"/>
      <c r="B27" s="691" t="s">
        <v>50</v>
      </c>
      <c r="C27" s="702" t="s">
        <v>201</v>
      </c>
      <c r="D27" s="703"/>
      <c r="E27" s="86"/>
      <c r="F27" s="87"/>
      <c r="G27" s="87"/>
      <c r="H27" s="81"/>
      <c r="I27" s="89"/>
      <c r="J27" s="89"/>
      <c r="K27" s="10"/>
      <c r="L27" s="62"/>
      <c r="M27" s="62"/>
      <c r="N27" s="322"/>
      <c r="O27" s="322"/>
      <c r="P27" s="74"/>
      <c r="R27" s="114"/>
      <c r="S27" s="8"/>
      <c r="T27" s="88"/>
      <c r="U27" s="88"/>
      <c r="V27" s="88"/>
      <c r="W27" s="15"/>
      <c r="X27" s="92"/>
      <c r="Y27" s="15"/>
      <c r="Z27" s="15"/>
      <c r="AA27" s="15"/>
      <c r="AB27" s="15"/>
      <c r="AC27" s="644" t="s">
        <v>182</v>
      </c>
      <c r="AD27" s="608" t="s">
        <v>107</v>
      </c>
      <c r="AE27" s="613"/>
      <c r="AF27" s="157">
        <f>COUNTIFS(AF$42:AF$741,"多子世帯",$X$42:$X$741,"&gt;0")</f>
        <v>0</v>
      </c>
      <c r="AG27" s="434"/>
      <c r="AH27" s="406">
        <f>COUNTIF(AH42:AH741,"多子世帯")</f>
        <v>0</v>
      </c>
      <c r="AI27" s="407">
        <f t="shared" ref="AI27:AS27" si="19">COUNTIF(AI42:AI741,"多子世帯")</f>
        <v>0</v>
      </c>
      <c r="AJ27" s="407">
        <f t="shared" si="19"/>
        <v>0</v>
      </c>
      <c r="AK27" s="407">
        <f t="shared" si="19"/>
        <v>0</v>
      </c>
      <c r="AL27" s="407">
        <f t="shared" si="19"/>
        <v>0</v>
      </c>
      <c r="AM27" s="408">
        <f t="shared" si="19"/>
        <v>0</v>
      </c>
      <c r="AN27" s="406">
        <f t="shared" si="19"/>
        <v>0</v>
      </c>
      <c r="AO27" s="407">
        <f t="shared" si="19"/>
        <v>0</v>
      </c>
      <c r="AP27" s="407">
        <f t="shared" si="19"/>
        <v>0</v>
      </c>
      <c r="AQ27" s="407">
        <f t="shared" si="19"/>
        <v>0</v>
      </c>
      <c r="AR27" s="407">
        <f t="shared" si="19"/>
        <v>0</v>
      </c>
      <c r="AS27" s="409">
        <f t="shared" si="19"/>
        <v>0</v>
      </c>
      <c r="AT27" s="68"/>
      <c r="AU27" s="68"/>
      <c r="AV27" s="118"/>
      <c r="AW27" s="118"/>
      <c r="AX27" s="118"/>
      <c r="AY27" s="118"/>
      <c r="AZ27" s="118"/>
      <c r="BA27" s="118"/>
      <c r="BB27" s="11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CS27" s="142"/>
      <c r="CT27" s="175"/>
      <c r="CU27" s="175"/>
      <c r="CV27" s="175"/>
      <c r="CW27" s="329">
        <f>AT41</f>
        <v>0</v>
      </c>
      <c r="CX27" s="326">
        <f t="shared" ref="CX27:DE27" si="20">AU41</f>
        <v>0</v>
      </c>
      <c r="CY27" s="326">
        <f t="shared" si="20"/>
        <v>1</v>
      </c>
      <c r="CZ27" s="326">
        <f t="shared" si="20"/>
        <v>0</v>
      </c>
      <c r="DA27" s="326">
        <f t="shared" si="20"/>
        <v>0</v>
      </c>
      <c r="DB27" s="326">
        <f t="shared" si="20"/>
        <v>0</v>
      </c>
      <c r="DC27" s="326">
        <f t="shared" si="20"/>
        <v>0</v>
      </c>
      <c r="DD27" s="326">
        <f t="shared" si="20"/>
        <v>0</v>
      </c>
      <c r="DE27" s="330">
        <f t="shared" si="20"/>
        <v>0</v>
      </c>
    </row>
    <row r="28" spans="1:109" ht="11.4" customHeight="1">
      <c r="A28" s="64"/>
      <c r="B28" s="700"/>
      <c r="C28" s="694"/>
      <c r="D28" s="695"/>
      <c r="E28" s="86"/>
      <c r="F28" s="87"/>
      <c r="G28" s="87"/>
      <c r="H28" s="81"/>
      <c r="I28" s="89"/>
      <c r="J28" s="89"/>
      <c r="K28" s="10"/>
      <c r="L28" s="62"/>
      <c r="M28" s="62"/>
      <c r="N28" s="322"/>
      <c r="O28" s="322"/>
      <c r="P28" s="74"/>
      <c r="R28" s="114"/>
      <c r="S28" s="8"/>
      <c r="T28" s="88"/>
      <c r="U28" s="88"/>
      <c r="V28" s="88"/>
      <c r="W28" s="15"/>
      <c r="X28" s="92"/>
      <c r="Y28" s="15"/>
      <c r="Z28" s="15"/>
      <c r="AA28" s="15"/>
      <c r="AB28" s="15"/>
      <c r="AC28" s="687"/>
      <c r="AD28" s="609" t="s">
        <v>108</v>
      </c>
      <c r="AE28" s="610"/>
      <c r="AF28" s="110"/>
      <c r="AG28" s="434"/>
      <c r="AH28" s="178"/>
      <c r="AI28" s="179"/>
      <c r="AJ28" s="179"/>
      <c r="AK28" s="179"/>
      <c r="AL28" s="179"/>
      <c r="AM28" s="180"/>
      <c r="AN28" s="181"/>
      <c r="AO28" s="179"/>
      <c r="AP28" s="179"/>
      <c r="AQ28" s="179"/>
      <c r="AR28" s="179"/>
      <c r="AS28" s="182"/>
      <c r="AT28" s="68"/>
      <c r="AU28" s="68"/>
      <c r="AV28" s="118"/>
      <c r="AW28" s="118"/>
      <c r="AX28" s="118"/>
      <c r="AY28" s="118"/>
      <c r="AZ28" s="118"/>
      <c r="BA28" s="118"/>
      <c r="BB28" s="11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CS28" s="142"/>
      <c r="CT28" s="175"/>
      <c r="CU28" s="175"/>
      <c r="CV28" s="175"/>
      <c r="CW28" s="676" t="s">
        <v>141</v>
      </c>
      <c r="CX28" s="677"/>
      <c r="CY28" s="677"/>
      <c r="CZ28" s="677"/>
      <c r="DA28" s="677"/>
      <c r="DB28" s="677"/>
      <c r="DC28" s="677"/>
      <c r="DD28" s="677"/>
      <c r="DE28" s="678"/>
    </row>
    <row r="29" spans="1:109" ht="11.4" customHeight="1" thickBot="1">
      <c r="A29" s="64"/>
      <c r="B29" s="701"/>
      <c r="C29" s="704"/>
      <c r="D29" s="705"/>
      <c r="E29" s="86"/>
      <c r="F29" s="87"/>
      <c r="G29" s="87"/>
      <c r="H29" s="81"/>
      <c r="I29" s="89"/>
      <c r="J29" s="89"/>
      <c r="K29" s="10"/>
      <c r="L29" s="62"/>
      <c r="M29" s="62"/>
      <c r="N29" s="322"/>
      <c r="O29" s="322"/>
      <c r="P29" s="74"/>
      <c r="R29" s="114"/>
      <c r="S29" s="8"/>
      <c r="T29" s="88"/>
      <c r="U29" s="88"/>
      <c r="V29" s="88"/>
      <c r="W29" s="15"/>
      <c r="X29" s="92"/>
      <c r="Y29" s="15"/>
      <c r="Z29" s="15"/>
      <c r="AA29" s="15"/>
      <c r="AB29" s="15"/>
      <c r="AC29" s="688"/>
      <c r="AD29" s="614" t="s">
        <v>131</v>
      </c>
      <c r="AE29" s="615"/>
      <c r="AF29" s="411"/>
      <c r="AG29" s="434"/>
      <c r="AH29" s="435">
        <f>AH27-AH28</f>
        <v>0</v>
      </c>
      <c r="AI29" s="436">
        <f t="shared" ref="AI29:AR29" si="21">AI27-AI28</f>
        <v>0</v>
      </c>
      <c r="AJ29" s="436">
        <f t="shared" si="21"/>
        <v>0</v>
      </c>
      <c r="AK29" s="436">
        <f t="shared" si="21"/>
        <v>0</v>
      </c>
      <c r="AL29" s="436">
        <f t="shared" si="21"/>
        <v>0</v>
      </c>
      <c r="AM29" s="437">
        <f t="shared" si="21"/>
        <v>0</v>
      </c>
      <c r="AN29" s="435">
        <f t="shared" si="21"/>
        <v>0</v>
      </c>
      <c r="AO29" s="436">
        <f t="shared" si="21"/>
        <v>0</v>
      </c>
      <c r="AP29" s="436">
        <f t="shared" si="21"/>
        <v>0</v>
      </c>
      <c r="AQ29" s="436">
        <f t="shared" si="21"/>
        <v>0</v>
      </c>
      <c r="AR29" s="436">
        <f t="shared" si="21"/>
        <v>0</v>
      </c>
      <c r="AS29" s="438">
        <f>AS27-AS28</f>
        <v>0</v>
      </c>
      <c r="AT29" s="68"/>
      <c r="AU29" s="68"/>
      <c r="AV29" s="118"/>
      <c r="AW29" s="118"/>
      <c r="AX29" s="118"/>
      <c r="AY29" s="118"/>
      <c r="AZ29" s="118"/>
      <c r="BA29" s="118"/>
      <c r="BB29" s="11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CS29" s="142"/>
      <c r="CT29" s="175"/>
      <c r="CU29" s="175"/>
      <c r="CV29" s="175"/>
      <c r="CW29" s="679" t="s">
        <v>78</v>
      </c>
      <c r="CX29" s="680"/>
      <c r="CY29" s="680"/>
      <c r="CZ29" s="680"/>
      <c r="DA29" s="680"/>
      <c r="DB29" s="680"/>
      <c r="DC29" s="680"/>
      <c r="DD29" s="680"/>
      <c r="DE29" s="681"/>
    </row>
    <row r="30" spans="1:109" ht="11.4" customHeight="1">
      <c r="A30" s="64"/>
      <c r="B30" s="64"/>
      <c r="C30" s="85"/>
      <c r="D30" s="12"/>
      <c r="E30" s="86"/>
      <c r="F30" s="87"/>
      <c r="G30" s="87"/>
      <c r="H30" s="81"/>
      <c r="I30" s="89"/>
      <c r="J30" s="89"/>
      <c r="K30" s="10"/>
      <c r="L30" s="62"/>
      <c r="M30" s="62"/>
      <c r="N30" s="322"/>
      <c r="O30" s="322"/>
      <c r="P30" s="74"/>
      <c r="R30" s="114"/>
      <c r="S30" s="8"/>
      <c r="T30" s="88"/>
      <c r="U30" s="88"/>
      <c r="V30" s="88"/>
      <c r="W30" s="15"/>
      <c r="X30" s="92"/>
      <c r="Y30" s="15"/>
      <c r="Z30" s="15"/>
      <c r="AA30" s="15"/>
      <c r="AB30" s="15"/>
      <c r="AC30" s="685" t="s">
        <v>129</v>
      </c>
      <c r="AD30" s="669" t="s">
        <v>107</v>
      </c>
      <c r="AE30" s="664"/>
      <c r="AF30" s="165">
        <f>SUM(AF3,AF6,AF9,AF12,AF15,AF18,AF21,AF24,AF27)</f>
        <v>1</v>
      </c>
      <c r="AG30" s="434"/>
      <c r="AH30" s="412">
        <f>SUM(AH3,AH6,AH9,AH12,AH15,AH18,AH21,AH24,AH27)</f>
        <v>1</v>
      </c>
      <c r="AI30" s="413">
        <f t="shared" ref="AI30:AS31" si="22">SUM(AI3,AI6,AI9,AI12,AI15,AI18,AI21,AI24,AI27)</f>
        <v>1</v>
      </c>
      <c r="AJ30" s="414">
        <f t="shared" si="22"/>
        <v>1</v>
      </c>
      <c r="AK30" s="413">
        <f t="shared" si="22"/>
        <v>1</v>
      </c>
      <c r="AL30" s="414">
        <f t="shared" si="22"/>
        <v>1</v>
      </c>
      <c r="AM30" s="415">
        <f t="shared" si="22"/>
        <v>1</v>
      </c>
      <c r="AN30" s="412">
        <f t="shared" si="22"/>
        <v>1</v>
      </c>
      <c r="AO30" s="413">
        <f t="shared" si="22"/>
        <v>1</v>
      </c>
      <c r="AP30" s="414">
        <f t="shared" si="22"/>
        <v>1</v>
      </c>
      <c r="AQ30" s="413">
        <f t="shared" si="22"/>
        <v>2</v>
      </c>
      <c r="AR30" s="414">
        <f t="shared" si="22"/>
        <v>2</v>
      </c>
      <c r="AS30" s="416">
        <f t="shared" si="22"/>
        <v>2</v>
      </c>
      <c r="AT30" s="68"/>
      <c r="AU30" s="68"/>
      <c r="AV30" s="118"/>
      <c r="AW30" s="118"/>
      <c r="AX30" s="118"/>
      <c r="AY30" s="118"/>
      <c r="AZ30" s="118"/>
      <c r="BA30" s="118"/>
      <c r="BB30" s="11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CS30" s="142"/>
      <c r="CT30" s="175"/>
      <c r="CU30" s="175"/>
      <c r="CV30" s="175"/>
      <c r="CW30" s="682" t="s">
        <v>173</v>
      </c>
      <c r="CX30" s="683"/>
      <c r="CY30" s="683"/>
      <c r="CZ30" s="683"/>
      <c r="DA30" s="683"/>
      <c r="DB30" s="683"/>
      <c r="DC30" s="683"/>
      <c r="DD30" s="683"/>
      <c r="DE30" s="684"/>
    </row>
    <row r="31" spans="1:109" ht="11.4" customHeight="1">
      <c r="A31" s="64"/>
      <c r="B31" s="64"/>
      <c r="C31" s="85"/>
      <c r="D31" s="12"/>
      <c r="E31" s="86"/>
      <c r="F31" s="87"/>
      <c r="G31" s="87"/>
      <c r="H31" s="81"/>
      <c r="I31" s="89"/>
      <c r="J31" s="89"/>
      <c r="K31" s="10"/>
      <c r="L31" s="62"/>
      <c r="M31" s="62"/>
      <c r="N31" s="322"/>
      <c r="O31" s="322"/>
      <c r="P31" s="74"/>
      <c r="R31" s="114"/>
      <c r="S31" s="8"/>
      <c r="T31" s="88"/>
      <c r="U31" s="88"/>
      <c r="V31" s="88"/>
      <c r="W31" s="15"/>
      <c r="X31" s="92"/>
      <c r="Y31" s="15"/>
      <c r="Z31" s="15"/>
      <c r="AA31" s="15"/>
      <c r="AB31" s="15"/>
      <c r="AC31" s="685"/>
      <c r="AD31" s="609" t="s">
        <v>108</v>
      </c>
      <c r="AE31" s="610"/>
      <c r="AF31" s="110"/>
      <c r="AG31" s="434"/>
      <c r="AH31" s="119">
        <f>SUM(AH4,AH7,AH10,AH13,AH16,AH19,AH22,AH25,AH28)</f>
        <v>0</v>
      </c>
      <c r="AI31" s="120">
        <f t="shared" si="22"/>
        <v>0</v>
      </c>
      <c r="AJ31" s="121">
        <f t="shared" si="22"/>
        <v>0</v>
      </c>
      <c r="AK31" s="121">
        <f t="shared" si="22"/>
        <v>0</v>
      </c>
      <c r="AL31" s="121">
        <f t="shared" si="22"/>
        <v>0</v>
      </c>
      <c r="AM31" s="140">
        <f t="shared" si="22"/>
        <v>0</v>
      </c>
      <c r="AN31" s="119">
        <f t="shared" si="22"/>
        <v>0</v>
      </c>
      <c r="AO31" s="121">
        <f t="shared" si="22"/>
        <v>0</v>
      </c>
      <c r="AP31" s="121">
        <f t="shared" si="22"/>
        <v>0</v>
      </c>
      <c r="AQ31" s="121">
        <f t="shared" si="22"/>
        <v>0</v>
      </c>
      <c r="AR31" s="121">
        <f t="shared" si="22"/>
        <v>0</v>
      </c>
      <c r="AS31" s="122">
        <f t="shared" si="22"/>
        <v>0</v>
      </c>
      <c r="AT31" s="68"/>
      <c r="AU31" s="68"/>
      <c r="AV31" s="118"/>
      <c r="AW31" s="118"/>
      <c r="AX31" s="118"/>
      <c r="AY31" s="118"/>
      <c r="AZ31" s="118"/>
      <c r="BA31" s="118"/>
      <c r="BB31" s="11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CS31" s="142"/>
      <c r="CT31" s="175"/>
      <c r="CU31" s="175"/>
      <c r="CV31" s="175"/>
      <c r="CW31" s="155" t="s">
        <v>38</v>
      </c>
      <c r="CX31" s="150" t="s">
        <v>159</v>
      </c>
      <c r="CY31" s="150" t="s">
        <v>40</v>
      </c>
      <c r="CZ31" s="150" t="s">
        <v>160</v>
      </c>
      <c r="DA31" s="150" t="s">
        <v>41</v>
      </c>
      <c r="DB31" s="150" t="s">
        <v>161</v>
      </c>
      <c r="DC31" s="150" t="s">
        <v>130</v>
      </c>
      <c r="DD31" s="150" t="s">
        <v>139</v>
      </c>
      <c r="DE31" s="125" t="s">
        <v>162</v>
      </c>
    </row>
    <row r="32" spans="1:109" ht="11.4" customHeight="1" thickBot="1">
      <c r="A32" s="64"/>
      <c r="B32" s="64"/>
      <c r="C32" s="85"/>
      <c r="D32" s="12"/>
      <c r="E32" s="86"/>
      <c r="F32" s="87"/>
      <c r="G32" s="87"/>
      <c r="H32" s="81"/>
      <c r="I32" s="89"/>
      <c r="J32" s="89"/>
      <c r="K32" s="10"/>
      <c r="L32" s="62"/>
      <c r="M32" s="62"/>
      <c r="N32" s="322"/>
      <c r="O32" s="114"/>
      <c r="P32" s="74"/>
      <c r="R32" s="114"/>
      <c r="S32" s="8"/>
      <c r="T32" s="88"/>
      <c r="U32" s="88"/>
      <c r="V32" s="88"/>
      <c r="W32" s="15"/>
      <c r="X32" s="92"/>
      <c r="Y32" s="15"/>
      <c r="Z32" s="15"/>
      <c r="AA32" s="15"/>
      <c r="AB32" s="15"/>
      <c r="AC32" s="686"/>
      <c r="AD32" s="611" t="s">
        <v>131</v>
      </c>
      <c r="AE32" s="612"/>
      <c r="AF32" s="146"/>
      <c r="AG32" s="425"/>
      <c r="AH32" s="426">
        <f>AH30-AH31</f>
        <v>1</v>
      </c>
      <c r="AI32" s="221">
        <f t="shared" ref="AI32:AS32" si="23">AI30-AI31</f>
        <v>1</v>
      </c>
      <c r="AJ32" s="221">
        <f t="shared" si="23"/>
        <v>1</v>
      </c>
      <c r="AK32" s="221">
        <f t="shared" si="23"/>
        <v>1</v>
      </c>
      <c r="AL32" s="221">
        <f t="shared" si="23"/>
        <v>1</v>
      </c>
      <c r="AM32" s="427">
        <f t="shared" si="23"/>
        <v>1</v>
      </c>
      <c r="AN32" s="426">
        <f t="shared" si="23"/>
        <v>1</v>
      </c>
      <c r="AO32" s="221">
        <f t="shared" si="23"/>
        <v>1</v>
      </c>
      <c r="AP32" s="221">
        <f t="shared" si="23"/>
        <v>1</v>
      </c>
      <c r="AQ32" s="221">
        <f t="shared" si="23"/>
        <v>2</v>
      </c>
      <c r="AR32" s="221">
        <f t="shared" si="23"/>
        <v>2</v>
      </c>
      <c r="AS32" s="428">
        <f t="shared" si="23"/>
        <v>2</v>
      </c>
      <c r="AT32" s="68"/>
      <c r="AU32" s="68"/>
      <c r="AV32" s="118"/>
      <c r="AW32" s="118"/>
      <c r="AX32" s="118"/>
      <c r="AY32" s="118"/>
      <c r="AZ32" s="118"/>
      <c r="BA32" s="118"/>
      <c r="BB32" s="11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CS32" s="142"/>
      <c r="CT32" s="175"/>
      <c r="CU32" s="175"/>
      <c r="CV32" s="175"/>
      <c r="CW32" s="329">
        <f>BC41</f>
        <v>2</v>
      </c>
      <c r="CX32" s="326">
        <f t="shared" ref="CX32:DE32" si="24">BD41</f>
        <v>0</v>
      </c>
      <c r="CY32" s="326">
        <f t="shared" si="24"/>
        <v>0</v>
      </c>
      <c r="CZ32" s="326">
        <f t="shared" si="24"/>
        <v>0</v>
      </c>
      <c r="DA32" s="326">
        <f t="shared" si="24"/>
        <v>0</v>
      </c>
      <c r="DB32" s="326">
        <f t="shared" si="24"/>
        <v>0</v>
      </c>
      <c r="DC32" s="326">
        <f t="shared" si="24"/>
        <v>0</v>
      </c>
      <c r="DD32" s="326">
        <f t="shared" si="24"/>
        <v>0</v>
      </c>
      <c r="DE32" s="330">
        <f t="shared" si="24"/>
        <v>0</v>
      </c>
    </row>
    <row r="33" spans="1:112" ht="16.5" customHeight="1">
      <c r="B33" s="39" t="s">
        <v>74</v>
      </c>
      <c r="C33" s="8"/>
      <c r="D33" s="56"/>
      <c r="E33" s="56"/>
      <c r="F33" s="56"/>
      <c r="G33" s="56"/>
      <c r="H33" s="16"/>
      <c r="J33" s="14" t="s">
        <v>79</v>
      </c>
      <c r="K33" s="10"/>
      <c r="L33" s="14" t="s">
        <v>79</v>
      </c>
      <c r="M33" s="14" t="s">
        <v>79</v>
      </c>
      <c r="N33" s="440"/>
      <c r="O33" s="14" t="s">
        <v>79</v>
      </c>
      <c r="P33" s="440"/>
      <c r="Q33" s="440"/>
      <c r="R33" s="14" t="s">
        <v>79</v>
      </c>
      <c r="S33" s="440"/>
      <c r="W33" s="14" t="s">
        <v>79</v>
      </c>
      <c r="Y33" s="14" t="s">
        <v>79</v>
      </c>
      <c r="Z33" s="14"/>
      <c r="AA33" s="14"/>
      <c r="AB33" s="14"/>
      <c r="AC33" s="16"/>
      <c r="AD33" s="16"/>
      <c r="AE33" s="16"/>
      <c r="AF33" s="12"/>
      <c r="AG33" s="12"/>
      <c r="AH33" s="8" t="s">
        <v>52</v>
      </c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101" t="s">
        <v>79</v>
      </c>
      <c r="AU33" s="101" t="s">
        <v>79</v>
      </c>
      <c r="AV33" s="101" t="s">
        <v>79</v>
      </c>
      <c r="AW33" s="101" t="s">
        <v>79</v>
      </c>
      <c r="AX33" s="101" t="s">
        <v>79</v>
      </c>
      <c r="AY33" s="101" t="s">
        <v>79</v>
      </c>
      <c r="AZ33" s="101" t="s">
        <v>79</v>
      </c>
      <c r="BA33" s="101" t="s">
        <v>79</v>
      </c>
      <c r="BB33" s="101" t="s">
        <v>79</v>
      </c>
      <c r="BC33" s="101" t="s">
        <v>79</v>
      </c>
      <c r="BD33" s="101" t="s">
        <v>79</v>
      </c>
      <c r="BE33" s="101" t="s">
        <v>79</v>
      </c>
      <c r="BF33" s="101" t="s">
        <v>79</v>
      </c>
      <c r="BG33" s="101" t="s">
        <v>79</v>
      </c>
      <c r="BH33" s="101" t="s">
        <v>79</v>
      </c>
      <c r="BI33" s="101" t="s">
        <v>79</v>
      </c>
      <c r="BJ33" s="101" t="s">
        <v>79</v>
      </c>
      <c r="BK33" s="101" t="s">
        <v>79</v>
      </c>
      <c r="BL33" s="101" t="s">
        <v>79</v>
      </c>
      <c r="BM33" s="101" t="s">
        <v>79</v>
      </c>
      <c r="BN33" s="101" t="s">
        <v>79</v>
      </c>
      <c r="BO33" s="101" t="s">
        <v>79</v>
      </c>
      <c r="BP33" s="101" t="s">
        <v>79</v>
      </c>
      <c r="BQ33" s="101" t="s">
        <v>79</v>
      </c>
      <c r="BR33" s="101" t="s">
        <v>79</v>
      </c>
      <c r="BS33" s="101" t="s">
        <v>79</v>
      </c>
      <c r="BT33" s="101" t="s">
        <v>79</v>
      </c>
      <c r="BU33" s="101" t="s">
        <v>79</v>
      </c>
      <c r="BV33" s="101" t="s">
        <v>79</v>
      </c>
      <c r="BW33" s="101" t="s">
        <v>79</v>
      </c>
      <c r="BX33" s="101" t="s">
        <v>79</v>
      </c>
      <c r="BY33" s="101" t="s">
        <v>79</v>
      </c>
      <c r="BZ33" s="101" t="s">
        <v>79</v>
      </c>
      <c r="CA33" s="101" t="s">
        <v>79</v>
      </c>
      <c r="CB33" s="101" t="s">
        <v>79</v>
      </c>
      <c r="CC33" s="101" t="s">
        <v>79</v>
      </c>
      <c r="CD33" s="101" t="s">
        <v>79</v>
      </c>
      <c r="CE33" s="101" t="s">
        <v>79</v>
      </c>
      <c r="CF33" s="101" t="s">
        <v>79</v>
      </c>
      <c r="CG33" s="101" t="s">
        <v>79</v>
      </c>
      <c r="CH33" s="101" t="s">
        <v>79</v>
      </c>
      <c r="CI33" s="101" t="s">
        <v>79</v>
      </c>
      <c r="CJ33" s="101" t="s">
        <v>79</v>
      </c>
      <c r="CK33" s="101" t="s">
        <v>79</v>
      </c>
      <c r="CL33" s="101" t="s">
        <v>79</v>
      </c>
      <c r="CM33" s="101" t="s">
        <v>79</v>
      </c>
      <c r="CN33" s="101" t="s">
        <v>79</v>
      </c>
      <c r="CO33" s="101" t="s">
        <v>79</v>
      </c>
      <c r="CP33" s="101" t="s">
        <v>79</v>
      </c>
      <c r="CQ33" s="101" t="s">
        <v>79</v>
      </c>
      <c r="CR33" s="101" t="s">
        <v>79</v>
      </c>
      <c r="CS33" s="142"/>
      <c r="CT33" s="60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14" t="s">
        <v>79</v>
      </c>
      <c r="DG33" s="70" t="s">
        <v>79</v>
      </c>
      <c r="DH33" s="70" t="s">
        <v>79</v>
      </c>
    </row>
    <row r="34" spans="1:112" ht="13.5" customHeight="1">
      <c r="A34" s="583" t="s">
        <v>3</v>
      </c>
      <c r="B34" s="586" t="s">
        <v>46</v>
      </c>
      <c r="C34" s="589" t="s">
        <v>47</v>
      </c>
      <c r="D34" s="518" t="s">
        <v>9</v>
      </c>
      <c r="E34" s="518" t="s">
        <v>58</v>
      </c>
      <c r="F34" s="518" t="s">
        <v>87</v>
      </c>
      <c r="G34" s="518" t="s">
        <v>88</v>
      </c>
      <c r="H34" s="595" t="s">
        <v>89</v>
      </c>
      <c r="I34" s="596" t="s">
        <v>90</v>
      </c>
      <c r="J34" s="229"/>
      <c r="K34" s="566" t="s">
        <v>4</v>
      </c>
      <c r="L34" s="598"/>
      <c r="M34" s="601"/>
      <c r="N34" s="561" t="s">
        <v>91</v>
      </c>
      <c r="O34" s="224"/>
      <c r="P34" s="563" t="s">
        <v>92</v>
      </c>
      <c r="Q34" s="566" t="s">
        <v>4</v>
      </c>
      <c r="R34" s="569"/>
      <c r="S34" s="572" t="s">
        <v>93</v>
      </c>
      <c r="T34" s="569" t="s">
        <v>43</v>
      </c>
      <c r="U34" s="624" t="s">
        <v>112</v>
      </c>
      <c r="V34" s="624" t="s">
        <v>113</v>
      </c>
      <c r="W34" s="554"/>
      <c r="X34" s="554" t="s">
        <v>44</v>
      </c>
      <c r="Y34" s="196"/>
      <c r="Z34" s="469" t="s">
        <v>185</v>
      </c>
      <c r="AA34" s="470"/>
      <c r="AB34" s="616" t="s">
        <v>213</v>
      </c>
      <c r="AC34" s="595" t="s">
        <v>89</v>
      </c>
      <c r="AD34" s="518" t="s">
        <v>58</v>
      </c>
      <c r="AE34" s="518" t="s">
        <v>87</v>
      </c>
      <c r="AF34" s="521" t="s">
        <v>115</v>
      </c>
      <c r="AG34" s="521" t="s">
        <v>96</v>
      </c>
      <c r="AH34" s="524" t="s">
        <v>10</v>
      </c>
      <c r="AI34" s="525"/>
      <c r="AJ34" s="525"/>
      <c r="AK34" s="525"/>
      <c r="AL34" s="525"/>
      <c r="AM34" s="525"/>
      <c r="AN34" s="525"/>
      <c r="AO34" s="525"/>
      <c r="AP34" s="525"/>
      <c r="AQ34" s="525"/>
      <c r="AR34" s="525"/>
      <c r="AS34" s="525"/>
      <c r="AT34" s="525"/>
      <c r="AU34" s="525"/>
      <c r="AV34" s="525"/>
      <c r="AW34" s="525"/>
      <c r="AX34" s="525"/>
      <c r="AY34" s="525"/>
      <c r="AZ34" s="525"/>
      <c r="BA34" s="525"/>
      <c r="BB34" s="525"/>
      <c r="BC34" s="525"/>
      <c r="BD34" s="525"/>
      <c r="BE34" s="525"/>
      <c r="BF34" s="525"/>
      <c r="BG34" s="525"/>
      <c r="BH34" s="525"/>
      <c r="BI34" s="525"/>
      <c r="BJ34" s="525"/>
      <c r="BK34" s="250"/>
      <c r="BL34" s="194"/>
      <c r="BM34" s="250"/>
      <c r="BN34" s="194"/>
      <c r="BO34" s="250"/>
      <c r="BP34" s="194"/>
      <c r="BQ34" s="250"/>
      <c r="BR34" s="194"/>
      <c r="BS34" s="194"/>
      <c r="BT34" s="250"/>
      <c r="BU34" s="47"/>
      <c r="BV34" s="291"/>
      <c r="BW34" s="48"/>
      <c r="BX34" s="102"/>
      <c r="BY34" s="102"/>
      <c r="BZ34" s="102"/>
      <c r="CA34" s="48"/>
      <c r="CB34" s="48"/>
      <c r="CC34" s="292"/>
      <c r="CD34" s="206"/>
      <c r="CE34" s="207"/>
      <c r="CF34" s="526"/>
      <c r="CG34" s="527"/>
      <c r="CH34" s="527"/>
      <c r="CI34" s="527"/>
      <c r="CJ34" s="527"/>
      <c r="CK34" s="527"/>
      <c r="CL34" s="527"/>
      <c r="CM34" s="527"/>
      <c r="CN34" s="527"/>
      <c r="CO34" s="527"/>
      <c r="CP34" s="527"/>
      <c r="CQ34" s="528"/>
      <c r="CR34" s="396"/>
      <c r="CS34" s="529" t="s">
        <v>99</v>
      </c>
      <c r="CT34" s="480" t="s">
        <v>45</v>
      </c>
      <c r="CU34" s="481"/>
      <c r="CV34" s="481"/>
      <c r="CW34" s="481"/>
      <c r="CX34" s="481"/>
      <c r="CY34" s="481"/>
      <c r="CZ34" s="481"/>
      <c r="DA34" s="481"/>
      <c r="DB34" s="481"/>
      <c r="DC34" s="481"/>
      <c r="DD34" s="481"/>
      <c r="DE34" s="482"/>
      <c r="DF34" s="483" t="s">
        <v>136</v>
      </c>
      <c r="DG34" s="486" t="s">
        <v>134</v>
      </c>
      <c r="DH34" s="512" t="s">
        <v>135</v>
      </c>
    </row>
    <row r="35" spans="1:112" ht="13.5" customHeight="1">
      <c r="A35" s="584"/>
      <c r="B35" s="587"/>
      <c r="C35" s="590"/>
      <c r="D35" s="519"/>
      <c r="E35" s="519"/>
      <c r="F35" s="519"/>
      <c r="G35" s="519"/>
      <c r="H35" s="595"/>
      <c r="I35" s="597"/>
      <c r="J35" s="230"/>
      <c r="K35" s="568"/>
      <c r="L35" s="599"/>
      <c r="M35" s="602"/>
      <c r="N35" s="562"/>
      <c r="O35" s="225"/>
      <c r="P35" s="564"/>
      <c r="Q35" s="567"/>
      <c r="R35" s="570"/>
      <c r="S35" s="573"/>
      <c r="T35" s="570"/>
      <c r="U35" s="625"/>
      <c r="V35" s="625"/>
      <c r="W35" s="555"/>
      <c r="X35" s="555"/>
      <c r="Y35" s="197"/>
      <c r="Z35" s="471"/>
      <c r="AA35" s="472"/>
      <c r="AB35" s="617"/>
      <c r="AC35" s="595"/>
      <c r="AD35" s="519"/>
      <c r="AE35" s="519"/>
      <c r="AF35" s="522"/>
      <c r="AG35" s="522"/>
      <c r="AH35" s="513" t="s">
        <v>97</v>
      </c>
      <c r="AI35" s="514"/>
      <c r="AJ35" s="514"/>
      <c r="AK35" s="514"/>
      <c r="AL35" s="514"/>
      <c r="AM35" s="514"/>
      <c r="AN35" s="514"/>
      <c r="AO35" s="514"/>
      <c r="AP35" s="514"/>
      <c r="AQ35" s="514"/>
      <c r="AR35" s="514"/>
      <c r="AS35" s="514"/>
      <c r="AT35" s="509" t="s">
        <v>98</v>
      </c>
      <c r="AU35" s="510"/>
      <c r="AV35" s="510"/>
      <c r="AW35" s="510"/>
      <c r="AX35" s="510"/>
      <c r="AY35" s="510"/>
      <c r="AZ35" s="510"/>
      <c r="BA35" s="510"/>
      <c r="BB35" s="510"/>
      <c r="BC35" s="510"/>
      <c r="BD35" s="510"/>
      <c r="BE35" s="510"/>
      <c r="BF35" s="510"/>
      <c r="BG35" s="510"/>
      <c r="BH35" s="510"/>
      <c r="BI35" s="510"/>
      <c r="BJ35" s="510"/>
      <c r="BK35" s="511"/>
      <c r="BL35" s="76"/>
      <c r="BM35" s="76"/>
      <c r="BN35" s="76"/>
      <c r="BO35" s="76"/>
      <c r="BP35" s="76"/>
      <c r="BQ35" s="76"/>
      <c r="BR35" s="76"/>
      <c r="BS35" s="76"/>
      <c r="BT35" s="76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300"/>
      <c r="CF35" s="515"/>
      <c r="CG35" s="515"/>
      <c r="CH35" s="515"/>
      <c r="CI35" s="515"/>
      <c r="CJ35" s="515"/>
      <c r="CK35" s="515"/>
      <c r="CL35" s="515"/>
      <c r="CM35" s="515"/>
      <c r="CN35" s="515"/>
      <c r="CO35" s="515"/>
      <c r="CP35" s="515"/>
      <c r="CQ35" s="515"/>
      <c r="CR35" s="398"/>
      <c r="CS35" s="530"/>
      <c r="CT35" s="510" t="s">
        <v>100</v>
      </c>
      <c r="CU35" s="510"/>
      <c r="CV35" s="510"/>
      <c r="CW35" s="510"/>
      <c r="CX35" s="510"/>
      <c r="CY35" s="510"/>
      <c r="CZ35" s="510"/>
      <c r="DA35" s="510"/>
      <c r="DB35" s="510"/>
      <c r="DC35" s="510"/>
      <c r="DD35" s="510"/>
      <c r="DE35" s="511"/>
      <c r="DF35" s="484"/>
      <c r="DG35" s="487"/>
      <c r="DH35" s="512"/>
    </row>
    <row r="36" spans="1:112" ht="56.25" customHeight="1">
      <c r="A36" s="584"/>
      <c r="B36" s="588"/>
      <c r="C36" s="591"/>
      <c r="D36" s="520"/>
      <c r="E36" s="520"/>
      <c r="F36" s="520"/>
      <c r="G36" s="520"/>
      <c r="H36" s="595"/>
      <c r="I36" s="604" t="s">
        <v>62</v>
      </c>
      <c r="J36" s="605"/>
      <c r="K36" s="606"/>
      <c r="L36" s="600"/>
      <c r="M36" s="603"/>
      <c r="N36" s="209" t="s">
        <v>123</v>
      </c>
      <c r="O36" s="234"/>
      <c r="P36" s="565"/>
      <c r="Q36" s="568"/>
      <c r="R36" s="571"/>
      <c r="S36" s="573"/>
      <c r="T36" s="210" t="s">
        <v>94</v>
      </c>
      <c r="U36" s="557" t="s">
        <v>114</v>
      </c>
      <c r="V36" s="559" t="s">
        <v>137</v>
      </c>
      <c r="W36" s="211"/>
      <c r="X36" s="210" t="s">
        <v>95</v>
      </c>
      <c r="Y36" s="31"/>
      <c r="Z36" s="473"/>
      <c r="AA36" s="474"/>
      <c r="AB36" s="617"/>
      <c r="AC36" s="595"/>
      <c r="AD36" s="520"/>
      <c r="AE36" s="520"/>
      <c r="AF36" s="523"/>
      <c r="AG36" s="523"/>
      <c r="AH36" s="516" t="s">
        <v>190</v>
      </c>
      <c r="AI36" s="517"/>
      <c r="AJ36" s="517"/>
      <c r="AK36" s="517"/>
      <c r="AL36" s="517"/>
      <c r="AM36" s="517"/>
      <c r="AN36" s="517"/>
      <c r="AO36" s="517"/>
      <c r="AP36" s="517"/>
      <c r="AQ36" s="517"/>
      <c r="AR36" s="517"/>
      <c r="AS36" s="517"/>
      <c r="AT36" s="516" t="s">
        <v>119</v>
      </c>
      <c r="AU36" s="543"/>
      <c r="AV36" s="543"/>
      <c r="AW36" s="543"/>
      <c r="AX36" s="543"/>
      <c r="AY36" s="543"/>
      <c r="AZ36" s="543"/>
      <c r="BA36" s="543"/>
      <c r="BB36" s="543"/>
      <c r="BC36" s="543"/>
      <c r="BD36" s="543"/>
      <c r="BE36" s="543"/>
      <c r="BF36" s="543"/>
      <c r="BG36" s="543"/>
      <c r="BH36" s="543"/>
      <c r="BI36" s="543"/>
      <c r="BJ36" s="543"/>
      <c r="BK36" s="544"/>
      <c r="BL36" s="506" t="s">
        <v>119</v>
      </c>
      <c r="BM36" s="507"/>
      <c r="BN36" s="507"/>
      <c r="BO36" s="507"/>
      <c r="BP36" s="507"/>
      <c r="BQ36" s="507"/>
      <c r="BR36" s="507"/>
      <c r="BS36" s="507"/>
      <c r="BT36" s="508"/>
      <c r="BU36" s="305" t="s">
        <v>66</v>
      </c>
      <c r="BV36" s="305" t="s">
        <v>164</v>
      </c>
      <c r="BW36" s="305" t="s">
        <v>67</v>
      </c>
      <c r="BX36" s="305" t="s">
        <v>165</v>
      </c>
      <c r="BY36" s="305" t="s">
        <v>68</v>
      </c>
      <c r="BZ36" s="305" t="s">
        <v>166</v>
      </c>
      <c r="CA36" s="212" t="s">
        <v>132</v>
      </c>
      <c r="CB36" s="212" t="s">
        <v>138</v>
      </c>
      <c r="CC36" s="212" t="s">
        <v>167</v>
      </c>
      <c r="CD36" s="212" t="s">
        <v>69</v>
      </c>
      <c r="CE36" s="301"/>
      <c r="CF36" s="532"/>
      <c r="CG36" s="532"/>
      <c r="CH36" s="532"/>
      <c r="CI36" s="532"/>
      <c r="CJ36" s="532"/>
      <c r="CK36" s="532"/>
      <c r="CL36" s="532"/>
      <c r="CM36" s="532"/>
      <c r="CN36" s="532"/>
      <c r="CO36" s="532"/>
      <c r="CP36" s="532"/>
      <c r="CQ36" s="532"/>
      <c r="CR36" s="399"/>
      <c r="CS36" s="531"/>
      <c r="CT36" s="516" t="s">
        <v>191</v>
      </c>
      <c r="CU36" s="517"/>
      <c r="CV36" s="517"/>
      <c r="CW36" s="517"/>
      <c r="CX36" s="517"/>
      <c r="CY36" s="517"/>
      <c r="CZ36" s="517"/>
      <c r="DA36" s="517"/>
      <c r="DB36" s="517"/>
      <c r="DC36" s="517"/>
      <c r="DD36" s="517"/>
      <c r="DE36" s="542"/>
      <c r="DF36" s="484"/>
      <c r="DG36" s="487"/>
      <c r="DH36" s="512"/>
    </row>
    <row r="37" spans="1:112" ht="24.75" customHeight="1" thickBot="1">
      <c r="A37" s="584"/>
      <c r="B37" s="592" t="s">
        <v>55</v>
      </c>
      <c r="C37" s="465" t="s">
        <v>56</v>
      </c>
      <c r="D37" s="190" t="s">
        <v>174</v>
      </c>
      <c r="E37" s="466" t="s">
        <v>57</v>
      </c>
      <c r="F37" s="466" t="s">
        <v>85</v>
      </c>
      <c r="G37" s="466" t="s">
        <v>59</v>
      </c>
      <c r="H37" s="465" t="s">
        <v>8</v>
      </c>
      <c r="I37" s="619" t="s">
        <v>60</v>
      </c>
      <c r="J37" s="620"/>
      <c r="K37" s="621"/>
      <c r="L37" s="135"/>
      <c r="M37" s="135"/>
      <c r="N37" s="622" t="s">
        <v>215</v>
      </c>
      <c r="O37" s="226"/>
      <c r="P37" s="619" t="s">
        <v>61</v>
      </c>
      <c r="Q37" s="621"/>
      <c r="R37" s="195"/>
      <c r="S37" s="581" t="s">
        <v>39</v>
      </c>
      <c r="T37" s="557" t="s">
        <v>124</v>
      </c>
      <c r="U37" s="558"/>
      <c r="V37" s="560"/>
      <c r="W37" s="477" t="s">
        <v>168</v>
      </c>
      <c r="X37" s="477" t="s">
        <v>36</v>
      </c>
      <c r="Y37" s="477" t="s">
        <v>169</v>
      </c>
      <c r="Z37" s="444" t="s">
        <v>186</v>
      </c>
      <c r="AA37" s="444" t="s">
        <v>187</v>
      </c>
      <c r="AB37" s="617"/>
      <c r="AC37" s="465" t="s">
        <v>176</v>
      </c>
      <c r="AD37" s="466" t="s">
        <v>57</v>
      </c>
      <c r="AE37" s="466" t="s">
        <v>85</v>
      </c>
      <c r="AF37" s="533" t="s">
        <v>48</v>
      </c>
      <c r="AG37" s="536" t="s">
        <v>64</v>
      </c>
      <c r="AH37" s="20" t="s">
        <v>11</v>
      </c>
      <c r="AI37" s="18" t="s">
        <v>12</v>
      </c>
      <c r="AJ37" s="18" t="s">
        <v>13</v>
      </c>
      <c r="AK37" s="18" t="s">
        <v>14</v>
      </c>
      <c r="AL37" s="18" t="s">
        <v>15</v>
      </c>
      <c r="AM37" s="36" t="s">
        <v>16</v>
      </c>
      <c r="AN37" s="41" t="s">
        <v>17</v>
      </c>
      <c r="AO37" s="18" t="s">
        <v>18</v>
      </c>
      <c r="AP37" s="18" t="s">
        <v>19</v>
      </c>
      <c r="AQ37" s="18" t="s">
        <v>20</v>
      </c>
      <c r="AR37" s="18" t="s">
        <v>21</v>
      </c>
      <c r="AS37" s="19" t="s">
        <v>22</v>
      </c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311"/>
      <c r="BR37" s="311"/>
      <c r="BS37" s="311"/>
      <c r="BT37" s="311"/>
      <c r="BU37" s="328"/>
      <c r="BV37" s="328"/>
      <c r="BW37" s="328"/>
      <c r="BX37" s="328"/>
      <c r="BY37" s="328"/>
      <c r="BZ37" s="328"/>
      <c r="CA37" s="328"/>
      <c r="CB37" s="328"/>
      <c r="CC37" s="328"/>
      <c r="CD37" s="328"/>
      <c r="CE37" s="323" t="s">
        <v>170</v>
      </c>
      <c r="CF37" s="53" t="s">
        <v>11</v>
      </c>
      <c r="CG37" s="49" t="s">
        <v>12</v>
      </c>
      <c r="CH37" s="49" t="s">
        <v>13</v>
      </c>
      <c r="CI37" s="49" t="s">
        <v>14</v>
      </c>
      <c r="CJ37" s="49" t="s">
        <v>15</v>
      </c>
      <c r="CK37" s="50" t="s">
        <v>16</v>
      </c>
      <c r="CL37" s="54" t="s">
        <v>17</v>
      </c>
      <c r="CM37" s="49" t="s">
        <v>18</v>
      </c>
      <c r="CN37" s="49" t="s">
        <v>19</v>
      </c>
      <c r="CO37" s="49" t="s">
        <v>20</v>
      </c>
      <c r="CP37" s="49" t="s">
        <v>21</v>
      </c>
      <c r="CQ37" s="397" t="s">
        <v>22</v>
      </c>
      <c r="CR37" s="400"/>
      <c r="CS37" s="539" t="s">
        <v>126</v>
      </c>
      <c r="CT37" s="331" t="s">
        <v>11</v>
      </c>
      <c r="CU37" s="332" t="s">
        <v>12</v>
      </c>
      <c r="CV37" s="332" t="s">
        <v>13</v>
      </c>
      <c r="CW37" s="332" t="s">
        <v>14</v>
      </c>
      <c r="CX37" s="332" t="s">
        <v>15</v>
      </c>
      <c r="CY37" s="333" t="s">
        <v>16</v>
      </c>
      <c r="CZ37" s="334" t="s">
        <v>17</v>
      </c>
      <c r="DA37" s="332" t="s">
        <v>18</v>
      </c>
      <c r="DB37" s="332" t="s">
        <v>19</v>
      </c>
      <c r="DC37" s="332" t="s">
        <v>20</v>
      </c>
      <c r="DD37" s="332" t="s">
        <v>21</v>
      </c>
      <c r="DE37" s="335" t="s">
        <v>22</v>
      </c>
      <c r="DF37" s="484"/>
      <c r="DG37" s="487"/>
      <c r="DH37" s="512"/>
    </row>
    <row r="38" spans="1:112" ht="13.5" customHeight="1">
      <c r="A38" s="584"/>
      <c r="B38" s="593"/>
      <c r="C38" s="465"/>
      <c r="D38" s="57"/>
      <c r="E38" s="467"/>
      <c r="F38" s="467"/>
      <c r="G38" s="467"/>
      <c r="H38" s="465"/>
      <c r="I38" s="556" t="s">
        <v>216</v>
      </c>
      <c r="J38" s="579" t="s">
        <v>142</v>
      </c>
      <c r="K38" s="567" t="s">
        <v>5</v>
      </c>
      <c r="L38" s="574" t="s">
        <v>143</v>
      </c>
      <c r="M38" s="576" t="s">
        <v>144</v>
      </c>
      <c r="N38" s="623"/>
      <c r="O38" s="577" t="s">
        <v>145</v>
      </c>
      <c r="P38" s="578" t="s">
        <v>217</v>
      </c>
      <c r="Q38" s="567" t="s">
        <v>6</v>
      </c>
      <c r="R38" s="569" t="s">
        <v>158</v>
      </c>
      <c r="S38" s="582"/>
      <c r="T38" s="558"/>
      <c r="U38" s="558"/>
      <c r="V38" s="560"/>
      <c r="W38" s="478"/>
      <c r="X38" s="478"/>
      <c r="Y38" s="478"/>
      <c r="Z38" s="475" t="s">
        <v>188</v>
      </c>
      <c r="AA38" s="475" t="s">
        <v>189</v>
      </c>
      <c r="AB38" s="617"/>
      <c r="AC38" s="465"/>
      <c r="AD38" s="467"/>
      <c r="AE38" s="467"/>
      <c r="AF38" s="534"/>
      <c r="AG38" s="537"/>
      <c r="AH38" s="492" t="s">
        <v>192</v>
      </c>
      <c r="AI38" s="492"/>
      <c r="AJ38" s="492"/>
      <c r="AK38" s="492"/>
      <c r="AL38" s="492"/>
      <c r="AM38" s="492"/>
      <c r="AN38" s="493" t="s">
        <v>214</v>
      </c>
      <c r="AO38" s="492"/>
      <c r="AP38" s="492"/>
      <c r="AQ38" s="492"/>
      <c r="AR38" s="492"/>
      <c r="AS38" s="494"/>
      <c r="AT38" s="545" t="s">
        <v>78</v>
      </c>
      <c r="AU38" s="545"/>
      <c r="AV38" s="545"/>
      <c r="AW38" s="545"/>
      <c r="AX38" s="545"/>
      <c r="AY38" s="545"/>
      <c r="AZ38" s="545"/>
      <c r="BA38" s="545"/>
      <c r="BB38" s="545"/>
      <c r="BC38" s="545"/>
      <c r="BD38" s="545"/>
      <c r="BE38" s="545"/>
      <c r="BF38" s="545"/>
      <c r="BG38" s="545"/>
      <c r="BH38" s="545"/>
      <c r="BI38" s="545"/>
      <c r="BJ38" s="545"/>
      <c r="BK38" s="546"/>
      <c r="BL38" s="504" t="s">
        <v>78</v>
      </c>
      <c r="BM38" s="505"/>
      <c r="BN38" s="505"/>
      <c r="BO38" s="505"/>
      <c r="BP38" s="505"/>
      <c r="BQ38" s="505"/>
      <c r="BR38" s="505"/>
      <c r="BS38" s="505"/>
      <c r="BT38" s="505"/>
      <c r="BU38" s="351"/>
      <c r="BV38" s="350"/>
      <c r="BW38" s="350"/>
      <c r="BX38" s="350"/>
      <c r="BY38" s="350"/>
      <c r="BZ38" s="350"/>
      <c r="CA38" s="350"/>
      <c r="CB38" s="350"/>
      <c r="CC38" s="350"/>
      <c r="CD38" s="372"/>
      <c r="CE38" s="302"/>
      <c r="CF38" s="495"/>
      <c r="CG38" s="495"/>
      <c r="CH38" s="495"/>
      <c r="CI38" s="495"/>
      <c r="CJ38" s="495"/>
      <c r="CK38" s="496"/>
      <c r="CL38" s="497"/>
      <c r="CM38" s="495"/>
      <c r="CN38" s="495"/>
      <c r="CO38" s="495"/>
      <c r="CP38" s="495"/>
      <c r="CQ38" s="495"/>
      <c r="CR38" s="400"/>
      <c r="CS38" s="540"/>
      <c r="CT38" s="498" t="s">
        <v>183</v>
      </c>
      <c r="CU38" s="499"/>
      <c r="CV38" s="499"/>
      <c r="CW38" s="499"/>
      <c r="CX38" s="499"/>
      <c r="CY38" s="499"/>
      <c r="CZ38" s="499"/>
      <c r="DA38" s="499"/>
      <c r="DB38" s="499"/>
      <c r="DC38" s="499"/>
      <c r="DD38" s="499"/>
      <c r="DE38" s="500"/>
      <c r="DF38" s="485"/>
      <c r="DG38" s="487"/>
      <c r="DH38" s="512"/>
    </row>
    <row r="39" spans="1:112" ht="13.5" customHeight="1">
      <c r="A39" s="584"/>
      <c r="B39" s="593"/>
      <c r="C39" s="465"/>
      <c r="D39" s="191" t="s">
        <v>70</v>
      </c>
      <c r="E39" s="467"/>
      <c r="F39" s="467"/>
      <c r="G39" s="467"/>
      <c r="H39" s="465"/>
      <c r="I39" s="556"/>
      <c r="J39" s="580"/>
      <c r="K39" s="567"/>
      <c r="L39" s="575"/>
      <c r="M39" s="577"/>
      <c r="N39" s="623"/>
      <c r="O39" s="577"/>
      <c r="P39" s="578"/>
      <c r="Q39" s="567"/>
      <c r="R39" s="570"/>
      <c r="S39" s="582"/>
      <c r="T39" s="558"/>
      <c r="U39" s="558"/>
      <c r="V39" s="560"/>
      <c r="W39" s="478"/>
      <c r="X39" s="478"/>
      <c r="Y39" s="478"/>
      <c r="Z39" s="475"/>
      <c r="AA39" s="475"/>
      <c r="AB39" s="617"/>
      <c r="AC39" s="465"/>
      <c r="AD39" s="467"/>
      <c r="AE39" s="467"/>
      <c r="AF39" s="534"/>
      <c r="AG39" s="537"/>
      <c r="AH39" s="21"/>
      <c r="AI39" s="21"/>
      <c r="AJ39" s="21"/>
      <c r="AK39" s="21"/>
      <c r="AL39" s="21"/>
      <c r="AM39" s="21"/>
      <c r="AN39" s="42"/>
      <c r="AO39" s="21"/>
      <c r="AP39" s="21"/>
      <c r="AQ39" s="21"/>
      <c r="AR39" s="21"/>
      <c r="AS39" s="340"/>
      <c r="AT39" s="547" t="s">
        <v>76</v>
      </c>
      <c r="AU39" s="547"/>
      <c r="AV39" s="547"/>
      <c r="AW39" s="547"/>
      <c r="AX39" s="547"/>
      <c r="AY39" s="547"/>
      <c r="AZ39" s="547"/>
      <c r="BA39" s="547"/>
      <c r="BB39" s="548"/>
      <c r="BC39" s="547" t="s">
        <v>77</v>
      </c>
      <c r="BD39" s="547"/>
      <c r="BE39" s="547"/>
      <c r="BF39" s="547"/>
      <c r="BG39" s="547"/>
      <c r="BH39" s="547"/>
      <c r="BI39" s="547"/>
      <c r="BJ39" s="547"/>
      <c r="BK39" s="548"/>
      <c r="BL39" s="549" t="s">
        <v>86</v>
      </c>
      <c r="BM39" s="550"/>
      <c r="BN39" s="550"/>
      <c r="BO39" s="550"/>
      <c r="BP39" s="550"/>
      <c r="BQ39" s="550"/>
      <c r="BR39" s="550"/>
      <c r="BS39" s="550"/>
      <c r="BT39" s="550"/>
      <c r="BU39" s="352"/>
      <c r="BV39" s="193"/>
      <c r="BW39" s="193"/>
      <c r="BX39" s="193"/>
      <c r="BY39" s="193"/>
      <c r="BZ39" s="193"/>
      <c r="CA39" s="193"/>
      <c r="CB39" s="193"/>
      <c r="CC39" s="193"/>
      <c r="CD39" s="373"/>
      <c r="CE39" s="303"/>
      <c r="CF39" s="22"/>
      <c r="CG39" s="22"/>
      <c r="CH39" s="22"/>
      <c r="CI39" s="22"/>
      <c r="CJ39" s="22"/>
      <c r="CK39" s="23"/>
      <c r="CL39" s="24"/>
      <c r="CM39" s="22"/>
      <c r="CN39" s="22"/>
      <c r="CO39" s="22"/>
      <c r="CP39" s="22"/>
      <c r="CQ39" s="22"/>
      <c r="CR39" s="489" t="s">
        <v>42</v>
      </c>
      <c r="CS39" s="540"/>
      <c r="CT39" s="341"/>
      <c r="CU39" s="342"/>
      <c r="CV39" s="342"/>
      <c r="CW39" s="342"/>
      <c r="CX39" s="342"/>
      <c r="CY39" s="344"/>
      <c r="CZ39" s="342"/>
      <c r="DA39" s="342"/>
      <c r="DB39" s="342"/>
      <c r="DC39" s="342"/>
      <c r="DD39" s="342"/>
      <c r="DE39" s="343"/>
      <c r="DF39" s="485"/>
      <c r="DG39" s="487"/>
      <c r="DH39" s="512"/>
    </row>
    <row r="40" spans="1:112" ht="13.5" customHeight="1">
      <c r="A40" s="584"/>
      <c r="B40" s="593"/>
      <c r="C40" s="465"/>
      <c r="D40" s="191" t="s">
        <v>71</v>
      </c>
      <c r="E40" s="467"/>
      <c r="F40" s="467"/>
      <c r="G40" s="467"/>
      <c r="H40" s="465"/>
      <c r="I40" s="556"/>
      <c r="J40" s="580"/>
      <c r="K40" s="567"/>
      <c r="L40" s="575"/>
      <c r="M40" s="577"/>
      <c r="N40" s="623"/>
      <c r="O40" s="577"/>
      <c r="P40" s="578"/>
      <c r="Q40" s="567"/>
      <c r="R40" s="570"/>
      <c r="S40" s="582"/>
      <c r="T40" s="558"/>
      <c r="U40" s="558"/>
      <c r="V40" s="560"/>
      <c r="W40" s="478"/>
      <c r="X40" s="478"/>
      <c r="Y40" s="478"/>
      <c r="Z40" s="475"/>
      <c r="AA40" s="475"/>
      <c r="AB40" s="617"/>
      <c r="AC40" s="465"/>
      <c r="AD40" s="467"/>
      <c r="AE40" s="467"/>
      <c r="AF40" s="534"/>
      <c r="AG40" s="537"/>
      <c r="AH40" s="551" t="s">
        <v>193</v>
      </c>
      <c r="AI40" s="551"/>
      <c r="AJ40" s="551"/>
      <c r="AK40" s="551"/>
      <c r="AL40" s="551"/>
      <c r="AM40" s="551"/>
      <c r="AN40" s="552" t="s">
        <v>194</v>
      </c>
      <c r="AO40" s="551"/>
      <c r="AP40" s="551"/>
      <c r="AQ40" s="551"/>
      <c r="AR40" s="551"/>
      <c r="AS40" s="553"/>
      <c r="AT40" s="417" t="s">
        <v>38</v>
      </c>
      <c r="AU40" s="293" t="s">
        <v>159</v>
      </c>
      <c r="AV40" s="150" t="s">
        <v>40</v>
      </c>
      <c r="AW40" s="150" t="s">
        <v>160</v>
      </c>
      <c r="AX40" s="150" t="s">
        <v>41</v>
      </c>
      <c r="AY40" s="150" t="s">
        <v>161</v>
      </c>
      <c r="AZ40" s="150" t="s">
        <v>130</v>
      </c>
      <c r="BA40" s="150" t="s">
        <v>139</v>
      </c>
      <c r="BB40" s="125" t="s">
        <v>162</v>
      </c>
      <c r="BC40" s="306" t="s">
        <v>163</v>
      </c>
      <c r="BD40" s="150" t="s">
        <v>159</v>
      </c>
      <c r="BE40" s="150" t="s">
        <v>153</v>
      </c>
      <c r="BF40" s="150" t="s">
        <v>160</v>
      </c>
      <c r="BG40" s="150" t="s">
        <v>154</v>
      </c>
      <c r="BH40" s="150" t="s">
        <v>161</v>
      </c>
      <c r="BI40" s="150" t="s">
        <v>130</v>
      </c>
      <c r="BJ40" s="150" t="s">
        <v>139</v>
      </c>
      <c r="BK40" s="125" t="s">
        <v>162</v>
      </c>
      <c r="BL40" s="315" t="s">
        <v>163</v>
      </c>
      <c r="BM40" s="296" t="s">
        <v>159</v>
      </c>
      <c r="BN40" s="297" t="s">
        <v>153</v>
      </c>
      <c r="BO40" s="297" t="s">
        <v>160</v>
      </c>
      <c r="BP40" s="297" t="s">
        <v>154</v>
      </c>
      <c r="BQ40" s="297" t="s">
        <v>161</v>
      </c>
      <c r="BR40" s="297" t="s">
        <v>130</v>
      </c>
      <c r="BS40" s="297" t="s">
        <v>139</v>
      </c>
      <c r="BT40" s="370" t="s">
        <v>162</v>
      </c>
      <c r="BU40" s="352"/>
      <c r="BV40" s="193"/>
      <c r="BW40" s="193"/>
      <c r="BX40" s="193"/>
      <c r="BY40" s="193"/>
      <c r="BZ40" s="193"/>
      <c r="CA40" s="193"/>
      <c r="CB40" s="193"/>
      <c r="CC40" s="193"/>
      <c r="CD40" s="373"/>
      <c r="CE40" s="303"/>
      <c r="CF40" s="346"/>
      <c r="CG40" s="346"/>
      <c r="CH40" s="346"/>
      <c r="CI40" s="346"/>
      <c r="CJ40" s="346"/>
      <c r="CK40" s="347"/>
      <c r="CL40" s="348"/>
      <c r="CM40" s="346"/>
      <c r="CN40" s="346"/>
      <c r="CO40" s="346"/>
      <c r="CP40" s="346"/>
      <c r="CQ40" s="346"/>
      <c r="CR40" s="490"/>
      <c r="CS40" s="540"/>
      <c r="CT40" s="501" t="s">
        <v>195</v>
      </c>
      <c r="CU40" s="502"/>
      <c r="CV40" s="502"/>
      <c r="CW40" s="502"/>
      <c r="CX40" s="502"/>
      <c r="CY40" s="503"/>
      <c r="CZ40" s="501" t="s">
        <v>196</v>
      </c>
      <c r="DA40" s="502"/>
      <c r="DB40" s="502"/>
      <c r="DC40" s="502"/>
      <c r="DD40" s="502"/>
      <c r="DE40" s="503"/>
      <c r="DF40" s="485"/>
      <c r="DG40" s="487"/>
      <c r="DH40" s="512"/>
    </row>
    <row r="41" spans="1:112">
      <c r="A41" s="585"/>
      <c r="B41" s="594"/>
      <c r="C41" s="465"/>
      <c r="D41" s="192" t="s">
        <v>72</v>
      </c>
      <c r="E41" s="468"/>
      <c r="F41" s="468"/>
      <c r="G41" s="468"/>
      <c r="H41" s="465"/>
      <c r="I41" s="1" t="s">
        <v>7</v>
      </c>
      <c r="J41" s="231"/>
      <c r="K41" s="4" t="s">
        <v>7</v>
      </c>
      <c r="L41" s="35"/>
      <c r="M41" s="349" t="s">
        <v>175</v>
      </c>
      <c r="N41" s="40" t="s">
        <v>7</v>
      </c>
      <c r="O41" s="40"/>
      <c r="P41" s="2" t="s">
        <v>7</v>
      </c>
      <c r="Q41" s="3" t="s">
        <v>7</v>
      </c>
      <c r="R41" s="37"/>
      <c r="S41" s="582"/>
      <c r="T41" s="26" t="s">
        <v>23</v>
      </c>
      <c r="U41" s="26" t="s">
        <v>111</v>
      </c>
      <c r="V41" s="26" t="s">
        <v>111</v>
      </c>
      <c r="W41" s="26"/>
      <c r="X41" s="26" t="s">
        <v>23</v>
      </c>
      <c r="Y41" s="479"/>
      <c r="Z41" s="476"/>
      <c r="AA41" s="476"/>
      <c r="AB41" s="618"/>
      <c r="AC41" s="465"/>
      <c r="AD41" s="468"/>
      <c r="AE41" s="468"/>
      <c r="AF41" s="535"/>
      <c r="AG41" s="538"/>
      <c r="AH41" s="25"/>
      <c r="AI41" s="25"/>
      <c r="AJ41" s="25"/>
      <c r="AK41" s="25"/>
      <c r="AL41" s="25"/>
      <c r="AM41" s="25"/>
      <c r="AN41" s="43"/>
      <c r="AO41" s="25"/>
      <c r="AP41" s="25"/>
      <c r="AQ41" s="25"/>
      <c r="AR41" s="25"/>
      <c r="AS41" s="418"/>
      <c r="AT41" s="307">
        <f t="shared" ref="AT41:BT41" si="25">COUNTIF(AT42:AT741,1)</f>
        <v>0</v>
      </c>
      <c r="AU41" s="294">
        <f t="shared" si="25"/>
        <v>0</v>
      </c>
      <c r="AV41" s="294">
        <f t="shared" si="25"/>
        <v>1</v>
      </c>
      <c r="AW41" s="294">
        <f t="shared" si="25"/>
        <v>0</v>
      </c>
      <c r="AX41" s="294">
        <f t="shared" si="25"/>
        <v>0</v>
      </c>
      <c r="AY41" s="294">
        <f t="shared" si="25"/>
        <v>0</v>
      </c>
      <c r="AZ41" s="294">
        <f t="shared" si="25"/>
        <v>0</v>
      </c>
      <c r="BA41" s="294">
        <f t="shared" si="25"/>
        <v>0</v>
      </c>
      <c r="BB41" s="309">
        <f t="shared" si="25"/>
        <v>0</v>
      </c>
      <c r="BC41" s="307">
        <f t="shared" si="25"/>
        <v>2</v>
      </c>
      <c r="BD41" s="294">
        <f t="shared" si="25"/>
        <v>0</v>
      </c>
      <c r="BE41" s="294">
        <f t="shared" si="25"/>
        <v>0</v>
      </c>
      <c r="BF41" s="294">
        <f t="shared" si="25"/>
        <v>0</v>
      </c>
      <c r="BG41" s="294">
        <f t="shared" si="25"/>
        <v>0</v>
      </c>
      <c r="BH41" s="294">
        <f t="shared" si="25"/>
        <v>0</v>
      </c>
      <c r="BI41" s="294">
        <f t="shared" si="25"/>
        <v>0</v>
      </c>
      <c r="BJ41" s="294">
        <f t="shared" si="25"/>
        <v>0</v>
      </c>
      <c r="BK41" s="309">
        <f t="shared" si="25"/>
        <v>0</v>
      </c>
      <c r="BL41" s="316">
        <f t="shared" si="25"/>
        <v>2</v>
      </c>
      <c r="BM41" s="298">
        <f t="shared" si="25"/>
        <v>0</v>
      </c>
      <c r="BN41" s="298">
        <f t="shared" si="25"/>
        <v>1</v>
      </c>
      <c r="BO41" s="298">
        <f t="shared" si="25"/>
        <v>0</v>
      </c>
      <c r="BP41" s="298">
        <f t="shared" si="25"/>
        <v>0</v>
      </c>
      <c r="BQ41" s="298">
        <f t="shared" si="25"/>
        <v>0</v>
      </c>
      <c r="BR41" s="298">
        <f t="shared" si="25"/>
        <v>0</v>
      </c>
      <c r="BS41" s="298">
        <f t="shared" si="25"/>
        <v>0</v>
      </c>
      <c r="BT41" s="371">
        <f t="shared" si="25"/>
        <v>0</v>
      </c>
      <c r="BU41" s="353"/>
      <c r="BV41" s="374"/>
      <c r="BW41" s="374"/>
      <c r="BX41" s="374"/>
      <c r="BY41" s="374"/>
      <c r="BZ41" s="374"/>
      <c r="CA41" s="374"/>
      <c r="CB41" s="374"/>
      <c r="CC41" s="374"/>
      <c r="CD41" s="375"/>
      <c r="CE41" s="304"/>
      <c r="CF41" s="27"/>
      <c r="CG41" s="27"/>
      <c r="CH41" s="27"/>
      <c r="CI41" s="27"/>
      <c r="CJ41" s="27"/>
      <c r="CK41" s="28"/>
      <c r="CL41" s="29"/>
      <c r="CM41" s="27"/>
      <c r="CN41" s="27"/>
      <c r="CO41" s="27"/>
      <c r="CP41" s="27"/>
      <c r="CQ41" s="27"/>
      <c r="CR41" s="491"/>
      <c r="CS41" s="541"/>
      <c r="CT41" s="336"/>
      <c r="CU41" s="337"/>
      <c r="CV41" s="337"/>
      <c r="CW41" s="337"/>
      <c r="CX41" s="337"/>
      <c r="CY41" s="345"/>
      <c r="CZ41" s="338"/>
      <c r="DA41" s="337"/>
      <c r="DB41" s="337"/>
      <c r="DC41" s="337"/>
      <c r="DD41" s="337"/>
      <c r="DE41" s="339"/>
      <c r="DF41" s="485"/>
      <c r="DG41" s="488"/>
      <c r="DH41" s="512"/>
    </row>
    <row r="42" spans="1:112" s="30" customFormat="1" ht="24">
      <c r="A42" s="34">
        <v>1</v>
      </c>
      <c r="B42" s="354" t="s">
        <v>202</v>
      </c>
      <c r="C42" s="355" t="s">
        <v>203</v>
      </c>
      <c r="D42" s="126" t="s">
        <v>204</v>
      </c>
      <c r="E42" s="126" t="s">
        <v>205</v>
      </c>
      <c r="F42" s="185" t="s">
        <v>206</v>
      </c>
      <c r="G42" s="126">
        <v>11111</v>
      </c>
      <c r="H42" s="357" t="s">
        <v>207</v>
      </c>
      <c r="I42" s="235">
        <v>1000000</v>
      </c>
      <c r="J42" s="235">
        <f>ROUNDDOWN(I42,-2)</f>
        <v>1000000</v>
      </c>
      <c r="K42" s="387">
        <f>IF(D42="昼間",参照!$E$4,IF(D42="夜間等",参照!$E$5,IF(D42="通信",参照!$E$6,0)))</f>
        <v>590000</v>
      </c>
      <c r="L42" s="240">
        <f>ROUNDDOWN(MIN(J42:K42),-2)</f>
        <v>590000</v>
      </c>
      <c r="M42" s="241">
        <f>L42/12</f>
        <v>49166.666666666664</v>
      </c>
      <c r="N42" s="238">
        <v>1000000</v>
      </c>
      <c r="O42" s="238">
        <f>ROUNDDOWN(N42,-2)</f>
        <v>1000000</v>
      </c>
      <c r="P42" s="389">
        <v>200000</v>
      </c>
      <c r="Q42" s="392">
        <f>IF(D42="昼間",参照!$F$4,IF(D42="夜間等",参照!$F$5,IF(D42="通信",参照!$F$6,0)))</f>
        <v>160000</v>
      </c>
      <c r="R42" s="240">
        <f>ROUNDDOWN(MIN(P42:Q42),-2)</f>
        <v>160000</v>
      </c>
      <c r="S42" s="203" t="s">
        <v>209</v>
      </c>
      <c r="T42" s="384">
        <f>ROUNDUP(CR42,-2)</f>
        <v>491700</v>
      </c>
      <c r="U42" s="382">
        <f>IF(N42="",0,IF(O42=0,T42,IF(DH42="A",T42-DG42,0)))</f>
        <v>0</v>
      </c>
      <c r="V42" s="380">
        <f>T42-U42</f>
        <v>491700</v>
      </c>
      <c r="W42" s="378">
        <f>ROUNDUP(CE42,-2)</f>
        <v>106700</v>
      </c>
      <c r="X42" s="386">
        <f t="shared" ref="X42:X105" si="26">IF(E42="1年",W42,"0")</f>
        <v>106700</v>
      </c>
      <c r="Y42" s="379">
        <f t="shared" ref="Y42:Y106" si="27">T42-U42+X42</f>
        <v>598400</v>
      </c>
      <c r="Z42" s="441">
        <v>393400</v>
      </c>
      <c r="AA42" s="441">
        <v>106700</v>
      </c>
      <c r="AB42" s="445">
        <f>(V42+X42)-(Z42+AA42)</f>
        <v>98300</v>
      </c>
      <c r="AC42" s="356" t="str">
        <f>H42</f>
        <v>大阪　太郎</v>
      </c>
      <c r="AD42" s="123" t="str">
        <f t="shared" ref="AD42:AD105" si="28">E42</f>
        <v>1年</v>
      </c>
      <c r="AE42" s="123" t="str">
        <f t="shared" ref="AE42:AE105" si="29">F42</f>
        <v>2年</v>
      </c>
      <c r="AF42" s="183" t="s">
        <v>153</v>
      </c>
      <c r="AG42" s="32"/>
      <c r="AH42" s="97" t="s">
        <v>153</v>
      </c>
      <c r="AI42" s="33" t="s">
        <v>153</v>
      </c>
      <c r="AJ42" s="97" t="s">
        <v>153</v>
      </c>
      <c r="AK42" s="33" t="s">
        <v>153</v>
      </c>
      <c r="AL42" s="97" t="s">
        <v>153</v>
      </c>
      <c r="AM42" s="98" t="s">
        <v>153</v>
      </c>
      <c r="AN42" s="99" t="s">
        <v>163</v>
      </c>
      <c r="AO42" s="147" t="s">
        <v>163</v>
      </c>
      <c r="AP42" s="147" t="s">
        <v>163</v>
      </c>
      <c r="AQ42" s="147" t="s">
        <v>163</v>
      </c>
      <c r="AR42" s="147" t="s">
        <v>163</v>
      </c>
      <c r="AS42" s="33" t="s">
        <v>163</v>
      </c>
      <c r="AT42" s="308" t="str">
        <f t="shared" ref="AT42:AT105" si="30">IF(T42=0,0,IF(COUNTIF($AH42:$AM42,"3/3")&gt;0,"1","0"))</f>
        <v>0</v>
      </c>
      <c r="AU42" s="295" t="str">
        <f t="shared" ref="AU42:AU105" si="31">IF(T42=0,0,IF(COUNTIF($AH42:$AM42,"3/3(多子)")&gt;0,"1","0"))</f>
        <v>0</v>
      </c>
      <c r="AV42" s="295" t="str">
        <f t="shared" ref="AV42:AV105" si="32">IF(T42=0,0,IF(COUNTIF($AH42:$AM42,"2/3")&gt;0,"1","0"))</f>
        <v>1</v>
      </c>
      <c r="AW42" s="295" t="str">
        <f t="shared" ref="AW42:AW105" si="33">IF(T42=0,0,IF(COUNTIF($AH42:$AM42,"2/3(多子)")&gt;0,"1","0"))</f>
        <v>0</v>
      </c>
      <c r="AX42" s="295" t="str">
        <f t="shared" ref="AX42:AX105" si="34">IF(T42=0,0,IF(COUNTIF($AH42:$AM42,"1/3")&gt;0,"1","0"))</f>
        <v>0</v>
      </c>
      <c r="AY42" s="295" t="str">
        <f t="shared" ref="AY42:AY105" si="35">IF(T42=0,0,IF(COUNTIF($AH42:$AM42,"1/3(多子)")&gt;0,"1","0"))</f>
        <v>0</v>
      </c>
      <c r="AZ42" s="295" t="str">
        <f t="shared" ref="AZ42:AZ105" si="36">IF(T42=0,0,IF(COUNTIF($AH42:$AM42,"1/4(多子)")&gt;0,"1","0"))</f>
        <v>0</v>
      </c>
      <c r="BA42" s="295" t="str">
        <f t="shared" ref="BA42:BA105" si="37">IF(T42=0,0,IF(COUNTIF($AH42:$AM42,"1/4(工･農)")&gt;0,"1","0"))</f>
        <v>0</v>
      </c>
      <c r="BB42" s="310" t="str">
        <f t="shared" ref="BB42:BB105" si="38">IF(T42=0,0,IF(COUNTIF($AH42:$AM42,"多子世帯")&gt;0,"1","0"))</f>
        <v>0</v>
      </c>
      <c r="BC42" s="308" t="str">
        <f t="shared" ref="BC42:BC105" si="39">IF(T42=0,0,IF(COUNTIF($AN42:$AS42,"3/3")&gt;0,"1","0"))</f>
        <v>1</v>
      </c>
      <c r="BD42" s="308" t="str">
        <f t="shared" ref="BD42:BD105" si="40">IF(T42=0,0,IF(COUNTIF($AN42:$AS42,"3/3(多子)")&gt;0,"1","0"))</f>
        <v>0</v>
      </c>
      <c r="BE42" s="295" t="str">
        <f t="shared" ref="BE42:BE105" si="41">IF(T42=0,0,IF(COUNTIF($AN42:$AS42,"2/3")&gt;0,"1","0"))</f>
        <v>0</v>
      </c>
      <c r="BF42" s="308" t="str">
        <f t="shared" ref="BF42:BF105" si="42">IF(T42=0,0,IF(COUNTIF($AN42:$AS42,"2/3(多子)")&gt;0,"1","0"))</f>
        <v>0</v>
      </c>
      <c r="BG42" s="295" t="str">
        <f t="shared" ref="BG42:BG105" si="43">IF(T42=0,0,IF(COUNTIF($AN42:$AS42,"1/3")&gt;0,"1","0"))</f>
        <v>0</v>
      </c>
      <c r="BH42" s="308" t="str">
        <f t="shared" ref="BH42:BH105" si="44">IF(T42=0,0,IF(COUNTIF($AN42:$AS42,"1/3(多子)")&gt;0,"1","0"))</f>
        <v>0</v>
      </c>
      <c r="BI42" s="295" t="str">
        <f t="shared" ref="BI42:BI105" si="45">IF(T42=0,0,IF(COUNTIF($AN42:$AS42,"1/4(多子)")&gt;0,"1","0"))</f>
        <v>0</v>
      </c>
      <c r="BJ42" s="295" t="str">
        <f t="shared" ref="BJ42:BJ105" si="46">IF(T42=0,0,IF(COUNTIF($AN42:$AS42,"1/4(工･農)")&gt;0,"1","0"))</f>
        <v>0</v>
      </c>
      <c r="BK42" s="310" t="str">
        <f t="shared" ref="BK42:BK105" si="47">IF(T42=0,0,IF(COUNTIF($AN42:$AS42,"多子世帯")&gt;0,"1","0"))</f>
        <v>0</v>
      </c>
      <c r="BL42" s="317">
        <f t="shared" ref="BL42:BT43" si="48">IF((COUNTIF(AT42,"1")&gt;0)+COUNTIF(BC42,"1")&gt;0,1,0)</f>
        <v>1</v>
      </c>
      <c r="BM42" s="299">
        <f t="shared" si="48"/>
        <v>0</v>
      </c>
      <c r="BN42" s="299">
        <f t="shared" si="48"/>
        <v>1</v>
      </c>
      <c r="BO42" s="299">
        <f t="shared" si="48"/>
        <v>0</v>
      </c>
      <c r="BP42" s="299">
        <f t="shared" si="48"/>
        <v>0</v>
      </c>
      <c r="BQ42" s="299">
        <f t="shared" si="48"/>
        <v>0</v>
      </c>
      <c r="BR42" s="299">
        <f t="shared" si="48"/>
        <v>0</v>
      </c>
      <c r="BS42" s="299">
        <f t="shared" si="48"/>
        <v>0</v>
      </c>
      <c r="BT42" s="318">
        <f t="shared" si="48"/>
        <v>0</v>
      </c>
      <c r="BU42" s="450">
        <f>COUNTIF($AH42:$AS42,"3/3")</f>
        <v>6</v>
      </c>
      <c r="BV42" s="451">
        <f>COUNTIF($AH42:$AS42,"3/3(多子)")</f>
        <v>0</v>
      </c>
      <c r="BW42" s="451">
        <f>COUNTIF($AH42:$AS42,"2/3")</f>
        <v>6</v>
      </c>
      <c r="BX42" s="451">
        <f>COUNTIF($AH42:$AS42,"2/3(多子)")</f>
        <v>0</v>
      </c>
      <c r="BY42" s="451">
        <f>COUNTIF($AH42:$AS42,"1/3")</f>
        <v>0</v>
      </c>
      <c r="BZ42" s="451">
        <f>COUNTIF($AH42:$AS42,"1/3(多子)")</f>
        <v>0</v>
      </c>
      <c r="CA42" s="451">
        <f>COUNTIF($AH42:$AS42,"1/4(多子)")</f>
        <v>0</v>
      </c>
      <c r="CB42" s="451">
        <f>COUNTIF($AH42:$AS42,"1/4(工･農)")</f>
        <v>0</v>
      </c>
      <c r="CC42" s="451">
        <f>COUNTIF($AH42:$AS42,"多子世帯")</f>
        <v>0</v>
      </c>
      <c r="CD42" s="452">
        <f>SUM(BU42:CC42)</f>
        <v>12</v>
      </c>
      <c r="CE42" s="453">
        <f>IF($AF42="3/3",$R42*参照!$J$4,IF($AF42="2/3",$R42*参照!$J$5,IF($AF42="1/3",$R42*参照!$J$6,IF($AF42="1/4(多子)",$R42*参照!$J$4,IF($AF42="1/4(工･農)",$R42*参照!$J$7,IF($AF42="3/3(多子)",$R42*参照!$J$4,IF($AF42="2/3(多子)",$R42*参照!$J$4,IF($AF42="1/3(多子)",$R42*参照!$J$4,IF($AF42="多子世帯",$R42*参照!$J$4,)))))))))</f>
        <v>106666.66666666666</v>
      </c>
      <c r="CF42" s="454">
        <f>IF(AH42="3/3",$M42*参照!$I$4,IF(AH42="2/3",$M42*参照!$I$5,IF(AH42="1/3",$M42*参照!$I$6,IF(AH42="1/4(多子)",$M42*参照!$I$4,IF(AH42="1/4(工･農)",$M42*参照!$I$7,IF(AH42="3/3(多子)",$M42*参照!$I$4,IF(AH42="2/3(多子)",$M42*参照!$I$4,IF(AH42="1/3(多子)",$M42*参照!$I$4,IF(AH42="多子世帯",$M42*参照!$I$4,IF(AH42="対象外",0))))))))))</f>
        <v>32777.777777777774</v>
      </c>
      <c r="CG42" s="454">
        <f>IF(AI42="3/3",$M42*参照!$I$4,IF(AI42="2/3",$M42*参照!$I$5,IF(AI42="1/3",$M42*参照!$I$6,IF(AI42="1/4(多子)",$M42*参照!$I$4,IF(AI42="1/4(工･農)",$M42*参照!$I$7,IF(AI42="3/3(多子)",$M42*参照!$I$4,IF(AI42="2/3(多子)",$M42*参照!$I$4,IF(AI42="1/3(多子)",$M42*参照!$I$4,IF(AI42="多子世帯",$M42*参照!$I$4,IF(AI42="対象外",0))))))))))</f>
        <v>32777.777777777774</v>
      </c>
      <c r="CH42" s="454">
        <f>IF(AJ42="3/3",$M42*参照!$I$4,IF(AJ42="2/3",$M42*参照!$I$5,IF(AJ42="1/3",$M42*参照!$I$6,IF(AJ42="1/4(多子)",$M42*参照!$I$4,IF(AJ42="1/4(工･農)",$M42*参照!$I$7,IF(AJ42="3/3(多子)",$M42*参照!$I$4,IF(AJ42="2/3(多子)",$M42*参照!$I$4,IF(AJ42="1/3(多子)",$M42*参照!$I$4,IF(AJ42="多子世帯",$M42*参照!$I$4,IF(AJ42="対象外",0))))))))))</f>
        <v>32777.777777777774</v>
      </c>
      <c r="CI42" s="454">
        <f>IF(AK42="3/3",$M42*参照!$I$4,IF(AK42="2/3",$M42*参照!$I$5,IF(AK42="1/3",$M42*参照!$I$6,IF(AK42="1/4(多子)",$M42*参照!$I$4,IF(AK42="1/4(工･農)",$M42*参照!$I$7,IF(AK42="3/3(多子)",$M42*参照!$I$4,IF(AK42="2/3(多子)",$M42*参照!$I$4,IF(AK42="1/3(多子)",$M42*参照!$I$4,IF(AK42="多子世帯",$M42*参照!$I$4,IF(AK42="対象外",0))))))))))</f>
        <v>32777.777777777774</v>
      </c>
      <c r="CJ42" s="454">
        <f>IF(AL42="3/3",$M42*参照!$I$4,IF(AL42="2/3",$M42*参照!$I$5,IF(AL42="1/3",$M42*参照!$I$6,IF(AL42="1/4(多子)",$M42*参照!$I$4,IF(AL42="1/4(工･農)",$M42*参照!$I$7,IF(AL42="3/3(多子)",$M42*参照!$I$4,IF(AL42="2/3(多子)",$M42*参照!$I$4,IF(AL42="1/3(多子)",$M42*参照!$I$4,IF(AL42="多子世帯",$M42*参照!$I$4,IF(AL42="対象外",0))))))))))</f>
        <v>32777.777777777774</v>
      </c>
      <c r="CK42" s="454">
        <f>IF(AM42="3/3",$M42*参照!$I$4,IF(AM42="2/3",$M42*参照!$I$5,IF(AM42="1/3",$M42*参照!$I$6,IF(AM42="1/4(多子)",$M42*参照!$I$4,IF(AM42="1/4(工･農)",$M42*参照!$I$7,IF(AM42="3/3(多子)",$M42*参照!$I$4,IF(AM42="2/3(多子)",$M42*参照!$I$4,IF(AM42="1/3(多子)",$M42*参照!$I$4,IF(AM42="多子世帯",$M42*参照!$I$4,IF(AM42="対象外",0))))))))))</f>
        <v>32777.777777777774</v>
      </c>
      <c r="CL42" s="454">
        <f>IF(AN42="3/3",$M42*参照!$I$4,IF(AN42="2/3",$M42*参照!$I$5,IF(AN42="1/3",$M42*参照!$I$6,IF(AN42="1/4(多子)",$M42*参照!$I$4,IF(AN42="1/4(工･農)",$M42*参照!$I$7,IF(AN42="3/3(多子)",$M42*参照!$I$4,IF(AN42="2/3(多子)",$M42*参照!$I$4,IF(AN42="1/3(多子)",$M42*参照!$I$4,IF(AN42="多子世帯",$M42*参照!$I$4,IF(AN42="対象外",0))))))))))</f>
        <v>49166.666666666664</v>
      </c>
      <c r="CM42" s="454">
        <f>IF(AO42="3/3",$M42*参照!$I$4,IF(AO42="2/3",$M42*参照!$I$5,IF(AO42="1/3",$M42*参照!$I$6,IF(AO42="1/4(多子)",$M42*参照!$I$4,IF(AO42="1/4(工･農)",$M42*参照!$I$7,IF(AO42="3/3(多子)",$M42*参照!$I$4,IF(AO42="2/3(多子)",$M42*参照!$I$4,IF(AO42="1/3(多子)",$M42*参照!$I$4,IF(AO42="多子世帯",$M42*参照!$I$4,IF(AO42="対象外",0))))))))))</f>
        <v>49166.666666666664</v>
      </c>
      <c r="CN42" s="454">
        <f>IF(AP42="3/3",$M42*参照!$I$4,IF(AP42="2/3",$M42*参照!$I$5,IF(AP42="1/3",$M42*参照!$I$6,IF(AP42="1/4(多子)",$M42*参照!$I$4,IF(AP42="1/4(工･農)",$M42*参照!$I$7,IF(AP42="3/3(多子)",$M42*参照!$I$4,IF(AP42="2/3(多子)",$M42*参照!$I$4,IF(AP42="1/3(多子)",$M42*参照!$I$4,IF(AP42="多子世帯",$M42*参照!$I$4,IF(AP42="対象外",0))))))))))</f>
        <v>49166.666666666664</v>
      </c>
      <c r="CO42" s="454">
        <f>IF(AQ42="3/3",$M42*参照!$I$4,IF(AQ42="2/3",$M42*参照!$I$5,IF(AQ42="1/3",$M42*参照!$I$6,IF(AQ42="1/4(多子)",$M42*参照!$I$4,IF(AQ42="1/4(工･農)",$M42*参照!$I$7,IF(AQ42="3/3(多子)",$M42*参照!$I$4,IF(AQ42="2/3(多子)",$M42*参照!$I$4,IF(AQ42="1/3(多子)",$M42*参照!$I$4,IF(AQ42="多子世帯",$M42*参照!$I$4,IF(AQ42="対象外",0))))))))))</f>
        <v>49166.666666666664</v>
      </c>
      <c r="CP42" s="454">
        <f>IF(AR42="3/3",$M42*参照!$I$4,IF(AR42="2/3",$M42*参照!$I$5,IF(AR42="1/3",$M42*参照!$I$6,IF(AR42="1/4(多子)",$M42*参照!$I$4,IF(AR42="1/4(工･農)",$M42*参照!$I$7,IF(AR42="3/3(多子)",$M42*参照!$I$4,IF(AR42="2/3(多子)",$M42*参照!$I$4,IF(AR42="1/3(多子)",$M42*参照!$I$4,IF(AR42="多子世帯",$M42*参照!$I$4,IF(AR42="対象外",0))))))))))</f>
        <v>49166.666666666664</v>
      </c>
      <c r="CQ42" s="455">
        <f>IF(AS42="3/3",$M42*参照!$I$4,IF(AS42="2/3",$M42*参照!$I$5,IF(AS42="1/3",$M42*参照!$I$6,IF(AS42="1/4(多子)",$M42*参照!$I$4,IF(AS42="1/4(工･農)",$M42*参照!$I$7,IF(AS42="3/3(多子)",$M42*参照!$I$4,IF(AS42="2/3(多子)",$M42*参照!$I$4,IF(AS42="1/3(多子)",$M42*参照!$I$4,IF(AS42="多子世帯",$M42*参照!$I$4,IF(AS42="対象外",0))))))))))</f>
        <v>49166.666666666664</v>
      </c>
      <c r="CR42" s="456">
        <f>SUM(CF42:CQ42)</f>
        <v>491666.66666666674</v>
      </c>
      <c r="CS42" s="464" t="s">
        <v>210</v>
      </c>
      <c r="CT42" s="147" t="s">
        <v>25</v>
      </c>
      <c r="CU42" s="147" t="s">
        <v>26</v>
      </c>
      <c r="CV42" s="147" t="s">
        <v>26</v>
      </c>
      <c r="CW42" s="147" t="s">
        <v>26</v>
      </c>
      <c r="CX42" s="147" t="s">
        <v>26</v>
      </c>
      <c r="CY42" s="149" t="s">
        <v>26</v>
      </c>
      <c r="CZ42" s="100" t="s">
        <v>26</v>
      </c>
      <c r="DA42" s="147" t="s">
        <v>26</v>
      </c>
      <c r="DB42" s="147" t="s">
        <v>26</v>
      </c>
      <c r="DC42" s="147" t="s">
        <v>26</v>
      </c>
      <c r="DD42" s="147" t="s">
        <v>26</v>
      </c>
      <c r="DE42" s="147" t="s">
        <v>26</v>
      </c>
      <c r="DF42" s="148">
        <f>IF(COUNTIF(CT42:DE42,"家計急変")&gt;0,1,0)</f>
        <v>0</v>
      </c>
      <c r="DG42" s="77">
        <f>IF(CD42=0,0,(ROUNDUP(O42*(BU42*参照!$C$5+BV42*参照!$C$6+BW42*参照!$C$7+BX42*参照!$C$8+BY42*参照!$C$9+BZ42*参照!$C$10+CA42*参照!$C$11+CB42*参照!$C$12+CC42*参照!$C$13)/CD42,-2)))</f>
        <v>833400</v>
      </c>
      <c r="DH42" s="136" t="str">
        <f t="shared" ref="DH42:DH105" si="49">IF(O42&lt;(L42*CD42/12),"A","B")</f>
        <v>B</v>
      </c>
    </row>
    <row r="43" spans="1:112" s="30" customFormat="1" ht="14.4">
      <c r="A43" s="34">
        <v>2</v>
      </c>
      <c r="B43" s="354" t="s">
        <v>202</v>
      </c>
      <c r="C43" s="355" t="s">
        <v>203</v>
      </c>
      <c r="D43" s="126" t="s">
        <v>204</v>
      </c>
      <c r="E43" s="126" t="s">
        <v>206</v>
      </c>
      <c r="F43" s="185" t="s">
        <v>206</v>
      </c>
      <c r="G43" s="126">
        <v>11112</v>
      </c>
      <c r="H43" s="357" t="s">
        <v>211</v>
      </c>
      <c r="I43" s="235">
        <v>1000000</v>
      </c>
      <c r="J43" s="235">
        <f t="shared" ref="J43:J106" si="50">ROUNDDOWN(I43,-2)</f>
        <v>1000000</v>
      </c>
      <c r="K43" s="387">
        <f>IF(D43="昼間",参照!$E$4,IF(D43="夜間等",参照!$E$5,IF(D43="通信",参照!$E$6,0)))</f>
        <v>590000</v>
      </c>
      <c r="L43" s="240">
        <f t="shared" ref="L43:L106" si="51">ROUNDDOWN(MIN(J43:K43),-2)</f>
        <v>590000</v>
      </c>
      <c r="M43" s="241">
        <f t="shared" ref="M43:M106" si="52">L43/12</f>
        <v>49166.666666666664</v>
      </c>
      <c r="N43" s="238">
        <v>1000000</v>
      </c>
      <c r="O43" s="238">
        <f t="shared" ref="O43:O106" si="53">ROUNDDOWN(N43,-2)</f>
        <v>1000000</v>
      </c>
      <c r="P43" s="389">
        <v>0</v>
      </c>
      <c r="Q43" s="392">
        <f>IF(D43="昼間",参照!$F$4,IF(D43="夜間等",参照!$F$5,IF(D43="通信",参照!$F$6,0)))</f>
        <v>160000</v>
      </c>
      <c r="R43" s="240">
        <f t="shared" ref="R43:R106" si="54">ROUNDDOWN(MIN(P43:Q43),-2)</f>
        <v>0</v>
      </c>
      <c r="S43" s="203" t="s">
        <v>208</v>
      </c>
      <c r="T43" s="384">
        <f t="shared" ref="T43:T106" si="55">ROUNDUP(CR43,-2)</f>
        <v>147500</v>
      </c>
      <c r="U43" s="382">
        <f t="shared" ref="U43:U106" si="56">IF(N43="",0,IF(O43=0,T43,IF(DH43="A",T43-DG43,0)))</f>
        <v>0</v>
      </c>
      <c r="V43" s="380">
        <f t="shared" ref="V43:V106" si="57">T43-U43</f>
        <v>147500</v>
      </c>
      <c r="W43" s="378">
        <f t="shared" ref="W43:W106" si="58">ROUNDUP(CE43,-2)</f>
        <v>0</v>
      </c>
      <c r="X43" s="386" t="str">
        <f t="shared" si="26"/>
        <v>0</v>
      </c>
      <c r="Y43" s="379">
        <f t="shared" si="27"/>
        <v>147500</v>
      </c>
      <c r="Z43" s="441">
        <v>0</v>
      </c>
      <c r="AA43" s="441">
        <v>0</v>
      </c>
      <c r="AB43" s="445">
        <f t="shared" ref="AB43:AB106" si="59">(V43+X43)-(Z43+AA43)</f>
        <v>147500</v>
      </c>
      <c r="AC43" s="356" t="str">
        <f t="shared" ref="AC43:AC106" si="60">H43</f>
        <v>大阪　次郎</v>
      </c>
      <c r="AD43" s="123" t="str">
        <f t="shared" si="28"/>
        <v>2年</v>
      </c>
      <c r="AE43" s="123" t="str">
        <f t="shared" si="29"/>
        <v>2年</v>
      </c>
      <c r="AF43" s="183"/>
      <c r="AG43" s="32"/>
      <c r="AH43" s="97" t="s">
        <v>37</v>
      </c>
      <c r="AI43" s="33" t="s">
        <v>37</v>
      </c>
      <c r="AJ43" s="97" t="s">
        <v>37</v>
      </c>
      <c r="AK43" s="33" t="s">
        <v>37</v>
      </c>
      <c r="AL43" s="97" t="s">
        <v>37</v>
      </c>
      <c r="AM43" s="98" t="s">
        <v>37</v>
      </c>
      <c r="AN43" s="99" t="s">
        <v>37</v>
      </c>
      <c r="AO43" s="147" t="s">
        <v>37</v>
      </c>
      <c r="AP43" s="147" t="s">
        <v>37</v>
      </c>
      <c r="AQ43" s="147" t="s">
        <v>163</v>
      </c>
      <c r="AR43" s="147" t="s">
        <v>163</v>
      </c>
      <c r="AS43" s="33" t="s">
        <v>163</v>
      </c>
      <c r="AT43" s="308" t="str">
        <f t="shared" si="30"/>
        <v>0</v>
      </c>
      <c r="AU43" s="295" t="str">
        <f t="shared" si="31"/>
        <v>0</v>
      </c>
      <c r="AV43" s="295" t="str">
        <f t="shared" si="32"/>
        <v>0</v>
      </c>
      <c r="AW43" s="295" t="str">
        <f t="shared" si="33"/>
        <v>0</v>
      </c>
      <c r="AX43" s="295" t="str">
        <f t="shared" si="34"/>
        <v>0</v>
      </c>
      <c r="AY43" s="295" t="str">
        <f t="shared" si="35"/>
        <v>0</v>
      </c>
      <c r="AZ43" s="295" t="str">
        <f t="shared" si="36"/>
        <v>0</v>
      </c>
      <c r="BA43" s="295" t="str">
        <f t="shared" si="37"/>
        <v>0</v>
      </c>
      <c r="BB43" s="310" t="str">
        <f t="shared" si="38"/>
        <v>0</v>
      </c>
      <c r="BC43" s="308" t="str">
        <f t="shared" si="39"/>
        <v>1</v>
      </c>
      <c r="BD43" s="308" t="str">
        <f t="shared" si="40"/>
        <v>0</v>
      </c>
      <c r="BE43" s="295" t="str">
        <f t="shared" si="41"/>
        <v>0</v>
      </c>
      <c r="BF43" s="308" t="str">
        <f t="shared" si="42"/>
        <v>0</v>
      </c>
      <c r="BG43" s="295" t="str">
        <f t="shared" si="43"/>
        <v>0</v>
      </c>
      <c r="BH43" s="308" t="str">
        <f t="shared" si="44"/>
        <v>0</v>
      </c>
      <c r="BI43" s="295" t="str">
        <f t="shared" si="45"/>
        <v>0</v>
      </c>
      <c r="BJ43" s="295" t="str">
        <f t="shared" si="46"/>
        <v>0</v>
      </c>
      <c r="BK43" s="310" t="str">
        <f t="shared" si="47"/>
        <v>0</v>
      </c>
      <c r="BL43" s="317">
        <f t="shared" si="48"/>
        <v>1</v>
      </c>
      <c r="BM43" s="299">
        <f t="shared" si="48"/>
        <v>0</v>
      </c>
      <c r="BN43" s="299">
        <f t="shared" si="48"/>
        <v>0</v>
      </c>
      <c r="BO43" s="299">
        <f t="shared" si="48"/>
        <v>0</v>
      </c>
      <c r="BP43" s="299">
        <f t="shared" si="48"/>
        <v>0</v>
      </c>
      <c r="BQ43" s="299">
        <f t="shared" si="48"/>
        <v>0</v>
      </c>
      <c r="BR43" s="299">
        <f t="shared" si="48"/>
        <v>0</v>
      </c>
      <c r="BS43" s="299">
        <f t="shared" si="48"/>
        <v>0</v>
      </c>
      <c r="BT43" s="318">
        <f t="shared" si="48"/>
        <v>0</v>
      </c>
      <c r="BU43" s="450">
        <f t="shared" ref="BU43:BU106" si="61">COUNTIF($AH43:$AS43,"3/3")</f>
        <v>3</v>
      </c>
      <c r="BV43" s="451">
        <f t="shared" ref="BV43:BV106" si="62">COUNTIF($AH43:$AS43,"3/3(多子)")</f>
        <v>0</v>
      </c>
      <c r="BW43" s="451">
        <f t="shared" ref="BW43:BW106" si="63">COUNTIF($AH43:$AS43,"2/3")</f>
        <v>0</v>
      </c>
      <c r="BX43" s="451">
        <f t="shared" ref="BX43:BX106" si="64">COUNTIF($AH43:$AS43,"2/3(多子)")</f>
        <v>0</v>
      </c>
      <c r="BY43" s="451">
        <f t="shared" ref="BY43:BY106" si="65">COUNTIF($AH43:$AS43,"1/3")</f>
        <v>0</v>
      </c>
      <c r="BZ43" s="451">
        <f t="shared" ref="BZ43:BZ106" si="66">COUNTIF($AH43:$AS43,"1/3(多子)")</f>
        <v>0</v>
      </c>
      <c r="CA43" s="451">
        <f t="shared" ref="CA43:CA106" si="67">COUNTIF($AH43:$AS43,"1/4(多子)")</f>
        <v>0</v>
      </c>
      <c r="CB43" s="451">
        <f t="shared" ref="CB43:CB106" si="68">COUNTIF($AH43:$AS43,"1/4(工･農)")</f>
        <v>0</v>
      </c>
      <c r="CC43" s="451">
        <f t="shared" ref="CC43:CC106" si="69">COUNTIF($AH43:$AS43,"多子世帯")</f>
        <v>0</v>
      </c>
      <c r="CD43" s="452">
        <f t="shared" ref="CD43:CD106" si="70">SUM(BU43:CC43)</f>
        <v>3</v>
      </c>
      <c r="CE43" s="453">
        <f>IF($AF43="3/3",$R43*参照!$J$4,IF($AF43="2/3",$R43*参照!$J$5,IF($AF43="1/3",$R43*参照!$J$6,IF($AF43="1/4(多子)",$R43*参照!$J$4,IF($AF43="1/4(工･農)",$R43*参照!$J$7,IF($AF43="3/3(多子)",$R43*参照!$J$4,IF($AF43="2/3(多子)",$R43*参照!$J$4,IF($AF43="1/3(多子)",$R43*参照!$J$4,IF($AF43="多子世帯",$R43*参照!$J$4,)))))))))</f>
        <v>0</v>
      </c>
      <c r="CF43" s="454">
        <f>IF(AH43="3/3",$M43*参照!$I$4,IF(AH43="2/3",$M43*参照!$I$5,IF(AH43="1/3",$M43*参照!$I$6,IF(AH43="1/4(多子)",$M43*参照!$I$4,IF(AH43="1/4(工･農)",$M43*参照!$I$7,IF(AH43="3/3(多子)",$M43*参照!$I$4,IF(AH43="2/3(多子)",$M43*参照!$I$4,IF(AH43="1/3(多子)",$M43*参照!$I$4,IF(AH43="多子世帯",$M43*参照!$I$4,IF(AH43="対象外",0))))))))))</f>
        <v>0</v>
      </c>
      <c r="CG43" s="454">
        <f>IF(AI43="3/3",$M43*参照!$I$4,IF(AI43="2/3",$M43*参照!$I$5,IF(AI43="1/3",$M43*参照!$I$6,IF(AI43="1/4(多子)",$M43*参照!$I$4,IF(AI43="1/4(工･農)",$M43*参照!$I$7,IF(AI43="3/3(多子)",$M43*参照!$I$4,IF(AI43="2/3(多子)",$M43*参照!$I$4,IF(AI43="1/3(多子)",$M43*参照!$I$4,IF(AI43="多子世帯",$M43*参照!$I$4,IF(AI43="対象外",0))))))))))</f>
        <v>0</v>
      </c>
      <c r="CH43" s="454">
        <f>IF(AJ43="3/3",$M43*参照!$I$4,IF(AJ43="2/3",$M43*参照!$I$5,IF(AJ43="1/3",$M43*参照!$I$6,IF(AJ43="1/4(多子)",$M43*参照!$I$4,IF(AJ43="1/4(工･農)",$M43*参照!$I$7,IF(AJ43="3/3(多子)",$M43*参照!$I$4,IF(AJ43="2/3(多子)",$M43*参照!$I$4,IF(AJ43="1/3(多子)",$M43*参照!$I$4,IF(AJ43="多子世帯",$M43*参照!$I$4,IF(AJ43="対象外",0))))))))))</f>
        <v>0</v>
      </c>
      <c r="CI43" s="454">
        <f>IF(AK43="3/3",$M43*参照!$I$4,IF(AK43="2/3",$M43*参照!$I$5,IF(AK43="1/3",$M43*参照!$I$6,IF(AK43="1/4(多子)",$M43*参照!$I$4,IF(AK43="1/4(工･農)",$M43*参照!$I$7,IF(AK43="3/3(多子)",$M43*参照!$I$4,IF(AK43="2/3(多子)",$M43*参照!$I$4,IF(AK43="1/3(多子)",$M43*参照!$I$4,IF(AK43="多子世帯",$M43*参照!$I$4,IF(AK43="対象外",0))))))))))</f>
        <v>0</v>
      </c>
      <c r="CJ43" s="454">
        <f>IF(AL43="3/3",$M43*参照!$I$4,IF(AL43="2/3",$M43*参照!$I$5,IF(AL43="1/3",$M43*参照!$I$6,IF(AL43="1/4(多子)",$M43*参照!$I$4,IF(AL43="1/4(工･農)",$M43*参照!$I$7,IF(AL43="3/3(多子)",$M43*参照!$I$4,IF(AL43="2/3(多子)",$M43*参照!$I$4,IF(AL43="1/3(多子)",$M43*参照!$I$4,IF(AL43="多子世帯",$M43*参照!$I$4,IF(AL43="対象外",0))))))))))</f>
        <v>0</v>
      </c>
      <c r="CK43" s="454">
        <f>IF(AM43="3/3",$M43*参照!$I$4,IF(AM43="2/3",$M43*参照!$I$5,IF(AM43="1/3",$M43*参照!$I$6,IF(AM43="1/4(多子)",$M43*参照!$I$4,IF(AM43="1/4(工･農)",$M43*参照!$I$7,IF(AM43="3/3(多子)",$M43*参照!$I$4,IF(AM43="2/3(多子)",$M43*参照!$I$4,IF(AM43="1/3(多子)",$M43*参照!$I$4,IF(AM43="多子世帯",$M43*参照!$I$4,IF(AM43="対象外",0))))))))))</f>
        <v>0</v>
      </c>
      <c r="CL43" s="454">
        <f>IF(AN43="3/3",$M43*参照!$I$4,IF(AN43="2/3",$M43*参照!$I$5,IF(AN43="1/3",$M43*参照!$I$6,IF(AN43="1/4(多子)",$M43*参照!$I$4,IF(AN43="1/4(工･農)",$M43*参照!$I$7,IF(AN43="3/3(多子)",$M43*参照!$I$4,IF(AN43="2/3(多子)",$M43*参照!$I$4,IF(AN43="1/3(多子)",$M43*参照!$I$4,IF(AN43="多子世帯",$M43*参照!$I$4,IF(AN43="対象外",0))))))))))</f>
        <v>0</v>
      </c>
      <c r="CM43" s="454">
        <f>IF(AO43="3/3",$M43*参照!$I$4,IF(AO43="2/3",$M43*参照!$I$5,IF(AO43="1/3",$M43*参照!$I$6,IF(AO43="1/4(多子)",$M43*参照!$I$4,IF(AO43="1/4(工･農)",$M43*参照!$I$7,IF(AO43="3/3(多子)",$M43*参照!$I$4,IF(AO43="2/3(多子)",$M43*参照!$I$4,IF(AO43="1/3(多子)",$M43*参照!$I$4,IF(AO43="多子世帯",$M43*参照!$I$4,IF(AO43="対象外",0))))))))))</f>
        <v>0</v>
      </c>
      <c r="CN43" s="454">
        <f>IF(AP43="3/3",$M43*参照!$I$4,IF(AP43="2/3",$M43*参照!$I$5,IF(AP43="1/3",$M43*参照!$I$6,IF(AP43="1/4(多子)",$M43*参照!$I$4,IF(AP43="1/4(工･農)",$M43*参照!$I$7,IF(AP43="3/3(多子)",$M43*参照!$I$4,IF(AP43="2/3(多子)",$M43*参照!$I$4,IF(AP43="1/3(多子)",$M43*参照!$I$4,IF(AP43="多子世帯",$M43*参照!$I$4,IF(AP43="対象外",0))))))))))</f>
        <v>0</v>
      </c>
      <c r="CO43" s="454">
        <f>IF(AQ43="3/3",$M43*参照!$I$4,IF(AQ43="2/3",$M43*参照!$I$5,IF(AQ43="1/3",$M43*参照!$I$6,IF(AQ43="1/4(多子)",$M43*参照!$I$4,IF(AQ43="1/4(工･農)",$M43*参照!$I$7,IF(AQ43="3/3(多子)",$M43*参照!$I$4,IF(AQ43="2/3(多子)",$M43*参照!$I$4,IF(AQ43="1/3(多子)",$M43*参照!$I$4,IF(AQ43="多子世帯",$M43*参照!$I$4,IF(AQ43="対象外",0))))))))))</f>
        <v>49166.666666666664</v>
      </c>
      <c r="CP43" s="454">
        <f>IF(AR43="3/3",$M43*参照!$I$4,IF(AR43="2/3",$M43*参照!$I$5,IF(AR43="1/3",$M43*参照!$I$6,IF(AR43="1/4(多子)",$M43*参照!$I$4,IF(AR43="1/4(工･農)",$M43*参照!$I$7,IF(AR43="3/3(多子)",$M43*参照!$I$4,IF(AR43="2/3(多子)",$M43*参照!$I$4,IF(AR43="1/3(多子)",$M43*参照!$I$4,IF(AR43="多子世帯",$M43*参照!$I$4,IF(AR43="対象外",0))))))))))</f>
        <v>49166.666666666664</v>
      </c>
      <c r="CQ43" s="455">
        <f>IF(AS43="3/3",$M43*参照!$I$4,IF(AS43="2/3",$M43*参照!$I$5,IF(AS43="1/3",$M43*参照!$I$6,IF(AS43="1/4(多子)",$M43*参照!$I$4,IF(AS43="1/4(工･農)",$M43*参照!$I$7,IF(AS43="3/3(多子)",$M43*参照!$I$4,IF(AS43="2/3(多子)",$M43*参照!$I$4,IF(AS43="1/3(多子)",$M43*参照!$I$4,IF(AS43="多子世帯",$M43*参照!$I$4,IF(AS43="対象外",0))))))))))</f>
        <v>49166.666666666664</v>
      </c>
      <c r="CR43" s="456">
        <f t="shared" ref="CR43:CR106" si="71">SUM(CF43:CQ43)</f>
        <v>147500</v>
      </c>
      <c r="CS43" s="464" t="s">
        <v>212</v>
      </c>
      <c r="CT43" s="147" t="s">
        <v>37</v>
      </c>
      <c r="CU43" s="147" t="s">
        <v>37</v>
      </c>
      <c r="CV43" s="147" t="s">
        <v>37</v>
      </c>
      <c r="CW43" s="147" t="s">
        <v>37</v>
      </c>
      <c r="CX43" s="147" t="s">
        <v>37</v>
      </c>
      <c r="CY43" s="149" t="s">
        <v>37</v>
      </c>
      <c r="CZ43" s="100" t="s">
        <v>37</v>
      </c>
      <c r="DA43" s="147" t="s">
        <v>37</v>
      </c>
      <c r="DB43" s="147" t="s">
        <v>37</v>
      </c>
      <c r="DC43" s="147" t="s">
        <v>35</v>
      </c>
      <c r="DD43" s="147" t="s">
        <v>35</v>
      </c>
      <c r="DE43" s="147" t="s">
        <v>35</v>
      </c>
      <c r="DF43" s="148">
        <f t="shared" ref="DF43:DF106" si="72">IF(COUNTIF(CT43:DE43,"家計急変")&gt;0,1,0)</f>
        <v>1</v>
      </c>
      <c r="DG43" s="77">
        <f>IF(CD43=0,0,(ROUNDUP(O43*(BU43*参照!$C$5+BV43*参照!$C$6+BW43*参照!$C$7+BX43*参照!$C$8+BY43*参照!$C$9+BZ43*参照!$C$10+CA43*参照!$C$11+CB43*参照!$C$12+CC43*参照!$C$13)/CD43,-2)))</f>
        <v>1000000</v>
      </c>
      <c r="DH43" s="136" t="str">
        <f t="shared" si="49"/>
        <v>B</v>
      </c>
    </row>
    <row r="44" spans="1:112" s="30" customFormat="1" ht="14.4">
      <c r="A44" s="34">
        <v>3</v>
      </c>
      <c r="B44" s="354"/>
      <c r="C44" s="355"/>
      <c r="D44" s="126"/>
      <c r="E44" s="126"/>
      <c r="F44" s="126"/>
      <c r="G44" s="126"/>
      <c r="H44" s="355"/>
      <c r="I44" s="235">
        <v>0</v>
      </c>
      <c r="J44" s="235">
        <f t="shared" si="50"/>
        <v>0</v>
      </c>
      <c r="K44" s="387">
        <f>IF(D44="昼間",参照!$E$4,IF(D44="夜間等",参照!$E$5,IF(D44="通信",参照!$E$6,0)))</f>
        <v>0</v>
      </c>
      <c r="L44" s="240">
        <f t="shared" si="51"/>
        <v>0</v>
      </c>
      <c r="M44" s="241">
        <f t="shared" si="52"/>
        <v>0</v>
      </c>
      <c r="N44" s="238"/>
      <c r="O44" s="238">
        <f t="shared" si="53"/>
        <v>0</v>
      </c>
      <c r="P44" s="390">
        <v>0</v>
      </c>
      <c r="Q44" s="392">
        <f>IF(D44="昼間",参照!$F$4,IF(D44="夜間等",参照!$F$5,IF(D44="通信",参照!$F$6,0)))</f>
        <v>0</v>
      </c>
      <c r="R44" s="240">
        <f t="shared" si="54"/>
        <v>0</v>
      </c>
      <c r="S44" s="203"/>
      <c r="T44" s="384">
        <f t="shared" si="55"/>
        <v>0</v>
      </c>
      <c r="U44" s="382">
        <f t="shared" si="56"/>
        <v>0</v>
      </c>
      <c r="V44" s="380">
        <f t="shared" si="57"/>
        <v>0</v>
      </c>
      <c r="W44" s="378">
        <f t="shared" si="58"/>
        <v>0</v>
      </c>
      <c r="X44" s="386" t="str">
        <f t="shared" si="26"/>
        <v>0</v>
      </c>
      <c r="Y44" s="379">
        <f t="shared" si="27"/>
        <v>0</v>
      </c>
      <c r="Z44" s="441"/>
      <c r="AA44" s="441"/>
      <c r="AB44" s="445">
        <f t="shared" si="59"/>
        <v>0</v>
      </c>
      <c r="AC44" s="356">
        <f t="shared" si="60"/>
        <v>0</v>
      </c>
      <c r="AD44" s="123">
        <f t="shared" si="28"/>
        <v>0</v>
      </c>
      <c r="AE44" s="123">
        <f t="shared" si="29"/>
        <v>0</v>
      </c>
      <c r="AF44" s="183"/>
      <c r="AG44" s="32"/>
      <c r="AH44" s="244"/>
      <c r="AI44" s="245"/>
      <c r="AJ44" s="244"/>
      <c r="AK44" s="245"/>
      <c r="AL44" s="244"/>
      <c r="AM44" s="246"/>
      <c r="AN44" s="247"/>
      <c r="AO44" s="248"/>
      <c r="AP44" s="248"/>
      <c r="AQ44" s="248"/>
      <c r="AR44" s="248"/>
      <c r="AS44" s="245"/>
      <c r="AT44" s="308">
        <f t="shared" si="30"/>
        <v>0</v>
      </c>
      <c r="AU44" s="295">
        <f t="shared" si="31"/>
        <v>0</v>
      </c>
      <c r="AV44" s="295">
        <f t="shared" si="32"/>
        <v>0</v>
      </c>
      <c r="AW44" s="295">
        <f t="shared" si="33"/>
        <v>0</v>
      </c>
      <c r="AX44" s="295">
        <f t="shared" si="34"/>
        <v>0</v>
      </c>
      <c r="AY44" s="295">
        <f t="shared" si="35"/>
        <v>0</v>
      </c>
      <c r="AZ44" s="295">
        <f t="shared" si="36"/>
        <v>0</v>
      </c>
      <c r="BA44" s="295">
        <f t="shared" si="37"/>
        <v>0</v>
      </c>
      <c r="BB44" s="310">
        <f t="shared" si="38"/>
        <v>0</v>
      </c>
      <c r="BC44" s="308">
        <f t="shared" si="39"/>
        <v>0</v>
      </c>
      <c r="BD44" s="308">
        <f t="shared" si="40"/>
        <v>0</v>
      </c>
      <c r="BE44" s="295">
        <f t="shared" si="41"/>
        <v>0</v>
      </c>
      <c r="BF44" s="308">
        <f t="shared" si="42"/>
        <v>0</v>
      </c>
      <c r="BG44" s="295">
        <f t="shared" si="43"/>
        <v>0</v>
      </c>
      <c r="BH44" s="308">
        <f t="shared" si="44"/>
        <v>0</v>
      </c>
      <c r="BI44" s="295">
        <f t="shared" si="45"/>
        <v>0</v>
      </c>
      <c r="BJ44" s="295">
        <f t="shared" si="46"/>
        <v>0</v>
      </c>
      <c r="BK44" s="310">
        <f t="shared" si="47"/>
        <v>0</v>
      </c>
      <c r="BL44" s="317">
        <f t="shared" ref="BL44:BQ106" si="73">IF((COUNTIF(AT44,"1")&gt;0)+COUNTIF(BC44,"1")&gt;0,1,0)</f>
        <v>0</v>
      </c>
      <c r="BM44" s="299">
        <f t="shared" si="73"/>
        <v>0</v>
      </c>
      <c r="BN44" s="299">
        <f t="shared" ref="BN44:BN106" si="74">IF((COUNTIF(AV44,"1")&gt;0)+COUNTIF(BE44,"1")&gt;0,1,0)</f>
        <v>0</v>
      </c>
      <c r="BO44" s="299">
        <f t="shared" si="73"/>
        <v>0</v>
      </c>
      <c r="BP44" s="299">
        <f t="shared" ref="BP44:BP106" si="75">IF((COUNTIF(AX44,"1")&gt;0)+COUNTIF(BG44,"1")&gt;0,1,0)</f>
        <v>0</v>
      </c>
      <c r="BQ44" s="299">
        <f t="shared" si="73"/>
        <v>0</v>
      </c>
      <c r="BR44" s="299">
        <f t="shared" ref="BR44:BR106" si="76">IF((COUNTIF(AZ44,"1")&gt;0)+COUNTIF(BI44,"1")&gt;0,1,0)</f>
        <v>0</v>
      </c>
      <c r="BS44" s="299">
        <f t="shared" ref="BS44:BT106" si="77">IF((COUNTIF(BA44,"1")&gt;0)+COUNTIF(BJ44,"1")&gt;0,1,0)</f>
        <v>0</v>
      </c>
      <c r="BT44" s="318">
        <f t="shared" si="77"/>
        <v>0</v>
      </c>
      <c r="BU44" s="450">
        <f t="shared" si="61"/>
        <v>0</v>
      </c>
      <c r="BV44" s="451">
        <f t="shared" si="62"/>
        <v>0</v>
      </c>
      <c r="BW44" s="451">
        <f t="shared" si="63"/>
        <v>0</v>
      </c>
      <c r="BX44" s="451">
        <f t="shared" si="64"/>
        <v>0</v>
      </c>
      <c r="BY44" s="451">
        <f t="shared" si="65"/>
        <v>0</v>
      </c>
      <c r="BZ44" s="451">
        <f t="shared" si="66"/>
        <v>0</v>
      </c>
      <c r="CA44" s="451">
        <f t="shared" si="67"/>
        <v>0</v>
      </c>
      <c r="CB44" s="451">
        <f t="shared" si="68"/>
        <v>0</v>
      </c>
      <c r="CC44" s="451">
        <f t="shared" si="69"/>
        <v>0</v>
      </c>
      <c r="CD44" s="452">
        <f t="shared" si="70"/>
        <v>0</v>
      </c>
      <c r="CE44" s="453">
        <f>IF($AF44="3/3",$R44*参照!$J$4,IF($AF44="2/3",$R44*参照!$J$5,IF($AF44="1/3",$R44*参照!$J$6,IF($AF44="1/4(多子)",$R44*参照!$J$4,IF($AF44="1/4(工･農)",$R44*参照!$J$7,IF($AF44="3/3(多子)",$R44*参照!$J$4,IF($AF44="2/3(多子)",$R44*参照!$J$4,IF($AF44="1/3(多子)",$R44*参照!$J$4,IF($AF44="多子世帯",$R44*参照!$J$4,)))))))))</f>
        <v>0</v>
      </c>
      <c r="CF44" s="454" t="b">
        <f>IF(AH44="3/3",$M44*参照!$I$4,IF(AH44="2/3",$M44*参照!$I$5,IF(AH44="1/3",$M44*参照!$I$6,IF(AH44="1/4(多子)",$M44*参照!$I$4,IF(AH44="1/4(工･農)",$M44*参照!$I$7,IF(AH44="3/3(多子)",$M44*参照!$I$4,IF(AH44="2/3(多子)",$M44*参照!$I$4,IF(AH44="1/3(多子)",$M44*参照!$I$4,IF(AH44="多子世帯",$M44*参照!$I$4,IF(AH44="対象外",0))))))))))</f>
        <v>0</v>
      </c>
      <c r="CG44" s="454" t="b">
        <f>IF(AI44="3/3",$M44*参照!$I$4,IF(AI44="2/3",$M44*参照!$I$5,IF(AI44="1/3",$M44*参照!$I$6,IF(AI44="1/4(多子)",$M44*参照!$I$4,IF(AI44="1/4(工･農)",$M44*参照!$I$7,IF(AI44="3/3(多子)",$M44*参照!$I$4,IF(AI44="2/3(多子)",$M44*参照!$I$4,IF(AI44="1/3(多子)",$M44*参照!$I$4,IF(AI44="多子世帯",$M44*参照!$I$4,IF(AI44="対象外",0))))))))))</f>
        <v>0</v>
      </c>
      <c r="CH44" s="454" t="b">
        <f>IF(AJ44="3/3",$M44*参照!$I$4,IF(AJ44="2/3",$M44*参照!$I$5,IF(AJ44="1/3",$M44*参照!$I$6,IF(AJ44="1/4(多子)",$M44*参照!$I$4,IF(AJ44="1/4(工･農)",$M44*参照!$I$7,IF(AJ44="3/3(多子)",$M44*参照!$I$4,IF(AJ44="2/3(多子)",$M44*参照!$I$4,IF(AJ44="1/3(多子)",$M44*参照!$I$4,IF(AJ44="多子世帯",$M44*参照!$I$4,IF(AJ44="対象外",0))))))))))</f>
        <v>0</v>
      </c>
      <c r="CI44" s="454" t="b">
        <f>IF(AK44="3/3",$M44*参照!$I$4,IF(AK44="2/3",$M44*参照!$I$5,IF(AK44="1/3",$M44*参照!$I$6,IF(AK44="1/4(多子)",$M44*参照!$I$4,IF(AK44="1/4(工･農)",$M44*参照!$I$7,IF(AK44="3/3(多子)",$M44*参照!$I$4,IF(AK44="2/3(多子)",$M44*参照!$I$4,IF(AK44="1/3(多子)",$M44*参照!$I$4,IF(AK44="多子世帯",$M44*参照!$I$4,IF(AK44="対象外",0))))))))))</f>
        <v>0</v>
      </c>
      <c r="CJ44" s="454" t="b">
        <f>IF(AL44="3/3",$M44*参照!$I$4,IF(AL44="2/3",$M44*参照!$I$5,IF(AL44="1/3",$M44*参照!$I$6,IF(AL44="1/4(多子)",$M44*参照!$I$4,IF(AL44="1/4(工･農)",$M44*参照!$I$7,IF(AL44="3/3(多子)",$M44*参照!$I$4,IF(AL44="2/3(多子)",$M44*参照!$I$4,IF(AL44="1/3(多子)",$M44*参照!$I$4,IF(AL44="多子世帯",$M44*参照!$I$4,IF(AL44="対象外",0))))))))))</f>
        <v>0</v>
      </c>
      <c r="CK44" s="454" t="b">
        <f>IF(AM44="3/3",$M44*参照!$I$4,IF(AM44="2/3",$M44*参照!$I$5,IF(AM44="1/3",$M44*参照!$I$6,IF(AM44="1/4(多子)",$M44*参照!$I$4,IF(AM44="1/4(工･農)",$M44*参照!$I$7,IF(AM44="3/3(多子)",$M44*参照!$I$4,IF(AM44="2/3(多子)",$M44*参照!$I$4,IF(AM44="1/3(多子)",$M44*参照!$I$4,IF(AM44="多子世帯",$M44*参照!$I$4,IF(AM44="対象外",0))))))))))</f>
        <v>0</v>
      </c>
      <c r="CL44" s="454" t="b">
        <f>IF(AN44="3/3",$M44*参照!$I$4,IF(AN44="2/3",$M44*参照!$I$5,IF(AN44="1/3",$M44*参照!$I$6,IF(AN44="1/4(多子)",$M44*参照!$I$4,IF(AN44="1/4(工･農)",$M44*参照!$I$7,IF(AN44="3/3(多子)",$M44*参照!$I$4,IF(AN44="2/3(多子)",$M44*参照!$I$4,IF(AN44="1/3(多子)",$M44*参照!$I$4,IF(AN44="多子世帯",$M44*参照!$I$4,IF(AN44="対象外",0))))))))))</f>
        <v>0</v>
      </c>
      <c r="CM44" s="454" t="b">
        <f>IF(AO44="3/3",$M44*参照!$I$4,IF(AO44="2/3",$M44*参照!$I$5,IF(AO44="1/3",$M44*参照!$I$6,IF(AO44="1/4(多子)",$M44*参照!$I$4,IF(AO44="1/4(工･農)",$M44*参照!$I$7,IF(AO44="3/3(多子)",$M44*参照!$I$4,IF(AO44="2/3(多子)",$M44*参照!$I$4,IF(AO44="1/3(多子)",$M44*参照!$I$4,IF(AO44="多子世帯",$M44*参照!$I$4,IF(AO44="対象外",0))))))))))</f>
        <v>0</v>
      </c>
      <c r="CN44" s="454" t="b">
        <f>IF(AP44="3/3",$M44*参照!$I$4,IF(AP44="2/3",$M44*参照!$I$5,IF(AP44="1/3",$M44*参照!$I$6,IF(AP44="1/4(多子)",$M44*参照!$I$4,IF(AP44="1/4(工･農)",$M44*参照!$I$7,IF(AP44="3/3(多子)",$M44*参照!$I$4,IF(AP44="2/3(多子)",$M44*参照!$I$4,IF(AP44="1/3(多子)",$M44*参照!$I$4,IF(AP44="多子世帯",$M44*参照!$I$4,IF(AP44="対象外",0))))))))))</f>
        <v>0</v>
      </c>
      <c r="CO44" s="454" t="b">
        <f>IF(AQ44="3/3",$M44*参照!$I$4,IF(AQ44="2/3",$M44*参照!$I$5,IF(AQ44="1/3",$M44*参照!$I$6,IF(AQ44="1/4(多子)",$M44*参照!$I$4,IF(AQ44="1/4(工･農)",$M44*参照!$I$7,IF(AQ44="3/3(多子)",$M44*参照!$I$4,IF(AQ44="2/3(多子)",$M44*参照!$I$4,IF(AQ44="1/3(多子)",$M44*参照!$I$4,IF(AQ44="多子世帯",$M44*参照!$I$4,IF(AQ44="対象外",0))))))))))</f>
        <v>0</v>
      </c>
      <c r="CP44" s="454" t="b">
        <f>IF(AR44="3/3",$M44*参照!$I$4,IF(AR44="2/3",$M44*参照!$I$5,IF(AR44="1/3",$M44*参照!$I$6,IF(AR44="1/4(多子)",$M44*参照!$I$4,IF(AR44="1/4(工･農)",$M44*参照!$I$7,IF(AR44="3/3(多子)",$M44*参照!$I$4,IF(AR44="2/3(多子)",$M44*参照!$I$4,IF(AR44="1/3(多子)",$M44*参照!$I$4,IF(AR44="多子世帯",$M44*参照!$I$4,IF(AR44="対象外",0))))))))))</f>
        <v>0</v>
      </c>
      <c r="CQ44" s="455" t="b">
        <f>IF(AS44="3/3",$M44*参照!$I$4,IF(AS44="2/3",$M44*参照!$I$5,IF(AS44="1/3",$M44*参照!$I$6,IF(AS44="1/4(多子)",$M44*参照!$I$4,IF(AS44="1/4(工･農)",$M44*参照!$I$7,IF(AS44="3/3(多子)",$M44*参照!$I$4,IF(AS44="2/3(多子)",$M44*参照!$I$4,IF(AS44="1/3(多子)",$M44*参照!$I$4,IF(AS44="多子世帯",$M44*参照!$I$4,IF(AS44="対象外",0))))))))))</f>
        <v>0</v>
      </c>
      <c r="CR44" s="456">
        <f t="shared" si="71"/>
        <v>0</v>
      </c>
      <c r="CS44" s="249"/>
      <c r="CT44" s="147"/>
      <c r="CU44" s="147"/>
      <c r="CV44" s="147"/>
      <c r="CW44" s="147"/>
      <c r="CX44" s="147"/>
      <c r="CY44" s="149"/>
      <c r="CZ44" s="100"/>
      <c r="DA44" s="147"/>
      <c r="DB44" s="147"/>
      <c r="DC44" s="147"/>
      <c r="DD44" s="147"/>
      <c r="DE44" s="147"/>
      <c r="DF44" s="148">
        <f t="shared" si="72"/>
        <v>0</v>
      </c>
      <c r="DG44" s="77">
        <f>IF(CD44=0,0,(ROUNDUP(O44*(BU44*参照!$C$5+BV44*参照!$C$6+BW44*参照!$C$7+BX44*参照!$C$8+BY44*参照!$C$9+BZ44*参照!$C$10+CA44*参照!$C$11+CB44*参照!$C$12+CC44*参照!$C$13)/CD44,-2)))</f>
        <v>0</v>
      </c>
      <c r="DH44" s="136" t="str">
        <f t="shared" si="49"/>
        <v>B</v>
      </c>
    </row>
    <row r="45" spans="1:112" s="30" customFormat="1" ht="14.4">
      <c r="A45" s="34">
        <v>4</v>
      </c>
      <c r="B45" s="354"/>
      <c r="C45" s="355"/>
      <c r="D45" s="126"/>
      <c r="E45" s="126"/>
      <c r="F45" s="185"/>
      <c r="G45" s="185"/>
      <c r="H45" s="357"/>
      <c r="I45" s="235">
        <v>0</v>
      </c>
      <c r="J45" s="235">
        <f t="shared" si="50"/>
        <v>0</v>
      </c>
      <c r="K45" s="387">
        <f>IF(D45="昼間",参照!$E$4,IF(D45="夜間等",参照!$E$5,IF(D45="通信",参照!$E$6,0)))</f>
        <v>0</v>
      </c>
      <c r="L45" s="240">
        <f t="shared" si="51"/>
        <v>0</v>
      </c>
      <c r="M45" s="241">
        <f t="shared" si="52"/>
        <v>0</v>
      </c>
      <c r="N45" s="238"/>
      <c r="O45" s="238">
        <f t="shared" si="53"/>
        <v>0</v>
      </c>
      <c r="P45" s="389">
        <v>0</v>
      </c>
      <c r="Q45" s="392">
        <f>IF(D45="昼間",参照!$F$4,IF(D45="夜間等",参照!$F$5,IF(D45="通信",参照!$F$6,0)))</f>
        <v>0</v>
      </c>
      <c r="R45" s="240">
        <f t="shared" si="54"/>
        <v>0</v>
      </c>
      <c r="S45" s="203"/>
      <c r="T45" s="384">
        <f t="shared" si="55"/>
        <v>0</v>
      </c>
      <c r="U45" s="382">
        <f t="shared" si="56"/>
        <v>0</v>
      </c>
      <c r="V45" s="380">
        <f t="shared" si="57"/>
        <v>0</v>
      </c>
      <c r="W45" s="378">
        <f t="shared" si="58"/>
        <v>0</v>
      </c>
      <c r="X45" s="386" t="str">
        <f t="shared" si="26"/>
        <v>0</v>
      </c>
      <c r="Y45" s="379">
        <f t="shared" si="27"/>
        <v>0</v>
      </c>
      <c r="Z45" s="441"/>
      <c r="AA45" s="441"/>
      <c r="AB45" s="445">
        <f t="shared" si="59"/>
        <v>0</v>
      </c>
      <c r="AC45" s="356">
        <f t="shared" si="60"/>
        <v>0</v>
      </c>
      <c r="AD45" s="123">
        <f t="shared" si="28"/>
        <v>0</v>
      </c>
      <c r="AE45" s="123">
        <f t="shared" si="29"/>
        <v>0</v>
      </c>
      <c r="AF45" s="183"/>
      <c r="AG45" s="32"/>
      <c r="AH45" s="97"/>
      <c r="AI45" s="33"/>
      <c r="AJ45" s="97"/>
      <c r="AK45" s="33"/>
      <c r="AL45" s="97"/>
      <c r="AM45" s="98"/>
      <c r="AN45" s="99"/>
      <c r="AO45" s="147"/>
      <c r="AP45" s="147"/>
      <c r="AQ45" s="147"/>
      <c r="AR45" s="147"/>
      <c r="AS45" s="33"/>
      <c r="AT45" s="308">
        <f t="shared" si="30"/>
        <v>0</v>
      </c>
      <c r="AU45" s="295">
        <f t="shared" si="31"/>
        <v>0</v>
      </c>
      <c r="AV45" s="295">
        <f t="shared" si="32"/>
        <v>0</v>
      </c>
      <c r="AW45" s="295">
        <f t="shared" si="33"/>
        <v>0</v>
      </c>
      <c r="AX45" s="295">
        <f t="shared" si="34"/>
        <v>0</v>
      </c>
      <c r="AY45" s="295">
        <f t="shared" si="35"/>
        <v>0</v>
      </c>
      <c r="AZ45" s="295">
        <f t="shared" si="36"/>
        <v>0</v>
      </c>
      <c r="BA45" s="295">
        <f t="shared" si="37"/>
        <v>0</v>
      </c>
      <c r="BB45" s="310">
        <f t="shared" si="38"/>
        <v>0</v>
      </c>
      <c r="BC45" s="308">
        <f t="shared" si="39"/>
        <v>0</v>
      </c>
      <c r="BD45" s="308">
        <f t="shared" si="40"/>
        <v>0</v>
      </c>
      <c r="BE45" s="295">
        <f t="shared" si="41"/>
        <v>0</v>
      </c>
      <c r="BF45" s="308">
        <f t="shared" si="42"/>
        <v>0</v>
      </c>
      <c r="BG45" s="295">
        <f t="shared" si="43"/>
        <v>0</v>
      </c>
      <c r="BH45" s="308">
        <f t="shared" si="44"/>
        <v>0</v>
      </c>
      <c r="BI45" s="295">
        <f t="shared" si="45"/>
        <v>0</v>
      </c>
      <c r="BJ45" s="295">
        <f t="shared" si="46"/>
        <v>0</v>
      </c>
      <c r="BK45" s="310">
        <f t="shared" si="47"/>
        <v>0</v>
      </c>
      <c r="BL45" s="317">
        <f t="shared" si="73"/>
        <v>0</v>
      </c>
      <c r="BM45" s="299">
        <f t="shared" si="73"/>
        <v>0</v>
      </c>
      <c r="BN45" s="299">
        <f t="shared" si="74"/>
        <v>0</v>
      </c>
      <c r="BO45" s="299">
        <f t="shared" si="73"/>
        <v>0</v>
      </c>
      <c r="BP45" s="299">
        <f t="shared" si="75"/>
        <v>0</v>
      </c>
      <c r="BQ45" s="299">
        <f t="shared" si="73"/>
        <v>0</v>
      </c>
      <c r="BR45" s="299">
        <f t="shared" si="76"/>
        <v>0</v>
      </c>
      <c r="BS45" s="299">
        <f t="shared" si="77"/>
        <v>0</v>
      </c>
      <c r="BT45" s="318">
        <f t="shared" si="77"/>
        <v>0</v>
      </c>
      <c r="BU45" s="450">
        <f t="shared" si="61"/>
        <v>0</v>
      </c>
      <c r="BV45" s="451">
        <f t="shared" si="62"/>
        <v>0</v>
      </c>
      <c r="BW45" s="451">
        <f t="shared" si="63"/>
        <v>0</v>
      </c>
      <c r="BX45" s="451">
        <f t="shared" si="64"/>
        <v>0</v>
      </c>
      <c r="BY45" s="451">
        <f t="shared" si="65"/>
        <v>0</v>
      </c>
      <c r="BZ45" s="451">
        <f t="shared" si="66"/>
        <v>0</v>
      </c>
      <c r="CA45" s="451">
        <f t="shared" si="67"/>
        <v>0</v>
      </c>
      <c r="CB45" s="451">
        <f t="shared" si="68"/>
        <v>0</v>
      </c>
      <c r="CC45" s="451">
        <f t="shared" si="69"/>
        <v>0</v>
      </c>
      <c r="CD45" s="452">
        <f t="shared" si="70"/>
        <v>0</v>
      </c>
      <c r="CE45" s="453">
        <f>IF($AF45="3/3",$R45*参照!$J$4,IF($AF45="2/3",$R45*参照!$J$5,IF($AF45="1/3",$R45*参照!$J$6,IF($AF45="1/4(多子)",$R45*参照!$J$4,IF($AF45="1/4(工･農)",$R45*参照!$J$7,IF($AF45="3/3(多子)",$R45*参照!$J$4,IF($AF45="2/3(多子)",$R45*参照!$J$4,IF($AF45="1/3(多子)",$R45*参照!$J$4,IF($AF45="多子世帯",$R45*参照!$J$4,)))))))))</f>
        <v>0</v>
      </c>
      <c r="CF45" s="454" t="b">
        <f>IF(AH45="3/3",$M45*参照!$I$4,IF(AH45="2/3",$M45*参照!$I$5,IF(AH45="1/3",$M45*参照!$I$6,IF(AH45="1/4(多子)",$M45*参照!$I$4,IF(AH45="1/4(工･農)",$M45*参照!$I$7,IF(AH45="3/3(多子)",$M45*参照!$I$4,IF(AH45="2/3(多子)",$M45*参照!$I$4,IF(AH45="1/3(多子)",$M45*参照!$I$4,IF(AH45="多子世帯",$M45*参照!$I$4,IF(AH45="対象外",0))))))))))</f>
        <v>0</v>
      </c>
      <c r="CG45" s="454" t="b">
        <f>IF(AI45="3/3",$M45*参照!$I$4,IF(AI45="2/3",$M45*参照!$I$5,IF(AI45="1/3",$M45*参照!$I$6,IF(AI45="1/4(多子)",$M45*参照!$I$4,IF(AI45="1/4(工･農)",$M45*参照!$I$7,IF(AI45="3/3(多子)",$M45*参照!$I$4,IF(AI45="2/3(多子)",$M45*参照!$I$4,IF(AI45="1/3(多子)",$M45*参照!$I$4,IF(AI45="多子世帯",$M45*参照!$I$4,IF(AI45="対象外",0))))))))))</f>
        <v>0</v>
      </c>
      <c r="CH45" s="454" t="b">
        <f>IF(AJ45="3/3",$M45*参照!$I$4,IF(AJ45="2/3",$M45*参照!$I$5,IF(AJ45="1/3",$M45*参照!$I$6,IF(AJ45="1/4(多子)",$M45*参照!$I$4,IF(AJ45="1/4(工･農)",$M45*参照!$I$7,IF(AJ45="3/3(多子)",$M45*参照!$I$4,IF(AJ45="2/3(多子)",$M45*参照!$I$4,IF(AJ45="1/3(多子)",$M45*参照!$I$4,IF(AJ45="多子世帯",$M45*参照!$I$4,IF(AJ45="対象外",0))))))))))</f>
        <v>0</v>
      </c>
      <c r="CI45" s="454" t="b">
        <f>IF(AK45="3/3",$M45*参照!$I$4,IF(AK45="2/3",$M45*参照!$I$5,IF(AK45="1/3",$M45*参照!$I$6,IF(AK45="1/4(多子)",$M45*参照!$I$4,IF(AK45="1/4(工･農)",$M45*参照!$I$7,IF(AK45="3/3(多子)",$M45*参照!$I$4,IF(AK45="2/3(多子)",$M45*参照!$I$4,IF(AK45="1/3(多子)",$M45*参照!$I$4,IF(AK45="多子世帯",$M45*参照!$I$4,IF(AK45="対象外",0))))))))))</f>
        <v>0</v>
      </c>
      <c r="CJ45" s="454" t="b">
        <f>IF(AL45="3/3",$M45*参照!$I$4,IF(AL45="2/3",$M45*参照!$I$5,IF(AL45="1/3",$M45*参照!$I$6,IF(AL45="1/4(多子)",$M45*参照!$I$4,IF(AL45="1/4(工･農)",$M45*参照!$I$7,IF(AL45="3/3(多子)",$M45*参照!$I$4,IF(AL45="2/3(多子)",$M45*参照!$I$4,IF(AL45="1/3(多子)",$M45*参照!$I$4,IF(AL45="多子世帯",$M45*参照!$I$4,IF(AL45="対象外",0))))))))))</f>
        <v>0</v>
      </c>
      <c r="CK45" s="454" t="b">
        <f>IF(AM45="3/3",$M45*参照!$I$4,IF(AM45="2/3",$M45*参照!$I$5,IF(AM45="1/3",$M45*参照!$I$6,IF(AM45="1/4(多子)",$M45*参照!$I$4,IF(AM45="1/4(工･農)",$M45*参照!$I$7,IF(AM45="3/3(多子)",$M45*参照!$I$4,IF(AM45="2/3(多子)",$M45*参照!$I$4,IF(AM45="1/3(多子)",$M45*参照!$I$4,IF(AM45="多子世帯",$M45*参照!$I$4,IF(AM45="対象外",0))))))))))</f>
        <v>0</v>
      </c>
      <c r="CL45" s="454" t="b">
        <f>IF(AN45="3/3",$M45*参照!$I$4,IF(AN45="2/3",$M45*参照!$I$5,IF(AN45="1/3",$M45*参照!$I$6,IF(AN45="1/4(多子)",$M45*参照!$I$4,IF(AN45="1/4(工･農)",$M45*参照!$I$7,IF(AN45="3/3(多子)",$M45*参照!$I$4,IF(AN45="2/3(多子)",$M45*参照!$I$4,IF(AN45="1/3(多子)",$M45*参照!$I$4,IF(AN45="多子世帯",$M45*参照!$I$4,IF(AN45="対象外",0))))))))))</f>
        <v>0</v>
      </c>
      <c r="CM45" s="454" t="b">
        <f>IF(AO45="3/3",$M45*参照!$I$4,IF(AO45="2/3",$M45*参照!$I$5,IF(AO45="1/3",$M45*参照!$I$6,IF(AO45="1/4(多子)",$M45*参照!$I$4,IF(AO45="1/4(工･農)",$M45*参照!$I$7,IF(AO45="3/3(多子)",$M45*参照!$I$4,IF(AO45="2/3(多子)",$M45*参照!$I$4,IF(AO45="1/3(多子)",$M45*参照!$I$4,IF(AO45="多子世帯",$M45*参照!$I$4,IF(AO45="対象外",0))))))))))</f>
        <v>0</v>
      </c>
      <c r="CN45" s="454" t="b">
        <f>IF(AP45="3/3",$M45*参照!$I$4,IF(AP45="2/3",$M45*参照!$I$5,IF(AP45="1/3",$M45*参照!$I$6,IF(AP45="1/4(多子)",$M45*参照!$I$4,IF(AP45="1/4(工･農)",$M45*参照!$I$7,IF(AP45="3/3(多子)",$M45*参照!$I$4,IF(AP45="2/3(多子)",$M45*参照!$I$4,IF(AP45="1/3(多子)",$M45*参照!$I$4,IF(AP45="多子世帯",$M45*参照!$I$4,IF(AP45="対象外",0))))))))))</f>
        <v>0</v>
      </c>
      <c r="CO45" s="454" t="b">
        <f>IF(AQ45="3/3",$M45*参照!$I$4,IF(AQ45="2/3",$M45*参照!$I$5,IF(AQ45="1/3",$M45*参照!$I$6,IF(AQ45="1/4(多子)",$M45*参照!$I$4,IF(AQ45="1/4(工･農)",$M45*参照!$I$7,IF(AQ45="3/3(多子)",$M45*参照!$I$4,IF(AQ45="2/3(多子)",$M45*参照!$I$4,IF(AQ45="1/3(多子)",$M45*参照!$I$4,IF(AQ45="多子世帯",$M45*参照!$I$4,IF(AQ45="対象外",0))))))))))</f>
        <v>0</v>
      </c>
      <c r="CP45" s="454" t="b">
        <f>IF(AR45="3/3",$M45*参照!$I$4,IF(AR45="2/3",$M45*参照!$I$5,IF(AR45="1/3",$M45*参照!$I$6,IF(AR45="1/4(多子)",$M45*参照!$I$4,IF(AR45="1/4(工･農)",$M45*参照!$I$7,IF(AR45="3/3(多子)",$M45*参照!$I$4,IF(AR45="2/3(多子)",$M45*参照!$I$4,IF(AR45="1/3(多子)",$M45*参照!$I$4,IF(AR45="多子世帯",$M45*参照!$I$4,IF(AR45="対象外",0))))))))))</f>
        <v>0</v>
      </c>
      <c r="CQ45" s="455" t="b">
        <f>IF(AS45="3/3",$M45*参照!$I$4,IF(AS45="2/3",$M45*参照!$I$5,IF(AS45="1/3",$M45*参照!$I$6,IF(AS45="1/4(多子)",$M45*参照!$I$4,IF(AS45="1/4(工･農)",$M45*参照!$I$7,IF(AS45="3/3(多子)",$M45*参照!$I$4,IF(AS45="2/3(多子)",$M45*参照!$I$4,IF(AS45="1/3(多子)",$M45*参照!$I$4,IF(AS45="多子世帯",$M45*参照!$I$4,IF(AS45="対象外",0))))))))))</f>
        <v>0</v>
      </c>
      <c r="CR45" s="456">
        <f t="shared" si="71"/>
        <v>0</v>
      </c>
      <c r="CS45" s="66"/>
      <c r="CT45" s="147"/>
      <c r="CU45" s="147"/>
      <c r="CV45" s="147"/>
      <c r="CW45" s="147"/>
      <c r="CX45" s="147"/>
      <c r="CY45" s="149"/>
      <c r="CZ45" s="100"/>
      <c r="DA45" s="147"/>
      <c r="DB45" s="147"/>
      <c r="DC45" s="147"/>
      <c r="DD45" s="147"/>
      <c r="DE45" s="147"/>
      <c r="DF45" s="148">
        <f t="shared" si="72"/>
        <v>0</v>
      </c>
      <c r="DG45" s="77">
        <f>IF(CD45=0,0,(ROUNDUP(O45*(BU45*参照!$C$5+BV45*参照!$C$6+BW45*参照!$C$7+BX45*参照!$C$8+BY45*参照!$C$9+BZ45*参照!$C$10+CA45*参照!$C$11+CB45*参照!$C$12+CC45*参照!$C$13)/CD45,-2)))</f>
        <v>0</v>
      </c>
      <c r="DH45" s="136" t="str">
        <f t="shared" si="49"/>
        <v>B</v>
      </c>
    </row>
    <row r="46" spans="1:112" s="30" customFormat="1" ht="14.4">
      <c r="A46" s="34">
        <v>5</v>
      </c>
      <c r="B46" s="354"/>
      <c r="C46" s="355"/>
      <c r="D46" s="126"/>
      <c r="E46" s="126"/>
      <c r="F46" s="185"/>
      <c r="G46" s="126"/>
      <c r="H46" s="357"/>
      <c r="I46" s="235">
        <v>0</v>
      </c>
      <c r="J46" s="235">
        <f t="shared" si="50"/>
        <v>0</v>
      </c>
      <c r="K46" s="387">
        <f>IF(D46="昼間",参照!$E$4,IF(D46="夜間等",参照!$E$5,IF(D46="通信",参照!$E$6,0)))</f>
        <v>0</v>
      </c>
      <c r="L46" s="240">
        <f t="shared" si="51"/>
        <v>0</v>
      </c>
      <c r="M46" s="241">
        <f t="shared" si="52"/>
        <v>0</v>
      </c>
      <c r="N46" s="238"/>
      <c r="O46" s="238">
        <f t="shared" si="53"/>
        <v>0</v>
      </c>
      <c r="P46" s="389">
        <v>0</v>
      </c>
      <c r="Q46" s="392">
        <f>IF(D46="昼間",参照!$F$4,IF(D46="夜間等",参照!$F$5,IF(D46="通信",参照!$F$6,0)))</f>
        <v>0</v>
      </c>
      <c r="R46" s="240">
        <f t="shared" si="54"/>
        <v>0</v>
      </c>
      <c r="S46" s="203"/>
      <c r="T46" s="384">
        <f t="shared" si="55"/>
        <v>0</v>
      </c>
      <c r="U46" s="382">
        <f t="shared" si="56"/>
        <v>0</v>
      </c>
      <c r="V46" s="380">
        <f t="shared" si="57"/>
        <v>0</v>
      </c>
      <c r="W46" s="378">
        <f t="shared" si="58"/>
        <v>0</v>
      </c>
      <c r="X46" s="386" t="str">
        <f t="shared" si="26"/>
        <v>0</v>
      </c>
      <c r="Y46" s="379">
        <f t="shared" si="27"/>
        <v>0</v>
      </c>
      <c r="Z46" s="441"/>
      <c r="AA46" s="441"/>
      <c r="AB46" s="445">
        <f t="shared" si="59"/>
        <v>0</v>
      </c>
      <c r="AC46" s="356">
        <f t="shared" si="60"/>
        <v>0</v>
      </c>
      <c r="AD46" s="123">
        <f t="shared" si="28"/>
        <v>0</v>
      </c>
      <c r="AE46" s="123">
        <f t="shared" si="29"/>
        <v>0</v>
      </c>
      <c r="AF46" s="183"/>
      <c r="AG46" s="32"/>
      <c r="AH46" s="97"/>
      <c r="AI46" s="33"/>
      <c r="AJ46" s="97"/>
      <c r="AK46" s="33"/>
      <c r="AL46" s="97"/>
      <c r="AM46" s="98"/>
      <c r="AN46" s="99"/>
      <c r="AO46" s="147"/>
      <c r="AP46" s="147"/>
      <c r="AQ46" s="147"/>
      <c r="AR46" s="147"/>
      <c r="AS46" s="33"/>
      <c r="AT46" s="308">
        <f t="shared" si="30"/>
        <v>0</v>
      </c>
      <c r="AU46" s="295">
        <f t="shared" si="31"/>
        <v>0</v>
      </c>
      <c r="AV46" s="295">
        <f t="shared" si="32"/>
        <v>0</v>
      </c>
      <c r="AW46" s="295">
        <f t="shared" si="33"/>
        <v>0</v>
      </c>
      <c r="AX46" s="295">
        <f t="shared" si="34"/>
        <v>0</v>
      </c>
      <c r="AY46" s="295">
        <f t="shared" si="35"/>
        <v>0</v>
      </c>
      <c r="AZ46" s="295">
        <f t="shared" si="36"/>
        <v>0</v>
      </c>
      <c r="BA46" s="295">
        <f t="shared" si="37"/>
        <v>0</v>
      </c>
      <c r="BB46" s="310">
        <f t="shared" si="38"/>
        <v>0</v>
      </c>
      <c r="BC46" s="308">
        <f t="shared" si="39"/>
        <v>0</v>
      </c>
      <c r="BD46" s="308">
        <f t="shared" si="40"/>
        <v>0</v>
      </c>
      <c r="BE46" s="295">
        <f t="shared" si="41"/>
        <v>0</v>
      </c>
      <c r="BF46" s="308">
        <f t="shared" si="42"/>
        <v>0</v>
      </c>
      <c r="BG46" s="295">
        <f t="shared" si="43"/>
        <v>0</v>
      </c>
      <c r="BH46" s="308">
        <f t="shared" si="44"/>
        <v>0</v>
      </c>
      <c r="BI46" s="295">
        <f t="shared" si="45"/>
        <v>0</v>
      </c>
      <c r="BJ46" s="295">
        <f t="shared" si="46"/>
        <v>0</v>
      </c>
      <c r="BK46" s="310">
        <f t="shared" si="47"/>
        <v>0</v>
      </c>
      <c r="BL46" s="317">
        <f t="shared" si="73"/>
        <v>0</v>
      </c>
      <c r="BM46" s="299">
        <f t="shared" si="73"/>
        <v>0</v>
      </c>
      <c r="BN46" s="299">
        <f t="shared" si="74"/>
        <v>0</v>
      </c>
      <c r="BO46" s="299">
        <f t="shared" si="73"/>
        <v>0</v>
      </c>
      <c r="BP46" s="299">
        <f t="shared" si="75"/>
        <v>0</v>
      </c>
      <c r="BQ46" s="299">
        <f t="shared" si="73"/>
        <v>0</v>
      </c>
      <c r="BR46" s="299">
        <f t="shared" si="76"/>
        <v>0</v>
      </c>
      <c r="BS46" s="299">
        <f t="shared" si="77"/>
        <v>0</v>
      </c>
      <c r="BT46" s="318">
        <f t="shared" si="77"/>
        <v>0</v>
      </c>
      <c r="BU46" s="450">
        <f t="shared" si="61"/>
        <v>0</v>
      </c>
      <c r="BV46" s="451">
        <f t="shared" si="62"/>
        <v>0</v>
      </c>
      <c r="BW46" s="451">
        <f t="shared" si="63"/>
        <v>0</v>
      </c>
      <c r="BX46" s="451">
        <f t="shared" si="64"/>
        <v>0</v>
      </c>
      <c r="BY46" s="451">
        <f t="shared" si="65"/>
        <v>0</v>
      </c>
      <c r="BZ46" s="451">
        <f t="shared" si="66"/>
        <v>0</v>
      </c>
      <c r="CA46" s="451">
        <f t="shared" si="67"/>
        <v>0</v>
      </c>
      <c r="CB46" s="451">
        <f t="shared" si="68"/>
        <v>0</v>
      </c>
      <c r="CC46" s="451">
        <f t="shared" si="69"/>
        <v>0</v>
      </c>
      <c r="CD46" s="452">
        <f t="shared" si="70"/>
        <v>0</v>
      </c>
      <c r="CE46" s="453">
        <f>IF($AF46="3/3",$R46*参照!$J$4,IF($AF46="2/3",$R46*参照!$J$5,IF($AF46="1/3",$R46*参照!$J$6,IF($AF46="1/4(多子)",$R46*参照!$J$4,IF($AF46="1/4(工･農)",$R46*参照!$J$7,IF($AF46="3/3(多子)",$R46*参照!$J$4,IF($AF46="2/3(多子)",$R46*参照!$J$4,IF($AF46="1/3(多子)",$R46*参照!$J$4,IF($AF46="多子世帯",$R46*参照!$J$4,)))))))))</f>
        <v>0</v>
      </c>
      <c r="CF46" s="454" t="b">
        <f>IF(AH46="3/3",$M46*参照!$I$4,IF(AH46="2/3",$M46*参照!$I$5,IF(AH46="1/3",$M46*参照!$I$6,IF(AH46="1/4(多子)",$M46*参照!$I$4,IF(AH46="1/4(工･農)",$M46*参照!$I$7,IF(AH46="3/3(多子)",$M46*参照!$I$4,IF(AH46="2/3(多子)",$M46*参照!$I$4,IF(AH46="1/3(多子)",$M46*参照!$I$4,IF(AH46="多子世帯",$M46*参照!$I$4,IF(AH46="対象外",0))))))))))</f>
        <v>0</v>
      </c>
      <c r="CG46" s="454" t="b">
        <f>IF(AI46="3/3",$M46*参照!$I$4,IF(AI46="2/3",$M46*参照!$I$5,IF(AI46="1/3",$M46*参照!$I$6,IF(AI46="1/4(多子)",$M46*参照!$I$4,IF(AI46="1/4(工･農)",$M46*参照!$I$7,IF(AI46="3/3(多子)",$M46*参照!$I$4,IF(AI46="2/3(多子)",$M46*参照!$I$4,IF(AI46="1/3(多子)",$M46*参照!$I$4,IF(AI46="多子世帯",$M46*参照!$I$4,IF(AI46="対象外",0))))))))))</f>
        <v>0</v>
      </c>
      <c r="CH46" s="454" t="b">
        <f>IF(AJ46="3/3",$M46*参照!$I$4,IF(AJ46="2/3",$M46*参照!$I$5,IF(AJ46="1/3",$M46*参照!$I$6,IF(AJ46="1/4(多子)",$M46*参照!$I$4,IF(AJ46="1/4(工･農)",$M46*参照!$I$7,IF(AJ46="3/3(多子)",$M46*参照!$I$4,IF(AJ46="2/3(多子)",$M46*参照!$I$4,IF(AJ46="1/3(多子)",$M46*参照!$I$4,IF(AJ46="多子世帯",$M46*参照!$I$4,IF(AJ46="対象外",0))))))))))</f>
        <v>0</v>
      </c>
      <c r="CI46" s="454" t="b">
        <f>IF(AK46="3/3",$M46*参照!$I$4,IF(AK46="2/3",$M46*参照!$I$5,IF(AK46="1/3",$M46*参照!$I$6,IF(AK46="1/4(多子)",$M46*参照!$I$4,IF(AK46="1/4(工･農)",$M46*参照!$I$7,IF(AK46="3/3(多子)",$M46*参照!$I$4,IF(AK46="2/3(多子)",$M46*参照!$I$4,IF(AK46="1/3(多子)",$M46*参照!$I$4,IF(AK46="多子世帯",$M46*参照!$I$4,IF(AK46="対象外",0))))))))))</f>
        <v>0</v>
      </c>
      <c r="CJ46" s="454" t="b">
        <f>IF(AL46="3/3",$M46*参照!$I$4,IF(AL46="2/3",$M46*参照!$I$5,IF(AL46="1/3",$M46*参照!$I$6,IF(AL46="1/4(多子)",$M46*参照!$I$4,IF(AL46="1/4(工･農)",$M46*参照!$I$7,IF(AL46="3/3(多子)",$M46*参照!$I$4,IF(AL46="2/3(多子)",$M46*参照!$I$4,IF(AL46="1/3(多子)",$M46*参照!$I$4,IF(AL46="多子世帯",$M46*参照!$I$4,IF(AL46="対象外",0))))))))))</f>
        <v>0</v>
      </c>
      <c r="CK46" s="454" t="b">
        <f>IF(AM46="3/3",$M46*参照!$I$4,IF(AM46="2/3",$M46*参照!$I$5,IF(AM46="1/3",$M46*参照!$I$6,IF(AM46="1/4(多子)",$M46*参照!$I$4,IF(AM46="1/4(工･農)",$M46*参照!$I$7,IF(AM46="3/3(多子)",$M46*参照!$I$4,IF(AM46="2/3(多子)",$M46*参照!$I$4,IF(AM46="1/3(多子)",$M46*参照!$I$4,IF(AM46="多子世帯",$M46*参照!$I$4,IF(AM46="対象外",0))))))))))</f>
        <v>0</v>
      </c>
      <c r="CL46" s="454" t="b">
        <f>IF(AN46="3/3",$M46*参照!$I$4,IF(AN46="2/3",$M46*参照!$I$5,IF(AN46="1/3",$M46*参照!$I$6,IF(AN46="1/4(多子)",$M46*参照!$I$4,IF(AN46="1/4(工･農)",$M46*参照!$I$7,IF(AN46="3/3(多子)",$M46*参照!$I$4,IF(AN46="2/3(多子)",$M46*参照!$I$4,IF(AN46="1/3(多子)",$M46*参照!$I$4,IF(AN46="多子世帯",$M46*参照!$I$4,IF(AN46="対象外",0))))))))))</f>
        <v>0</v>
      </c>
      <c r="CM46" s="454" t="b">
        <f>IF(AO46="3/3",$M46*参照!$I$4,IF(AO46="2/3",$M46*参照!$I$5,IF(AO46="1/3",$M46*参照!$I$6,IF(AO46="1/4(多子)",$M46*参照!$I$4,IF(AO46="1/4(工･農)",$M46*参照!$I$7,IF(AO46="3/3(多子)",$M46*参照!$I$4,IF(AO46="2/3(多子)",$M46*参照!$I$4,IF(AO46="1/3(多子)",$M46*参照!$I$4,IF(AO46="多子世帯",$M46*参照!$I$4,IF(AO46="対象外",0))))))))))</f>
        <v>0</v>
      </c>
      <c r="CN46" s="454" t="b">
        <f>IF(AP46="3/3",$M46*参照!$I$4,IF(AP46="2/3",$M46*参照!$I$5,IF(AP46="1/3",$M46*参照!$I$6,IF(AP46="1/4(多子)",$M46*参照!$I$4,IF(AP46="1/4(工･農)",$M46*参照!$I$7,IF(AP46="3/3(多子)",$M46*参照!$I$4,IF(AP46="2/3(多子)",$M46*参照!$I$4,IF(AP46="1/3(多子)",$M46*参照!$I$4,IF(AP46="多子世帯",$M46*参照!$I$4,IF(AP46="対象外",0))))))))))</f>
        <v>0</v>
      </c>
      <c r="CO46" s="454" t="b">
        <f>IF(AQ46="3/3",$M46*参照!$I$4,IF(AQ46="2/3",$M46*参照!$I$5,IF(AQ46="1/3",$M46*参照!$I$6,IF(AQ46="1/4(多子)",$M46*参照!$I$4,IF(AQ46="1/4(工･農)",$M46*参照!$I$7,IF(AQ46="3/3(多子)",$M46*参照!$I$4,IF(AQ46="2/3(多子)",$M46*参照!$I$4,IF(AQ46="1/3(多子)",$M46*参照!$I$4,IF(AQ46="多子世帯",$M46*参照!$I$4,IF(AQ46="対象外",0))))))))))</f>
        <v>0</v>
      </c>
      <c r="CP46" s="454" t="b">
        <f>IF(AR46="3/3",$M46*参照!$I$4,IF(AR46="2/3",$M46*参照!$I$5,IF(AR46="1/3",$M46*参照!$I$6,IF(AR46="1/4(多子)",$M46*参照!$I$4,IF(AR46="1/4(工･農)",$M46*参照!$I$7,IF(AR46="3/3(多子)",$M46*参照!$I$4,IF(AR46="2/3(多子)",$M46*参照!$I$4,IF(AR46="1/3(多子)",$M46*参照!$I$4,IF(AR46="多子世帯",$M46*参照!$I$4,IF(AR46="対象外",0))))))))))</f>
        <v>0</v>
      </c>
      <c r="CQ46" s="455" t="b">
        <f>IF(AS46="3/3",$M46*参照!$I$4,IF(AS46="2/3",$M46*参照!$I$5,IF(AS46="1/3",$M46*参照!$I$6,IF(AS46="1/4(多子)",$M46*参照!$I$4,IF(AS46="1/4(工･農)",$M46*参照!$I$7,IF(AS46="3/3(多子)",$M46*参照!$I$4,IF(AS46="2/3(多子)",$M46*参照!$I$4,IF(AS46="1/3(多子)",$M46*参照!$I$4,IF(AS46="多子世帯",$M46*参照!$I$4,IF(AS46="対象外",0))))))))))</f>
        <v>0</v>
      </c>
      <c r="CR46" s="456">
        <f t="shared" si="71"/>
        <v>0</v>
      </c>
      <c r="CS46" s="66"/>
      <c r="CT46" s="147"/>
      <c r="CU46" s="147"/>
      <c r="CV46" s="147"/>
      <c r="CW46" s="147"/>
      <c r="CX46" s="147"/>
      <c r="CY46" s="149"/>
      <c r="CZ46" s="100"/>
      <c r="DA46" s="147"/>
      <c r="DB46" s="147"/>
      <c r="DC46" s="147"/>
      <c r="DD46" s="147"/>
      <c r="DE46" s="147"/>
      <c r="DF46" s="148">
        <f t="shared" si="72"/>
        <v>0</v>
      </c>
      <c r="DG46" s="77">
        <f>IF(CD46=0,0,(ROUNDUP(O46*(BU46*参照!$C$5+BV46*参照!$C$6+BW46*参照!$C$7+BX46*参照!$C$8+BY46*参照!$C$9+BZ46*参照!$C$10+CA46*参照!$C$11+CB46*参照!$C$12+CC46*参照!$C$13)/CD46,-2)))</f>
        <v>0</v>
      </c>
      <c r="DH46" s="136" t="str">
        <f t="shared" si="49"/>
        <v>B</v>
      </c>
    </row>
    <row r="47" spans="1:112" s="30" customFormat="1" ht="14.4">
      <c r="A47" s="34">
        <v>6</v>
      </c>
      <c r="B47" s="354"/>
      <c r="C47" s="355"/>
      <c r="D47" s="126"/>
      <c r="E47" s="126"/>
      <c r="F47" s="185"/>
      <c r="G47" s="126"/>
      <c r="H47" s="357"/>
      <c r="I47" s="235">
        <v>0</v>
      </c>
      <c r="J47" s="235">
        <f t="shared" si="50"/>
        <v>0</v>
      </c>
      <c r="K47" s="387">
        <f>IF(D47="昼間",参照!$E$4,IF(D47="夜間等",参照!$E$5,IF(D47="通信",参照!$E$6,0)))</f>
        <v>0</v>
      </c>
      <c r="L47" s="240">
        <f t="shared" si="51"/>
        <v>0</v>
      </c>
      <c r="M47" s="241">
        <f t="shared" si="52"/>
        <v>0</v>
      </c>
      <c r="N47" s="238"/>
      <c r="O47" s="238">
        <f t="shared" si="53"/>
        <v>0</v>
      </c>
      <c r="P47" s="389">
        <v>0</v>
      </c>
      <c r="Q47" s="392">
        <f>IF(D47="昼間",参照!$F$4,IF(D47="夜間等",参照!$F$5,IF(D47="通信",参照!$F$6,0)))</f>
        <v>0</v>
      </c>
      <c r="R47" s="240">
        <f t="shared" si="54"/>
        <v>0</v>
      </c>
      <c r="S47" s="203"/>
      <c r="T47" s="384">
        <f t="shared" si="55"/>
        <v>0</v>
      </c>
      <c r="U47" s="382">
        <f t="shared" si="56"/>
        <v>0</v>
      </c>
      <c r="V47" s="380">
        <f t="shared" si="57"/>
        <v>0</v>
      </c>
      <c r="W47" s="378">
        <f t="shared" si="58"/>
        <v>0</v>
      </c>
      <c r="X47" s="386" t="str">
        <f t="shared" si="26"/>
        <v>0</v>
      </c>
      <c r="Y47" s="379">
        <f t="shared" si="27"/>
        <v>0</v>
      </c>
      <c r="Z47" s="441"/>
      <c r="AA47" s="441"/>
      <c r="AB47" s="445">
        <f t="shared" si="59"/>
        <v>0</v>
      </c>
      <c r="AC47" s="356">
        <f t="shared" si="60"/>
        <v>0</v>
      </c>
      <c r="AD47" s="123">
        <f t="shared" si="28"/>
        <v>0</v>
      </c>
      <c r="AE47" s="123">
        <f t="shared" si="29"/>
        <v>0</v>
      </c>
      <c r="AF47" s="183"/>
      <c r="AG47" s="32"/>
      <c r="AH47" s="97"/>
      <c r="AI47" s="33"/>
      <c r="AJ47" s="97"/>
      <c r="AK47" s="33"/>
      <c r="AL47" s="97"/>
      <c r="AM47" s="98"/>
      <c r="AN47" s="99"/>
      <c r="AO47" s="147"/>
      <c r="AP47" s="147"/>
      <c r="AQ47" s="147"/>
      <c r="AR47" s="147"/>
      <c r="AS47" s="33"/>
      <c r="AT47" s="308">
        <f t="shared" si="30"/>
        <v>0</v>
      </c>
      <c r="AU47" s="295">
        <f t="shared" si="31"/>
        <v>0</v>
      </c>
      <c r="AV47" s="295">
        <f t="shared" si="32"/>
        <v>0</v>
      </c>
      <c r="AW47" s="295">
        <f t="shared" si="33"/>
        <v>0</v>
      </c>
      <c r="AX47" s="295">
        <f t="shared" si="34"/>
        <v>0</v>
      </c>
      <c r="AY47" s="295">
        <f t="shared" si="35"/>
        <v>0</v>
      </c>
      <c r="AZ47" s="295">
        <f t="shared" si="36"/>
        <v>0</v>
      </c>
      <c r="BA47" s="295">
        <f t="shared" si="37"/>
        <v>0</v>
      </c>
      <c r="BB47" s="310">
        <f t="shared" si="38"/>
        <v>0</v>
      </c>
      <c r="BC47" s="308">
        <f t="shared" si="39"/>
        <v>0</v>
      </c>
      <c r="BD47" s="308">
        <f t="shared" si="40"/>
        <v>0</v>
      </c>
      <c r="BE47" s="295">
        <f t="shared" si="41"/>
        <v>0</v>
      </c>
      <c r="BF47" s="308">
        <f t="shared" si="42"/>
        <v>0</v>
      </c>
      <c r="BG47" s="295">
        <f t="shared" si="43"/>
        <v>0</v>
      </c>
      <c r="BH47" s="308">
        <f t="shared" si="44"/>
        <v>0</v>
      </c>
      <c r="BI47" s="295">
        <f t="shared" si="45"/>
        <v>0</v>
      </c>
      <c r="BJ47" s="295">
        <f t="shared" si="46"/>
        <v>0</v>
      </c>
      <c r="BK47" s="310">
        <f t="shared" si="47"/>
        <v>0</v>
      </c>
      <c r="BL47" s="317">
        <f t="shared" si="73"/>
        <v>0</v>
      </c>
      <c r="BM47" s="299">
        <f t="shared" si="73"/>
        <v>0</v>
      </c>
      <c r="BN47" s="299">
        <f t="shared" si="74"/>
        <v>0</v>
      </c>
      <c r="BO47" s="299">
        <f t="shared" si="73"/>
        <v>0</v>
      </c>
      <c r="BP47" s="299">
        <f t="shared" si="75"/>
        <v>0</v>
      </c>
      <c r="BQ47" s="299">
        <f t="shared" si="73"/>
        <v>0</v>
      </c>
      <c r="BR47" s="299">
        <f t="shared" si="76"/>
        <v>0</v>
      </c>
      <c r="BS47" s="299">
        <f t="shared" si="77"/>
        <v>0</v>
      </c>
      <c r="BT47" s="318">
        <f t="shared" si="77"/>
        <v>0</v>
      </c>
      <c r="BU47" s="450">
        <f t="shared" si="61"/>
        <v>0</v>
      </c>
      <c r="BV47" s="451">
        <f t="shared" si="62"/>
        <v>0</v>
      </c>
      <c r="BW47" s="451">
        <f t="shared" si="63"/>
        <v>0</v>
      </c>
      <c r="BX47" s="451">
        <f t="shared" si="64"/>
        <v>0</v>
      </c>
      <c r="BY47" s="451">
        <f t="shared" si="65"/>
        <v>0</v>
      </c>
      <c r="BZ47" s="451">
        <f t="shared" si="66"/>
        <v>0</v>
      </c>
      <c r="CA47" s="451">
        <f t="shared" si="67"/>
        <v>0</v>
      </c>
      <c r="CB47" s="451">
        <f t="shared" si="68"/>
        <v>0</v>
      </c>
      <c r="CC47" s="451">
        <f t="shared" si="69"/>
        <v>0</v>
      </c>
      <c r="CD47" s="452">
        <f t="shared" si="70"/>
        <v>0</v>
      </c>
      <c r="CE47" s="453">
        <f>IF($AF47="3/3",$R47*参照!$J$4,IF($AF47="2/3",$R47*参照!$J$5,IF($AF47="1/3",$R47*参照!$J$6,IF($AF47="1/4(多子)",$R47*参照!$J$4,IF($AF47="1/4(工･農)",$R47*参照!$J$7,IF($AF47="3/3(多子)",$R47*参照!$J$4,IF($AF47="2/3(多子)",$R47*参照!$J$4,IF($AF47="1/3(多子)",$R47*参照!$J$4,IF($AF47="多子世帯",$R47*参照!$J$4,)))))))))</f>
        <v>0</v>
      </c>
      <c r="CF47" s="454" t="b">
        <f>IF(AH47="3/3",$M47*参照!$I$4,IF(AH47="2/3",$M47*参照!$I$5,IF(AH47="1/3",$M47*参照!$I$6,IF(AH47="1/4(多子)",$M47*参照!$I$4,IF(AH47="1/4(工･農)",$M47*参照!$I$7,IF(AH47="3/3(多子)",$M47*参照!$I$4,IF(AH47="2/3(多子)",$M47*参照!$I$4,IF(AH47="1/3(多子)",$M47*参照!$I$4,IF(AH47="多子世帯",$M47*参照!$I$4,IF(AH47="対象外",0))))))))))</f>
        <v>0</v>
      </c>
      <c r="CG47" s="454" t="b">
        <f>IF(AI47="3/3",$M47*参照!$I$4,IF(AI47="2/3",$M47*参照!$I$5,IF(AI47="1/3",$M47*参照!$I$6,IF(AI47="1/4(多子)",$M47*参照!$I$4,IF(AI47="1/4(工･農)",$M47*参照!$I$7,IF(AI47="3/3(多子)",$M47*参照!$I$4,IF(AI47="2/3(多子)",$M47*参照!$I$4,IF(AI47="1/3(多子)",$M47*参照!$I$4,IF(AI47="多子世帯",$M47*参照!$I$4,IF(AI47="対象外",0))))))))))</f>
        <v>0</v>
      </c>
      <c r="CH47" s="454" t="b">
        <f>IF(AJ47="3/3",$M47*参照!$I$4,IF(AJ47="2/3",$M47*参照!$I$5,IF(AJ47="1/3",$M47*参照!$I$6,IF(AJ47="1/4(多子)",$M47*参照!$I$4,IF(AJ47="1/4(工･農)",$M47*参照!$I$7,IF(AJ47="3/3(多子)",$M47*参照!$I$4,IF(AJ47="2/3(多子)",$M47*参照!$I$4,IF(AJ47="1/3(多子)",$M47*参照!$I$4,IF(AJ47="多子世帯",$M47*参照!$I$4,IF(AJ47="対象外",0))))))))))</f>
        <v>0</v>
      </c>
      <c r="CI47" s="454" t="b">
        <f>IF(AK47="3/3",$M47*参照!$I$4,IF(AK47="2/3",$M47*参照!$I$5,IF(AK47="1/3",$M47*参照!$I$6,IF(AK47="1/4(多子)",$M47*参照!$I$4,IF(AK47="1/4(工･農)",$M47*参照!$I$7,IF(AK47="3/3(多子)",$M47*参照!$I$4,IF(AK47="2/3(多子)",$M47*参照!$I$4,IF(AK47="1/3(多子)",$M47*参照!$I$4,IF(AK47="多子世帯",$M47*参照!$I$4,IF(AK47="対象外",0))))))))))</f>
        <v>0</v>
      </c>
      <c r="CJ47" s="454" t="b">
        <f>IF(AL47="3/3",$M47*参照!$I$4,IF(AL47="2/3",$M47*参照!$I$5,IF(AL47="1/3",$M47*参照!$I$6,IF(AL47="1/4(多子)",$M47*参照!$I$4,IF(AL47="1/4(工･農)",$M47*参照!$I$7,IF(AL47="3/3(多子)",$M47*参照!$I$4,IF(AL47="2/3(多子)",$M47*参照!$I$4,IF(AL47="1/3(多子)",$M47*参照!$I$4,IF(AL47="多子世帯",$M47*参照!$I$4,IF(AL47="対象外",0))))))))))</f>
        <v>0</v>
      </c>
      <c r="CK47" s="454" t="b">
        <f>IF(AM47="3/3",$M47*参照!$I$4,IF(AM47="2/3",$M47*参照!$I$5,IF(AM47="1/3",$M47*参照!$I$6,IF(AM47="1/4(多子)",$M47*参照!$I$4,IF(AM47="1/4(工･農)",$M47*参照!$I$7,IF(AM47="3/3(多子)",$M47*参照!$I$4,IF(AM47="2/3(多子)",$M47*参照!$I$4,IF(AM47="1/3(多子)",$M47*参照!$I$4,IF(AM47="多子世帯",$M47*参照!$I$4,IF(AM47="対象外",0))))))))))</f>
        <v>0</v>
      </c>
      <c r="CL47" s="454" t="b">
        <f>IF(AN47="3/3",$M47*参照!$I$4,IF(AN47="2/3",$M47*参照!$I$5,IF(AN47="1/3",$M47*参照!$I$6,IF(AN47="1/4(多子)",$M47*参照!$I$4,IF(AN47="1/4(工･農)",$M47*参照!$I$7,IF(AN47="3/3(多子)",$M47*参照!$I$4,IF(AN47="2/3(多子)",$M47*参照!$I$4,IF(AN47="1/3(多子)",$M47*参照!$I$4,IF(AN47="多子世帯",$M47*参照!$I$4,IF(AN47="対象外",0))))))))))</f>
        <v>0</v>
      </c>
      <c r="CM47" s="454" t="b">
        <f>IF(AO47="3/3",$M47*参照!$I$4,IF(AO47="2/3",$M47*参照!$I$5,IF(AO47="1/3",$M47*参照!$I$6,IF(AO47="1/4(多子)",$M47*参照!$I$4,IF(AO47="1/4(工･農)",$M47*参照!$I$7,IF(AO47="3/3(多子)",$M47*参照!$I$4,IF(AO47="2/3(多子)",$M47*参照!$I$4,IF(AO47="1/3(多子)",$M47*参照!$I$4,IF(AO47="多子世帯",$M47*参照!$I$4,IF(AO47="対象外",0))))))))))</f>
        <v>0</v>
      </c>
      <c r="CN47" s="454" t="b">
        <f>IF(AP47="3/3",$M47*参照!$I$4,IF(AP47="2/3",$M47*参照!$I$5,IF(AP47="1/3",$M47*参照!$I$6,IF(AP47="1/4(多子)",$M47*参照!$I$4,IF(AP47="1/4(工･農)",$M47*参照!$I$7,IF(AP47="3/3(多子)",$M47*参照!$I$4,IF(AP47="2/3(多子)",$M47*参照!$I$4,IF(AP47="1/3(多子)",$M47*参照!$I$4,IF(AP47="多子世帯",$M47*参照!$I$4,IF(AP47="対象外",0))))))))))</f>
        <v>0</v>
      </c>
      <c r="CO47" s="454" t="b">
        <f>IF(AQ47="3/3",$M47*参照!$I$4,IF(AQ47="2/3",$M47*参照!$I$5,IF(AQ47="1/3",$M47*参照!$I$6,IF(AQ47="1/4(多子)",$M47*参照!$I$4,IF(AQ47="1/4(工･農)",$M47*参照!$I$7,IF(AQ47="3/3(多子)",$M47*参照!$I$4,IF(AQ47="2/3(多子)",$M47*参照!$I$4,IF(AQ47="1/3(多子)",$M47*参照!$I$4,IF(AQ47="多子世帯",$M47*参照!$I$4,IF(AQ47="対象外",0))))))))))</f>
        <v>0</v>
      </c>
      <c r="CP47" s="454" t="b">
        <f>IF(AR47="3/3",$M47*参照!$I$4,IF(AR47="2/3",$M47*参照!$I$5,IF(AR47="1/3",$M47*参照!$I$6,IF(AR47="1/4(多子)",$M47*参照!$I$4,IF(AR47="1/4(工･農)",$M47*参照!$I$7,IF(AR47="3/3(多子)",$M47*参照!$I$4,IF(AR47="2/3(多子)",$M47*参照!$I$4,IF(AR47="1/3(多子)",$M47*参照!$I$4,IF(AR47="多子世帯",$M47*参照!$I$4,IF(AR47="対象外",0))))))))))</f>
        <v>0</v>
      </c>
      <c r="CQ47" s="455" t="b">
        <f>IF(AS47="3/3",$M47*参照!$I$4,IF(AS47="2/3",$M47*参照!$I$5,IF(AS47="1/3",$M47*参照!$I$6,IF(AS47="1/4(多子)",$M47*参照!$I$4,IF(AS47="1/4(工･農)",$M47*参照!$I$7,IF(AS47="3/3(多子)",$M47*参照!$I$4,IF(AS47="2/3(多子)",$M47*参照!$I$4,IF(AS47="1/3(多子)",$M47*参照!$I$4,IF(AS47="多子世帯",$M47*参照!$I$4,IF(AS47="対象外",0))))))))))</f>
        <v>0</v>
      </c>
      <c r="CR47" s="456">
        <f t="shared" si="71"/>
        <v>0</v>
      </c>
      <c r="CS47" s="66"/>
      <c r="CT47" s="147"/>
      <c r="CU47" s="147"/>
      <c r="CV47" s="147"/>
      <c r="CW47" s="147"/>
      <c r="CX47" s="147"/>
      <c r="CY47" s="149"/>
      <c r="CZ47" s="100"/>
      <c r="DA47" s="147"/>
      <c r="DB47" s="147"/>
      <c r="DC47" s="147"/>
      <c r="DD47" s="147"/>
      <c r="DE47" s="147"/>
      <c r="DF47" s="148">
        <f t="shared" si="72"/>
        <v>0</v>
      </c>
      <c r="DG47" s="77">
        <f>IF(CD47=0,0,(ROUNDUP(O47*(BU47*参照!$C$5+BV47*参照!$C$6+BW47*参照!$C$7+BX47*参照!$C$8+BY47*参照!$C$9+BZ47*参照!$C$10+CA47*参照!$C$11+CB47*参照!$C$12+CC47*参照!$C$13)/CD47,-2)))</f>
        <v>0</v>
      </c>
      <c r="DH47" s="136" t="str">
        <f t="shared" si="49"/>
        <v>B</v>
      </c>
    </row>
    <row r="48" spans="1:112" s="30" customFormat="1" ht="14.4">
      <c r="A48" s="34">
        <v>7</v>
      </c>
      <c r="B48" s="354"/>
      <c r="C48" s="355"/>
      <c r="D48" s="126"/>
      <c r="E48" s="126"/>
      <c r="F48" s="185"/>
      <c r="G48" s="126"/>
      <c r="H48" s="357"/>
      <c r="I48" s="235">
        <v>0</v>
      </c>
      <c r="J48" s="235">
        <f t="shared" si="50"/>
        <v>0</v>
      </c>
      <c r="K48" s="387">
        <f>IF(D48="昼間",参照!$E$4,IF(D48="夜間等",参照!$E$5,IF(D48="通信",参照!$E$6,0)))</f>
        <v>0</v>
      </c>
      <c r="L48" s="240">
        <f t="shared" si="51"/>
        <v>0</v>
      </c>
      <c r="M48" s="241">
        <f t="shared" si="52"/>
        <v>0</v>
      </c>
      <c r="N48" s="238"/>
      <c r="O48" s="238">
        <f t="shared" si="53"/>
        <v>0</v>
      </c>
      <c r="P48" s="389">
        <v>0</v>
      </c>
      <c r="Q48" s="392">
        <f>IF(D48="昼間",参照!$F$4,IF(D48="夜間等",参照!$F$5,IF(D48="通信",参照!$F$6,0)))</f>
        <v>0</v>
      </c>
      <c r="R48" s="240">
        <f t="shared" si="54"/>
        <v>0</v>
      </c>
      <c r="S48" s="203"/>
      <c r="T48" s="384">
        <f t="shared" si="55"/>
        <v>0</v>
      </c>
      <c r="U48" s="382">
        <f t="shared" si="56"/>
        <v>0</v>
      </c>
      <c r="V48" s="380">
        <f t="shared" si="57"/>
        <v>0</v>
      </c>
      <c r="W48" s="378">
        <f t="shared" si="58"/>
        <v>0</v>
      </c>
      <c r="X48" s="386" t="str">
        <f t="shared" si="26"/>
        <v>0</v>
      </c>
      <c r="Y48" s="379">
        <f t="shared" si="27"/>
        <v>0</v>
      </c>
      <c r="Z48" s="441"/>
      <c r="AA48" s="441"/>
      <c r="AB48" s="445">
        <f t="shared" si="59"/>
        <v>0</v>
      </c>
      <c r="AC48" s="356">
        <f t="shared" si="60"/>
        <v>0</v>
      </c>
      <c r="AD48" s="123">
        <f t="shared" si="28"/>
        <v>0</v>
      </c>
      <c r="AE48" s="123">
        <f t="shared" si="29"/>
        <v>0</v>
      </c>
      <c r="AF48" s="183"/>
      <c r="AG48" s="32"/>
      <c r="AH48" s="97"/>
      <c r="AI48" s="33"/>
      <c r="AJ48" s="97"/>
      <c r="AK48" s="33"/>
      <c r="AL48" s="97"/>
      <c r="AM48" s="98"/>
      <c r="AN48" s="99"/>
      <c r="AO48" s="147"/>
      <c r="AP48" s="147"/>
      <c r="AQ48" s="147"/>
      <c r="AR48" s="147"/>
      <c r="AS48" s="33"/>
      <c r="AT48" s="308">
        <f t="shared" si="30"/>
        <v>0</v>
      </c>
      <c r="AU48" s="295">
        <f t="shared" si="31"/>
        <v>0</v>
      </c>
      <c r="AV48" s="295">
        <f t="shared" si="32"/>
        <v>0</v>
      </c>
      <c r="AW48" s="295">
        <f t="shared" si="33"/>
        <v>0</v>
      </c>
      <c r="AX48" s="295">
        <f t="shared" si="34"/>
        <v>0</v>
      </c>
      <c r="AY48" s="295">
        <f t="shared" si="35"/>
        <v>0</v>
      </c>
      <c r="AZ48" s="295">
        <f t="shared" si="36"/>
        <v>0</v>
      </c>
      <c r="BA48" s="295">
        <f t="shared" si="37"/>
        <v>0</v>
      </c>
      <c r="BB48" s="310">
        <f t="shared" si="38"/>
        <v>0</v>
      </c>
      <c r="BC48" s="308">
        <f t="shared" si="39"/>
        <v>0</v>
      </c>
      <c r="BD48" s="308">
        <f t="shared" si="40"/>
        <v>0</v>
      </c>
      <c r="BE48" s="295">
        <f t="shared" si="41"/>
        <v>0</v>
      </c>
      <c r="BF48" s="308">
        <f t="shared" si="42"/>
        <v>0</v>
      </c>
      <c r="BG48" s="295">
        <f t="shared" si="43"/>
        <v>0</v>
      </c>
      <c r="BH48" s="308">
        <f t="shared" si="44"/>
        <v>0</v>
      </c>
      <c r="BI48" s="295">
        <f t="shared" si="45"/>
        <v>0</v>
      </c>
      <c r="BJ48" s="295">
        <f t="shared" si="46"/>
        <v>0</v>
      </c>
      <c r="BK48" s="310">
        <f t="shared" si="47"/>
        <v>0</v>
      </c>
      <c r="BL48" s="317">
        <f t="shared" si="73"/>
        <v>0</v>
      </c>
      <c r="BM48" s="299">
        <f t="shared" si="73"/>
        <v>0</v>
      </c>
      <c r="BN48" s="299">
        <f t="shared" si="74"/>
        <v>0</v>
      </c>
      <c r="BO48" s="299">
        <f t="shared" si="73"/>
        <v>0</v>
      </c>
      <c r="BP48" s="299">
        <f t="shared" si="75"/>
        <v>0</v>
      </c>
      <c r="BQ48" s="299">
        <f t="shared" si="73"/>
        <v>0</v>
      </c>
      <c r="BR48" s="299">
        <f t="shared" si="76"/>
        <v>0</v>
      </c>
      <c r="BS48" s="299">
        <f t="shared" si="77"/>
        <v>0</v>
      </c>
      <c r="BT48" s="318">
        <f t="shared" si="77"/>
        <v>0</v>
      </c>
      <c r="BU48" s="450">
        <f t="shared" si="61"/>
        <v>0</v>
      </c>
      <c r="BV48" s="451">
        <f t="shared" si="62"/>
        <v>0</v>
      </c>
      <c r="BW48" s="451">
        <f t="shared" si="63"/>
        <v>0</v>
      </c>
      <c r="BX48" s="451">
        <f t="shared" si="64"/>
        <v>0</v>
      </c>
      <c r="BY48" s="451">
        <f t="shared" si="65"/>
        <v>0</v>
      </c>
      <c r="BZ48" s="451">
        <f t="shared" si="66"/>
        <v>0</v>
      </c>
      <c r="CA48" s="451">
        <f t="shared" si="67"/>
        <v>0</v>
      </c>
      <c r="CB48" s="451">
        <f t="shared" si="68"/>
        <v>0</v>
      </c>
      <c r="CC48" s="451">
        <f t="shared" si="69"/>
        <v>0</v>
      </c>
      <c r="CD48" s="452">
        <f t="shared" si="70"/>
        <v>0</v>
      </c>
      <c r="CE48" s="453">
        <f>IF($AF48="3/3",$R48*参照!$J$4,IF($AF48="2/3",$R48*参照!$J$5,IF($AF48="1/3",$R48*参照!$J$6,IF($AF48="1/4(多子)",$R48*参照!$J$4,IF($AF48="1/4(工･農)",$R48*参照!$J$7,IF($AF48="3/3(多子)",$R48*参照!$J$4,IF($AF48="2/3(多子)",$R48*参照!$J$4,IF($AF48="1/3(多子)",$R48*参照!$J$4,IF($AF48="多子世帯",$R48*参照!$J$4,)))))))))</f>
        <v>0</v>
      </c>
      <c r="CF48" s="454" t="b">
        <f>IF(AH48="3/3",$M48*参照!$I$4,IF(AH48="2/3",$M48*参照!$I$5,IF(AH48="1/3",$M48*参照!$I$6,IF(AH48="1/4(多子)",$M48*参照!$I$4,IF(AH48="1/4(工･農)",$M48*参照!$I$7,IF(AH48="3/3(多子)",$M48*参照!$I$4,IF(AH48="2/3(多子)",$M48*参照!$I$4,IF(AH48="1/3(多子)",$M48*参照!$I$4,IF(AH48="多子世帯",$M48*参照!$I$4,IF(AH48="対象外",0))))))))))</f>
        <v>0</v>
      </c>
      <c r="CG48" s="454" t="b">
        <f>IF(AI48="3/3",$M48*参照!$I$4,IF(AI48="2/3",$M48*参照!$I$5,IF(AI48="1/3",$M48*参照!$I$6,IF(AI48="1/4(多子)",$M48*参照!$I$4,IF(AI48="1/4(工･農)",$M48*参照!$I$7,IF(AI48="3/3(多子)",$M48*参照!$I$4,IF(AI48="2/3(多子)",$M48*参照!$I$4,IF(AI48="1/3(多子)",$M48*参照!$I$4,IF(AI48="多子世帯",$M48*参照!$I$4,IF(AI48="対象外",0))))))))))</f>
        <v>0</v>
      </c>
      <c r="CH48" s="454" t="b">
        <f>IF(AJ48="3/3",$M48*参照!$I$4,IF(AJ48="2/3",$M48*参照!$I$5,IF(AJ48="1/3",$M48*参照!$I$6,IF(AJ48="1/4(多子)",$M48*参照!$I$4,IF(AJ48="1/4(工･農)",$M48*参照!$I$7,IF(AJ48="3/3(多子)",$M48*参照!$I$4,IF(AJ48="2/3(多子)",$M48*参照!$I$4,IF(AJ48="1/3(多子)",$M48*参照!$I$4,IF(AJ48="多子世帯",$M48*参照!$I$4,IF(AJ48="対象外",0))))))))))</f>
        <v>0</v>
      </c>
      <c r="CI48" s="454" t="b">
        <f>IF(AK48="3/3",$M48*参照!$I$4,IF(AK48="2/3",$M48*参照!$I$5,IF(AK48="1/3",$M48*参照!$I$6,IF(AK48="1/4(多子)",$M48*参照!$I$4,IF(AK48="1/4(工･農)",$M48*参照!$I$7,IF(AK48="3/3(多子)",$M48*参照!$I$4,IF(AK48="2/3(多子)",$M48*参照!$I$4,IF(AK48="1/3(多子)",$M48*参照!$I$4,IF(AK48="多子世帯",$M48*参照!$I$4,IF(AK48="対象外",0))))))))))</f>
        <v>0</v>
      </c>
      <c r="CJ48" s="454" t="b">
        <f>IF(AL48="3/3",$M48*参照!$I$4,IF(AL48="2/3",$M48*参照!$I$5,IF(AL48="1/3",$M48*参照!$I$6,IF(AL48="1/4(多子)",$M48*参照!$I$4,IF(AL48="1/4(工･農)",$M48*参照!$I$7,IF(AL48="3/3(多子)",$M48*参照!$I$4,IF(AL48="2/3(多子)",$M48*参照!$I$4,IF(AL48="1/3(多子)",$M48*参照!$I$4,IF(AL48="多子世帯",$M48*参照!$I$4,IF(AL48="対象外",0))))))))))</f>
        <v>0</v>
      </c>
      <c r="CK48" s="454" t="b">
        <f>IF(AM48="3/3",$M48*参照!$I$4,IF(AM48="2/3",$M48*参照!$I$5,IF(AM48="1/3",$M48*参照!$I$6,IF(AM48="1/4(多子)",$M48*参照!$I$4,IF(AM48="1/4(工･農)",$M48*参照!$I$7,IF(AM48="3/3(多子)",$M48*参照!$I$4,IF(AM48="2/3(多子)",$M48*参照!$I$4,IF(AM48="1/3(多子)",$M48*参照!$I$4,IF(AM48="多子世帯",$M48*参照!$I$4,IF(AM48="対象外",0))))))))))</f>
        <v>0</v>
      </c>
      <c r="CL48" s="454" t="b">
        <f>IF(AN48="3/3",$M48*参照!$I$4,IF(AN48="2/3",$M48*参照!$I$5,IF(AN48="1/3",$M48*参照!$I$6,IF(AN48="1/4(多子)",$M48*参照!$I$4,IF(AN48="1/4(工･農)",$M48*参照!$I$7,IF(AN48="3/3(多子)",$M48*参照!$I$4,IF(AN48="2/3(多子)",$M48*参照!$I$4,IF(AN48="1/3(多子)",$M48*参照!$I$4,IF(AN48="多子世帯",$M48*参照!$I$4,IF(AN48="対象外",0))))))))))</f>
        <v>0</v>
      </c>
      <c r="CM48" s="454" t="b">
        <f>IF(AO48="3/3",$M48*参照!$I$4,IF(AO48="2/3",$M48*参照!$I$5,IF(AO48="1/3",$M48*参照!$I$6,IF(AO48="1/4(多子)",$M48*参照!$I$4,IF(AO48="1/4(工･農)",$M48*参照!$I$7,IF(AO48="3/3(多子)",$M48*参照!$I$4,IF(AO48="2/3(多子)",$M48*参照!$I$4,IF(AO48="1/3(多子)",$M48*参照!$I$4,IF(AO48="多子世帯",$M48*参照!$I$4,IF(AO48="対象外",0))))))))))</f>
        <v>0</v>
      </c>
      <c r="CN48" s="454" t="b">
        <f>IF(AP48="3/3",$M48*参照!$I$4,IF(AP48="2/3",$M48*参照!$I$5,IF(AP48="1/3",$M48*参照!$I$6,IF(AP48="1/4(多子)",$M48*参照!$I$4,IF(AP48="1/4(工･農)",$M48*参照!$I$7,IF(AP48="3/3(多子)",$M48*参照!$I$4,IF(AP48="2/3(多子)",$M48*参照!$I$4,IF(AP48="1/3(多子)",$M48*参照!$I$4,IF(AP48="多子世帯",$M48*参照!$I$4,IF(AP48="対象外",0))))))))))</f>
        <v>0</v>
      </c>
      <c r="CO48" s="454" t="b">
        <f>IF(AQ48="3/3",$M48*参照!$I$4,IF(AQ48="2/3",$M48*参照!$I$5,IF(AQ48="1/3",$M48*参照!$I$6,IF(AQ48="1/4(多子)",$M48*参照!$I$4,IF(AQ48="1/4(工･農)",$M48*参照!$I$7,IF(AQ48="3/3(多子)",$M48*参照!$I$4,IF(AQ48="2/3(多子)",$M48*参照!$I$4,IF(AQ48="1/3(多子)",$M48*参照!$I$4,IF(AQ48="多子世帯",$M48*参照!$I$4,IF(AQ48="対象外",0))))))))))</f>
        <v>0</v>
      </c>
      <c r="CP48" s="454" t="b">
        <f>IF(AR48="3/3",$M48*参照!$I$4,IF(AR48="2/3",$M48*参照!$I$5,IF(AR48="1/3",$M48*参照!$I$6,IF(AR48="1/4(多子)",$M48*参照!$I$4,IF(AR48="1/4(工･農)",$M48*参照!$I$7,IF(AR48="3/3(多子)",$M48*参照!$I$4,IF(AR48="2/3(多子)",$M48*参照!$I$4,IF(AR48="1/3(多子)",$M48*参照!$I$4,IF(AR48="多子世帯",$M48*参照!$I$4,IF(AR48="対象外",0))))))))))</f>
        <v>0</v>
      </c>
      <c r="CQ48" s="455" t="b">
        <f>IF(AS48="3/3",$M48*参照!$I$4,IF(AS48="2/3",$M48*参照!$I$5,IF(AS48="1/3",$M48*参照!$I$6,IF(AS48="1/4(多子)",$M48*参照!$I$4,IF(AS48="1/4(工･農)",$M48*参照!$I$7,IF(AS48="3/3(多子)",$M48*参照!$I$4,IF(AS48="2/3(多子)",$M48*参照!$I$4,IF(AS48="1/3(多子)",$M48*参照!$I$4,IF(AS48="多子世帯",$M48*参照!$I$4,IF(AS48="対象外",0))))))))))</f>
        <v>0</v>
      </c>
      <c r="CR48" s="456">
        <f t="shared" si="71"/>
        <v>0</v>
      </c>
      <c r="CS48" s="66"/>
      <c r="CT48" s="147"/>
      <c r="CU48" s="147"/>
      <c r="CV48" s="147"/>
      <c r="CW48" s="147"/>
      <c r="CX48" s="147"/>
      <c r="CY48" s="149"/>
      <c r="CZ48" s="100"/>
      <c r="DA48" s="147"/>
      <c r="DB48" s="147"/>
      <c r="DC48" s="147"/>
      <c r="DD48" s="147"/>
      <c r="DE48" s="147"/>
      <c r="DF48" s="148">
        <f t="shared" si="72"/>
        <v>0</v>
      </c>
      <c r="DG48" s="77">
        <f>IF(CD48=0,0,(ROUNDUP(O48*(BU48*参照!$C$5+BV48*参照!$C$6+BW48*参照!$C$7+BX48*参照!$C$8+BY48*参照!$C$9+BZ48*参照!$C$10+CA48*参照!$C$11+CB48*参照!$C$12+CC48*参照!$C$13)/CD48,-2)))</f>
        <v>0</v>
      </c>
      <c r="DH48" s="136" t="str">
        <f t="shared" si="49"/>
        <v>B</v>
      </c>
    </row>
    <row r="49" spans="1:112" s="30" customFormat="1" ht="14.4">
      <c r="A49" s="34">
        <v>8</v>
      </c>
      <c r="B49" s="354"/>
      <c r="C49" s="355"/>
      <c r="D49" s="126"/>
      <c r="E49" s="126"/>
      <c r="F49" s="185"/>
      <c r="G49" s="126"/>
      <c r="H49" s="357"/>
      <c r="I49" s="235">
        <v>0</v>
      </c>
      <c r="J49" s="235">
        <f t="shared" si="50"/>
        <v>0</v>
      </c>
      <c r="K49" s="387">
        <f>IF(D49="昼間",参照!$E$4,IF(D49="夜間等",参照!$E$5,IF(D49="通信",参照!$E$6,0)))</f>
        <v>0</v>
      </c>
      <c r="L49" s="240">
        <f t="shared" si="51"/>
        <v>0</v>
      </c>
      <c r="M49" s="241">
        <f t="shared" si="52"/>
        <v>0</v>
      </c>
      <c r="N49" s="238"/>
      <c r="O49" s="238">
        <f t="shared" si="53"/>
        <v>0</v>
      </c>
      <c r="P49" s="389">
        <v>0</v>
      </c>
      <c r="Q49" s="392">
        <f>IF(D49="昼間",参照!$F$4,IF(D49="夜間等",参照!$F$5,IF(D49="通信",参照!$F$6,0)))</f>
        <v>0</v>
      </c>
      <c r="R49" s="240">
        <f t="shared" si="54"/>
        <v>0</v>
      </c>
      <c r="S49" s="204"/>
      <c r="T49" s="384">
        <f t="shared" si="55"/>
        <v>0</v>
      </c>
      <c r="U49" s="382">
        <f t="shared" si="56"/>
        <v>0</v>
      </c>
      <c r="V49" s="380">
        <f t="shared" si="57"/>
        <v>0</v>
      </c>
      <c r="W49" s="378">
        <f t="shared" si="58"/>
        <v>0</v>
      </c>
      <c r="X49" s="386" t="str">
        <f t="shared" si="26"/>
        <v>0</v>
      </c>
      <c r="Y49" s="379">
        <f t="shared" si="27"/>
        <v>0</v>
      </c>
      <c r="Z49" s="441"/>
      <c r="AA49" s="441"/>
      <c r="AB49" s="445">
        <f t="shared" si="59"/>
        <v>0</v>
      </c>
      <c r="AC49" s="356">
        <f t="shared" si="60"/>
        <v>0</v>
      </c>
      <c r="AD49" s="123">
        <f t="shared" si="28"/>
        <v>0</v>
      </c>
      <c r="AE49" s="123">
        <f t="shared" si="29"/>
        <v>0</v>
      </c>
      <c r="AF49" s="183"/>
      <c r="AG49" s="32"/>
      <c r="AH49" s="97"/>
      <c r="AI49" s="33"/>
      <c r="AJ49" s="97"/>
      <c r="AK49" s="33"/>
      <c r="AL49" s="97"/>
      <c r="AM49" s="98"/>
      <c r="AN49" s="99"/>
      <c r="AO49" s="147"/>
      <c r="AP49" s="147"/>
      <c r="AQ49" s="147"/>
      <c r="AR49" s="147"/>
      <c r="AS49" s="33"/>
      <c r="AT49" s="308">
        <f t="shared" si="30"/>
        <v>0</v>
      </c>
      <c r="AU49" s="295">
        <f t="shared" si="31"/>
        <v>0</v>
      </c>
      <c r="AV49" s="295">
        <f t="shared" si="32"/>
        <v>0</v>
      </c>
      <c r="AW49" s="295">
        <f t="shared" si="33"/>
        <v>0</v>
      </c>
      <c r="AX49" s="295">
        <f t="shared" si="34"/>
        <v>0</v>
      </c>
      <c r="AY49" s="295">
        <f t="shared" si="35"/>
        <v>0</v>
      </c>
      <c r="AZ49" s="295">
        <f t="shared" si="36"/>
        <v>0</v>
      </c>
      <c r="BA49" s="295">
        <f t="shared" si="37"/>
        <v>0</v>
      </c>
      <c r="BB49" s="310">
        <f t="shared" si="38"/>
        <v>0</v>
      </c>
      <c r="BC49" s="308">
        <f t="shared" si="39"/>
        <v>0</v>
      </c>
      <c r="BD49" s="308">
        <f t="shared" si="40"/>
        <v>0</v>
      </c>
      <c r="BE49" s="295">
        <f t="shared" si="41"/>
        <v>0</v>
      </c>
      <c r="BF49" s="308">
        <f t="shared" si="42"/>
        <v>0</v>
      </c>
      <c r="BG49" s="295">
        <f t="shared" si="43"/>
        <v>0</v>
      </c>
      <c r="BH49" s="308">
        <f t="shared" si="44"/>
        <v>0</v>
      </c>
      <c r="BI49" s="295">
        <f t="shared" si="45"/>
        <v>0</v>
      </c>
      <c r="BJ49" s="295">
        <f t="shared" si="46"/>
        <v>0</v>
      </c>
      <c r="BK49" s="310">
        <f t="shared" si="47"/>
        <v>0</v>
      </c>
      <c r="BL49" s="317">
        <f t="shared" si="73"/>
        <v>0</v>
      </c>
      <c r="BM49" s="299">
        <f t="shared" si="73"/>
        <v>0</v>
      </c>
      <c r="BN49" s="299">
        <f t="shared" si="74"/>
        <v>0</v>
      </c>
      <c r="BO49" s="299">
        <f t="shared" si="73"/>
        <v>0</v>
      </c>
      <c r="BP49" s="299">
        <f t="shared" si="75"/>
        <v>0</v>
      </c>
      <c r="BQ49" s="299">
        <f t="shared" si="73"/>
        <v>0</v>
      </c>
      <c r="BR49" s="299">
        <f t="shared" si="76"/>
        <v>0</v>
      </c>
      <c r="BS49" s="299">
        <f t="shared" si="77"/>
        <v>0</v>
      </c>
      <c r="BT49" s="318">
        <f t="shared" si="77"/>
        <v>0</v>
      </c>
      <c r="BU49" s="450">
        <f t="shared" si="61"/>
        <v>0</v>
      </c>
      <c r="BV49" s="451">
        <f t="shared" si="62"/>
        <v>0</v>
      </c>
      <c r="BW49" s="451">
        <f t="shared" si="63"/>
        <v>0</v>
      </c>
      <c r="BX49" s="451">
        <f t="shared" si="64"/>
        <v>0</v>
      </c>
      <c r="BY49" s="451">
        <f t="shared" si="65"/>
        <v>0</v>
      </c>
      <c r="BZ49" s="451">
        <f t="shared" si="66"/>
        <v>0</v>
      </c>
      <c r="CA49" s="451">
        <f t="shared" si="67"/>
        <v>0</v>
      </c>
      <c r="CB49" s="451">
        <f t="shared" si="68"/>
        <v>0</v>
      </c>
      <c r="CC49" s="451">
        <f t="shared" si="69"/>
        <v>0</v>
      </c>
      <c r="CD49" s="452">
        <f t="shared" si="70"/>
        <v>0</v>
      </c>
      <c r="CE49" s="453">
        <f>IF($AF49="3/3",$R49*参照!$J$4,IF($AF49="2/3",$R49*参照!$J$5,IF($AF49="1/3",$R49*参照!$J$6,IF($AF49="1/4(多子)",$R49*参照!$J$4,IF($AF49="1/4(工･農)",$R49*参照!$J$7,IF($AF49="3/3(多子)",$R49*参照!$J$4,IF($AF49="2/3(多子)",$R49*参照!$J$4,IF($AF49="1/3(多子)",$R49*参照!$J$4,IF($AF49="多子世帯",$R49*参照!$J$4,)))))))))</f>
        <v>0</v>
      </c>
      <c r="CF49" s="454" t="b">
        <f>IF(AH49="3/3",$M49*参照!$I$4,IF(AH49="2/3",$M49*参照!$I$5,IF(AH49="1/3",$M49*参照!$I$6,IF(AH49="1/4(多子)",$M49*参照!$I$4,IF(AH49="1/4(工･農)",$M49*参照!$I$7,IF(AH49="3/3(多子)",$M49*参照!$I$4,IF(AH49="2/3(多子)",$M49*参照!$I$4,IF(AH49="1/3(多子)",$M49*参照!$I$4,IF(AH49="多子世帯",$M49*参照!$I$4,IF(AH49="対象外",0))))))))))</f>
        <v>0</v>
      </c>
      <c r="CG49" s="454" t="b">
        <f>IF(AI49="3/3",$M49*参照!$I$4,IF(AI49="2/3",$M49*参照!$I$5,IF(AI49="1/3",$M49*参照!$I$6,IF(AI49="1/4(多子)",$M49*参照!$I$4,IF(AI49="1/4(工･農)",$M49*参照!$I$7,IF(AI49="3/3(多子)",$M49*参照!$I$4,IF(AI49="2/3(多子)",$M49*参照!$I$4,IF(AI49="1/3(多子)",$M49*参照!$I$4,IF(AI49="多子世帯",$M49*参照!$I$4,IF(AI49="対象外",0))))))))))</f>
        <v>0</v>
      </c>
      <c r="CH49" s="454" t="b">
        <f>IF(AJ49="3/3",$M49*参照!$I$4,IF(AJ49="2/3",$M49*参照!$I$5,IF(AJ49="1/3",$M49*参照!$I$6,IF(AJ49="1/4(多子)",$M49*参照!$I$4,IF(AJ49="1/4(工･農)",$M49*参照!$I$7,IF(AJ49="3/3(多子)",$M49*参照!$I$4,IF(AJ49="2/3(多子)",$M49*参照!$I$4,IF(AJ49="1/3(多子)",$M49*参照!$I$4,IF(AJ49="多子世帯",$M49*参照!$I$4,IF(AJ49="対象外",0))))))))))</f>
        <v>0</v>
      </c>
      <c r="CI49" s="454" t="b">
        <f>IF(AK49="3/3",$M49*参照!$I$4,IF(AK49="2/3",$M49*参照!$I$5,IF(AK49="1/3",$M49*参照!$I$6,IF(AK49="1/4(多子)",$M49*参照!$I$4,IF(AK49="1/4(工･農)",$M49*参照!$I$7,IF(AK49="3/3(多子)",$M49*参照!$I$4,IF(AK49="2/3(多子)",$M49*参照!$I$4,IF(AK49="1/3(多子)",$M49*参照!$I$4,IF(AK49="多子世帯",$M49*参照!$I$4,IF(AK49="対象外",0))))))))))</f>
        <v>0</v>
      </c>
      <c r="CJ49" s="454" t="b">
        <f>IF(AL49="3/3",$M49*参照!$I$4,IF(AL49="2/3",$M49*参照!$I$5,IF(AL49="1/3",$M49*参照!$I$6,IF(AL49="1/4(多子)",$M49*参照!$I$4,IF(AL49="1/4(工･農)",$M49*参照!$I$7,IF(AL49="3/3(多子)",$M49*参照!$I$4,IF(AL49="2/3(多子)",$M49*参照!$I$4,IF(AL49="1/3(多子)",$M49*参照!$I$4,IF(AL49="多子世帯",$M49*参照!$I$4,IF(AL49="対象外",0))))))))))</f>
        <v>0</v>
      </c>
      <c r="CK49" s="454" t="b">
        <f>IF(AM49="3/3",$M49*参照!$I$4,IF(AM49="2/3",$M49*参照!$I$5,IF(AM49="1/3",$M49*参照!$I$6,IF(AM49="1/4(多子)",$M49*参照!$I$4,IF(AM49="1/4(工･農)",$M49*参照!$I$7,IF(AM49="3/3(多子)",$M49*参照!$I$4,IF(AM49="2/3(多子)",$M49*参照!$I$4,IF(AM49="1/3(多子)",$M49*参照!$I$4,IF(AM49="多子世帯",$M49*参照!$I$4,IF(AM49="対象外",0))))))))))</f>
        <v>0</v>
      </c>
      <c r="CL49" s="454" t="b">
        <f>IF(AN49="3/3",$M49*参照!$I$4,IF(AN49="2/3",$M49*参照!$I$5,IF(AN49="1/3",$M49*参照!$I$6,IF(AN49="1/4(多子)",$M49*参照!$I$4,IF(AN49="1/4(工･農)",$M49*参照!$I$7,IF(AN49="3/3(多子)",$M49*参照!$I$4,IF(AN49="2/3(多子)",$M49*参照!$I$4,IF(AN49="1/3(多子)",$M49*参照!$I$4,IF(AN49="多子世帯",$M49*参照!$I$4,IF(AN49="対象外",0))))))))))</f>
        <v>0</v>
      </c>
      <c r="CM49" s="454" t="b">
        <f>IF(AO49="3/3",$M49*参照!$I$4,IF(AO49="2/3",$M49*参照!$I$5,IF(AO49="1/3",$M49*参照!$I$6,IF(AO49="1/4(多子)",$M49*参照!$I$4,IF(AO49="1/4(工･農)",$M49*参照!$I$7,IF(AO49="3/3(多子)",$M49*参照!$I$4,IF(AO49="2/3(多子)",$M49*参照!$I$4,IF(AO49="1/3(多子)",$M49*参照!$I$4,IF(AO49="多子世帯",$M49*参照!$I$4,IF(AO49="対象外",0))))))))))</f>
        <v>0</v>
      </c>
      <c r="CN49" s="454" t="b">
        <f>IF(AP49="3/3",$M49*参照!$I$4,IF(AP49="2/3",$M49*参照!$I$5,IF(AP49="1/3",$M49*参照!$I$6,IF(AP49="1/4(多子)",$M49*参照!$I$4,IF(AP49="1/4(工･農)",$M49*参照!$I$7,IF(AP49="3/3(多子)",$M49*参照!$I$4,IF(AP49="2/3(多子)",$M49*参照!$I$4,IF(AP49="1/3(多子)",$M49*参照!$I$4,IF(AP49="多子世帯",$M49*参照!$I$4,IF(AP49="対象外",0))))))))))</f>
        <v>0</v>
      </c>
      <c r="CO49" s="454" t="b">
        <f>IF(AQ49="3/3",$M49*参照!$I$4,IF(AQ49="2/3",$M49*参照!$I$5,IF(AQ49="1/3",$M49*参照!$I$6,IF(AQ49="1/4(多子)",$M49*参照!$I$4,IF(AQ49="1/4(工･農)",$M49*参照!$I$7,IF(AQ49="3/3(多子)",$M49*参照!$I$4,IF(AQ49="2/3(多子)",$M49*参照!$I$4,IF(AQ49="1/3(多子)",$M49*参照!$I$4,IF(AQ49="多子世帯",$M49*参照!$I$4,IF(AQ49="対象外",0))))))))))</f>
        <v>0</v>
      </c>
      <c r="CP49" s="454" t="b">
        <f>IF(AR49="3/3",$M49*参照!$I$4,IF(AR49="2/3",$M49*参照!$I$5,IF(AR49="1/3",$M49*参照!$I$6,IF(AR49="1/4(多子)",$M49*参照!$I$4,IF(AR49="1/4(工･農)",$M49*参照!$I$7,IF(AR49="3/3(多子)",$M49*参照!$I$4,IF(AR49="2/3(多子)",$M49*参照!$I$4,IF(AR49="1/3(多子)",$M49*参照!$I$4,IF(AR49="多子世帯",$M49*参照!$I$4,IF(AR49="対象外",0))))))))))</f>
        <v>0</v>
      </c>
      <c r="CQ49" s="455" t="b">
        <f>IF(AS49="3/3",$M49*参照!$I$4,IF(AS49="2/3",$M49*参照!$I$5,IF(AS49="1/3",$M49*参照!$I$6,IF(AS49="1/4(多子)",$M49*参照!$I$4,IF(AS49="1/4(工･農)",$M49*参照!$I$7,IF(AS49="3/3(多子)",$M49*参照!$I$4,IF(AS49="2/3(多子)",$M49*参照!$I$4,IF(AS49="1/3(多子)",$M49*参照!$I$4,IF(AS49="多子世帯",$M49*参照!$I$4,IF(AS49="対象外",0))))))))))</f>
        <v>0</v>
      </c>
      <c r="CR49" s="456">
        <f t="shared" si="71"/>
        <v>0</v>
      </c>
      <c r="CS49" s="66"/>
      <c r="CT49" s="147"/>
      <c r="CU49" s="147"/>
      <c r="CV49" s="147"/>
      <c r="CW49" s="147"/>
      <c r="CX49" s="147"/>
      <c r="CY49" s="149"/>
      <c r="CZ49" s="100"/>
      <c r="DA49" s="147"/>
      <c r="DB49" s="147"/>
      <c r="DC49" s="147"/>
      <c r="DD49" s="147"/>
      <c r="DE49" s="147"/>
      <c r="DF49" s="148">
        <f t="shared" si="72"/>
        <v>0</v>
      </c>
      <c r="DG49" s="77">
        <f>IF(CD49=0,0,(ROUNDUP(O49*(BU49*参照!$C$5+BV49*参照!$C$6+BW49*参照!$C$7+BX49*参照!$C$8+BY49*参照!$C$9+BZ49*参照!$C$10+CA49*参照!$C$11+CB49*参照!$C$12+CC49*参照!$C$13)/CD49,-2)))</f>
        <v>0</v>
      </c>
      <c r="DH49" s="136" t="str">
        <f t="shared" si="49"/>
        <v>B</v>
      </c>
    </row>
    <row r="50" spans="1:112" s="30" customFormat="1" ht="14.4">
      <c r="A50" s="34">
        <v>9</v>
      </c>
      <c r="B50" s="354"/>
      <c r="C50" s="355"/>
      <c r="D50" s="126"/>
      <c r="E50" s="126"/>
      <c r="F50" s="185"/>
      <c r="G50" s="126"/>
      <c r="H50" s="357"/>
      <c r="I50" s="235">
        <v>0</v>
      </c>
      <c r="J50" s="235">
        <f t="shared" si="50"/>
        <v>0</v>
      </c>
      <c r="K50" s="387">
        <f>IF(D50="昼間",参照!$E$4,IF(D50="夜間等",参照!$E$5,IF(D50="通信",参照!$E$6,0)))</f>
        <v>0</v>
      </c>
      <c r="L50" s="240">
        <f t="shared" si="51"/>
        <v>0</v>
      </c>
      <c r="M50" s="241">
        <f t="shared" si="52"/>
        <v>0</v>
      </c>
      <c r="N50" s="238"/>
      <c r="O50" s="238">
        <f t="shared" si="53"/>
        <v>0</v>
      </c>
      <c r="P50" s="389">
        <v>0</v>
      </c>
      <c r="Q50" s="392">
        <f>IF(D50="昼間",参照!$F$4,IF(D50="夜間等",参照!$F$5,IF(D50="通信",参照!$F$6,0)))</f>
        <v>0</v>
      </c>
      <c r="R50" s="240">
        <f t="shared" si="54"/>
        <v>0</v>
      </c>
      <c r="S50" s="203"/>
      <c r="T50" s="384">
        <f t="shared" si="55"/>
        <v>0</v>
      </c>
      <c r="U50" s="382">
        <f t="shared" si="56"/>
        <v>0</v>
      </c>
      <c r="V50" s="380">
        <f t="shared" si="57"/>
        <v>0</v>
      </c>
      <c r="W50" s="378">
        <f t="shared" si="58"/>
        <v>0</v>
      </c>
      <c r="X50" s="386" t="str">
        <f t="shared" si="26"/>
        <v>0</v>
      </c>
      <c r="Y50" s="379">
        <f t="shared" si="27"/>
        <v>0</v>
      </c>
      <c r="Z50" s="441"/>
      <c r="AA50" s="441"/>
      <c r="AB50" s="445">
        <f t="shared" si="59"/>
        <v>0</v>
      </c>
      <c r="AC50" s="356">
        <f t="shared" si="60"/>
        <v>0</v>
      </c>
      <c r="AD50" s="123">
        <f t="shared" si="28"/>
        <v>0</v>
      </c>
      <c r="AE50" s="123">
        <f t="shared" si="29"/>
        <v>0</v>
      </c>
      <c r="AF50" s="183"/>
      <c r="AG50" s="32"/>
      <c r="AH50" s="97"/>
      <c r="AI50" s="33"/>
      <c r="AJ50" s="97"/>
      <c r="AK50" s="33"/>
      <c r="AL50" s="97"/>
      <c r="AM50" s="98"/>
      <c r="AN50" s="99"/>
      <c r="AO50" s="147"/>
      <c r="AP50" s="147"/>
      <c r="AQ50" s="147"/>
      <c r="AR50" s="147"/>
      <c r="AS50" s="33"/>
      <c r="AT50" s="308">
        <f t="shared" si="30"/>
        <v>0</v>
      </c>
      <c r="AU50" s="295">
        <f t="shared" si="31"/>
        <v>0</v>
      </c>
      <c r="AV50" s="295">
        <f t="shared" si="32"/>
        <v>0</v>
      </c>
      <c r="AW50" s="295">
        <f t="shared" si="33"/>
        <v>0</v>
      </c>
      <c r="AX50" s="295">
        <f t="shared" si="34"/>
        <v>0</v>
      </c>
      <c r="AY50" s="295">
        <f t="shared" si="35"/>
        <v>0</v>
      </c>
      <c r="AZ50" s="295">
        <f t="shared" si="36"/>
        <v>0</v>
      </c>
      <c r="BA50" s="295">
        <f t="shared" si="37"/>
        <v>0</v>
      </c>
      <c r="BB50" s="310">
        <f t="shared" si="38"/>
        <v>0</v>
      </c>
      <c r="BC50" s="308">
        <f t="shared" si="39"/>
        <v>0</v>
      </c>
      <c r="BD50" s="308">
        <f t="shared" si="40"/>
        <v>0</v>
      </c>
      <c r="BE50" s="295">
        <f t="shared" si="41"/>
        <v>0</v>
      </c>
      <c r="BF50" s="308">
        <f t="shared" si="42"/>
        <v>0</v>
      </c>
      <c r="BG50" s="295">
        <f t="shared" si="43"/>
        <v>0</v>
      </c>
      <c r="BH50" s="308">
        <f t="shared" si="44"/>
        <v>0</v>
      </c>
      <c r="BI50" s="295">
        <f t="shared" si="45"/>
        <v>0</v>
      </c>
      <c r="BJ50" s="295">
        <f t="shared" si="46"/>
        <v>0</v>
      </c>
      <c r="BK50" s="310">
        <f t="shared" si="47"/>
        <v>0</v>
      </c>
      <c r="BL50" s="317">
        <f t="shared" si="73"/>
        <v>0</v>
      </c>
      <c r="BM50" s="299">
        <f t="shared" si="73"/>
        <v>0</v>
      </c>
      <c r="BN50" s="299">
        <f t="shared" si="74"/>
        <v>0</v>
      </c>
      <c r="BO50" s="299">
        <f t="shared" si="73"/>
        <v>0</v>
      </c>
      <c r="BP50" s="299">
        <f t="shared" si="75"/>
        <v>0</v>
      </c>
      <c r="BQ50" s="299">
        <f t="shared" si="73"/>
        <v>0</v>
      </c>
      <c r="BR50" s="299">
        <f t="shared" si="76"/>
        <v>0</v>
      </c>
      <c r="BS50" s="299">
        <f t="shared" si="77"/>
        <v>0</v>
      </c>
      <c r="BT50" s="318">
        <f t="shared" si="77"/>
        <v>0</v>
      </c>
      <c r="BU50" s="450">
        <f t="shared" si="61"/>
        <v>0</v>
      </c>
      <c r="BV50" s="451">
        <f t="shared" si="62"/>
        <v>0</v>
      </c>
      <c r="BW50" s="451">
        <f t="shared" si="63"/>
        <v>0</v>
      </c>
      <c r="BX50" s="451">
        <f t="shared" si="64"/>
        <v>0</v>
      </c>
      <c r="BY50" s="451">
        <f t="shared" si="65"/>
        <v>0</v>
      </c>
      <c r="BZ50" s="451">
        <f t="shared" si="66"/>
        <v>0</v>
      </c>
      <c r="CA50" s="451">
        <f t="shared" si="67"/>
        <v>0</v>
      </c>
      <c r="CB50" s="451">
        <f t="shared" si="68"/>
        <v>0</v>
      </c>
      <c r="CC50" s="451">
        <f t="shared" si="69"/>
        <v>0</v>
      </c>
      <c r="CD50" s="452">
        <f t="shared" si="70"/>
        <v>0</v>
      </c>
      <c r="CE50" s="453">
        <f>IF($AF50="3/3",$R50*参照!$J$4,IF($AF50="2/3",$R50*参照!$J$5,IF($AF50="1/3",$R50*参照!$J$6,IF($AF50="1/4(多子)",$R50*参照!$J$4,IF($AF50="1/4(工･農)",$R50*参照!$J$7,IF($AF50="3/3(多子)",$R50*参照!$J$4,IF($AF50="2/3(多子)",$R50*参照!$J$4,IF($AF50="1/3(多子)",$R50*参照!$J$4,IF($AF50="多子世帯",$R50*参照!$J$4,)))))))))</f>
        <v>0</v>
      </c>
      <c r="CF50" s="454" t="b">
        <f>IF(AH50="3/3",$M50*参照!$I$4,IF(AH50="2/3",$M50*参照!$I$5,IF(AH50="1/3",$M50*参照!$I$6,IF(AH50="1/4(多子)",$M50*参照!$I$4,IF(AH50="1/4(工･農)",$M50*参照!$I$7,IF(AH50="3/3(多子)",$M50*参照!$I$4,IF(AH50="2/3(多子)",$M50*参照!$I$4,IF(AH50="1/3(多子)",$M50*参照!$I$4,IF(AH50="多子世帯",$M50*参照!$I$4,IF(AH50="対象外",0))))))))))</f>
        <v>0</v>
      </c>
      <c r="CG50" s="454" t="b">
        <f>IF(AI50="3/3",$M50*参照!$I$4,IF(AI50="2/3",$M50*参照!$I$5,IF(AI50="1/3",$M50*参照!$I$6,IF(AI50="1/4(多子)",$M50*参照!$I$4,IF(AI50="1/4(工･農)",$M50*参照!$I$7,IF(AI50="3/3(多子)",$M50*参照!$I$4,IF(AI50="2/3(多子)",$M50*参照!$I$4,IF(AI50="1/3(多子)",$M50*参照!$I$4,IF(AI50="多子世帯",$M50*参照!$I$4,IF(AI50="対象外",0))))))))))</f>
        <v>0</v>
      </c>
      <c r="CH50" s="454" t="b">
        <f>IF(AJ50="3/3",$M50*参照!$I$4,IF(AJ50="2/3",$M50*参照!$I$5,IF(AJ50="1/3",$M50*参照!$I$6,IF(AJ50="1/4(多子)",$M50*参照!$I$4,IF(AJ50="1/4(工･農)",$M50*参照!$I$7,IF(AJ50="3/3(多子)",$M50*参照!$I$4,IF(AJ50="2/3(多子)",$M50*参照!$I$4,IF(AJ50="1/3(多子)",$M50*参照!$I$4,IF(AJ50="多子世帯",$M50*参照!$I$4,IF(AJ50="対象外",0))))))))))</f>
        <v>0</v>
      </c>
      <c r="CI50" s="454" t="b">
        <f>IF(AK50="3/3",$M50*参照!$I$4,IF(AK50="2/3",$M50*参照!$I$5,IF(AK50="1/3",$M50*参照!$I$6,IF(AK50="1/4(多子)",$M50*参照!$I$4,IF(AK50="1/4(工･農)",$M50*参照!$I$7,IF(AK50="3/3(多子)",$M50*参照!$I$4,IF(AK50="2/3(多子)",$M50*参照!$I$4,IF(AK50="1/3(多子)",$M50*参照!$I$4,IF(AK50="多子世帯",$M50*参照!$I$4,IF(AK50="対象外",0))))))))))</f>
        <v>0</v>
      </c>
      <c r="CJ50" s="454" t="b">
        <f>IF(AL50="3/3",$M50*参照!$I$4,IF(AL50="2/3",$M50*参照!$I$5,IF(AL50="1/3",$M50*参照!$I$6,IF(AL50="1/4(多子)",$M50*参照!$I$4,IF(AL50="1/4(工･農)",$M50*参照!$I$7,IF(AL50="3/3(多子)",$M50*参照!$I$4,IF(AL50="2/3(多子)",$M50*参照!$I$4,IF(AL50="1/3(多子)",$M50*参照!$I$4,IF(AL50="多子世帯",$M50*参照!$I$4,IF(AL50="対象外",0))))))))))</f>
        <v>0</v>
      </c>
      <c r="CK50" s="454" t="b">
        <f>IF(AM50="3/3",$M50*参照!$I$4,IF(AM50="2/3",$M50*参照!$I$5,IF(AM50="1/3",$M50*参照!$I$6,IF(AM50="1/4(多子)",$M50*参照!$I$4,IF(AM50="1/4(工･農)",$M50*参照!$I$7,IF(AM50="3/3(多子)",$M50*参照!$I$4,IF(AM50="2/3(多子)",$M50*参照!$I$4,IF(AM50="1/3(多子)",$M50*参照!$I$4,IF(AM50="多子世帯",$M50*参照!$I$4,IF(AM50="対象外",0))))))))))</f>
        <v>0</v>
      </c>
      <c r="CL50" s="454" t="b">
        <f>IF(AN50="3/3",$M50*参照!$I$4,IF(AN50="2/3",$M50*参照!$I$5,IF(AN50="1/3",$M50*参照!$I$6,IF(AN50="1/4(多子)",$M50*参照!$I$4,IF(AN50="1/4(工･農)",$M50*参照!$I$7,IF(AN50="3/3(多子)",$M50*参照!$I$4,IF(AN50="2/3(多子)",$M50*参照!$I$4,IF(AN50="1/3(多子)",$M50*参照!$I$4,IF(AN50="多子世帯",$M50*参照!$I$4,IF(AN50="対象外",0))))))))))</f>
        <v>0</v>
      </c>
      <c r="CM50" s="454" t="b">
        <f>IF(AO50="3/3",$M50*参照!$I$4,IF(AO50="2/3",$M50*参照!$I$5,IF(AO50="1/3",$M50*参照!$I$6,IF(AO50="1/4(多子)",$M50*参照!$I$4,IF(AO50="1/4(工･農)",$M50*参照!$I$7,IF(AO50="3/3(多子)",$M50*参照!$I$4,IF(AO50="2/3(多子)",$M50*参照!$I$4,IF(AO50="1/3(多子)",$M50*参照!$I$4,IF(AO50="多子世帯",$M50*参照!$I$4,IF(AO50="対象外",0))))))))))</f>
        <v>0</v>
      </c>
      <c r="CN50" s="454" t="b">
        <f>IF(AP50="3/3",$M50*参照!$I$4,IF(AP50="2/3",$M50*参照!$I$5,IF(AP50="1/3",$M50*参照!$I$6,IF(AP50="1/4(多子)",$M50*参照!$I$4,IF(AP50="1/4(工･農)",$M50*参照!$I$7,IF(AP50="3/3(多子)",$M50*参照!$I$4,IF(AP50="2/3(多子)",$M50*参照!$I$4,IF(AP50="1/3(多子)",$M50*参照!$I$4,IF(AP50="多子世帯",$M50*参照!$I$4,IF(AP50="対象外",0))))))))))</f>
        <v>0</v>
      </c>
      <c r="CO50" s="454" t="b">
        <f>IF(AQ50="3/3",$M50*参照!$I$4,IF(AQ50="2/3",$M50*参照!$I$5,IF(AQ50="1/3",$M50*参照!$I$6,IF(AQ50="1/4(多子)",$M50*参照!$I$4,IF(AQ50="1/4(工･農)",$M50*参照!$I$7,IF(AQ50="3/3(多子)",$M50*参照!$I$4,IF(AQ50="2/3(多子)",$M50*参照!$I$4,IF(AQ50="1/3(多子)",$M50*参照!$I$4,IF(AQ50="多子世帯",$M50*参照!$I$4,IF(AQ50="対象外",0))))))))))</f>
        <v>0</v>
      </c>
      <c r="CP50" s="454" t="b">
        <f>IF(AR50="3/3",$M50*参照!$I$4,IF(AR50="2/3",$M50*参照!$I$5,IF(AR50="1/3",$M50*参照!$I$6,IF(AR50="1/4(多子)",$M50*参照!$I$4,IF(AR50="1/4(工･農)",$M50*参照!$I$7,IF(AR50="3/3(多子)",$M50*参照!$I$4,IF(AR50="2/3(多子)",$M50*参照!$I$4,IF(AR50="1/3(多子)",$M50*参照!$I$4,IF(AR50="多子世帯",$M50*参照!$I$4,IF(AR50="対象外",0))))))))))</f>
        <v>0</v>
      </c>
      <c r="CQ50" s="455" t="b">
        <f>IF(AS50="3/3",$M50*参照!$I$4,IF(AS50="2/3",$M50*参照!$I$5,IF(AS50="1/3",$M50*参照!$I$6,IF(AS50="1/4(多子)",$M50*参照!$I$4,IF(AS50="1/4(工･農)",$M50*参照!$I$7,IF(AS50="3/3(多子)",$M50*参照!$I$4,IF(AS50="2/3(多子)",$M50*参照!$I$4,IF(AS50="1/3(多子)",$M50*参照!$I$4,IF(AS50="多子世帯",$M50*参照!$I$4,IF(AS50="対象外",0))))))))))</f>
        <v>0</v>
      </c>
      <c r="CR50" s="456">
        <f t="shared" si="71"/>
        <v>0</v>
      </c>
      <c r="CS50" s="66"/>
      <c r="CT50" s="147"/>
      <c r="CU50" s="147"/>
      <c r="CV50" s="147"/>
      <c r="CW50" s="147"/>
      <c r="CX50" s="147"/>
      <c r="CY50" s="149"/>
      <c r="CZ50" s="100"/>
      <c r="DA50" s="147"/>
      <c r="DB50" s="147"/>
      <c r="DC50" s="147"/>
      <c r="DD50" s="147"/>
      <c r="DE50" s="147"/>
      <c r="DF50" s="148">
        <f t="shared" si="72"/>
        <v>0</v>
      </c>
      <c r="DG50" s="77">
        <f>IF(CD50=0,0,(ROUNDUP(O50*(BU50*参照!$C$5+BV50*参照!$C$6+BW50*参照!$C$7+BX50*参照!$C$8+BY50*参照!$C$9+BZ50*参照!$C$10+CA50*参照!$C$11+CB50*参照!$C$12+CC50*参照!$C$13)/CD50,-2)))</f>
        <v>0</v>
      </c>
      <c r="DH50" s="136" t="str">
        <f t="shared" si="49"/>
        <v>B</v>
      </c>
    </row>
    <row r="51" spans="1:112" s="30" customFormat="1" ht="14.4">
      <c r="A51" s="34">
        <v>10</v>
      </c>
      <c r="B51" s="354"/>
      <c r="C51" s="355"/>
      <c r="D51" s="126"/>
      <c r="E51" s="126"/>
      <c r="F51" s="185"/>
      <c r="G51" s="126"/>
      <c r="H51" s="357"/>
      <c r="I51" s="235">
        <v>0</v>
      </c>
      <c r="J51" s="235">
        <f t="shared" si="50"/>
        <v>0</v>
      </c>
      <c r="K51" s="387">
        <f>IF(D51="昼間",参照!$E$4,IF(D51="夜間等",参照!$E$5,IF(D51="通信",参照!$E$6,0)))</f>
        <v>0</v>
      </c>
      <c r="L51" s="240">
        <f t="shared" si="51"/>
        <v>0</v>
      </c>
      <c r="M51" s="241">
        <f t="shared" si="52"/>
        <v>0</v>
      </c>
      <c r="N51" s="238"/>
      <c r="O51" s="238">
        <f t="shared" si="53"/>
        <v>0</v>
      </c>
      <c r="P51" s="389">
        <v>0</v>
      </c>
      <c r="Q51" s="392">
        <f>IF(D51="昼間",参照!$F$4,IF(D51="夜間等",参照!$F$5,IF(D51="通信",参照!$F$6,0)))</f>
        <v>0</v>
      </c>
      <c r="R51" s="240">
        <f t="shared" si="54"/>
        <v>0</v>
      </c>
      <c r="S51" s="203"/>
      <c r="T51" s="384">
        <f t="shared" si="55"/>
        <v>0</v>
      </c>
      <c r="U51" s="382">
        <f t="shared" si="56"/>
        <v>0</v>
      </c>
      <c r="V51" s="380">
        <f t="shared" si="57"/>
        <v>0</v>
      </c>
      <c r="W51" s="378">
        <f t="shared" si="58"/>
        <v>0</v>
      </c>
      <c r="X51" s="386" t="str">
        <f t="shared" si="26"/>
        <v>0</v>
      </c>
      <c r="Y51" s="379">
        <f t="shared" si="27"/>
        <v>0</v>
      </c>
      <c r="Z51" s="441"/>
      <c r="AA51" s="441"/>
      <c r="AB51" s="445">
        <f t="shared" si="59"/>
        <v>0</v>
      </c>
      <c r="AC51" s="356">
        <f t="shared" si="60"/>
        <v>0</v>
      </c>
      <c r="AD51" s="123">
        <f t="shared" si="28"/>
        <v>0</v>
      </c>
      <c r="AE51" s="123">
        <f t="shared" si="29"/>
        <v>0</v>
      </c>
      <c r="AF51" s="183"/>
      <c r="AG51" s="32"/>
      <c r="AH51" s="97"/>
      <c r="AI51" s="33"/>
      <c r="AJ51" s="97"/>
      <c r="AK51" s="33"/>
      <c r="AL51" s="97"/>
      <c r="AM51" s="98"/>
      <c r="AN51" s="99"/>
      <c r="AO51" s="147"/>
      <c r="AP51" s="147"/>
      <c r="AQ51" s="147"/>
      <c r="AR51" s="147"/>
      <c r="AS51" s="33"/>
      <c r="AT51" s="308">
        <f t="shared" si="30"/>
        <v>0</v>
      </c>
      <c r="AU51" s="295">
        <f t="shared" si="31"/>
        <v>0</v>
      </c>
      <c r="AV51" s="295">
        <f t="shared" si="32"/>
        <v>0</v>
      </c>
      <c r="AW51" s="295">
        <f t="shared" si="33"/>
        <v>0</v>
      </c>
      <c r="AX51" s="295">
        <f t="shared" si="34"/>
        <v>0</v>
      </c>
      <c r="AY51" s="295">
        <f t="shared" si="35"/>
        <v>0</v>
      </c>
      <c r="AZ51" s="295">
        <f t="shared" si="36"/>
        <v>0</v>
      </c>
      <c r="BA51" s="295">
        <f t="shared" si="37"/>
        <v>0</v>
      </c>
      <c r="BB51" s="310">
        <f t="shared" si="38"/>
        <v>0</v>
      </c>
      <c r="BC51" s="308">
        <f t="shared" si="39"/>
        <v>0</v>
      </c>
      <c r="BD51" s="308">
        <f t="shared" si="40"/>
        <v>0</v>
      </c>
      <c r="BE51" s="295">
        <f t="shared" si="41"/>
        <v>0</v>
      </c>
      <c r="BF51" s="308">
        <f t="shared" si="42"/>
        <v>0</v>
      </c>
      <c r="BG51" s="295">
        <f t="shared" si="43"/>
        <v>0</v>
      </c>
      <c r="BH51" s="308">
        <f t="shared" si="44"/>
        <v>0</v>
      </c>
      <c r="BI51" s="295">
        <f t="shared" si="45"/>
        <v>0</v>
      </c>
      <c r="BJ51" s="295">
        <f t="shared" si="46"/>
        <v>0</v>
      </c>
      <c r="BK51" s="310">
        <f t="shared" si="47"/>
        <v>0</v>
      </c>
      <c r="BL51" s="317">
        <f t="shared" si="73"/>
        <v>0</v>
      </c>
      <c r="BM51" s="299">
        <f t="shared" si="73"/>
        <v>0</v>
      </c>
      <c r="BN51" s="299">
        <f t="shared" si="74"/>
        <v>0</v>
      </c>
      <c r="BO51" s="299">
        <f t="shared" si="73"/>
        <v>0</v>
      </c>
      <c r="BP51" s="299">
        <f t="shared" si="75"/>
        <v>0</v>
      </c>
      <c r="BQ51" s="299">
        <f t="shared" si="73"/>
        <v>0</v>
      </c>
      <c r="BR51" s="299">
        <f t="shared" si="76"/>
        <v>0</v>
      </c>
      <c r="BS51" s="299">
        <f t="shared" si="77"/>
        <v>0</v>
      </c>
      <c r="BT51" s="318">
        <f t="shared" si="77"/>
        <v>0</v>
      </c>
      <c r="BU51" s="450">
        <f t="shared" si="61"/>
        <v>0</v>
      </c>
      <c r="BV51" s="451">
        <f t="shared" si="62"/>
        <v>0</v>
      </c>
      <c r="BW51" s="451">
        <f t="shared" si="63"/>
        <v>0</v>
      </c>
      <c r="BX51" s="451">
        <f t="shared" si="64"/>
        <v>0</v>
      </c>
      <c r="BY51" s="451">
        <f t="shared" si="65"/>
        <v>0</v>
      </c>
      <c r="BZ51" s="451">
        <f t="shared" si="66"/>
        <v>0</v>
      </c>
      <c r="CA51" s="451">
        <f t="shared" si="67"/>
        <v>0</v>
      </c>
      <c r="CB51" s="451">
        <f t="shared" si="68"/>
        <v>0</v>
      </c>
      <c r="CC51" s="451">
        <f t="shared" si="69"/>
        <v>0</v>
      </c>
      <c r="CD51" s="452">
        <f t="shared" si="70"/>
        <v>0</v>
      </c>
      <c r="CE51" s="453">
        <f>IF($AF51="3/3",$R51*参照!$J$4,IF($AF51="2/3",$R51*参照!$J$5,IF($AF51="1/3",$R51*参照!$J$6,IF($AF51="1/4(多子)",$R51*参照!$J$4,IF($AF51="1/4(工･農)",$R51*参照!$J$7,IF($AF51="3/3(多子)",$R51*参照!$J$4,IF($AF51="2/3(多子)",$R51*参照!$J$4,IF($AF51="1/3(多子)",$R51*参照!$J$4,IF($AF51="多子世帯",$R51*参照!$J$4,)))))))))</f>
        <v>0</v>
      </c>
      <c r="CF51" s="454" t="b">
        <f>IF(AH51="3/3",$M51*参照!$I$4,IF(AH51="2/3",$M51*参照!$I$5,IF(AH51="1/3",$M51*参照!$I$6,IF(AH51="1/4(多子)",$M51*参照!$I$4,IF(AH51="1/4(工･農)",$M51*参照!$I$7,IF(AH51="3/3(多子)",$M51*参照!$I$4,IF(AH51="2/3(多子)",$M51*参照!$I$4,IF(AH51="1/3(多子)",$M51*参照!$I$4,IF(AH51="多子世帯",$M51*参照!$I$4,IF(AH51="対象外",0))))))))))</f>
        <v>0</v>
      </c>
      <c r="CG51" s="454" t="b">
        <f>IF(AI51="3/3",$M51*参照!$I$4,IF(AI51="2/3",$M51*参照!$I$5,IF(AI51="1/3",$M51*参照!$I$6,IF(AI51="1/4(多子)",$M51*参照!$I$4,IF(AI51="1/4(工･農)",$M51*参照!$I$7,IF(AI51="3/3(多子)",$M51*参照!$I$4,IF(AI51="2/3(多子)",$M51*参照!$I$4,IF(AI51="1/3(多子)",$M51*参照!$I$4,IF(AI51="多子世帯",$M51*参照!$I$4,IF(AI51="対象外",0))))))))))</f>
        <v>0</v>
      </c>
      <c r="CH51" s="454" t="b">
        <f>IF(AJ51="3/3",$M51*参照!$I$4,IF(AJ51="2/3",$M51*参照!$I$5,IF(AJ51="1/3",$M51*参照!$I$6,IF(AJ51="1/4(多子)",$M51*参照!$I$4,IF(AJ51="1/4(工･農)",$M51*参照!$I$7,IF(AJ51="3/3(多子)",$M51*参照!$I$4,IF(AJ51="2/3(多子)",$M51*参照!$I$4,IF(AJ51="1/3(多子)",$M51*参照!$I$4,IF(AJ51="多子世帯",$M51*参照!$I$4,IF(AJ51="対象外",0))))))))))</f>
        <v>0</v>
      </c>
      <c r="CI51" s="454" t="b">
        <f>IF(AK51="3/3",$M51*参照!$I$4,IF(AK51="2/3",$M51*参照!$I$5,IF(AK51="1/3",$M51*参照!$I$6,IF(AK51="1/4(多子)",$M51*参照!$I$4,IF(AK51="1/4(工･農)",$M51*参照!$I$7,IF(AK51="3/3(多子)",$M51*参照!$I$4,IF(AK51="2/3(多子)",$M51*参照!$I$4,IF(AK51="1/3(多子)",$M51*参照!$I$4,IF(AK51="多子世帯",$M51*参照!$I$4,IF(AK51="対象外",0))))))))))</f>
        <v>0</v>
      </c>
      <c r="CJ51" s="454" t="b">
        <f>IF(AL51="3/3",$M51*参照!$I$4,IF(AL51="2/3",$M51*参照!$I$5,IF(AL51="1/3",$M51*参照!$I$6,IF(AL51="1/4(多子)",$M51*参照!$I$4,IF(AL51="1/4(工･農)",$M51*参照!$I$7,IF(AL51="3/3(多子)",$M51*参照!$I$4,IF(AL51="2/3(多子)",$M51*参照!$I$4,IF(AL51="1/3(多子)",$M51*参照!$I$4,IF(AL51="多子世帯",$M51*参照!$I$4,IF(AL51="対象外",0))))))))))</f>
        <v>0</v>
      </c>
      <c r="CK51" s="454" t="b">
        <f>IF(AM51="3/3",$M51*参照!$I$4,IF(AM51="2/3",$M51*参照!$I$5,IF(AM51="1/3",$M51*参照!$I$6,IF(AM51="1/4(多子)",$M51*参照!$I$4,IF(AM51="1/4(工･農)",$M51*参照!$I$7,IF(AM51="3/3(多子)",$M51*参照!$I$4,IF(AM51="2/3(多子)",$M51*参照!$I$4,IF(AM51="1/3(多子)",$M51*参照!$I$4,IF(AM51="多子世帯",$M51*参照!$I$4,IF(AM51="対象外",0))))))))))</f>
        <v>0</v>
      </c>
      <c r="CL51" s="454" t="b">
        <f>IF(AN51="3/3",$M51*参照!$I$4,IF(AN51="2/3",$M51*参照!$I$5,IF(AN51="1/3",$M51*参照!$I$6,IF(AN51="1/4(多子)",$M51*参照!$I$4,IF(AN51="1/4(工･農)",$M51*参照!$I$7,IF(AN51="3/3(多子)",$M51*参照!$I$4,IF(AN51="2/3(多子)",$M51*参照!$I$4,IF(AN51="1/3(多子)",$M51*参照!$I$4,IF(AN51="多子世帯",$M51*参照!$I$4,IF(AN51="対象外",0))))))))))</f>
        <v>0</v>
      </c>
      <c r="CM51" s="454" t="b">
        <f>IF(AO51="3/3",$M51*参照!$I$4,IF(AO51="2/3",$M51*参照!$I$5,IF(AO51="1/3",$M51*参照!$I$6,IF(AO51="1/4(多子)",$M51*参照!$I$4,IF(AO51="1/4(工･農)",$M51*参照!$I$7,IF(AO51="3/3(多子)",$M51*参照!$I$4,IF(AO51="2/3(多子)",$M51*参照!$I$4,IF(AO51="1/3(多子)",$M51*参照!$I$4,IF(AO51="多子世帯",$M51*参照!$I$4,IF(AO51="対象外",0))))))))))</f>
        <v>0</v>
      </c>
      <c r="CN51" s="454" t="b">
        <f>IF(AP51="3/3",$M51*参照!$I$4,IF(AP51="2/3",$M51*参照!$I$5,IF(AP51="1/3",$M51*参照!$I$6,IF(AP51="1/4(多子)",$M51*参照!$I$4,IF(AP51="1/4(工･農)",$M51*参照!$I$7,IF(AP51="3/3(多子)",$M51*参照!$I$4,IF(AP51="2/3(多子)",$M51*参照!$I$4,IF(AP51="1/3(多子)",$M51*参照!$I$4,IF(AP51="多子世帯",$M51*参照!$I$4,IF(AP51="対象外",0))))))))))</f>
        <v>0</v>
      </c>
      <c r="CO51" s="454" t="b">
        <f>IF(AQ51="3/3",$M51*参照!$I$4,IF(AQ51="2/3",$M51*参照!$I$5,IF(AQ51="1/3",$M51*参照!$I$6,IF(AQ51="1/4(多子)",$M51*参照!$I$4,IF(AQ51="1/4(工･農)",$M51*参照!$I$7,IF(AQ51="3/3(多子)",$M51*参照!$I$4,IF(AQ51="2/3(多子)",$M51*参照!$I$4,IF(AQ51="1/3(多子)",$M51*参照!$I$4,IF(AQ51="多子世帯",$M51*参照!$I$4,IF(AQ51="対象外",0))))))))))</f>
        <v>0</v>
      </c>
      <c r="CP51" s="454" t="b">
        <f>IF(AR51="3/3",$M51*参照!$I$4,IF(AR51="2/3",$M51*参照!$I$5,IF(AR51="1/3",$M51*参照!$I$6,IF(AR51="1/4(多子)",$M51*参照!$I$4,IF(AR51="1/4(工･農)",$M51*参照!$I$7,IF(AR51="3/3(多子)",$M51*参照!$I$4,IF(AR51="2/3(多子)",$M51*参照!$I$4,IF(AR51="1/3(多子)",$M51*参照!$I$4,IF(AR51="多子世帯",$M51*参照!$I$4,IF(AR51="対象外",0))))))))))</f>
        <v>0</v>
      </c>
      <c r="CQ51" s="455" t="b">
        <f>IF(AS51="3/3",$M51*参照!$I$4,IF(AS51="2/3",$M51*参照!$I$5,IF(AS51="1/3",$M51*参照!$I$6,IF(AS51="1/4(多子)",$M51*参照!$I$4,IF(AS51="1/4(工･農)",$M51*参照!$I$7,IF(AS51="3/3(多子)",$M51*参照!$I$4,IF(AS51="2/3(多子)",$M51*参照!$I$4,IF(AS51="1/3(多子)",$M51*参照!$I$4,IF(AS51="多子世帯",$M51*参照!$I$4,IF(AS51="対象外",0))))))))))</f>
        <v>0</v>
      </c>
      <c r="CR51" s="456">
        <f t="shared" si="71"/>
        <v>0</v>
      </c>
      <c r="CS51" s="66"/>
      <c r="CT51" s="147"/>
      <c r="CU51" s="147"/>
      <c r="CV51" s="147"/>
      <c r="CW51" s="147"/>
      <c r="CX51" s="147"/>
      <c r="CY51" s="149"/>
      <c r="CZ51" s="100"/>
      <c r="DA51" s="147"/>
      <c r="DB51" s="147"/>
      <c r="DC51" s="147"/>
      <c r="DD51" s="147"/>
      <c r="DE51" s="147"/>
      <c r="DF51" s="148">
        <f t="shared" si="72"/>
        <v>0</v>
      </c>
      <c r="DG51" s="77">
        <f>IF(CD51=0,0,(ROUNDUP(O51*(BU51*参照!$C$5+BV51*参照!$C$6+BW51*参照!$C$7+BX51*参照!$C$8+BY51*参照!$C$9+BZ51*参照!$C$10+CA51*参照!$C$11+CB51*参照!$C$12+CC51*参照!$C$13)/CD51,-2)))</f>
        <v>0</v>
      </c>
      <c r="DH51" s="136" t="str">
        <f t="shared" si="49"/>
        <v>B</v>
      </c>
    </row>
    <row r="52" spans="1:112" s="30" customFormat="1" ht="14.4">
      <c r="A52" s="34">
        <v>11</v>
      </c>
      <c r="B52" s="354"/>
      <c r="C52" s="355"/>
      <c r="D52" s="126"/>
      <c r="E52" s="126"/>
      <c r="F52" s="185"/>
      <c r="G52" s="126"/>
      <c r="H52" s="357"/>
      <c r="I52" s="235">
        <v>0</v>
      </c>
      <c r="J52" s="235">
        <f t="shared" si="50"/>
        <v>0</v>
      </c>
      <c r="K52" s="387">
        <f>IF(D52="昼間",参照!$E$4,IF(D52="夜間等",参照!$E$5,IF(D52="通信",参照!$E$6,0)))</f>
        <v>0</v>
      </c>
      <c r="L52" s="240">
        <f t="shared" si="51"/>
        <v>0</v>
      </c>
      <c r="M52" s="241">
        <f t="shared" si="52"/>
        <v>0</v>
      </c>
      <c r="N52" s="238"/>
      <c r="O52" s="238">
        <f t="shared" si="53"/>
        <v>0</v>
      </c>
      <c r="P52" s="389">
        <v>0</v>
      </c>
      <c r="Q52" s="392">
        <f>IF(D52="昼間",参照!$F$4,IF(D52="夜間等",参照!$F$5,IF(D52="通信",参照!$F$6,0)))</f>
        <v>0</v>
      </c>
      <c r="R52" s="240">
        <f t="shared" si="54"/>
        <v>0</v>
      </c>
      <c r="S52" s="203"/>
      <c r="T52" s="384">
        <f t="shared" si="55"/>
        <v>0</v>
      </c>
      <c r="U52" s="382">
        <f t="shared" si="56"/>
        <v>0</v>
      </c>
      <c r="V52" s="380">
        <f t="shared" si="57"/>
        <v>0</v>
      </c>
      <c r="W52" s="378">
        <f t="shared" si="58"/>
        <v>0</v>
      </c>
      <c r="X52" s="386" t="str">
        <f t="shared" si="26"/>
        <v>0</v>
      </c>
      <c r="Y52" s="379">
        <f t="shared" si="27"/>
        <v>0</v>
      </c>
      <c r="Z52" s="441"/>
      <c r="AA52" s="441"/>
      <c r="AB52" s="445">
        <f t="shared" si="59"/>
        <v>0</v>
      </c>
      <c r="AC52" s="356">
        <f t="shared" si="60"/>
        <v>0</v>
      </c>
      <c r="AD52" s="123">
        <f t="shared" si="28"/>
        <v>0</v>
      </c>
      <c r="AE52" s="123">
        <f t="shared" si="29"/>
        <v>0</v>
      </c>
      <c r="AF52" s="183"/>
      <c r="AG52" s="32"/>
      <c r="AH52" s="97"/>
      <c r="AI52" s="33"/>
      <c r="AJ52" s="97"/>
      <c r="AK52" s="33"/>
      <c r="AL52" s="97"/>
      <c r="AM52" s="98"/>
      <c r="AN52" s="99"/>
      <c r="AO52" s="147"/>
      <c r="AP52" s="147"/>
      <c r="AQ52" s="147"/>
      <c r="AR52" s="147"/>
      <c r="AS52" s="33"/>
      <c r="AT52" s="308">
        <f t="shared" si="30"/>
        <v>0</v>
      </c>
      <c r="AU52" s="295">
        <f t="shared" si="31"/>
        <v>0</v>
      </c>
      <c r="AV52" s="295">
        <f t="shared" si="32"/>
        <v>0</v>
      </c>
      <c r="AW52" s="295">
        <f t="shared" si="33"/>
        <v>0</v>
      </c>
      <c r="AX52" s="295">
        <f t="shared" si="34"/>
        <v>0</v>
      </c>
      <c r="AY52" s="295">
        <f t="shared" si="35"/>
        <v>0</v>
      </c>
      <c r="AZ52" s="295">
        <f t="shared" si="36"/>
        <v>0</v>
      </c>
      <c r="BA52" s="295">
        <f t="shared" si="37"/>
        <v>0</v>
      </c>
      <c r="BB52" s="310">
        <f t="shared" si="38"/>
        <v>0</v>
      </c>
      <c r="BC52" s="308">
        <f t="shared" si="39"/>
        <v>0</v>
      </c>
      <c r="BD52" s="308">
        <f t="shared" si="40"/>
        <v>0</v>
      </c>
      <c r="BE52" s="295">
        <f t="shared" si="41"/>
        <v>0</v>
      </c>
      <c r="BF52" s="308">
        <f t="shared" si="42"/>
        <v>0</v>
      </c>
      <c r="BG52" s="295">
        <f t="shared" si="43"/>
        <v>0</v>
      </c>
      <c r="BH52" s="308">
        <f t="shared" si="44"/>
        <v>0</v>
      </c>
      <c r="BI52" s="295">
        <f t="shared" si="45"/>
        <v>0</v>
      </c>
      <c r="BJ52" s="295">
        <f t="shared" si="46"/>
        <v>0</v>
      </c>
      <c r="BK52" s="310">
        <f t="shared" si="47"/>
        <v>0</v>
      </c>
      <c r="BL52" s="317">
        <f t="shared" si="73"/>
        <v>0</v>
      </c>
      <c r="BM52" s="299">
        <f t="shared" si="73"/>
        <v>0</v>
      </c>
      <c r="BN52" s="299">
        <f t="shared" si="74"/>
        <v>0</v>
      </c>
      <c r="BO52" s="299">
        <f t="shared" si="73"/>
        <v>0</v>
      </c>
      <c r="BP52" s="299">
        <f t="shared" si="75"/>
        <v>0</v>
      </c>
      <c r="BQ52" s="299">
        <f t="shared" si="73"/>
        <v>0</v>
      </c>
      <c r="BR52" s="299">
        <f t="shared" si="76"/>
        <v>0</v>
      </c>
      <c r="BS52" s="299">
        <f t="shared" si="77"/>
        <v>0</v>
      </c>
      <c r="BT52" s="318">
        <f t="shared" si="77"/>
        <v>0</v>
      </c>
      <c r="BU52" s="450">
        <f t="shared" si="61"/>
        <v>0</v>
      </c>
      <c r="BV52" s="451">
        <f t="shared" si="62"/>
        <v>0</v>
      </c>
      <c r="BW52" s="451">
        <f t="shared" si="63"/>
        <v>0</v>
      </c>
      <c r="BX52" s="451">
        <f t="shared" si="64"/>
        <v>0</v>
      </c>
      <c r="BY52" s="451">
        <f t="shared" si="65"/>
        <v>0</v>
      </c>
      <c r="BZ52" s="451">
        <f t="shared" si="66"/>
        <v>0</v>
      </c>
      <c r="CA52" s="451">
        <f t="shared" si="67"/>
        <v>0</v>
      </c>
      <c r="CB52" s="451">
        <f t="shared" si="68"/>
        <v>0</v>
      </c>
      <c r="CC52" s="451">
        <f t="shared" si="69"/>
        <v>0</v>
      </c>
      <c r="CD52" s="452">
        <f t="shared" si="70"/>
        <v>0</v>
      </c>
      <c r="CE52" s="453">
        <f>IF($AF52="3/3",$R52*参照!$J$4,IF($AF52="2/3",$R52*参照!$J$5,IF($AF52="1/3",$R52*参照!$J$6,IF($AF52="1/4(多子)",$R52*参照!$J$4,IF($AF52="1/4(工･農)",$R52*参照!$J$7,IF($AF52="3/3(多子)",$R52*参照!$J$4,IF($AF52="2/3(多子)",$R52*参照!$J$4,IF($AF52="1/3(多子)",$R52*参照!$J$4,IF($AF52="多子世帯",$R52*参照!$J$4,)))))))))</f>
        <v>0</v>
      </c>
      <c r="CF52" s="454" t="b">
        <f>IF(AH52="3/3",$M52*参照!$I$4,IF(AH52="2/3",$M52*参照!$I$5,IF(AH52="1/3",$M52*参照!$I$6,IF(AH52="1/4(多子)",$M52*参照!$I$4,IF(AH52="1/4(工･農)",$M52*参照!$I$7,IF(AH52="3/3(多子)",$M52*参照!$I$4,IF(AH52="2/3(多子)",$M52*参照!$I$4,IF(AH52="1/3(多子)",$M52*参照!$I$4,IF(AH52="多子世帯",$M52*参照!$I$4,IF(AH52="対象外",0))))))))))</f>
        <v>0</v>
      </c>
      <c r="CG52" s="454" t="b">
        <f>IF(AI52="3/3",$M52*参照!$I$4,IF(AI52="2/3",$M52*参照!$I$5,IF(AI52="1/3",$M52*参照!$I$6,IF(AI52="1/4(多子)",$M52*参照!$I$4,IF(AI52="1/4(工･農)",$M52*参照!$I$7,IF(AI52="3/3(多子)",$M52*参照!$I$4,IF(AI52="2/3(多子)",$M52*参照!$I$4,IF(AI52="1/3(多子)",$M52*参照!$I$4,IF(AI52="多子世帯",$M52*参照!$I$4,IF(AI52="対象外",0))))))))))</f>
        <v>0</v>
      </c>
      <c r="CH52" s="454" t="b">
        <f>IF(AJ52="3/3",$M52*参照!$I$4,IF(AJ52="2/3",$M52*参照!$I$5,IF(AJ52="1/3",$M52*参照!$I$6,IF(AJ52="1/4(多子)",$M52*参照!$I$4,IF(AJ52="1/4(工･農)",$M52*参照!$I$7,IF(AJ52="3/3(多子)",$M52*参照!$I$4,IF(AJ52="2/3(多子)",$M52*参照!$I$4,IF(AJ52="1/3(多子)",$M52*参照!$I$4,IF(AJ52="多子世帯",$M52*参照!$I$4,IF(AJ52="対象外",0))))))))))</f>
        <v>0</v>
      </c>
      <c r="CI52" s="454" t="b">
        <f>IF(AK52="3/3",$M52*参照!$I$4,IF(AK52="2/3",$M52*参照!$I$5,IF(AK52="1/3",$M52*参照!$I$6,IF(AK52="1/4(多子)",$M52*参照!$I$4,IF(AK52="1/4(工･農)",$M52*参照!$I$7,IF(AK52="3/3(多子)",$M52*参照!$I$4,IF(AK52="2/3(多子)",$M52*参照!$I$4,IF(AK52="1/3(多子)",$M52*参照!$I$4,IF(AK52="多子世帯",$M52*参照!$I$4,IF(AK52="対象外",0))))))))))</f>
        <v>0</v>
      </c>
      <c r="CJ52" s="454" t="b">
        <f>IF(AL52="3/3",$M52*参照!$I$4,IF(AL52="2/3",$M52*参照!$I$5,IF(AL52="1/3",$M52*参照!$I$6,IF(AL52="1/4(多子)",$M52*参照!$I$4,IF(AL52="1/4(工･農)",$M52*参照!$I$7,IF(AL52="3/3(多子)",$M52*参照!$I$4,IF(AL52="2/3(多子)",$M52*参照!$I$4,IF(AL52="1/3(多子)",$M52*参照!$I$4,IF(AL52="多子世帯",$M52*参照!$I$4,IF(AL52="対象外",0))))))))))</f>
        <v>0</v>
      </c>
      <c r="CK52" s="454" t="b">
        <f>IF(AM52="3/3",$M52*参照!$I$4,IF(AM52="2/3",$M52*参照!$I$5,IF(AM52="1/3",$M52*参照!$I$6,IF(AM52="1/4(多子)",$M52*参照!$I$4,IF(AM52="1/4(工･農)",$M52*参照!$I$7,IF(AM52="3/3(多子)",$M52*参照!$I$4,IF(AM52="2/3(多子)",$M52*参照!$I$4,IF(AM52="1/3(多子)",$M52*参照!$I$4,IF(AM52="多子世帯",$M52*参照!$I$4,IF(AM52="対象外",0))))))))))</f>
        <v>0</v>
      </c>
      <c r="CL52" s="454" t="b">
        <f>IF(AN52="3/3",$M52*参照!$I$4,IF(AN52="2/3",$M52*参照!$I$5,IF(AN52="1/3",$M52*参照!$I$6,IF(AN52="1/4(多子)",$M52*参照!$I$4,IF(AN52="1/4(工･農)",$M52*参照!$I$7,IF(AN52="3/3(多子)",$M52*参照!$I$4,IF(AN52="2/3(多子)",$M52*参照!$I$4,IF(AN52="1/3(多子)",$M52*参照!$I$4,IF(AN52="多子世帯",$M52*参照!$I$4,IF(AN52="対象外",0))))))))))</f>
        <v>0</v>
      </c>
      <c r="CM52" s="454" t="b">
        <f>IF(AO52="3/3",$M52*参照!$I$4,IF(AO52="2/3",$M52*参照!$I$5,IF(AO52="1/3",$M52*参照!$I$6,IF(AO52="1/4(多子)",$M52*参照!$I$4,IF(AO52="1/4(工･農)",$M52*参照!$I$7,IF(AO52="3/3(多子)",$M52*参照!$I$4,IF(AO52="2/3(多子)",$M52*参照!$I$4,IF(AO52="1/3(多子)",$M52*参照!$I$4,IF(AO52="多子世帯",$M52*参照!$I$4,IF(AO52="対象外",0))))))))))</f>
        <v>0</v>
      </c>
      <c r="CN52" s="454" t="b">
        <f>IF(AP52="3/3",$M52*参照!$I$4,IF(AP52="2/3",$M52*参照!$I$5,IF(AP52="1/3",$M52*参照!$I$6,IF(AP52="1/4(多子)",$M52*参照!$I$4,IF(AP52="1/4(工･農)",$M52*参照!$I$7,IF(AP52="3/3(多子)",$M52*参照!$I$4,IF(AP52="2/3(多子)",$M52*参照!$I$4,IF(AP52="1/3(多子)",$M52*参照!$I$4,IF(AP52="多子世帯",$M52*参照!$I$4,IF(AP52="対象外",0))))))))))</f>
        <v>0</v>
      </c>
      <c r="CO52" s="454" t="b">
        <f>IF(AQ52="3/3",$M52*参照!$I$4,IF(AQ52="2/3",$M52*参照!$I$5,IF(AQ52="1/3",$M52*参照!$I$6,IF(AQ52="1/4(多子)",$M52*参照!$I$4,IF(AQ52="1/4(工･農)",$M52*参照!$I$7,IF(AQ52="3/3(多子)",$M52*参照!$I$4,IF(AQ52="2/3(多子)",$M52*参照!$I$4,IF(AQ52="1/3(多子)",$M52*参照!$I$4,IF(AQ52="多子世帯",$M52*参照!$I$4,IF(AQ52="対象外",0))))))))))</f>
        <v>0</v>
      </c>
      <c r="CP52" s="454" t="b">
        <f>IF(AR52="3/3",$M52*参照!$I$4,IF(AR52="2/3",$M52*参照!$I$5,IF(AR52="1/3",$M52*参照!$I$6,IF(AR52="1/4(多子)",$M52*参照!$I$4,IF(AR52="1/4(工･農)",$M52*参照!$I$7,IF(AR52="3/3(多子)",$M52*参照!$I$4,IF(AR52="2/3(多子)",$M52*参照!$I$4,IF(AR52="1/3(多子)",$M52*参照!$I$4,IF(AR52="多子世帯",$M52*参照!$I$4,IF(AR52="対象外",0))))))))))</f>
        <v>0</v>
      </c>
      <c r="CQ52" s="455" t="b">
        <f>IF(AS52="3/3",$M52*参照!$I$4,IF(AS52="2/3",$M52*参照!$I$5,IF(AS52="1/3",$M52*参照!$I$6,IF(AS52="1/4(多子)",$M52*参照!$I$4,IF(AS52="1/4(工･農)",$M52*参照!$I$7,IF(AS52="3/3(多子)",$M52*参照!$I$4,IF(AS52="2/3(多子)",$M52*参照!$I$4,IF(AS52="1/3(多子)",$M52*参照!$I$4,IF(AS52="多子世帯",$M52*参照!$I$4,IF(AS52="対象外",0))))))))))</f>
        <v>0</v>
      </c>
      <c r="CR52" s="456">
        <f t="shared" si="71"/>
        <v>0</v>
      </c>
      <c r="CS52" s="66"/>
      <c r="CT52" s="147"/>
      <c r="CU52" s="147"/>
      <c r="CV52" s="147"/>
      <c r="CW52" s="147"/>
      <c r="CX52" s="147"/>
      <c r="CY52" s="149"/>
      <c r="CZ52" s="100"/>
      <c r="DA52" s="147"/>
      <c r="DB52" s="147"/>
      <c r="DC52" s="147"/>
      <c r="DD52" s="147"/>
      <c r="DE52" s="147"/>
      <c r="DF52" s="148">
        <f t="shared" si="72"/>
        <v>0</v>
      </c>
      <c r="DG52" s="77">
        <f>IF(CD52=0,0,(ROUNDUP(O52*(BU52*参照!$C$5+BV52*参照!$C$6+BW52*参照!$C$7+BX52*参照!$C$8+BY52*参照!$C$9+BZ52*参照!$C$10+CA52*参照!$C$11+CB52*参照!$C$12+CC52*参照!$C$13)/CD52,-2)))</f>
        <v>0</v>
      </c>
      <c r="DH52" s="136" t="str">
        <f t="shared" si="49"/>
        <v>B</v>
      </c>
    </row>
    <row r="53" spans="1:112" s="30" customFormat="1" ht="14.4">
      <c r="A53" s="34">
        <v>12</v>
      </c>
      <c r="B53" s="354"/>
      <c r="C53" s="355"/>
      <c r="D53" s="126"/>
      <c r="E53" s="126"/>
      <c r="F53" s="185"/>
      <c r="G53" s="126"/>
      <c r="H53" s="357"/>
      <c r="I53" s="235">
        <v>0</v>
      </c>
      <c r="J53" s="235">
        <f t="shared" si="50"/>
        <v>0</v>
      </c>
      <c r="K53" s="387">
        <f>IF(D53="昼間",参照!$E$4,IF(D53="夜間等",参照!$E$5,IF(D53="通信",参照!$E$6,0)))</f>
        <v>0</v>
      </c>
      <c r="L53" s="240">
        <f t="shared" si="51"/>
        <v>0</v>
      </c>
      <c r="M53" s="241">
        <f t="shared" si="52"/>
        <v>0</v>
      </c>
      <c r="N53" s="238"/>
      <c r="O53" s="238">
        <f t="shared" si="53"/>
        <v>0</v>
      </c>
      <c r="P53" s="389">
        <v>0</v>
      </c>
      <c r="Q53" s="392">
        <f>IF(D53="昼間",参照!$F$4,IF(D53="夜間等",参照!$F$5,IF(D53="通信",参照!$F$6,0)))</f>
        <v>0</v>
      </c>
      <c r="R53" s="240">
        <f t="shared" si="54"/>
        <v>0</v>
      </c>
      <c r="S53" s="203"/>
      <c r="T53" s="384">
        <f t="shared" si="55"/>
        <v>0</v>
      </c>
      <c r="U53" s="382">
        <f t="shared" si="56"/>
        <v>0</v>
      </c>
      <c r="V53" s="380">
        <f t="shared" si="57"/>
        <v>0</v>
      </c>
      <c r="W53" s="378">
        <f t="shared" si="58"/>
        <v>0</v>
      </c>
      <c r="X53" s="386" t="str">
        <f t="shared" si="26"/>
        <v>0</v>
      </c>
      <c r="Y53" s="379">
        <f t="shared" si="27"/>
        <v>0</v>
      </c>
      <c r="Z53" s="441"/>
      <c r="AA53" s="441"/>
      <c r="AB53" s="445">
        <f t="shared" si="59"/>
        <v>0</v>
      </c>
      <c r="AC53" s="356">
        <f t="shared" si="60"/>
        <v>0</v>
      </c>
      <c r="AD53" s="123">
        <f t="shared" si="28"/>
        <v>0</v>
      </c>
      <c r="AE53" s="123">
        <f t="shared" si="29"/>
        <v>0</v>
      </c>
      <c r="AF53" s="183"/>
      <c r="AG53" s="32"/>
      <c r="AH53" s="97"/>
      <c r="AI53" s="33"/>
      <c r="AJ53" s="97"/>
      <c r="AK53" s="33"/>
      <c r="AL53" s="97"/>
      <c r="AM53" s="98"/>
      <c r="AN53" s="99"/>
      <c r="AO53" s="147"/>
      <c r="AP53" s="147"/>
      <c r="AQ53" s="147"/>
      <c r="AR53" s="147"/>
      <c r="AS53" s="33"/>
      <c r="AT53" s="308">
        <f t="shared" si="30"/>
        <v>0</v>
      </c>
      <c r="AU53" s="295">
        <f t="shared" si="31"/>
        <v>0</v>
      </c>
      <c r="AV53" s="295">
        <f t="shared" si="32"/>
        <v>0</v>
      </c>
      <c r="AW53" s="295">
        <f t="shared" si="33"/>
        <v>0</v>
      </c>
      <c r="AX53" s="295">
        <f t="shared" si="34"/>
        <v>0</v>
      </c>
      <c r="AY53" s="295">
        <f t="shared" si="35"/>
        <v>0</v>
      </c>
      <c r="AZ53" s="295">
        <f t="shared" si="36"/>
        <v>0</v>
      </c>
      <c r="BA53" s="295">
        <f t="shared" si="37"/>
        <v>0</v>
      </c>
      <c r="BB53" s="310">
        <f t="shared" si="38"/>
        <v>0</v>
      </c>
      <c r="BC53" s="308">
        <f t="shared" si="39"/>
        <v>0</v>
      </c>
      <c r="BD53" s="308">
        <f t="shared" si="40"/>
        <v>0</v>
      </c>
      <c r="BE53" s="295">
        <f t="shared" si="41"/>
        <v>0</v>
      </c>
      <c r="BF53" s="308">
        <f t="shared" si="42"/>
        <v>0</v>
      </c>
      <c r="BG53" s="295">
        <f t="shared" si="43"/>
        <v>0</v>
      </c>
      <c r="BH53" s="308">
        <f t="shared" si="44"/>
        <v>0</v>
      </c>
      <c r="BI53" s="295">
        <f t="shared" si="45"/>
        <v>0</v>
      </c>
      <c r="BJ53" s="295">
        <f t="shared" si="46"/>
        <v>0</v>
      </c>
      <c r="BK53" s="310">
        <f t="shared" si="47"/>
        <v>0</v>
      </c>
      <c r="BL53" s="317">
        <f t="shared" si="73"/>
        <v>0</v>
      </c>
      <c r="BM53" s="299">
        <f t="shared" si="73"/>
        <v>0</v>
      </c>
      <c r="BN53" s="299">
        <f t="shared" si="74"/>
        <v>0</v>
      </c>
      <c r="BO53" s="299">
        <f t="shared" si="73"/>
        <v>0</v>
      </c>
      <c r="BP53" s="299">
        <f t="shared" si="75"/>
        <v>0</v>
      </c>
      <c r="BQ53" s="299">
        <f t="shared" si="73"/>
        <v>0</v>
      </c>
      <c r="BR53" s="299">
        <f t="shared" si="76"/>
        <v>0</v>
      </c>
      <c r="BS53" s="299">
        <f t="shared" si="77"/>
        <v>0</v>
      </c>
      <c r="BT53" s="318">
        <f t="shared" si="77"/>
        <v>0</v>
      </c>
      <c r="BU53" s="450">
        <f t="shared" si="61"/>
        <v>0</v>
      </c>
      <c r="BV53" s="451">
        <f t="shared" si="62"/>
        <v>0</v>
      </c>
      <c r="BW53" s="451">
        <f t="shared" si="63"/>
        <v>0</v>
      </c>
      <c r="BX53" s="451">
        <f t="shared" si="64"/>
        <v>0</v>
      </c>
      <c r="BY53" s="451">
        <f t="shared" si="65"/>
        <v>0</v>
      </c>
      <c r="BZ53" s="451">
        <f t="shared" si="66"/>
        <v>0</v>
      </c>
      <c r="CA53" s="451">
        <f t="shared" si="67"/>
        <v>0</v>
      </c>
      <c r="CB53" s="451">
        <f t="shared" si="68"/>
        <v>0</v>
      </c>
      <c r="CC53" s="451">
        <f t="shared" si="69"/>
        <v>0</v>
      </c>
      <c r="CD53" s="452">
        <f t="shared" si="70"/>
        <v>0</v>
      </c>
      <c r="CE53" s="453">
        <f>IF($AF53="3/3",$R53*参照!$J$4,IF($AF53="2/3",$R53*参照!$J$5,IF($AF53="1/3",$R53*参照!$J$6,IF($AF53="1/4(多子)",$R53*参照!$J$4,IF($AF53="1/4(工･農)",$R53*参照!$J$7,IF($AF53="3/3(多子)",$R53*参照!$J$4,IF($AF53="2/3(多子)",$R53*参照!$J$4,IF($AF53="1/3(多子)",$R53*参照!$J$4,IF($AF53="多子世帯",$R53*参照!$J$4,)))))))))</f>
        <v>0</v>
      </c>
      <c r="CF53" s="454" t="b">
        <f>IF(AH53="3/3",$M53*参照!$I$4,IF(AH53="2/3",$M53*参照!$I$5,IF(AH53="1/3",$M53*参照!$I$6,IF(AH53="1/4(多子)",$M53*参照!$I$4,IF(AH53="1/4(工･農)",$M53*参照!$I$7,IF(AH53="3/3(多子)",$M53*参照!$I$4,IF(AH53="2/3(多子)",$M53*参照!$I$4,IF(AH53="1/3(多子)",$M53*参照!$I$4,IF(AH53="多子世帯",$M53*参照!$I$4,IF(AH53="対象外",0))))))))))</f>
        <v>0</v>
      </c>
      <c r="CG53" s="454" t="b">
        <f>IF(AI53="3/3",$M53*参照!$I$4,IF(AI53="2/3",$M53*参照!$I$5,IF(AI53="1/3",$M53*参照!$I$6,IF(AI53="1/4(多子)",$M53*参照!$I$4,IF(AI53="1/4(工･農)",$M53*参照!$I$7,IF(AI53="3/3(多子)",$M53*参照!$I$4,IF(AI53="2/3(多子)",$M53*参照!$I$4,IF(AI53="1/3(多子)",$M53*参照!$I$4,IF(AI53="多子世帯",$M53*参照!$I$4,IF(AI53="対象外",0))))))))))</f>
        <v>0</v>
      </c>
      <c r="CH53" s="454" t="b">
        <f>IF(AJ53="3/3",$M53*参照!$I$4,IF(AJ53="2/3",$M53*参照!$I$5,IF(AJ53="1/3",$M53*参照!$I$6,IF(AJ53="1/4(多子)",$M53*参照!$I$4,IF(AJ53="1/4(工･農)",$M53*参照!$I$7,IF(AJ53="3/3(多子)",$M53*参照!$I$4,IF(AJ53="2/3(多子)",$M53*参照!$I$4,IF(AJ53="1/3(多子)",$M53*参照!$I$4,IF(AJ53="多子世帯",$M53*参照!$I$4,IF(AJ53="対象外",0))))))))))</f>
        <v>0</v>
      </c>
      <c r="CI53" s="454" t="b">
        <f>IF(AK53="3/3",$M53*参照!$I$4,IF(AK53="2/3",$M53*参照!$I$5,IF(AK53="1/3",$M53*参照!$I$6,IF(AK53="1/4(多子)",$M53*参照!$I$4,IF(AK53="1/4(工･農)",$M53*参照!$I$7,IF(AK53="3/3(多子)",$M53*参照!$I$4,IF(AK53="2/3(多子)",$M53*参照!$I$4,IF(AK53="1/3(多子)",$M53*参照!$I$4,IF(AK53="多子世帯",$M53*参照!$I$4,IF(AK53="対象外",0))))))))))</f>
        <v>0</v>
      </c>
      <c r="CJ53" s="454" t="b">
        <f>IF(AL53="3/3",$M53*参照!$I$4,IF(AL53="2/3",$M53*参照!$I$5,IF(AL53="1/3",$M53*参照!$I$6,IF(AL53="1/4(多子)",$M53*参照!$I$4,IF(AL53="1/4(工･農)",$M53*参照!$I$7,IF(AL53="3/3(多子)",$M53*参照!$I$4,IF(AL53="2/3(多子)",$M53*参照!$I$4,IF(AL53="1/3(多子)",$M53*参照!$I$4,IF(AL53="多子世帯",$M53*参照!$I$4,IF(AL53="対象外",0))))))))))</f>
        <v>0</v>
      </c>
      <c r="CK53" s="454" t="b">
        <f>IF(AM53="3/3",$M53*参照!$I$4,IF(AM53="2/3",$M53*参照!$I$5,IF(AM53="1/3",$M53*参照!$I$6,IF(AM53="1/4(多子)",$M53*参照!$I$4,IF(AM53="1/4(工･農)",$M53*参照!$I$7,IF(AM53="3/3(多子)",$M53*参照!$I$4,IF(AM53="2/3(多子)",$M53*参照!$I$4,IF(AM53="1/3(多子)",$M53*参照!$I$4,IF(AM53="多子世帯",$M53*参照!$I$4,IF(AM53="対象外",0))))))))))</f>
        <v>0</v>
      </c>
      <c r="CL53" s="454" t="b">
        <f>IF(AN53="3/3",$M53*参照!$I$4,IF(AN53="2/3",$M53*参照!$I$5,IF(AN53="1/3",$M53*参照!$I$6,IF(AN53="1/4(多子)",$M53*参照!$I$4,IF(AN53="1/4(工･農)",$M53*参照!$I$7,IF(AN53="3/3(多子)",$M53*参照!$I$4,IF(AN53="2/3(多子)",$M53*参照!$I$4,IF(AN53="1/3(多子)",$M53*参照!$I$4,IF(AN53="多子世帯",$M53*参照!$I$4,IF(AN53="対象外",0))))))))))</f>
        <v>0</v>
      </c>
      <c r="CM53" s="454" t="b">
        <f>IF(AO53="3/3",$M53*参照!$I$4,IF(AO53="2/3",$M53*参照!$I$5,IF(AO53="1/3",$M53*参照!$I$6,IF(AO53="1/4(多子)",$M53*参照!$I$4,IF(AO53="1/4(工･農)",$M53*参照!$I$7,IF(AO53="3/3(多子)",$M53*参照!$I$4,IF(AO53="2/3(多子)",$M53*参照!$I$4,IF(AO53="1/3(多子)",$M53*参照!$I$4,IF(AO53="多子世帯",$M53*参照!$I$4,IF(AO53="対象外",0))))))))))</f>
        <v>0</v>
      </c>
      <c r="CN53" s="454" t="b">
        <f>IF(AP53="3/3",$M53*参照!$I$4,IF(AP53="2/3",$M53*参照!$I$5,IF(AP53="1/3",$M53*参照!$I$6,IF(AP53="1/4(多子)",$M53*参照!$I$4,IF(AP53="1/4(工･農)",$M53*参照!$I$7,IF(AP53="3/3(多子)",$M53*参照!$I$4,IF(AP53="2/3(多子)",$M53*参照!$I$4,IF(AP53="1/3(多子)",$M53*参照!$I$4,IF(AP53="多子世帯",$M53*参照!$I$4,IF(AP53="対象外",0))))))))))</f>
        <v>0</v>
      </c>
      <c r="CO53" s="454" t="b">
        <f>IF(AQ53="3/3",$M53*参照!$I$4,IF(AQ53="2/3",$M53*参照!$I$5,IF(AQ53="1/3",$M53*参照!$I$6,IF(AQ53="1/4(多子)",$M53*参照!$I$4,IF(AQ53="1/4(工･農)",$M53*参照!$I$7,IF(AQ53="3/3(多子)",$M53*参照!$I$4,IF(AQ53="2/3(多子)",$M53*参照!$I$4,IF(AQ53="1/3(多子)",$M53*参照!$I$4,IF(AQ53="多子世帯",$M53*参照!$I$4,IF(AQ53="対象外",0))))))))))</f>
        <v>0</v>
      </c>
      <c r="CP53" s="454" t="b">
        <f>IF(AR53="3/3",$M53*参照!$I$4,IF(AR53="2/3",$M53*参照!$I$5,IF(AR53="1/3",$M53*参照!$I$6,IF(AR53="1/4(多子)",$M53*参照!$I$4,IF(AR53="1/4(工･農)",$M53*参照!$I$7,IF(AR53="3/3(多子)",$M53*参照!$I$4,IF(AR53="2/3(多子)",$M53*参照!$I$4,IF(AR53="1/3(多子)",$M53*参照!$I$4,IF(AR53="多子世帯",$M53*参照!$I$4,IF(AR53="対象外",0))))))))))</f>
        <v>0</v>
      </c>
      <c r="CQ53" s="455" t="b">
        <f>IF(AS53="3/3",$M53*参照!$I$4,IF(AS53="2/3",$M53*参照!$I$5,IF(AS53="1/3",$M53*参照!$I$6,IF(AS53="1/4(多子)",$M53*参照!$I$4,IF(AS53="1/4(工･農)",$M53*参照!$I$7,IF(AS53="3/3(多子)",$M53*参照!$I$4,IF(AS53="2/3(多子)",$M53*参照!$I$4,IF(AS53="1/3(多子)",$M53*参照!$I$4,IF(AS53="多子世帯",$M53*参照!$I$4,IF(AS53="対象外",0))))))))))</f>
        <v>0</v>
      </c>
      <c r="CR53" s="456">
        <f t="shared" si="71"/>
        <v>0</v>
      </c>
      <c r="CS53" s="66"/>
      <c r="CT53" s="147"/>
      <c r="CU53" s="147"/>
      <c r="CV53" s="147"/>
      <c r="CW53" s="147"/>
      <c r="CX53" s="147"/>
      <c r="CY53" s="149"/>
      <c r="CZ53" s="100"/>
      <c r="DA53" s="147"/>
      <c r="DB53" s="147"/>
      <c r="DC53" s="147"/>
      <c r="DD53" s="147"/>
      <c r="DE53" s="147"/>
      <c r="DF53" s="148">
        <f t="shared" si="72"/>
        <v>0</v>
      </c>
      <c r="DG53" s="77">
        <f>IF(CD53=0,0,(ROUNDUP(O53*(BU53*参照!$C$5+BV53*参照!$C$6+BW53*参照!$C$7+BX53*参照!$C$8+BY53*参照!$C$9+BZ53*参照!$C$10+CA53*参照!$C$11+CB53*参照!$C$12+CC53*参照!$C$13)/CD53,-2)))</f>
        <v>0</v>
      </c>
      <c r="DH53" s="136" t="str">
        <f t="shared" si="49"/>
        <v>B</v>
      </c>
    </row>
    <row r="54" spans="1:112" s="30" customFormat="1" ht="14.4">
      <c r="A54" s="34">
        <v>13</v>
      </c>
      <c r="B54" s="354"/>
      <c r="C54" s="355"/>
      <c r="D54" s="126"/>
      <c r="E54" s="126"/>
      <c r="F54" s="185"/>
      <c r="G54" s="126"/>
      <c r="H54" s="357"/>
      <c r="I54" s="235">
        <v>0</v>
      </c>
      <c r="J54" s="235">
        <f t="shared" si="50"/>
        <v>0</v>
      </c>
      <c r="K54" s="387">
        <f>IF(D54="昼間",参照!$E$4,IF(D54="夜間等",参照!$E$5,IF(D54="通信",参照!$E$6,0)))</f>
        <v>0</v>
      </c>
      <c r="L54" s="240">
        <f t="shared" si="51"/>
        <v>0</v>
      </c>
      <c r="M54" s="241">
        <f t="shared" si="52"/>
        <v>0</v>
      </c>
      <c r="N54" s="238"/>
      <c r="O54" s="238">
        <f t="shared" si="53"/>
        <v>0</v>
      </c>
      <c r="P54" s="389">
        <v>0</v>
      </c>
      <c r="Q54" s="392">
        <f>IF(D54="昼間",参照!$F$4,IF(D54="夜間等",参照!$F$5,IF(D54="通信",参照!$F$6,0)))</f>
        <v>0</v>
      </c>
      <c r="R54" s="240">
        <f t="shared" si="54"/>
        <v>0</v>
      </c>
      <c r="S54" s="203"/>
      <c r="T54" s="384">
        <f t="shared" si="55"/>
        <v>0</v>
      </c>
      <c r="U54" s="382">
        <f t="shared" si="56"/>
        <v>0</v>
      </c>
      <c r="V54" s="380">
        <f t="shared" si="57"/>
        <v>0</v>
      </c>
      <c r="W54" s="378">
        <f t="shared" si="58"/>
        <v>0</v>
      </c>
      <c r="X54" s="386" t="str">
        <f t="shared" si="26"/>
        <v>0</v>
      </c>
      <c r="Y54" s="379">
        <f t="shared" si="27"/>
        <v>0</v>
      </c>
      <c r="Z54" s="441"/>
      <c r="AA54" s="441"/>
      <c r="AB54" s="445">
        <f t="shared" si="59"/>
        <v>0</v>
      </c>
      <c r="AC54" s="356">
        <f t="shared" si="60"/>
        <v>0</v>
      </c>
      <c r="AD54" s="123">
        <f t="shared" si="28"/>
        <v>0</v>
      </c>
      <c r="AE54" s="123">
        <f t="shared" si="29"/>
        <v>0</v>
      </c>
      <c r="AF54" s="183"/>
      <c r="AG54" s="32"/>
      <c r="AH54" s="97"/>
      <c r="AI54" s="33"/>
      <c r="AJ54" s="97"/>
      <c r="AK54" s="33"/>
      <c r="AL54" s="97"/>
      <c r="AM54" s="98"/>
      <c r="AN54" s="99"/>
      <c r="AO54" s="147"/>
      <c r="AP54" s="147"/>
      <c r="AQ54" s="147"/>
      <c r="AR54" s="147"/>
      <c r="AS54" s="33"/>
      <c r="AT54" s="308">
        <f t="shared" si="30"/>
        <v>0</v>
      </c>
      <c r="AU54" s="295">
        <f t="shared" si="31"/>
        <v>0</v>
      </c>
      <c r="AV54" s="295">
        <f t="shared" si="32"/>
        <v>0</v>
      </c>
      <c r="AW54" s="295">
        <f t="shared" si="33"/>
        <v>0</v>
      </c>
      <c r="AX54" s="295">
        <f t="shared" si="34"/>
        <v>0</v>
      </c>
      <c r="AY54" s="295">
        <f t="shared" si="35"/>
        <v>0</v>
      </c>
      <c r="AZ54" s="295">
        <f t="shared" si="36"/>
        <v>0</v>
      </c>
      <c r="BA54" s="295">
        <f t="shared" si="37"/>
        <v>0</v>
      </c>
      <c r="BB54" s="310">
        <f t="shared" si="38"/>
        <v>0</v>
      </c>
      <c r="BC54" s="308">
        <f t="shared" si="39"/>
        <v>0</v>
      </c>
      <c r="BD54" s="308">
        <f t="shared" si="40"/>
        <v>0</v>
      </c>
      <c r="BE54" s="295">
        <f t="shared" si="41"/>
        <v>0</v>
      </c>
      <c r="BF54" s="308">
        <f t="shared" si="42"/>
        <v>0</v>
      </c>
      <c r="BG54" s="295">
        <f t="shared" si="43"/>
        <v>0</v>
      </c>
      <c r="BH54" s="308">
        <f t="shared" si="44"/>
        <v>0</v>
      </c>
      <c r="BI54" s="295">
        <f t="shared" si="45"/>
        <v>0</v>
      </c>
      <c r="BJ54" s="295">
        <f t="shared" si="46"/>
        <v>0</v>
      </c>
      <c r="BK54" s="310">
        <f t="shared" si="47"/>
        <v>0</v>
      </c>
      <c r="BL54" s="317">
        <f t="shared" si="73"/>
        <v>0</v>
      </c>
      <c r="BM54" s="299">
        <f t="shared" si="73"/>
        <v>0</v>
      </c>
      <c r="BN54" s="299">
        <f t="shared" si="74"/>
        <v>0</v>
      </c>
      <c r="BO54" s="299">
        <f t="shared" si="73"/>
        <v>0</v>
      </c>
      <c r="BP54" s="299">
        <f t="shared" si="75"/>
        <v>0</v>
      </c>
      <c r="BQ54" s="299">
        <f t="shared" si="73"/>
        <v>0</v>
      </c>
      <c r="BR54" s="299">
        <f t="shared" si="76"/>
        <v>0</v>
      </c>
      <c r="BS54" s="299">
        <f t="shared" si="77"/>
        <v>0</v>
      </c>
      <c r="BT54" s="318">
        <f t="shared" si="77"/>
        <v>0</v>
      </c>
      <c r="BU54" s="450">
        <f t="shared" si="61"/>
        <v>0</v>
      </c>
      <c r="BV54" s="451">
        <f t="shared" si="62"/>
        <v>0</v>
      </c>
      <c r="BW54" s="451">
        <f t="shared" si="63"/>
        <v>0</v>
      </c>
      <c r="BX54" s="451">
        <f t="shared" si="64"/>
        <v>0</v>
      </c>
      <c r="BY54" s="451">
        <f t="shared" si="65"/>
        <v>0</v>
      </c>
      <c r="BZ54" s="451">
        <f t="shared" si="66"/>
        <v>0</v>
      </c>
      <c r="CA54" s="451">
        <f t="shared" si="67"/>
        <v>0</v>
      </c>
      <c r="CB54" s="451">
        <f t="shared" si="68"/>
        <v>0</v>
      </c>
      <c r="CC54" s="451">
        <f t="shared" si="69"/>
        <v>0</v>
      </c>
      <c r="CD54" s="452">
        <f t="shared" si="70"/>
        <v>0</v>
      </c>
      <c r="CE54" s="453">
        <f>IF($AF54="3/3",$R54*参照!$J$4,IF($AF54="2/3",$R54*参照!$J$5,IF($AF54="1/3",$R54*参照!$J$6,IF($AF54="1/4(多子)",$R54*参照!$J$4,IF($AF54="1/4(工･農)",$R54*参照!$J$7,IF($AF54="3/3(多子)",$R54*参照!$J$4,IF($AF54="2/3(多子)",$R54*参照!$J$4,IF($AF54="1/3(多子)",$R54*参照!$J$4,IF($AF54="多子世帯",$R54*参照!$J$4,)))))))))</f>
        <v>0</v>
      </c>
      <c r="CF54" s="454" t="b">
        <f>IF(AH54="3/3",$M54*参照!$I$4,IF(AH54="2/3",$M54*参照!$I$5,IF(AH54="1/3",$M54*参照!$I$6,IF(AH54="1/4(多子)",$M54*参照!$I$4,IF(AH54="1/4(工･農)",$M54*参照!$I$7,IF(AH54="3/3(多子)",$M54*参照!$I$4,IF(AH54="2/3(多子)",$M54*参照!$I$4,IF(AH54="1/3(多子)",$M54*参照!$I$4,IF(AH54="多子世帯",$M54*参照!$I$4,IF(AH54="対象外",0))))))))))</f>
        <v>0</v>
      </c>
      <c r="CG54" s="454" t="b">
        <f>IF(AI54="3/3",$M54*参照!$I$4,IF(AI54="2/3",$M54*参照!$I$5,IF(AI54="1/3",$M54*参照!$I$6,IF(AI54="1/4(多子)",$M54*参照!$I$4,IF(AI54="1/4(工･農)",$M54*参照!$I$7,IF(AI54="3/3(多子)",$M54*参照!$I$4,IF(AI54="2/3(多子)",$M54*参照!$I$4,IF(AI54="1/3(多子)",$M54*参照!$I$4,IF(AI54="多子世帯",$M54*参照!$I$4,IF(AI54="対象外",0))))))))))</f>
        <v>0</v>
      </c>
      <c r="CH54" s="454" t="b">
        <f>IF(AJ54="3/3",$M54*参照!$I$4,IF(AJ54="2/3",$M54*参照!$I$5,IF(AJ54="1/3",$M54*参照!$I$6,IF(AJ54="1/4(多子)",$M54*参照!$I$4,IF(AJ54="1/4(工･農)",$M54*参照!$I$7,IF(AJ54="3/3(多子)",$M54*参照!$I$4,IF(AJ54="2/3(多子)",$M54*参照!$I$4,IF(AJ54="1/3(多子)",$M54*参照!$I$4,IF(AJ54="多子世帯",$M54*参照!$I$4,IF(AJ54="対象外",0))))))))))</f>
        <v>0</v>
      </c>
      <c r="CI54" s="454" t="b">
        <f>IF(AK54="3/3",$M54*参照!$I$4,IF(AK54="2/3",$M54*参照!$I$5,IF(AK54="1/3",$M54*参照!$I$6,IF(AK54="1/4(多子)",$M54*参照!$I$4,IF(AK54="1/4(工･農)",$M54*参照!$I$7,IF(AK54="3/3(多子)",$M54*参照!$I$4,IF(AK54="2/3(多子)",$M54*参照!$I$4,IF(AK54="1/3(多子)",$M54*参照!$I$4,IF(AK54="多子世帯",$M54*参照!$I$4,IF(AK54="対象外",0))))))))))</f>
        <v>0</v>
      </c>
      <c r="CJ54" s="454" t="b">
        <f>IF(AL54="3/3",$M54*参照!$I$4,IF(AL54="2/3",$M54*参照!$I$5,IF(AL54="1/3",$M54*参照!$I$6,IF(AL54="1/4(多子)",$M54*参照!$I$4,IF(AL54="1/4(工･農)",$M54*参照!$I$7,IF(AL54="3/3(多子)",$M54*参照!$I$4,IF(AL54="2/3(多子)",$M54*参照!$I$4,IF(AL54="1/3(多子)",$M54*参照!$I$4,IF(AL54="多子世帯",$M54*参照!$I$4,IF(AL54="対象外",0))))))))))</f>
        <v>0</v>
      </c>
      <c r="CK54" s="454" t="b">
        <f>IF(AM54="3/3",$M54*参照!$I$4,IF(AM54="2/3",$M54*参照!$I$5,IF(AM54="1/3",$M54*参照!$I$6,IF(AM54="1/4(多子)",$M54*参照!$I$4,IF(AM54="1/4(工･農)",$M54*参照!$I$7,IF(AM54="3/3(多子)",$M54*参照!$I$4,IF(AM54="2/3(多子)",$M54*参照!$I$4,IF(AM54="1/3(多子)",$M54*参照!$I$4,IF(AM54="多子世帯",$M54*参照!$I$4,IF(AM54="対象外",0))))))))))</f>
        <v>0</v>
      </c>
      <c r="CL54" s="454" t="b">
        <f>IF(AN54="3/3",$M54*参照!$I$4,IF(AN54="2/3",$M54*参照!$I$5,IF(AN54="1/3",$M54*参照!$I$6,IF(AN54="1/4(多子)",$M54*参照!$I$4,IF(AN54="1/4(工･農)",$M54*参照!$I$7,IF(AN54="3/3(多子)",$M54*参照!$I$4,IF(AN54="2/3(多子)",$M54*参照!$I$4,IF(AN54="1/3(多子)",$M54*参照!$I$4,IF(AN54="多子世帯",$M54*参照!$I$4,IF(AN54="対象外",0))))))))))</f>
        <v>0</v>
      </c>
      <c r="CM54" s="454" t="b">
        <f>IF(AO54="3/3",$M54*参照!$I$4,IF(AO54="2/3",$M54*参照!$I$5,IF(AO54="1/3",$M54*参照!$I$6,IF(AO54="1/4(多子)",$M54*参照!$I$4,IF(AO54="1/4(工･農)",$M54*参照!$I$7,IF(AO54="3/3(多子)",$M54*参照!$I$4,IF(AO54="2/3(多子)",$M54*参照!$I$4,IF(AO54="1/3(多子)",$M54*参照!$I$4,IF(AO54="多子世帯",$M54*参照!$I$4,IF(AO54="対象外",0))))))))))</f>
        <v>0</v>
      </c>
      <c r="CN54" s="454" t="b">
        <f>IF(AP54="3/3",$M54*参照!$I$4,IF(AP54="2/3",$M54*参照!$I$5,IF(AP54="1/3",$M54*参照!$I$6,IF(AP54="1/4(多子)",$M54*参照!$I$4,IF(AP54="1/4(工･農)",$M54*参照!$I$7,IF(AP54="3/3(多子)",$M54*参照!$I$4,IF(AP54="2/3(多子)",$M54*参照!$I$4,IF(AP54="1/3(多子)",$M54*参照!$I$4,IF(AP54="多子世帯",$M54*参照!$I$4,IF(AP54="対象外",0))))))))))</f>
        <v>0</v>
      </c>
      <c r="CO54" s="454" t="b">
        <f>IF(AQ54="3/3",$M54*参照!$I$4,IF(AQ54="2/3",$M54*参照!$I$5,IF(AQ54="1/3",$M54*参照!$I$6,IF(AQ54="1/4(多子)",$M54*参照!$I$4,IF(AQ54="1/4(工･農)",$M54*参照!$I$7,IF(AQ54="3/3(多子)",$M54*参照!$I$4,IF(AQ54="2/3(多子)",$M54*参照!$I$4,IF(AQ54="1/3(多子)",$M54*参照!$I$4,IF(AQ54="多子世帯",$M54*参照!$I$4,IF(AQ54="対象外",0))))))))))</f>
        <v>0</v>
      </c>
      <c r="CP54" s="454" t="b">
        <f>IF(AR54="3/3",$M54*参照!$I$4,IF(AR54="2/3",$M54*参照!$I$5,IF(AR54="1/3",$M54*参照!$I$6,IF(AR54="1/4(多子)",$M54*参照!$I$4,IF(AR54="1/4(工･農)",$M54*参照!$I$7,IF(AR54="3/3(多子)",$M54*参照!$I$4,IF(AR54="2/3(多子)",$M54*参照!$I$4,IF(AR54="1/3(多子)",$M54*参照!$I$4,IF(AR54="多子世帯",$M54*参照!$I$4,IF(AR54="対象外",0))))))))))</f>
        <v>0</v>
      </c>
      <c r="CQ54" s="455" t="b">
        <f>IF(AS54="3/3",$M54*参照!$I$4,IF(AS54="2/3",$M54*参照!$I$5,IF(AS54="1/3",$M54*参照!$I$6,IF(AS54="1/4(多子)",$M54*参照!$I$4,IF(AS54="1/4(工･農)",$M54*参照!$I$7,IF(AS54="3/3(多子)",$M54*参照!$I$4,IF(AS54="2/3(多子)",$M54*参照!$I$4,IF(AS54="1/3(多子)",$M54*参照!$I$4,IF(AS54="多子世帯",$M54*参照!$I$4,IF(AS54="対象外",0))))))))))</f>
        <v>0</v>
      </c>
      <c r="CR54" s="456">
        <f t="shared" si="71"/>
        <v>0</v>
      </c>
      <c r="CS54" s="66"/>
      <c r="CT54" s="147"/>
      <c r="CU54" s="147"/>
      <c r="CV54" s="147"/>
      <c r="CW54" s="147"/>
      <c r="CX54" s="147"/>
      <c r="CY54" s="149"/>
      <c r="CZ54" s="100"/>
      <c r="DA54" s="147"/>
      <c r="DB54" s="147"/>
      <c r="DC54" s="147"/>
      <c r="DD54" s="147"/>
      <c r="DE54" s="147"/>
      <c r="DF54" s="148">
        <f t="shared" si="72"/>
        <v>0</v>
      </c>
      <c r="DG54" s="77">
        <f>IF(CD54=0,0,(ROUNDUP(O54*(BU54*参照!$C$5+BV54*参照!$C$6+BW54*参照!$C$7+BX54*参照!$C$8+BY54*参照!$C$9+BZ54*参照!$C$10+CA54*参照!$C$11+CB54*参照!$C$12+CC54*参照!$C$13)/CD54,-2)))</f>
        <v>0</v>
      </c>
      <c r="DH54" s="136" t="str">
        <f t="shared" si="49"/>
        <v>B</v>
      </c>
    </row>
    <row r="55" spans="1:112" s="30" customFormat="1" ht="14.4">
      <c r="A55" s="34">
        <v>14</v>
      </c>
      <c r="B55" s="354"/>
      <c r="C55" s="355"/>
      <c r="D55" s="126"/>
      <c r="E55" s="126"/>
      <c r="F55" s="185"/>
      <c r="G55" s="126"/>
      <c r="H55" s="357"/>
      <c r="I55" s="235">
        <v>0</v>
      </c>
      <c r="J55" s="235">
        <f t="shared" si="50"/>
        <v>0</v>
      </c>
      <c r="K55" s="387">
        <f>IF(D55="昼間",参照!$E$4,IF(D55="夜間等",参照!$E$5,IF(D55="通信",参照!$E$6,0)))</f>
        <v>0</v>
      </c>
      <c r="L55" s="240">
        <f t="shared" si="51"/>
        <v>0</v>
      </c>
      <c r="M55" s="241">
        <f t="shared" si="52"/>
        <v>0</v>
      </c>
      <c r="N55" s="238"/>
      <c r="O55" s="238">
        <f t="shared" si="53"/>
        <v>0</v>
      </c>
      <c r="P55" s="389">
        <v>0</v>
      </c>
      <c r="Q55" s="392">
        <f>IF(D55="昼間",参照!$F$4,IF(D55="夜間等",参照!$F$5,IF(D55="通信",参照!$F$6,0)))</f>
        <v>0</v>
      </c>
      <c r="R55" s="240">
        <f t="shared" si="54"/>
        <v>0</v>
      </c>
      <c r="S55" s="203"/>
      <c r="T55" s="384">
        <f t="shared" si="55"/>
        <v>0</v>
      </c>
      <c r="U55" s="382">
        <f t="shared" si="56"/>
        <v>0</v>
      </c>
      <c r="V55" s="380">
        <f t="shared" si="57"/>
        <v>0</v>
      </c>
      <c r="W55" s="378">
        <f t="shared" si="58"/>
        <v>0</v>
      </c>
      <c r="X55" s="386" t="str">
        <f t="shared" si="26"/>
        <v>0</v>
      </c>
      <c r="Y55" s="379">
        <f t="shared" si="27"/>
        <v>0</v>
      </c>
      <c r="Z55" s="441"/>
      <c r="AA55" s="441"/>
      <c r="AB55" s="445">
        <f t="shared" si="59"/>
        <v>0</v>
      </c>
      <c r="AC55" s="356">
        <f t="shared" si="60"/>
        <v>0</v>
      </c>
      <c r="AD55" s="123">
        <f t="shared" si="28"/>
        <v>0</v>
      </c>
      <c r="AE55" s="123">
        <f t="shared" si="29"/>
        <v>0</v>
      </c>
      <c r="AF55" s="183"/>
      <c r="AG55" s="32"/>
      <c r="AH55" s="97"/>
      <c r="AI55" s="33"/>
      <c r="AJ55" s="97"/>
      <c r="AK55" s="33"/>
      <c r="AL55" s="97"/>
      <c r="AM55" s="98"/>
      <c r="AN55" s="99"/>
      <c r="AO55" s="147"/>
      <c r="AP55" s="147"/>
      <c r="AQ55" s="147"/>
      <c r="AR55" s="147"/>
      <c r="AS55" s="33"/>
      <c r="AT55" s="308">
        <f t="shared" si="30"/>
        <v>0</v>
      </c>
      <c r="AU55" s="295">
        <f t="shared" si="31"/>
        <v>0</v>
      </c>
      <c r="AV55" s="295">
        <f t="shared" si="32"/>
        <v>0</v>
      </c>
      <c r="AW55" s="295">
        <f t="shared" si="33"/>
        <v>0</v>
      </c>
      <c r="AX55" s="295">
        <f t="shared" si="34"/>
        <v>0</v>
      </c>
      <c r="AY55" s="295">
        <f t="shared" si="35"/>
        <v>0</v>
      </c>
      <c r="AZ55" s="295">
        <f t="shared" si="36"/>
        <v>0</v>
      </c>
      <c r="BA55" s="295">
        <f t="shared" si="37"/>
        <v>0</v>
      </c>
      <c r="BB55" s="310">
        <f t="shared" si="38"/>
        <v>0</v>
      </c>
      <c r="BC55" s="308">
        <f t="shared" si="39"/>
        <v>0</v>
      </c>
      <c r="BD55" s="308">
        <f t="shared" si="40"/>
        <v>0</v>
      </c>
      <c r="BE55" s="295">
        <f t="shared" si="41"/>
        <v>0</v>
      </c>
      <c r="BF55" s="308">
        <f t="shared" si="42"/>
        <v>0</v>
      </c>
      <c r="BG55" s="295">
        <f t="shared" si="43"/>
        <v>0</v>
      </c>
      <c r="BH55" s="308">
        <f t="shared" si="44"/>
        <v>0</v>
      </c>
      <c r="BI55" s="295">
        <f t="shared" si="45"/>
        <v>0</v>
      </c>
      <c r="BJ55" s="295">
        <f t="shared" si="46"/>
        <v>0</v>
      </c>
      <c r="BK55" s="310">
        <f t="shared" si="47"/>
        <v>0</v>
      </c>
      <c r="BL55" s="317">
        <f t="shared" si="73"/>
        <v>0</v>
      </c>
      <c r="BM55" s="299">
        <f t="shared" si="73"/>
        <v>0</v>
      </c>
      <c r="BN55" s="299">
        <f t="shared" si="74"/>
        <v>0</v>
      </c>
      <c r="BO55" s="299">
        <f t="shared" si="73"/>
        <v>0</v>
      </c>
      <c r="BP55" s="299">
        <f t="shared" si="75"/>
        <v>0</v>
      </c>
      <c r="BQ55" s="299">
        <f t="shared" si="73"/>
        <v>0</v>
      </c>
      <c r="BR55" s="299">
        <f t="shared" si="76"/>
        <v>0</v>
      </c>
      <c r="BS55" s="299">
        <f t="shared" si="77"/>
        <v>0</v>
      </c>
      <c r="BT55" s="318">
        <f t="shared" si="77"/>
        <v>0</v>
      </c>
      <c r="BU55" s="450">
        <f t="shared" si="61"/>
        <v>0</v>
      </c>
      <c r="BV55" s="451">
        <f t="shared" si="62"/>
        <v>0</v>
      </c>
      <c r="BW55" s="451">
        <f t="shared" si="63"/>
        <v>0</v>
      </c>
      <c r="BX55" s="451">
        <f t="shared" si="64"/>
        <v>0</v>
      </c>
      <c r="BY55" s="451">
        <f t="shared" si="65"/>
        <v>0</v>
      </c>
      <c r="BZ55" s="451">
        <f t="shared" si="66"/>
        <v>0</v>
      </c>
      <c r="CA55" s="451">
        <f t="shared" si="67"/>
        <v>0</v>
      </c>
      <c r="CB55" s="451">
        <f t="shared" si="68"/>
        <v>0</v>
      </c>
      <c r="CC55" s="451">
        <f t="shared" si="69"/>
        <v>0</v>
      </c>
      <c r="CD55" s="452">
        <f t="shared" si="70"/>
        <v>0</v>
      </c>
      <c r="CE55" s="453">
        <f>IF($AF55="3/3",$R55*参照!$J$4,IF($AF55="2/3",$R55*参照!$J$5,IF($AF55="1/3",$R55*参照!$J$6,IF($AF55="1/4(多子)",$R55*参照!$J$4,IF($AF55="1/4(工･農)",$R55*参照!$J$7,IF($AF55="3/3(多子)",$R55*参照!$J$4,IF($AF55="2/3(多子)",$R55*参照!$J$4,IF($AF55="1/3(多子)",$R55*参照!$J$4,IF($AF55="多子世帯",$R55*参照!$J$4,)))))))))</f>
        <v>0</v>
      </c>
      <c r="CF55" s="454" t="b">
        <f>IF(AH55="3/3",$M55*参照!$I$4,IF(AH55="2/3",$M55*参照!$I$5,IF(AH55="1/3",$M55*参照!$I$6,IF(AH55="1/4(多子)",$M55*参照!$I$4,IF(AH55="1/4(工･農)",$M55*参照!$I$7,IF(AH55="3/3(多子)",$M55*参照!$I$4,IF(AH55="2/3(多子)",$M55*参照!$I$4,IF(AH55="1/3(多子)",$M55*参照!$I$4,IF(AH55="多子世帯",$M55*参照!$I$4,IF(AH55="対象外",0))))))))))</f>
        <v>0</v>
      </c>
      <c r="CG55" s="454" t="b">
        <f>IF(AI55="3/3",$M55*参照!$I$4,IF(AI55="2/3",$M55*参照!$I$5,IF(AI55="1/3",$M55*参照!$I$6,IF(AI55="1/4(多子)",$M55*参照!$I$4,IF(AI55="1/4(工･農)",$M55*参照!$I$7,IF(AI55="3/3(多子)",$M55*参照!$I$4,IF(AI55="2/3(多子)",$M55*参照!$I$4,IF(AI55="1/3(多子)",$M55*参照!$I$4,IF(AI55="多子世帯",$M55*参照!$I$4,IF(AI55="対象外",0))))))))))</f>
        <v>0</v>
      </c>
      <c r="CH55" s="454" t="b">
        <f>IF(AJ55="3/3",$M55*参照!$I$4,IF(AJ55="2/3",$M55*参照!$I$5,IF(AJ55="1/3",$M55*参照!$I$6,IF(AJ55="1/4(多子)",$M55*参照!$I$4,IF(AJ55="1/4(工･農)",$M55*参照!$I$7,IF(AJ55="3/3(多子)",$M55*参照!$I$4,IF(AJ55="2/3(多子)",$M55*参照!$I$4,IF(AJ55="1/3(多子)",$M55*参照!$I$4,IF(AJ55="多子世帯",$M55*参照!$I$4,IF(AJ55="対象外",0))))))))))</f>
        <v>0</v>
      </c>
      <c r="CI55" s="454" t="b">
        <f>IF(AK55="3/3",$M55*参照!$I$4,IF(AK55="2/3",$M55*参照!$I$5,IF(AK55="1/3",$M55*参照!$I$6,IF(AK55="1/4(多子)",$M55*参照!$I$4,IF(AK55="1/4(工･農)",$M55*参照!$I$7,IF(AK55="3/3(多子)",$M55*参照!$I$4,IF(AK55="2/3(多子)",$M55*参照!$I$4,IF(AK55="1/3(多子)",$M55*参照!$I$4,IF(AK55="多子世帯",$M55*参照!$I$4,IF(AK55="対象外",0))))))))))</f>
        <v>0</v>
      </c>
      <c r="CJ55" s="454" t="b">
        <f>IF(AL55="3/3",$M55*参照!$I$4,IF(AL55="2/3",$M55*参照!$I$5,IF(AL55="1/3",$M55*参照!$I$6,IF(AL55="1/4(多子)",$M55*参照!$I$4,IF(AL55="1/4(工･農)",$M55*参照!$I$7,IF(AL55="3/3(多子)",$M55*参照!$I$4,IF(AL55="2/3(多子)",$M55*参照!$I$4,IF(AL55="1/3(多子)",$M55*参照!$I$4,IF(AL55="多子世帯",$M55*参照!$I$4,IF(AL55="対象外",0))))))))))</f>
        <v>0</v>
      </c>
      <c r="CK55" s="454" t="b">
        <f>IF(AM55="3/3",$M55*参照!$I$4,IF(AM55="2/3",$M55*参照!$I$5,IF(AM55="1/3",$M55*参照!$I$6,IF(AM55="1/4(多子)",$M55*参照!$I$4,IF(AM55="1/4(工･農)",$M55*参照!$I$7,IF(AM55="3/3(多子)",$M55*参照!$I$4,IF(AM55="2/3(多子)",$M55*参照!$I$4,IF(AM55="1/3(多子)",$M55*参照!$I$4,IF(AM55="多子世帯",$M55*参照!$I$4,IF(AM55="対象外",0))))))))))</f>
        <v>0</v>
      </c>
      <c r="CL55" s="454" t="b">
        <f>IF(AN55="3/3",$M55*参照!$I$4,IF(AN55="2/3",$M55*参照!$I$5,IF(AN55="1/3",$M55*参照!$I$6,IF(AN55="1/4(多子)",$M55*参照!$I$4,IF(AN55="1/4(工･農)",$M55*参照!$I$7,IF(AN55="3/3(多子)",$M55*参照!$I$4,IF(AN55="2/3(多子)",$M55*参照!$I$4,IF(AN55="1/3(多子)",$M55*参照!$I$4,IF(AN55="多子世帯",$M55*参照!$I$4,IF(AN55="対象外",0))))))))))</f>
        <v>0</v>
      </c>
      <c r="CM55" s="454" t="b">
        <f>IF(AO55="3/3",$M55*参照!$I$4,IF(AO55="2/3",$M55*参照!$I$5,IF(AO55="1/3",$M55*参照!$I$6,IF(AO55="1/4(多子)",$M55*参照!$I$4,IF(AO55="1/4(工･農)",$M55*参照!$I$7,IF(AO55="3/3(多子)",$M55*参照!$I$4,IF(AO55="2/3(多子)",$M55*参照!$I$4,IF(AO55="1/3(多子)",$M55*参照!$I$4,IF(AO55="多子世帯",$M55*参照!$I$4,IF(AO55="対象外",0))))))))))</f>
        <v>0</v>
      </c>
      <c r="CN55" s="454" t="b">
        <f>IF(AP55="3/3",$M55*参照!$I$4,IF(AP55="2/3",$M55*参照!$I$5,IF(AP55="1/3",$M55*参照!$I$6,IF(AP55="1/4(多子)",$M55*参照!$I$4,IF(AP55="1/4(工･農)",$M55*参照!$I$7,IF(AP55="3/3(多子)",$M55*参照!$I$4,IF(AP55="2/3(多子)",$M55*参照!$I$4,IF(AP55="1/3(多子)",$M55*参照!$I$4,IF(AP55="多子世帯",$M55*参照!$I$4,IF(AP55="対象外",0))))))))))</f>
        <v>0</v>
      </c>
      <c r="CO55" s="454" t="b">
        <f>IF(AQ55="3/3",$M55*参照!$I$4,IF(AQ55="2/3",$M55*参照!$I$5,IF(AQ55="1/3",$M55*参照!$I$6,IF(AQ55="1/4(多子)",$M55*参照!$I$4,IF(AQ55="1/4(工･農)",$M55*参照!$I$7,IF(AQ55="3/3(多子)",$M55*参照!$I$4,IF(AQ55="2/3(多子)",$M55*参照!$I$4,IF(AQ55="1/3(多子)",$M55*参照!$I$4,IF(AQ55="多子世帯",$M55*参照!$I$4,IF(AQ55="対象外",0))))))))))</f>
        <v>0</v>
      </c>
      <c r="CP55" s="454" t="b">
        <f>IF(AR55="3/3",$M55*参照!$I$4,IF(AR55="2/3",$M55*参照!$I$5,IF(AR55="1/3",$M55*参照!$I$6,IF(AR55="1/4(多子)",$M55*参照!$I$4,IF(AR55="1/4(工･農)",$M55*参照!$I$7,IF(AR55="3/3(多子)",$M55*参照!$I$4,IF(AR55="2/3(多子)",$M55*参照!$I$4,IF(AR55="1/3(多子)",$M55*参照!$I$4,IF(AR55="多子世帯",$M55*参照!$I$4,IF(AR55="対象外",0))))))))))</f>
        <v>0</v>
      </c>
      <c r="CQ55" s="455" t="b">
        <f>IF(AS55="3/3",$M55*参照!$I$4,IF(AS55="2/3",$M55*参照!$I$5,IF(AS55="1/3",$M55*参照!$I$6,IF(AS55="1/4(多子)",$M55*参照!$I$4,IF(AS55="1/4(工･農)",$M55*参照!$I$7,IF(AS55="3/3(多子)",$M55*参照!$I$4,IF(AS55="2/3(多子)",$M55*参照!$I$4,IF(AS55="1/3(多子)",$M55*参照!$I$4,IF(AS55="多子世帯",$M55*参照!$I$4,IF(AS55="対象外",0))))))))))</f>
        <v>0</v>
      </c>
      <c r="CR55" s="456">
        <f t="shared" si="71"/>
        <v>0</v>
      </c>
      <c r="CS55" s="66"/>
      <c r="CT55" s="147"/>
      <c r="CU55" s="147"/>
      <c r="CV55" s="147"/>
      <c r="CW55" s="147"/>
      <c r="CX55" s="147"/>
      <c r="CY55" s="149"/>
      <c r="CZ55" s="100"/>
      <c r="DA55" s="147"/>
      <c r="DB55" s="147"/>
      <c r="DC55" s="147"/>
      <c r="DD55" s="147"/>
      <c r="DE55" s="147"/>
      <c r="DF55" s="148">
        <f t="shared" si="72"/>
        <v>0</v>
      </c>
      <c r="DG55" s="77">
        <f>IF(CD55=0,0,(ROUNDUP(O55*(BU55*参照!$C$5+BV55*参照!$C$6+BW55*参照!$C$7+BX55*参照!$C$8+BY55*参照!$C$9+BZ55*参照!$C$10+CA55*参照!$C$11+CB55*参照!$C$12+CC55*参照!$C$13)/CD55,-2)))</f>
        <v>0</v>
      </c>
      <c r="DH55" s="136" t="str">
        <f t="shared" si="49"/>
        <v>B</v>
      </c>
    </row>
    <row r="56" spans="1:112" s="30" customFormat="1" ht="14.4">
      <c r="A56" s="34">
        <v>15</v>
      </c>
      <c r="B56" s="359"/>
      <c r="C56" s="357"/>
      <c r="D56" s="126"/>
      <c r="E56" s="126"/>
      <c r="F56" s="185"/>
      <c r="G56" s="126"/>
      <c r="H56" s="357"/>
      <c r="I56" s="235">
        <v>0</v>
      </c>
      <c r="J56" s="235">
        <f t="shared" si="50"/>
        <v>0</v>
      </c>
      <c r="K56" s="387">
        <f>IF(D56="昼間",参照!$E$4,IF(D56="夜間等",参照!$E$5,IF(D56="通信",参照!$E$6,0)))</f>
        <v>0</v>
      </c>
      <c r="L56" s="240">
        <f t="shared" si="51"/>
        <v>0</v>
      </c>
      <c r="M56" s="241">
        <f t="shared" si="52"/>
        <v>0</v>
      </c>
      <c r="N56" s="238"/>
      <c r="O56" s="238">
        <f t="shared" si="53"/>
        <v>0</v>
      </c>
      <c r="P56" s="389">
        <v>0</v>
      </c>
      <c r="Q56" s="392">
        <f>IF(D56="昼間",参照!$F$4,IF(D56="夜間等",参照!$F$5,IF(D56="通信",参照!$F$6,0)))</f>
        <v>0</v>
      </c>
      <c r="R56" s="240">
        <f t="shared" si="54"/>
        <v>0</v>
      </c>
      <c r="S56" s="203"/>
      <c r="T56" s="384">
        <f t="shared" si="55"/>
        <v>0</v>
      </c>
      <c r="U56" s="382">
        <f t="shared" si="56"/>
        <v>0</v>
      </c>
      <c r="V56" s="380">
        <f t="shared" si="57"/>
        <v>0</v>
      </c>
      <c r="W56" s="378">
        <f t="shared" si="58"/>
        <v>0</v>
      </c>
      <c r="X56" s="386" t="str">
        <f t="shared" si="26"/>
        <v>0</v>
      </c>
      <c r="Y56" s="379">
        <f t="shared" si="27"/>
        <v>0</v>
      </c>
      <c r="Z56" s="441"/>
      <c r="AA56" s="441"/>
      <c r="AB56" s="445">
        <f t="shared" si="59"/>
        <v>0</v>
      </c>
      <c r="AC56" s="356">
        <f t="shared" si="60"/>
        <v>0</v>
      </c>
      <c r="AD56" s="123">
        <f t="shared" si="28"/>
        <v>0</v>
      </c>
      <c r="AE56" s="123">
        <f t="shared" si="29"/>
        <v>0</v>
      </c>
      <c r="AF56" s="183"/>
      <c r="AG56" s="32"/>
      <c r="AH56" s="97"/>
      <c r="AI56" s="33"/>
      <c r="AJ56" s="97"/>
      <c r="AK56" s="33"/>
      <c r="AL56" s="97"/>
      <c r="AM56" s="98"/>
      <c r="AN56" s="99"/>
      <c r="AO56" s="147"/>
      <c r="AP56" s="147"/>
      <c r="AQ56" s="147"/>
      <c r="AR56" s="147"/>
      <c r="AS56" s="33"/>
      <c r="AT56" s="308">
        <f t="shared" si="30"/>
        <v>0</v>
      </c>
      <c r="AU56" s="295">
        <f t="shared" si="31"/>
        <v>0</v>
      </c>
      <c r="AV56" s="295">
        <f t="shared" si="32"/>
        <v>0</v>
      </c>
      <c r="AW56" s="295">
        <f t="shared" si="33"/>
        <v>0</v>
      </c>
      <c r="AX56" s="295">
        <f t="shared" si="34"/>
        <v>0</v>
      </c>
      <c r="AY56" s="295">
        <f t="shared" si="35"/>
        <v>0</v>
      </c>
      <c r="AZ56" s="295">
        <f t="shared" si="36"/>
        <v>0</v>
      </c>
      <c r="BA56" s="295">
        <f t="shared" si="37"/>
        <v>0</v>
      </c>
      <c r="BB56" s="310">
        <f t="shared" si="38"/>
        <v>0</v>
      </c>
      <c r="BC56" s="308">
        <f t="shared" si="39"/>
        <v>0</v>
      </c>
      <c r="BD56" s="308">
        <f t="shared" si="40"/>
        <v>0</v>
      </c>
      <c r="BE56" s="295">
        <f t="shared" si="41"/>
        <v>0</v>
      </c>
      <c r="BF56" s="308">
        <f t="shared" si="42"/>
        <v>0</v>
      </c>
      <c r="BG56" s="295">
        <f t="shared" si="43"/>
        <v>0</v>
      </c>
      <c r="BH56" s="308">
        <f t="shared" si="44"/>
        <v>0</v>
      </c>
      <c r="BI56" s="295">
        <f t="shared" si="45"/>
        <v>0</v>
      </c>
      <c r="BJ56" s="295">
        <f t="shared" si="46"/>
        <v>0</v>
      </c>
      <c r="BK56" s="310">
        <f t="shared" si="47"/>
        <v>0</v>
      </c>
      <c r="BL56" s="317">
        <f t="shared" si="73"/>
        <v>0</v>
      </c>
      <c r="BM56" s="299">
        <f t="shared" si="73"/>
        <v>0</v>
      </c>
      <c r="BN56" s="299">
        <f t="shared" si="74"/>
        <v>0</v>
      </c>
      <c r="BO56" s="299">
        <f t="shared" si="73"/>
        <v>0</v>
      </c>
      <c r="BP56" s="299">
        <f t="shared" si="75"/>
        <v>0</v>
      </c>
      <c r="BQ56" s="299">
        <f t="shared" si="73"/>
        <v>0</v>
      </c>
      <c r="BR56" s="299">
        <f t="shared" si="76"/>
        <v>0</v>
      </c>
      <c r="BS56" s="299">
        <f t="shared" si="77"/>
        <v>0</v>
      </c>
      <c r="BT56" s="318">
        <f t="shared" si="77"/>
        <v>0</v>
      </c>
      <c r="BU56" s="450">
        <f t="shared" si="61"/>
        <v>0</v>
      </c>
      <c r="BV56" s="451">
        <f t="shared" si="62"/>
        <v>0</v>
      </c>
      <c r="BW56" s="451">
        <f t="shared" si="63"/>
        <v>0</v>
      </c>
      <c r="BX56" s="451">
        <f t="shared" si="64"/>
        <v>0</v>
      </c>
      <c r="BY56" s="451">
        <f t="shared" si="65"/>
        <v>0</v>
      </c>
      <c r="BZ56" s="451">
        <f t="shared" si="66"/>
        <v>0</v>
      </c>
      <c r="CA56" s="451">
        <f t="shared" si="67"/>
        <v>0</v>
      </c>
      <c r="CB56" s="451">
        <f t="shared" si="68"/>
        <v>0</v>
      </c>
      <c r="CC56" s="451">
        <f t="shared" si="69"/>
        <v>0</v>
      </c>
      <c r="CD56" s="452">
        <f t="shared" si="70"/>
        <v>0</v>
      </c>
      <c r="CE56" s="453">
        <f>IF($AF56="3/3",$R56*参照!$J$4,IF($AF56="2/3",$R56*参照!$J$5,IF($AF56="1/3",$R56*参照!$J$6,IF($AF56="1/4(多子)",$R56*参照!$J$4,IF($AF56="1/4(工･農)",$R56*参照!$J$7,IF($AF56="3/3(多子)",$R56*参照!$J$4,IF($AF56="2/3(多子)",$R56*参照!$J$4,IF($AF56="1/3(多子)",$R56*参照!$J$4,IF($AF56="多子世帯",$R56*参照!$J$4,)))))))))</f>
        <v>0</v>
      </c>
      <c r="CF56" s="454" t="b">
        <f>IF(AH56="3/3",$M56*参照!$I$4,IF(AH56="2/3",$M56*参照!$I$5,IF(AH56="1/3",$M56*参照!$I$6,IF(AH56="1/4(多子)",$M56*参照!$I$4,IF(AH56="1/4(工･農)",$M56*参照!$I$7,IF(AH56="3/3(多子)",$M56*参照!$I$4,IF(AH56="2/3(多子)",$M56*参照!$I$4,IF(AH56="1/3(多子)",$M56*参照!$I$4,IF(AH56="多子世帯",$M56*参照!$I$4,IF(AH56="対象外",0))))))))))</f>
        <v>0</v>
      </c>
      <c r="CG56" s="454" t="b">
        <f>IF(AI56="3/3",$M56*参照!$I$4,IF(AI56="2/3",$M56*参照!$I$5,IF(AI56="1/3",$M56*参照!$I$6,IF(AI56="1/4(多子)",$M56*参照!$I$4,IF(AI56="1/4(工･農)",$M56*参照!$I$7,IF(AI56="3/3(多子)",$M56*参照!$I$4,IF(AI56="2/3(多子)",$M56*参照!$I$4,IF(AI56="1/3(多子)",$M56*参照!$I$4,IF(AI56="多子世帯",$M56*参照!$I$4,IF(AI56="対象外",0))))))))))</f>
        <v>0</v>
      </c>
      <c r="CH56" s="454" t="b">
        <f>IF(AJ56="3/3",$M56*参照!$I$4,IF(AJ56="2/3",$M56*参照!$I$5,IF(AJ56="1/3",$M56*参照!$I$6,IF(AJ56="1/4(多子)",$M56*参照!$I$4,IF(AJ56="1/4(工･農)",$M56*参照!$I$7,IF(AJ56="3/3(多子)",$M56*参照!$I$4,IF(AJ56="2/3(多子)",$M56*参照!$I$4,IF(AJ56="1/3(多子)",$M56*参照!$I$4,IF(AJ56="多子世帯",$M56*参照!$I$4,IF(AJ56="対象外",0))))))))))</f>
        <v>0</v>
      </c>
      <c r="CI56" s="454" t="b">
        <f>IF(AK56="3/3",$M56*参照!$I$4,IF(AK56="2/3",$M56*参照!$I$5,IF(AK56="1/3",$M56*参照!$I$6,IF(AK56="1/4(多子)",$M56*参照!$I$4,IF(AK56="1/4(工･農)",$M56*参照!$I$7,IF(AK56="3/3(多子)",$M56*参照!$I$4,IF(AK56="2/3(多子)",$M56*参照!$I$4,IF(AK56="1/3(多子)",$M56*参照!$I$4,IF(AK56="多子世帯",$M56*参照!$I$4,IF(AK56="対象外",0))))))))))</f>
        <v>0</v>
      </c>
      <c r="CJ56" s="454" t="b">
        <f>IF(AL56="3/3",$M56*参照!$I$4,IF(AL56="2/3",$M56*参照!$I$5,IF(AL56="1/3",$M56*参照!$I$6,IF(AL56="1/4(多子)",$M56*参照!$I$4,IF(AL56="1/4(工･農)",$M56*参照!$I$7,IF(AL56="3/3(多子)",$M56*参照!$I$4,IF(AL56="2/3(多子)",$M56*参照!$I$4,IF(AL56="1/3(多子)",$M56*参照!$I$4,IF(AL56="多子世帯",$M56*参照!$I$4,IF(AL56="対象外",0))))))))))</f>
        <v>0</v>
      </c>
      <c r="CK56" s="454" t="b">
        <f>IF(AM56="3/3",$M56*参照!$I$4,IF(AM56="2/3",$M56*参照!$I$5,IF(AM56="1/3",$M56*参照!$I$6,IF(AM56="1/4(多子)",$M56*参照!$I$4,IF(AM56="1/4(工･農)",$M56*参照!$I$7,IF(AM56="3/3(多子)",$M56*参照!$I$4,IF(AM56="2/3(多子)",$M56*参照!$I$4,IF(AM56="1/3(多子)",$M56*参照!$I$4,IF(AM56="多子世帯",$M56*参照!$I$4,IF(AM56="対象外",0))))))))))</f>
        <v>0</v>
      </c>
      <c r="CL56" s="454" t="b">
        <f>IF(AN56="3/3",$M56*参照!$I$4,IF(AN56="2/3",$M56*参照!$I$5,IF(AN56="1/3",$M56*参照!$I$6,IF(AN56="1/4(多子)",$M56*参照!$I$4,IF(AN56="1/4(工･農)",$M56*参照!$I$7,IF(AN56="3/3(多子)",$M56*参照!$I$4,IF(AN56="2/3(多子)",$M56*参照!$I$4,IF(AN56="1/3(多子)",$M56*参照!$I$4,IF(AN56="多子世帯",$M56*参照!$I$4,IF(AN56="対象外",0))))))))))</f>
        <v>0</v>
      </c>
      <c r="CM56" s="454" t="b">
        <f>IF(AO56="3/3",$M56*参照!$I$4,IF(AO56="2/3",$M56*参照!$I$5,IF(AO56="1/3",$M56*参照!$I$6,IF(AO56="1/4(多子)",$M56*参照!$I$4,IF(AO56="1/4(工･農)",$M56*参照!$I$7,IF(AO56="3/3(多子)",$M56*参照!$I$4,IF(AO56="2/3(多子)",$M56*参照!$I$4,IF(AO56="1/3(多子)",$M56*参照!$I$4,IF(AO56="多子世帯",$M56*参照!$I$4,IF(AO56="対象外",0))))))))))</f>
        <v>0</v>
      </c>
      <c r="CN56" s="454" t="b">
        <f>IF(AP56="3/3",$M56*参照!$I$4,IF(AP56="2/3",$M56*参照!$I$5,IF(AP56="1/3",$M56*参照!$I$6,IF(AP56="1/4(多子)",$M56*参照!$I$4,IF(AP56="1/4(工･農)",$M56*参照!$I$7,IF(AP56="3/3(多子)",$M56*参照!$I$4,IF(AP56="2/3(多子)",$M56*参照!$I$4,IF(AP56="1/3(多子)",$M56*参照!$I$4,IF(AP56="多子世帯",$M56*参照!$I$4,IF(AP56="対象外",0))))))))))</f>
        <v>0</v>
      </c>
      <c r="CO56" s="454" t="b">
        <f>IF(AQ56="3/3",$M56*参照!$I$4,IF(AQ56="2/3",$M56*参照!$I$5,IF(AQ56="1/3",$M56*参照!$I$6,IF(AQ56="1/4(多子)",$M56*参照!$I$4,IF(AQ56="1/4(工･農)",$M56*参照!$I$7,IF(AQ56="3/3(多子)",$M56*参照!$I$4,IF(AQ56="2/3(多子)",$M56*参照!$I$4,IF(AQ56="1/3(多子)",$M56*参照!$I$4,IF(AQ56="多子世帯",$M56*参照!$I$4,IF(AQ56="対象外",0))))))))))</f>
        <v>0</v>
      </c>
      <c r="CP56" s="454" t="b">
        <f>IF(AR56="3/3",$M56*参照!$I$4,IF(AR56="2/3",$M56*参照!$I$5,IF(AR56="1/3",$M56*参照!$I$6,IF(AR56="1/4(多子)",$M56*参照!$I$4,IF(AR56="1/4(工･農)",$M56*参照!$I$7,IF(AR56="3/3(多子)",$M56*参照!$I$4,IF(AR56="2/3(多子)",$M56*参照!$I$4,IF(AR56="1/3(多子)",$M56*参照!$I$4,IF(AR56="多子世帯",$M56*参照!$I$4,IF(AR56="対象外",0))))))))))</f>
        <v>0</v>
      </c>
      <c r="CQ56" s="455" t="b">
        <f>IF(AS56="3/3",$M56*参照!$I$4,IF(AS56="2/3",$M56*参照!$I$5,IF(AS56="1/3",$M56*参照!$I$6,IF(AS56="1/4(多子)",$M56*参照!$I$4,IF(AS56="1/4(工･農)",$M56*参照!$I$7,IF(AS56="3/3(多子)",$M56*参照!$I$4,IF(AS56="2/3(多子)",$M56*参照!$I$4,IF(AS56="1/3(多子)",$M56*参照!$I$4,IF(AS56="多子世帯",$M56*参照!$I$4,IF(AS56="対象外",0))))))))))</f>
        <v>0</v>
      </c>
      <c r="CR56" s="456">
        <f t="shared" si="71"/>
        <v>0</v>
      </c>
      <c r="CS56" s="66"/>
      <c r="CT56" s="147"/>
      <c r="CU56" s="147"/>
      <c r="CV56" s="147"/>
      <c r="CW56" s="147"/>
      <c r="CX56" s="147"/>
      <c r="CY56" s="149"/>
      <c r="CZ56" s="100"/>
      <c r="DA56" s="147"/>
      <c r="DB56" s="147"/>
      <c r="DC56" s="147"/>
      <c r="DD56" s="147"/>
      <c r="DE56" s="147"/>
      <c r="DF56" s="148">
        <f t="shared" si="72"/>
        <v>0</v>
      </c>
      <c r="DG56" s="77">
        <f>IF(CD56=0,0,(ROUNDUP(O56*(BU56*参照!$C$5+BV56*参照!$C$6+BW56*参照!$C$7+BX56*参照!$C$8+BY56*参照!$C$9+BZ56*参照!$C$10+CA56*参照!$C$11+CB56*参照!$C$12+CC56*参照!$C$13)/CD56,-2)))</f>
        <v>0</v>
      </c>
      <c r="DH56" s="136" t="str">
        <f t="shared" si="49"/>
        <v>B</v>
      </c>
    </row>
    <row r="57" spans="1:112" s="30" customFormat="1" ht="14.4">
      <c r="A57" s="34">
        <v>16</v>
      </c>
      <c r="B57" s="359"/>
      <c r="C57" s="357"/>
      <c r="D57" s="126"/>
      <c r="E57" s="126"/>
      <c r="F57" s="185"/>
      <c r="G57" s="126"/>
      <c r="H57" s="357"/>
      <c r="I57" s="235">
        <v>0</v>
      </c>
      <c r="J57" s="235">
        <f t="shared" si="50"/>
        <v>0</v>
      </c>
      <c r="K57" s="387">
        <f>IF(D57="昼間",参照!$E$4,IF(D57="夜間等",参照!$E$5,IF(D57="通信",参照!$E$6,0)))</f>
        <v>0</v>
      </c>
      <c r="L57" s="240">
        <f t="shared" si="51"/>
        <v>0</v>
      </c>
      <c r="M57" s="241">
        <f t="shared" si="52"/>
        <v>0</v>
      </c>
      <c r="N57" s="238"/>
      <c r="O57" s="238">
        <f t="shared" si="53"/>
        <v>0</v>
      </c>
      <c r="P57" s="389">
        <v>0</v>
      </c>
      <c r="Q57" s="392">
        <f>IF(D57="昼間",参照!$F$4,IF(D57="夜間等",参照!$F$5,IF(D57="通信",参照!$F$6,0)))</f>
        <v>0</v>
      </c>
      <c r="R57" s="240">
        <f t="shared" si="54"/>
        <v>0</v>
      </c>
      <c r="S57" s="203"/>
      <c r="T57" s="384">
        <f t="shared" si="55"/>
        <v>0</v>
      </c>
      <c r="U57" s="382">
        <f t="shared" si="56"/>
        <v>0</v>
      </c>
      <c r="V57" s="380">
        <f t="shared" si="57"/>
        <v>0</v>
      </c>
      <c r="W57" s="378">
        <f t="shared" si="58"/>
        <v>0</v>
      </c>
      <c r="X57" s="386" t="str">
        <f t="shared" si="26"/>
        <v>0</v>
      </c>
      <c r="Y57" s="379">
        <f t="shared" si="27"/>
        <v>0</v>
      </c>
      <c r="Z57" s="441"/>
      <c r="AA57" s="441"/>
      <c r="AB57" s="445">
        <f t="shared" si="59"/>
        <v>0</v>
      </c>
      <c r="AC57" s="356">
        <f t="shared" si="60"/>
        <v>0</v>
      </c>
      <c r="AD57" s="123">
        <f t="shared" si="28"/>
        <v>0</v>
      </c>
      <c r="AE57" s="123">
        <f t="shared" si="29"/>
        <v>0</v>
      </c>
      <c r="AF57" s="183"/>
      <c r="AG57" s="32"/>
      <c r="AH57" s="97"/>
      <c r="AI57" s="33"/>
      <c r="AJ57" s="97"/>
      <c r="AK57" s="33"/>
      <c r="AL57" s="97"/>
      <c r="AM57" s="98"/>
      <c r="AN57" s="99"/>
      <c r="AO57" s="147"/>
      <c r="AP57" s="147"/>
      <c r="AQ57" s="147"/>
      <c r="AR57" s="147"/>
      <c r="AS57" s="33"/>
      <c r="AT57" s="308">
        <f t="shared" si="30"/>
        <v>0</v>
      </c>
      <c r="AU57" s="295">
        <f t="shared" si="31"/>
        <v>0</v>
      </c>
      <c r="AV57" s="295">
        <f t="shared" si="32"/>
        <v>0</v>
      </c>
      <c r="AW57" s="295">
        <f t="shared" si="33"/>
        <v>0</v>
      </c>
      <c r="AX57" s="295">
        <f t="shared" si="34"/>
        <v>0</v>
      </c>
      <c r="AY57" s="295">
        <f t="shared" si="35"/>
        <v>0</v>
      </c>
      <c r="AZ57" s="295">
        <f t="shared" si="36"/>
        <v>0</v>
      </c>
      <c r="BA57" s="295">
        <f t="shared" si="37"/>
        <v>0</v>
      </c>
      <c r="BB57" s="310">
        <f t="shared" si="38"/>
        <v>0</v>
      </c>
      <c r="BC57" s="308">
        <f t="shared" si="39"/>
        <v>0</v>
      </c>
      <c r="BD57" s="308">
        <f t="shared" si="40"/>
        <v>0</v>
      </c>
      <c r="BE57" s="295">
        <f t="shared" si="41"/>
        <v>0</v>
      </c>
      <c r="BF57" s="308">
        <f t="shared" si="42"/>
        <v>0</v>
      </c>
      <c r="BG57" s="295">
        <f t="shared" si="43"/>
        <v>0</v>
      </c>
      <c r="BH57" s="308">
        <f t="shared" si="44"/>
        <v>0</v>
      </c>
      <c r="BI57" s="295">
        <f t="shared" si="45"/>
        <v>0</v>
      </c>
      <c r="BJ57" s="295">
        <f t="shared" si="46"/>
        <v>0</v>
      </c>
      <c r="BK57" s="310">
        <f t="shared" si="47"/>
        <v>0</v>
      </c>
      <c r="BL57" s="317">
        <f t="shared" si="73"/>
        <v>0</v>
      </c>
      <c r="BM57" s="299">
        <f t="shared" si="73"/>
        <v>0</v>
      </c>
      <c r="BN57" s="299">
        <f t="shared" si="74"/>
        <v>0</v>
      </c>
      <c r="BO57" s="299">
        <f t="shared" si="73"/>
        <v>0</v>
      </c>
      <c r="BP57" s="299">
        <f t="shared" si="75"/>
        <v>0</v>
      </c>
      <c r="BQ57" s="299">
        <f t="shared" si="73"/>
        <v>0</v>
      </c>
      <c r="BR57" s="299">
        <f t="shared" si="76"/>
        <v>0</v>
      </c>
      <c r="BS57" s="299">
        <f t="shared" si="77"/>
        <v>0</v>
      </c>
      <c r="BT57" s="318">
        <f t="shared" si="77"/>
        <v>0</v>
      </c>
      <c r="BU57" s="450">
        <f t="shared" si="61"/>
        <v>0</v>
      </c>
      <c r="BV57" s="451">
        <f t="shared" si="62"/>
        <v>0</v>
      </c>
      <c r="BW57" s="451">
        <f t="shared" si="63"/>
        <v>0</v>
      </c>
      <c r="BX57" s="451">
        <f t="shared" si="64"/>
        <v>0</v>
      </c>
      <c r="BY57" s="451">
        <f t="shared" si="65"/>
        <v>0</v>
      </c>
      <c r="BZ57" s="451">
        <f t="shared" si="66"/>
        <v>0</v>
      </c>
      <c r="CA57" s="451">
        <f t="shared" si="67"/>
        <v>0</v>
      </c>
      <c r="CB57" s="451">
        <f t="shared" si="68"/>
        <v>0</v>
      </c>
      <c r="CC57" s="451">
        <f t="shared" si="69"/>
        <v>0</v>
      </c>
      <c r="CD57" s="452">
        <f t="shared" si="70"/>
        <v>0</v>
      </c>
      <c r="CE57" s="453">
        <f>IF($AF57="3/3",$R57*参照!$J$4,IF($AF57="2/3",$R57*参照!$J$5,IF($AF57="1/3",$R57*参照!$J$6,IF($AF57="1/4(多子)",$R57*参照!$J$4,IF($AF57="1/4(工･農)",$R57*参照!$J$7,IF($AF57="3/3(多子)",$R57*参照!$J$4,IF($AF57="2/3(多子)",$R57*参照!$J$4,IF($AF57="1/3(多子)",$R57*参照!$J$4,IF($AF57="多子世帯",$R57*参照!$J$4,)))))))))</f>
        <v>0</v>
      </c>
      <c r="CF57" s="454" t="b">
        <f>IF(AH57="3/3",$M57*参照!$I$4,IF(AH57="2/3",$M57*参照!$I$5,IF(AH57="1/3",$M57*参照!$I$6,IF(AH57="1/4(多子)",$M57*参照!$I$4,IF(AH57="1/4(工･農)",$M57*参照!$I$7,IF(AH57="3/3(多子)",$M57*参照!$I$4,IF(AH57="2/3(多子)",$M57*参照!$I$4,IF(AH57="1/3(多子)",$M57*参照!$I$4,IF(AH57="多子世帯",$M57*参照!$I$4,IF(AH57="対象外",0))))))))))</f>
        <v>0</v>
      </c>
      <c r="CG57" s="454" t="b">
        <f>IF(AI57="3/3",$M57*参照!$I$4,IF(AI57="2/3",$M57*参照!$I$5,IF(AI57="1/3",$M57*参照!$I$6,IF(AI57="1/4(多子)",$M57*参照!$I$4,IF(AI57="1/4(工･農)",$M57*参照!$I$7,IF(AI57="3/3(多子)",$M57*参照!$I$4,IF(AI57="2/3(多子)",$M57*参照!$I$4,IF(AI57="1/3(多子)",$M57*参照!$I$4,IF(AI57="多子世帯",$M57*参照!$I$4,IF(AI57="対象外",0))))))))))</f>
        <v>0</v>
      </c>
      <c r="CH57" s="454" t="b">
        <f>IF(AJ57="3/3",$M57*参照!$I$4,IF(AJ57="2/3",$M57*参照!$I$5,IF(AJ57="1/3",$M57*参照!$I$6,IF(AJ57="1/4(多子)",$M57*参照!$I$4,IF(AJ57="1/4(工･農)",$M57*参照!$I$7,IF(AJ57="3/3(多子)",$M57*参照!$I$4,IF(AJ57="2/3(多子)",$M57*参照!$I$4,IF(AJ57="1/3(多子)",$M57*参照!$I$4,IF(AJ57="多子世帯",$M57*参照!$I$4,IF(AJ57="対象外",0))))))))))</f>
        <v>0</v>
      </c>
      <c r="CI57" s="454" t="b">
        <f>IF(AK57="3/3",$M57*参照!$I$4,IF(AK57="2/3",$M57*参照!$I$5,IF(AK57="1/3",$M57*参照!$I$6,IF(AK57="1/4(多子)",$M57*参照!$I$4,IF(AK57="1/4(工･農)",$M57*参照!$I$7,IF(AK57="3/3(多子)",$M57*参照!$I$4,IF(AK57="2/3(多子)",$M57*参照!$I$4,IF(AK57="1/3(多子)",$M57*参照!$I$4,IF(AK57="多子世帯",$M57*参照!$I$4,IF(AK57="対象外",0))))))))))</f>
        <v>0</v>
      </c>
      <c r="CJ57" s="454" t="b">
        <f>IF(AL57="3/3",$M57*参照!$I$4,IF(AL57="2/3",$M57*参照!$I$5,IF(AL57="1/3",$M57*参照!$I$6,IF(AL57="1/4(多子)",$M57*参照!$I$4,IF(AL57="1/4(工･農)",$M57*参照!$I$7,IF(AL57="3/3(多子)",$M57*参照!$I$4,IF(AL57="2/3(多子)",$M57*参照!$I$4,IF(AL57="1/3(多子)",$M57*参照!$I$4,IF(AL57="多子世帯",$M57*参照!$I$4,IF(AL57="対象外",0))))))))))</f>
        <v>0</v>
      </c>
      <c r="CK57" s="454" t="b">
        <f>IF(AM57="3/3",$M57*参照!$I$4,IF(AM57="2/3",$M57*参照!$I$5,IF(AM57="1/3",$M57*参照!$I$6,IF(AM57="1/4(多子)",$M57*参照!$I$4,IF(AM57="1/4(工･農)",$M57*参照!$I$7,IF(AM57="3/3(多子)",$M57*参照!$I$4,IF(AM57="2/3(多子)",$M57*参照!$I$4,IF(AM57="1/3(多子)",$M57*参照!$I$4,IF(AM57="多子世帯",$M57*参照!$I$4,IF(AM57="対象外",0))))))))))</f>
        <v>0</v>
      </c>
      <c r="CL57" s="454" t="b">
        <f>IF(AN57="3/3",$M57*参照!$I$4,IF(AN57="2/3",$M57*参照!$I$5,IF(AN57="1/3",$M57*参照!$I$6,IF(AN57="1/4(多子)",$M57*参照!$I$4,IF(AN57="1/4(工･農)",$M57*参照!$I$7,IF(AN57="3/3(多子)",$M57*参照!$I$4,IF(AN57="2/3(多子)",$M57*参照!$I$4,IF(AN57="1/3(多子)",$M57*参照!$I$4,IF(AN57="多子世帯",$M57*参照!$I$4,IF(AN57="対象外",0))))))))))</f>
        <v>0</v>
      </c>
      <c r="CM57" s="454" t="b">
        <f>IF(AO57="3/3",$M57*参照!$I$4,IF(AO57="2/3",$M57*参照!$I$5,IF(AO57="1/3",$M57*参照!$I$6,IF(AO57="1/4(多子)",$M57*参照!$I$4,IF(AO57="1/4(工･農)",$M57*参照!$I$7,IF(AO57="3/3(多子)",$M57*参照!$I$4,IF(AO57="2/3(多子)",$M57*参照!$I$4,IF(AO57="1/3(多子)",$M57*参照!$I$4,IF(AO57="多子世帯",$M57*参照!$I$4,IF(AO57="対象外",0))))))))))</f>
        <v>0</v>
      </c>
      <c r="CN57" s="454" t="b">
        <f>IF(AP57="3/3",$M57*参照!$I$4,IF(AP57="2/3",$M57*参照!$I$5,IF(AP57="1/3",$M57*参照!$I$6,IF(AP57="1/4(多子)",$M57*参照!$I$4,IF(AP57="1/4(工･農)",$M57*参照!$I$7,IF(AP57="3/3(多子)",$M57*参照!$I$4,IF(AP57="2/3(多子)",$M57*参照!$I$4,IF(AP57="1/3(多子)",$M57*参照!$I$4,IF(AP57="多子世帯",$M57*参照!$I$4,IF(AP57="対象外",0))))))))))</f>
        <v>0</v>
      </c>
      <c r="CO57" s="454" t="b">
        <f>IF(AQ57="3/3",$M57*参照!$I$4,IF(AQ57="2/3",$M57*参照!$I$5,IF(AQ57="1/3",$M57*参照!$I$6,IF(AQ57="1/4(多子)",$M57*参照!$I$4,IF(AQ57="1/4(工･農)",$M57*参照!$I$7,IF(AQ57="3/3(多子)",$M57*参照!$I$4,IF(AQ57="2/3(多子)",$M57*参照!$I$4,IF(AQ57="1/3(多子)",$M57*参照!$I$4,IF(AQ57="多子世帯",$M57*参照!$I$4,IF(AQ57="対象外",0))))))))))</f>
        <v>0</v>
      </c>
      <c r="CP57" s="454" t="b">
        <f>IF(AR57="3/3",$M57*参照!$I$4,IF(AR57="2/3",$M57*参照!$I$5,IF(AR57="1/3",$M57*参照!$I$6,IF(AR57="1/4(多子)",$M57*参照!$I$4,IF(AR57="1/4(工･農)",$M57*参照!$I$7,IF(AR57="3/3(多子)",$M57*参照!$I$4,IF(AR57="2/3(多子)",$M57*参照!$I$4,IF(AR57="1/3(多子)",$M57*参照!$I$4,IF(AR57="多子世帯",$M57*参照!$I$4,IF(AR57="対象外",0))))))))))</f>
        <v>0</v>
      </c>
      <c r="CQ57" s="455" t="b">
        <f>IF(AS57="3/3",$M57*参照!$I$4,IF(AS57="2/3",$M57*参照!$I$5,IF(AS57="1/3",$M57*参照!$I$6,IF(AS57="1/4(多子)",$M57*参照!$I$4,IF(AS57="1/4(工･農)",$M57*参照!$I$7,IF(AS57="3/3(多子)",$M57*参照!$I$4,IF(AS57="2/3(多子)",$M57*参照!$I$4,IF(AS57="1/3(多子)",$M57*参照!$I$4,IF(AS57="多子世帯",$M57*参照!$I$4,IF(AS57="対象外",0))))))))))</f>
        <v>0</v>
      </c>
      <c r="CR57" s="456">
        <f t="shared" si="71"/>
        <v>0</v>
      </c>
      <c r="CS57" s="66"/>
      <c r="CT57" s="147"/>
      <c r="CU57" s="147"/>
      <c r="CV57" s="147"/>
      <c r="CW57" s="147"/>
      <c r="CX57" s="147"/>
      <c r="CY57" s="149"/>
      <c r="CZ57" s="100"/>
      <c r="DA57" s="147"/>
      <c r="DB57" s="147"/>
      <c r="DC57" s="147"/>
      <c r="DD57" s="147"/>
      <c r="DE57" s="147"/>
      <c r="DF57" s="148">
        <f t="shared" si="72"/>
        <v>0</v>
      </c>
      <c r="DG57" s="77">
        <f>IF(CD57=0,0,(ROUNDUP(O57*(BU57*参照!$C$5+BV57*参照!$C$6+BW57*参照!$C$7+BX57*参照!$C$8+BY57*参照!$C$9+BZ57*参照!$C$10+CA57*参照!$C$11+CB57*参照!$C$12+CC57*参照!$C$13)/CD57,-2)))</f>
        <v>0</v>
      </c>
      <c r="DH57" s="136" t="str">
        <f t="shared" si="49"/>
        <v>B</v>
      </c>
    </row>
    <row r="58" spans="1:112" s="30" customFormat="1" ht="14.4">
      <c r="A58" s="34">
        <v>17</v>
      </c>
      <c r="B58" s="359"/>
      <c r="C58" s="357"/>
      <c r="D58" s="126"/>
      <c r="E58" s="126"/>
      <c r="F58" s="185"/>
      <c r="G58" s="126"/>
      <c r="H58" s="357"/>
      <c r="I58" s="235">
        <v>0</v>
      </c>
      <c r="J58" s="235">
        <f t="shared" si="50"/>
        <v>0</v>
      </c>
      <c r="K58" s="387">
        <f>IF(D58="昼間",参照!$E$4,IF(D58="夜間等",参照!$E$5,IF(D58="通信",参照!$E$6,0)))</f>
        <v>0</v>
      </c>
      <c r="L58" s="240">
        <f t="shared" si="51"/>
        <v>0</v>
      </c>
      <c r="M58" s="241">
        <f t="shared" si="52"/>
        <v>0</v>
      </c>
      <c r="N58" s="238"/>
      <c r="O58" s="238">
        <f t="shared" si="53"/>
        <v>0</v>
      </c>
      <c r="P58" s="389">
        <v>0</v>
      </c>
      <c r="Q58" s="392">
        <f>IF(D58="昼間",参照!$F$4,IF(D58="夜間等",参照!$F$5,IF(D58="通信",参照!$F$6,0)))</f>
        <v>0</v>
      </c>
      <c r="R58" s="240">
        <f t="shared" si="54"/>
        <v>0</v>
      </c>
      <c r="S58" s="203"/>
      <c r="T58" s="384">
        <f t="shared" si="55"/>
        <v>0</v>
      </c>
      <c r="U58" s="382">
        <f t="shared" si="56"/>
        <v>0</v>
      </c>
      <c r="V58" s="380">
        <f t="shared" si="57"/>
        <v>0</v>
      </c>
      <c r="W58" s="378">
        <f t="shared" si="58"/>
        <v>0</v>
      </c>
      <c r="X58" s="386" t="str">
        <f t="shared" si="26"/>
        <v>0</v>
      </c>
      <c r="Y58" s="379">
        <f t="shared" si="27"/>
        <v>0</v>
      </c>
      <c r="Z58" s="441"/>
      <c r="AA58" s="441"/>
      <c r="AB58" s="445">
        <f t="shared" si="59"/>
        <v>0</v>
      </c>
      <c r="AC58" s="356">
        <f t="shared" si="60"/>
        <v>0</v>
      </c>
      <c r="AD58" s="123">
        <f t="shared" si="28"/>
        <v>0</v>
      </c>
      <c r="AE58" s="123">
        <f t="shared" si="29"/>
        <v>0</v>
      </c>
      <c r="AF58" s="183"/>
      <c r="AG58" s="32"/>
      <c r="AH58" s="97"/>
      <c r="AI58" s="33"/>
      <c r="AJ58" s="97"/>
      <c r="AK58" s="33"/>
      <c r="AL58" s="97"/>
      <c r="AM58" s="98"/>
      <c r="AN58" s="99"/>
      <c r="AO58" s="147"/>
      <c r="AP58" s="147"/>
      <c r="AQ58" s="147"/>
      <c r="AR58" s="147"/>
      <c r="AS58" s="33"/>
      <c r="AT58" s="308">
        <f t="shared" si="30"/>
        <v>0</v>
      </c>
      <c r="AU58" s="295">
        <f t="shared" si="31"/>
        <v>0</v>
      </c>
      <c r="AV58" s="295">
        <f t="shared" si="32"/>
        <v>0</v>
      </c>
      <c r="AW58" s="295">
        <f t="shared" si="33"/>
        <v>0</v>
      </c>
      <c r="AX58" s="295">
        <f t="shared" si="34"/>
        <v>0</v>
      </c>
      <c r="AY58" s="295">
        <f t="shared" si="35"/>
        <v>0</v>
      </c>
      <c r="AZ58" s="295">
        <f t="shared" si="36"/>
        <v>0</v>
      </c>
      <c r="BA58" s="295">
        <f t="shared" si="37"/>
        <v>0</v>
      </c>
      <c r="BB58" s="310">
        <f t="shared" si="38"/>
        <v>0</v>
      </c>
      <c r="BC58" s="308">
        <f t="shared" si="39"/>
        <v>0</v>
      </c>
      <c r="BD58" s="308">
        <f t="shared" si="40"/>
        <v>0</v>
      </c>
      <c r="BE58" s="295">
        <f t="shared" si="41"/>
        <v>0</v>
      </c>
      <c r="BF58" s="308">
        <f t="shared" si="42"/>
        <v>0</v>
      </c>
      <c r="BG58" s="295">
        <f t="shared" si="43"/>
        <v>0</v>
      </c>
      <c r="BH58" s="308">
        <f t="shared" si="44"/>
        <v>0</v>
      </c>
      <c r="BI58" s="295">
        <f t="shared" si="45"/>
        <v>0</v>
      </c>
      <c r="BJ58" s="295">
        <f t="shared" si="46"/>
        <v>0</v>
      </c>
      <c r="BK58" s="310">
        <f t="shared" si="47"/>
        <v>0</v>
      </c>
      <c r="BL58" s="317">
        <f t="shared" si="73"/>
        <v>0</v>
      </c>
      <c r="BM58" s="299">
        <f t="shared" si="73"/>
        <v>0</v>
      </c>
      <c r="BN58" s="299">
        <f t="shared" si="74"/>
        <v>0</v>
      </c>
      <c r="BO58" s="299">
        <f t="shared" si="73"/>
        <v>0</v>
      </c>
      <c r="BP58" s="299">
        <f t="shared" si="75"/>
        <v>0</v>
      </c>
      <c r="BQ58" s="299">
        <f t="shared" si="73"/>
        <v>0</v>
      </c>
      <c r="BR58" s="299">
        <f t="shared" si="76"/>
        <v>0</v>
      </c>
      <c r="BS58" s="299">
        <f t="shared" si="77"/>
        <v>0</v>
      </c>
      <c r="BT58" s="318">
        <f t="shared" si="77"/>
        <v>0</v>
      </c>
      <c r="BU58" s="450">
        <f t="shared" si="61"/>
        <v>0</v>
      </c>
      <c r="BV58" s="451">
        <f t="shared" si="62"/>
        <v>0</v>
      </c>
      <c r="BW58" s="451">
        <f t="shared" si="63"/>
        <v>0</v>
      </c>
      <c r="BX58" s="451">
        <f t="shared" si="64"/>
        <v>0</v>
      </c>
      <c r="BY58" s="451">
        <f t="shared" si="65"/>
        <v>0</v>
      </c>
      <c r="BZ58" s="451">
        <f t="shared" si="66"/>
        <v>0</v>
      </c>
      <c r="CA58" s="451">
        <f t="shared" si="67"/>
        <v>0</v>
      </c>
      <c r="CB58" s="451">
        <f t="shared" si="68"/>
        <v>0</v>
      </c>
      <c r="CC58" s="451">
        <f t="shared" si="69"/>
        <v>0</v>
      </c>
      <c r="CD58" s="452">
        <f t="shared" si="70"/>
        <v>0</v>
      </c>
      <c r="CE58" s="453">
        <f>IF($AF58="3/3",$R58*参照!$J$4,IF($AF58="2/3",$R58*参照!$J$5,IF($AF58="1/3",$R58*参照!$J$6,IF($AF58="1/4(多子)",$R58*参照!$J$4,IF($AF58="1/4(工･農)",$R58*参照!$J$7,IF($AF58="3/3(多子)",$R58*参照!$J$4,IF($AF58="2/3(多子)",$R58*参照!$J$4,IF($AF58="1/3(多子)",$R58*参照!$J$4,IF($AF58="多子世帯",$R58*参照!$J$4,)))))))))</f>
        <v>0</v>
      </c>
      <c r="CF58" s="454" t="b">
        <f>IF(AH58="3/3",$M58*参照!$I$4,IF(AH58="2/3",$M58*参照!$I$5,IF(AH58="1/3",$M58*参照!$I$6,IF(AH58="1/4(多子)",$M58*参照!$I$4,IF(AH58="1/4(工･農)",$M58*参照!$I$7,IF(AH58="3/3(多子)",$M58*参照!$I$4,IF(AH58="2/3(多子)",$M58*参照!$I$4,IF(AH58="1/3(多子)",$M58*参照!$I$4,IF(AH58="多子世帯",$M58*参照!$I$4,IF(AH58="対象外",0))))))))))</f>
        <v>0</v>
      </c>
      <c r="CG58" s="454" t="b">
        <f>IF(AI58="3/3",$M58*参照!$I$4,IF(AI58="2/3",$M58*参照!$I$5,IF(AI58="1/3",$M58*参照!$I$6,IF(AI58="1/4(多子)",$M58*参照!$I$4,IF(AI58="1/4(工･農)",$M58*参照!$I$7,IF(AI58="3/3(多子)",$M58*参照!$I$4,IF(AI58="2/3(多子)",$M58*参照!$I$4,IF(AI58="1/3(多子)",$M58*参照!$I$4,IF(AI58="多子世帯",$M58*参照!$I$4,IF(AI58="対象外",0))))))))))</f>
        <v>0</v>
      </c>
      <c r="CH58" s="454" t="b">
        <f>IF(AJ58="3/3",$M58*参照!$I$4,IF(AJ58="2/3",$M58*参照!$I$5,IF(AJ58="1/3",$M58*参照!$I$6,IF(AJ58="1/4(多子)",$M58*参照!$I$4,IF(AJ58="1/4(工･農)",$M58*参照!$I$7,IF(AJ58="3/3(多子)",$M58*参照!$I$4,IF(AJ58="2/3(多子)",$M58*参照!$I$4,IF(AJ58="1/3(多子)",$M58*参照!$I$4,IF(AJ58="多子世帯",$M58*参照!$I$4,IF(AJ58="対象外",0))))))))))</f>
        <v>0</v>
      </c>
      <c r="CI58" s="454" t="b">
        <f>IF(AK58="3/3",$M58*参照!$I$4,IF(AK58="2/3",$M58*参照!$I$5,IF(AK58="1/3",$M58*参照!$I$6,IF(AK58="1/4(多子)",$M58*参照!$I$4,IF(AK58="1/4(工･農)",$M58*参照!$I$7,IF(AK58="3/3(多子)",$M58*参照!$I$4,IF(AK58="2/3(多子)",$M58*参照!$I$4,IF(AK58="1/3(多子)",$M58*参照!$I$4,IF(AK58="多子世帯",$M58*参照!$I$4,IF(AK58="対象外",0))))))))))</f>
        <v>0</v>
      </c>
      <c r="CJ58" s="454" t="b">
        <f>IF(AL58="3/3",$M58*参照!$I$4,IF(AL58="2/3",$M58*参照!$I$5,IF(AL58="1/3",$M58*参照!$I$6,IF(AL58="1/4(多子)",$M58*参照!$I$4,IF(AL58="1/4(工･農)",$M58*参照!$I$7,IF(AL58="3/3(多子)",$M58*参照!$I$4,IF(AL58="2/3(多子)",$M58*参照!$I$4,IF(AL58="1/3(多子)",$M58*参照!$I$4,IF(AL58="多子世帯",$M58*参照!$I$4,IF(AL58="対象外",0))))))))))</f>
        <v>0</v>
      </c>
      <c r="CK58" s="454" t="b">
        <f>IF(AM58="3/3",$M58*参照!$I$4,IF(AM58="2/3",$M58*参照!$I$5,IF(AM58="1/3",$M58*参照!$I$6,IF(AM58="1/4(多子)",$M58*参照!$I$4,IF(AM58="1/4(工･農)",$M58*参照!$I$7,IF(AM58="3/3(多子)",$M58*参照!$I$4,IF(AM58="2/3(多子)",$M58*参照!$I$4,IF(AM58="1/3(多子)",$M58*参照!$I$4,IF(AM58="多子世帯",$M58*参照!$I$4,IF(AM58="対象外",0))))))))))</f>
        <v>0</v>
      </c>
      <c r="CL58" s="454" t="b">
        <f>IF(AN58="3/3",$M58*参照!$I$4,IF(AN58="2/3",$M58*参照!$I$5,IF(AN58="1/3",$M58*参照!$I$6,IF(AN58="1/4(多子)",$M58*参照!$I$4,IF(AN58="1/4(工･農)",$M58*参照!$I$7,IF(AN58="3/3(多子)",$M58*参照!$I$4,IF(AN58="2/3(多子)",$M58*参照!$I$4,IF(AN58="1/3(多子)",$M58*参照!$I$4,IF(AN58="多子世帯",$M58*参照!$I$4,IF(AN58="対象外",0))))))))))</f>
        <v>0</v>
      </c>
      <c r="CM58" s="454" t="b">
        <f>IF(AO58="3/3",$M58*参照!$I$4,IF(AO58="2/3",$M58*参照!$I$5,IF(AO58="1/3",$M58*参照!$I$6,IF(AO58="1/4(多子)",$M58*参照!$I$4,IF(AO58="1/4(工･農)",$M58*参照!$I$7,IF(AO58="3/3(多子)",$M58*参照!$I$4,IF(AO58="2/3(多子)",$M58*参照!$I$4,IF(AO58="1/3(多子)",$M58*参照!$I$4,IF(AO58="多子世帯",$M58*参照!$I$4,IF(AO58="対象外",0))))))))))</f>
        <v>0</v>
      </c>
      <c r="CN58" s="454" t="b">
        <f>IF(AP58="3/3",$M58*参照!$I$4,IF(AP58="2/3",$M58*参照!$I$5,IF(AP58="1/3",$M58*参照!$I$6,IF(AP58="1/4(多子)",$M58*参照!$I$4,IF(AP58="1/4(工･農)",$M58*参照!$I$7,IF(AP58="3/3(多子)",$M58*参照!$I$4,IF(AP58="2/3(多子)",$M58*参照!$I$4,IF(AP58="1/3(多子)",$M58*参照!$I$4,IF(AP58="多子世帯",$M58*参照!$I$4,IF(AP58="対象外",0))))))))))</f>
        <v>0</v>
      </c>
      <c r="CO58" s="454" t="b">
        <f>IF(AQ58="3/3",$M58*参照!$I$4,IF(AQ58="2/3",$M58*参照!$I$5,IF(AQ58="1/3",$M58*参照!$I$6,IF(AQ58="1/4(多子)",$M58*参照!$I$4,IF(AQ58="1/4(工･農)",$M58*参照!$I$7,IF(AQ58="3/3(多子)",$M58*参照!$I$4,IF(AQ58="2/3(多子)",$M58*参照!$I$4,IF(AQ58="1/3(多子)",$M58*参照!$I$4,IF(AQ58="多子世帯",$M58*参照!$I$4,IF(AQ58="対象外",0))))))))))</f>
        <v>0</v>
      </c>
      <c r="CP58" s="454" t="b">
        <f>IF(AR58="3/3",$M58*参照!$I$4,IF(AR58="2/3",$M58*参照!$I$5,IF(AR58="1/3",$M58*参照!$I$6,IF(AR58="1/4(多子)",$M58*参照!$I$4,IF(AR58="1/4(工･農)",$M58*参照!$I$7,IF(AR58="3/3(多子)",$M58*参照!$I$4,IF(AR58="2/3(多子)",$M58*参照!$I$4,IF(AR58="1/3(多子)",$M58*参照!$I$4,IF(AR58="多子世帯",$M58*参照!$I$4,IF(AR58="対象外",0))))))))))</f>
        <v>0</v>
      </c>
      <c r="CQ58" s="455" t="b">
        <f>IF(AS58="3/3",$M58*参照!$I$4,IF(AS58="2/3",$M58*参照!$I$5,IF(AS58="1/3",$M58*参照!$I$6,IF(AS58="1/4(多子)",$M58*参照!$I$4,IF(AS58="1/4(工･農)",$M58*参照!$I$7,IF(AS58="3/3(多子)",$M58*参照!$I$4,IF(AS58="2/3(多子)",$M58*参照!$I$4,IF(AS58="1/3(多子)",$M58*参照!$I$4,IF(AS58="多子世帯",$M58*参照!$I$4,IF(AS58="対象外",0))))))))))</f>
        <v>0</v>
      </c>
      <c r="CR58" s="456">
        <f t="shared" si="71"/>
        <v>0</v>
      </c>
      <c r="CS58" s="66"/>
      <c r="CT58" s="147"/>
      <c r="CU58" s="147"/>
      <c r="CV58" s="147"/>
      <c r="CW58" s="147"/>
      <c r="CX58" s="147"/>
      <c r="CY58" s="149"/>
      <c r="CZ58" s="100"/>
      <c r="DA58" s="147"/>
      <c r="DB58" s="147"/>
      <c r="DC58" s="147"/>
      <c r="DD58" s="147"/>
      <c r="DE58" s="147"/>
      <c r="DF58" s="148">
        <f t="shared" si="72"/>
        <v>0</v>
      </c>
      <c r="DG58" s="77">
        <f>IF(CD58=0,0,(ROUNDUP(O58*(BU58*参照!$C$5+BV58*参照!$C$6+BW58*参照!$C$7+BX58*参照!$C$8+BY58*参照!$C$9+BZ58*参照!$C$10+CA58*参照!$C$11+CB58*参照!$C$12+CC58*参照!$C$13)/CD58,-2)))</f>
        <v>0</v>
      </c>
      <c r="DH58" s="136" t="str">
        <f t="shared" si="49"/>
        <v>B</v>
      </c>
    </row>
    <row r="59" spans="1:112" s="30" customFormat="1" ht="14.4">
      <c r="A59" s="34">
        <v>18</v>
      </c>
      <c r="B59" s="359"/>
      <c r="C59" s="357"/>
      <c r="D59" s="126"/>
      <c r="E59" s="126"/>
      <c r="F59" s="185"/>
      <c r="G59" s="126"/>
      <c r="H59" s="357"/>
      <c r="I59" s="235">
        <v>0</v>
      </c>
      <c r="J59" s="235">
        <f t="shared" si="50"/>
        <v>0</v>
      </c>
      <c r="K59" s="387">
        <f>IF(D59="昼間",参照!$E$4,IF(D59="夜間等",参照!$E$5,IF(D59="通信",参照!$E$6,0)))</f>
        <v>0</v>
      </c>
      <c r="L59" s="240">
        <f t="shared" si="51"/>
        <v>0</v>
      </c>
      <c r="M59" s="241">
        <f t="shared" si="52"/>
        <v>0</v>
      </c>
      <c r="N59" s="238"/>
      <c r="O59" s="238">
        <f t="shared" si="53"/>
        <v>0</v>
      </c>
      <c r="P59" s="389">
        <v>0</v>
      </c>
      <c r="Q59" s="392">
        <f>IF(D59="昼間",参照!$F$4,IF(D59="夜間等",参照!$F$5,IF(D59="通信",参照!$F$6,0)))</f>
        <v>0</v>
      </c>
      <c r="R59" s="240">
        <f t="shared" si="54"/>
        <v>0</v>
      </c>
      <c r="S59" s="203"/>
      <c r="T59" s="384">
        <f t="shared" si="55"/>
        <v>0</v>
      </c>
      <c r="U59" s="382">
        <f t="shared" si="56"/>
        <v>0</v>
      </c>
      <c r="V59" s="380">
        <f t="shared" si="57"/>
        <v>0</v>
      </c>
      <c r="W59" s="378">
        <f t="shared" si="58"/>
        <v>0</v>
      </c>
      <c r="X59" s="386" t="str">
        <f t="shared" si="26"/>
        <v>0</v>
      </c>
      <c r="Y59" s="379">
        <f t="shared" si="27"/>
        <v>0</v>
      </c>
      <c r="Z59" s="441"/>
      <c r="AA59" s="441"/>
      <c r="AB59" s="445">
        <f t="shared" si="59"/>
        <v>0</v>
      </c>
      <c r="AC59" s="356">
        <f t="shared" si="60"/>
        <v>0</v>
      </c>
      <c r="AD59" s="123">
        <f t="shared" si="28"/>
        <v>0</v>
      </c>
      <c r="AE59" s="123">
        <f t="shared" si="29"/>
        <v>0</v>
      </c>
      <c r="AF59" s="183"/>
      <c r="AG59" s="32"/>
      <c r="AH59" s="97"/>
      <c r="AI59" s="33"/>
      <c r="AJ59" s="97"/>
      <c r="AK59" s="33"/>
      <c r="AL59" s="97"/>
      <c r="AM59" s="98"/>
      <c r="AN59" s="99"/>
      <c r="AO59" s="147"/>
      <c r="AP59" s="147"/>
      <c r="AQ59" s="147"/>
      <c r="AR59" s="147"/>
      <c r="AS59" s="33"/>
      <c r="AT59" s="308">
        <f t="shared" si="30"/>
        <v>0</v>
      </c>
      <c r="AU59" s="295">
        <f t="shared" si="31"/>
        <v>0</v>
      </c>
      <c r="AV59" s="295">
        <f t="shared" si="32"/>
        <v>0</v>
      </c>
      <c r="AW59" s="295">
        <f t="shared" si="33"/>
        <v>0</v>
      </c>
      <c r="AX59" s="295">
        <f t="shared" si="34"/>
        <v>0</v>
      </c>
      <c r="AY59" s="295">
        <f t="shared" si="35"/>
        <v>0</v>
      </c>
      <c r="AZ59" s="295">
        <f t="shared" si="36"/>
        <v>0</v>
      </c>
      <c r="BA59" s="295">
        <f t="shared" si="37"/>
        <v>0</v>
      </c>
      <c r="BB59" s="310">
        <f t="shared" si="38"/>
        <v>0</v>
      </c>
      <c r="BC59" s="308">
        <f t="shared" si="39"/>
        <v>0</v>
      </c>
      <c r="BD59" s="308">
        <f t="shared" si="40"/>
        <v>0</v>
      </c>
      <c r="BE59" s="295">
        <f t="shared" si="41"/>
        <v>0</v>
      </c>
      <c r="BF59" s="308">
        <f t="shared" si="42"/>
        <v>0</v>
      </c>
      <c r="BG59" s="295">
        <f t="shared" si="43"/>
        <v>0</v>
      </c>
      <c r="BH59" s="308">
        <f t="shared" si="44"/>
        <v>0</v>
      </c>
      <c r="BI59" s="295">
        <f t="shared" si="45"/>
        <v>0</v>
      </c>
      <c r="BJ59" s="295">
        <f t="shared" si="46"/>
        <v>0</v>
      </c>
      <c r="BK59" s="310">
        <f t="shared" si="47"/>
        <v>0</v>
      </c>
      <c r="BL59" s="317">
        <f t="shared" si="73"/>
        <v>0</v>
      </c>
      <c r="BM59" s="299">
        <f t="shared" si="73"/>
        <v>0</v>
      </c>
      <c r="BN59" s="299">
        <f t="shared" si="74"/>
        <v>0</v>
      </c>
      <c r="BO59" s="299">
        <f t="shared" si="73"/>
        <v>0</v>
      </c>
      <c r="BP59" s="299">
        <f t="shared" si="75"/>
        <v>0</v>
      </c>
      <c r="BQ59" s="299">
        <f t="shared" si="73"/>
        <v>0</v>
      </c>
      <c r="BR59" s="299">
        <f t="shared" si="76"/>
        <v>0</v>
      </c>
      <c r="BS59" s="299">
        <f t="shared" si="77"/>
        <v>0</v>
      </c>
      <c r="BT59" s="318">
        <f t="shared" si="77"/>
        <v>0</v>
      </c>
      <c r="BU59" s="450">
        <f t="shared" si="61"/>
        <v>0</v>
      </c>
      <c r="BV59" s="451">
        <f t="shared" si="62"/>
        <v>0</v>
      </c>
      <c r="BW59" s="451">
        <f t="shared" si="63"/>
        <v>0</v>
      </c>
      <c r="BX59" s="451">
        <f t="shared" si="64"/>
        <v>0</v>
      </c>
      <c r="BY59" s="451">
        <f t="shared" si="65"/>
        <v>0</v>
      </c>
      <c r="BZ59" s="451">
        <f t="shared" si="66"/>
        <v>0</v>
      </c>
      <c r="CA59" s="451">
        <f t="shared" si="67"/>
        <v>0</v>
      </c>
      <c r="CB59" s="451">
        <f t="shared" si="68"/>
        <v>0</v>
      </c>
      <c r="CC59" s="451">
        <f t="shared" si="69"/>
        <v>0</v>
      </c>
      <c r="CD59" s="452">
        <f t="shared" si="70"/>
        <v>0</v>
      </c>
      <c r="CE59" s="453">
        <f>IF($AF59="3/3",$R59*参照!$J$4,IF($AF59="2/3",$R59*参照!$J$5,IF($AF59="1/3",$R59*参照!$J$6,IF($AF59="1/4(多子)",$R59*参照!$J$4,IF($AF59="1/4(工･農)",$R59*参照!$J$7,IF($AF59="3/3(多子)",$R59*参照!$J$4,IF($AF59="2/3(多子)",$R59*参照!$J$4,IF($AF59="1/3(多子)",$R59*参照!$J$4,IF($AF59="多子世帯",$R59*参照!$J$4,)))))))))</f>
        <v>0</v>
      </c>
      <c r="CF59" s="454" t="b">
        <f>IF(AH59="3/3",$M59*参照!$I$4,IF(AH59="2/3",$M59*参照!$I$5,IF(AH59="1/3",$M59*参照!$I$6,IF(AH59="1/4(多子)",$M59*参照!$I$4,IF(AH59="1/4(工･農)",$M59*参照!$I$7,IF(AH59="3/3(多子)",$M59*参照!$I$4,IF(AH59="2/3(多子)",$M59*参照!$I$4,IF(AH59="1/3(多子)",$M59*参照!$I$4,IF(AH59="多子世帯",$M59*参照!$I$4,IF(AH59="対象外",0))))))))))</f>
        <v>0</v>
      </c>
      <c r="CG59" s="454" t="b">
        <f>IF(AI59="3/3",$M59*参照!$I$4,IF(AI59="2/3",$M59*参照!$I$5,IF(AI59="1/3",$M59*参照!$I$6,IF(AI59="1/4(多子)",$M59*参照!$I$4,IF(AI59="1/4(工･農)",$M59*参照!$I$7,IF(AI59="3/3(多子)",$M59*参照!$I$4,IF(AI59="2/3(多子)",$M59*参照!$I$4,IF(AI59="1/3(多子)",$M59*参照!$I$4,IF(AI59="多子世帯",$M59*参照!$I$4,IF(AI59="対象外",0))))))))))</f>
        <v>0</v>
      </c>
      <c r="CH59" s="454" t="b">
        <f>IF(AJ59="3/3",$M59*参照!$I$4,IF(AJ59="2/3",$M59*参照!$I$5,IF(AJ59="1/3",$M59*参照!$I$6,IF(AJ59="1/4(多子)",$M59*参照!$I$4,IF(AJ59="1/4(工･農)",$M59*参照!$I$7,IF(AJ59="3/3(多子)",$M59*参照!$I$4,IF(AJ59="2/3(多子)",$M59*参照!$I$4,IF(AJ59="1/3(多子)",$M59*参照!$I$4,IF(AJ59="多子世帯",$M59*参照!$I$4,IF(AJ59="対象外",0))))))))))</f>
        <v>0</v>
      </c>
      <c r="CI59" s="454" t="b">
        <f>IF(AK59="3/3",$M59*参照!$I$4,IF(AK59="2/3",$M59*参照!$I$5,IF(AK59="1/3",$M59*参照!$I$6,IF(AK59="1/4(多子)",$M59*参照!$I$4,IF(AK59="1/4(工･農)",$M59*参照!$I$7,IF(AK59="3/3(多子)",$M59*参照!$I$4,IF(AK59="2/3(多子)",$M59*参照!$I$4,IF(AK59="1/3(多子)",$M59*参照!$I$4,IF(AK59="多子世帯",$M59*参照!$I$4,IF(AK59="対象外",0))))))))))</f>
        <v>0</v>
      </c>
      <c r="CJ59" s="454" t="b">
        <f>IF(AL59="3/3",$M59*参照!$I$4,IF(AL59="2/3",$M59*参照!$I$5,IF(AL59="1/3",$M59*参照!$I$6,IF(AL59="1/4(多子)",$M59*参照!$I$4,IF(AL59="1/4(工･農)",$M59*参照!$I$7,IF(AL59="3/3(多子)",$M59*参照!$I$4,IF(AL59="2/3(多子)",$M59*参照!$I$4,IF(AL59="1/3(多子)",$M59*参照!$I$4,IF(AL59="多子世帯",$M59*参照!$I$4,IF(AL59="対象外",0))))))))))</f>
        <v>0</v>
      </c>
      <c r="CK59" s="454" t="b">
        <f>IF(AM59="3/3",$M59*参照!$I$4,IF(AM59="2/3",$M59*参照!$I$5,IF(AM59="1/3",$M59*参照!$I$6,IF(AM59="1/4(多子)",$M59*参照!$I$4,IF(AM59="1/4(工･農)",$M59*参照!$I$7,IF(AM59="3/3(多子)",$M59*参照!$I$4,IF(AM59="2/3(多子)",$M59*参照!$I$4,IF(AM59="1/3(多子)",$M59*参照!$I$4,IF(AM59="多子世帯",$M59*参照!$I$4,IF(AM59="対象外",0))))))))))</f>
        <v>0</v>
      </c>
      <c r="CL59" s="454" t="b">
        <f>IF(AN59="3/3",$M59*参照!$I$4,IF(AN59="2/3",$M59*参照!$I$5,IF(AN59="1/3",$M59*参照!$I$6,IF(AN59="1/4(多子)",$M59*参照!$I$4,IF(AN59="1/4(工･農)",$M59*参照!$I$7,IF(AN59="3/3(多子)",$M59*参照!$I$4,IF(AN59="2/3(多子)",$M59*参照!$I$4,IF(AN59="1/3(多子)",$M59*参照!$I$4,IF(AN59="多子世帯",$M59*参照!$I$4,IF(AN59="対象外",0))))))))))</f>
        <v>0</v>
      </c>
      <c r="CM59" s="454" t="b">
        <f>IF(AO59="3/3",$M59*参照!$I$4,IF(AO59="2/3",$M59*参照!$I$5,IF(AO59="1/3",$M59*参照!$I$6,IF(AO59="1/4(多子)",$M59*参照!$I$4,IF(AO59="1/4(工･農)",$M59*参照!$I$7,IF(AO59="3/3(多子)",$M59*参照!$I$4,IF(AO59="2/3(多子)",$M59*参照!$I$4,IF(AO59="1/3(多子)",$M59*参照!$I$4,IF(AO59="多子世帯",$M59*参照!$I$4,IF(AO59="対象外",0))))))))))</f>
        <v>0</v>
      </c>
      <c r="CN59" s="454" t="b">
        <f>IF(AP59="3/3",$M59*参照!$I$4,IF(AP59="2/3",$M59*参照!$I$5,IF(AP59="1/3",$M59*参照!$I$6,IF(AP59="1/4(多子)",$M59*参照!$I$4,IF(AP59="1/4(工･農)",$M59*参照!$I$7,IF(AP59="3/3(多子)",$M59*参照!$I$4,IF(AP59="2/3(多子)",$M59*参照!$I$4,IF(AP59="1/3(多子)",$M59*参照!$I$4,IF(AP59="多子世帯",$M59*参照!$I$4,IF(AP59="対象外",0))))))))))</f>
        <v>0</v>
      </c>
      <c r="CO59" s="454" t="b">
        <f>IF(AQ59="3/3",$M59*参照!$I$4,IF(AQ59="2/3",$M59*参照!$I$5,IF(AQ59="1/3",$M59*参照!$I$6,IF(AQ59="1/4(多子)",$M59*参照!$I$4,IF(AQ59="1/4(工･農)",$M59*参照!$I$7,IF(AQ59="3/3(多子)",$M59*参照!$I$4,IF(AQ59="2/3(多子)",$M59*参照!$I$4,IF(AQ59="1/3(多子)",$M59*参照!$I$4,IF(AQ59="多子世帯",$M59*参照!$I$4,IF(AQ59="対象外",0))))))))))</f>
        <v>0</v>
      </c>
      <c r="CP59" s="454" t="b">
        <f>IF(AR59="3/3",$M59*参照!$I$4,IF(AR59="2/3",$M59*参照!$I$5,IF(AR59="1/3",$M59*参照!$I$6,IF(AR59="1/4(多子)",$M59*参照!$I$4,IF(AR59="1/4(工･農)",$M59*参照!$I$7,IF(AR59="3/3(多子)",$M59*参照!$I$4,IF(AR59="2/3(多子)",$M59*参照!$I$4,IF(AR59="1/3(多子)",$M59*参照!$I$4,IF(AR59="多子世帯",$M59*参照!$I$4,IF(AR59="対象外",0))))))))))</f>
        <v>0</v>
      </c>
      <c r="CQ59" s="455" t="b">
        <f>IF(AS59="3/3",$M59*参照!$I$4,IF(AS59="2/3",$M59*参照!$I$5,IF(AS59="1/3",$M59*参照!$I$6,IF(AS59="1/4(多子)",$M59*参照!$I$4,IF(AS59="1/4(工･農)",$M59*参照!$I$7,IF(AS59="3/3(多子)",$M59*参照!$I$4,IF(AS59="2/3(多子)",$M59*参照!$I$4,IF(AS59="1/3(多子)",$M59*参照!$I$4,IF(AS59="多子世帯",$M59*参照!$I$4,IF(AS59="対象外",0))))))))))</f>
        <v>0</v>
      </c>
      <c r="CR59" s="456">
        <f t="shared" si="71"/>
        <v>0</v>
      </c>
      <c r="CS59" s="66"/>
      <c r="CT59" s="147"/>
      <c r="CU59" s="147"/>
      <c r="CV59" s="147"/>
      <c r="CW59" s="147"/>
      <c r="CX59" s="147"/>
      <c r="CY59" s="149"/>
      <c r="CZ59" s="100"/>
      <c r="DA59" s="147"/>
      <c r="DB59" s="147"/>
      <c r="DC59" s="147"/>
      <c r="DD59" s="147"/>
      <c r="DE59" s="147"/>
      <c r="DF59" s="148">
        <f t="shared" si="72"/>
        <v>0</v>
      </c>
      <c r="DG59" s="77">
        <f>IF(CD59=0,0,(ROUNDUP(O59*(BU59*参照!$C$5+BV59*参照!$C$6+BW59*参照!$C$7+BX59*参照!$C$8+BY59*参照!$C$9+BZ59*参照!$C$10+CA59*参照!$C$11+CB59*参照!$C$12+CC59*参照!$C$13)/CD59,-2)))</f>
        <v>0</v>
      </c>
      <c r="DH59" s="136" t="str">
        <f t="shared" si="49"/>
        <v>B</v>
      </c>
    </row>
    <row r="60" spans="1:112" s="30" customFormat="1" ht="14.4">
      <c r="A60" s="34">
        <v>19</v>
      </c>
      <c r="B60" s="359"/>
      <c r="C60" s="357"/>
      <c r="D60" s="126"/>
      <c r="E60" s="126"/>
      <c r="F60" s="185"/>
      <c r="G60" s="126"/>
      <c r="H60" s="357"/>
      <c r="I60" s="235">
        <v>0</v>
      </c>
      <c r="J60" s="235">
        <f t="shared" si="50"/>
        <v>0</v>
      </c>
      <c r="K60" s="387">
        <f>IF(D60="昼間",参照!$E$4,IF(D60="夜間等",参照!$E$5,IF(D60="通信",参照!$E$6,0)))</f>
        <v>0</v>
      </c>
      <c r="L60" s="240">
        <f t="shared" si="51"/>
        <v>0</v>
      </c>
      <c r="M60" s="241">
        <f t="shared" si="52"/>
        <v>0</v>
      </c>
      <c r="N60" s="238"/>
      <c r="O60" s="238">
        <f t="shared" si="53"/>
        <v>0</v>
      </c>
      <c r="P60" s="389">
        <v>0</v>
      </c>
      <c r="Q60" s="392">
        <f>IF(D60="昼間",参照!$F$4,IF(D60="夜間等",参照!$F$5,IF(D60="通信",参照!$F$6,0)))</f>
        <v>0</v>
      </c>
      <c r="R60" s="240">
        <f t="shared" si="54"/>
        <v>0</v>
      </c>
      <c r="S60" s="203"/>
      <c r="T60" s="384">
        <f t="shared" si="55"/>
        <v>0</v>
      </c>
      <c r="U60" s="382">
        <f t="shared" si="56"/>
        <v>0</v>
      </c>
      <c r="V60" s="380">
        <f t="shared" si="57"/>
        <v>0</v>
      </c>
      <c r="W60" s="378">
        <f t="shared" si="58"/>
        <v>0</v>
      </c>
      <c r="X60" s="386" t="str">
        <f t="shared" si="26"/>
        <v>0</v>
      </c>
      <c r="Y60" s="379">
        <f t="shared" si="27"/>
        <v>0</v>
      </c>
      <c r="Z60" s="441"/>
      <c r="AA60" s="441"/>
      <c r="AB60" s="445">
        <f t="shared" si="59"/>
        <v>0</v>
      </c>
      <c r="AC60" s="356">
        <f t="shared" si="60"/>
        <v>0</v>
      </c>
      <c r="AD60" s="123">
        <f t="shared" si="28"/>
        <v>0</v>
      </c>
      <c r="AE60" s="123">
        <f t="shared" si="29"/>
        <v>0</v>
      </c>
      <c r="AF60" s="183"/>
      <c r="AG60" s="32"/>
      <c r="AH60" s="97"/>
      <c r="AI60" s="33"/>
      <c r="AJ60" s="97"/>
      <c r="AK60" s="33"/>
      <c r="AL60" s="97"/>
      <c r="AM60" s="98"/>
      <c r="AN60" s="99"/>
      <c r="AO60" s="147"/>
      <c r="AP60" s="147"/>
      <c r="AQ60" s="147"/>
      <c r="AR60" s="147"/>
      <c r="AS60" s="33"/>
      <c r="AT60" s="308">
        <f t="shared" si="30"/>
        <v>0</v>
      </c>
      <c r="AU60" s="295">
        <f t="shared" si="31"/>
        <v>0</v>
      </c>
      <c r="AV60" s="295">
        <f t="shared" si="32"/>
        <v>0</v>
      </c>
      <c r="AW60" s="295">
        <f t="shared" si="33"/>
        <v>0</v>
      </c>
      <c r="AX60" s="295">
        <f t="shared" si="34"/>
        <v>0</v>
      </c>
      <c r="AY60" s="295">
        <f t="shared" si="35"/>
        <v>0</v>
      </c>
      <c r="AZ60" s="295">
        <f t="shared" si="36"/>
        <v>0</v>
      </c>
      <c r="BA60" s="295">
        <f t="shared" si="37"/>
        <v>0</v>
      </c>
      <c r="BB60" s="310">
        <f t="shared" si="38"/>
        <v>0</v>
      </c>
      <c r="BC60" s="308">
        <f t="shared" si="39"/>
        <v>0</v>
      </c>
      <c r="BD60" s="308">
        <f t="shared" si="40"/>
        <v>0</v>
      </c>
      <c r="BE60" s="295">
        <f t="shared" si="41"/>
        <v>0</v>
      </c>
      <c r="BF60" s="308">
        <f t="shared" si="42"/>
        <v>0</v>
      </c>
      <c r="BG60" s="295">
        <f t="shared" si="43"/>
        <v>0</v>
      </c>
      <c r="BH60" s="308">
        <f t="shared" si="44"/>
        <v>0</v>
      </c>
      <c r="BI60" s="295">
        <f t="shared" si="45"/>
        <v>0</v>
      </c>
      <c r="BJ60" s="295">
        <f t="shared" si="46"/>
        <v>0</v>
      </c>
      <c r="BK60" s="310">
        <f t="shared" si="47"/>
        <v>0</v>
      </c>
      <c r="BL60" s="317">
        <f t="shared" si="73"/>
        <v>0</v>
      </c>
      <c r="BM60" s="299">
        <f t="shared" si="73"/>
        <v>0</v>
      </c>
      <c r="BN60" s="299">
        <f t="shared" si="74"/>
        <v>0</v>
      </c>
      <c r="BO60" s="299">
        <f t="shared" si="73"/>
        <v>0</v>
      </c>
      <c r="BP60" s="299">
        <f t="shared" si="75"/>
        <v>0</v>
      </c>
      <c r="BQ60" s="299">
        <f t="shared" si="73"/>
        <v>0</v>
      </c>
      <c r="BR60" s="299">
        <f t="shared" si="76"/>
        <v>0</v>
      </c>
      <c r="BS60" s="299">
        <f t="shared" si="77"/>
        <v>0</v>
      </c>
      <c r="BT60" s="318">
        <f t="shared" si="77"/>
        <v>0</v>
      </c>
      <c r="BU60" s="450">
        <f t="shared" si="61"/>
        <v>0</v>
      </c>
      <c r="BV60" s="451">
        <f t="shared" si="62"/>
        <v>0</v>
      </c>
      <c r="BW60" s="451">
        <f t="shared" si="63"/>
        <v>0</v>
      </c>
      <c r="BX60" s="451">
        <f t="shared" si="64"/>
        <v>0</v>
      </c>
      <c r="BY60" s="451">
        <f t="shared" si="65"/>
        <v>0</v>
      </c>
      <c r="BZ60" s="451">
        <f t="shared" si="66"/>
        <v>0</v>
      </c>
      <c r="CA60" s="451">
        <f t="shared" si="67"/>
        <v>0</v>
      </c>
      <c r="CB60" s="451">
        <f t="shared" si="68"/>
        <v>0</v>
      </c>
      <c r="CC60" s="451">
        <f t="shared" si="69"/>
        <v>0</v>
      </c>
      <c r="CD60" s="452">
        <f t="shared" si="70"/>
        <v>0</v>
      </c>
      <c r="CE60" s="453">
        <f>IF($AF60="3/3",$R60*参照!$J$4,IF($AF60="2/3",$R60*参照!$J$5,IF($AF60="1/3",$R60*参照!$J$6,IF($AF60="1/4(多子)",$R60*参照!$J$4,IF($AF60="1/4(工･農)",$R60*参照!$J$7,IF($AF60="3/3(多子)",$R60*参照!$J$4,IF($AF60="2/3(多子)",$R60*参照!$J$4,IF($AF60="1/3(多子)",$R60*参照!$J$4,IF($AF60="多子世帯",$R60*参照!$J$4,)))))))))</f>
        <v>0</v>
      </c>
      <c r="CF60" s="454" t="b">
        <f>IF(AH60="3/3",$M60*参照!$I$4,IF(AH60="2/3",$M60*参照!$I$5,IF(AH60="1/3",$M60*参照!$I$6,IF(AH60="1/4(多子)",$M60*参照!$I$4,IF(AH60="1/4(工･農)",$M60*参照!$I$7,IF(AH60="3/3(多子)",$M60*参照!$I$4,IF(AH60="2/3(多子)",$M60*参照!$I$4,IF(AH60="1/3(多子)",$M60*参照!$I$4,IF(AH60="多子世帯",$M60*参照!$I$4,IF(AH60="対象外",0))))))))))</f>
        <v>0</v>
      </c>
      <c r="CG60" s="454" t="b">
        <f>IF(AI60="3/3",$M60*参照!$I$4,IF(AI60="2/3",$M60*参照!$I$5,IF(AI60="1/3",$M60*参照!$I$6,IF(AI60="1/4(多子)",$M60*参照!$I$4,IF(AI60="1/4(工･農)",$M60*参照!$I$7,IF(AI60="3/3(多子)",$M60*参照!$I$4,IF(AI60="2/3(多子)",$M60*参照!$I$4,IF(AI60="1/3(多子)",$M60*参照!$I$4,IF(AI60="多子世帯",$M60*参照!$I$4,IF(AI60="対象外",0))))))))))</f>
        <v>0</v>
      </c>
      <c r="CH60" s="454" t="b">
        <f>IF(AJ60="3/3",$M60*参照!$I$4,IF(AJ60="2/3",$M60*参照!$I$5,IF(AJ60="1/3",$M60*参照!$I$6,IF(AJ60="1/4(多子)",$M60*参照!$I$4,IF(AJ60="1/4(工･農)",$M60*参照!$I$7,IF(AJ60="3/3(多子)",$M60*参照!$I$4,IF(AJ60="2/3(多子)",$M60*参照!$I$4,IF(AJ60="1/3(多子)",$M60*参照!$I$4,IF(AJ60="多子世帯",$M60*参照!$I$4,IF(AJ60="対象外",0))))))))))</f>
        <v>0</v>
      </c>
      <c r="CI60" s="454" t="b">
        <f>IF(AK60="3/3",$M60*参照!$I$4,IF(AK60="2/3",$M60*参照!$I$5,IF(AK60="1/3",$M60*参照!$I$6,IF(AK60="1/4(多子)",$M60*参照!$I$4,IF(AK60="1/4(工･農)",$M60*参照!$I$7,IF(AK60="3/3(多子)",$M60*参照!$I$4,IF(AK60="2/3(多子)",$M60*参照!$I$4,IF(AK60="1/3(多子)",$M60*参照!$I$4,IF(AK60="多子世帯",$M60*参照!$I$4,IF(AK60="対象外",0))))))))))</f>
        <v>0</v>
      </c>
      <c r="CJ60" s="454" t="b">
        <f>IF(AL60="3/3",$M60*参照!$I$4,IF(AL60="2/3",$M60*参照!$I$5,IF(AL60="1/3",$M60*参照!$I$6,IF(AL60="1/4(多子)",$M60*参照!$I$4,IF(AL60="1/4(工･農)",$M60*参照!$I$7,IF(AL60="3/3(多子)",$M60*参照!$I$4,IF(AL60="2/3(多子)",$M60*参照!$I$4,IF(AL60="1/3(多子)",$M60*参照!$I$4,IF(AL60="多子世帯",$M60*参照!$I$4,IF(AL60="対象外",0))))))))))</f>
        <v>0</v>
      </c>
      <c r="CK60" s="454" t="b">
        <f>IF(AM60="3/3",$M60*参照!$I$4,IF(AM60="2/3",$M60*参照!$I$5,IF(AM60="1/3",$M60*参照!$I$6,IF(AM60="1/4(多子)",$M60*参照!$I$4,IF(AM60="1/4(工･農)",$M60*参照!$I$7,IF(AM60="3/3(多子)",$M60*参照!$I$4,IF(AM60="2/3(多子)",$M60*参照!$I$4,IF(AM60="1/3(多子)",$M60*参照!$I$4,IF(AM60="多子世帯",$M60*参照!$I$4,IF(AM60="対象外",0))))))))))</f>
        <v>0</v>
      </c>
      <c r="CL60" s="454" t="b">
        <f>IF(AN60="3/3",$M60*参照!$I$4,IF(AN60="2/3",$M60*参照!$I$5,IF(AN60="1/3",$M60*参照!$I$6,IF(AN60="1/4(多子)",$M60*参照!$I$4,IF(AN60="1/4(工･農)",$M60*参照!$I$7,IF(AN60="3/3(多子)",$M60*参照!$I$4,IF(AN60="2/3(多子)",$M60*参照!$I$4,IF(AN60="1/3(多子)",$M60*参照!$I$4,IF(AN60="多子世帯",$M60*参照!$I$4,IF(AN60="対象外",0))))))))))</f>
        <v>0</v>
      </c>
      <c r="CM60" s="454" t="b">
        <f>IF(AO60="3/3",$M60*参照!$I$4,IF(AO60="2/3",$M60*参照!$I$5,IF(AO60="1/3",$M60*参照!$I$6,IF(AO60="1/4(多子)",$M60*参照!$I$4,IF(AO60="1/4(工･農)",$M60*参照!$I$7,IF(AO60="3/3(多子)",$M60*参照!$I$4,IF(AO60="2/3(多子)",$M60*参照!$I$4,IF(AO60="1/3(多子)",$M60*参照!$I$4,IF(AO60="多子世帯",$M60*参照!$I$4,IF(AO60="対象外",0))))))))))</f>
        <v>0</v>
      </c>
      <c r="CN60" s="454" t="b">
        <f>IF(AP60="3/3",$M60*参照!$I$4,IF(AP60="2/3",$M60*参照!$I$5,IF(AP60="1/3",$M60*参照!$I$6,IF(AP60="1/4(多子)",$M60*参照!$I$4,IF(AP60="1/4(工･農)",$M60*参照!$I$7,IF(AP60="3/3(多子)",$M60*参照!$I$4,IF(AP60="2/3(多子)",$M60*参照!$I$4,IF(AP60="1/3(多子)",$M60*参照!$I$4,IF(AP60="多子世帯",$M60*参照!$I$4,IF(AP60="対象外",0))))))))))</f>
        <v>0</v>
      </c>
      <c r="CO60" s="454" t="b">
        <f>IF(AQ60="3/3",$M60*参照!$I$4,IF(AQ60="2/3",$M60*参照!$I$5,IF(AQ60="1/3",$M60*参照!$I$6,IF(AQ60="1/4(多子)",$M60*参照!$I$4,IF(AQ60="1/4(工･農)",$M60*参照!$I$7,IF(AQ60="3/3(多子)",$M60*参照!$I$4,IF(AQ60="2/3(多子)",$M60*参照!$I$4,IF(AQ60="1/3(多子)",$M60*参照!$I$4,IF(AQ60="多子世帯",$M60*参照!$I$4,IF(AQ60="対象外",0))))))))))</f>
        <v>0</v>
      </c>
      <c r="CP60" s="454" t="b">
        <f>IF(AR60="3/3",$M60*参照!$I$4,IF(AR60="2/3",$M60*参照!$I$5,IF(AR60="1/3",$M60*参照!$I$6,IF(AR60="1/4(多子)",$M60*参照!$I$4,IF(AR60="1/4(工･農)",$M60*参照!$I$7,IF(AR60="3/3(多子)",$M60*参照!$I$4,IF(AR60="2/3(多子)",$M60*参照!$I$4,IF(AR60="1/3(多子)",$M60*参照!$I$4,IF(AR60="多子世帯",$M60*参照!$I$4,IF(AR60="対象外",0))))))))))</f>
        <v>0</v>
      </c>
      <c r="CQ60" s="455" t="b">
        <f>IF(AS60="3/3",$M60*参照!$I$4,IF(AS60="2/3",$M60*参照!$I$5,IF(AS60="1/3",$M60*参照!$I$6,IF(AS60="1/4(多子)",$M60*参照!$I$4,IF(AS60="1/4(工･農)",$M60*参照!$I$7,IF(AS60="3/3(多子)",$M60*参照!$I$4,IF(AS60="2/3(多子)",$M60*参照!$I$4,IF(AS60="1/3(多子)",$M60*参照!$I$4,IF(AS60="多子世帯",$M60*参照!$I$4,IF(AS60="対象外",0))))))))))</f>
        <v>0</v>
      </c>
      <c r="CR60" s="456">
        <f t="shared" si="71"/>
        <v>0</v>
      </c>
      <c r="CS60" s="66"/>
      <c r="CT60" s="147"/>
      <c r="CU60" s="147"/>
      <c r="CV60" s="147"/>
      <c r="CW60" s="147"/>
      <c r="CX60" s="147"/>
      <c r="CY60" s="149"/>
      <c r="CZ60" s="100"/>
      <c r="DA60" s="147"/>
      <c r="DB60" s="147"/>
      <c r="DC60" s="147"/>
      <c r="DD60" s="147"/>
      <c r="DE60" s="147"/>
      <c r="DF60" s="148">
        <f t="shared" si="72"/>
        <v>0</v>
      </c>
      <c r="DG60" s="77">
        <f>IF(CD60=0,0,(ROUNDUP(O60*(BU60*参照!$C$5+BV60*参照!$C$6+BW60*参照!$C$7+BX60*参照!$C$8+BY60*参照!$C$9+BZ60*参照!$C$10+CA60*参照!$C$11+CB60*参照!$C$12+CC60*参照!$C$13)/CD60,-2)))</f>
        <v>0</v>
      </c>
      <c r="DH60" s="136" t="str">
        <f t="shared" si="49"/>
        <v>B</v>
      </c>
    </row>
    <row r="61" spans="1:112" s="30" customFormat="1" ht="14.4">
      <c r="A61" s="34">
        <v>20</v>
      </c>
      <c r="B61" s="359"/>
      <c r="C61" s="357"/>
      <c r="D61" s="126"/>
      <c r="E61" s="126"/>
      <c r="F61" s="185"/>
      <c r="G61" s="126"/>
      <c r="H61" s="357"/>
      <c r="I61" s="235">
        <v>0</v>
      </c>
      <c r="J61" s="235">
        <f t="shared" si="50"/>
        <v>0</v>
      </c>
      <c r="K61" s="387">
        <f>IF(D61="昼間",参照!$E$4,IF(D61="夜間等",参照!$E$5,IF(D61="通信",参照!$E$6,0)))</f>
        <v>0</v>
      </c>
      <c r="L61" s="240">
        <f t="shared" si="51"/>
        <v>0</v>
      </c>
      <c r="M61" s="241">
        <f t="shared" si="52"/>
        <v>0</v>
      </c>
      <c r="N61" s="238"/>
      <c r="O61" s="238">
        <f t="shared" si="53"/>
        <v>0</v>
      </c>
      <c r="P61" s="389">
        <v>0</v>
      </c>
      <c r="Q61" s="392">
        <f>IF(D61="昼間",参照!$F$4,IF(D61="夜間等",参照!$F$5,IF(D61="通信",参照!$F$6,0)))</f>
        <v>0</v>
      </c>
      <c r="R61" s="240">
        <f t="shared" si="54"/>
        <v>0</v>
      </c>
      <c r="S61" s="203"/>
      <c r="T61" s="384">
        <f t="shared" si="55"/>
        <v>0</v>
      </c>
      <c r="U61" s="382">
        <f t="shared" si="56"/>
        <v>0</v>
      </c>
      <c r="V61" s="380">
        <f t="shared" si="57"/>
        <v>0</v>
      </c>
      <c r="W61" s="378">
        <f t="shared" si="58"/>
        <v>0</v>
      </c>
      <c r="X61" s="386" t="str">
        <f t="shared" si="26"/>
        <v>0</v>
      </c>
      <c r="Y61" s="379">
        <f t="shared" si="27"/>
        <v>0</v>
      </c>
      <c r="Z61" s="441"/>
      <c r="AA61" s="441"/>
      <c r="AB61" s="445">
        <f t="shared" si="59"/>
        <v>0</v>
      </c>
      <c r="AC61" s="356">
        <f t="shared" si="60"/>
        <v>0</v>
      </c>
      <c r="AD61" s="123">
        <f t="shared" si="28"/>
        <v>0</v>
      </c>
      <c r="AE61" s="123">
        <f t="shared" si="29"/>
        <v>0</v>
      </c>
      <c r="AF61" s="183"/>
      <c r="AG61" s="32"/>
      <c r="AH61" s="97"/>
      <c r="AI61" s="33"/>
      <c r="AJ61" s="97"/>
      <c r="AK61" s="33"/>
      <c r="AL61" s="97"/>
      <c r="AM61" s="98"/>
      <c r="AN61" s="99"/>
      <c r="AO61" s="147"/>
      <c r="AP61" s="147"/>
      <c r="AQ61" s="147"/>
      <c r="AR61" s="147"/>
      <c r="AS61" s="33"/>
      <c r="AT61" s="308">
        <f t="shared" si="30"/>
        <v>0</v>
      </c>
      <c r="AU61" s="295">
        <f t="shared" si="31"/>
        <v>0</v>
      </c>
      <c r="AV61" s="295">
        <f t="shared" si="32"/>
        <v>0</v>
      </c>
      <c r="AW61" s="295">
        <f t="shared" si="33"/>
        <v>0</v>
      </c>
      <c r="AX61" s="295">
        <f t="shared" si="34"/>
        <v>0</v>
      </c>
      <c r="AY61" s="295">
        <f t="shared" si="35"/>
        <v>0</v>
      </c>
      <c r="AZ61" s="295">
        <f t="shared" si="36"/>
        <v>0</v>
      </c>
      <c r="BA61" s="295">
        <f t="shared" si="37"/>
        <v>0</v>
      </c>
      <c r="BB61" s="310">
        <f t="shared" si="38"/>
        <v>0</v>
      </c>
      <c r="BC61" s="308">
        <f t="shared" si="39"/>
        <v>0</v>
      </c>
      <c r="BD61" s="308">
        <f t="shared" si="40"/>
        <v>0</v>
      </c>
      <c r="BE61" s="295">
        <f t="shared" si="41"/>
        <v>0</v>
      </c>
      <c r="BF61" s="308">
        <f t="shared" si="42"/>
        <v>0</v>
      </c>
      <c r="BG61" s="295">
        <f t="shared" si="43"/>
        <v>0</v>
      </c>
      <c r="BH61" s="308">
        <f t="shared" si="44"/>
        <v>0</v>
      </c>
      <c r="BI61" s="295">
        <f t="shared" si="45"/>
        <v>0</v>
      </c>
      <c r="BJ61" s="295">
        <f t="shared" si="46"/>
        <v>0</v>
      </c>
      <c r="BK61" s="310">
        <f t="shared" si="47"/>
        <v>0</v>
      </c>
      <c r="BL61" s="317">
        <f t="shared" si="73"/>
        <v>0</v>
      </c>
      <c r="BM61" s="299">
        <f t="shared" si="73"/>
        <v>0</v>
      </c>
      <c r="BN61" s="299">
        <f t="shared" si="74"/>
        <v>0</v>
      </c>
      <c r="BO61" s="299">
        <f t="shared" si="73"/>
        <v>0</v>
      </c>
      <c r="BP61" s="299">
        <f t="shared" si="75"/>
        <v>0</v>
      </c>
      <c r="BQ61" s="299">
        <f t="shared" si="73"/>
        <v>0</v>
      </c>
      <c r="BR61" s="299">
        <f t="shared" si="76"/>
        <v>0</v>
      </c>
      <c r="BS61" s="299">
        <f t="shared" si="77"/>
        <v>0</v>
      </c>
      <c r="BT61" s="318">
        <f t="shared" si="77"/>
        <v>0</v>
      </c>
      <c r="BU61" s="450">
        <f t="shared" si="61"/>
        <v>0</v>
      </c>
      <c r="BV61" s="451">
        <f t="shared" si="62"/>
        <v>0</v>
      </c>
      <c r="BW61" s="451">
        <f t="shared" si="63"/>
        <v>0</v>
      </c>
      <c r="BX61" s="451">
        <f t="shared" si="64"/>
        <v>0</v>
      </c>
      <c r="BY61" s="451">
        <f t="shared" si="65"/>
        <v>0</v>
      </c>
      <c r="BZ61" s="451">
        <f t="shared" si="66"/>
        <v>0</v>
      </c>
      <c r="CA61" s="451">
        <f t="shared" si="67"/>
        <v>0</v>
      </c>
      <c r="CB61" s="451">
        <f t="shared" si="68"/>
        <v>0</v>
      </c>
      <c r="CC61" s="451">
        <f t="shared" si="69"/>
        <v>0</v>
      </c>
      <c r="CD61" s="452">
        <f t="shared" si="70"/>
        <v>0</v>
      </c>
      <c r="CE61" s="453">
        <f>IF($AF61="3/3",$R61*参照!$J$4,IF($AF61="2/3",$R61*参照!$J$5,IF($AF61="1/3",$R61*参照!$J$6,IF($AF61="1/4(多子)",$R61*参照!$J$4,IF($AF61="1/4(工･農)",$R61*参照!$J$7,IF($AF61="3/3(多子)",$R61*参照!$J$4,IF($AF61="2/3(多子)",$R61*参照!$J$4,IF($AF61="1/3(多子)",$R61*参照!$J$4,IF($AF61="多子世帯",$R61*参照!$J$4,)))))))))</f>
        <v>0</v>
      </c>
      <c r="CF61" s="454" t="b">
        <f>IF(AH61="3/3",$M61*参照!$I$4,IF(AH61="2/3",$M61*参照!$I$5,IF(AH61="1/3",$M61*参照!$I$6,IF(AH61="1/4(多子)",$M61*参照!$I$4,IF(AH61="1/4(工･農)",$M61*参照!$I$7,IF(AH61="3/3(多子)",$M61*参照!$I$4,IF(AH61="2/3(多子)",$M61*参照!$I$4,IF(AH61="1/3(多子)",$M61*参照!$I$4,IF(AH61="多子世帯",$M61*参照!$I$4,IF(AH61="対象外",0))))))))))</f>
        <v>0</v>
      </c>
      <c r="CG61" s="454" t="b">
        <f>IF(AI61="3/3",$M61*参照!$I$4,IF(AI61="2/3",$M61*参照!$I$5,IF(AI61="1/3",$M61*参照!$I$6,IF(AI61="1/4(多子)",$M61*参照!$I$4,IF(AI61="1/4(工･農)",$M61*参照!$I$7,IF(AI61="3/3(多子)",$M61*参照!$I$4,IF(AI61="2/3(多子)",$M61*参照!$I$4,IF(AI61="1/3(多子)",$M61*参照!$I$4,IF(AI61="多子世帯",$M61*参照!$I$4,IF(AI61="対象外",0))))))))))</f>
        <v>0</v>
      </c>
      <c r="CH61" s="454" t="b">
        <f>IF(AJ61="3/3",$M61*参照!$I$4,IF(AJ61="2/3",$M61*参照!$I$5,IF(AJ61="1/3",$M61*参照!$I$6,IF(AJ61="1/4(多子)",$M61*参照!$I$4,IF(AJ61="1/4(工･農)",$M61*参照!$I$7,IF(AJ61="3/3(多子)",$M61*参照!$I$4,IF(AJ61="2/3(多子)",$M61*参照!$I$4,IF(AJ61="1/3(多子)",$M61*参照!$I$4,IF(AJ61="多子世帯",$M61*参照!$I$4,IF(AJ61="対象外",0))))))))))</f>
        <v>0</v>
      </c>
      <c r="CI61" s="454" t="b">
        <f>IF(AK61="3/3",$M61*参照!$I$4,IF(AK61="2/3",$M61*参照!$I$5,IF(AK61="1/3",$M61*参照!$I$6,IF(AK61="1/4(多子)",$M61*参照!$I$4,IF(AK61="1/4(工･農)",$M61*参照!$I$7,IF(AK61="3/3(多子)",$M61*参照!$I$4,IF(AK61="2/3(多子)",$M61*参照!$I$4,IF(AK61="1/3(多子)",$M61*参照!$I$4,IF(AK61="多子世帯",$M61*参照!$I$4,IF(AK61="対象外",0))))))))))</f>
        <v>0</v>
      </c>
      <c r="CJ61" s="454" t="b">
        <f>IF(AL61="3/3",$M61*参照!$I$4,IF(AL61="2/3",$M61*参照!$I$5,IF(AL61="1/3",$M61*参照!$I$6,IF(AL61="1/4(多子)",$M61*参照!$I$4,IF(AL61="1/4(工･農)",$M61*参照!$I$7,IF(AL61="3/3(多子)",$M61*参照!$I$4,IF(AL61="2/3(多子)",$M61*参照!$I$4,IF(AL61="1/3(多子)",$M61*参照!$I$4,IF(AL61="多子世帯",$M61*参照!$I$4,IF(AL61="対象外",0))))))))))</f>
        <v>0</v>
      </c>
      <c r="CK61" s="454" t="b">
        <f>IF(AM61="3/3",$M61*参照!$I$4,IF(AM61="2/3",$M61*参照!$I$5,IF(AM61="1/3",$M61*参照!$I$6,IF(AM61="1/4(多子)",$M61*参照!$I$4,IF(AM61="1/4(工･農)",$M61*参照!$I$7,IF(AM61="3/3(多子)",$M61*参照!$I$4,IF(AM61="2/3(多子)",$M61*参照!$I$4,IF(AM61="1/3(多子)",$M61*参照!$I$4,IF(AM61="多子世帯",$M61*参照!$I$4,IF(AM61="対象外",0))))))))))</f>
        <v>0</v>
      </c>
      <c r="CL61" s="454" t="b">
        <f>IF(AN61="3/3",$M61*参照!$I$4,IF(AN61="2/3",$M61*参照!$I$5,IF(AN61="1/3",$M61*参照!$I$6,IF(AN61="1/4(多子)",$M61*参照!$I$4,IF(AN61="1/4(工･農)",$M61*参照!$I$7,IF(AN61="3/3(多子)",$M61*参照!$I$4,IF(AN61="2/3(多子)",$M61*参照!$I$4,IF(AN61="1/3(多子)",$M61*参照!$I$4,IF(AN61="多子世帯",$M61*参照!$I$4,IF(AN61="対象外",0))))))))))</f>
        <v>0</v>
      </c>
      <c r="CM61" s="454" t="b">
        <f>IF(AO61="3/3",$M61*参照!$I$4,IF(AO61="2/3",$M61*参照!$I$5,IF(AO61="1/3",$M61*参照!$I$6,IF(AO61="1/4(多子)",$M61*参照!$I$4,IF(AO61="1/4(工･農)",$M61*参照!$I$7,IF(AO61="3/3(多子)",$M61*参照!$I$4,IF(AO61="2/3(多子)",$M61*参照!$I$4,IF(AO61="1/3(多子)",$M61*参照!$I$4,IF(AO61="多子世帯",$M61*参照!$I$4,IF(AO61="対象外",0))))))))))</f>
        <v>0</v>
      </c>
      <c r="CN61" s="454" t="b">
        <f>IF(AP61="3/3",$M61*参照!$I$4,IF(AP61="2/3",$M61*参照!$I$5,IF(AP61="1/3",$M61*参照!$I$6,IF(AP61="1/4(多子)",$M61*参照!$I$4,IF(AP61="1/4(工･農)",$M61*参照!$I$7,IF(AP61="3/3(多子)",$M61*参照!$I$4,IF(AP61="2/3(多子)",$M61*参照!$I$4,IF(AP61="1/3(多子)",$M61*参照!$I$4,IF(AP61="多子世帯",$M61*参照!$I$4,IF(AP61="対象外",0))))))))))</f>
        <v>0</v>
      </c>
      <c r="CO61" s="454" t="b">
        <f>IF(AQ61="3/3",$M61*参照!$I$4,IF(AQ61="2/3",$M61*参照!$I$5,IF(AQ61="1/3",$M61*参照!$I$6,IF(AQ61="1/4(多子)",$M61*参照!$I$4,IF(AQ61="1/4(工･農)",$M61*参照!$I$7,IF(AQ61="3/3(多子)",$M61*参照!$I$4,IF(AQ61="2/3(多子)",$M61*参照!$I$4,IF(AQ61="1/3(多子)",$M61*参照!$I$4,IF(AQ61="多子世帯",$M61*参照!$I$4,IF(AQ61="対象外",0))))))))))</f>
        <v>0</v>
      </c>
      <c r="CP61" s="454" t="b">
        <f>IF(AR61="3/3",$M61*参照!$I$4,IF(AR61="2/3",$M61*参照!$I$5,IF(AR61="1/3",$M61*参照!$I$6,IF(AR61="1/4(多子)",$M61*参照!$I$4,IF(AR61="1/4(工･農)",$M61*参照!$I$7,IF(AR61="3/3(多子)",$M61*参照!$I$4,IF(AR61="2/3(多子)",$M61*参照!$I$4,IF(AR61="1/3(多子)",$M61*参照!$I$4,IF(AR61="多子世帯",$M61*参照!$I$4,IF(AR61="対象外",0))))))))))</f>
        <v>0</v>
      </c>
      <c r="CQ61" s="455" t="b">
        <f>IF(AS61="3/3",$M61*参照!$I$4,IF(AS61="2/3",$M61*参照!$I$5,IF(AS61="1/3",$M61*参照!$I$6,IF(AS61="1/4(多子)",$M61*参照!$I$4,IF(AS61="1/4(工･農)",$M61*参照!$I$7,IF(AS61="3/3(多子)",$M61*参照!$I$4,IF(AS61="2/3(多子)",$M61*参照!$I$4,IF(AS61="1/3(多子)",$M61*参照!$I$4,IF(AS61="多子世帯",$M61*参照!$I$4,IF(AS61="対象外",0))))))))))</f>
        <v>0</v>
      </c>
      <c r="CR61" s="456">
        <f t="shared" si="71"/>
        <v>0</v>
      </c>
      <c r="CS61" s="66"/>
      <c r="CT61" s="147"/>
      <c r="CU61" s="147"/>
      <c r="CV61" s="147"/>
      <c r="CW61" s="147"/>
      <c r="CX61" s="147"/>
      <c r="CY61" s="149"/>
      <c r="CZ61" s="100"/>
      <c r="DA61" s="147"/>
      <c r="DB61" s="147"/>
      <c r="DC61" s="147"/>
      <c r="DD61" s="147"/>
      <c r="DE61" s="147"/>
      <c r="DF61" s="148">
        <f t="shared" si="72"/>
        <v>0</v>
      </c>
      <c r="DG61" s="77">
        <f>IF(CD61=0,0,(ROUNDUP(O61*(BU61*参照!$C$5+BV61*参照!$C$6+BW61*参照!$C$7+BX61*参照!$C$8+BY61*参照!$C$9+BZ61*参照!$C$10+CA61*参照!$C$11+CB61*参照!$C$12+CC61*参照!$C$13)/CD61,-2)))</f>
        <v>0</v>
      </c>
      <c r="DH61" s="136" t="str">
        <f t="shared" si="49"/>
        <v>B</v>
      </c>
    </row>
    <row r="62" spans="1:112" s="30" customFormat="1" ht="14.4">
      <c r="A62" s="34">
        <v>21</v>
      </c>
      <c r="B62" s="359"/>
      <c r="C62" s="357"/>
      <c r="D62" s="126"/>
      <c r="E62" s="126"/>
      <c r="F62" s="185"/>
      <c r="G62" s="126"/>
      <c r="H62" s="357"/>
      <c r="I62" s="235">
        <v>0</v>
      </c>
      <c r="J62" s="235">
        <f t="shared" si="50"/>
        <v>0</v>
      </c>
      <c r="K62" s="387">
        <f>IF(D62="昼間",参照!$E$4,IF(D62="夜間等",参照!$E$5,IF(D62="通信",参照!$E$6,0)))</f>
        <v>0</v>
      </c>
      <c r="L62" s="240">
        <f t="shared" si="51"/>
        <v>0</v>
      </c>
      <c r="M62" s="241">
        <f t="shared" si="52"/>
        <v>0</v>
      </c>
      <c r="N62" s="238"/>
      <c r="O62" s="238">
        <f t="shared" si="53"/>
        <v>0</v>
      </c>
      <c r="P62" s="389">
        <v>0</v>
      </c>
      <c r="Q62" s="392">
        <f>IF(D62="昼間",参照!$F$4,IF(D62="夜間等",参照!$F$5,IF(D62="通信",参照!$F$6,0)))</f>
        <v>0</v>
      </c>
      <c r="R62" s="240">
        <f t="shared" si="54"/>
        <v>0</v>
      </c>
      <c r="S62" s="203"/>
      <c r="T62" s="384">
        <f t="shared" si="55"/>
        <v>0</v>
      </c>
      <c r="U62" s="382">
        <f t="shared" si="56"/>
        <v>0</v>
      </c>
      <c r="V62" s="380">
        <f t="shared" si="57"/>
        <v>0</v>
      </c>
      <c r="W62" s="378">
        <f t="shared" si="58"/>
        <v>0</v>
      </c>
      <c r="X62" s="386" t="str">
        <f t="shared" si="26"/>
        <v>0</v>
      </c>
      <c r="Y62" s="379">
        <f t="shared" si="27"/>
        <v>0</v>
      </c>
      <c r="Z62" s="441"/>
      <c r="AA62" s="441"/>
      <c r="AB62" s="445">
        <f t="shared" si="59"/>
        <v>0</v>
      </c>
      <c r="AC62" s="356">
        <f t="shared" si="60"/>
        <v>0</v>
      </c>
      <c r="AD62" s="123">
        <f t="shared" si="28"/>
        <v>0</v>
      </c>
      <c r="AE62" s="123">
        <f t="shared" si="29"/>
        <v>0</v>
      </c>
      <c r="AF62" s="183"/>
      <c r="AG62" s="32"/>
      <c r="AH62" s="97"/>
      <c r="AI62" s="33"/>
      <c r="AJ62" s="97"/>
      <c r="AK62" s="33"/>
      <c r="AL62" s="97"/>
      <c r="AM62" s="98"/>
      <c r="AN62" s="99"/>
      <c r="AO62" s="147"/>
      <c r="AP62" s="147"/>
      <c r="AQ62" s="147"/>
      <c r="AR62" s="147"/>
      <c r="AS62" s="33"/>
      <c r="AT62" s="308">
        <f t="shared" si="30"/>
        <v>0</v>
      </c>
      <c r="AU62" s="295">
        <f t="shared" si="31"/>
        <v>0</v>
      </c>
      <c r="AV62" s="295">
        <f t="shared" si="32"/>
        <v>0</v>
      </c>
      <c r="AW62" s="295">
        <f t="shared" si="33"/>
        <v>0</v>
      </c>
      <c r="AX62" s="295">
        <f t="shared" si="34"/>
        <v>0</v>
      </c>
      <c r="AY62" s="295">
        <f t="shared" si="35"/>
        <v>0</v>
      </c>
      <c r="AZ62" s="295">
        <f t="shared" si="36"/>
        <v>0</v>
      </c>
      <c r="BA62" s="295">
        <f t="shared" si="37"/>
        <v>0</v>
      </c>
      <c r="BB62" s="310">
        <f t="shared" si="38"/>
        <v>0</v>
      </c>
      <c r="BC62" s="308">
        <f t="shared" si="39"/>
        <v>0</v>
      </c>
      <c r="BD62" s="308">
        <f t="shared" si="40"/>
        <v>0</v>
      </c>
      <c r="BE62" s="295">
        <f t="shared" si="41"/>
        <v>0</v>
      </c>
      <c r="BF62" s="308">
        <f t="shared" si="42"/>
        <v>0</v>
      </c>
      <c r="BG62" s="295">
        <f t="shared" si="43"/>
        <v>0</v>
      </c>
      <c r="BH62" s="308">
        <f t="shared" si="44"/>
        <v>0</v>
      </c>
      <c r="BI62" s="295">
        <f t="shared" si="45"/>
        <v>0</v>
      </c>
      <c r="BJ62" s="295">
        <f t="shared" si="46"/>
        <v>0</v>
      </c>
      <c r="BK62" s="310">
        <f t="shared" si="47"/>
        <v>0</v>
      </c>
      <c r="BL62" s="317">
        <f t="shared" si="73"/>
        <v>0</v>
      </c>
      <c r="BM62" s="299">
        <f t="shared" si="73"/>
        <v>0</v>
      </c>
      <c r="BN62" s="299">
        <f t="shared" si="74"/>
        <v>0</v>
      </c>
      <c r="BO62" s="299">
        <f t="shared" si="73"/>
        <v>0</v>
      </c>
      <c r="BP62" s="299">
        <f t="shared" si="75"/>
        <v>0</v>
      </c>
      <c r="BQ62" s="299">
        <f t="shared" si="73"/>
        <v>0</v>
      </c>
      <c r="BR62" s="299">
        <f t="shared" si="76"/>
        <v>0</v>
      </c>
      <c r="BS62" s="299">
        <f t="shared" si="77"/>
        <v>0</v>
      </c>
      <c r="BT62" s="318">
        <f t="shared" si="77"/>
        <v>0</v>
      </c>
      <c r="BU62" s="450">
        <f t="shared" si="61"/>
        <v>0</v>
      </c>
      <c r="BV62" s="451">
        <f t="shared" si="62"/>
        <v>0</v>
      </c>
      <c r="BW62" s="451">
        <f t="shared" si="63"/>
        <v>0</v>
      </c>
      <c r="BX62" s="451">
        <f t="shared" si="64"/>
        <v>0</v>
      </c>
      <c r="BY62" s="451">
        <f t="shared" si="65"/>
        <v>0</v>
      </c>
      <c r="BZ62" s="451">
        <f t="shared" si="66"/>
        <v>0</v>
      </c>
      <c r="CA62" s="451">
        <f t="shared" si="67"/>
        <v>0</v>
      </c>
      <c r="CB62" s="451">
        <f t="shared" si="68"/>
        <v>0</v>
      </c>
      <c r="CC62" s="451">
        <f t="shared" si="69"/>
        <v>0</v>
      </c>
      <c r="CD62" s="452">
        <f t="shared" si="70"/>
        <v>0</v>
      </c>
      <c r="CE62" s="453">
        <f>IF($AF62="3/3",$R62*参照!$J$4,IF($AF62="2/3",$R62*参照!$J$5,IF($AF62="1/3",$R62*参照!$J$6,IF($AF62="1/4(多子)",$R62*参照!$J$4,IF($AF62="1/4(工･農)",$R62*参照!$J$7,IF($AF62="3/3(多子)",$R62*参照!$J$4,IF($AF62="2/3(多子)",$R62*参照!$J$4,IF($AF62="1/3(多子)",$R62*参照!$J$4,IF($AF62="多子世帯",$R62*参照!$J$4,)))))))))</f>
        <v>0</v>
      </c>
      <c r="CF62" s="454" t="b">
        <f>IF(AH62="3/3",$M62*参照!$I$4,IF(AH62="2/3",$M62*参照!$I$5,IF(AH62="1/3",$M62*参照!$I$6,IF(AH62="1/4(多子)",$M62*参照!$I$4,IF(AH62="1/4(工･農)",$M62*参照!$I$7,IF(AH62="3/3(多子)",$M62*参照!$I$4,IF(AH62="2/3(多子)",$M62*参照!$I$4,IF(AH62="1/3(多子)",$M62*参照!$I$4,IF(AH62="多子世帯",$M62*参照!$I$4,IF(AH62="対象外",0))))))))))</f>
        <v>0</v>
      </c>
      <c r="CG62" s="454" t="b">
        <f>IF(AI62="3/3",$M62*参照!$I$4,IF(AI62="2/3",$M62*参照!$I$5,IF(AI62="1/3",$M62*参照!$I$6,IF(AI62="1/4(多子)",$M62*参照!$I$4,IF(AI62="1/4(工･農)",$M62*参照!$I$7,IF(AI62="3/3(多子)",$M62*参照!$I$4,IF(AI62="2/3(多子)",$M62*参照!$I$4,IF(AI62="1/3(多子)",$M62*参照!$I$4,IF(AI62="多子世帯",$M62*参照!$I$4,IF(AI62="対象外",0))))))))))</f>
        <v>0</v>
      </c>
      <c r="CH62" s="454" t="b">
        <f>IF(AJ62="3/3",$M62*参照!$I$4,IF(AJ62="2/3",$M62*参照!$I$5,IF(AJ62="1/3",$M62*参照!$I$6,IF(AJ62="1/4(多子)",$M62*参照!$I$4,IF(AJ62="1/4(工･農)",$M62*参照!$I$7,IF(AJ62="3/3(多子)",$M62*参照!$I$4,IF(AJ62="2/3(多子)",$M62*参照!$I$4,IF(AJ62="1/3(多子)",$M62*参照!$I$4,IF(AJ62="多子世帯",$M62*参照!$I$4,IF(AJ62="対象外",0))))))))))</f>
        <v>0</v>
      </c>
      <c r="CI62" s="454" t="b">
        <f>IF(AK62="3/3",$M62*参照!$I$4,IF(AK62="2/3",$M62*参照!$I$5,IF(AK62="1/3",$M62*参照!$I$6,IF(AK62="1/4(多子)",$M62*参照!$I$4,IF(AK62="1/4(工･農)",$M62*参照!$I$7,IF(AK62="3/3(多子)",$M62*参照!$I$4,IF(AK62="2/3(多子)",$M62*参照!$I$4,IF(AK62="1/3(多子)",$M62*参照!$I$4,IF(AK62="多子世帯",$M62*参照!$I$4,IF(AK62="対象外",0))))))))))</f>
        <v>0</v>
      </c>
      <c r="CJ62" s="454" t="b">
        <f>IF(AL62="3/3",$M62*参照!$I$4,IF(AL62="2/3",$M62*参照!$I$5,IF(AL62="1/3",$M62*参照!$I$6,IF(AL62="1/4(多子)",$M62*参照!$I$4,IF(AL62="1/4(工･農)",$M62*参照!$I$7,IF(AL62="3/3(多子)",$M62*参照!$I$4,IF(AL62="2/3(多子)",$M62*参照!$I$4,IF(AL62="1/3(多子)",$M62*参照!$I$4,IF(AL62="多子世帯",$M62*参照!$I$4,IF(AL62="対象外",0))))))))))</f>
        <v>0</v>
      </c>
      <c r="CK62" s="454" t="b">
        <f>IF(AM62="3/3",$M62*参照!$I$4,IF(AM62="2/3",$M62*参照!$I$5,IF(AM62="1/3",$M62*参照!$I$6,IF(AM62="1/4(多子)",$M62*参照!$I$4,IF(AM62="1/4(工･農)",$M62*参照!$I$7,IF(AM62="3/3(多子)",$M62*参照!$I$4,IF(AM62="2/3(多子)",$M62*参照!$I$4,IF(AM62="1/3(多子)",$M62*参照!$I$4,IF(AM62="多子世帯",$M62*参照!$I$4,IF(AM62="対象外",0))))))))))</f>
        <v>0</v>
      </c>
      <c r="CL62" s="454" t="b">
        <f>IF(AN62="3/3",$M62*参照!$I$4,IF(AN62="2/3",$M62*参照!$I$5,IF(AN62="1/3",$M62*参照!$I$6,IF(AN62="1/4(多子)",$M62*参照!$I$4,IF(AN62="1/4(工･農)",$M62*参照!$I$7,IF(AN62="3/3(多子)",$M62*参照!$I$4,IF(AN62="2/3(多子)",$M62*参照!$I$4,IF(AN62="1/3(多子)",$M62*参照!$I$4,IF(AN62="多子世帯",$M62*参照!$I$4,IF(AN62="対象外",0))))))))))</f>
        <v>0</v>
      </c>
      <c r="CM62" s="454" t="b">
        <f>IF(AO62="3/3",$M62*参照!$I$4,IF(AO62="2/3",$M62*参照!$I$5,IF(AO62="1/3",$M62*参照!$I$6,IF(AO62="1/4(多子)",$M62*参照!$I$4,IF(AO62="1/4(工･農)",$M62*参照!$I$7,IF(AO62="3/3(多子)",$M62*参照!$I$4,IF(AO62="2/3(多子)",$M62*参照!$I$4,IF(AO62="1/3(多子)",$M62*参照!$I$4,IF(AO62="多子世帯",$M62*参照!$I$4,IF(AO62="対象外",0))))))))))</f>
        <v>0</v>
      </c>
      <c r="CN62" s="454" t="b">
        <f>IF(AP62="3/3",$M62*参照!$I$4,IF(AP62="2/3",$M62*参照!$I$5,IF(AP62="1/3",$M62*参照!$I$6,IF(AP62="1/4(多子)",$M62*参照!$I$4,IF(AP62="1/4(工･農)",$M62*参照!$I$7,IF(AP62="3/3(多子)",$M62*参照!$I$4,IF(AP62="2/3(多子)",$M62*参照!$I$4,IF(AP62="1/3(多子)",$M62*参照!$I$4,IF(AP62="多子世帯",$M62*参照!$I$4,IF(AP62="対象外",0))))))))))</f>
        <v>0</v>
      </c>
      <c r="CO62" s="454" t="b">
        <f>IF(AQ62="3/3",$M62*参照!$I$4,IF(AQ62="2/3",$M62*参照!$I$5,IF(AQ62="1/3",$M62*参照!$I$6,IF(AQ62="1/4(多子)",$M62*参照!$I$4,IF(AQ62="1/4(工･農)",$M62*参照!$I$7,IF(AQ62="3/3(多子)",$M62*参照!$I$4,IF(AQ62="2/3(多子)",$M62*参照!$I$4,IF(AQ62="1/3(多子)",$M62*参照!$I$4,IF(AQ62="多子世帯",$M62*参照!$I$4,IF(AQ62="対象外",0))))))))))</f>
        <v>0</v>
      </c>
      <c r="CP62" s="454" t="b">
        <f>IF(AR62="3/3",$M62*参照!$I$4,IF(AR62="2/3",$M62*参照!$I$5,IF(AR62="1/3",$M62*参照!$I$6,IF(AR62="1/4(多子)",$M62*参照!$I$4,IF(AR62="1/4(工･農)",$M62*参照!$I$7,IF(AR62="3/3(多子)",$M62*参照!$I$4,IF(AR62="2/3(多子)",$M62*参照!$I$4,IF(AR62="1/3(多子)",$M62*参照!$I$4,IF(AR62="多子世帯",$M62*参照!$I$4,IF(AR62="対象外",0))))))))))</f>
        <v>0</v>
      </c>
      <c r="CQ62" s="455" t="b">
        <f>IF(AS62="3/3",$M62*参照!$I$4,IF(AS62="2/3",$M62*参照!$I$5,IF(AS62="1/3",$M62*参照!$I$6,IF(AS62="1/4(多子)",$M62*参照!$I$4,IF(AS62="1/4(工･農)",$M62*参照!$I$7,IF(AS62="3/3(多子)",$M62*参照!$I$4,IF(AS62="2/3(多子)",$M62*参照!$I$4,IF(AS62="1/3(多子)",$M62*参照!$I$4,IF(AS62="多子世帯",$M62*参照!$I$4,IF(AS62="対象外",0))))))))))</f>
        <v>0</v>
      </c>
      <c r="CR62" s="456">
        <f t="shared" si="71"/>
        <v>0</v>
      </c>
      <c r="CS62" s="66"/>
      <c r="CT62" s="147"/>
      <c r="CU62" s="147"/>
      <c r="CV62" s="147"/>
      <c r="CW62" s="147"/>
      <c r="CX62" s="147"/>
      <c r="CY62" s="149"/>
      <c r="CZ62" s="100"/>
      <c r="DA62" s="147"/>
      <c r="DB62" s="147"/>
      <c r="DC62" s="147"/>
      <c r="DD62" s="147"/>
      <c r="DE62" s="147"/>
      <c r="DF62" s="148">
        <f t="shared" si="72"/>
        <v>0</v>
      </c>
      <c r="DG62" s="77">
        <f>IF(CD62=0,0,(ROUNDUP(O62*(BU62*参照!$C$5+BV62*参照!$C$6+BW62*参照!$C$7+BX62*参照!$C$8+BY62*参照!$C$9+BZ62*参照!$C$10+CA62*参照!$C$11+CB62*参照!$C$12+CC62*参照!$C$13)/CD62,-2)))</f>
        <v>0</v>
      </c>
      <c r="DH62" s="136" t="str">
        <f t="shared" si="49"/>
        <v>B</v>
      </c>
    </row>
    <row r="63" spans="1:112" s="30" customFormat="1" ht="14.4">
      <c r="A63" s="34">
        <v>22</v>
      </c>
      <c r="B63" s="359"/>
      <c r="C63" s="357"/>
      <c r="D63" s="126"/>
      <c r="E63" s="126"/>
      <c r="F63" s="185"/>
      <c r="G63" s="126"/>
      <c r="H63" s="357"/>
      <c r="I63" s="235">
        <v>0</v>
      </c>
      <c r="J63" s="235">
        <f t="shared" si="50"/>
        <v>0</v>
      </c>
      <c r="K63" s="387">
        <f>IF(D63="昼間",参照!$E$4,IF(D63="夜間等",参照!$E$5,IF(D63="通信",参照!$E$6,0)))</f>
        <v>0</v>
      </c>
      <c r="L63" s="240">
        <f t="shared" si="51"/>
        <v>0</v>
      </c>
      <c r="M63" s="241">
        <f t="shared" si="52"/>
        <v>0</v>
      </c>
      <c r="N63" s="238"/>
      <c r="O63" s="238">
        <f t="shared" si="53"/>
        <v>0</v>
      </c>
      <c r="P63" s="389">
        <v>0</v>
      </c>
      <c r="Q63" s="392">
        <f>IF(D63="昼間",参照!$F$4,IF(D63="夜間等",参照!$F$5,IF(D63="通信",参照!$F$6,0)))</f>
        <v>0</v>
      </c>
      <c r="R63" s="240">
        <f t="shared" si="54"/>
        <v>0</v>
      </c>
      <c r="S63" s="203"/>
      <c r="T63" s="384">
        <f t="shared" si="55"/>
        <v>0</v>
      </c>
      <c r="U63" s="382">
        <f t="shared" si="56"/>
        <v>0</v>
      </c>
      <c r="V63" s="380">
        <f t="shared" si="57"/>
        <v>0</v>
      </c>
      <c r="W63" s="378">
        <f t="shared" si="58"/>
        <v>0</v>
      </c>
      <c r="X63" s="386" t="str">
        <f t="shared" si="26"/>
        <v>0</v>
      </c>
      <c r="Y63" s="379">
        <f t="shared" si="27"/>
        <v>0</v>
      </c>
      <c r="Z63" s="441"/>
      <c r="AA63" s="441"/>
      <c r="AB63" s="445">
        <f t="shared" si="59"/>
        <v>0</v>
      </c>
      <c r="AC63" s="356">
        <f t="shared" si="60"/>
        <v>0</v>
      </c>
      <c r="AD63" s="123">
        <f t="shared" si="28"/>
        <v>0</v>
      </c>
      <c r="AE63" s="123">
        <f t="shared" si="29"/>
        <v>0</v>
      </c>
      <c r="AF63" s="183"/>
      <c r="AG63" s="32"/>
      <c r="AH63" s="97"/>
      <c r="AI63" s="33"/>
      <c r="AJ63" s="97"/>
      <c r="AK63" s="33"/>
      <c r="AL63" s="97"/>
      <c r="AM63" s="98"/>
      <c r="AN63" s="99"/>
      <c r="AO63" s="147"/>
      <c r="AP63" s="147"/>
      <c r="AQ63" s="147"/>
      <c r="AR63" s="147"/>
      <c r="AS63" s="33"/>
      <c r="AT63" s="308">
        <f t="shared" si="30"/>
        <v>0</v>
      </c>
      <c r="AU63" s="295">
        <f t="shared" si="31"/>
        <v>0</v>
      </c>
      <c r="AV63" s="295">
        <f t="shared" si="32"/>
        <v>0</v>
      </c>
      <c r="AW63" s="295">
        <f t="shared" si="33"/>
        <v>0</v>
      </c>
      <c r="AX63" s="295">
        <f t="shared" si="34"/>
        <v>0</v>
      </c>
      <c r="AY63" s="295">
        <f t="shared" si="35"/>
        <v>0</v>
      </c>
      <c r="AZ63" s="295">
        <f t="shared" si="36"/>
        <v>0</v>
      </c>
      <c r="BA63" s="295">
        <f t="shared" si="37"/>
        <v>0</v>
      </c>
      <c r="BB63" s="310">
        <f t="shared" si="38"/>
        <v>0</v>
      </c>
      <c r="BC63" s="308">
        <f t="shared" si="39"/>
        <v>0</v>
      </c>
      <c r="BD63" s="308">
        <f t="shared" si="40"/>
        <v>0</v>
      </c>
      <c r="BE63" s="295">
        <f t="shared" si="41"/>
        <v>0</v>
      </c>
      <c r="BF63" s="308">
        <f t="shared" si="42"/>
        <v>0</v>
      </c>
      <c r="BG63" s="295">
        <f t="shared" si="43"/>
        <v>0</v>
      </c>
      <c r="BH63" s="308">
        <f t="shared" si="44"/>
        <v>0</v>
      </c>
      <c r="BI63" s="295">
        <f t="shared" si="45"/>
        <v>0</v>
      </c>
      <c r="BJ63" s="295">
        <f t="shared" si="46"/>
        <v>0</v>
      </c>
      <c r="BK63" s="310">
        <f t="shared" si="47"/>
        <v>0</v>
      </c>
      <c r="BL63" s="317">
        <f t="shared" si="73"/>
        <v>0</v>
      </c>
      <c r="BM63" s="299">
        <f t="shared" si="73"/>
        <v>0</v>
      </c>
      <c r="BN63" s="299">
        <f t="shared" si="74"/>
        <v>0</v>
      </c>
      <c r="BO63" s="299">
        <f t="shared" si="73"/>
        <v>0</v>
      </c>
      <c r="BP63" s="299">
        <f t="shared" si="75"/>
        <v>0</v>
      </c>
      <c r="BQ63" s="299">
        <f t="shared" si="73"/>
        <v>0</v>
      </c>
      <c r="BR63" s="299">
        <f t="shared" si="76"/>
        <v>0</v>
      </c>
      <c r="BS63" s="299">
        <f t="shared" si="77"/>
        <v>0</v>
      </c>
      <c r="BT63" s="318">
        <f t="shared" si="77"/>
        <v>0</v>
      </c>
      <c r="BU63" s="450">
        <f t="shared" si="61"/>
        <v>0</v>
      </c>
      <c r="BV63" s="451">
        <f t="shared" si="62"/>
        <v>0</v>
      </c>
      <c r="BW63" s="451">
        <f t="shared" si="63"/>
        <v>0</v>
      </c>
      <c r="BX63" s="451">
        <f t="shared" si="64"/>
        <v>0</v>
      </c>
      <c r="BY63" s="451">
        <f t="shared" si="65"/>
        <v>0</v>
      </c>
      <c r="BZ63" s="451">
        <f t="shared" si="66"/>
        <v>0</v>
      </c>
      <c r="CA63" s="451">
        <f t="shared" si="67"/>
        <v>0</v>
      </c>
      <c r="CB63" s="451">
        <f t="shared" si="68"/>
        <v>0</v>
      </c>
      <c r="CC63" s="451">
        <f t="shared" si="69"/>
        <v>0</v>
      </c>
      <c r="CD63" s="452">
        <f t="shared" si="70"/>
        <v>0</v>
      </c>
      <c r="CE63" s="453">
        <f>IF($AF63="3/3",$R63*参照!$J$4,IF($AF63="2/3",$R63*参照!$J$5,IF($AF63="1/3",$R63*参照!$J$6,IF($AF63="1/4(多子)",$R63*参照!$J$4,IF($AF63="1/4(工･農)",$R63*参照!$J$7,IF($AF63="3/3(多子)",$R63*参照!$J$4,IF($AF63="2/3(多子)",$R63*参照!$J$4,IF($AF63="1/3(多子)",$R63*参照!$J$4,IF($AF63="多子世帯",$R63*参照!$J$4,)))))))))</f>
        <v>0</v>
      </c>
      <c r="CF63" s="454" t="b">
        <f>IF(AH63="3/3",$M63*参照!$I$4,IF(AH63="2/3",$M63*参照!$I$5,IF(AH63="1/3",$M63*参照!$I$6,IF(AH63="1/4(多子)",$M63*参照!$I$4,IF(AH63="1/4(工･農)",$M63*参照!$I$7,IF(AH63="3/3(多子)",$M63*参照!$I$4,IF(AH63="2/3(多子)",$M63*参照!$I$4,IF(AH63="1/3(多子)",$M63*参照!$I$4,IF(AH63="多子世帯",$M63*参照!$I$4,IF(AH63="対象外",0))))))))))</f>
        <v>0</v>
      </c>
      <c r="CG63" s="454" t="b">
        <f>IF(AI63="3/3",$M63*参照!$I$4,IF(AI63="2/3",$M63*参照!$I$5,IF(AI63="1/3",$M63*参照!$I$6,IF(AI63="1/4(多子)",$M63*参照!$I$4,IF(AI63="1/4(工･農)",$M63*参照!$I$7,IF(AI63="3/3(多子)",$M63*参照!$I$4,IF(AI63="2/3(多子)",$M63*参照!$I$4,IF(AI63="1/3(多子)",$M63*参照!$I$4,IF(AI63="多子世帯",$M63*参照!$I$4,IF(AI63="対象外",0))))))))))</f>
        <v>0</v>
      </c>
      <c r="CH63" s="454" t="b">
        <f>IF(AJ63="3/3",$M63*参照!$I$4,IF(AJ63="2/3",$M63*参照!$I$5,IF(AJ63="1/3",$M63*参照!$I$6,IF(AJ63="1/4(多子)",$M63*参照!$I$4,IF(AJ63="1/4(工･農)",$M63*参照!$I$7,IF(AJ63="3/3(多子)",$M63*参照!$I$4,IF(AJ63="2/3(多子)",$M63*参照!$I$4,IF(AJ63="1/3(多子)",$M63*参照!$I$4,IF(AJ63="多子世帯",$M63*参照!$I$4,IF(AJ63="対象外",0))))))))))</f>
        <v>0</v>
      </c>
      <c r="CI63" s="454" t="b">
        <f>IF(AK63="3/3",$M63*参照!$I$4,IF(AK63="2/3",$M63*参照!$I$5,IF(AK63="1/3",$M63*参照!$I$6,IF(AK63="1/4(多子)",$M63*参照!$I$4,IF(AK63="1/4(工･農)",$M63*参照!$I$7,IF(AK63="3/3(多子)",$M63*参照!$I$4,IF(AK63="2/3(多子)",$M63*参照!$I$4,IF(AK63="1/3(多子)",$M63*参照!$I$4,IF(AK63="多子世帯",$M63*参照!$I$4,IF(AK63="対象外",0))))))))))</f>
        <v>0</v>
      </c>
      <c r="CJ63" s="454" t="b">
        <f>IF(AL63="3/3",$M63*参照!$I$4,IF(AL63="2/3",$M63*参照!$I$5,IF(AL63="1/3",$M63*参照!$I$6,IF(AL63="1/4(多子)",$M63*参照!$I$4,IF(AL63="1/4(工･農)",$M63*参照!$I$7,IF(AL63="3/3(多子)",$M63*参照!$I$4,IF(AL63="2/3(多子)",$M63*参照!$I$4,IF(AL63="1/3(多子)",$M63*参照!$I$4,IF(AL63="多子世帯",$M63*参照!$I$4,IF(AL63="対象外",0))))))))))</f>
        <v>0</v>
      </c>
      <c r="CK63" s="454" t="b">
        <f>IF(AM63="3/3",$M63*参照!$I$4,IF(AM63="2/3",$M63*参照!$I$5,IF(AM63="1/3",$M63*参照!$I$6,IF(AM63="1/4(多子)",$M63*参照!$I$4,IF(AM63="1/4(工･農)",$M63*参照!$I$7,IF(AM63="3/3(多子)",$M63*参照!$I$4,IF(AM63="2/3(多子)",$M63*参照!$I$4,IF(AM63="1/3(多子)",$M63*参照!$I$4,IF(AM63="多子世帯",$M63*参照!$I$4,IF(AM63="対象外",0))))))))))</f>
        <v>0</v>
      </c>
      <c r="CL63" s="454" t="b">
        <f>IF(AN63="3/3",$M63*参照!$I$4,IF(AN63="2/3",$M63*参照!$I$5,IF(AN63="1/3",$M63*参照!$I$6,IF(AN63="1/4(多子)",$M63*参照!$I$4,IF(AN63="1/4(工･農)",$M63*参照!$I$7,IF(AN63="3/3(多子)",$M63*参照!$I$4,IF(AN63="2/3(多子)",$M63*参照!$I$4,IF(AN63="1/3(多子)",$M63*参照!$I$4,IF(AN63="多子世帯",$M63*参照!$I$4,IF(AN63="対象外",0))))))))))</f>
        <v>0</v>
      </c>
      <c r="CM63" s="454" t="b">
        <f>IF(AO63="3/3",$M63*参照!$I$4,IF(AO63="2/3",$M63*参照!$I$5,IF(AO63="1/3",$M63*参照!$I$6,IF(AO63="1/4(多子)",$M63*参照!$I$4,IF(AO63="1/4(工･農)",$M63*参照!$I$7,IF(AO63="3/3(多子)",$M63*参照!$I$4,IF(AO63="2/3(多子)",$M63*参照!$I$4,IF(AO63="1/3(多子)",$M63*参照!$I$4,IF(AO63="多子世帯",$M63*参照!$I$4,IF(AO63="対象外",0))))))))))</f>
        <v>0</v>
      </c>
      <c r="CN63" s="454" t="b">
        <f>IF(AP63="3/3",$M63*参照!$I$4,IF(AP63="2/3",$M63*参照!$I$5,IF(AP63="1/3",$M63*参照!$I$6,IF(AP63="1/4(多子)",$M63*参照!$I$4,IF(AP63="1/4(工･農)",$M63*参照!$I$7,IF(AP63="3/3(多子)",$M63*参照!$I$4,IF(AP63="2/3(多子)",$M63*参照!$I$4,IF(AP63="1/3(多子)",$M63*参照!$I$4,IF(AP63="多子世帯",$M63*参照!$I$4,IF(AP63="対象外",0))))))))))</f>
        <v>0</v>
      </c>
      <c r="CO63" s="454" t="b">
        <f>IF(AQ63="3/3",$M63*参照!$I$4,IF(AQ63="2/3",$M63*参照!$I$5,IF(AQ63="1/3",$M63*参照!$I$6,IF(AQ63="1/4(多子)",$M63*参照!$I$4,IF(AQ63="1/4(工･農)",$M63*参照!$I$7,IF(AQ63="3/3(多子)",$M63*参照!$I$4,IF(AQ63="2/3(多子)",$M63*参照!$I$4,IF(AQ63="1/3(多子)",$M63*参照!$I$4,IF(AQ63="多子世帯",$M63*参照!$I$4,IF(AQ63="対象外",0))))))))))</f>
        <v>0</v>
      </c>
      <c r="CP63" s="454" t="b">
        <f>IF(AR63="3/3",$M63*参照!$I$4,IF(AR63="2/3",$M63*参照!$I$5,IF(AR63="1/3",$M63*参照!$I$6,IF(AR63="1/4(多子)",$M63*参照!$I$4,IF(AR63="1/4(工･農)",$M63*参照!$I$7,IF(AR63="3/3(多子)",$M63*参照!$I$4,IF(AR63="2/3(多子)",$M63*参照!$I$4,IF(AR63="1/3(多子)",$M63*参照!$I$4,IF(AR63="多子世帯",$M63*参照!$I$4,IF(AR63="対象外",0))))))))))</f>
        <v>0</v>
      </c>
      <c r="CQ63" s="455" t="b">
        <f>IF(AS63="3/3",$M63*参照!$I$4,IF(AS63="2/3",$M63*参照!$I$5,IF(AS63="1/3",$M63*参照!$I$6,IF(AS63="1/4(多子)",$M63*参照!$I$4,IF(AS63="1/4(工･農)",$M63*参照!$I$7,IF(AS63="3/3(多子)",$M63*参照!$I$4,IF(AS63="2/3(多子)",$M63*参照!$I$4,IF(AS63="1/3(多子)",$M63*参照!$I$4,IF(AS63="多子世帯",$M63*参照!$I$4,IF(AS63="対象外",0))))))))))</f>
        <v>0</v>
      </c>
      <c r="CR63" s="456">
        <f t="shared" si="71"/>
        <v>0</v>
      </c>
      <c r="CS63" s="66"/>
      <c r="CT63" s="147"/>
      <c r="CU63" s="147"/>
      <c r="CV63" s="147"/>
      <c r="CW63" s="147"/>
      <c r="CX63" s="147"/>
      <c r="CY63" s="149"/>
      <c r="CZ63" s="100"/>
      <c r="DA63" s="147"/>
      <c r="DB63" s="147"/>
      <c r="DC63" s="147"/>
      <c r="DD63" s="147"/>
      <c r="DE63" s="147"/>
      <c r="DF63" s="148">
        <f t="shared" si="72"/>
        <v>0</v>
      </c>
      <c r="DG63" s="77">
        <f>IF(CD63=0,0,(ROUNDUP(O63*(BU63*参照!$C$5+BV63*参照!$C$6+BW63*参照!$C$7+BX63*参照!$C$8+BY63*参照!$C$9+BZ63*参照!$C$10+CA63*参照!$C$11+CB63*参照!$C$12+CC63*参照!$C$13)/CD63,-2)))</f>
        <v>0</v>
      </c>
      <c r="DH63" s="136" t="str">
        <f t="shared" si="49"/>
        <v>B</v>
      </c>
    </row>
    <row r="64" spans="1:112" s="30" customFormat="1" ht="14.4">
      <c r="A64" s="34">
        <v>23</v>
      </c>
      <c r="B64" s="359"/>
      <c r="C64" s="357"/>
      <c r="D64" s="126"/>
      <c r="E64" s="126"/>
      <c r="F64" s="185"/>
      <c r="G64" s="126"/>
      <c r="H64" s="357"/>
      <c r="I64" s="235">
        <v>0</v>
      </c>
      <c r="J64" s="235">
        <f t="shared" si="50"/>
        <v>0</v>
      </c>
      <c r="K64" s="387">
        <f>IF(D64="昼間",参照!$E$4,IF(D64="夜間等",参照!$E$5,IF(D64="通信",参照!$E$6,0)))</f>
        <v>0</v>
      </c>
      <c r="L64" s="240">
        <f t="shared" si="51"/>
        <v>0</v>
      </c>
      <c r="M64" s="241">
        <f t="shared" si="52"/>
        <v>0</v>
      </c>
      <c r="N64" s="238"/>
      <c r="O64" s="238">
        <f t="shared" si="53"/>
        <v>0</v>
      </c>
      <c r="P64" s="389">
        <v>0</v>
      </c>
      <c r="Q64" s="392">
        <f>IF(D64="昼間",参照!$F$4,IF(D64="夜間等",参照!$F$5,IF(D64="通信",参照!$F$6,0)))</f>
        <v>0</v>
      </c>
      <c r="R64" s="240">
        <f t="shared" si="54"/>
        <v>0</v>
      </c>
      <c r="S64" s="203"/>
      <c r="T64" s="384">
        <f t="shared" si="55"/>
        <v>0</v>
      </c>
      <c r="U64" s="382">
        <f t="shared" si="56"/>
        <v>0</v>
      </c>
      <c r="V64" s="380">
        <f t="shared" si="57"/>
        <v>0</v>
      </c>
      <c r="W64" s="378">
        <f t="shared" si="58"/>
        <v>0</v>
      </c>
      <c r="X64" s="386" t="str">
        <f t="shared" si="26"/>
        <v>0</v>
      </c>
      <c r="Y64" s="379">
        <f t="shared" si="27"/>
        <v>0</v>
      </c>
      <c r="Z64" s="441"/>
      <c r="AA64" s="441"/>
      <c r="AB64" s="445">
        <f t="shared" si="59"/>
        <v>0</v>
      </c>
      <c r="AC64" s="356">
        <f t="shared" si="60"/>
        <v>0</v>
      </c>
      <c r="AD64" s="123">
        <f t="shared" si="28"/>
        <v>0</v>
      </c>
      <c r="AE64" s="123">
        <f t="shared" si="29"/>
        <v>0</v>
      </c>
      <c r="AF64" s="183"/>
      <c r="AG64" s="32"/>
      <c r="AH64" s="97"/>
      <c r="AI64" s="33"/>
      <c r="AJ64" s="97"/>
      <c r="AK64" s="33"/>
      <c r="AL64" s="97"/>
      <c r="AM64" s="98"/>
      <c r="AN64" s="99"/>
      <c r="AO64" s="147"/>
      <c r="AP64" s="147"/>
      <c r="AQ64" s="147"/>
      <c r="AR64" s="147"/>
      <c r="AS64" s="33"/>
      <c r="AT64" s="308">
        <f t="shared" si="30"/>
        <v>0</v>
      </c>
      <c r="AU64" s="295">
        <f t="shared" si="31"/>
        <v>0</v>
      </c>
      <c r="AV64" s="295">
        <f t="shared" si="32"/>
        <v>0</v>
      </c>
      <c r="AW64" s="295">
        <f t="shared" si="33"/>
        <v>0</v>
      </c>
      <c r="AX64" s="295">
        <f t="shared" si="34"/>
        <v>0</v>
      </c>
      <c r="AY64" s="295">
        <f t="shared" si="35"/>
        <v>0</v>
      </c>
      <c r="AZ64" s="295">
        <f t="shared" si="36"/>
        <v>0</v>
      </c>
      <c r="BA64" s="295">
        <f t="shared" si="37"/>
        <v>0</v>
      </c>
      <c r="BB64" s="310">
        <f t="shared" si="38"/>
        <v>0</v>
      </c>
      <c r="BC64" s="308">
        <f t="shared" si="39"/>
        <v>0</v>
      </c>
      <c r="BD64" s="308">
        <f t="shared" si="40"/>
        <v>0</v>
      </c>
      <c r="BE64" s="295">
        <f t="shared" si="41"/>
        <v>0</v>
      </c>
      <c r="BF64" s="308">
        <f t="shared" si="42"/>
        <v>0</v>
      </c>
      <c r="BG64" s="295">
        <f t="shared" si="43"/>
        <v>0</v>
      </c>
      <c r="BH64" s="308">
        <f t="shared" si="44"/>
        <v>0</v>
      </c>
      <c r="BI64" s="295">
        <f t="shared" si="45"/>
        <v>0</v>
      </c>
      <c r="BJ64" s="295">
        <f t="shared" si="46"/>
        <v>0</v>
      </c>
      <c r="BK64" s="310">
        <f t="shared" si="47"/>
        <v>0</v>
      </c>
      <c r="BL64" s="317">
        <f t="shared" si="73"/>
        <v>0</v>
      </c>
      <c r="BM64" s="299">
        <f t="shared" si="73"/>
        <v>0</v>
      </c>
      <c r="BN64" s="299">
        <f t="shared" si="74"/>
        <v>0</v>
      </c>
      <c r="BO64" s="299">
        <f t="shared" si="73"/>
        <v>0</v>
      </c>
      <c r="BP64" s="299">
        <f t="shared" si="75"/>
        <v>0</v>
      </c>
      <c r="BQ64" s="299">
        <f t="shared" si="73"/>
        <v>0</v>
      </c>
      <c r="BR64" s="299">
        <f t="shared" si="76"/>
        <v>0</v>
      </c>
      <c r="BS64" s="299">
        <f t="shared" si="77"/>
        <v>0</v>
      </c>
      <c r="BT64" s="318">
        <f t="shared" si="77"/>
        <v>0</v>
      </c>
      <c r="BU64" s="450">
        <f t="shared" si="61"/>
        <v>0</v>
      </c>
      <c r="BV64" s="451">
        <f t="shared" si="62"/>
        <v>0</v>
      </c>
      <c r="BW64" s="451">
        <f t="shared" si="63"/>
        <v>0</v>
      </c>
      <c r="BX64" s="451">
        <f t="shared" si="64"/>
        <v>0</v>
      </c>
      <c r="BY64" s="451">
        <f t="shared" si="65"/>
        <v>0</v>
      </c>
      <c r="BZ64" s="451">
        <f t="shared" si="66"/>
        <v>0</v>
      </c>
      <c r="CA64" s="451">
        <f t="shared" si="67"/>
        <v>0</v>
      </c>
      <c r="CB64" s="451">
        <f t="shared" si="68"/>
        <v>0</v>
      </c>
      <c r="CC64" s="451">
        <f t="shared" si="69"/>
        <v>0</v>
      </c>
      <c r="CD64" s="452">
        <f t="shared" si="70"/>
        <v>0</v>
      </c>
      <c r="CE64" s="453">
        <f>IF($AF64="3/3",$R64*参照!$J$4,IF($AF64="2/3",$R64*参照!$J$5,IF($AF64="1/3",$R64*参照!$J$6,IF($AF64="1/4(多子)",$R64*参照!$J$4,IF($AF64="1/4(工･農)",$R64*参照!$J$7,IF($AF64="3/3(多子)",$R64*参照!$J$4,IF($AF64="2/3(多子)",$R64*参照!$J$4,IF($AF64="1/3(多子)",$R64*参照!$J$4,IF($AF64="多子世帯",$R64*参照!$J$4,)))))))))</f>
        <v>0</v>
      </c>
      <c r="CF64" s="454" t="b">
        <f>IF(AH64="3/3",$M64*参照!$I$4,IF(AH64="2/3",$M64*参照!$I$5,IF(AH64="1/3",$M64*参照!$I$6,IF(AH64="1/4(多子)",$M64*参照!$I$4,IF(AH64="1/4(工･農)",$M64*参照!$I$7,IF(AH64="3/3(多子)",$M64*参照!$I$4,IF(AH64="2/3(多子)",$M64*参照!$I$4,IF(AH64="1/3(多子)",$M64*参照!$I$4,IF(AH64="多子世帯",$M64*参照!$I$4,IF(AH64="対象外",0))))))))))</f>
        <v>0</v>
      </c>
      <c r="CG64" s="454" t="b">
        <f>IF(AI64="3/3",$M64*参照!$I$4,IF(AI64="2/3",$M64*参照!$I$5,IF(AI64="1/3",$M64*参照!$I$6,IF(AI64="1/4(多子)",$M64*参照!$I$4,IF(AI64="1/4(工･農)",$M64*参照!$I$7,IF(AI64="3/3(多子)",$M64*参照!$I$4,IF(AI64="2/3(多子)",$M64*参照!$I$4,IF(AI64="1/3(多子)",$M64*参照!$I$4,IF(AI64="多子世帯",$M64*参照!$I$4,IF(AI64="対象外",0))))))))))</f>
        <v>0</v>
      </c>
      <c r="CH64" s="454" t="b">
        <f>IF(AJ64="3/3",$M64*参照!$I$4,IF(AJ64="2/3",$M64*参照!$I$5,IF(AJ64="1/3",$M64*参照!$I$6,IF(AJ64="1/4(多子)",$M64*参照!$I$4,IF(AJ64="1/4(工･農)",$M64*参照!$I$7,IF(AJ64="3/3(多子)",$M64*参照!$I$4,IF(AJ64="2/3(多子)",$M64*参照!$I$4,IF(AJ64="1/3(多子)",$M64*参照!$I$4,IF(AJ64="多子世帯",$M64*参照!$I$4,IF(AJ64="対象外",0))))))))))</f>
        <v>0</v>
      </c>
      <c r="CI64" s="454" t="b">
        <f>IF(AK64="3/3",$M64*参照!$I$4,IF(AK64="2/3",$M64*参照!$I$5,IF(AK64="1/3",$M64*参照!$I$6,IF(AK64="1/4(多子)",$M64*参照!$I$4,IF(AK64="1/4(工･農)",$M64*参照!$I$7,IF(AK64="3/3(多子)",$M64*参照!$I$4,IF(AK64="2/3(多子)",$M64*参照!$I$4,IF(AK64="1/3(多子)",$M64*参照!$I$4,IF(AK64="多子世帯",$M64*参照!$I$4,IF(AK64="対象外",0))))))))))</f>
        <v>0</v>
      </c>
      <c r="CJ64" s="454" t="b">
        <f>IF(AL64="3/3",$M64*参照!$I$4,IF(AL64="2/3",$M64*参照!$I$5,IF(AL64="1/3",$M64*参照!$I$6,IF(AL64="1/4(多子)",$M64*参照!$I$4,IF(AL64="1/4(工･農)",$M64*参照!$I$7,IF(AL64="3/3(多子)",$M64*参照!$I$4,IF(AL64="2/3(多子)",$M64*参照!$I$4,IF(AL64="1/3(多子)",$M64*参照!$I$4,IF(AL64="多子世帯",$M64*参照!$I$4,IF(AL64="対象外",0))))))))))</f>
        <v>0</v>
      </c>
      <c r="CK64" s="454" t="b">
        <f>IF(AM64="3/3",$M64*参照!$I$4,IF(AM64="2/3",$M64*参照!$I$5,IF(AM64="1/3",$M64*参照!$I$6,IF(AM64="1/4(多子)",$M64*参照!$I$4,IF(AM64="1/4(工･農)",$M64*参照!$I$7,IF(AM64="3/3(多子)",$M64*参照!$I$4,IF(AM64="2/3(多子)",$M64*参照!$I$4,IF(AM64="1/3(多子)",$M64*参照!$I$4,IF(AM64="多子世帯",$M64*参照!$I$4,IF(AM64="対象外",0))))))))))</f>
        <v>0</v>
      </c>
      <c r="CL64" s="454" t="b">
        <f>IF(AN64="3/3",$M64*参照!$I$4,IF(AN64="2/3",$M64*参照!$I$5,IF(AN64="1/3",$M64*参照!$I$6,IF(AN64="1/4(多子)",$M64*参照!$I$4,IF(AN64="1/4(工･農)",$M64*参照!$I$7,IF(AN64="3/3(多子)",$M64*参照!$I$4,IF(AN64="2/3(多子)",$M64*参照!$I$4,IF(AN64="1/3(多子)",$M64*参照!$I$4,IF(AN64="多子世帯",$M64*参照!$I$4,IF(AN64="対象外",0))))))))))</f>
        <v>0</v>
      </c>
      <c r="CM64" s="454" t="b">
        <f>IF(AO64="3/3",$M64*参照!$I$4,IF(AO64="2/3",$M64*参照!$I$5,IF(AO64="1/3",$M64*参照!$I$6,IF(AO64="1/4(多子)",$M64*参照!$I$4,IF(AO64="1/4(工･農)",$M64*参照!$I$7,IF(AO64="3/3(多子)",$M64*参照!$I$4,IF(AO64="2/3(多子)",$M64*参照!$I$4,IF(AO64="1/3(多子)",$M64*参照!$I$4,IF(AO64="多子世帯",$M64*参照!$I$4,IF(AO64="対象外",0))))))))))</f>
        <v>0</v>
      </c>
      <c r="CN64" s="454" t="b">
        <f>IF(AP64="3/3",$M64*参照!$I$4,IF(AP64="2/3",$M64*参照!$I$5,IF(AP64="1/3",$M64*参照!$I$6,IF(AP64="1/4(多子)",$M64*参照!$I$4,IF(AP64="1/4(工･農)",$M64*参照!$I$7,IF(AP64="3/3(多子)",$M64*参照!$I$4,IF(AP64="2/3(多子)",$M64*参照!$I$4,IF(AP64="1/3(多子)",$M64*参照!$I$4,IF(AP64="多子世帯",$M64*参照!$I$4,IF(AP64="対象外",0))))))))))</f>
        <v>0</v>
      </c>
      <c r="CO64" s="454" t="b">
        <f>IF(AQ64="3/3",$M64*参照!$I$4,IF(AQ64="2/3",$M64*参照!$I$5,IF(AQ64="1/3",$M64*参照!$I$6,IF(AQ64="1/4(多子)",$M64*参照!$I$4,IF(AQ64="1/4(工･農)",$M64*参照!$I$7,IF(AQ64="3/3(多子)",$M64*参照!$I$4,IF(AQ64="2/3(多子)",$M64*参照!$I$4,IF(AQ64="1/3(多子)",$M64*参照!$I$4,IF(AQ64="多子世帯",$M64*参照!$I$4,IF(AQ64="対象外",0))))))))))</f>
        <v>0</v>
      </c>
      <c r="CP64" s="454" t="b">
        <f>IF(AR64="3/3",$M64*参照!$I$4,IF(AR64="2/3",$M64*参照!$I$5,IF(AR64="1/3",$M64*参照!$I$6,IF(AR64="1/4(多子)",$M64*参照!$I$4,IF(AR64="1/4(工･農)",$M64*参照!$I$7,IF(AR64="3/3(多子)",$M64*参照!$I$4,IF(AR64="2/3(多子)",$M64*参照!$I$4,IF(AR64="1/3(多子)",$M64*参照!$I$4,IF(AR64="多子世帯",$M64*参照!$I$4,IF(AR64="対象外",0))))))))))</f>
        <v>0</v>
      </c>
      <c r="CQ64" s="455" t="b">
        <f>IF(AS64="3/3",$M64*参照!$I$4,IF(AS64="2/3",$M64*参照!$I$5,IF(AS64="1/3",$M64*参照!$I$6,IF(AS64="1/4(多子)",$M64*参照!$I$4,IF(AS64="1/4(工･農)",$M64*参照!$I$7,IF(AS64="3/3(多子)",$M64*参照!$I$4,IF(AS64="2/3(多子)",$M64*参照!$I$4,IF(AS64="1/3(多子)",$M64*参照!$I$4,IF(AS64="多子世帯",$M64*参照!$I$4,IF(AS64="対象外",0))))))))))</f>
        <v>0</v>
      </c>
      <c r="CR64" s="456">
        <f t="shared" si="71"/>
        <v>0</v>
      </c>
      <c r="CS64" s="66"/>
      <c r="CT64" s="147"/>
      <c r="CU64" s="147"/>
      <c r="CV64" s="147"/>
      <c r="CW64" s="147"/>
      <c r="CX64" s="147"/>
      <c r="CY64" s="149"/>
      <c r="CZ64" s="100"/>
      <c r="DA64" s="147"/>
      <c r="DB64" s="147"/>
      <c r="DC64" s="147"/>
      <c r="DD64" s="147"/>
      <c r="DE64" s="147"/>
      <c r="DF64" s="148">
        <f t="shared" si="72"/>
        <v>0</v>
      </c>
      <c r="DG64" s="77">
        <f>IF(CD64=0,0,(ROUNDUP(O64*(BU64*参照!$C$5+BV64*参照!$C$6+BW64*参照!$C$7+BX64*参照!$C$8+BY64*参照!$C$9+BZ64*参照!$C$10+CA64*参照!$C$11+CB64*参照!$C$12+CC64*参照!$C$13)/CD64,-2)))</f>
        <v>0</v>
      </c>
      <c r="DH64" s="136" t="str">
        <f t="shared" si="49"/>
        <v>B</v>
      </c>
    </row>
    <row r="65" spans="1:112" s="30" customFormat="1" ht="14.4">
      <c r="A65" s="34">
        <v>24</v>
      </c>
      <c r="B65" s="359"/>
      <c r="C65" s="357"/>
      <c r="D65" s="126"/>
      <c r="E65" s="126"/>
      <c r="F65" s="185"/>
      <c r="G65" s="126"/>
      <c r="H65" s="357"/>
      <c r="I65" s="235">
        <v>0</v>
      </c>
      <c r="J65" s="235">
        <f t="shared" si="50"/>
        <v>0</v>
      </c>
      <c r="K65" s="387">
        <f>IF(D65="昼間",参照!$E$4,IF(D65="夜間等",参照!$E$5,IF(D65="通信",参照!$E$6,0)))</f>
        <v>0</v>
      </c>
      <c r="L65" s="240">
        <f t="shared" si="51"/>
        <v>0</v>
      </c>
      <c r="M65" s="241">
        <f t="shared" si="52"/>
        <v>0</v>
      </c>
      <c r="N65" s="238"/>
      <c r="O65" s="238">
        <f t="shared" si="53"/>
        <v>0</v>
      </c>
      <c r="P65" s="389">
        <v>0</v>
      </c>
      <c r="Q65" s="392">
        <f>IF(D65="昼間",参照!$F$4,IF(D65="夜間等",参照!$F$5,IF(D65="通信",参照!$F$6,0)))</f>
        <v>0</v>
      </c>
      <c r="R65" s="240">
        <f t="shared" si="54"/>
        <v>0</v>
      </c>
      <c r="S65" s="203"/>
      <c r="T65" s="384">
        <f t="shared" si="55"/>
        <v>0</v>
      </c>
      <c r="U65" s="382">
        <f t="shared" si="56"/>
        <v>0</v>
      </c>
      <c r="V65" s="380">
        <f t="shared" si="57"/>
        <v>0</v>
      </c>
      <c r="W65" s="378">
        <f t="shared" si="58"/>
        <v>0</v>
      </c>
      <c r="X65" s="386" t="str">
        <f t="shared" si="26"/>
        <v>0</v>
      </c>
      <c r="Y65" s="379">
        <f t="shared" si="27"/>
        <v>0</v>
      </c>
      <c r="Z65" s="441"/>
      <c r="AA65" s="441"/>
      <c r="AB65" s="445">
        <f t="shared" si="59"/>
        <v>0</v>
      </c>
      <c r="AC65" s="356">
        <f t="shared" si="60"/>
        <v>0</v>
      </c>
      <c r="AD65" s="123">
        <f t="shared" si="28"/>
        <v>0</v>
      </c>
      <c r="AE65" s="123">
        <f t="shared" si="29"/>
        <v>0</v>
      </c>
      <c r="AF65" s="183"/>
      <c r="AG65" s="32"/>
      <c r="AH65" s="97"/>
      <c r="AI65" s="33"/>
      <c r="AJ65" s="97"/>
      <c r="AK65" s="33"/>
      <c r="AL65" s="97"/>
      <c r="AM65" s="98"/>
      <c r="AN65" s="99"/>
      <c r="AO65" s="147"/>
      <c r="AP65" s="147"/>
      <c r="AQ65" s="147"/>
      <c r="AR65" s="147"/>
      <c r="AS65" s="33"/>
      <c r="AT65" s="308">
        <f t="shared" si="30"/>
        <v>0</v>
      </c>
      <c r="AU65" s="295">
        <f t="shared" si="31"/>
        <v>0</v>
      </c>
      <c r="AV65" s="295">
        <f t="shared" si="32"/>
        <v>0</v>
      </c>
      <c r="AW65" s="295">
        <f t="shared" si="33"/>
        <v>0</v>
      </c>
      <c r="AX65" s="295">
        <f t="shared" si="34"/>
        <v>0</v>
      </c>
      <c r="AY65" s="295">
        <f t="shared" si="35"/>
        <v>0</v>
      </c>
      <c r="AZ65" s="295">
        <f t="shared" si="36"/>
        <v>0</v>
      </c>
      <c r="BA65" s="295">
        <f t="shared" si="37"/>
        <v>0</v>
      </c>
      <c r="BB65" s="310">
        <f t="shared" si="38"/>
        <v>0</v>
      </c>
      <c r="BC65" s="308">
        <f t="shared" si="39"/>
        <v>0</v>
      </c>
      <c r="BD65" s="308">
        <f t="shared" si="40"/>
        <v>0</v>
      </c>
      <c r="BE65" s="295">
        <f t="shared" si="41"/>
        <v>0</v>
      </c>
      <c r="BF65" s="308">
        <f t="shared" si="42"/>
        <v>0</v>
      </c>
      <c r="BG65" s="295">
        <f t="shared" si="43"/>
        <v>0</v>
      </c>
      <c r="BH65" s="308">
        <f t="shared" si="44"/>
        <v>0</v>
      </c>
      <c r="BI65" s="295">
        <f t="shared" si="45"/>
        <v>0</v>
      </c>
      <c r="BJ65" s="295">
        <f t="shared" si="46"/>
        <v>0</v>
      </c>
      <c r="BK65" s="310">
        <f t="shared" si="47"/>
        <v>0</v>
      </c>
      <c r="BL65" s="317">
        <f t="shared" si="73"/>
        <v>0</v>
      </c>
      <c r="BM65" s="299">
        <f t="shared" si="73"/>
        <v>0</v>
      </c>
      <c r="BN65" s="299">
        <f t="shared" si="74"/>
        <v>0</v>
      </c>
      <c r="BO65" s="299">
        <f t="shared" si="73"/>
        <v>0</v>
      </c>
      <c r="BP65" s="299">
        <f t="shared" si="75"/>
        <v>0</v>
      </c>
      <c r="BQ65" s="299">
        <f t="shared" si="73"/>
        <v>0</v>
      </c>
      <c r="BR65" s="299">
        <f t="shared" si="76"/>
        <v>0</v>
      </c>
      <c r="BS65" s="299">
        <f t="shared" si="77"/>
        <v>0</v>
      </c>
      <c r="BT65" s="318">
        <f t="shared" si="77"/>
        <v>0</v>
      </c>
      <c r="BU65" s="450">
        <f t="shared" si="61"/>
        <v>0</v>
      </c>
      <c r="BV65" s="451">
        <f t="shared" si="62"/>
        <v>0</v>
      </c>
      <c r="BW65" s="451">
        <f t="shared" si="63"/>
        <v>0</v>
      </c>
      <c r="BX65" s="451">
        <f t="shared" si="64"/>
        <v>0</v>
      </c>
      <c r="BY65" s="451">
        <f t="shared" si="65"/>
        <v>0</v>
      </c>
      <c r="BZ65" s="451">
        <f t="shared" si="66"/>
        <v>0</v>
      </c>
      <c r="CA65" s="451">
        <f t="shared" si="67"/>
        <v>0</v>
      </c>
      <c r="CB65" s="451">
        <f t="shared" si="68"/>
        <v>0</v>
      </c>
      <c r="CC65" s="451">
        <f t="shared" si="69"/>
        <v>0</v>
      </c>
      <c r="CD65" s="452">
        <f t="shared" si="70"/>
        <v>0</v>
      </c>
      <c r="CE65" s="453">
        <f>IF($AF65="3/3",$R65*参照!$J$4,IF($AF65="2/3",$R65*参照!$J$5,IF($AF65="1/3",$R65*参照!$J$6,IF($AF65="1/4(多子)",$R65*参照!$J$4,IF($AF65="1/4(工･農)",$R65*参照!$J$7,IF($AF65="3/3(多子)",$R65*参照!$J$4,IF($AF65="2/3(多子)",$R65*参照!$J$4,IF($AF65="1/3(多子)",$R65*参照!$J$4,IF($AF65="多子世帯",$R65*参照!$J$4,)))))))))</f>
        <v>0</v>
      </c>
      <c r="CF65" s="454" t="b">
        <f>IF(AH65="3/3",$M65*参照!$I$4,IF(AH65="2/3",$M65*参照!$I$5,IF(AH65="1/3",$M65*参照!$I$6,IF(AH65="1/4(多子)",$M65*参照!$I$4,IF(AH65="1/4(工･農)",$M65*参照!$I$7,IF(AH65="3/3(多子)",$M65*参照!$I$4,IF(AH65="2/3(多子)",$M65*参照!$I$4,IF(AH65="1/3(多子)",$M65*参照!$I$4,IF(AH65="多子世帯",$M65*参照!$I$4,IF(AH65="対象外",0))))))))))</f>
        <v>0</v>
      </c>
      <c r="CG65" s="454" t="b">
        <f>IF(AI65="3/3",$M65*参照!$I$4,IF(AI65="2/3",$M65*参照!$I$5,IF(AI65="1/3",$M65*参照!$I$6,IF(AI65="1/4(多子)",$M65*参照!$I$4,IF(AI65="1/4(工･農)",$M65*参照!$I$7,IF(AI65="3/3(多子)",$M65*参照!$I$4,IF(AI65="2/3(多子)",$M65*参照!$I$4,IF(AI65="1/3(多子)",$M65*参照!$I$4,IF(AI65="多子世帯",$M65*参照!$I$4,IF(AI65="対象外",0))))))))))</f>
        <v>0</v>
      </c>
      <c r="CH65" s="454" t="b">
        <f>IF(AJ65="3/3",$M65*参照!$I$4,IF(AJ65="2/3",$M65*参照!$I$5,IF(AJ65="1/3",$M65*参照!$I$6,IF(AJ65="1/4(多子)",$M65*参照!$I$4,IF(AJ65="1/4(工･農)",$M65*参照!$I$7,IF(AJ65="3/3(多子)",$M65*参照!$I$4,IF(AJ65="2/3(多子)",$M65*参照!$I$4,IF(AJ65="1/3(多子)",$M65*参照!$I$4,IF(AJ65="多子世帯",$M65*参照!$I$4,IF(AJ65="対象外",0))))))))))</f>
        <v>0</v>
      </c>
      <c r="CI65" s="454" t="b">
        <f>IF(AK65="3/3",$M65*参照!$I$4,IF(AK65="2/3",$M65*参照!$I$5,IF(AK65="1/3",$M65*参照!$I$6,IF(AK65="1/4(多子)",$M65*参照!$I$4,IF(AK65="1/4(工･農)",$M65*参照!$I$7,IF(AK65="3/3(多子)",$M65*参照!$I$4,IF(AK65="2/3(多子)",$M65*参照!$I$4,IF(AK65="1/3(多子)",$M65*参照!$I$4,IF(AK65="多子世帯",$M65*参照!$I$4,IF(AK65="対象外",0))))))))))</f>
        <v>0</v>
      </c>
      <c r="CJ65" s="454" t="b">
        <f>IF(AL65="3/3",$M65*参照!$I$4,IF(AL65="2/3",$M65*参照!$I$5,IF(AL65="1/3",$M65*参照!$I$6,IF(AL65="1/4(多子)",$M65*参照!$I$4,IF(AL65="1/4(工･農)",$M65*参照!$I$7,IF(AL65="3/3(多子)",$M65*参照!$I$4,IF(AL65="2/3(多子)",$M65*参照!$I$4,IF(AL65="1/3(多子)",$M65*参照!$I$4,IF(AL65="多子世帯",$M65*参照!$I$4,IF(AL65="対象外",0))))))))))</f>
        <v>0</v>
      </c>
      <c r="CK65" s="454" t="b">
        <f>IF(AM65="3/3",$M65*参照!$I$4,IF(AM65="2/3",$M65*参照!$I$5,IF(AM65="1/3",$M65*参照!$I$6,IF(AM65="1/4(多子)",$M65*参照!$I$4,IF(AM65="1/4(工･農)",$M65*参照!$I$7,IF(AM65="3/3(多子)",$M65*参照!$I$4,IF(AM65="2/3(多子)",$M65*参照!$I$4,IF(AM65="1/3(多子)",$M65*参照!$I$4,IF(AM65="多子世帯",$M65*参照!$I$4,IF(AM65="対象外",0))))))))))</f>
        <v>0</v>
      </c>
      <c r="CL65" s="454" t="b">
        <f>IF(AN65="3/3",$M65*参照!$I$4,IF(AN65="2/3",$M65*参照!$I$5,IF(AN65="1/3",$M65*参照!$I$6,IF(AN65="1/4(多子)",$M65*参照!$I$4,IF(AN65="1/4(工･農)",$M65*参照!$I$7,IF(AN65="3/3(多子)",$M65*参照!$I$4,IF(AN65="2/3(多子)",$M65*参照!$I$4,IF(AN65="1/3(多子)",$M65*参照!$I$4,IF(AN65="多子世帯",$M65*参照!$I$4,IF(AN65="対象外",0))))))))))</f>
        <v>0</v>
      </c>
      <c r="CM65" s="454" t="b">
        <f>IF(AO65="3/3",$M65*参照!$I$4,IF(AO65="2/3",$M65*参照!$I$5,IF(AO65="1/3",$M65*参照!$I$6,IF(AO65="1/4(多子)",$M65*参照!$I$4,IF(AO65="1/4(工･農)",$M65*参照!$I$7,IF(AO65="3/3(多子)",$M65*参照!$I$4,IF(AO65="2/3(多子)",$M65*参照!$I$4,IF(AO65="1/3(多子)",$M65*参照!$I$4,IF(AO65="多子世帯",$M65*参照!$I$4,IF(AO65="対象外",0))))))))))</f>
        <v>0</v>
      </c>
      <c r="CN65" s="454" t="b">
        <f>IF(AP65="3/3",$M65*参照!$I$4,IF(AP65="2/3",$M65*参照!$I$5,IF(AP65="1/3",$M65*参照!$I$6,IF(AP65="1/4(多子)",$M65*参照!$I$4,IF(AP65="1/4(工･農)",$M65*参照!$I$7,IF(AP65="3/3(多子)",$M65*参照!$I$4,IF(AP65="2/3(多子)",$M65*参照!$I$4,IF(AP65="1/3(多子)",$M65*参照!$I$4,IF(AP65="多子世帯",$M65*参照!$I$4,IF(AP65="対象外",0))))))))))</f>
        <v>0</v>
      </c>
      <c r="CO65" s="454" t="b">
        <f>IF(AQ65="3/3",$M65*参照!$I$4,IF(AQ65="2/3",$M65*参照!$I$5,IF(AQ65="1/3",$M65*参照!$I$6,IF(AQ65="1/4(多子)",$M65*参照!$I$4,IF(AQ65="1/4(工･農)",$M65*参照!$I$7,IF(AQ65="3/3(多子)",$M65*参照!$I$4,IF(AQ65="2/3(多子)",$M65*参照!$I$4,IF(AQ65="1/3(多子)",$M65*参照!$I$4,IF(AQ65="多子世帯",$M65*参照!$I$4,IF(AQ65="対象外",0))))))))))</f>
        <v>0</v>
      </c>
      <c r="CP65" s="454" t="b">
        <f>IF(AR65="3/3",$M65*参照!$I$4,IF(AR65="2/3",$M65*参照!$I$5,IF(AR65="1/3",$M65*参照!$I$6,IF(AR65="1/4(多子)",$M65*参照!$I$4,IF(AR65="1/4(工･農)",$M65*参照!$I$7,IF(AR65="3/3(多子)",$M65*参照!$I$4,IF(AR65="2/3(多子)",$M65*参照!$I$4,IF(AR65="1/3(多子)",$M65*参照!$I$4,IF(AR65="多子世帯",$M65*参照!$I$4,IF(AR65="対象外",0))))))))))</f>
        <v>0</v>
      </c>
      <c r="CQ65" s="455" t="b">
        <f>IF(AS65="3/3",$M65*参照!$I$4,IF(AS65="2/3",$M65*参照!$I$5,IF(AS65="1/3",$M65*参照!$I$6,IF(AS65="1/4(多子)",$M65*参照!$I$4,IF(AS65="1/4(工･農)",$M65*参照!$I$7,IF(AS65="3/3(多子)",$M65*参照!$I$4,IF(AS65="2/3(多子)",$M65*参照!$I$4,IF(AS65="1/3(多子)",$M65*参照!$I$4,IF(AS65="多子世帯",$M65*参照!$I$4,IF(AS65="対象外",0))))))))))</f>
        <v>0</v>
      </c>
      <c r="CR65" s="456">
        <f t="shared" si="71"/>
        <v>0</v>
      </c>
      <c r="CS65" s="66"/>
      <c r="CT65" s="147"/>
      <c r="CU65" s="147"/>
      <c r="CV65" s="147"/>
      <c r="CW65" s="147"/>
      <c r="CX65" s="147"/>
      <c r="CY65" s="149"/>
      <c r="CZ65" s="100"/>
      <c r="DA65" s="147"/>
      <c r="DB65" s="147"/>
      <c r="DC65" s="147"/>
      <c r="DD65" s="147"/>
      <c r="DE65" s="147"/>
      <c r="DF65" s="148">
        <f t="shared" si="72"/>
        <v>0</v>
      </c>
      <c r="DG65" s="77">
        <f>IF(CD65=0,0,(ROUNDUP(O65*(BU65*参照!$C$5+BV65*参照!$C$6+BW65*参照!$C$7+BX65*参照!$C$8+BY65*参照!$C$9+BZ65*参照!$C$10+CA65*参照!$C$11+CB65*参照!$C$12+CC65*参照!$C$13)/CD65,-2)))</f>
        <v>0</v>
      </c>
      <c r="DH65" s="136" t="str">
        <f t="shared" si="49"/>
        <v>B</v>
      </c>
    </row>
    <row r="66" spans="1:112" s="30" customFormat="1" ht="14.4">
      <c r="A66" s="34">
        <v>25</v>
      </c>
      <c r="B66" s="359"/>
      <c r="C66" s="357"/>
      <c r="D66" s="126"/>
      <c r="E66" s="126"/>
      <c r="F66" s="185"/>
      <c r="G66" s="126"/>
      <c r="H66" s="357"/>
      <c r="I66" s="235">
        <v>0</v>
      </c>
      <c r="J66" s="235">
        <f t="shared" si="50"/>
        <v>0</v>
      </c>
      <c r="K66" s="387">
        <f>IF(D66="昼間",参照!$E$4,IF(D66="夜間等",参照!$E$5,IF(D66="通信",参照!$E$6,0)))</f>
        <v>0</v>
      </c>
      <c r="L66" s="240">
        <f t="shared" si="51"/>
        <v>0</v>
      </c>
      <c r="M66" s="241">
        <f t="shared" si="52"/>
        <v>0</v>
      </c>
      <c r="N66" s="238"/>
      <c r="O66" s="238">
        <f t="shared" si="53"/>
        <v>0</v>
      </c>
      <c r="P66" s="389">
        <v>0</v>
      </c>
      <c r="Q66" s="392">
        <f>IF(D66="昼間",参照!$F$4,IF(D66="夜間等",参照!$F$5,IF(D66="通信",参照!$F$6,0)))</f>
        <v>0</v>
      </c>
      <c r="R66" s="240">
        <f t="shared" si="54"/>
        <v>0</v>
      </c>
      <c r="S66" s="203"/>
      <c r="T66" s="384">
        <f t="shared" si="55"/>
        <v>0</v>
      </c>
      <c r="U66" s="382">
        <f t="shared" si="56"/>
        <v>0</v>
      </c>
      <c r="V66" s="380">
        <f t="shared" si="57"/>
        <v>0</v>
      </c>
      <c r="W66" s="378">
        <f t="shared" si="58"/>
        <v>0</v>
      </c>
      <c r="X66" s="386" t="str">
        <f t="shared" si="26"/>
        <v>0</v>
      </c>
      <c r="Y66" s="379">
        <f t="shared" si="27"/>
        <v>0</v>
      </c>
      <c r="Z66" s="441"/>
      <c r="AA66" s="441"/>
      <c r="AB66" s="445">
        <f t="shared" si="59"/>
        <v>0</v>
      </c>
      <c r="AC66" s="356">
        <f t="shared" si="60"/>
        <v>0</v>
      </c>
      <c r="AD66" s="123">
        <f t="shared" si="28"/>
        <v>0</v>
      </c>
      <c r="AE66" s="123">
        <f t="shared" si="29"/>
        <v>0</v>
      </c>
      <c r="AF66" s="183"/>
      <c r="AG66" s="32"/>
      <c r="AH66" s="97"/>
      <c r="AI66" s="33"/>
      <c r="AJ66" s="97"/>
      <c r="AK66" s="33"/>
      <c r="AL66" s="97"/>
      <c r="AM66" s="98"/>
      <c r="AN66" s="99"/>
      <c r="AO66" s="147"/>
      <c r="AP66" s="147"/>
      <c r="AQ66" s="147"/>
      <c r="AR66" s="147"/>
      <c r="AS66" s="33"/>
      <c r="AT66" s="308">
        <f t="shared" si="30"/>
        <v>0</v>
      </c>
      <c r="AU66" s="295">
        <f t="shared" si="31"/>
        <v>0</v>
      </c>
      <c r="AV66" s="295">
        <f t="shared" si="32"/>
        <v>0</v>
      </c>
      <c r="AW66" s="295">
        <f t="shared" si="33"/>
        <v>0</v>
      </c>
      <c r="AX66" s="295">
        <f t="shared" si="34"/>
        <v>0</v>
      </c>
      <c r="AY66" s="295">
        <f t="shared" si="35"/>
        <v>0</v>
      </c>
      <c r="AZ66" s="295">
        <f t="shared" si="36"/>
        <v>0</v>
      </c>
      <c r="BA66" s="295">
        <f t="shared" si="37"/>
        <v>0</v>
      </c>
      <c r="BB66" s="310">
        <f t="shared" si="38"/>
        <v>0</v>
      </c>
      <c r="BC66" s="308">
        <f t="shared" si="39"/>
        <v>0</v>
      </c>
      <c r="BD66" s="308">
        <f t="shared" si="40"/>
        <v>0</v>
      </c>
      <c r="BE66" s="295">
        <f t="shared" si="41"/>
        <v>0</v>
      </c>
      <c r="BF66" s="308">
        <f t="shared" si="42"/>
        <v>0</v>
      </c>
      <c r="BG66" s="295">
        <f t="shared" si="43"/>
        <v>0</v>
      </c>
      <c r="BH66" s="308">
        <f t="shared" si="44"/>
        <v>0</v>
      </c>
      <c r="BI66" s="295">
        <f t="shared" si="45"/>
        <v>0</v>
      </c>
      <c r="BJ66" s="295">
        <f t="shared" si="46"/>
        <v>0</v>
      </c>
      <c r="BK66" s="310">
        <f t="shared" si="47"/>
        <v>0</v>
      </c>
      <c r="BL66" s="317">
        <f t="shared" si="73"/>
        <v>0</v>
      </c>
      <c r="BM66" s="299">
        <f t="shared" si="73"/>
        <v>0</v>
      </c>
      <c r="BN66" s="299">
        <f t="shared" si="74"/>
        <v>0</v>
      </c>
      <c r="BO66" s="299">
        <f t="shared" si="73"/>
        <v>0</v>
      </c>
      <c r="BP66" s="299">
        <f t="shared" si="75"/>
        <v>0</v>
      </c>
      <c r="BQ66" s="299">
        <f t="shared" si="73"/>
        <v>0</v>
      </c>
      <c r="BR66" s="299">
        <f t="shared" si="76"/>
        <v>0</v>
      </c>
      <c r="BS66" s="299">
        <f t="shared" si="77"/>
        <v>0</v>
      </c>
      <c r="BT66" s="318">
        <f t="shared" si="77"/>
        <v>0</v>
      </c>
      <c r="BU66" s="450">
        <f t="shared" si="61"/>
        <v>0</v>
      </c>
      <c r="BV66" s="451">
        <f t="shared" si="62"/>
        <v>0</v>
      </c>
      <c r="BW66" s="451">
        <f t="shared" si="63"/>
        <v>0</v>
      </c>
      <c r="BX66" s="451">
        <f t="shared" si="64"/>
        <v>0</v>
      </c>
      <c r="BY66" s="451">
        <f t="shared" si="65"/>
        <v>0</v>
      </c>
      <c r="BZ66" s="451">
        <f t="shared" si="66"/>
        <v>0</v>
      </c>
      <c r="CA66" s="451">
        <f t="shared" si="67"/>
        <v>0</v>
      </c>
      <c r="CB66" s="451">
        <f t="shared" si="68"/>
        <v>0</v>
      </c>
      <c r="CC66" s="451">
        <f t="shared" si="69"/>
        <v>0</v>
      </c>
      <c r="CD66" s="452">
        <f t="shared" si="70"/>
        <v>0</v>
      </c>
      <c r="CE66" s="453">
        <f>IF($AF66="3/3",$R66*参照!$J$4,IF($AF66="2/3",$R66*参照!$J$5,IF($AF66="1/3",$R66*参照!$J$6,IF($AF66="1/4(多子)",$R66*参照!$J$4,IF($AF66="1/4(工･農)",$R66*参照!$J$7,IF($AF66="3/3(多子)",$R66*参照!$J$4,IF($AF66="2/3(多子)",$R66*参照!$J$4,IF($AF66="1/3(多子)",$R66*参照!$J$4,IF($AF66="多子世帯",$R66*参照!$J$4,)))))))))</f>
        <v>0</v>
      </c>
      <c r="CF66" s="454" t="b">
        <f>IF(AH66="3/3",$M66*参照!$I$4,IF(AH66="2/3",$M66*参照!$I$5,IF(AH66="1/3",$M66*参照!$I$6,IF(AH66="1/4(多子)",$M66*参照!$I$4,IF(AH66="1/4(工･農)",$M66*参照!$I$7,IF(AH66="3/3(多子)",$M66*参照!$I$4,IF(AH66="2/3(多子)",$M66*参照!$I$4,IF(AH66="1/3(多子)",$M66*参照!$I$4,IF(AH66="多子世帯",$M66*参照!$I$4,IF(AH66="対象外",0))))))))))</f>
        <v>0</v>
      </c>
      <c r="CG66" s="454" t="b">
        <f>IF(AI66="3/3",$M66*参照!$I$4,IF(AI66="2/3",$M66*参照!$I$5,IF(AI66="1/3",$M66*参照!$I$6,IF(AI66="1/4(多子)",$M66*参照!$I$4,IF(AI66="1/4(工･農)",$M66*参照!$I$7,IF(AI66="3/3(多子)",$M66*参照!$I$4,IF(AI66="2/3(多子)",$M66*参照!$I$4,IF(AI66="1/3(多子)",$M66*参照!$I$4,IF(AI66="多子世帯",$M66*参照!$I$4,IF(AI66="対象外",0))))))))))</f>
        <v>0</v>
      </c>
      <c r="CH66" s="454" t="b">
        <f>IF(AJ66="3/3",$M66*参照!$I$4,IF(AJ66="2/3",$M66*参照!$I$5,IF(AJ66="1/3",$M66*参照!$I$6,IF(AJ66="1/4(多子)",$M66*参照!$I$4,IF(AJ66="1/4(工･農)",$M66*参照!$I$7,IF(AJ66="3/3(多子)",$M66*参照!$I$4,IF(AJ66="2/3(多子)",$M66*参照!$I$4,IF(AJ66="1/3(多子)",$M66*参照!$I$4,IF(AJ66="多子世帯",$M66*参照!$I$4,IF(AJ66="対象外",0))))))))))</f>
        <v>0</v>
      </c>
      <c r="CI66" s="454" t="b">
        <f>IF(AK66="3/3",$M66*参照!$I$4,IF(AK66="2/3",$M66*参照!$I$5,IF(AK66="1/3",$M66*参照!$I$6,IF(AK66="1/4(多子)",$M66*参照!$I$4,IF(AK66="1/4(工･農)",$M66*参照!$I$7,IF(AK66="3/3(多子)",$M66*参照!$I$4,IF(AK66="2/3(多子)",$M66*参照!$I$4,IF(AK66="1/3(多子)",$M66*参照!$I$4,IF(AK66="多子世帯",$M66*参照!$I$4,IF(AK66="対象外",0))))))))))</f>
        <v>0</v>
      </c>
      <c r="CJ66" s="454" t="b">
        <f>IF(AL66="3/3",$M66*参照!$I$4,IF(AL66="2/3",$M66*参照!$I$5,IF(AL66="1/3",$M66*参照!$I$6,IF(AL66="1/4(多子)",$M66*参照!$I$4,IF(AL66="1/4(工･農)",$M66*参照!$I$7,IF(AL66="3/3(多子)",$M66*参照!$I$4,IF(AL66="2/3(多子)",$M66*参照!$I$4,IF(AL66="1/3(多子)",$M66*参照!$I$4,IF(AL66="多子世帯",$M66*参照!$I$4,IF(AL66="対象外",0))))))))))</f>
        <v>0</v>
      </c>
      <c r="CK66" s="454" t="b">
        <f>IF(AM66="3/3",$M66*参照!$I$4,IF(AM66="2/3",$M66*参照!$I$5,IF(AM66="1/3",$M66*参照!$I$6,IF(AM66="1/4(多子)",$M66*参照!$I$4,IF(AM66="1/4(工･農)",$M66*参照!$I$7,IF(AM66="3/3(多子)",$M66*参照!$I$4,IF(AM66="2/3(多子)",$M66*参照!$I$4,IF(AM66="1/3(多子)",$M66*参照!$I$4,IF(AM66="多子世帯",$M66*参照!$I$4,IF(AM66="対象外",0))))))))))</f>
        <v>0</v>
      </c>
      <c r="CL66" s="454" t="b">
        <f>IF(AN66="3/3",$M66*参照!$I$4,IF(AN66="2/3",$M66*参照!$I$5,IF(AN66="1/3",$M66*参照!$I$6,IF(AN66="1/4(多子)",$M66*参照!$I$4,IF(AN66="1/4(工･農)",$M66*参照!$I$7,IF(AN66="3/3(多子)",$M66*参照!$I$4,IF(AN66="2/3(多子)",$M66*参照!$I$4,IF(AN66="1/3(多子)",$M66*参照!$I$4,IF(AN66="多子世帯",$M66*参照!$I$4,IF(AN66="対象外",0))))))))))</f>
        <v>0</v>
      </c>
      <c r="CM66" s="454" t="b">
        <f>IF(AO66="3/3",$M66*参照!$I$4,IF(AO66="2/3",$M66*参照!$I$5,IF(AO66="1/3",$M66*参照!$I$6,IF(AO66="1/4(多子)",$M66*参照!$I$4,IF(AO66="1/4(工･農)",$M66*参照!$I$7,IF(AO66="3/3(多子)",$M66*参照!$I$4,IF(AO66="2/3(多子)",$M66*参照!$I$4,IF(AO66="1/3(多子)",$M66*参照!$I$4,IF(AO66="多子世帯",$M66*参照!$I$4,IF(AO66="対象外",0))))))))))</f>
        <v>0</v>
      </c>
      <c r="CN66" s="454" t="b">
        <f>IF(AP66="3/3",$M66*参照!$I$4,IF(AP66="2/3",$M66*参照!$I$5,IF(AP66="1/3",$M66*参照!$I$6,IF(AP66="1/4(多子)",$M66*参照!$I$4,IF(AP66="1/4(工･農)",$M66*参照!$I$7,IF(AP66="3/3(多子)",$M66*参照!$I$4,IF(AP66="2/3(多子)",$M66*参照!$I$4,IF(AP66="1/3(多子)",$M66*参照!$I$4,IF(AP66="多子世帯",$M66*参照!$I$4,IF(AP66="対象外",0))))))))))</f>
        <v>0</v>
      </c>
      <c r="CO66" s="454" t="b">
        <f>IF(AQ66="3/3",$M66*参照!$I$4,IF(AQ66="2/3",$M66*参照!$I$5,IF(AQ66="1/3",$M66*参照!$I$6,IF(AQ66="1/4(多子)",$M66*参照!$I$4,IF(AQ66="1/4(工･農)",$M66*参照!$I$7,IF(AQ66="3/3(多子)",$M66*参照!$I$4,IF(AQ66="2/3(多子)",$M66*参照!$I$4,IF(AQ66="1/3(多子)",$M66*参照!$I$4,IF(AQ66="多子世帯",$M66*参照!$I$4,IF(AQ66="対象外",0))))))))))</f>
        <v>0</v>
      </c>
      <c r="CP66" s="454" t="b">
        <f>IF(AR66="3/3",$M66*参照!$I$4,IF(AR66="2/3",$M66*参照!$I$5,IF(AR66="1/3",$M66*参照!$I$6,IF(AR66="1/4(多子)",$M66*参照!$I$4,IF(AR66="1/4(工･農)",$M66*参照!$I$7,IF(AR66="3/3(多子)",$M66*参照!$I$4,IF(AR66="2/3(多子)",$M66*参照!$I$4,IF(AR66="1/3(多子)",$M66*参照!$I$4,IF(AR66="多子世帯",$M66*参照!$I$4,IF(AR66="対象外",0))))))))))</f>
        <v>0</v>
      </c>
      <c r="CQ66" s="455" t="b">
        <f>IF(AS66="3/3",$M66*参照!$I$4,IF(AS66="2/3",$M66*参照!$I$5,IF(AS66="1/3",$M66*参照!$I$6,IF(AS66="1/4(多子)",$M66*参照!$I$4,IF(AS66="1/4(工･農)",$M66*参照!$I$7,IF(AS66="3/3(多子)",$M66*参照!$I$4,IF(AS66="2/3(多子)",$M66*参照!$I$4,IF(AS66="1/3(多子)",$M66*参照!$I$4,IF(AS66="多子世帯",$M66*参照!$I$4,IF(AS66="対象外",0))))))))))</f>
        <v>0</v>
      </c>
      <c r="CR66" s="456">
        <f t="shared" si="71"/>
        <v>0</v>
      </c>
      <c r="CS66" s="66"/>
      <c r="CT66" s="147"/>
      <c r="CU66" s="147"/>
      <c r="CV66" s="147"/>
      <c r="CW66" s="147"/>
      <c r="CX66" s="147"/>
      <c r="CY66" s="149"/>
      <c r="CZ66" s="100"/>
      <c r="DA66" s="147"/>
      <c r="DB66" s="147"/>
      <c r="DC66" s="147"/>
      <c r="DD66" s="147"/>
      <c r="DE66" s="147"/>
      <c r="DF66" s="148">
        <f t="shared" si="72"/>
        <v>0</v>
      </c>
      <c r="DG66" s="77">
        <f>IF(CD66=0,0,(ROUNDUP(O66*(BU66*参照!$C$5+BV66*参照!$C$6+BW66*参照!$C$7+BX66*参照!$C$8+BY66*参照!$C$9+BZ66*参照!$C$10+CA66*参照!$C$11+CB66*参照!$C$12+CC66*参照!$C$13)/CD66,-2)))</f>
        <v>0</v>
      </c>
      <c r="DH66" s="136" t="str">
        <f t="shared" si="49"/>
        <v>B</v>
      </c>
    </row>
    <row r="67" spans="1:112" s="30" customFormat="1" ht="14.4">
      <c r="A67" s="34">
        <v>26</v>
      </c>
      <c r="B67" s="357"/>
      <c r="C67" s="357"/>
      <c r="D67" s="185"/>
      <c r="E67" s="185"/>
      <c r="F67" s="185"/>
      <c r="G67" s="185"/>
      <c r="H67" s="357"/>
      <c r="I67" s="235">
        <v>0</v>
      </c>
      <c r="J67" s="235">
        <f t="shared" si="50"/>
        <v>0</v>
      </c>
      <c r="K67" s="387">
        <f>IF(D67="昼間",参照!$E$4,IF(D67="夜間等",参照!$E$5,IF(D67="通信",参照!$E$6,0)))</f>
        <v>0</v>
      </c>
      <c r="L67" s="240">
        <f t="shared" si="51"/>
        <v>0</v>
      </c>
      <c r="M67" s="241">
        <f t="shared" si="52"/>
        <v>0</v>
      </c>
      <c r="N67" s="238"/>
      <c r="O67" s="238">
        <f t="shared" si="53"/>
        <v>0</v>
      </c>
      <c r="P67" s="389">
        <v>0</v>
      </c>
      <c r="Q67" s="392">
        <f>IF(D67="昼間",参照!$F$4,IF(D67="夜間等",参照!$F$5,IF(D67="通信",参照!$F$6,0)))</f>
        <v>0</v>
      </c>
      <c r="R67" s="240">
        <f t="shared" si="54"/>
        <v>0</v>
      </c>
      <c r="S67" s="204"/>
      <c r="T67" s="384">
        <f t="shared" si="55"/>
        <v>0</v>
      </c>
      <c r="U67" s="382">
        <f t="shared" si="56"/>
        <v>0</v>
      </c>
      <c r="V67" s="380">
        <f t="shared" si="57"/>
        <v>0</v>
      </c>
      <c r="W67" s="378">
        <f t="shared" si="58"/>
        <v>0</v>
      </c>
      <c r="X67" s="386" t="str">
        <f t="shared" si="26"/>
        <v>0</v>
      </c>
      <c r="Y67" s="379">
        <f t="shared" si="27"/>
        <v>0</v>
      </c>
      <c r="Z67" s="441"/>
      <c r="AA67" s="441"/>
      <c r="AB67" s="445">
        <f t="shared" si="59"/>
        <v>0</v>
      </c>
      <c r="AC67" s="356">
        <f t="shared" si="60"/>
        <v>0</v>
      </c>
      <c r="AD67" s="123">
        <f t="shared" si="28"/>
        <v>0</v>
      </c>
      <c r="AE67" s="123">
        <f t="shared" si="29"/>
        <v>0</v>
      </c>
      <c r="AF67" s="183"/>
      <c r="AG67" s="32"/>
      <c r="AH67" s="97"/>
      <c r="AI67" s="33"/>
      <c r="AJ67" s="97"/>
      <c r="AK67" s="33"/>
      <c r="AL67" s="97"/>
      <c r="AM67" s="98"/>
      <c r="AN67" s="99"/>
      <c r="AO67" s="147"/>
      <c r="AP67" s="147"/>
      <c r="AQ67" s="147"/>
      <c r="AR67" s="147"/>
      <c r="AS67" s="33"/>
      <c r="AT67" s="308">
        <f t="shared" si="30"/>
        <v>0</v>
      </c>
      <c r="AU67" s="295">
        <f t="shared" si="31"/>
        <v>0</v>
      </c>
      <c r="AV67" s="295">
        <f t="shared" si="32"/>
        <v>0</v>
      </c>
      <c r="AW67" s="295">
        <f t="shared" si="33"/>
        <v>0</v>
      </c>
      <c r="AX67" s="295">
        <f t="shared" si="34"/>
        <v>0</v>
      </c>
      <c r="AY67" s="295">
        <f t="shared" si="35"/>
        <v>0</v>
      </c>
      <c r="AZ67" s="295">
        <f t="shared" si="36"/>
        <v>0</v>
      </c>
      <c r="BA67" s="295">
        <f t="shared" si="37"/>
        <v>0</v>
      </c>
      <c r="BB67" s="310">
        <f t="shared" si="38"/>
        <v>0</v>
      </c>
      <c r="BC67" s="308">
        <f t="shared" si="39"/>
        <v>0</v>
      </c>
      <c r="BD67" s="308">
        <f t="shared" si="40"/>
        <v>0</v>
      </c>
      <c r="BE67" s="295">
        <f t="shared" si="41"/>
        <v>0</v>
      </c>
      <c r="BF67" s="308">
        <f t="shared" si="42"/>
        <v>0</v>
      </c>
      <c r="BG67" s="295">
        <f t="shared" si="43"/>
        <v>0</v>
      </c>
      <c r="BH67" s="308">
        <f t="shared" si="44"/>
        <v>0</v>
      </c>
      <c r="BI67" s="295">
        <f t="shared" si="45"/>
        <v>0</v>
      </c>
      <c r="BJ67" s="295">
        <f t="shared" si="46"/>
        <v>0</v>
      </c>
      <c r="BK67" s="310">
        <f t="shared" si="47"/>
        <v>0</v>
      </c>
      <c r="BL67" s="317">
        <f t="shared" si="73"/>
        <v>0</v>
      </c>
      <c r="BM67" s="299">
        <f t="shared" si="73"/>
        <v>0</v>
      </c>
      <c r="BN67" s="299">
        <f t="shared" si="74"/>
        <v>0</v>
      </c>
      <c r="BO67" s="299">
        <f t="shared" si="73"/>
        <v>0</v>
      </c>
      <c r="BP67" s="299">
        <f t="shared" si="75"/>
        <v>0</v>
      </c>
      <c r="BQ67" s="299">
        <f t="shared" si="73"/>
        <v>0</v>
      </c>
      <c r="BR67" s="299">
        <f t="shared" si="76"/>
        <v>0</v>
      </c>
      <c r="BS67" s="299">
        <f t="shared" si="77"/>
        <v>0</v>
      </c>
      <c r="BT67" s="318">
        <f t="shared" si="77"/>
        <v>0</v>
      </c>
      <c r="BU67" s="450">
        <f t="shared" si="61"/>
        <v>0</v>
      </c>
      <c r="BV67" s="451">
        <f t="shared" si="62"/>
        <v>0</v>
      </c>
      <c r="BW67" s="451">
        <f t="shared" si="63"/>
        <v>0</v>
      </c>
      <c r="BX67" s="451">
        <f t="shared" si="64"/>
        <v>0</v>
      </c>
      <c r="BY67" s="451">
        <f t="shared" si="65"/>
        <v>0</v>
      </c>
      <c r="BZ67" s="451">
        <f t="shared" si="66"/>
        <v>0</v>
      </c>
      <c r="CA67" s="451">
        <f t="shared" si="67"/>
        <v>0</v>
      </c>
      <c r="CB67" s="451">
        <f t="shared" si="68"/>
        <v>0</v>
      </c>
      <c r="CC67" s="451">
        <f t="shared" si="69"/>
        <v>0</v>
      </c>
      <c r="CD67" s="452">
        <f t="shared" si="70"/>
        <v>0</v>
      </c>
      <c r="CE67" s="453">
        <f>IF($AF67="3/3",$R67*参照!$J$4,IF($AF67="2/3",$R67*参照!$J$5,IF($AF67="1/3",$R67*参照!$J$6,IF($AF67="1/4(多子)",$R67*参照!$J$4,IF($AF67="1/4(工･農)",$R67*参照!$J$7,IF($AF67="3/3(多子)",$R67*参照!$J$4,IF($AF67="2/3(多子)",$R67*参照!$J$4,IF($AF67="1/3(多子)",$R67*参照!$J$4,IF($AF67="多子世帯",$R67*参照!$J$4,)))))))))</f>
        <v>0</v>
      </c>
      <c r="CF67" s="454" t="b">
        <f>IF(AH67="3/3",$M67*参照!$I$4,IF(AH67="2/3",$M67*参照!$I$5,IF(AH67="1/3",$M67*参照!$I$6,IF(AH67="1/4(多子)",$M67*参照!$I$4,IF(AH67="1/4(工･農)",$M67*参照!$I$7,IF(AH67="3/3(多子)",$M67*参照!$I$4,IF(AH67="2/3(多子)",$M67*参照!$I$4,IF(AH67="1/3(多子)",$M67*参照!$I$4,IF(AH67="多子世帯",$M67*参照!$I$4,IF(AH67="対象外",0))))))))))</f>
        <v>0</v>
      </c>
      <c r="CG67" s="454" t="b">
        <f>IF(AI67="3/3",$M67*参照!$I$4,IF(AI67="2/3",$M67*参照!$I$5,IF(AI67="1/3",$M67*参照!$I$6,IF(AI67="1/4(多子)",$M67*参照!$I$4,IF(AI67="1/4(工･農)",$M67*参照!$I$7,IF(AI67="3/3(多子)",$M67*参照!$I$4,IF(AI67="2/3(多子)",$M67*参照!$I$4,IF(AI67="1/3(多子)",$M67*参照!$I$4,IF(AI67="多子世帯",$M67*参照!$I$4,IF(AI67="対象外",0))))))))))</f>
        <v>0</v>
      </c>
      <c r="CH67" s="454" t="b">
        <f>IF(AJ67="3/3",$M67*参照!$I$4,IF(AJ67="2/3",$M67*参照!$I$5,IF(AJ67="1/3",$M67*参照!$I$6,IF(AJ67="1/4(多子)",$M67*参照!$I$4,IF(AJ67="1/4(工･農)",$M67*参照!$I$7,IF(AJ67="3/3(多子)",$M67*参照!$I$4,IF(AJ67="2/3(多子)",$M67*参照!$I$4,IF(AJ67="1/3(多子)",$M67*参照!$I$4,IF(AJ67="多子世帯",$M67*参照!$I$4,IF(AJ67="対象外",0))))))))))</f>
        <v>0</v>
      </c>
      <c r="CI67" s="454" t="b">
        <f>IF(AK67="3/3",$M67*参照!$I$4,IF(AK67="2/3",$M67*参照!$I$5,IF(AK67="1/3",$M67*参照!$I$6,IF(AK67="1/4(多子)",$M67*参照!$I$4,IF(AK67="1/4(工･農)",$M67*参照!$I$7,IF(AK67="3/3(多子)",$M67*参照!$I$4,IF(AK67="2/3(多子)",$M67*参照!$I$4,IF(AK67="1/3(多子)",$M67*参照!$I$4,IF(AK67="多子世帯",$M67*参照!$I$4,IF(AK67="対象外",0))))))))))</f>
        <v>0</v>
      </c>
      <c r="CJ67" s="454" t="b">
        <f>IF(AL67="3/3",$M67*参照!$I$4,IF(AL67="2/3",$M67*参照!$I$5,IF(AL67="1/3",$M67*参照!$I$6,IF(AL67="1/4(多子)",$M67*参照!$I$4,IF(AL67="1/4(工･農)",$M67*参照!$I$7,IF(AL67="3/3(多子)",$M67*参照!$I$4,IF(AL67="2/3(多子)",$M67*参照!$I$4,IF(AL67="1/3(多子)",$M67*参照!$I$4,IF(AL67="多子世帯",$M67*参照!$I$4,IF(AL67="対象外",0))))))))))</f>
        <v>0</v>
      </c>
      <c r="CK67" s="454" t="b">
        <f>IF(AM67="3/3",$M67*参照!$I$4,IF(AM67="2/3",$M67*参照!$I$5,IF(AM67="1/3",$M67*参照!$I$6,IF(AM67="1/4(多子)",$M67*参照!$I$4,IF(AM67="1/4(工･農)",$M67*参照!$I$7,IF(AM67="3/3(多子)",$M67*参照!$I$4,IF(AM67="2/3(多子)",$M67*参照!$I$4,IF(AM67="1/3(多子)",$M67*参照!$I$4,IF(AM67="多子世帯",$M67*参照!$I$4,IF(AM67="対象外",0))))))))))</f>
        <v>0</v>
      </c>
      <c r="CL67" s="454" t="b">
        <f>IF(AN67="3/3",$M67*参照!$I$4,IF(AN67="2/3",$M67*参照!$I$5,IF(AN67="1/3",$M67*参照!$I$6,IF(AN67="1/4(多子)",$M67*参照!$I$4,IF(AN67="1/4(工･農)",$M67*参照!$I$7,IF(AN67="3/3(多子)",$M67*参照!$I$4,IF(AN67="2/3(多子)",$M67*参照!$I$4,IF(AN67="1/3(多子)",$M67*参照!$I$4,IF(AN67="多子世帯",$M67*参照!$I$4,IF(AN67="対象外",0))))))))))</f>
        <v>0</v>
      </c>
      <c r="CM67" s="454" t="b">
        <f>IF(AO67="3/3",$M67*参照!$I$4,IF(AO67="2/3",$M67*参照!$I$5,IF(AO67="1/3",$M67*参照!$I$6,IF(AO67="1/4(多子)",$M67*参照!$I$4,IF(AO67="1/4(工･農)",$M67*参照!$I$7,IF(AO67="3/3(多子)",$M67*参照!$I$4,IF(AO67="2/3(多子)",$M67*参照!$I$4,IF(AO67="1/3(多子)",$M67*参照!$I$4,IF(AO67="多子世帯",$M67*参照!$I$4,IF(AO67="対象外",0))))))))))</f>
        <v>0</v>
      </c>
      <c r="CN67" s="454" t="b">
        <f>IF(AP67="3/3",$M67*参照!$I$4,IF(AP67="2/3",$M67*参照!$I$5,IF(AP67="1/3",$M67*参照!$I$6,IF(AP67="1/4(多子)",$M67*参照!$I$4,IF(AP67="1/4(工･農)",$M67*参照!$I$7,IF(AP67="3/3(多子)",$M67*参照!$I$4,IF(AP67="2/3(多子)",$M67*参照!$I$4,IF(AP67="1/3(多子)",$M67*参照!$I$4,IF(AP67="多子世帯",$M67*参照!$I$4,IF(AP67="対象外",0))))))))))</f>
        <v>0</v>
      </c>
      <c r="CO67" s="454" t="b">
        <f>IF(AQ67="3/3",$M67*参照!$I$4,IF(AQ67="2/3",$M67*参照!$I$5,IF(AQ67="1/3",$M67*参照!$I$6,IF(AQ67="1/4(多子)",$M67*参照!$I$4,IF(AQ67="1/4(工･農)",$M67*参照!$I$7,IF(AQ67="3/3(多子)",$M67*参照!$I$4,IF(AQ67="2/3(多子)",$M67*参照!$I$4,IF(AQ67="1/3(多子)",$M67*参照!$I$4,IF(AQ67="多子世帯",$M67*参照!$I$4,IF(AQ67="対象外",0))))))))))</f>
        <v>0</v>
      </c>
      <c r="CP67" s="454" t="b">
        <f>IF(AR67="3/3",$M67*参照!$I$4,IF(AR67="2/3",$M67*参照!$I$5,IF(AR67="1/3",$M67*参照!$I$6,IF(AR67="1/4(多子)",$M67*参照!$I$4,IF(AR67="1/4(工･農)",$M67*参照!$I$7,IF(AR67="3/3(多子)",$M67*参照!$I$4,IF(AR67="2/3(多子)",$M67*参照!$I$4,IF(AR67="1/3(多子)",$M67*参照!$I$4,IF(AR67="多子世帯",$M67*参照!$I$4,IF(AR67="対象外",0))))))))))</f>
        <v>0</v>
      </c>
      <c r="CQ67" s="455" t="b">
        <f>IF(AS67="3/3",$M67*参照!$I$4,IF(AS67="2/3",$M67*参照!$I$5,IF(AS67="1/3",$M67*参照!$I$6,IF(AS67="1/4(多子)",$M67*参照!$I$4,IF(AS67="1/4(工･農)",$M67*参照!$I$7,IF(AS67="3/3(多子)",$M67*参照!$I$4,IF(AS67="2/3(多子)",$M67*参照!$I$4,IF(AS67="1/3(多子)",$M67*参照!$I$4,IF(AS67="多子世帯",$M67*参照!$I$4,IF(AS67="対象外",0))))))))))</f>
        <v>0</v>
      </c>
      <c r="CR67" s="456">
        <f t="shared" si="71"/>
        <v>0</v>
      </c>
      <c r="CS67" s="66"/>
      <c r="CT67" s="147"/>
      <c r="CU67" s="147"/>
      <c r="CV67" s="147"/>
      <c r="CW67" s="147"/>
      <c r="CX67" s="147"/>
      <c r="CY67" s="149"/>
      <c r="CZ67" s="100"/>
      <c r="DA67" s="147"/>
      <c r="DB67" s="147"/>
      <c r="DC67" s="147"/>
      <c r="DD67" s="147"/>
      <c r="DE67" s="147"/>
      <c r="DF67" s="148">
        <f t="shared" si="72"/>
        <v>0</v>
      </c>
      <c r="DG67" s="77">
        <f>IF(CD67=0,0,(ROUNDUP(O67*(BU67*参照!$C$5+BV67*参照!$C$6+BW67*参照!$C$7+BX67*参照!$C$8+BY67*参照!$C$9+BZ67*参照!$C$10+CA67*参照!$C$11+CB67*参照!$C$12+CC67*参照!$C$13)/CD67,-2)))</f>
        <v>0</v>
      </c>
      <c r="DH67" s="136" t="str">
        <f t="shared" si="49"/>
        <v>B</v>
      </c>
    </row>
    <row r="68" spans="1:112" s="30" customFormat="1" ht="14.4">
      <c r="A68" s="34">
        <v>27</v>
      </c>
      <c r="B68" s="359"/>
      <c r="C68" s="357"/>
      <c r="D68" s="126"/>
      <c r="E68" s="126"/>
      <c r="F68" s="185"/>
      <c r="G68" s="126"/>
      <c r="H68" s="357"/>
      <c r="I68" s="235">
        <v>0</v>
      </c>
      <c r="J68" s="235">
        <f t="shared" si="50"/>
        <v>0</v>
      </c>
      <c r="K68" s="387">
        <f>IF(D68="昼間",参照!$E$4,IF(D68="夜間等",参照!$E$5,IF(D68="通信",参照!$E$6,0)))</f>
        <v>0</v>
      </c>
      <c r="L68" s="240">
        <f t="shared" si="51"/>
        <v>0</v>
      </c>
      <c r="M68" s="241">
        <f t="shared" si="52"/>
        <v>0</v>
      </c>
      <c r="N68" s="238"/>
      <c r="O68" s="238">
        <f t="shared" si="53"/>
        <v>0</v>
      </c>
      <c r="P68" s="389">
        <v>0</v>
      </c>
      <c r="Q68" s="392">
        <f>IF(D68="昼間",参照!$F$4,IF(D68="夜間等",参照!$F$5,IF(D68="通信",参照!$F$6,0)))</f>
        <v>0</v>
      </c>
      <c r="R68" s="240">
        <f t="shared" si="54"/>
        <v>0</v>
      </c>
      <c r="S68" s="203"/>
      <c r="T68" s="384">
        <f t="shared" si="55"/>
        <v>0</v>
      </c>
      <c r="U68" s="382">
        <f t="shared" si="56"/>
        <v>0</v>
      </c>
      <c r="V68" s="380">
        <f t="shared" si="57"/>
        <v>0</v>
      </c>
      <c r="W68" s="378">
        <f t="shared" si="58"/>
        <v>0</v>
      </c>
      <c r="X68" s="386" t="str">
        <f t="shared" si="26"/>
        <v>0</v>
      </c>
      <c r="Y68" s="379">
        <f t="shared" si="27"/>
        <v>0</v>
      </c>
      <c r="Z68" s="441"/>
      <c r="AA68" s="441"/>
      <c r="AB68" s="445">
        <f t="shared" si="59"/>
        <v>0</v>
      </c>
      <c r="AC68" s="356">
        <f t="shared" si="60"/>
        <v>0</v>
      </c>
      <c r="AD68" s="123">
        <f t="shared" si="28"/>
        <v>0</v>
      </c>
      <c r="AE68" s="123">
        <f t="shared" si="29"/>
        <v>0</v>
      </c>
      <c r="AF68" s="183"/>
      <c r="AG68" s="32"/>
      <c r="AH68" s="97"/>
      <c r="AI68" s="33"/>
      <c r="AJ68" s="97"/>
      <c r="AK68" s="33"/>
      <c r="AL68" s="97"/>
      <c r="AM68" s="98"/>
      <c r="AN68" s="99"/>
      <c r="AO68" s="147"/>
      <c r="AP68" s="147"/>
      <c r="AQ68" s="147"/>
      <c r="AR68" s="147"/>
      <c r="AS68" s="33"/>
      <c r="AT68" s="308">
        <f t="shared" si="30"/>
        <v>0</v>
      </c>
      <c r="AU68" s="295">
        <f t="shared" si="31"/>
        <v>0</v>
      </c>
      <c r="AV68" s="295">
        <f t="shared" si="32"/>
        <v>0</v>
      </c>
      <c r="AW68" s="295">
        <f t="shared" si="33"/>
        <v>0</v>
      </c>
      <c r="AX68" s="295">
        <f t="shared" si="34"/>
        <v>0</v>
      </c>
      <c r="AY68" s="295">
        <f t="shared" si="35"/>
        <v>0</v>
      </c>
      <c r="AZ68" s="295">
        <f t="shared" si="36"/>
        <v>0</v>
      </c>
      <c r="BA68" s="295">
        <f t="shared" si="37"/>
        <v>0</v>
      </c>
      <c r="BB68" s="310">
        <f t="shared" si="38"/>
        <v>0</v>
      </c>
      <c r="BC68" s="308">
        <f t="shared" si="39"/>
        <v>0</v>
      </c>
      <c r="BD68" s="308">
        <f t="shared" si="40"/>
        <v>0</v>
      </c>
      <c r="BE68" s="295">
        <f t="shared" si="41"/>
        <v>0</v>
      </c>
      <c r="BF68" s="308">
        <f t="shared" si="42"/>
        <v>0</v>
      </c>
      <c r="BG68" s="295">
        <f t="shared" si="43"/>
        <v>0</v>
      </c>
      <c r="BH68" s="308">
        <f t="shared" si="44"/>
        <v>0</v>
      </c>
      <c r="BI68" s="295">
        <f t="shared" si="45"/>
        <v>0</v>
      </c>
      <c r="BJ68" s="295">
        <f t="shared" si="46"/>
        <v>0</v>
      </c>
      <c r="BK68" s="310">
        <f t="shared" si="47"/>
        <v>0</v>
      </c>
      <c r="BL68" s="317">
        <f t="shared" si="73"/>
        <v>0</v>
      </c>
      <c r="BM68" s="299">
        <f t="shared" si="73"/>
        <v>0</v>
      </c>
      <c r="BN68" s="299">
        <f t="shared" si="74"/>
        <v>0</v>
      </c>
      <c r="BO68" s="299">
        <f t="shared" si="73"/>
        <v>0</v>
      </c>
      <c r="BP68" s="299">
        <f t="shared" si="75"/>
        <v>0</v>
      </c>
      <c r="BQ68" s="299">
        <f t="shared" si="73"/>
        <v>0</v>
      </c>
      <c r="BR68" s="299">
        <f t="shared" si="76"/>
        <v>0</v>
      </c>
      <c r="BS68" s="299">
        <f t="shared" si="77"/>
        <v>0</v>
      </c>
      <c r="BT68" s="318">
        <f t="shared" si="77"/>
        <v>0</v>
      </c>
      <c r="BU68" s="450">
        <f t="shared" si="61"/>
        <v>0</v>
      </c>
      <c r="BV68" s="451">
        <f t="shared" si="62"/>
        <v>0</v>
      </c>
      <c r="BW68" s="451">
        <f t="shared" si="63"/>
        <v>0</v>
      </c>
      <c r="BX68" s="451">
        <f t="shared" si="64"/>
        <v>0</v>
      </c>
      <c r="BY68" s="451">
        <f t="shared" si="65"/>
        <v>0</v>
      </c>
      <c r="BZ68" s="451">
        <f t="shared" si="66"/>
        <v>0</v>
      </c>
      <c r="CA68" s="451">
        <f t="shared" si="67"/>
        <v>0</v>
      </c>
      <c r="CB68" s="451">
        <f t="shared" si="68"/>
        <v>0</v>
      </c>
      <c r="CC68" s="451">
        <f t="shared" si="69"/>
        <v>0</v>
      </c>
      <c r="CD68" s="452">
        <f t="shared" si="70"/>
        <v>0</v>
      </c>
      <c r="CE68" s="453">
        <f>IF($AF68="3/3",$R68*参照!$J$4,IF($AF68="2/3",$R68*参照!$J$5,IF($AF68="1/3",$R68*参照!$J$6,IF($AF68="1/4(多子)",$R68*参照!$J$4,IF($AF68="1/4(工･農)",$R68*参照!$J$7,IF($AF68="3/3(多子)",$R68*参照!$J$4,IF($AF68="2/3(多子)",$R68*参照!$J$4,IF($AF68="1/3(多子)",$R68*参照!$J$4,IF($AF68="多子世帯",$R68*参照!$J$4,)))))))))</f>
        <v>0</v>
      </c>
      <c r="CF68" s="454" t="b">
        <f>IF(AH68="3/3",$M68*参照!$I$4,IF(AH68="2/3",$M68*参照!$I$5,IF(AH68="1/3",$M68*参照!$I$6,IF(AH68="1/4(多子)",$M68*参照!$I$4,IF(AH68="1/4(工･農)",$M68*参照!$I$7,IF(AH68="3/3(多子)",$M68*参照!$I$4,IF(AH68="2/3(多子)",$M68*参照!$I$4,IF(AH68="1/3(多子)",$M68*参照!$I$4,IF(AH68="多子世帯",$M68*参照!$I$4,IF(AH68="対象外",0))))))))))</f>
        <v>0</v>
      </c>
      <c r="CG68" s="454" t="b">
        <f>IF(AI68="3/3",$M68*参照!$I$4,IF(AI68="2/3",$M68*参照!$I$5,IF(AI68="1/3",$M68*参照!$I$6,IF(AI68="1/4(多子)",$M68*参照!$I$4,IF(AI68="1/4(工･農)",$M68*参照!$I$7,IF(AI68="3/3(多子)",$M68*参照!$I$4,IF(AI68="2/3(多子)",$M68*参照!$I$4,IF(AI68="1/3(多子)",$M68*参照!$I$4,IF(AI68="多子世帯",$M68*参照!$I$4,IF(AI68="対象外",0))))))))))</f>
        <v>0</v>
      </c>
      <c r="CH68" s="454" t="b">
        <f>IF(AJ68="3/3",$M68*参照!$I$4,IF(AJ68="2/3",$M68*参照!$I$5,IF(AJ68="1/3",$M68*参照!$I$6,IF(AJ68="1/4(多子)",$M68*参照!$I$4,IF(AJ68="1/4(工･農)",$M68*参照!$I$7,IF(AJ68="3/3(多子)",$M68*参照!$I$4,IF(AJ68="2/3(多子)",$M68*参照!$I$4,IF(AJ68="1/3(多子)",$M68*参照!$I$4,IF(AJ68="多子世帯",$M68*参照!$I$4,IF(AJ68="対象外",0))))))))))</f>
        <v>0</v>
      </c>
      <c r="CI68" s="454" t="b">
        <f>IF(AK68="3/3",$M68*参照!$I$4,IF(AK68="2/3",$M68*参照!$I$5,IF(AK68="1/3",$M68*参照!$I$6,IF(AK68="1/4(多子)",$M68*参照!$I$4,IF(AK68="1/4(工･農)",$M68*参照!$I$7,IF(AK68="3/3(多子)",$M68*参照!$I$4,IF(AK68="2/3(多子)",$M68*参照!$I$4,IF(AK68="1/3(多子)",$M68*参照!$I$4,IF(AK68="多子世帯",$M68*参照!$I$4,IF(AK68="対象外",0))))))))))</f>
        <v>0</v>
      </c>
      <c r="CJ68" s="454" t="b">
        <f>IF(AL68="3/3",$M68*参照!$I$4,IF(AL68="2/3",$M68*参照!$I$5,IF(AL68="1/3",$M68*参照!$I$6,IF(AL68="1/4(多子)",$M68*参照!$I$4,IF(AL68="1/4(工･農)",$M68*参照!$I$7,IF(AL68="3/3(多子)",$M68*参照!$I$4,IF(AL68="2/3(多子)",$M68*参照!$I$4,IF(AL68="1/3(多子)",$M68*参照!$I$4,IF(AL68="多子世帯",$M68*参照!$I$4,IF(AL68="対象外",0))))))))))</f>
        <v>0</v>
      </c>
      <c r="CK68" s="454" t="b">
        <f>IF(AM68="3/3",$M68*参照!$I$4,IF(AM68="2/3",$M68*参照!$I$5,IF(AM68="1/3",$M68*参照!$I$6,IF(AM68="1/4(多子)",$M68*参照!$I$4,IF(AM68="1/4(工･農)",$M68*参照!$I$7,IF(AM68="3/3(多子)",$M68*参照!$I$4,IF(AM68="2/3(多子)",$M68*参照!$I$4,IF(AM68="1/3(多子)",$M68*参照!$I$4,IF(AM68="多子世帯",$M68*参照!$I$4,IF(AM68="対象外",0))))))))))</f>
        <v>0</v>
      </c>
      <c r="CL68" s="454" t="b">
        <f>IF(AN68="3/3",$M68*参照!$I$4,IF(AN68="2/3",$M68*参照!$I$5,IF(AN68="1/3",$M68*参照!$I$6,IF(AN68="1/4(多子)",$M68*参照!$I$4,IF(AN68="1/4(工･農)",$M68*参照!$I$7,IF(AN68="3/3(多子)",$M68*参照!$I$4,IF(AN68="2/3(多子)",$M68*参照!$I$4,IF(AN68="1/3(多子)",$M68*参照!$I$4,IF(AN68="多子世帯",$M68*参照!$I$4,IF(AN68="対象外",0))))))))))</f>
        <v>0</v>
      </c>
      <c r="CM68" s="454" t="b">
        <f>IF(AO68="3/3",$M68*参照!$I$4,IF(AO68="2/3",$M68*参照!$I$5,IF(AO68="1/3",$M68*参照!$I$6,IF(AO68="1/4(多子)",$M68*参照!$I$4,IF(AO68="1/4(工･農)",$M68*参照!$I$7,IF(AO68="3/3(多子)",$M68*参照!$I$4,IF(AO68="2/3(多子)",$M68*参照!$I$4,IF(AO68="1/3(多子)",$M68*参照!$I$4,IF(AO68="多子世帯",$M68*参照!$I$4,IF(AO68="対象外",0))))))))))</f>
        <v>0</v>
      </c>
      <c r="CN68" s="454" t="b">
        <f>IF(AP68="3/3",$M68*参照!$I$4,IF(AP68="2/3",$M68*参照!$I$5,IF(AP68="1/3",$M68*参照!$I$6,IF(AP68="1/4(多子)",$M68*参照!$I$4,IF(AP68="1/4(工･農)",$M68*参照!$I$7,IF(AP68="3/3(多子)",$M68*参照!$I$4,IF(AP68="2/3(多子)",$M68*参照!$I$4,IF(AP68="1/3(多子)",$M68*参照!$I$4,IF(AP68="多子世帯",$M68*参照!$I$4,IF(AP68="対象外",0))))))))))</f>
        <v>0</v>
      </c>
      <c r="CO68" s="454" t="b">
        <f>IF(AQ68="3/3",$M68*参照!$I$4,IF(AQ68="2/3",$M68*参照!$I$5,IF(AQ68="1/3",$M68*参照!$I$6,IF(AQ68="1/4(多子)",$M68*参照!$I$4,IF(AQ68="1/4(工･農)",$M68*参照!$I$7,IF(AQ68="3/3(多子)",$M68*参照!$I$4,IF(AQ68="2/3(多子)",$M68*参照!$I$4,IF(AQ68="1/3(多子)",$M68*参照!$I$4,IF(AQ68="多子世帯",$M68*参照!$I$4,IF(AQ68="対象外",0))))))))))</f>
        <v>0</v>
      </c>
      <c r="CP68" s="454" t="b">
        <f>IF(AR68="3/3",$M68*参照!$I$4,IF(AR68="2/3",$M68*参照!$I$5,IF(AR68="1/3",$M68*参照!$I$6,IF(AR68="1/4(多子)",$M68*参照!$I$4,IF(AR68="1/4(工･農)",$M68*参照!$I$7,IF(AR68="3/3(多子)",$M68*参照!$I$4,IF(AR68="2/3(多子)",$M68*参照!$I$4,IF(AR68="1/3(多子)",$M68*参照!$I$4,IF(AR68="多子世帯",$M68*参照!$I$4,IF(AR68="対象外",0))))))))))</f>
        <v>0</v>
      </c>
      <c r="CQ68" s="455" t="b">
        <f>IF(AS68="3/3",$M68*参照!$I$4,IF(AS68="2/3",$M68*参照!$I$5,IF(AS68="1/3",$M68*参照!$I$6,IF(AS68="1/4(多子)",$M68*参照!$I$4,IF(AS68="1/4(工･農)",$M68*参照!$I$7,IF(AS68="3/3(多子)",$M68*参照!$I$4,IF(AS68="2/3(多子)",$M68*参照!$I$4,IF(AS68="1/3(多子)",$M68*参照!$I$4,IF(AS68="多子世帯",$M68*参照!$I$4,IF(AS68="対象外",0))))))))))</f>
        <v>0</v>
      </c>
      <c r="CR68" s="456">
        <f t="shared" si="71"/>
        <v>0</v>
      </c>
      <c r="CS68" s="66"/>
      <c r="CT68" s="147"/>
      <c r="CU68" s="147"/>
      <c r="CV68" s="147"/>
      <c r="CW68" s="147"/>
      <c r="CX68" s="147"/>
      <c r="CY68" s="149"/>
      <c r="CZ68" s="100"/>
      <c r="DA68" s="147"/>
      <c r="DB68" s="147"/>
      <c r="DC68" s="147"/>
      <c r="DD68" s="147"/>
      <c r="DE68" s="147"/>
      <c r="DF68" s="148">
        <f t="shared" si="72"/>
        <v>0</v>
      </c>
      <c r="DG68" s="77">
        <f>IF(CD68=0,0,(ROUNDUP(O68*(BU68*参照!$C$5+BV68*参照!$C$6+BW68*参照!$C$7+BX68*参照!$C$8+BY68*参照!$C$9+BZ68*参照!$C$10+CA68*参照!$C$11+CB68*参照!$C$12+CC68*参照!$C$13)/CD68,-2)))</f>
        <v>0</v>
      </c>
      <c r="DH68" s="136" t="str">
        <f t="shared" si="49"/>
        <v>B</v>
      </c>
    </row>
    <row r="69" spans="1:112" s="30" customFormat="1" ht="14.4">
      <c r="A69" s="34">
        <v>28</v>
      </c>
      <c r="B69" s="359"/>
      <c r="C69" s="357"/>
      <c r="D69" s="126"/>
      <c r="E69" s="126"/>
      <c r="F69" s="185"/>
      <c r="G69" s="126"/>
      <c r="H69" s="357"/>
      <c r="I69" s="235">
        <v>0</v>
      </c>
      <c r="J69" s="235">
        <f t="shared" si="50"/>
        <v>0</v>
      </c>
      <c r="K69" s="387">
        <f>IF(D69="昼間",参照!$E$4,IF(D69="夜間等",参照!$E$5,IF(D69="通信",参照!$E$6,0)))</f>
        <v>0</v>
      </c>
      <c r="L69" s="240">
        <f t="shared" si="51"/>
        <v>0</v>
      </c>
      <c r="M69" s="241">
        <f t="shared" si="52"/>
        <v>0</v>
      </c>
      <c r="N69" s="238"/>
      <c r="O69" s="238">
        <f t="shared" si="53"/>
        <v>0</v>
      </c>
      <c r="P69" s="389">
        <v>0</v>
      </c>
      <c r="Q69" s="392">
        <f>IF(D69="昼間",参照!$F$4,IF(D69="夜間等",参照!$F$5,IF(D69="通信",参照!$F$6,0)))</f>
        <v>0</v>
      </c>
      <c r="R69" s="240">
        <f t="shared" si="54"/>
        <v>0</v>
      </c>
      <c r="S69" s="203"/>
      <c r="T69" s="384">
        <f t="shared" si="55"/>
        <v>0</v>
      </c>
      <c r="U69" s="382">
        <f t="shared" si="56"/>
        <v>0</v>
      </c>
      <c r="V69" s="380">
        <f t="shared" si="57"/>
        <v>0</v>
      </c>
      <c r="W69" s="378">
        <f t="shared" si="58"/>
        <v>0</v>
      </c>
      <c r="X69" s="386" t="str">
        <f t="shared" si="26"/>
        <v>0</v>
      </c>
      <c r="Y69" s="379">
        <f t="shared" si="27"/>
        <v>0</v>
      </c>
      <c r="Z69" s="441"/>
      <c r="AA69" s="441"/>
      <c r="AB69" s="445">
        <f t="shared" si="59"/>
        <v>0</v>
      </c>
      <c r="AC69" s="356">
        <f t="shared" si="60"/>
        <v>0</v>
      </c>
      <c r="AD69" s="123">
        <f t="shared" si="28"/>
        <v>0</v>
      </c>
      <c r="AE69" s="123">
        <f t="shared" si="29"/>
        <v>0</v>
      </c>
      <c r="AF69" s="183"/>
      <c r="AG69" s="32"/>
      <c r="AH69" s="97"/>
      <c r="AI69" s="33"/>
      <c r="AJ69" s="97"/>
      <c r="AK69" s="33"/>
      <c r="AL69" s="97"/>
      <c r="AM69" s="98"/>
      <c r="AN69" s="99"/>
      <c r="AO69" s="147"/>
      <c r="AP69" s="147"/>
      <c r="AQ69" s="147"/>
      <c r="AR69" s="147"/>
      <c r="AS69" s="33"/>
      <c r="AT69" s="308">
        <f t="shared" si="30"/>
        <v>0</v>
      </c>
      <c r="AU69" s="295">
        <f t="shared" si="31"/>
        <v>0</v>
      </c>
      <c r="AV69" s="295">
        <f t="shared" si="32"/>
        <v>0</v>
      </c>
      <c r="AW69" s="295">
        <f t="shared" si="33"/>
        <v>0</v>
      </c>
      <c r="AX69" s="295">
        <f t="shared" si="34"/>
        <v>0</v>
      </c>
      <c r="AY69" s="295">
        <f t="shared" si="35"/>
        <v>0</v>
      </c>
      <c r="AZ69" s="295">
        <f t="shared" si="36"/>
        <v>0</v>
      </c>
      <c r="BA69" s="295">
        <f t="shared" si="37"/>
        <v>0</v>
      </c>
      <c r="BB69" s="310">
        <f t="shared" si="38"/>
        <v>0</v>
      </c>
      <c r="BC69" s="308">
        <f t="shared" si="39"/>
        <v>0</v>
      </c>
      <c r="BD69" s="308">
        <f t="shared" si="40"/>
        <v>0</v>
      </c>
      <c r="BE69" s="295">
        <f t="shared" si="41"/>
        <v>0</v>
      </c>
      <c r="BF69" s="308">
        <f t="shared" si="42"/>
        <v>0</v>
      </c>
      <c r="BG69" s="295">
        <f t="shared" si="43"/>
        <v>0</v>
      </c>
      <c r="BH69" s="308">
        <f t="shared" si="44"/>
        <v>0</v>
      </c>
      <c r="BI69" s="295">
        <f t="shared" si="45"/>
        <v>0</v>
      </c>
      <c r="BJ69" s="295">
        <f t="shared" si="46"/>
        <v>0</v>
      </c>
      <c r="BK69" s="310">
        <f t="shared" si="47"/>
        <v>0</v>
      </c>
      <c r="BL69" s="317">
        <f t="shared" si="73"/>
        <v>0</v>
      </c>
      <c r="BM69" s="299">
        <f t="shared" si="73"/>
        <v>0</v>
      </c>
      <c r="BN69" s="299">
        <f t="shared" si="74"/>
        <v>0</v>
      </c>
      <c r="BO69" s="299">
        <f t="shared" si="73"/>
        <v>0</v>
      </c>
      <c r="BP69" s="299">
        <f t="shared" si="75"/>
        <v>0</v>
      </c>
      <c r="BQ69" s="299">
        <f t="shared" si="73"/>
        <v>0</v>
      </c>
      <c r="BR69" s="299">
        <f t="shared" si="76"/>
        <v>0</v>
      </c>
      <c r="BS69" s="299">
        <f t="shared" si="77"/>
        <v>0</v>
      </c>
      <c r="BT69" s="318">
        <f t="shared" si="77"/>
        <v>0</v>
      </c>
      <c r="BU69" s="450">
        <f t="shared" si="61"/>
        <v>0</v>
      </c>
      <c r="BV69" s="451">
        <f t="shared" si="62"/>
        <v>0</v>
      </c>
      <c r="BW69" s="451">
        <f t="shared" si="63"/>
        <v>0</v>
      </c>
      <c r="BX69" s="451">
        <f t="shared" si="64"/>
        <v>0</v>
      </c>
      <c r="BY69" s="451">
        <f t="shared" si="65"/>
        <v>0</v>
      </c>
      <c r="BZ69" s="451">
        <f t="shared" si="66"/>
        <v>0</v>
      </c>
      <c r="CA69" s="451">
        <f t="shared" si="67"/>
        <v>0</v>
      </c>
      <c r="CB69" s="451">
        <f t="shared" si="68"/>
        <v>0</v>
      </c>
      <c r="CC69" s="451">
        <f t="shared" si="69"/>
        <v>0</v>
      </c>
      <c r="CD69" s="452">
        <f t="shared" si="70"/>
        <v>0</v>
      </c>
      <c r="CE69" s="453">
        <f>IF($AF69="3/3",$R69*参照!$J$4,IF($AF69="2/3",$R69*参照!$J$5,IF($AF69="1/3",$R69*参照!$J$6,IF($AF69="1/4(多子)",$R69*参照!$J$4,IF($AF69="1/4(工･農)",$R69*参照!$J$7,IF($AF69="3/3(多子)",$R69*参照!$J$4,IF($AF69="2/3(多子)",$R69*参照!$J$4,IF($AF69="1/3(多子)",$R69*参照!$J$4,IF($AF69="多子世帯",$R69*参照!$J$4,)))))))))</f>
        <v>0</v>
      </c>
      <c r="CF69" s="454" t="b">
        <f>IF(AH69="3/3",$M69*参照!$I$4,IF(AH69="2/3",$M69*参照!$I$5,IF(AH69="1/3",$M69*参照!$I$6,IF(AH69="1/4(多子)",$M69*参照!$I$4,IF(AH69="1/4(工･農)",$M69*参照!$I$7,IF(AH69="3/3(多子)",$M69*参照!$I$4,IF(AH69="2/3(多子)",$M69*参照!$I$4,IF(AH69="1/3(多子)",$M69*参照!$I$4,IF(AH69="多子世帯",$M69*参照!$I$4,IF(AH69="対象外",0))))))))))</f>
        <v>0</v>
      </c>
      <c r="CG69" s="454" t="b">
        <f>IF(AI69="3/3",$M69*参照!$I$4,IF(AI69="2/3",$M69*参照!$I$5,IF(AI69="1/3",$M69*参照!$I$6,IF(AI69="1/4(多子)",$M69*参照!$I$4,IF(AI69="1/4(工･農)",$M69*参照!$I$7,IF(AI69="3/3(多子)",$M69*参照!$I$4,IF(AI69="2/3(多子)",$M69*参照!$I$4,IF(AI69="1/3(多子)",$M69*参照!$I$4,IF(AI69="多子世帯",$M69*参照!$I$4,IF(AI69="対象外",0))))))))))</f>
        <v>0</v>
      </c>
      <c r="CH69" s="454" t="b">
        <f>IF(AJ69="3/3",$M69*参照!$I$4,IF(AJ69="2/3",$M69*参照!$I$5,IF(AJ69="1/3",$M69*参照!$I$6,IF(AJ69="1/4(多子)",$M69*参照!$I$4,IF(AJ69="1/4(工･農)",$M69*参照!$I$7,IF(AJ69="3/3(多子)",$M69*参照!$I$4,IF(AJ69="2/3(多子)",$M69*参照!$I$4,IF(AJ69="1/3(多子)",$M69*参照!$I$4,IF(AJ69="多子世帯",$M69*参照!$I$4,IF(AJ69="対象外",0))))))))))</f>
        <v>0</v>
      </c>
      <c r="CI69" s="454" t="b">
        <f>IF(AK69="3/3",$M69*参照!$I$4,IF(AK69="2/3",$M69*参照!$I$5,IF(AK69="1/3",$M69*参照!$I$6,IF(AK69="1/4(多子)",$M69*参照!$I$4,IF(AK69="1/4(工･農)",$M69*参照!$I$7,IF(AK69="3/3(多子)",$M69*参照!$I$4,IF(AK69="2/3(多子)",$M69*参照!$I$4,IF(AK69="1/3(多子)",$M69*参照!$I$4,IF(AK69="多子世帯",$M69*参照!$I$4,IF(AK69="対象外",0))))))))))</f>
        <v>0</v>
      </c>
      <c r="CJ69" s="454" t="b">
        <f>IF(AL69="3/3",$M69*参照!$I$4,IF(AL69="2/3",$M69*参照!$I$5,IF(AL69="1/3",$M69*参照!$I$6,IF(AL69="1/4(多子)",$M69*参照!$I$4,IF(AL69="1/4(工･農)",$M69*参照!$I$7,IF(AL69="3/3(多子)",$M69*参照!$I$4,IF(AL69="2/3(多子)",$M69*参照!$I$4,IF(AL69="1/3(多子)",$M69*参照!$I$4,IF(AL69="多子世帯",$M69*参照!$I$4,IF(AL69="対象外",0))))))))))</f>
        <v>0</v>
      </c>
      <c r="CK69" s="454" t="b">
        <f>IF(AM69="3/3",$M69*参照!$I$4,IF(AM69="2/3",$M69*参照!$I$5,IF(AM69="1/3",$M69*参照!$I$6,IF(AM69="1/4(多子)",$M69*参照!$I$4,IF(AM69="1/4(工･農)",$M69*参照!$I$7,IF(AM69="3/3(多子)",$M69*参照!$I$4,IF(AM69="2/3(多子)",$M69*参照!$I$4,IF(AM69="1/3(多子)",$M69*参照!$I$4,IF(AM69="多子世帯",$M69*参照!$I$4,IF(AM69="対象外",0))))))))))</f>
        <v>0</v>
      </c>
      <c r="CL69" s="454" t="b">
        <f>IF(AN69="3/3",$M69*参照!$I$4,IF(AN69="2/3",$M69*参照!$I$5,IF(AN69="1/3",$M69*参照!$I$6,IF(AN69="1/4(多子)",$M69*参照!$I$4,IF(AN69="1/4(工･農)",$M69*参照!$I$7,IF(AN69="3/3(多子)",$M69*参照!$I$4,IF(AN69="2/3(多子)",$M69*参照!$I$4,IF(AN69="1/3(多子)",$M69*参照!$I$4,IF(AN69="多子世帯",$M69*参照!$I$4,IF(AN69="対象外",0))))))))))</f>
        <v>0</v>
      </c>
      <c r="CM69" s="454" t="b">
        <f>IF(AO69="3/3",$M69*参照!$I$4,IF(AO69="2/3",$M69*参照!$I$5,IF(AO69="1/3",$M69*参照!$I$6,IF(AO69="1/4(多子)",$M69*参照!$I$4,IF(AO69="1/4(工･農)",$M69*参照!$I$7,IF(AO69="3/3(多子)",$M69*参照!$I$4,IF(AO69="2/3(多子)",$M69*参照!$I$4,IF(AO69="1/3(多子)",$M69*参照!$I$4,IF(AO69="多子世帯",$M69*参照!$I$4,IF(AO69="対象外",0))))))))))</f>
        <v>0</v>
      </c>
      <c r="CN69" s="454" t="b">
        <f>IF(AP69="3/3",$M69*参照!$I$4,IF(AP69="2/3",$M69*参照!$I$5,IF(AP69="1/3",$M69*参照!$I$6,IF(AP69="1/4(多子)",$M69*参照!$I$4,IF(AP69="1/4(工･農)",$M69*参照!$I$7,IF(AP69="3/3(多子)",$M69*参照!$I$4,IF(AP69="2/3(多子)",$M69*参照!$I$4,IF(AP69="1/3(多子)",$M69*参照!$I$4,IF(AP69="多子世帯",$M69*参照!$I$4,IF(AP69="対象外",0))))))))))</f>
        <v>0</v>
      </c>
      <c r="CO69" s="454" t="b">
        <f>IF(AQ69="3/3",$M69*参照!$I$4,IF(AQ69="2/3",$M69*参照!$I$5,IF(AQ69="1/3",$M69*参照!$I$6,IF(AQ69="1/4(多子)",$M69*参照!$I$4,IF(AQ69="1/4(工･農)",$M69*参照!$I$7,IF(AQ69="3/3(多子)",$M69*参照!$I$4,IF(AQ69="2/3(多子)",$M69*参照!$I$4,IF(AQ69="1/3(多子)",$M69*参照!$I$4,IF(AQ69="多子世帯",$M69*参照!$I$4,IF(AQ69="対象外",0))))))))))</f>
        <v>0</v>
      </c>
      <c r="CP69" s="454" t="b">
        <f>IF(AR69="3/3",$M69*参照!$I$4,IF(AR69="2/3",$M69*参照!$I$5,IF(AR69="1/3",$M69*参照!$I$6,IF(AR69="1/4(多子)",$M69*参照!$I$4,IF(AR69="1/4(工･農)",$M69*参照!$I$7,IF(AR69="3/3(多子)",$M69*参照!$I$4,IF(AR69="2/3(多子)",$M69*参照!$I$4,IF(AR69="1/3(多子)",$M69*参照!$I$4,IF(AR69="多子世帯",$M69*参照!$I$4,IF(AR69="対象外",0))))))))))</f>
        <v>0</v>
      </c>
      <c r="CQ69" s="455" t="b">
        <f>IF(AS69="3/3",$M69*参照!$I$4,IF(AS69="2/3",$M69*参照!$I$5,IF(AS69="1/3",$M69*参照!$I$6,IF(AS69="1/4(多子)",$M69*参照!$I$4,IF(AS69="1/4(工･農)",$M69*参照!$I$7,IF(AS69="3/3(多子)",$M69*参照!$I$4,IF(AS69="2/3(多子)",$M69*参照!$I$4,IF(AS69="1/3(多子)",$M69*参照!$I$4,IF(AS69="多子世帯",$M69*参照!$I$4,IF(AS69="対象外",0))))))))))</f>
        <v>0</v>
      </c>
      <c r="CR69" s="456">
        <f t="shared" si="71"/>
        <v>0</v>
      </c>
      <c r="CS69" s="66"/>
      <c r="CT69" s="147"/>
      <c r="CU69" s="147"/>
      <c r="CV69" s="147"/>
      <c r="CW69" s="147"/>
      <c r="CX69" s="147"/>
      <c r="CY69" s="149"/>
      <c r="CZ69" s="100"/>
      <c r="DA69" s="147"/>
      <c r="DB69" s="147"/>
      <c r="DC69" s="147"/>
      <c r="DD69" s="147"/>
      <c r="DE69" s="147"/>
      <c r="DF69" s="148">
        <f t="shared" si="72"/>
        <v>0</v>
      </c>
      <c r="DG69" s="77">
        <f>IF(CD69=0,0,(ROUNDUP(O69*(BU69*参照!$C$5+BV69*参照!$C$6+BW69*参照!$C$7+BX69*参照!$C$8+BY69*参照!$C$9+BZ69*参照!$C$10+CA69*参照!$C$11+CB69*参照!$C$12+CC69*参照!$C$13)/CD69,-2)))</f>
        <v>0</v>
      </c>
      <c r="DH69" s="136" t="str">
        <f t="shared" si="49"/>
        <v>B</v>
      </c>
    </row>
    <row r="70" spans="1:112" s="30" customFormat="1" ht="14.4">
      <c r="A70" s="34">
        <v>29</v>
      </c>
      <c r="B70" s="359"/>
      <c r="C70" s="357"/>
      <c r="D70" s="126"/>
      <c r="E70" s="126"/>
      <c r="F70" s="185"/>
      <c r="G70" s="126"/>
      <c r="H70" s="357"/>
      <c r="I70" s="235">
        <v>0</v>
      </c>
      <c r="J70" s="235">
        <f t="shared" si="50"/>
        <v>0</v>
      </c>
      <c r="K70" s="387">
        <f>IF(D70="昼間",参照!$E$4,IF(D70="夜間等",参照!$E$5,IF(D70="通信",参照!$E$6,0)))</f>
        <v>0</v>
      </c>
      <c r="L70" s="240">
        <f t="shared" si="51"/>
        <v>0</v>
      </c>
      <c r="M70" s="241">
        <f t="shared" si="52"/>
        <v>0</v>
      </c>
      <c r="N70" s="238"/>
      <c r="O70" s="238">
        <f t="shared" si="53"/>
        <v>0</v>
      </c>
      <c r="P70" s="389">
        <v>0</v>
      </c>
      <c r="Q70" s="392">
        <f>IF(D70="昼間",参照!$F$4,IF(D70="夜間等",参照!$F$5,IF(D70="通信",参照!$F$6,0)))</f>
        <v>0</v>
      </c>
      <c r="R70" s="240">
        <f t="shared" si="54"/>
        <v>0</v>
      </c>
      <c r="S70" s="204"/>
      <c r="T70" s="384">
        <f t="shared" si="55"/>
        <v>0</v>
      </c>
      <c r="U70" s="382">
        <f t="shared" si="56"/>
        <v>0</v>
      </c>
      <c r="V70" s="380">
        <f t="shared" si="57"/>
        <v>0</v>
      </c>
      <c r="W70" s="378">
        <f t="shared" si="58"/>
        <v>0</v>
      </c>
      <c r="X70" s="386" t="str">
        <f t="shared" si="26"/>
        <v>0</v>
      </c>
      <c r="Y70" s="379">
        <f t="shared" si="27"/>
        <v>0</v>
      </c>
      <c r="Z70" s="441"/>
      <c r="AA70" s="441"/>
      <c r="AB70" s="445">
        <f t="shared" si="59"/>
        <v>0</v>
      </c>
      <c r="AC70" s="356">
        <f t="shared" si="60"/>
        <v>0</v>
      </c>
      <c r="AD70" s="123">
        <f t="shared" si="28"/>
        <v>0</v>
      </c>
      <c r="AE70" s="123">
        <f t="shared" si="29"/>
        <v>0</v>
      </c>
      <c r="AF70" s="183"/>
      <c r="AG70" s="32"/>
      <c r="AH70" s="97"/>
      <c r="AI70" s="33"/>
      <c r="AJ70" s="97"/>
      <c r="AK70" s="33"/>
      <c r="AL70" s="97"/>
      <c r="AM70" s="98"/>
      <c r="AN70" s="99"/>
      <c r="AO70" s="147"/>
      <c r="AP70" s="147"/>
      <c r="AQ70" s="147"/>
      <c r="AR70" s="147"/>
      <c r="AS70" s="33"/>
      <c r="AT70" s="308">
        <f t="shared" si="30"/>
        <v>0</v>
      </c>
      <c r="AU70" s="295">
        <f t="shared" si="31"/>
        <v>0</v>
      </c>
      <c r="AV70" s="295">
        <f t="shared" si="32"/>
        <v>0</v>
      </c>
      <c r="AW70" s="295">
        <f t="shared" si="33"/>
        <v>0</v>
      </c>
      <c r="AX70" s="295">
        <f t="shared" si="34"/>
        <v>0</v>
      </c>
      <c r="AY70" s="295">
        <f t="shared" si="35"/>
        <v>0</v>
      </c>
      <c r="AZ70" s="295">
        <f t="shared" si="36"/>
        <v>0</v>
      </c>
      <c r="BA70" s="295">
        <f t="shared" si="37"/>
        <v>0</v>
      </c>
      <c r="BB70" s="310">
        <f t="shared" si="38"/>
        <v>0</v>
      </c>
      <c r="BC70" s="308">
        <f t="shared" si="39"/>
        <v>0</v>
      </c>
      <c r="BD70" s="308">
        <f t="shared" si="40"/>
        <v>0</v>
      </c>
      <c r="BE70" s="295">
        <f t="shared" si="41"/>
        <v>0</v>
      </c>
      <c r="BF70" s="308">
        <f t="shared" si="42"/>
        <v>0</v>
      </c>
      <c r="BG70" s="295">
        <f t="shared" si="43"/>
        <v>0</v>
      </c>
      <c r="BH70" s="308">
        <f t="shared" si="44"/>
        <v>0</v>
      </c>
      <c r="BI70" s="295">
        <f t="shared" si="45"/>
        <v>0</v>
      </c>
      <c r="BJ70" s="295">
        <f t="shared" si="46"/>
        <v>0</v>
      </c>
      <c r="BK70" s="310">
        <f t="shared" si="47"/>
        <v>0</v>
      </c>
      <c r="BL70" s="317">
        <f t="shared" si="73"/>
        <v>0</v>
      </c>
      <c r="BM70" s="299">
        <f t="shared" si="73"/>
        <v>0</v>
      </c>
      <c r="BN70" s="299">
        <f t="shared" si="74"/>
        <v>0</v>
      </c>
      <c r="BO70" s="299">
        <f t="shared" si="73"/>
        <v>0</v>
      </c>
      <c r="BP70" s="299">
        <f t="shared" si="75"/>
        <v>0</v>
      </c>
      <c r="BQ70" s="299">
        <f t="shared" si="73"/>
        <v>0</v>
      </c>
      <c r="BR70" s="299">
        <f t="shared" si="76"/>
        <v>0</v>
      </c>
      <c r="BS70" s="299">
        <f t="shared" si="77"/>
        <v>0</v>
      </c>
      <c r="BT70" s="318">
        <f t="shared" si="77"/>
        <v>0</v>
      </c>
      <c r="BU70" s="450">
        <f t="shared" si="61"/>
        <v>0</v>
      </c>
      <c r="BV70" s="451">
        <f t="shared" si="62"/>
        <v>0</v>
      </c>
      <c r="BW70" s="451">
        <f t="shared" si="63"/>
        <v>0</v>
      </c>
      <c r="BX70" s="451">
        <f t="shared" si="64"/>
        <v>0</v>
      </c>
      <c r="BY70" s="451">
        <f t="shared" si="65"/>
        <v>0</v>
      </c>
      <c r="BZ70" s="451">
        <f t="shared" si="66"/>
        <v>0</v>
      </c>
      <c r="CA70" s="451">
        <f t="shared" si="67"/>
        <v>0</v>
      </c>
      <c r="CB70" s="451">
        <f t="shared" si="68"/>
        <v>0</v>
      </c>
      <c r="CC70" s="451">
        <f t="shared" si="69"/>
        <v>0</v>
      </c>
      <c r="CD70" s="452">
        <f t="shared" si="70"/>
        <v>0</v>
      </c>
      <c r="CE70" s="453">
        <f>IF($AF70="3/3",$R70*参照!$J$4,IF($AF70="2/3",$R70*参照!$J$5,IF($AF70="1/3",$R70*参照!$J$6,IF($AF70="1/4(多子)",$R70*参照!$J$4,IF($AF70="1/4(工･農)",$R70*参照!$J$7,IF($AF70="3/3(多子)",$R70*参照!$J$4,IF($AF70="2/3(多子)",$R70*参照!$J$4,IF($AF70="1/3(多子)",$R70*参照!$J$4,IF($AF70="多子世帯",$R70*参照!$J$4,)))))))))</f>
        <v>0</v>
      </c>
      <c r="CF70" s="454" t="b">
        <f>IF(AH70="3/3",$M70*参照!$I$4,IF(AH70="2/3",$M70*参照!$I$5,IF(AH70="1/3",$M70*参照!$I$6,IF(AH70="1/4(多子)",$M70*参照!$I$4,IF(AH70="1/4(工･農)",$M70*参照!$I$7,IF(AH70="3/3(多子)",$M70*参照!$I$4,IF(AH70="2/3(多子)",$M70*参照!$I$4,IF(AH70="1/3(多子)",$M70*参照!$I$4,IF(AH70="多子世帯",$M70*参照!$I$4,IF(AH70="対象外",0))))))))))</f>
        <v>0</v>
      </c>
      <c r="CG70" s="454" t="b">
        <f>IF(AI70="3/3",$M70*参照!$I$4,IF(AI70="2/3",$M70*参照!$I$5,IF(AI70="1/3",$M70*参照!$I$6,IF(AI70="1/4(多子)",$M70*参照!$I$4,IF(AI70="1/4(工･農)",$M70*参照!$I$7,IF(AI70="3/3(多子)",$M70*参照!$I$4,IF(AI70="2/3(多子)",$M70*参照!$I$4,IF(AI70="1/3(多子)",$M70*参照!$I$4,IF(AI70="多子世帯",$M70*参照!$I$4,IF(AI70="対象外",0))))))))))</f>
        <v>0</v>
      </c>
      <c r="CH70" s="454" t="b">
        <f>IF(AJ70="3/3",$M70*参照!$I$4,IF(AJ70="2/3",$M70*参照!$I$5,IF(AJ70="1/3",$M70*参照!$I$6,IF(AJ70="1/4(多子)",$M70*参照!$I$4,IF(AJ70="1/4(工･農)",$M70*参照!$I$7,IF(AJ70="3/3(多子)",$M70*参照!$I$4,IF(AJ70="2/3(多子)",$M70*参照!$I$4,IF(AJ70="1/3(多子)",$M70*参照!$I$4,IF(AJ70="多子世帯",$M70*参照!$I$4,IF(AJ70="対象外",0))))))))))</f>
        <v>0</v>
      </c>
      <c r="CI70" s="454" t="b">
        <f>IF(AK70="3/3",$M70*参照!$I$4,IF(AK70="2/3",$M70*参照!$I$5,IF(AK70="1/3",$M70*参照!$I$6,IF(AK70="1/4(多子)",$M70*参照!$I$4,IF(AK70="1/4(工･農)",$M70*参照!$I$7,IF(AK70="3/3(多子)",$M70*参照!$I$4,IF(AK70="2/3(多子)",$M70*参照!$I$4,IF(AK70="1/3(多子)",$M70*参照!$I$4,IF(AK70="多子世帯",$M70*参照!$I$4,IF(AK70="対象外",0))))))))))</f>
        <v>0</v>
      </c>
      <c r="CJ70" s="454" t="b">
        <f>IF(AL70="3/3",$M70*参照!$I$4,IF(AL70="2/3",$M70*参照!$I$5,IF(AL70="1/3",$M70*参照!$I$6,IF(AL70="1/4(多子)",$M70*参照!$I$4,IF(AL70="1/4(工･農)",$M70*参照!$I$7,IF(AL70="3/3(多子)",$M70*参照!$I$4,IF(AL70="2/3(多子)",$M70*参照!$I$4,IF(AL70="1/3(多子)",$M70*参照!$I$4,IF(AL70="多子世帯",$M70*参照!$I$4,IF(AL70="対象外",0))))))))))</f>
        <v>0</v>
      </c>
      <c r="CK70" s="454" t="b">
        <f>IF(AM70="3/3",$M70*参照!$I$4,IF(AM70="2/3",$M70*参照!$I$5,IF(AM70="1/3",$M70*参照!$I$6,IF(AM70="1/4(多子)",$M70*参照!$I$4,IF(AM70="1/4(工･農)",$M70*参照!$I$7,IF(AM70="3/3(多子)",$M70*参照!$I$4,IF(AM70="2/3(多子)",$M70*参照!$I$4,IF(AM70="1/3(多子)",$M70*参照!$I$4,IF(AM70="多子世帯",$M70*参照!$I$4,IF(AM70="対象外",0))))))))))</f>
        <v>0</v>
      </c>
      <c r="CL70" s="454" t="b">
        <f>IF(AN70="3/3",$M70*参照!$I$4,IF(AN70="2/3",$M70*参照!$I$5,IF(AN70="1/3",$M70*参照!$I$6,IF(AN70="1/4(多子)",$M70*参照!$I$4,IF(AN70="1/4(工･農)",$M70*参照!$I$7,IF(AN70="3/3(多子)",$M70*参照!$I$4,IF(AN70="2/3(多子)",$M70*参照!$I$4,IF(AN70="1/3(多子)",$M70*参照!$I$4,IF(AN70="多子世帯",$M70*参照!$I$4,IF(AN70="対象外",0))))))))))</f>
        <v>0</v>
      </c>
      <c r="CM70" s="454" t="b">
        <f>IF(AO70="3/3",$M70*参照!$I$4,IF(AO70="2/3",$M70*参照!$I$5,IF(AO70="1/3",$M70*参照!$I$6,IF(AO70="1/4(多子)",$M70*参照!$I$4,IF(AO70="1/4(工･農)",$M70*参照!$I$7,IF(AO70="3/3(多子)",$M70*参照!$I$4,IF(AO70="2/3(多子)",$M70*参照!$I$4,IF(AO70="1/3(多子)",$M70*参照!$I$4,IF(AO70="多子世帯",$M70*参照!$I$4,IF(AO70="対象外",0))))))))))</f>
        <v>0</v>
      </c>
      <c r="CN70" s="454" t="b">
        <f>IF(AP70="3/3",$M70*参照!$I$4,IF(AP70="2/3",$M70*参照!$I$5,IF(AP70="1/3",$M70*参照!$I$6,IF(AP70="1/4(多子)",$M70*参照!$I$4,IF(AP70="1/4(工･農)",$M70*参照!$I$7,IF(AP70="3/3(多子)",$M70*参照!$I$4,IF(AP70="2/3(多子)",$M70*参照!$I$4,IF(AP70="1/3(多子)",$M70*参照!$I$4,IF(AP70="多子世帯",$M70*参照!$I$4,IF(AP70="対象外",0))))))))))</f>
        <v>0</v>
      </c>
      <c r="CO70" s="454" t="b">
        <f>IF(AQ70="3/3",$M70*参照!$I$4,IF(AQ70="2/3",$M70*参照!$I$5,IF(AQ70="1/3",$M70*参照!$I$6,IF(AQ70="1/4(多子)",$M70*参照!$I$4,IF(AQ70="1/4(工･農)",$M70*参照!$I$7,IF(AQ70="3/3(多子)",$M70*参照!$I$4,IF(AQ70="2/3(多子)",$M70*参照!$I$4,IF(AQ70="1/3(多子)",$M70*参照!$I$4,IF(AQ70="多子世帯",$M70*参照!$I$4,IF(AQ70="対象外",0))))))))))</f>
        <v>0</v>
      </c>
      <c r="CP70" s="454" t="b">
        <f>IF(AR70="3/3",$M70*参照!$I$4,IF(AR70="2/3",$M70*参照!$I$5,IF(AR70="1/3",$M70*参照!$I$6,IF(AR70="1/4(多子)",$M70*参照!$I$4,IF(AR70="1/4(工･農)",$M70*参照!$I$7,IF(AR70="3/3(多子)",$M70*参照!$I$4,IF(AR70="2/3(多子)",$M70*参照!$I$4,IF(AR70="1/3(多子)",$M70*参照!$I$4,IF(AR70="多子世帯",$M70*参照!$I$4,IF(AR70="対象外",0))))))))))</f>
        <v>0</v>
      </c>
      <c r="CQ70" s="455" t="b">
        <f>IF(AS70="3/3",$M70*参照!$I$4,IF(AS70="2/3",$M70*参照!$I$5,IF(AS70="1/3",$M70*参照!$I$6,IF(AS70="1/4(多子)",$M70*参照!$I$4,IF(AS70="1/4(工･農)",$M70*参照!$I$7,IF(AS70="3/3(多子)",$M70*参照!$I$4,IF(AS70="2/3(多子)",$M70*参照!$I$4,IF(AS70="1/3(多子)",$M70*参照!$I$4,IF(AS70="多子世帯",$M70*参照!$I$4,IF(AS70="対象外",0))))))))))</f>
        <v>0</v>
      </c>
      <c r="CR70" s="456">
        <f t="shared" si="71"/>
        <v>0</v>
      </c>
      <c r="CS70" s="66"/>
      <c r="CT70" s="147"/>
      <c r="CU70" s="147"/>
      <c r="CV70" s="147"/>
      <c r="CW70" s="147"/>
      <c r="CX70" s="147"/>
      <c r="CY70" s="149"/>
      <c r="CZ70" s="100"/>
      <c r="DA70" s="147"/>
      <c r="DB70" s="147"/>
      <c r="DC70" s="147"/>
      <c r="DD70" s="147"/>
      <c r="DE70" s="147"/>
      <c r="DF70" s="148">
        <f t="shared" si="72"/>
        <v>0</v>
      </c>
      <c r="DG70" s="77">
        <f>IF(CD70=0,0,(ROUNDUP(O70*(BU70*参照!$C$5+BV70*参照!$C$6+BW70*参照!$C$7+BX70*参照!$C$8+BY70*参照!$C$9+BZ70*参照!$C$10+CA70*参照!$C$11+CB70*参照!$C$12+CC70*参照!$C$13)/CD70,-2)))</f>
        <v>0</v>
      </c>
      <c r="DH70" s="136" t="str">
        <f t="shared" si="49"/>
        <v>B</v>
      </c>
    </row>
    <row r="71" spans="1:112" s="30" customFormat="1" ht="14.4">
      <c r="A71" s="34">
        <v>30</v>
      </c>
      <c r="B71" s="359"/>
      <c r="C71" s="357"/>
      <c r="D71" s="126"/>
      <c r="E71" s="126"/>
      <c r="F71" s="185"/>
      <c r="G71" s="185"/>
      <c r="H71" s="357"/>
      <c r="I71" s="235">
        <v>0</v>
      </c>
      <c r="J71" s="235">
        <f t="shared" si="50"/>
        <v>0</v>
      </c>
      <c r="K71" s="387">
        <f>IF(D71="昼間",参照!$E$4,IF(D71="夜間等",参照!$E$5,IF(D71="通信",参照!$E$6,0)))</f>
        <v>0</v>
      </c>
      <c r="L71" s="240">
        <f t="shared" si="51"/>
        <v>0</v>
      </c>
      <c r="M71" s="241">
        <f t="shared" si="52"/>
        <v>0</v>
      </c>
      <c r="N71" s="238"/>
      <c r="O71" s="238">
        <f t="shared" si="53"/>
        <v>0</v>
      </c>
      <c r="P71" s="389">
        <v>0</v>
      </c>
      <c r="Q71" s="392">
        <f>IF(D71="昼間",参照!$F$4,IF(D71="夜間等",参照!$F$5,IF(D71="通信",参照!$F$6,0)))</f>
        <v>0</v>
      </c>
      <c r="R71" s="240">
        <f t="shared" si="54"/>
        <v>0</v>
      </c>
      <c r="S71" s="204"/>
      <c r="T71" s="384">
        <f t="shared" si="55"/>
        <v>0</v>
      </c>
      <c r="U71" s="382">
        <f t="shared" si="56"/>
        <v>0</v>
      </c>
      <c r="V71" s="380">
        <f t="shared" si="57"/>
        <v>0</v>
      </c>
      <c r="W71" s="378">
        <f t="shared" si="58"/>
        <v>0</v>
      </c>
      <c r="X71" s="386" t="str">
        <f t="shared" si="26"/>
        <v>0</v>
      </c>
      <c r="Y71" s="379">
        <f t="shared" si="27"/>
        <v>0</v>
      </c>
      <c r="Z71" s="441"/>
      <c r="AA71" s="441"/>
      <c r="AB71" s="445">
        <f t="shared" si="59"/>
        <v>0</v>
      </c>
      <c r="AC71" s="356">
        <f t="shared" si="60"/>
        <v>0</v>
      </c>
      <c r="AD71" s="123">
        <f t="shared" si="28"/>
        <v>0</v>
      </c>
      <c r="AE71" s="123">
        <f t="shared" si="29"/>
        <v>0</v>
      </c>
      <c r="AF71" s="183"/>
      <c r="AG71" s="32"/>
      <c r="AH71" s="97"/>
      <c r="AI71" s="33"/>
      <c r="AJ71" s="97"/>
      <c r="AK71" s="33"/>
      <c r="AL71" s="97"/>
      <c r="AM71" s="98"/>
      <c r="AN71" s="99"/>
      <c r="AO71" s="147"/>
      <c r="AP71" s="147"/>
      <c r="AQ71" s="147"/>
      <c r="AR71" s="147"/>
      <c r="AS71" s="33"/>
      <c r="AT71" s="308">
        <f t="shared" si="30"/>
        <v>0</v>
      </c>
      <c r="AU71" s="295">
        <f t="shared" si="31"/>
        <v>0</v>
      </c>
      <c r="AV71" s="295">
        <f t="shared" si="32"/>
        <v>0</v>
      </c>
      <c r="AW71" s="295">
        <f t="shared" si="33"/>
        <v>0</v>
      </c>
      <c r="AX71" s="295">
        <f t="shared" si="34"/>
        <v>0</v>
      </c>
      <c r="AY71" s="295">
        <f t="shared" si="35"/>
        <v>0</v>
      </c>
      <c r="AZ71" s="295">
        <f t="shared" si="36"/>
        <v>0</v>
      </c>
      <c r="BA71" s="295">
        <f t="shared" si="37"/>
        <v>0</v>
      </c>
      <c r="BB71" s="310">
        <f t="shared" si="38"/>
        <v>0</v>
      </c>
      <c r="BC71" s="308">
        <f t="shared" si="39"/>
        <v>0</v>
      </c>
      <c r="BD71" s="308">
        <f t="shared" si="40"/>
        <v>0</v>
      </c>
      <c r="BE71" s="295">
        <f t="shared" si="41"/>
        <v>0</v>
      </c>
      <c r="BF71" s="308">
        <f t="shared" si="42"/>
        <v>0</v>
      </c>
      <c r="BG71" s="295">
        <f t="shared" si="43"/>
        <v>0</v>
      </c>
      <c r="BH71" s="308">
        <f t="shared" si="44"/>
        <v>0</v>
      </c>
      <c r="BI71" s="295">
        <f t="shared" si="45"/>
        <v>0</v>
      </c>
      <c r="BJ71" s="295">
        <f t="shared" si="46"/>
        <v>0</v>
      </c>
      <c r="BK71" s="310">
        <f t="shared" si="47"/>
        <v>0</v>
      </c>
      <c r="BL71" s="317">
        <f t="shared" si="73"/>
        <v>0</v>
      </c>
      <c r="BM71" s="299">
        <f t="shared" si="73"/>
        <v>0</v>
      </c>
      <c r="BN71" s="299">
        <f t="shared" si="74"/>
        <v>0</v>
      </c>
      <c r="BO71" s="299">
        <f t="shared" si="73"/>
        <v>0</v>
      </c>
      <c r="BP71" s="299">
        <f t="shared" si="75"/>
        <v>0</v>
      </c>
      <c r="BQ71" s="299">
        <f t="shared" si="73"/>
        <v>0</v>
      </c>
      <c r="BR71" s="299">
        <f t="shared" si="76"/>
        <v>0</v>
      </c>
      <c r="BS71" s="299">
        <f t="shared" si="77"/>
        <v>0</v>
      </c>
      <c r="BT71" s="318">
        <f t="shared" si="77"/>
        <v>0</v>
      </c>
      <c r="BU71" s="450">
        <f t="shared" si="61"/>
        <v>0</v>
      </c>
      <c r="BV71" s="451">
        <f t="shared" si="62"/>
        <v>0</v>
      </c>
      <c r="BW71" s="451">
        <f t="shared" si="63"/>
        <v>0</v>
      </c>
      <c r="BX71" s="451">
        <f t="shared" si="64"/>
        <v>0</v>
      </c>
      <c r="BY71" s="451">
        <f t="shared" si="65"/>
        <v>0</v>
      </c>
      <c r="BZ71" s="451">
        <f t="shared" si="66"/>
        <v>0</v>
      </c>
      <c r="CA71" s="451">
        <f t="shared" si="67"/>
        <v>0</v>
      </c>
      <c r="CB71" s="451">
        <f t="shared" si="68"/>
        <v>0</v>
      </c>
      <c r="CC71" s="451">
        <f t="shared" si="69"/>
        <v>0</v>
      </c>
      <c r="CD71" s="452">
        <f t="shared" si="70"/>
        <v>0</v>
      </c>
      <c r="CE71" s="453">
        <f>IF($AF71="3/3",$R71*参照!$J$4,IF($AF71="2/3",$R71*参照!$J$5,IF($AF71="1/3",$R71*参照!$J$6,IF($AF71="1/4(多子)",$R71*参照!$J$4,IF($AF71="1/4(工･農)",$R71*参照!$J$7,IF($AF71="3/3(多子)",$R71*参照!$J$4,IF($AF71="2/3(多子)",$R71*参照!$J$4,IF($AF71="1/3(多子)",$R71*参照!$J$4,IF($AF71="多子世帯",$R71*参照!$J$4,)))))))))</f>
        <v>0</v>
      </c>
      <c r="CF71" s="454" t="b">
        <f>IF(AH71="3/3",$M71*参照!$I$4,IF(AH71="2/3",$M71*参照!$I$5,IF(AH71="1/3",$M71*参照!$I$6,IF(AH71="1/4(多子)",$M71*参照!$I$4,IF(AH71="1/4(工･農)",$M71*参照!$I$7,IF(AH71="3/3(多子)",$M71*参照!$I$4,IF(AH71="2/3(多子)",$M71*参照!$I$4,IF(AH71="1/3(多子)",$M71*参照!$I$4,IF(AH71="多子世帯",$M71*参照!$I$4,IF(AH71="対象外",0))))))))))</f>
        <v>0</v>
      </c>
      <c r="CG71" s="454" t="b">
        <f>IF(AI71="3/3",$M71*参照!$I$4,IF(AI71="2/3",$M71*参照!$I$5,IF(AI71="1/3",$M71*参照!$I$6,IF(AI71="1/4(多子)",$M71*参照!$I$4,IF(AI71="1/4(工･農)",$M71*参照!$I$7,IF(AI71="3/3(多子)",$M71*参照!$I$4,IF(AI71="2/3(多子)",$M71*参照!$I$4,IF(AI71="1/3(多子)",$M71*参照!$I$4,IF(AI71="多子世帯",$M71*参照!$I$4,IF(AI71="対象外",0))))))))))</f>
        <v>0</v>
      </c>
      <c r="CH71" s="454" t="b">
        <f>IF(AJ71="3/3",$M71*参照!$I$4,IF(AJ71="2/3",$M71*参照!$I$5,IF(AJ71="1/3",$M71*参照!$I$6,IF(AJ71="1/4(多子)",$M71*参照!$I$4,IF(AJ71="1/4(工･農)",$M71*参照!$I$7,IF(AJ71="3/3(多子)",$M71*参照!$I$4,IF(AJ71="2/3(多子)",$M71*参照!$I$4,IF(AJ71="1/3(多子)",$M71*参照!$I$4,IF(AJ71="多子世帯",$M71*参照!$I$4,IF(AJ71="対象外",0))))))))))</f>
        <v>0</v>
      </c>
      <c r="CI71" s="454" t="b">
        <f>IF(AK71="3/3",$M71*参照!$I$4,IF(AK71="2/3",$M71*参照!$I$5,IF(AK71="1/3",$M71*参照!$I$6,IF(AK71="1/4(多子)",$M71*参照!$I$4,IF(AK71="1/4(工･農)",$M71*参照!$I$7,IF(AK71="3/3(多子)",$M71*参照!$I$4,IF(AK71="2/3(多子)",$M71*参照!$I$4,IF(AK71="1/3(多子)",$M71*参照!$I$4,IF(AK71="多子世帯",$M71*参照!$I$4,IF(AK71="対象外",0))))))))))</f>
        <v>0</v>
      </c>
      <c r="CJ71" s="454" t="b">
        <f>IF(AL71="3/3",$M71*参照!$I$4,IF(AL71="2/3",$M71*参照!$I$5,IF(AL71="1/3",$M71*参照!$I$6,IF(AL71="1/4(多子)",$M71*参照!$I$4,IF(AL71="1/4(工･農)",$M71*参照!$I$7,IF(AL71="3/3(多子)",$M71*参照!$I$4,IF(AL71="2/3(多子)",$M71*参照!$I$4,IF(AL71="1/3(多子)",$M71*参照!$I$4,IF(AL71="多子世帯",$M71*参照!$I$4,IF(AL71="対象外",0))))))))))</f>
        <v>0</v>
      </c>
      <c r="CK71" s="454" t="b">
        <f>IF(AM71="3/3",$M71*参照!$I$4,IF(AM71="2/3",$M71*参照!$I$5,IF(AM71="1/3",$M71*参照!$I$6,IF(AM71="1/4(多子)",$M71*参照!$I$4,IF(AM71="1/4(工･農)",$M71*参照!$I$7,IF(AM71="3/3(多子)",$M71*参照!$I$4,IF(AM71="2/3(多子)",$M71*参照!$I$4,IF(AM71="1/3(多子)",$M71*参照!$I$4,IF(AM71="多子世帯",$M71*参照!$I$4,IF(AM71="対象外",0))))))))))</f>
        <v>0</v>
      </c>
      <c r="CL71" s="454" t="b">
        <f>IF(AN71="3/3",$M71*参照!$I$4,IF(AN71="2/3",$M71*参照!$I$5,IF(AN71="1/3",$M71*参照!$I$6,IF(AN71="1/4(多子)",$M71*参照!$I$4,IF(AN71="1/4(工･農)",$M71*参照!$I$7,IF(AN71="3/3(多子)",$M71*参照!$I$4,IF(AN71="2/3(多子)",$M71*参照!$I$4,IF(AN71="1/3(多子)",$M71*参照!$I$4,IF(AN71="多子世帯",$M71*参照!$I$4,IF(AN71="対象外",0))))))))))</f>
        <v>0</v>
      </c>
      <c r="CM71" s="454" t="b">
        <f>IF(AO71="3/3",$M71*参照!$I$4,IF(AO71="2/3",$M71*参照!$I$5,IF(AO71="1/3",$M71*参照!$I$6,IF(AO71="1/4(多子)",$M71*参照!$I$4,IF(AO71="1/4(工･農)",$M71*参照!$I$7,IF(AO71="3/3(多子)",$M71*参照!$I$4,IF(AO71="2/3(多子)",$M71*参照!$I$4,IF(AO71="1/3(多子)",$M71*参照!$I$4,IF(AO71="多子世帯",$M71*参照!$I$4,IF(AO71="対象外",0))))))))))</f>
        <v>0</v>
      </c>
      <c r="CN71" s="454" t="b">
        <f>IF(AP71="3/3",$M71*参照!$I$4,IF(AP71="2/3",$M71*参照!$I$5,IF(AP71="1/3",$M71*参照!$I$6,IF(AP71="1/4(多子)",$M71*参照!$I$4,IF(AP71="1/4(工･農)",$M71*参照!$I$7,IF(AP71="3/3(多子)",$M71*参照!$I$4,IF(AP71="2/3(多子)",$M71*参照!$I$4,IF(AP71="1/3(多子)",$M71*参照!$I$4,IF(AP71="多子世帯",$M71*参照!$I$4,IF(AP71="対象外",0))))))))))</f>
        <v>0</v>
      </c>
      <c r="CO71" s="454" t="b">
        <f>IF(AQ71="3/3",$M71*参照!$I$4,IF(AQ71="2/3",$M71*参照!$I$5,IF(AQ71="1/3",$M71*参照!$I$6,IF(AQ71="1/4(多子)",$M71*参照!$I$4,IF(AQ71="1/4(工･農)",$M71*参照!$I$7,IF(AQ71="3/3(多子)",$M71*参照!$I$4,IF(AQ71="2/3(多子)",$M71*参照!$I$4,IF(AQ71="1/3(多子)",$M71*参照!$I$4,IF(AQ71="多子世帯",$M71*参照!$I$4,IF(AQ71="対象外",0))))))))))</f>
        <v>0</v>
      </c>
      <c r="CP71" s="454" t="b">
        <f>IF(AR71="3/3",$M71*参照!$I$4,IF(AR71="2/3",$M71*参照!$I$5,IF(AR71="1/3",$M71*参照!$I$6,IF(AR71="1/4(多子)",$M71*参照!$I$4,IF(AR71="1/4(工･農)",$M71*参照!$I$7,IF(AR71="3/3(多子)",$M71*参照!$I$4,IF(AR71="2/3(多子)",$M71*参照!$I$4,IF(AR71="1/3(多子)",$M71*参照!$I$4,IF(AR71="多子世帯",$M71*参照!$I$4,IF(AR71="対象外",0))))))))))</f>
        <v>0</v>
      </c>
      <c r="CQ71" s="455" t="b">
        <f>IF(AS71="3/3",$M71*参照!$I$4,IF(AS71="2/3",$M71*参照!$I$5,IF(AS71="1/3",$M71*参照!$I$6,IF(AS71="1/4(多子)",$M71*参照!$I$4,IF(AS71="1/4(工･農)",$M71*参照!$I$7,IF(AS71="3/3(多子)",$M71*参照!$I$4,IF(AS71="2/3(多子)",$M71*参照!$I$4,IF(AS71="1/3(多子)",$M71*参照!$I$4,IF(AS71="多子世帯",$M71*参照!$I$4,IF(AS71="対象外",0))))))))))</f>
        <v>0</v>
      </c>
      <c r="CR71" s="456">
        <f t="shared" si="71"/>
        <v>0</v>
      </c>
      <c r="CS71" s="66"/>
      <c r="CT71" s="147"/>
      <c r="CU71" s="147"/>
      <c r="CV71" s="147"/>
      <c r="CW71" s="147"/>
      <c r="CX71" s="147"/>
      <c r="CY71" s="149"/>
      <c r="CZ71" s="100"/>
      <c r="DA71" s="147"/>
      <c r="DB71" s="147"/>
      <c r="DC71" s="147"/>
      <c r="DD71" s="147"/>
      <c r="DE71" s="147"/>
      <c r="DF71" s="148">
        <f t="shared" si="72"/>
        <v>0</v>
      </c>
      <c r="DG71" s="77">
        <f>IF(CD71=0,0,(ROUNDUP(O71*(BU71*参照!$C$5+BV71*参照!$C$6+BW71*参照!$C$7+BX71*参照!$C$8+BY71*参照!$C$9+BZ71*参照!$C$10+CA71*参照!$C$11+CB71*参照!$C$12+CC71*参照!$C$13)/CD71,-2)))</f>
        <v>0</v>
      </c>
      <c r="DH71" s="136" t="str">
        <f t="shared" si="49"/>
        <v>B</v>
      </c>
    </row>
    <row r="72" spans="1:112" s="30" customFormat="1" ht="14.4">
      <c r="A72" s="34">
        <v>31</v>
      </c>
      <c r="B72" s="359"/>
      <c r="C72" s="357"/>
      <c r="D72" s="126"/>
      <c r="E72" s="126"/>
      <c r="F72" s="185"/>
      <c r="G72" s="185"/>
      <c r="H72" s="357"/>
      <c r="I72" s="235">
        <v>0</v>
      </c>
      <c r="J72" s="235">
        <f t="shared" si="50"/>
        <v>0</v>
      </c>
      <c r="K72" s="387">
        <f>IF(D72="昼間",参照!$E$4,IF(D72="夜間等",参照!$E$5,IF(D72="通信",参照!$E$6,0)))</f>
        <v>0</v>
      </c>
      <c r="L72" s="240">
        <f t="shared" si="51"/>
        <v>0</v>
      </c>
      <c r="M72" s="241">
        <f t="shared" si="52"/>
        <v>0</v>
      </c>
      <c r="N72" s="238"/>
      <c r="O72" s="238">
        <f t="shared" si="53"/>
        <v>0</v>
      </c>
      <c r="P72" s="389">
        <v>0</v>
      </c>
      <c r="Q72" s="392">
        <f>IF(D72="昼間",参照!$F$4,IF(D72="夜間等",参照!$F$5,IF(D72="通信",参照!$F$6,0)))</f>
        <v>0</v>
      </c>
      <c r="R72" s="240">
        <f t="shared" si="54"/>
        <v>0</v>
      </c>
      <c r="S72" s="204"/>
      <c r="T72" s="384">
        <f t="shared" si="55"/>
        <v>0</v>
      </c>
      <c r="U72" s="382">
        <f t="shared" si="56"/>
        <v>0</v>
      </c>
      <c r="V72" s="380">
        <f t="shared" si="57"/>
        <v>0</v>
      </c>
      <c r="W72" s="378">
        <f t="shared" si="58"/>
        <v>0</v>
      </c>
      <c r="X72" s="386" t="str">
        <f t="shared" si="26"/>
        <v>0</v>
      </c>
      <c r="Y72" s="379">
        <f t="shared" si="27"/>
        <v>0</v>
      </c>
      <c r="Z72" s="441"/>
      <c r="AA72" s="441"/>
      <c r="AB72" s="445">
        <f t="shared" si="59"/>
        <v>0</v>
      </c>
      <c r="AC72" s="356">
        <f t="shared" si="60"/>
        <v>0</v>
      </c>
      <c r="AD72" s="123">
        <f t="shared" si="28"/>
        <v>0</v>
      </c>
      <c r="AE72" s="123">
        <f t="shared" si="29"/>
        <v>0</v>
      </c>
      <c r="AF72" s="183"/>
      <c r="AG72" s="32"/>
      <c r="AH72" s="97"/>
      <c r="AI72" s="33"/>
      <c r="AJ72" s="97"/>
      <c r="AK72" s="33"/>
      <c r="AL72" s="97"/>
      <c r="AM72" s="98"/>
      <c r="AN72" s="99"/>
      <c r="AO72" s="147"/>
      <c r="AP72" s="147"/>
      <c r="AQ72" s="147"/>
      <c r="AR72" s="147"/>
      <c r="AS72" s="33"/>
      <c r="AT72" s="308">
        <f t="shared" si="30"/>
        <v>0</v>
      </c>
      <c r="AU72" s="295">
        <f t="shared" si="31"/>
        <v>0</v>
      </c>
      <c r="AV72" s="295">
        <f t="shared" si="32"/>
        <v>0</v>
      </c>
      <c r="AW72" s="295">
        <f t="shared" si="33"/>
        <v>0</v>
      </c>
      <c r="AX72" s="295">
        <f t="shared" si="34"/>
        <v>0</v>
      </c>
      <c r="AY72" s="295">
        <f t="shared" si="35"/>
        <v>0</v>
      </c>
      <c r="AZ72" s="295">
        <f t="shared" si="36"/>
        <v>0</v>
      </c>
      <c r="BA72" s="295">
        <f t="shared" si="37"/>
        <v>0</v>
      </c>
      <c r="BB72" s="310">
        <f t="shared" si="38"/>
        <v>0</v>
      </c>
      <c r="BC72" s="308">
        <f t="shared" si="39"/>
        <v>0</v>
      </c>
      <c r="BD72" s="308">
        <f t="shared" si="40"/>
        <v>0</v>
      </c>
      <c r="BE72" s="295">
        <f t="shared" si="41"/>
        <v>0</v>
      </c>
      <c r="BF72" s="308">
        <f t="shared" si="42"/>
        <v>0</v>
      </c>
      <c r="BG72" s="295">
        <f t="shared" si="43"/>
        <v>0</v>
      </c>
      <c r="BH72" s="308">
        <f t="shared" si="44"/>
        <v>0</v>
      </c>
      <c r="BI72" s="295">
        <f t="shared" si="45"/>
        <v>0</v>
      </c>
      <c r="BJ72" s="295">
        <f t="shared" si="46"/>
        <v>0</v>
      </c>
      <c r="BK72" s="310">
        <f t="shared" si="47"/>
        <v>0</v>
      </c>
      <c r="BL72" s="317">
        <f t="shared" si="73"/>
        <v>0</v>
      </c>
      <c r="BM72" s="299">
        <f t="shared" si="73"/>
        <v>0</v>
      </c>
      <c r="BN72" s="299">
        <f t="shared" si="74"/>
        <v>0</v>
      </c>
      <c r="BO72" s="299">
        <f t="shared" si="73"/>
        <v>0</v>
      </c>
      <c r="BP72" s="299">
        <f t="shared" si="75"/>
        <v>0</v>
      </c>
      <c r="BQ72" s="299">
        <f t="shared" si="73"/>
        <v>0</v>
      </c>
      <c r="BR72" s="299">
        <f t="shared" si="76"/>
        <v>0</v>
      </c>
      <c r="BS72" s="299">
        <f t="shared" si="77"/>
        <v>0</v>
      </c>
      <c r="BT72" s="318">
        <f t="shared" si="77"/>
        <v>0</v>
      </c>
      <c r="BU72" s="450">
        <f t="shared" si="61"/>
        <v>0</v>
      </c>
      <c r="BV72" s="451">
        <f t="shared" si="62"/>
        <v>0</v>
      </c>
      <c r="BW72" s="451">
        <f t="shared" si="63"/>
        <v>0</v>
      </c>
      <c r="BX72" s="451">
        <f t="shared" si="64"/>
        <v>0</v>
      </c>
      <c r="BY72" s="451">
        <f t="shared" si="65"/>
        <v>0</v>
      </c>
      <c r="BZ72" s="451">
        <f t="shared" si="66"/>
        <v>0</v>
      </c>
      <c r="CA72" s="451">
        <f t="shared" si="67"/>
        <v>0</v>
      </c>
      <c r="CB72" s="451">
        <f t="shared" si="68"/>
        <v>0</v>
      </c>
      <c r="CC72" s="451">
        <f t="shared" si="69"/>
        <v>0</v>
      </c>
      <c r="CD72" s="452">
        <f t="shared" si="70"/>
        <v>0</v>
      </c>
      <c r="CE72" s="453">
        <f>IF($AF72="3/3",$R72*参照!$J$4,IF($AF72="2/3",$R72*参照!$J$5,IF($AF72="1/3",$R72*参照!$J$6,IF($AF72="1/4(多子)",$R72*参照!$J$4,IF($AF72="1/4(工･農)",$R72*参照!$J$7,IF($AF72="3/3(多子)",$R72*参照!$J$4,IF($AF72="2/3(多子)",$R72*参照!$J$4,IF($AF72="1/3(多子)",$R72*参照!$J$4,IF($AF72="多子世帯",$R72*参照!$J$4,)))))))))</f>
        <v>0</v>
      </c>
      <c r="CF72" s="454" t="b">
        <f>IF(AH72="3/3",$M72*参照!$I$4,IF(AH72="2/3",$M72*参照!$I$5,IF(AH72="1/3",$M72*参照!$I$6,IF(AH72="1/4(多子)",$M72*参照!$I$4,IF(AH72="1/4(工･農)",$M72*参照!$I$7,IF(AH72="3/3(多子)",$M72*参照!$I$4,IF(AH72="2/3(多子)",$M72*参照!$I$4,IF(AH72="1/3(多子)",$M72*参照!$I$4,IF(AH72="多子世帯",$M72*参照!$I$4,IF(AH72="対象外",0))))))))))</f>
        <v>0</v>
      </c>
      <c r="CG72" s="454" t="b">
        <f>IF(AI72="3/3",$M72*参照!$I$4,IF(AI72="2/3",$M72*参照!$I$5,IF(AI72="1/3",$M72*参照!$I$6,IF(AI72="1/4(多子)",$M72*参照!$I$4,IF(AI72="1/4(工･農)",$M72*参照!$I$7,IF(AI72="3/3(多子)",$M72*参照!$I$4,IF(AI72="2/3(多子)",$M72*参照!$I$4,IF(AI72="1/3(多子)",$M72*参照!$I$4,IF(AI72="多子世帯",$M72*参照!$I$4,IF(AI72="対象外",0))))))))))</f>
        <v>0</v>
      </c>
      <c r="CH72" s="454" t="b">
        <f>IF(AJ72="3/3",$M72*参照!$I$4,IF(AJ72="2/3",$M72*参照!$I$5,IF(AJ72="1/3",$M72*参照!$I$6,IF(AJ72="1/4(多子)",$M72*参照!$I$4,IF(AJ72="1/4(工･農)",$M72*参照!$I$7,IF(AJ72="3/3(多子)",$M72*参照!$I$4,IF(AJ72="2/3(多子)",$M72*参照!$I$4,IF(AJ72="1/3(多子)",$M72*参照!$I$4,IF(AJ72="多子世帯",$M72*参照!$I$4,IF(AJ72="対象外",0))))))))))</f>
        <v>0</v>
      </c>
      <c r="CI72" s="454" t="b">
        <f>IF(AK72="3/3",$M72*参照!$I$4,IF(AK72="2/3",$M72*参照!$I$5,IF(AK72="1/3",$M72*参照!$I$6,IF(AK72="1/4(多子)",$M72*参照!$I$4,IF(AK72="1/4(工･農)",$M72*参照!$I$7,IF(AK72="3/3(多子)",$M72*参照!$I$4,IF(AK72="2/3(多子)",$M72*参照!$I$4,IF(AK72="1/3(多子)",$M72*参照!$I$4,IF(AK72="多子世帯",$M72*参照!$I$4,IF(AK72="対象外",0))))))))))</f>
        <v>0</v>
      </c>
      <c r="CJ72" s="454" t="b">
        <f>IF(AL72="3/3",$M72*参照!$I$4,IF(AL72="2/3",$M72*参照!$I$5,IF(AL72="1/3",$M72*参照!$I$6,IF(AL72="1/4(多子)",$M72*参照!$I$4,IF(AL72="1/4(工･農)",$M72*参照!$I$7,IF(AL72="3/3(多子)",$M72*参照!$I$4,IF(AL72="2/3(多子)",$M72*参照!$I$4,IF(AL72="1/3(多子)",$M72*参照!$I$4,IF(AL72="多子世帯",$M72*参照!$I$4,IF(AL72="対象外",0))))))))))</f>
        <v>0</v>
      </c>
      <c r="CK72" s="454" t="b">
        <f>IF(AM72="3/3",$M72*参照!$I$4,IF(AM72="2/3",$M72*参照!$I$5,IF(AM72="1/3",$M72*参照!$I$6,IF(AM72="1/4(多子)",$M72*参照!$I$4,IF(AM72="1/4(工･農)",$M72*参照!$I$7,IF(AM72="3/3(多子)",$M72*参照!$I$4,IF(AM72="2/3(多子)",$M72*参照!$I$4,IF(AM72="1/3(多子)",$M72*参照!$I$4,IF(AM72="多子世帯",$M72*参照!$I$4,IF(AM72="対象外",0))))))))))</f>
        <v>0</v>
      </c>
      <c r="CL72" s="454" t="b">
        <f>IF(AN72="3/3",$M72*参照!$I$4,IF(AN72="2/3",$M72*参照!$I$5,IF(AN72="1/3",$M72*参照!$I$6,IF(AN72="1/4(多子)",$M72*参照!$I$4,IF(AN72="1/4(工･農)",$M72*参照!$I$7,IF(AN72="3/3(多子)",$M72*参照!$I$4,IF(AN72="2/3(多子)",$M72*参照!$I$4,IF(AN72="1/3(多子)",$M72*参照!$I$4,IF(AN72="多子世帯",$M72*参照!$I$4,IF(AN72="対象外",0))))))))))</f>
        <v>0</v>
      </c>
      <c r="CM72" s="454" t="b">
        <f>IF(AO72="3/3",$M72*参照!$I$4,IF(AO72="2/3",$M72*参照!$I$5,IF(AO72="1/3",$M72*参照!$I$6,IF(AO72="1/4(多子)",$M72*参照!$I$4,IF(AO72="1/4(工･農)",$M72*参照!$I$7,IF(AO72="3/3(多子)",$M72*参照!$I$4,IF(AO72="2/3(多子)",$M72*参照!$I$4,IF(AO72="1/3(多子)",$M72*参照!$I$4,IF(AO72="多子世帯",$M72*参照!$I$4,IF(AO72="対象外",0))))))))))</f>
        <v>0</v>
      </c>
      <c r="CN72" s="454" t="b">
        <f>IF(AP72="3/3",$M72*参照!$I$4,IF(AP72="2/3",$M72*参照!$I$5,IF(AP72="1/3",$M72*参照!$I$6,IF(AP72="1/4(多子)",$M72*参照!$I$4,IF(AP72="1/4(工･農)",$M72*参照!$I$7,IF(AP72="3/3(多子)",$M72*参照!$I$4,IF(AP72="2/3(多子)",$M72*参照!$I$4,IF(AP72="1/3(多子)",$M72*参照!$I$4,IF(AP72="多子世帯",$M72*参照!$I$4,IF(AP72="対象外",0))))))))))</f>
        <v>0</v>
      </c>
      <c r="CO72" s="454" t="b">
        <f>IF(AQ72="3/3",$M72*参照!$I$4,IF(AQ72="2/3",$M72*参照!$I$5,IF(AQ72="1/3",$M72*参照!$I$6,IF(AQ72="1/4(多子)",$M72*参照!$I$4,IF(AQ72="1/4(工･農)",$M72*参照!$I$7,IF(AQ72="3/3(多子)",$M72*参照!$I$4,IF(AQ72="2/3(多子)",$M72*参照!$I$4,IF(AQ72="1/3(多子)",$M72*参照!$I$4,IF(AQ72="多子世帯",$M72*参照!$I$4,IF(AQ72="対象外",0))))))))))</f>
        <v>0</v>
      </c>
      <c r="CP72" s="454" t="b">
        <f>IF(AR72="3/3",$M72*参照!$I$4,IF(AR72="2/3",$M72*参照!$I$5,IF(AR72="1/3",$M72*参照!$I$6,IF(AR72="1/4(多子)",$M72*参照!$I$4,IF(AR72="1/4(工･農)",$M72*参照!$I$7,IF(AR72="3/3(多子)",$M72*参照!$I$4,IF(AR72="2/3(多子)",$M72*参照!$I$4,IF(AR72="1/3(多子)",$M72*参照!$I$4,IF(AR72="多子世帯",$M72*参照!$I$4,IF(AR72="対象外",0))))))))))</f>
        <v>0</v>
      </c>
      <c r="CQ72" s="455" t="b">
        <f>IF(AS72="3/3",$M72*参照!$I$4,IF(AS72="2/3",$M72*参照!$I$5,IF(AS72="1/3",$M72*参照!$I$6,IF(AS72="1/4(多子)",$M72*参照!$I$4,IF(AS72="1/4(工･農)",$M72*参照!$I$7,IF(AS72="3/3(多子)",$M72*参照!$I$4,IF(AS72="2/3(多子)",$M72*参照!$I$4,IF(AS72="1/3(多子)",$M72*参照!$I$4,IF(AS72="多子世帯",$M72*参照!$I$4,IF(AS72="対象外",0))))))))))</f>
        <v>0</v>
      </c>
      <c r="CR72" s="456">
        <f t="shared" si="71"/>
        <v>0</v>
      </c>
      <c r="CS72" s="66"/>
      <c r="CT72" s="147"/>
      <c r="CU72" s="147"/>
      <c r="CV72" s="147"/>
      <c r="CW72" s="147"/>
      <c r="CX72" s="147"/>
      <c r="CY72" s="149"/>
      <c r="CZ72" s="100"/>
      <c r="DA72" s="147"/>
      <c r="DB72" s="147"/>
      <c r="DC72" s="147"/>
      <c r="DD72" s="147"/>
      <c r="DE72" s="147"/>
      <c r="DF72" s="148">
        <f t="shared" si="72"/>
        <v>0</v>
      </c>
      <c r="DG72" s="77">
        <f>IF(CD72=0,0,(ROUNDUP(O72*(BU72*参照!$C$5+BV72*参照!$C$6+BW72*参照!$C$7+BX72*参照!$C$8+BY72*参照!$C$9+BZ72*参照!$C$10+CA72*参照!$C$11+CB72*参照!$C$12+CC72*参照!$C$13)/CD72,-2)))</f>
        <v>0</v>
      </c>
      <c r="DH72" s="136" t="str">
        <f t="shared" si="49"/>
        <v>B</v>
      </c>
    </row>
    <row r="73" spans="1:112" s="30" customFormat="1" ht="14.4">
      <c r="A73" s="171">
        <v>32</v>
      </c>
      <c r="B73" s="357"/>
      <c r="C73" s="357"/>
      <c r="D73" s="126"/>
      <c r="E73" s="126"/>
      <c r="F73" s="185"/>
      <c r="G73" s="185"/>
      <c r="H73" s="357"/>
      <c r="I73" s="235">
        <v>0</v>
      </c>
      <c r="J73" s="235">
        <f t="shared" si="50"/>
        <v>0</v>
      </c>
      <c r="K73" s="387">
        <f>IF(D73="昼間",参照!$E$4,IF(D73="夜間等",参照!$E$5,IF(D73="通信",参照!$E$6,0)))</f>
        <v>0</v>
      </c>
      <c r="L73" s="240">
        <f t="shared" si="51"/>
        <v>0</v>
      </c>
      <c r="M73" s="241">
        <f t="shared" si="52"/>
        <v>0</v>
      </c>
      <c r="N73" s="238"/>
      <c r="O73" s="238">
        <f t="shared" si="53"/>
        <v>0</v>
      </c>
      <c r="P73" s="389">
        <v>0</v>
      </c>
      <c r="Q73" s="392">
        <f>IF(D73="昼間",参照!$F$4,IF(D73="夜間等",参照!$F$5,IF(D73="通信",参照!$F$6,0)))</f>
        <v>0</v>
      </c>
      <c r="R73" s="240">
        <f t="shared" si="54"/>
        <v>0</v>
      </c>
      <c r="S73" s="204"/>
      <c r="T73" s="384">
        <f t="shared" si="55"/>
        <v>0</v>
      </c>
      <c r="U73" s="382">
        <f t="shared" si="56"/>
        <v>0</v>
      </c>
      <c r="V73" s="380">
        <f t="shared" si="57"/>
        <v>0</v>
      </c>
      <c r="W73" s="378">
        <f t="shared" si="58"/>
        <v>0</v>
      </c>
      <c r="X73" s="386" t="str">
        <f t="shared" si="26"/>
        <v>0</v>
      </c>
      <c r="Y73" s="379">
        <f t="shared" si="27"/>
        <v>0</v>
      </c>
      <c r="Z73" s="441"/>
      <c r="AA73" s="441"/>
      <c r="AB73" s="445">
        <f t="shared" si="59"/>
        <v>0</v>
      </c>
      <c r="AC73" s="356">
        <f t="shared" si="60"/>
        <v>0</v>
      </c>
      <c r="AD73" s="123">
        <f t="shared" si="28"/>
        <v>0</v>
      </c>
      <c r="AE73" s="123">
        <f t="shared" si="29"/>
        <v>0</v>
      </c>
      <c r="AF73" s="183"/>
      <c r="AG73" s="32"/>
      <c r="AH73" s="97"/>
      <c r="AI73" s="33"/>
      <c r="AJ73" s="97"/>
      <c r="AK73" s="33"/>
      <c r="AL73" s="97"/>
      <c r="AM73" s="98"/>
      <c r="AN73" s="99"/>
      <c r="AO73" s="147"/>
      <c r="AP73" s="147"/>
      <c r="AQ73" s="147"/>
      <c r="AR73" s="147"/>
      <c r="AS73" s="33"/>
      <c r="AT73" s="308">
        <f t="shared" si="30"/>
        <v>0</v>
      </c>
      <c r="AU73" s="295">
        <f t="shared" si="31"/>
        <v>0</v>
      </c>
      <c r="AV73" s="295">
        <f t="shared" si="32"/>
        <v>0</v>
      </c>
      <c r="AW73" s="295">
        <f t="shared" si="33"/>
        <v>0</v>
      </c>
      <c r="AX73" s="295">
        <f t="shared" si="34"/>
        <v>0</v>
      </c>
      <c r="AY73" s="295">
        <f t="shared" si="35"/>
        <v>0</v>
      </c>
      <c r="AZ73" s="295">
        <f t="shared" si="36"/>
        <v>0</v>
      </c>
      <c r="BA73" s="295">
        <f t="shared" si="37"/>
        <v>0</v>
      </c>
      <c r="BB73" s="310">
        <f t="shared" si="38"/>
        <v>0</v>
      </c>
      <c r="BC73" s="308">
        <f t="shared" si="39"/>
        <v>0</v>
      </c>
      <c r="BD73" s="308">
        <f t="shared" si="40"/>
        <v>0</v>
      </c>
      <c r="BE73" s="295">
        <f t="shared" si="41"/>
        <v>0</v>
      </c>
      <c r="BF73" s="308">
        <f t="shared" si="42"/>
        <v>0</v>
      </c>
      <c r="BG73" s="295">
        <f t="shared" si="43"/>
        <v>0</v>
      </c>
      <c r="BH73" s="308">
        <f t="shared" si="44"/>
        <v>0</v>
      </c>
      <c r="BI73" s="295">
        <f t="shared" si="45"/>
        <v>0</v>
      </c>
      <c r="BJ73" s="295">
        <f t="shared" si="46"/>
        <v>0</v>
      </c>
      <c r="BK73" s="310">
        <f t="shared" si="47"/>
        <v>0</v>
      </c>
      <c r="BL73" s="317">
        <f t="shared" si="73"/>
        <v>0</v>
      </c>
      <c r="BM73" s="299">
        <f t="shared" si="73"/>
        <v>0</v>
      </c>
      <c r="BN73" s="299">
        <f t="shared" si="74"/>
        <v>0</v>
      </c>
      <c r="BO73" s="299">
        <f t="shared" si="73"/>
        <v>0</v>
      </c>
      <c r="BP73" s="299">
        <f t="shared" si="75"/>
        <v>0</v>
      </c>
      <c r="BQ73" s="299">
        <f t="shared" si="73"/>
        <v>0</v>
      </c>
      <c r="BR73" s="299">
        <f t="shared" si="76"/>
        <v>0</v>
      </c>
      <c r="BS73" s="299">
        <f t="shared" si="77"/>
        <v>0</v>
      </c>
      <c r="BT73" s="318">
        <f t="shared" si="77"/>
        <v>0</v>
      </c>
      <c r="BU73" s="450">
        <f t="shared" si="61"/>
        <v>0</v>
      </c>
      <c r="BV73" s="451">
        <f t="shared" si="62"/>
        <v>0</v>
      </c>
      <c r="BW73" s="451">
        <f t="shared" si="63"/>
        <v>0</v>
      </c>
      <c r="BX73" s="451">
        <f t="shared" si="64"/>
        <v>0</v>
      </c>
      <c r="BY73" s="451">
        <f t="shared" si="65"/>
        <v>0</v>
      </c>
      <c r="BZ73" s="451">
        <f t="shared" si="66"/>
        <v>0</v>
      </c>
      <c r="CA73" s="451">
        <f t="shared" si="67"/>
        <v>0</v>
      </c>
      <c r="CB73" s="451">
        <f t="shared" si="68"/>
        <v>0</v>
      </c>
      <c r="CC73" s="451">
        <f t="shared" si="69"/>
        <v>0</v>
      </c>
      <c r="CD73" s="452">
        <f t="shared" si="70"/>
        <v>0</v>
      </c>
      <c r="CE73" s="453">
        <f>IF($AF73="3/3",$R73*参照!$J$4,IF($AF73="2/3",$R73*参照!$J$5,IF($AF73="1/3",$R73*参照!$J$6,IF($AF73="1/4(多子)",$R73*参照!$J$4,IF($AF73="1/4(工･農)",$R73*参照!$J$7,IF($AF73="3/3(多子)",$R73*参照!$J$4,IF($AF73="2/3(多子)",$R73*参照!$J$4,IF($AF73="1/3(多子)",$R73*参照!$J$4,IF($AF73="多子世帯",$R73*参照!$J$4,)))))))))</f>
        <v>0</v>
      </c>
      <c r="CF73" s="454" t="b">
        <f>IF(AH73="3/3",$M73*参照!$I$4,IF(AH73="2/3",$M73*参照!$I$5,IF(AH73="1/3",$M73*参照!$I$6,IF(AH73="1/4(多子)",$M73*参照!$I$4,IF(AH73="1/4(工･農)",$M73*参照!$I$7,IF(AH73="3/3(多子)",$M73*参照!$I$4,IF(AH73="2/3(多子)",$M73*参照!$I$4,IF(AH73="1/3(多子)",$M73*参照!$I$4,IF(AH73="多子世帯",$M73*参照!$I$4,IF(AH73="対象外",0))))))))))</f>
        <v>0</v>
      </c>
      <c r="CG73" s="454" t="b">
        <f>IF(AI73="3/3",$M73*参照!$I$4,IF(AI73="2/3",$M73*参照!$I$5,IF(AI73="1/3",$M73*参照!$I$6,IF(AI73="1/4(多子)",$M73*参照!$I$4,IF(AI73="1/4(工･農)",$M73*参照!$I$7,IF(AI73="3/3(多子)",$M73*参照!$I$4,IF(AI73="2/3(多子)",$M73*参照!$I$4,IF(AI73="1/3(多子)",$M73*参照!$I$4,IF(AI73="多子世帯",$M73*参照!$I$4,IF(AI73="対象外",0))))))))))</f>
        <v>0</v>
      </c>
      <c r="CH73" s="454" t="b">
        <f>IF(AJ73="3/3",$M73*参照!$I$4,IF(AJ73="2/3",$M73*参照!$I$5,IF(AJ73="1/3",$M73*参照!$I$6,IF(AJ73="1/4(多子)",$M73*参照!$I$4,IF(AJ73="1/4(工･農)",$M73*参照!$I$7,IF(AJ73="3/3(多子)",$M73*参照!$I$4,IF(AJ73="2/3(多子)",$M73*参照!$I$4,IF(AJ73="1/3(多子)",$M73*参照!$I$4,IF(AJ73="多子世帯",$M73*参照!$I$4,IF(AJ73="対象外",0))))))))))</f>
        <v>0</v>
      </c>
      <c r="CI73" s="454" t="b">
        <f>IF(AK73="3/3",$M73*参照!$I$4,IF(AK73="2/3",$M73*参照!$I$5,IF(AK73="1/3",$M73*参照!$I$6,IF(AK73="1/4(多子)",$M73*参照!$I$4,IF(AK73="1/4(工･農)",$M73*参照!$I$7,IF(AK73="3/3(多子)",$M73*参照!$I$4,IF(AK73="2/3(多子)",$M73*参照!$I$4,IF(AK73="1/3(多子)",$M73*参照!$I$4,IF(AK73="多子世帯",$M73*参照!$I$4,IF(AK73="対象外",0))))))))))</f>
        <v>0</v>
      </c>
      <c r="CJ73" s="454" t="b">
        <f>IF(AL73="3/3",$M73*参照!$I$4,IF(AL73="2/3",$M73*参照!$I$5,IF(AL73="1/3",$M73*参照!$I$6,IF(AL73="1/4(多子)",$M73*参照!$I$4,IF(AL73="1/4(工･農)",$M73*参照!$I$7,IF(AL73="3/3(多子)",$M73*参照!$I$4,IF(AL73="2/3(多子)",$M73*参照!$I$4,IF(AL73="1/3(多子)",$M73*参照!$I$4,IF(AL73="多子世帯",$M73*参照!$I$4,IF(AL73="対象外",0))))))))))</f>
        <v>0</v>
      </c>
      <c r="CK73" s="454" t="b">
        <f>IF(AM73="3/3",$M73*参照!$I$4,IF(AM73="2/3",$M73*参照!$I$5,IF(AM73="1/3",$M73*参照!$I$6,IF(AM73="1/4(多子)",$M73*参照!$I$4,IF(AM73="1/4(工･農)",$M73*参照!$I$7,IF(AM73="3/3(多子)",$M73*参照!$I$4,IF(AM73="2/3(多子)",$M73*参照!$I$4,IF(AM73="1/3(多子)",$M73*参照!$I$4,IF(AM73="多子世帯",$M73*参照!$I$4,IF(AM73="対象外",0))))))))))</f>
        <v>0</v>
      </c>
      <c r="CL73" s="454" t="b">
        <f>IF(AN73="3/3",$M73*参照!$I$4,IF(AN73="2/3",$M73*参照!$I$5,IF(AN73="1/3",$M73*参照!$I$6,IF(AN73="1/4(多子)",$M73*参照!$I$4,IF(AN73="1/4(工･農)",$M73*参照!$I$7,IF(AN73="3/3(多子)",$M73*参照!$I$4,IF(AN73="2/3(多子)",$M73*参照!$I$4,IF(AN73="1/3(多子)",$M73*参照!$I$4,IF(AN73="多子世帯",$M73*参照!$I$4,IF(AN73="対象外",0))))))))))</f>
        <v>0</v>
      </c>
      <c r="CM73" s="454" t="b">
        <f>IF(AO73="3/3",$M73*参照!$I$4,IF(AO73="2/3",$M73*参照!$I$5,IF(AO73="1/3",$M73*参照!$I$6,IF(AO73="1/4(多子)",$M73*参照!$I$4,IF(AO73="1/4(工･農)",$M73*参照!$I$7,IF(AO73="3/3(多子)",$M73*参照!$I$4,IF(AO73="2/3(多子)",$M73*参照!$I$4,IF(AO73="1/3(多子)",$M73*参照!$I$4,IF(AO73="多子世帯",$M73*参照!$I$4,IF(AO73="対象外",0))))))))))</f>
        <v>0</v>
      </c>
      <c r="CN73" s="454" t="b">
        <f>IF(AP73="3/3",$M73*参照!$I$4,IF(AP73="2/3",$M73*参照!$I$5,IF(AP73="1/3",$M73*参照!$I$6,IF(AP73="1/4(多子)",$M73*参照!$I$4,IF(AP73="1/4(工･農)",$M73*参照!$I$7,IF(AP73="3/3(多子)",$M73*参照!$I$4,IF(AP73="2/3(多子)",$M73*参照!$I$4,IF(AP73="1/3(多子)",$M73*参照!$I$4,IF(AP73="多子世帯",$M73*参照!$I$4,IF(AP73="対象外",0))))))))))</f>
        <v>0</v>
      </c>
      <c r="CO73" s="454" t="b">
        <f>IF(AQ73="3/3",$M73*参照!$I$4,IF(AQ73="2/3",$M73*参照!$I$5,IF(AQ73="1/3",$M73*参照!$I$6,IF(AQ73="1/4(多子)",$M73*参照!$I$4,IF(AQ73="1/4(工･農)",$M73*参照!$I$7,IF(AQ73="3/3(多子)",$M73*参照!$I$4,IF(AQ73="2/3(多子)",$M73*参照!$I$4,IF(AQ73="1/3(多子)",$M73*参照!$I$4,IF(AQ73="多子世帯",$M73*参照!$I$4,IF(AQ73="対象外",0))))))))))</f>
        <v>0</v>
      </c>
      <c r="CP73" s="454" t="b">
        <f>IF(AR73="3/3",$M73*参照!$I$4,IF(AR73="2/3",$M73*参照!$I$5,IF(AR73="1/3",$M73*参照!$I$6,IF(AR73="1/4(多子)",$M73*参照!$I$4,IF(AR73="1/4(工･農)",$M73*参照!$I$7,IF(AR73="3/3(多子)",$M73*参照!$I$4,IF(AR73="2/3(多子)",$M73*参照!$I$4,IF(AR73="1/3(多子)",$M73*参照!$I$4,IF(AR73="多子世帯",$M73*参照!$I$4,IF(AR73="対象外",0))))))))))</f>
        <v>0</v>
      </c>
      <c r="CQ73" s="455" t="b">
        <f>IF(AS73="3/3",$M73*参照!$I$4,IF(AS73="2/3",$M73*参照!$I$5,IF(AS73="1/3",$M73*参照!$I$6,IF(AS73="1/4(多子)",$M73*参照!$I$4,IF(AS73="1/4(工･農)",$M73*参照!$I$7,IF(AS73="3/3(多子)",$M73*参照!$I$4,IF(AS73="2/3(多子)",$M73*参照!$I$4,IF(AS73="1/3(多子)",$M73*参照!$I$4,IF(AS73="多子世帯",$M73*参照!$I$4,IF(AS73="対象外",0))))))))))</f>
        <v>0</v>
      </c>
      <c r="CR73" s="456">
        <f t="shared" si="71"/>
        <v>0</v>
      </c>
      <c r="CS73" s="66"/>
      <c r="CT73" s="147"/>
      <c r="CU73" s="147"/>
      <c r="CV73" s="147"/>
      <c r="CW73" s="147"/>
      <c r="CX73" s="147"/>
      <c r="CY73" s="149"/>
      <c r="CZ73" s="100"/>
      <c r="DA73" s="147"/>
      <c r="DB73" s="147"/>
      <c r="DC73" s="147"/>
      <c r="DD73" s="147"/>
      <c r="DE73" s="147"/>
      <c r="DF73" s="148">
        <f t="shared" si="72"/>
        <v>0</v>
      </c>
      <c r="DG73" s="77">
        <f>IF(CD73=0,0,(ROUNDUP(O73*(BU73*参照!$C$5+BV73*参照!$C$6+BW73*参照!$C$7+BX73*参照!$C$8+BY73*参照!$C$9+BZ73*参照!$C$10+CA73*参照!$C$11+CB73*参照!$C$12+CC73*参照!$C$13)/CD73,-2)))</f>
        <v>0</v>
      </c>
      <c r="DH73" s="136" t="str">
        <f t="shared" si="49"/>
        <v>B</v>
      </c>
    </row>
    <row r="74" spans="1:112" s="30" customFormat="1" ht="14.4">
      <c r="A74" s="34">
        <v>33</v>
      </c>
      <c r="B74" s="357"/>
      <c r="C74" s="357"/>
      <c r="D74" s="126"/>
      <c r="E74" s="126"/>
      <c r="F74" s="185"/>
      <c r="G74" s="185"/>
      <c r="H74" s="357"/>
      <c r="I74" s="235">
        <v>0</v>
      </c>
      <c r="J74" s="235">
        <f t="shared" si="50"/>
        <v>0</v>
      </c>
      <c r="K74" s="387">
        <f>IF(D74="昼間",参照!$E$4,IF(D74="夜間等",参照!$E$5,IF(D74="通信",参照!$E$6,0)))</f>
        <v>0</v>
      </c>
      <c r="L74" s="240">
        <f t="shared" si="51"/>
        <v>0</v>
      </c>
      <c r="M74" s="241">
        <f t="shared" si="52"/>
        <v>0</v>
      </c>
      <c r="N74" s="238"/>
      <c r="O74" s="238">
        <f t="shared" si="53"/>
        <v>0</v>
      </c>
      <c r="P74" s="389">
        <v>0</v>
      </c>
      <c r="Q74" s="392">
        <f>IF(D74="昼間",参照!$F$4,IF(D74="夜間等",参照!$F$5,IF(D74="通信",参照!$F$6,0)))</f>
        <v>0</v>
      </c>
      <c r="R74" s="240">
        <f t="shared" si="54"/>
        <v>0</v>
      </c>
      <c r="S74" s="204"/>
      <c r="T74" s="384">
        <f t="shared" si="55"/>
        <v>0</v>
      </c>
      <c r="U74" s="382">
        <f t="shared" si="56"/>
        <v>0</v>
      </c>
      <c r="V74" s="380">
        <f t="shared" si="57"/>
        <v>0</v>
      </c>
      <c r="W74" s="378">
        <f t="shared" si="58"/>
        <v>0</v>
      </c>
      <c r="X74" s="386" t="str">
        <f t="shared" si="26"/>
        <v>0</v>
      </c>
      <c r="Y74" s="379">
        <f t="shared" si="27"/>
        <v>0</v>
      </c>
      <c r="Z74" s="441"/>
      <c r="AA74" s="441"/>
      <c r="AB74" s="445">
        <f t="shared" si="59"/>
        <v>0</v>
      </c>
      <c r="AC74" s="356">
        <f t="shared" si="60"/>
        <v>0</v>
      </c>
      <c r="AD74" s="123">
        <f t="shared" si="28"/>
        <v>0</v>
      </c>
      <c r="AE74" s="123">
        <f t="shared" si="29"/>
        <v>0</v>
      </c>
      <c r="AF74" s="183"/>
      <c r="AG74" s="32"/>
      <c r="AH74" s="97"/>
      <c r="AI74" s="33"/>
      <c r="AJ74" s="97"/>
      <c r="AK74" s="33"/>
      <c r="AL74" s="97"/>
      <c r="AM74" s="98"/>
      <c r="AN74" s="99"/>
      <c r="AO74" s="147"/>
      <c r="AP74" s="147"/>
      <c r="AQ74" s="147"/>
      <c r="AR74" s="147"/>
      <c r="AS74" s="33"/>
      <c r="AT74" s="308">
        <f t="shared" si="30"/>
        <v>0</v>
      </c>
      <c r="AU74" s="295">
        <f t="shared" si="31"/>
        <v>0</v>
      </c>
      <c r="AV74" s="295">
        <f t="shared" si="32"/>
        <v>0</v>
      </c>
      <c r="AW74" s="295">
        <f t="shared" si="33"/>
        <v>0</v>
      </c>
      <c r="AX74" s="295">
        <f t="shared" si="34"/>
        <v>0</v>
      </c>
      <c r="AY74" s="295">
        <f t="shared" si="35"/>
        <v>0</v>
      </c>
      <c r="AZ74" s="295">
        <f t="shared" si="36"/>
        <v>0</v>
      </c>
      <c r="BA74" s="295">
        <f t="shared" si="37"/>
        <v>0</v>
      </c>
      <c r="BB74" s="310">
        <f t="shared" si="38"/>
        <v>0</v>
      </c>
      <c r="BC74" s="308">
        <f t="shared" si="39"/>
        <v>0</v>
      </c>
      <c r="BD74" s="308">
        <f t="shared" si="40"/>
        <v>0</v>
      </c>
      <c r="BE74" s="295">
        <f t="shared" si="41"/>
        <v>0</v>
      </c>
      <c r="BF74" s="308">
        <f t="shared" si="42"/>
        <v>0</v>
      </c>
      <c r="BG74" s="295">
        <f t="shared" si="43"/>
        <v>0</v>
      </c>
      <c r="BH74" s="308">
        <f t="shared" si="44"/>
        <v>0</v>
      </c>
      <c r="BI74" s="295">
        <f t="shared" si="45"/>
        <v>0</v>
      </c>
      <c r="BJ74" s="295">
        <f t="shared" si="46"/>
        <v>0</v>
      </c>
      <c r="BK74" s="310">
        <f t="shared" si="47"/>
        <v>0</v>
      </c>
      <c r="BL74" s="317">
        <f t="shared" si="73"/>
        <v>0</v>
      </c>
      <c r="BM74" s="299">
        <f t="shared" si="73"/>
        <v>0</v>
      </c>
      <c r="BN74" s="299">
        <f t="shared" si="74"/>
        <v>0</v>
      </c>
      <c r="BO74" s="299">
        <f t="shared" si="73"/>
        <v>0</v>
      </c>
      <c r="BP74" s="299">
        <f t="shared" si="75"/>
        <v>0</v>
      </c>
      <c r="BQ74" s="299">
        <f t="shared" si="73"/>
        <v>0</v>
      </c>
      <c r="BR74" s="299">
        <f t="shared" si="76"/>
        <v>0</v>
      </c>
      <c r="BS74" s="299">
        <f t="shared" si="77"/>
        <v>0</v>
      </c>
      <c r="BT74" s="318">
        <f t="shared" si="77"/>
        <v>0</v>
      </c>
      <c r="BU74" s="450">
        <f t="shared" si="61"/>
        <v>0</v>
      </c>
      <c r="BV74" s="451">
        <f t="shared" si="62"/>
        <v>0</v>
      </c>
      <c r="BW74" s="451">
        <f t="shared" si="63"/>
        <v>0</v>
      </c>
      <c r="BX74" s="451">
        <f t="shared" si="64"/>
        <v>0</v>
      </c>
      <c r="BY74" s="451">
        <f t="shared" si="65"/>
        <v>0</v>
      </c>
      <c r="BZ74" s="451">
        <f t="shared" si="66"/>
        <v>0</v>
      </c>
      <c r="CA74" s="451">
        <f t="shared" si="67"/>
        <v>0</v>
      </c>
      <c r="CB74" s="451">
        <f t="shared" si="68"/>
        <v>0</v>
      </c>
      <c r="CC74" s="451">
        <f t="shared" si="69"/>
        <v>0</v>
      </c>
      <c r="CD74" s="452">
        <f t="shared" si="70"/>
        <v>0</v>
      </c>
      <c r="CE74" s="453">
        <f>IF($AF74="3/3",$R74*参照!$J$4,IF($AF74="2/3",$R74*参照!$J$5,IF($AF74="1/3",$R74*参照!$J$6,IF($AF74="1/4(多子)",$R74*参照!$J$4,IF($AF74="1/4(工･農)",$R74*参照!$J$7,IF($AF74="3/3(多子)",$R74*参照!$J$4,IF($AF74="2/3(多子)",$R74*参照!$J$4,IF($AF74="1/3(多子)",$R74*参照!$J$4,IF($AF74="多子世帯",$R74*参照!$J$4,)))))))))</f>
        <v>0</v>
      </c>
      <c r="CF74" s="454" t="b">
        <f>IF(AH74="3/3",$M74*参照!$I$4,IF(AH74="2/3",$M74*参照!$I$5,IF(AH74="1/3",$M74*参照!$I$6,IF(AH74="1/4(多子)",$M74*参照!$I$4,IF(AH74="1/4(工･農)",$M74*参照!$I$7,IF(AH74="3/3(多子)",$M74*参照!$I$4,IF(AH74="2/3(多子)",$M74*参照!$I$4,IF(AH74="1/3(多子)",$M74*参照!$I$4,IF(AH74="多子世帯",$M74*参照!$I$4,IF(AH74="対象外",0))))))))))</f>
        <v>0</v>
      </c>
      <c r="CG74" s="454" t="b">
        <f>IF(AI74="3/3",$M74*参照!$I$4,IF(AI74="2/3",$M74*参照!$I$5,IF(AI74="1/3",$M74*参照!$I$6,IF(AI74="1/4(多子)",$M74*参照!$I$4,IF(AI74="1/4(工･農)",$M74*参照!$I$7,IF(AI74="3/3(多子)",$M74*参照!$I$4,IF(AI74="2/3(多子)",$M74*参照!$I$4,IF(AI74="1/3(多子)",$M74*参照!$I$4,IF(AI74="多子世帯",$M74*参照!$I$4,IF(AI74="対象外",0))))))))))</f>
        <v>0</v>
      </c>
      <c r="CH74" s="454" t="b">
        <f>IF(AJ74="3/3",$M74*参照!$I$4,IF(AJ74="2/3",$M74*参照!$I$5,IF(AJ74="1/3",$M74*参照!$I$6,IF(AJ74="1/4(多子)",$M74*参照!$I$4,IF(AJ74="1/4(工･農)",$M74*参照!$I$7,IF(AJ74="3/3(多子)",$M74*参照!$I$4,IF(AJ74="2/3(多子)",$M74*参照!$I$4,IF(AJ74="1/3(多子)",$M74*参照!$I$4,IF(AJ74="多子世帯",$M74*参照!$I$4,IF(AJ74="対象外",0))))))))))</f>
        <v>0</v>
      </c>
      <c r="CI74" s="454" t="b">
        <f>IF(AK74="3/3",$M74*参照!$I$4,IF(AK74="2/3",$M74*参照!$I$5,IF(AK74="1/3",$M74*参照!$I$6,IF(AK74="1/4(多子)",$M74*参照!$I$4,IF(AK74="1/4(工･農)",$M74*参照!$I$7,IF(AK74="3/3(多子)",$M74*参照!$I$4,IF(AK74="2/3(多子)",$M74*参照!$I$4,IF(AK74="1/3(多子)",$M74*参照!$I$4,IF(AK74="多子世帯",$M74*参照!$I$4,IF(AK74="対象外",0))))))))))</f>
        <v>0</v>
      </c>
      <c r="CJ74" s="454" t="b">
        <f>IF(AL74="3/3",$M74*参照!$I$4,IF(AL74="2/3",$M74*参照!$I$5,IF(AL74="1/3",$M74*参照!$I$6,IF(AL74="1/4(多子)",$M74*参照!$I$4,IF(AL74="1/4(工･農)",$M74*参照!$I$7,IF(AL74="3/3(多子)",$M74*参照!$I$4,IF(AL74="2/3(多子)",$M74*参照!$I$4,IF(AL74="1/3(多子)",$M74*参照!$I$4,IF(AL74="多子世帯",$M74*参照!$I$4,IF(AL74="対象外",0))))))))))</f>
        <v>0</v>
      </c>
      <c r="CK74" s="454" t="b">
        <f>IF(AM74="3/3",$M74*参照!$I$4,IF(AM74="2/3",$M74*参照!$I$5,IF(AM74="1/3",$M74*参照!$I$6,IF(AM74="1/4(多子)",$M74*参照!$I$4,IF(AM74="1/4(工･農)",$M74*参照!$I$7,IF(AM74="3/3(多子)",$M74*参照!$I$4,IF(AM74="2/3(多子)",$M74*参照!$I$4,IF(AM74="1/3(多子)",$M74*参照!$I$4,IF(AM74="多子世帯",$M74*参照!$I$4,IF(AM74="対象外",0))))))))))</f>
        <v>0</v>
      </c>
      <c r="CL74" s="454" t="b">
        <f>IF(AN74="3/3",$M74*参照!$I$4,IF(AN74="2/3",$M74*参照!$I$5,IF(AN74="1/3",$M74*参照!$I$6,IF(AN74="1/4(多子)",$M74*参照!$I$4,IF(AN74="1/4(工･農)",$M74*参照!$I$7,IF(AN74="3/3(多子)",$M74*参照!$I$4,IF(AN74="2/3(多子)",$M74*参照!$I$4,IF(AN74="1/3(多子)",$M74*参照!$I$4,IF(AN74="多子世帯",$M74*参照!$I$4,IF(AN74="対象外",0))))))))))</f>
        <v>0</v>
      </c>
      <c r="CM74" s="454" t="b">
        <f>IF(AO74="3/3",$M74*参照!$I$4,IF(AO74="2/3",$M74*参照!$I$5,IF(AO74="1/3",$M74*参照!$I$6,IF(AO74="1/4(多子)",$M74*参照!$I$4,IF(AO74="1/4(工･農)",$M74*参照!$I$7,IF(AO74="3/3(多子)",$M74*参照!$I$4,IF(AO74="2/3(多子)",$M74*参照!$I$4,IF(AO74="1/3(多子)",$M74*参照!$I$4,IF(AO74="多子世帯",$M74*参照!$I$4,IF(AO74="対象外",0))))))))))</f>
        <v>0</v>
      </c>
      <c r="CN74" s="454" t="b">
        <f>IF(AP74="3/3",$M74*参照!$I$4,IF(AP74="2/3",$M74*参照!$I$5,IF(AP74="1/3",$M74*参照!$I$6,IF(AP74="1/4(多子)",$M74*参照!$I$4,IF(AP74="1/4(工･農)",$M74*参照!$I$7,IF(AP74="3/3(多子)",$M74*参照!$I$4,IF(AP74="2/3(多子)",$M74*参照!$I$4,IF(AP74="1/3(多子)",$M74*参照!$I$4,IF(AP74="多子世帯",$M74*参照!$I$4,IF(AP74="対象外",0))))))))))</f>
        <v>0</v>
      </c>
      <c r="CO74" s="454" t="b">
        <f>IF(AQ74="3/3",$M74*参照!$I$4,IF(AQ74="2/3",$M74*参照!$I$5,IF(AQ74="1/3",$M74*参照!$I$6,IF(AQ74="1/4(多子)",$M74*参照!$I$4,IF(AQ74="1/4(工･農)",$M74*参照!$I$7,IF(AQ74="3/3(多子)",$M74*参照!$I$4,IF(AQ74="2/3(多子)",$M74*参照!$I$4,IF(AQ74="1/3(多子)",$M74*参照!$I$4,IF(AQ74="多子世帯",$M74*参照!$I$4,IF(AQ74="対象外",0))))))))))</f>
        <v>0</v>
      </c>
      <c r="CP74" s="454" t="b">
        <f>IF(AR74="3/3",$M74*参照!$I$4,IF(AR74="2/3",$M74*参照!$I$5,IF(AR74="1/3",$M74*参照!$I$6,IF(AR74="1/4(多子)",$M74*参照!$I$4,IF(AR74="1/4(工･農)",$M74*参照!$I$7,IF(AR74="3/3(多子)",$M74*参照!$I$4,IF(AR74="2/3(多子)",$M74*参照!$I$4,IF(AR74="1/3(多子)",$M74*参照!$I$4,IF(AR74="多子世帯",$M74*参照!$I$4,IF(AR74="対象外",0))))))))))</f>
        <v>0</v>
      </c>
      <c r="CQ74" s="455" t="b">
        <f>IF(AS74="3/3",$M74*参照!$I$4,IF(AS74="2/3",$M74*参照!$I$5,IF(AS74="1/3",$M74*参照!$I$6,IF(AS74="1/4(多子)",$M74*参照!$I$4,IF(AS74="1/4(工･農)",$M74*参照!$I$7,IF(AS74="3/3(多子)",$M74*参照!$I$4,IF(AS74="2/3(多子)",$M74*参照!$I$4,IF(AS74="1/3(多子)",$M74*参照!$I$4,IF(AS74="多子世帯",$M74*参照!$I$4,IF(AS74="対象外",0))))))))))</f>
        <v>0</v>
      </c>
      <c r="CR74" s="456">
        <f t="shared" si="71"/>
        <v>0</v>
      </c>
      <c r="CS74" s="66"/>
      <c r="CT74" s="147"/>
      <c r="CU74" s="147"/>
      <c r="CV74" s="147"/>
      <c r="CW74" s="147"/>
      <c r="CX74" s="147"/>
      <c r="CY74" s="149"/>
      <c r="CZ74" s="100"/>
      <c r="DA74" s="147"/>
      <c r="DB74" s="147"/>
      <c r="DC74" s="147"/>
      <c r="DD74" s="147"/>
      <c r="DE74" s="147"/>
      <c r="DF74" s="148">
        <f t="shared" si="72"/>
        <v>0</v>
      </c>
      <c r="DG74" s="77">
        <f>IF(CD74=0,0,(ROUNDUP(O74*(BU74*参照!$C$5+BV74*参照!$C$6+BW74*参照!$C$7+BX74*参照!$C$8+BY74*参照!$C$9+BZ74*参照!$C$10+CA74*参照!$C$11+CB74*参照!$C$12+CC74*参照!$C$13)/CD74,-2)))</f>
        <v>0</v>
      </c>
      <c r="DH74" s="136" t="str">
        <f t="shared" si="49"/>
        <v>B</v>
      </c>
    </row>
    <row r="75" spans="1:112" s="30" customFormat="1" ht="14.4">
      <c r="A75" s="34">
        <v>34</v>
      </c>
      <c r="B75" s="357"/>
      <c r="C75" s="357"/>
      <c r="D75" s="126"/>
      <c r="E75" s="126"/>
      <c r="F75" s="185"/>
      <c r="G75" s="126"/>
      <c r="H75" s="357"/>
      <c r="I75" s="235">
        <v>0</v>
      </c>
      <c r="J75" s="235">
        <f t="shared" si="50"/>
        <v>0</v>
      </c>
      <c r="K75" s="387">
        <f>IF(D75="昼間",参照!$E$4,IF(D75="夜間等",参照!$E$5,IF(D75="通信",参照!$E$6,0)))</f>
        <v>0</v>
      </c>
      <c r="L75" s="240">
        <f t="shared" si="51"/>
        <v>0</v>
      </c>
      <c r="M75" s="241">
        <f t="shared" si="52"/>
        <v>0</v>
      </c>
      <c r="N75" s="238"/>
      <c r="O75" s="238">
        <f t="shared" si="53"/>
        <v>0</v>
      </c>
      <c r="P75" s="389">
        <v>0</v>
      </c>
      <c r="Q75" s="392">
        <f>IF(D75="昼間",参照!$F$4,IF(D75="夜間等",参照!$F$5,IF(D75="通信",参照!$F$6,0)))</f>
        <v>0</v>
      </c>
      <c r="R75" s="240">
        <f t="shared" si="54"/>
        <v>0</v>
      </c>
      <c r="S75" s="203"/>
      <c r="T75" s="384">
        <f t="shared" si="55"/>
        <v>0</v>
      </c>
      <c r="U75" s="382">
        <f t="shared" si="56"/>
        <v>0</v>
      </c>
      <c r="V75" s="380">
        <f t="shared" si="57"/>
        <v>0</v>
      </c>
      <c r="W75" s="378">
        <f t="shared" si="58"/>
        <v>0</v>
      </c>
      <c r="X75" s="386" t="str">
        <f t="shared" si="26"/>
        <v>0</v>
      </c>
      <c r="Y75" s="379">
        <f t="shared" si="27"/>
        <v>0</v>
      </c>
      <c r="Z75" s="441"/>
      <c r="AA75" s="441"/>
      <c r="AB75" s="445">
        <f t="shared" si="59"/>
        <v>0</v>
      </c>
      <c r="AC75" s="356">
        <f t="shared" si="60"/>
        <v>0</v>
      </c>
      <c r="AD75" s="123">
        <f t="shared" si="28"/>
        <v>0</v>
      </c>
      <c r="AE75" s="123">
        <f t="shared" si="29"/>
        <v>0</v>
      </c>
      <c r="AF75" s="183"/>
      <c r="AG75" s="32"/>
      <c r="AH75" s="97"/>
      <c r="AI75" s="33"/>
      <c r="AJ75" s="97"/>
      <c r="AK75" s="33"/>
      <c r="AL75" s="97"/>
      <c r="AM75" s="98"/>
      <c r="AN75" s="99"/>
      <c r="AO75" s="147"/>
      <c r="AP75" s="147"/>
      <c r="AQ75" s="147"/>
      <c r="AR75" s="147"/>
      <c r="AS75" s="33"/>
      <c r="AT75" s="308">
        <f t="shared" si="30"/>
        <v>0</v>
      </c>
      <c r="AU75" s="295">
        <f t="shared" si="31"/>
        <v>0</v>
      </c>
      <c r="AV75" s="295">
        <f t="shared" si="32"/>
        <v>0</v>
      </c>
      <c r="AW75" s="295">
        <f t="shared" si="33"/>
        <v>0</v>
      </c>
      <c r="AX75" s="295">
        <f t="shared" si="34"/>
        <v>0</v>
      </c>
      <c r="AY75" s="295">
        <f t="shared" si="35"/>
        <v>0</v>
      </c>
      <c r="AZ75" s="295">
        <f t="shared" si="36"/>
        <v>0</v>
      </c>
      <c r="BA75" s="295">
        <f t="shared" si="37"/>
        <v>0</v>
      </c>
      <c r="BB75" s="310">
        <f t="shared" si="38"/>
        <v>0</v>
      </c>
      <c r="BC75" s="308">
        <f t="shared" si="39"/>
        <v>0</v>
      </c>
      <c r="BD75" s="308">
        <f t="shared" si="40"/>
        <v>0</v>
      </c>
      <c r="BE75" s="295">
        <f t="shared" si="41"/>
        <v>0</v>
      </c>
      <c r="BF75" s="308">
        <f t="shared" si="42"/>
        <v>0</v>
      </c>
      <c r="BG75" s="295">
        <f t="shared" si="43"/>
        <v>0</v>
      </c>
      <c r="BH75" s="308">
        <f t="shared" si="44"/>
        <v>0</v>
      </c>
      <c r="BI75" s="295">
        <f t="shared" si="45"/>
        <v>0</v>
      </c>
      <c r="BJ75" s="295">
        <f t="shared" si="46"/>
        <v>0</v>
      </c>
      <c r="BK75" s="310">
        <f t="shared" si="47"/>
        <v>0</v>
      </c>
      <c r="BL75" s="317">
        <f t="shared" si="73"/>
        <v>0</v>
      </c>
      <c r="BM75" s="299">
        <f t="shared" si="73"/>
        <v>0</v>
      </c>
      <c r="BN75" s="299">
        <f t="shared" si="74"/>
        <v>0</v>
      </c>
      <c r="BO75" s="299">
        <f t="shared" si="73"/>
        <v>0</v>
      </c>
      <c r="BP75" s="299">
        <f t="shared" si="75"/>
        <v>0</v>
      </c>
      <c r="BQ75" s="299">
        <f t="shared" si="73"/>
        <v>0</v>
      </c>
      <c r="BR75" s="299">
        <f t="shared" si="76"/>
        <v>0</v>
      </c>
      <c r="BS75" s="299">
        <f t="shared" si="77"/>
        <v>0</v>
      </c>
      <c r="BT75" s="318">
        <f t="shared" si="77"/>
        <v>0</v>
      </c>
      <c r="BU75" s="450">
        <f t="shared" si="61"/>
        <v>0</v>
      </c>
      <c r="BV75" s="451">
        <f t="shared" si="62"/>
        <v>0</v>
      </c>
      <c r="BW75" s="451">
        <f t="shared" si="63"/>
        <v>0</v>
      </c>
      <c r="BX75" s="451">
        <f t="shared" si="64"/>
        <v>0</v>
      </c>
      <c r="BY75" s="451">
        <f t="shared" si="65"/>
        <v>0</v>
      </c>
      <c r="BZ75" s="451">
        <f t="shared" si="66"/>
        <v>0</v>
      </c>
      <c r="CA75" s="451">
        <f t="shared" si="67"/>
        <v>0</v>
      </c>
      <c r="CB75" s="451">
        <f t="shared" si="68"/>
        <v>0</v>
      </c>
      <c r="CC75" s="451">
        <f t="shared" si="69"/>
        <v>0</v>
      </c>
      <c r="CD75" s="452">
        <f t="shared" si="70"/>
        <v>0</v>
      </c>
      <c r="CE75" s="453">
        <f>IF($AF75="3/3",$R75*参照!$J$4,IF($AF75="2/3",$R75*参照!$J$5,IF($AF75="1/3",$R75*参照!$J$6,IF($AF75="1/4(多子)",$R75*参照!$J$4,IF($AF75="1/4(工･農)",$R75*参照!$J$7,IF($AF75="3/3(多子)",$R75*参照!$J$4,IF($AF75="2/3(多子)",$R75*参照!$J$4,IF($AF75="1/3(多子)",$R75*参照!$J$4,IF($AF75="多子世帯",$R75*参照!$J$4,)))))))))</f>
        <v>0</v>
      </c>
      <c r="CF75" s="454" t="b">
        <f>IF(AH75="3/3",$M75*参照!$I$4,IF(AH75="2/3",$M75*参照!$I$5,IF(AH75="1/3",$M75*参照!$I$6,IF(AH75="1/4(多子)",$M75*参照!$I$4,IF(AH75="1/4(工･農)",$M75*参照!$I$7,IF(AH75="3/3(多子)",$M75*参照!$I$4,IF(AH75="2/3(多子)",$M75*参照!$I$4,IF(AH75="1/3(多子)",$M75*参照!$I$4,IF(AH75="多子世帯",$M75*参照!$I$4,IF(AH75="対象外",0))))))))))</f>
        <v>0</v>
      </c>
      <c r="CG75" s="454" t="b">
        <f>IF(AI75="3/3",$M75*参照!$I$4,IF(AI75="2/3",$M75*参照!$I$5,IF(AI75="1/3",$M75*参照!$I$6,IF(AI75="1/4(多子)",$M75*参照!$I$4,IF(AI75="1/4(工･農)",$M75*参照!$I$7,IF(AI75="3/3(多子)",$M75*参照!$I$4,IF(AI75="2/3(多子)",$M75*参照!$I$4,IF(AI75="1/3(多子)",$M75*参照!$I$4,IF(AI75="多子世帯",$M75*参照!$I$4,IF(AI75="対象外",0))))))))))</f>
        <v>0</v>
      </c>
      <c r="CH75" s="454" t="b">
        <f>IF(AJ75="3/3",$M75*参照!$I$4,IF(AJ75="2/3",$M75*参照!$I$5,IF(AJ75="1/3",$M75*参照!$I$6,IF(AJ75="1/4(多子)",$M75*参照!$I$4,IF(AJ75="1/4(工･農)",$M75*参照!$I$7,IF(AJ75="3/3(多子)",$M75*参照!$I$4,IF(AJ75="2/3(多子)",$M75*参照!$I$4,IF(AJ75="1/3(多子)",$M75*参照!$I$4,IF(AJ75="多子世帯",$M75*参照!$I$4,IF(AJ75="対象外",0))))))))))</f>
        <v>0</v>
      </c>
      <c r="CI75" s="454" t="b">
        <f>IF(AK75="3/3",$M75*参照!$I$4,IF(AK75="2/3",$M75*参照!$I$5,IF(AK75="1/3",$M75*参照!$I$6,IF(AK75="1/4(多子)",$M75*参照!$I$4,IF(AK75="1/4(工･農)",$M75*参照!$I$7,IF(AK75="3/3(多子)",$M75*参照!$I$4,IF(AK75="2/3(多子)",$M75*参照!$I$4,IF(AK75="1/3(多子)",$M75*参照!$I$4,IF(AK75="多子世帯",$M75*参照!$I$4,IF(AK75="対象外",0))))))))))</f>
        <v>0</v>
      </c>
      <c r="CJ75" s="454" t="b">
        <f>IF(AL75="3/3",$M75*参照!$I$4,IF(AL75="2/3",$M75*参照!$I$5,IF(AL75="1/3",$M75*参照!$I$6,IF(AL75="1/4(多子)",$M75*参照!$I$4,IF(AL75="1/4(工･農)",$M75*参照!$I$7,IF(AL75="3/3(多子)",$M75*参照!$I$4,IF(AL75="2/3(多子)",$M75*参照!$I$4,IF(AL75="1/3(多子)",$M75*参照!$I$4,IF(AL75="多子世帯",$M75*参照!$I$4,IF(AL75="対象外",0))))))))))</f>
        <v>0</v>
      </c>
      <c r="CK75" s="454" t="b">
        <f>IF(AM75="3/3",$M75*参照!$I$4,IF(AM75="2/3",$M75*参照!$I$5,IF(AM75="1/3",$M75*参照!$I$6,IF(AM75="1/4(多子)",$M75*参照!$I$4,IF(AM75="1/4(工･農)",$M75*参照!$I$7,IF(AM75="3/3(多子)",$M75*参照!$I$4,IF(AM75="2/3(多子)",$M75*参照!$I$4,IF(AM75="1/3(多子)",$M75*参照!$I$4,IF(AM75="多子世帯",$M75*参照!$I$4,IF(AM75="対象外",0))))))))))</f>
        <v>0</v>
      </c>
      <c r="CL75" s="454" t="b">
        <f>IF(AN75="3/3",$M75*参照!$I$4,IF(AN75="2/3",$M75*参照!$I$5,IF(AN75="1/3",$M75*参照!$I$6,IF(AN75="1/4(多子)",$M75*参照!$I$4,IF(AN75="1/4(工･農)",$M75*参照!$I$7,IF(AN75="3/3(多子)",$M75*参照!$I$4,IF(AN75="2/3(多子)",$M75*参照!$I$4,IF(AN75="1/3(多子)",$M75*参照!$I$4,IF(AN75="多子世帯",$M75*参照!$I$4,IF(AN75="対象外",0))))))))))</f>
        <v>0</v>
      </c>
      <c r="CM75" s="454" t="b">
        <f>IF(AO75="3/3",$M75*参照!$I$4,IF(AO75="2/3",$M75*参照!$I$5,IF(AO75="1/3",$M75*参照!$I$6,IF(AO75="1/4(多子)",$M75*参照!$I$4,IF(AO75="1/4(工･農)",$M75*参照!$I$7,IF(AO75="3/3(多子)",$M75*参照!$I$4,IF(AO75="2/3(多子)",$M75*参照!$I$4,IF(AO75="1/3(多子)",$M75*参照!$I$4,IF(AO75="多子世帯",$M75*参照!$I$4,IF(AO75="対象外",0))))))))))</f>
        <v>0</v>
      </c>
      <c r="CN75" s="454" t="b">
        <f>IF(AP75="3/3",$M75*参照!$I$4,IF(AP75="2/3",$M75*参照!$I$5,IF(AP75="1/3",$M75*参照!$I$6,IF(AP75="1/4(多子)",$M75*参照!$I$4,IF(AP75="1/4(工･農)",$M75*参照!$I$7,IF(AP75="3/3(多子)",$M75*参照!$I$4,IF(AP75="2/3(多子)",$M75*参照!$I$4,IF(AP75="1/3(多子)",$M75*参照!$I$4,IF(AP75="多子世帯",$M75*参照!$I$4,IF(AP75="対象外",0))))))))))</f>
        <v>0</v>
      </c>
      <c r="CO75" s="454" t="b">
        <f>IF(AQ75="3/3",$M75*参照!$I$4,IF(AQ75="2/3",$M75*参照!$I$5,IF(AQ75="1/3",$M75*参照!$I$6,IF(AQ75="1/4(多子)",$M75*参照!$I$4,IF(AQ75="1/4(工･農)",$M75*参照!$I$7,IF(AQ75="3/3(多子)",$M75*参照!$I$4,IF(AQ75="2/3(多子)",$M75*参照!$I$4,IF(AQ75="1/3(多子)",$M75*参照!$I$4,IF(AQ75="多子世帯",$M75*参照!$I$4,IF(AQ75="対象外",0))))))))))</f>
        <v>0</v>
      </c>
      <c r="CP75" s="454" t="b">
        <f>IF(AR75="3/3",$M75*参照!$I$4,IF(AR75="2/3",$M75*参照!$I$5,IF(AR75="1/3",$M75*参照!$I$6,IF(AR75="1/4(多子)",$M75*参照!$I$4,IF(AR75="1/4(工･農)",$M75*参照!$I$7,IF(AR75="3/3(多子)",$M75*参照!$I$4,IF(AR75="2/3(多子)",$M75*参照!$I$4,IF(AR75="1/3(多子)",$M75*参照!$I$4,IF(AR75="多子世帯",$M75*参照!$I$4,IF(AR75="対象外",0))))))))))</f>
        <v>0</v>
      </c>
      <c r="CQ75" s="455" t="b">
        <f>IF(AS75="3/3",$M75*参照!$I$4,IF(AS75="2/3",$M75*参照!$I$5,IF(AS75="1/3",$M75*参照!$I$6,IF(AS75="1/4(多子)",$M75*参照!$I$4,IF(AS75="1/4(工･農)",$M75*参照!$I$7,IF(AS75="3/3(多子)",$M75*参照!$I$4,IF(AS75="2/3(多子)",$M75*参照!$I$4,IF(AS75="1/3(多子)",$M75*参照!$I$4,IF(AS75="多子世帯",$M75*参照!$I$4,IF(AS75="対象外",0))))))))))</f>
        <v>0</v>
      </c>
      <c r="CR75" s="456">
        <f t="shared" si="71"/>
        <v>0</v>
      </c>
      <c r="CS75" s="66"/>
      <c r="CT75" s="147"/>
      <c r="CU75" s="147"/>
      <c r="CV75" s="147"/>
      <c r="CW75" s="147"/>
      <c r="CX75" s="147"/>
      <c r="CY75" s="149"/>
      <c r="CZ75" s="100"/>
      <c r="DA75" s="147"/>
      <c r="DB75" s="147"/>
      <c r="DC75" s="147"/>
      <c r="DD75" s="147"/>
      <c r="DE75" s="147"/>
      <c r="DF75" s="148">
        <f t="shared" si="72"/>
        <v>0</v>
      </c>
      <c r="DG75" s="77">
        <f>IF(CD75=0,0,(ROUNDUP(O75*(BU75*参照!$C$5+BV75*参照!$C$6+BW75*参照!$C$7+BX75*参照!$C$8+BY75*参照!$C$9+BZ75*参照!$C$10+CA75*参照!$C$11+CB75*参照!$C$12+CC75*参照!$C$13)/CD75,-2)))</f>
        <v>0</v>
      </c>
      <c r="DH75" s="136" t="str">
        <f t="shared" si="49"/>
        <v>B</v>
      </c>
    </row>
    <row r="76" spans="1:112" s="30" customFormat="1" ht="14.4">
      <c r="A76" s="34">
        <v>35</v>
      </c>
      <c r="B76" s="357"/>
      <c r="C76" s="357"/>
      <c r="D76" s="126"/>
      <c r="E76" s="126"/>
      <c r="F76" s="185"/>
      <c r="G76" s="185"/>
      <c r="H76" s="357"/>
      <c r="I76" s="235">
        <v>0</v>
      </c>
      <c r="J76" s="235">
        <f t="shared" si="50"/>
        <v>0</v>
      </c>
      <c r="K76" s="387">
        <f>IF(D76="昼間",参照!$E$4,IF(D76="夜間等",参照!$E$5,IF(D76="通信",参照!$E$6,0)))</f>
        <v>0</v>
      </c>
      <c r="L76" s="240">
        <f t="shared" si="51"/>
        <v>0</v>
      </c>
      <c r="M76" s="241">
        <f t="shared" si="52"/>
        <v>0</v>
      </c>
      <c r="N76" s="238"/>
      <c r="O76" s="238">
        <f t="shared" si="53"/>
        <v>0</v>
      </c>
      <c r="P76" s="389">
        <v>0</v>
      </c>
      <c r="Q76" s="392">
        <f>IF(D76="昼間",参照!$F$4,IF(D76="夜間等",参照!$F$5,IF(D76="通信",参照!$F$6,0)))</f>
        <v>0</v>
      </c>
      <c r="R76" s="240">
        <f t="shared" si="54"/>
        <v>0</v>
      </c>
      <c r="S76" s="203"/>
      <c r="T76" s="384">
        <f t="shared" si="55"/>
        <v>0</v>
      </c>
      <c r="U76" s="382">
        <f t="shared" si="56"/>
        <v>0</v>
      </c>
      <c r="V76" s="380">
        <f t="shared" si="57"/>
        <v>0</v>
      </c>
      <c r="W76" s="378">
        <f t="shared" si="58"/>
        <v>0</v>
      </c>
      <c r="X76" s="386" t="str">
        <f t="shared" si="26"/>
        <v>0</v>
      </c>
      <c r="Y76" s="379">
        <f t="shared" si="27"/>
        <v>0</v>
      </c>
      <c r="Z76" s="441"/>
      <c r="AA76" s="441"/>
      <c r="AB76" s="445">
        <f t="shared" si="59"/>
        <v>0</v>
      </c>
      <c r="AC76" s="356">
        <f t="shared" si="60"/>
        <v>0</v>
      </c>
      <c r="AD76" s="123">
        <f t="shared" si="28"/>
        <v>0</v>
      </c>
      <c r="AE76" s="123">
        <f t="shared" si="29"/>
        <v>0</v>
      </c>
      <c r="AF76" s="183"/>
      <c r="AG76" s="32"/>
      <c r="AH76" s="97"/>
      <c r="AI76" s="33"/>
      <c r="AJ76" s="97"/>
      <c r="AK76" s="33"/>
      <c r="AL76" s="97"/>
      <c r="AM76" s="98"/>
      <c r="AN76" s="99"/>
      <c r="AO76" s="147"/>
      <c r="AP76" s="147"/>
      <c r="AQ76" s="147"/>
      <c r="AR76" s="147"/>
      <c r="AS76" s="33"/>
      <c r="AT76" s="308">
        <f t="shared" si="30"/>
        <v>0</v>
      </c>
      <c r="AU76" s="295">
        <f t="shared" si="31"/>
        <v>0</v>
      </c>
      <c r="AV76" s="295">
        <f t="shared" si="32"/>
        <v>0</v>
      </c>
      <c r="AW76" s="295">
        <f t="shared" si="33"/>
        <v>0</v>
      </c>
      <c r="AX76" s="295">
        <f t="shared" si="34"/>
        <v>0</v>
      </c>
      <c r="AY76" s="295">
        <f t="shared" si="35"/>
        <v>0</v>
      </c>
      <c r="AZ76" s="295">
        <f t="shared" si="36"/>
        <v>0</v>
      </c>
      <c r="BA76" s="295">
        <f t="shared" si="37"/>
        <v>0</v>
      </c>
      <c r="BB76" s="310">
        <f t="shared" si="38"/>
        <v>0</v>
      </c>
      <c r="BC76" s="308">
        <f t="shared" si="39"/>
        <v>0</v>
      </c>
      <c r="BD76" s="308">
        <f t="shared" si="40"/>
        <v>0</v>
      </c>
      <c r="BE76" s="295">
        <f t="shared" si="41"/>
        <v>0</v>
      </c>
      <c r="BF76" s="308">
        <f t="shared" si="42"/>
        <v>0</v>
      </c>
      <c r="BG76" s="295">
        <f t="shared" si="43"/>
        <v>0</v>
      </c>
      <c r="BH76" s="308">
        <f t="shared" si="44"/>
        <v>0</v>
      </c>
      <c r="BI76" s="295">
        <f t="shared" si="45"/>
        <v>0</v>
      </c>
      <c r="BJ76" s="295">
        <f t="shared" si="46"/>
        <v>0</v>
      </c>
      <c r="BK76" s="310">
        <f t="shared" si="47"/>
        <v>0</v>
      </c>
      <c r="BL76" s="317">
        <f t="shared" si="73"/>
        <v>0</v>
      </c>
      <c r="BM76" s="299">
        <f t="shared" si="73"/>
        <v>0</v>
      </c>
      <c r="BN76" s="299">
        <f t="shared" si="74"/>
        <v>0</v>
      </c>
      <c r="BO76" s="299">
        <f t="shared" si="73"/>
        <v>0</v>
      </c>
      <c r="BP76" s="299">
        <f t="shared" si="75"/>
        <v>0</v>
      </c>
      <c r="BQ76" s="299">
        <f t="shared" si="73"/>
        <v>0</v>
      </c>
      <c r="BR76" s="299">
        <f t="shared" si="76"/>
        <v>0</v>
      </c>
      <c r="BS76" s="299">
        <f t="shared" si="77"/>
        <v>0</v>
      </c>
      <c r="BT76" s="318">
        <f t="shared" si="77"/>
        <v>0</v>
      </c>
      <c r="BU76" s="450">
        <f t="shared" si="61"/>
        <v>0</v>
      </c>
      <c r="BV76" s="451">
        <f t="shared" si="62"/>
        <v>0</v>
      </c>
      <c r="BW76" s="451">
        <f t="shared" si="63"/>
        <v>0</v>
      </c>
      <c r="BX76" s="451">
        <f t="shared" si="64"/>
        <v>0</v>
      </c>
      <c r="BY76" s="451">
        <f t="shared" si="65"/>
        <v>0</v>
      </c>
      <c r="BZ76" s="451">
        <f t="shared" si="66"/>
        <v>0</v>
      </c>
      <c r="CA76" s="451">
        <f t="shared" si="67"/>
        <v>0</v>
      </c>
      <c r="CB76" s="451">
        <f t="shared" si="68"/>
        <v>0</v>
      </c>
      <c r="CC76" s="451">
        <f t="shared" si="69"/>
        <v>0</v>
      </c>
      <c r="CD76" s="452">
        <f t="shared" si="70"/>
        <v>0</v>
      </c>
      <c r="CE76" s="453">
        <f>IF($AF76="3/3",$R76*参照!$J$4,IF($AF76="2/3",$R76*参照!$J$5,IF($AF76="1/3",$R76*参照!$J$6,IF($AF76="1/4(多子)",$R76*参照!$J$4,IF($AF76="1/4(工･農)",$R76*参照!$J$7,IF($AF76="3/3(多子)",$R76*参照!$J$4,IF($AF76="2/3(多子)",$R76*参照!$J$4,IF($AF76="1/3(多子)",$R76*参照!$J$4,IF($AF76="多子世帯",$R76*参照!$J$4,)))))))))</f>
        <v>0</v>
      </c>
      <c r="CF76" s="454" t="b">
        <f>IF(AH76="3/3",$M76*参照!$I$4,IF(AH76="2/3",$M76*参照!$I$5,IF(AH76="1/3",$M76*参照!$I$6,IF(AH76="1/4(多子)",$M76*参照!$I$4,IF(AH76="1/4(工･農)",$M76*参照!$I$7,IF(AH76="3/3(多子)",$M76*参照!$I$4,IF(AH76="2/3(多子)",$M76*参照!$I$4,IF(AH76="1/3(多子)",$M76*参照!$I$4,IF(AH76="多子世帯",$M76*参照!$I$4,IF(AH76="対象外",0))))))))))</f>
        <v>0</v>
      </c>
      <c r="CG76" s="454" t="b">
        <f>IF(AI76="3/3",$M76*参照!$I$4,IF(AI76="2/3",$M76*参照!$I$5,IF(AI76="1/3",$M76*参照!$I$6,IF(AI76="1/4(多子)",$M76*参照!$I$4,IF(AI76="1/4(工･農)",$M76*参照!$I$7,IF(AI76="3/3(多子)",$M76*参照!$I$4,IF(AI76="2/3(多子)",$M76*参照!$I$4,IF(AI76="1/3(多子)",$M76*参照!$I$4,IF(AI76="多子世帯",$M76*参照!$I$4,IF(AI76="対象外",0))))))))))</f>
        <v>0</v>
      </c>
      <c r="CH76" s="454" t="b">
        <f>IF(AJ76="3/3",$M76*参照!$I$4,IF(AJ76="2/3",$M76*参照!$I$5,IF(AJ76="1/3",$M76*参照!$I$6,IF(AJ76="1/4(多子)",$M76*参照!$I$4,IF(AJ76="1/4(工･農)",$M76*参照!$I$7,IF(AJ76="3/3(多子)",$M76*参照!$I$4,IF(AJ76="2/3(多子)",$M76*参照!$I$4,IF(AJ76="1/3(多子)",$M76*参照!$I$4,IF(AJ76="多子世帯",$M76*参照!$I$4,IF(AJ76="対象外",0))))))))))</f>
        <v>0</v>
      </c>
      <c r="CI76" s="454" t="b">
        <f>IF(AK76="3/3",$M76*参照!$I$4,IF(AK76="2/3",$M76*参照!$I$5,IF(AK76="1/3",$M76*参照!$I$6,IF(AK76="1/4(多子)",$M76*参照!$I$4,IF(AK76="1/4(工･農)",$M76*参照!$I$7,IF(AK76="3/3(多子)",$M76*参照!$I$4,IF(AK76="2/3(多子)",$M76*参照!$I$4,IF(AK76="1/3(多子)",$M76*参照!$I$4,IF(AK76="多子世帯",$M76*参照!$I$4,IF(AK76="対象外",0))))))))))</f>
        <v>0</v>
      </c>
      <c r="CJ76" s="454" t="b">
        <f>IF(AL76="3/3",$M76*参照!$I$4,IF(AL76="2/3",$M76*参照!$I$5,IF(AL76="1/3",$M76*参照!$I$6,IF(AL76="1/4(多子)",$M76*参照!$I$4,IF(AL76="1/4(工･農)",$M76*参照!$I$7,IF(AL76="3/3(多子)",$M76*参照!$I$4,IF(AL76="2/3(多子)",$M76*参照!$I$4,IF(AL76="1/3(多子)",$M76*参照!$I$4,IF(AL76="多子世帯",$M76*参照!$I$4,IF(AL76="対象外",0))))))))))</f>
        <v>0</v>
      </c>
      <c r="CK76" s="454" t="b">
        <f>IF(AM76="3/3",$M76*参照!$I$4,IF(AM76="2/3",$M76*参照!$I$5,IF(AM76="1/3",$M76*参照!$I$6,IF(AM76="1/4(多子)",$M76*参照!$I$4,IF(AM76="1/4(工･農)",$M76*参照!$I$7,IF(AM76="3/3(多子)",$M76*参照!$I$4,IF(AM76="2/3(多子)",$M76*参照!$I$4,IF(AM76="1/3(多子)",$M76*参照!$I$4,IF(AM76="多子世帯",$M76*参照!$I$4,IF(AM76="対象外",0))))))))))</f>
        <v>0</v>
      </c>
      <c r="CL76" s="454" t="b">
        <f>IF(AN76="3/3",$M76*参照!$I$4,IF(AN76="2/3",$M76*参照!$I$5,IF(AN76="1/3",$M76*参照!$I$6,IF(AN76="1/4(多子)",$M76*参照!$I$4,IF(AN76="1/4(工･農)",$M76*参照!$I$7,IF(AN76="3/3(多子)",$M76*参照!$I$4,IF(AN76="2/3(多子)",$M76*参照!$I$4,IF(AN76="1/3(多子)",$M76*参照!$I$4,IF(AN76="多子世帯",$M76*参照!$I$4,IF(AN76="対象外",0))))))))))</f>
        <v>0</v>
      </c>
      <c r="CM76" s="454" t="b">
        <f>IF(AO76="3/3",$M76*参照!$I$4,IF(AO76="2/3",$M76*参照!$I$5,IF(AO76="1/3",$M76*参照!$I$6,IF(AO76="1/4(多子)",$M76*参照!$I$4,IF(AO76="1/4(工･農)",$M76*参照!$I$7,IF(AO76="3/3(多子)",$M76*参照!$I$4,IF(AO76="2/3(多子)",$M76*参照!$I$4,IF(AO76="1/3(多子)",$M76*参照!$I$4,IF(AO76="多子世帯",$M76*参照!$I$4,IF(AO76="対象外",0))))))))))</f>
        <v>0</v>
      </c>
      <c r="CN76" s="454" t="b">
        <f>IF(AP76="3/3",$M76*参照!$I$4,IF(AP76="2/3",$M76*参照!$I$5,IF(AP76="1/3",$M76*参照!$I$6,IF(AP76="1/4(多子)",$M76*参照!$I$4,IF(AP76="1/4(工･農)",$M76*参照!$I$7,IF(AP76="3/3(多子)",$M76*参照!$I$4,IF(AP76="2/3(多子)",$M76*参照!$I$4,IF(AP76="1/3(多子)",$M76*参照!$I$4,IF(AP76="多子世帯",$M76*参照!$I$4,IF(AP76="対象外",0))))))))))</f>
        <v>0</v>
      </c>
      <c r="CO76" s="454" t="b">
        <f>IF(AQ76="3/3",$M76*参照!$I$4,IF(AQ76="2/3",$M76*参照!$I$5,IF(AQ76="1/3",$M76*参照!$I$6,IF(AQ76="1/4(多子)",$M76*参照!$I$4,IF(AQ76="1/4(工･農)",$M76*参照!$I$7,IF(AQ76="3/3(多子)",$M76*参照!$I$4,IF(AQ76="2/3(多子)",$M76*参照!$I$4,IF(AQ76="1/3(多子)",$M76*参照!$I$4,IF(AQ76="多子世帯",$M76*参照!$I$4,IF(AQ76="対象外",0))))))))))</f>
        <v>0</v>
      </c>
      <c r="CP76" s="454" t="b">
        <f>IF(AR76="3/3",$M76*参照!$I$4,IF(AR76="2/3",$M76*参照!$I$5,IF(AR76="1/3",$M76*参照!$I$6,IF(AR76="1/4(多子)",$M76*参照!$I$4,IF(AR76="1/4(工･農)",$M76*参照!$I$7,IF(AR76="3/3(多子)",$M76*参照!$I$4,IF(AR76="2/3(多子)",$M76*参照!$I$4,IF(AR76="1/3(多子)",$M76*参照!$I$4,IF(AR76="多子世帯",$M76*参照!$I$4,IF(AR76="対象外",0))))))))))</f>
        <v>0</v>
      </c>
      <c r="CQ76" s="455" t="b">
        <f>IF(AS76="3/3",$M76*参照!$I$4,IF(AS76="2/3",$M76*参照!$I$5,IF(AS76="1/3",$M76*参照!$I$6,IF(AS76="1/4(多子)",$M76*参照!$I$4,IF(AS76="1/4(工･農)",$M76*参照!$I$7,IF(AS76="3/3(多子)",$M76*参照!$I$4,IF(AS76="2/3(多子)",$M76*参照!$I$4,IF(AS76="1/3(多子)",$M76*参照!$I$4,IF(AS76="多子世帯",$M76*参照!$I$4,IF(AS76="対象外",0))))))))))</f>
        <v>0</v>
      </c>
      <c r="CR76" s="456">
        <f t="shared" si="71"/>
        <v>0</v>
      </c>
      <c r="CS76" s="66"/>
      <c r="CT76" s="147"/>
      <c r="CU76" s="147"/>
      <c r="CV76" s="147"/>
      <c r="CW76" s="147"/>
      <c r="CX76" s="147"/>
      <c r="CY76" s="149"/>
      <c r="CZ76" s="100"/>
      <c r="DA76" s="147"/>
      <c r="DB76" s="147"/>
      <c r="DC76" s="147"/>
      <c r="DD76" s="147"/>
      <c r="DE76" s="147"/>
      <c r="DF76" s="148">
        <f t="shared" si="72"/>
        <v>0</v>
      </c>
      <c r="DG76" s="77">
        <f>IF(CD76=0,0,(ROUNDUP(O76*(BU76*参照!$C$5+BV76*参照!$C$6+BW76*参照!$C$7+BX76*参照!$C$8+BY76*参照!$C$9+BZ76*参照!$C$10+CA76*参照!$C$11+CB76*参照!$C$12+CC76*参照!$C$13)/CD76,-2)))</f>
        <v>0</v>
      </c>
      <c r="DH76" s="136" t="str">
        <f t="shared" si="49"/>
        <v>B</v>
      </c>
    </row>
    <row r="77" spans="1:112" s="84" customFormat="1" ht="14.4">
      <c r="A77" s="83">
        <v>36</v>
      </c>
      <c r="B77" s="355"/>
      <c r="C77" s="355"/>
      <c r="D77" s="126"/>
      <c r="E77" s="126"/>
      <c r="F77" s="185"/>
      <c r="G77" s="185"/>
      <c r="H77" s="357"/>
      <c r="I77" s="235">
        <v>0</v>
      </c>
      <c r="J77" s="235">
        <f t="shared" si="50"/>
        <v>0</v>
      </c>
      <c r="K77" s="387">
        <f>IF(D77="昼間",参照!$E$4,IF(D77="夜間等",参照!$E$5,IF(D77="通信",参照!$E$6,0)))</f>
        <v>0</v>
      </c>
      <c r="L77" s="240">
        <f t="shared" si="51"/>
        <v>0</v>
      </c>
      <c r="M77" s="241">
        <f t="shared" si="52"/>
        <v>0</v>
      </c>
      <c r="N77" s="238"/>
      <c r="O77" s="238">
        <f t="shared" si="53"/>
        <v>0</v>
      </c>
      <c r="P77" s="389">
        <v>0</v>
      </c>
      <c r="Q77" s="392">
        <f>IF(D77="昼間",参照!$F$4,IF(D77="夜間等",参照!$F$5,IF(D77="通信",参照!$F$6,0)))</f>
        <v>0</v>
      </c>
      <c r="R77" s="240">
        <f t="shared" si="54"/>
        <v>0</v>
      </c>
      <c r="S77" s="203"/>
      <c r="T77" s="384">
        <f t="shared" si="55"/>
        <v>0</v>
      </c>
      <c r="U77" s="382">
        <f t="shared" si="56"/>
        <v>0</v>
      </c>
      <c r="V77" s="380">
        <f t="shared" si="57"/>
        <v>0</v>
      </c>
      <c r="W77" s="378">
        <f t="shared" si="58"/>
        <v>0</v>
      </c>
      <c r="X77" s="386" t="str">
        <f t="shared" si="26"/>
        <v>0</v>
      </c>
      <c r="Y77" s="379">
        <f t="shared" si="27"/>
        <v>0</v>
      </c>
      <c r="Z77" s="441"/>
      <c r="AA77" s="441"/>
      <c r="AB77" s="445">
        <f t="shared" si="59"/>
        <v>0</v>
      </c>
      <c r="AC77" s="356">
        <f t="shared" si="60"/>
        <v>0</v>
      </c>
      <c r="AD77" s="123">
        <f t="shared" si="28"/>
        <v>0</v>
      </c>
      <c r="AE77" s="123">
        <f t="shared" si="29"/>
        <v>0</v>
      </c>
      <c r="AF77" s="183"/>
      <c r="AG77" s="32"/>
      <c r="AH77" s="97"/>
      <c r="AI77" s="33"/>
      <c r="AJ77" s="97"/>
      <c r="AK77" s="33"/>
      <c r="AL77" s="97"/>
      <c r="AM77" s="98"/>
      <c r="AN77" s="99"/>
      <c r="AO77" s="147"/>
      <c r="AP77" s="147"/>
      <c r="AQ77" s="147"/>
      <c r="AR77" s="147"/>
      <c r="AS77" s="33"/>
      <c r="AT77" s="308">
        <f t="shared" si="30"/>
        <v>0</v>
      </c>
      <c r="AU77" s="295">
        <f t="shared" si="31"/>
        <v>0</v>
      </c>
      <c r="AV77" s="295">
        <f t="shared" si="32"/>
        <v>0</v>
      </c>
      <c r="AW77" s="295">
        <f t="shared" si="33"/>
        <v>0</v>
      </c>
      <c r="AX77" s="295">
        <f t="shared" si="34"/>
        <v>0</v>
      </c>
      <c r="AY77" s="295">
        <f t="shared" si="35"/>
        <v>0</v>
      </c>
      <c r="AZ77" s="295">
        <f t="shared" si="36"/>
        <v>0</v>
      </c>
      <c r="BA77" s="295">
        <f t="shared" si="37"/>
        <v>0</v>
      </c>
      <c r="BB77" s="310">
        <f t="shared" si="38"/>
        <v>0</v>
      </c>
      <c r="BC77" s="308">
        <f t="shared" si="39"/>
        <v>0</v>
      </c>
      <c r="BD77" s="308">
        <f t="shared" si="40"/>
        <v>0</v>
      </c>
      <c r="BE77" s="295">
        <f t="shared" si="41"/>
        <v>0</v>
      </c>
      <c r="BF77" s="308">
        <f t="shared" si="42"/>
        <v>0</v>
      </c>
      <c r="BG77" s="295">
        <f t="shared" si="43"/>
        <v>0</v>
      </c>
      <c r="BH77" s="308">
        <f t="shared" si="44"/>
        <v>0</v>
      </c>
      <c r="BI77" s="295">
        <f t="shared" si="45"/>
        <v>0</v>
      </c>
      <c r="BJ77" s="295">
        <f t="shared" si="46"/>
        <v>0</v>
      </c>
      <c r="BK77" s="310">
        <f t="shared" si="47"/>
        <v>0</v>
      </c>
      <c r="BL77" s="317">
        <f t="shared" si="73"/>
        <v>0</v>
      </c>
      <c r="BM77" s="299">
        <f t="shared" si="73"/>
        <v>0</v>
      </c>
      <c r="BN77" s="299">
        <f t="shared" si="74"/>
        <v>0</v>
      </c>
      <c r="BO77" s="299">
        <f t="shared" si="73"/>
        <v>0</v>
      </c>
      <c r="BP77" s="299">
        <f t="shared" si="75"/>
        <v>0</v>
      </c>
      <c r="BQ77" s="299">
        <f t="shared" si="73"/>
        <v>0</v>
      </c>
      <c r="BR77" s="299">
        <f t="shared" si="76"/>
        <v>0</v>
      </c>
      <c r="BS77" s="299">
        <f t="shared" si="77"/>
        <v>0</v>
      </c>
      <c r="BT77" s="318">
        <f t="shared" si="77"/>
        <v>0</v>
      </c>
      <c r="BU77" s="450">
        <f t="shared" si="61"/>
        <v>0</v>
      </c>
      <c r="BV77" s="451">
        <f t="shared" si="62"/>
        <v>0</v>
      </c>
      <c r="BW77" s="451">
        <f t="shared" si="63"/>
        <v>0</v>
      </c>
      <c r="BX77" s="451">
        <f t="shared" si="64"/>
        <v>0</v>
      </c>
      <c r="BY77" s="451">
        <f t="shared" si="65"/>
        <v>0</v>
      </c>
      <c r="BZ77" s="451">
        <f t="shared" si="66"/>
        <v>0</v>
      </c>
      <c r="CA77" s="451">
        <f t="shared" si="67"/>
        <v>0</v>
      </c>
      <c r="CB77" s="451">
        <f t="shared" si="68"/>
        <v>0</v>
      </c>
      <c r="CC77" s="451">
        <f t="shared" si="69"/>
        <v>0</v>
      </c>
      <c r="CD77" s="452">
        <f t="shared" si="70"/>
        <v>0</v>
      </c>
      <c r="CE77" s="453">
        <f>IF($AF77="3/3",$R77*参照!$J$4,IF($AF77="2/3",$R77*参照!$J$5,IF($AF77="1/3",$R77*参照!$J$6,IF($AF77="1/4(多子)",$R77*参照!$J$4,IF($AF77="1/4(工･農)",$R77*参照!$J$7,IF($AF77="3/3(多子)",$R77*参照!$J$4,IF($AF77="2/3(多子)",$R77*参照!$J$4,IF($AF77="1/3(多子)",$R77*参照!$J$4,IF($AF77="多子世帯",$R77*参照!$J$4,)))))))))</f>
        <v>0</v>
      </c>
      <c r="CF77" s="454" t="b">
        <f>IF(AH77="3/3",$M77*参照!$I$4,IF(AH77="2/3",$M77*参照!$I$5,IF(AH77="1/3",$M77*参照!$I$6,IF(AH77="1/4(多子)",$M77*参照!$I$4,IF(AH77="1/4(工･農)",$M77*参照!$I$7,IF(AH77="3/3(多子)",$M77*参照!$I$4,IF(AH77="2/3(多子)",$M77*参照!$I$4,IF(AH77="1/3(多子)",$M77*参照!$I$4,IF(AH77="多子世帯",$M77*参照!$I$4,IF(AH77="対象外",0))))))))))</f>
        <v>0</v>
      </c>
      <c r="CG77" s="454" t="b">
        <f>IF(AI77="3/3",$M77*参照!$I$4,IF(AI77="2/3",$M77*参照!$I$5,IF(AI77="1/3",$M77*参照!$I$6,IF(AI77="1/4(多子)",$M77*参照!$I$4,IF(AI77="1/4(工･農)",$M77*参照!$I$7,IF(AI77="3/3(多子)",$M77*参照!$I$4,IF(AI77="2/3(多子)",$M77*参照!$I$4,IF(AI77="1/3(多子)",$M77*参照!$I$4,IF(AI77="多子世帯",$M77*参照!$I$4,IF(AI77="対象外",0))))))))))</f>
        <v>0</v>
      </c>
      <c r="CH77" s="454" t="b">
        <f>IF(AJ77="3/3",$M77*参照!$I$4,IF(AJ77="2/3",$M77*参照!$I$5,IF(AJ77="1/3",$M77*参照!$I$6,IF(AJ77="1/4(多子)",$M77*参照!$I$4,IF(AJ77="1/4(工･農)",$M77*参照!$I$7,IF(AJ77="3/3(多子)",$M77*参照!$I$4,IF(AJ77="2/3(多子)",$M77*参照!$I$4,IF(AJ77="1/3(多子)",$M77*参照!$I$4,IF(AJ77="多子世帯",$M77*参照!$I$4,IF(AJ77="対象外",0))))))))))</f>
        <v>0</v>
      </c>
      <c r="CI77" s="454" t="b">
        <f>IF(AK77="3/3",$M77*参照!$I$4,IF(AK77="2/3",$M77*参照!$I$5,IF(AK77="1/3",$M77*参照!$I$6,IF(AK77="1/4(多子)",$M77*参照!$I$4,IF(AK77="1/4(工･農)",$M77*参照!$I$7,IF(AK77="3/3(多子)",$M77*参照!$I$4,IF(AK77="2/3(多子)",$M77*参照!$I$4,IF(AK77="1/3(多子)",$M77*参照!$I$4,IF(AK77="多子世帯",$M77*参照!$I$4,IF(AK77="対象外",0))))))))))</f>
        <v>0</v>
      </c>
      <c r="CJ77" s="454" t="b">
        <f>IF(AL77="3/3",$M77*参照!$I$4,IF(AL77="2/3",$M77*参照!$I$5,IF(AL77="1/3",$M77*参照!$I$6,IF(AL77="1/4(多子)",$M77*参照!$I$4,IF(AL77="1/4(工･農)",$M77*参照!$I$7,IF(AL77="3/3(多子)",$M77*参照!$I$4,IF(AL77="2/3(多子)",$M77*参照!$I$4,IF(AL77="1/3(多子)",$M77*参照!$I$4,IF(AL77="多子世帯",$M77*参照!$I$4,IF(AL77="対象外",0))))))))))</f>
        <v>0</v>
      </c>
      <c r="CK77" s="454" t="b">
        <f>IF(AM77="3/3",$M77*参照!$I$4,IF(AM77="2/3",$M77*参照!$I$5,IF(AM77="1/3",$M77*参照!$I$6,IF(AM77="1/4(多子)",$M77*参照!$I$4,IF(AM77="1/4(工･農)",$M77*参照!$I$7,IF(AM77="3/3(多子)",$M77*参照!$I$4,IF(AM77="2/3(多子)",$M77*参照!$I$4,IF(AM77="1/3(多子)",$M77*参照!$I$4,IF(AM77="多子世帯",$M77*参照!$I$4,IF(AM77="対象外",0))))))))))</f>
        <v>0</v>
      </c>
      <c r="CL77" s="454" t="b">
        <f>IF(AN77="3/3",$M77*参照!$I$4,IF(AN77="2/3",$M77*参照!$I$5,IF(AN77="1/3",$M77*参照!$I$6,IF(AN77="1/4(多子)",$M77*参照!$I$4,IF(AN77="1/4(工･農)",$M77*参照!$I$7,IF(AN77="3/3(多子)",$M77*参照!$I$4,IF(AN77="2/3(多子)",$M77*参照!$I$4,IF(AN77="1/3(多子)",$M77*参照!$I$4,IF(AN77="多子世帯",$M77*参照!$I$4,IF(AN77="対象外",0))))))))))</f>
        <v>0</v>
      </c>
      <c r="CM77" s="454" t="b">
        <f>IF(AO77="3/3",$M77*参照!$I$4,IF(AO77="2/3",$M77*参照!$I$5,IF(AO77="1/3",$M77*参照!$I$6,IF(AO77="1/4(多子)",$M77*参照!$I$4,IF(AO77="1/4(工･農)",$M77*参照!$I$7,IF(AO77="3/3(多子)",$M77*参照!$I$4,IF(AO77="2/3(多子)",$M77*参照!$I$4,IF(AO77="1/3(多子)",$M77*参照!$I$4,IF(AO77="多子世帯",$M77*参照!$I$4,IF(AO77="対象外",0))))))))))</f>
        <v>0</v>
      </c>
      <c r="CN77" s="454" t="b">
        <f>IF(AP77="3/3",$M77*参照!$I$4,IF(AP77="2/3",$M77*参照!$I$5,IF(AP77="1/3",$M77*参照!$I$6,IF(AP77="1/4(多子)",$M77*参照!$I$4,IF(AP77="1/4(工･農)",$M77*参照!$I$7,IF(AP77="3/3(多子)",$M77*参照!$I$4,IF(AP77="2/3(多子)",$M77*参照!$I$4,IF(AP77="1/3(多子)",$M77*参照!$I$4,IF(AP77="多子世帯",$M77*参照!$I$4,IF(AP77="対象外",0))))))))))</f>
        <v>0</v>
      </c>
      <c r="CO77" s="454" t="b">
        <f>IF(AQ77="3/3",$M77*参照!$I$4,IF(AQ77="2/3",$M77*参照!$I$5,IF(AQ77="1/3",$M77*参照!$I$6,IF(AQ77="1/4(多子)",$M77*参照!$I$4,IF(AQ77="1/4(工･農)",$M77*参照!$I$7,IF(AQ77="3/3(多子)",$M77*参照!$I$4,IF(AQ77="2/3(多子)",$M77*参照!$I$4,IF(AQ77="1/3(多子)",$M77*参照!$I$4,IF(AQ77="多子世帯",$M77*参照!$I$4,IF(AQ77="対象外",0))))))))))</f>
        <v>0</v>
      </c>
      <c r="CP77" s="454" t="b">
        <f>IF(AR77="3/3",$M77*参照!$I$4,IF(AR77="2/3",$M77*参照!$I$5,IF(AR77="1/3",$M77*参照!$I$6,IF(AR77="1/4(多子)",$M77*参照!$I$4,IF(AR77="1/4(工･農)",$M77*参照!$I$7,IF(AR77="3/3(多子)",$M77*参照!$I$4,IF(AR77="2/3(多子)",$M77*参照!$I$4,IF(AR77="1/3(多子)",$M77*参照!$I$4,IF(AR77="多子世帯",$M77*参照!$I$4,IF(AR77="対象外",0))))))))))</f>
        <v>0</v>
      </c>
      <c r="CQ77" s="455" t="b">
        <f>IF(AS77="3/3",$M77*参照!$I$4,IF(AS77="2/3",$M77*参照!$I$5,IF(AS77="1/3",$M77*参照!$I$6,IF(AS77="1/4(多子)",$M77*参照!$I$4,IF(AS77="1/4(工･農)",$M77*参照!$I$7,IF(AS77="3/3(多子)",$M77*参照!$I$4,IF(AS77="2/3(多子)",$M77*参照!$I$4,IF(AS77="1/3(多子)",$M77*参照!$I$4,IF(AS77="多子世帯",$M77*参照!$I$4,IF(AS77="対象外",0))))))))))</f>
        <v>0</v>
      </c>
      <c r="CR77" s="456">
        <f t="shared" si="71"/>
        <v>0</v>
      </c>
      <c r="CS77" s="66"/>
      <c r="CT77" s="147"/>
      <c r="CU77" s="147"/>
      <c r="CV77" s="147"/>
      <c r="CW77" s="147"/>
      <c r="CX77" s="147"/>
      <c r="CY77" s="149"/>
      <c r="CZ77" s="100"/>
      <c r="DA77" s="147"/>
      <c r="DB77" s="147"/>
      <c r="DC77" s="147"/>
      <c r="DD77" s="147"/>
      <c r="DE77" s="147"/>
      <c r="DF77" s="148">
        <f t="shared" si="72"/>
        <v>0</v>
      </c>
      <c r="DG77" s="77">
        <f>IF(CD77=0,0,(ROUNDUP(O77*(BU77*参照!$C$5+BV77*参照!$C$6+BW77*参照!$C$7+BX77*参照!$C$8+BY77*参照!$C$9+BZ77*参照!$C$10+CA77*参照!$C$11+CB77*参照!$C$12+CC77*参照!$C$13)/CD77,-2)))</f>
        <v>0</v>
      </c>
      <c r="DH77" s="136" t="str">
        <f t="shared" si="49"/>
        <v>B</v>
      </c>
    </row>
    <row r="78" spans="1:112" s="30" customFormat="1" ht="14.4">
      <c r="A78" s="34">
        <v>37</v>
      </c>
      <c r="B78" s="357"/>
      <c r="C78" s="357"/>
      <c r="D78" s="126"/>
      <c r="E78" s="126"/>
      <c r="F78" s="185"/>
      <c r="G78" s="126"/>
      <c r="H78" s="357"/>
      <c r="I78" s="235">
        <v>0</v>
      </c>
      <c r="J78" s="235">
        <f t="shared" si="50"/>
        <v>0</v>
      </c>
      <c r="K78" s="387">
        <f>IF(D78="昼間",参照!$E$4,IF(D78="夜間等",参照!$E$5,IF(D78="通信",参照!$E$6,0)))</f>
        <v>0</v>
      </c>
      <c r="L78" s="240">
        <f t="shared" si="51"/>
        <v>0</v>
      </c>
      <c r="M78" s="241">
        <f t="shared" si="52"/>
        <v>0</v>
      </c>
      <c r="N78" s="238"/>
      <c r="O78" s="238">
        <f t="shared" si="53"/>
        <v>0</v>
      </c>
      <c r="P78" s="389">
        <v>0</v>
      </c>
      <c r="Q78" s="392">
        <f>IF(D78="昼間",参照!$F$4,IF(D78="夜間等",参照!$F$5,IF(D78="通信",参照!$F$6,0)))</f>
        <v>0</v>
      </c>
      <c r="R78" s="240">
        <f t="shared" si="54"/>
        <v>0</v>
      </c>
      <c r="S78" s="203"/>
      <c r="T78" s="384">
        <f t="shared" si="55"/>
        <v>0</v>
      </c>
      <c r="U78" s="382">
        <f t="shared" si="56"/>
        <v>0</v>
      </c>
      <c r="V78" s="380">
        <f t="shared" si="57"/>
        <v>0</v>
      </c>
      <c r="W78" s="378">
        <f t="shared" si="58"/>
        <v>0</v>
      </c>
      <c r="X78" s="386" t="str">
        <f t="shared" si="26"/>
        <v>0</v>
      </c>
      <c r="Y78" s="379">
        <f t="shared" si="27"/>
        <v>0</v>
      </c>
      <c r="Z78" s="441"/>
      <c r="AA78" s="441"/>
      <c r="AB78" s="445">
        <f t="shared" si="59"/>
        <v>0</v>
      </c>
      <c r="AC78" s="356">
        <f t="shared" si="60"/>
        <v>0</v>
      </c>
      <c r="AD78" s="123">
        <f t="shared" si="28"/>
        <v>0</v>
      </c>
      <c r="AE78" s="123">
        <f t="shared" si="29"/>
        <v>0</v>
      </c>
      <c r="AF78" s="183"/>
      <c r="AG78" s="32"/>
      <c r="AH78" s="97"/>
      <c r="AI78" s="33"/>
      <c r="AJ78" s="97"/>
      <c r="AK78" s="33"/>
      <c r="AL78" s="97"/>
      <c r="AM78" s="98"/>
      <c r="AN78" s="99"/>
      <c r="AO78" s="147"/>
      <c r="AP78" s="147"/>
      <c r="AQ78" s="147"/>
      <c r="AR78" s="147"/>
      <c r="AS78" s="33"/>
      <c r="AT78" s="308">
        <f t="shared" si="30"/>
        <v>0</v>
      </c>
      <c r="AU78" s="295">
        <f t="shared" si="31"/>
        <v>0</v>
      </c>
      <c r="AV78" s="295">
        <f t="shared" si="32"/>
        <v>0</v>
      </c>
      <c r="AW78" s="295">
        <f t="shared" si="33"/>
        <v>0</v>
      </c>
      <c r="AX78" s="295">
        <f t="shared" si="34"/>
        <v>0</v>
      </c>
      <c r="AY78" s="295">
        <f t="shared" si="35"/>
        <v>0</v>
      </c>
      <c r="AZ78" s="295">
        <f t="shared" si="36"/>
        <v>0</v>
      </c>
      <c r="BA78" s="295">
        <f t="shared" si="37"/>
        <v>0</v>
      </c>
      <c r="BB78" s="310">
        <f t="shared" si="38"/>
        <v>0</v>
      </c>
      <c r="BC78" s="308">
        <f t="shared" si="39"/>
        <v>0</v>
      </c>
      <c r="BD78" s="308">
        <f t="shared" si="40"/>
        <v>0</v>
      </c>
      <c r="BE78" s="295">
        <f t="shared" si="41"/>
        <v>0</v>
      </c>
      <c r="BF78" s="308">
        <f t="shared" si="42"/>
        <v>0</v>
      </c>
      <c r="BG78" s="295">
        <f t="shared" si="43"/>
        <v>0</v>
      </c>
      <c r="BH78" s="308">
        <f t="shared" si="44"/>
        <v>0</v>
      </c>
      <c r="BI78" s="295">
        <f t="shared" si="45"/>
        <v>0</v>
      </c>
      <c r="BJ78" s="295">
        <f t="shared" si="46"/>
        <v>0</v>
      </c>
      <c r="BK78" s="310">
        <f t="shared" si="47"/>
        <v>0</v>
      </c>
      <c r="BL78" s="317">
        <f t="shared" si="73"/>
        <v>0</v>
      </c>
      <c r="BM78" s="299">
        <f t="shared" si="73"/>
        <v>0</v>
      </c>
      <c r="BN78" s="299">
        <f t="shared" si="74"/>
        <v>0</v>
      </c>
      <c r="BO78" s="299">
        <f t="shared" si="73"/>
        <v>0</v>
      </c>
      <c r="BP78" s="299">
        <f t="shared" si="75"/>
        <v>0</v>
      </c>
      <c r="BQ78" s="299">
        <f t="shared" si="73"/>
        <v>0</v>
      </c>
      <c r="BR78" s="299">
        <f t="shared" si="76"/>
        <v>0</v>
      </c>
      <c r="BS78" s="299">
        <f t="shared" si="77"/>
        <v>0</v>
      </c>
      <c r="BT78" s="318">
        <f t="shared" si="77"/>
        <v>0</v>
      </c>
      <c r="BU78" s="450">
        <f t="shared" si="61"/>
        <v>0</v>
      </c>
      <c r="BV78" s="451">
        <f t="shared" si="62"/>
        <v>0</v>
      </c>
      <c r="BW78" s="451">
        <f t="shared" si="63"/>
        <v>0</v>
      </c>
      <c r="BX78" s="451">
        <f t="shared" si="64"/>
        <v>0</v>
      </c>
      <c r="BY78" s="451">
        <f t="shared" si="65"/>
        <v>0</v>
      </c>
      <c r="BZ78" s="451">
        <f t="shared" si="66"/>
        <v>0</v>
      </c>
      <c r="CA78" s="451">
        <f t="shared" si="67"/>
        <v>0</v>
      </c>
      <c r="CB78" s="451">
        <f t="shared" si="68"/>
        <v>0</v>
      </c>
      <c r="CC78" s="451">
        <f t="shared" si="69"/>
        <v>0</v>
      </c>
      <c r="CD78" s="452">
        <f t="shared" si="70"/>
        <v>0</v>
      </c>
      <c r="CE78" s="453">
        <f>IF($AF78="3/3",$R78*参照!$J$4,IF($AF78="2/3",$R78*参照!$J$5,IF($AF78="1/3",$R78*参照!$J$6,IF($AF78="1/4(多子)",$R78*参照!$J$4,IF($AF78="1/4(工･農)",$R78*参照!$J$7,IF($AF78="3/3(多子)",$R78*参照!$J$4,IF($AF78="2/3(多子)",$R78*参照!$J$4,IF($AF78="1/3(多子)",$R78*参照!$J$4,IF($AF78="多子世帯",$R78*参照!$J$4,)))))))))</f>
        <v>0</v>
      </c>
      <c r="CF78" s="454" t="b">
        <f>IF(AH78="3/3",$M78*参照!$I$4,IF(AH78="2/3",$M78*参照!$I$5,IF(AH78="1/3",$M78*参照!$I$6,IF(AH78="1/4(多子)",$M78*参照!$I$4,IF(AH78="1/4(工･農)",$M78*参照!$I$7,IF(AH78="3/3(多子)",$M78*参照!$I$4,IF(AH78="2/3(多子)",$M78*参照!$I$4,IF(AH78="1/3(多子)",$M78*参照!$I$4,IF(AH78="多子世帯",$M78*参照!$I$4,IF(AH78="対象外",0))))))))))</f>
        <v>0</v>
      </c>
      <c r="CG78" s="454" t="b">
        <f>IF(AI78="3/3",$M78*参照!$I$4,IF(AI78="2/3",$M78*参照!$I$5,IF(AI78="1/3",$M78*参照!$I$6,IF(AI78="1/4(多子)",$M78*参照!$I$4,IF(AI78="1/4(工･農)",$M78*参照!$I$7,IF(AI78="3/3(多子)",$M78*参照!$I$4,IF(AI78="2/3(多子)",$M78*参照!$I$4,IF(AI78="1/3(多子)",$M78*参照!$I$4,IF(AI78="多子世帯",$M78*参照!$I$4,IF(AI78="対象外",0))))))))))</f>
        <v>0</v>
      </c>
      <c r="CH78" s="454" t="b">
        <f>IF(AJ78="3/3",$M78*参照!$I$4,IF(AJ78="2/3",$M78*参照!$I$5,IF(AJ78="1/3",$M78*参照!$I$6,IF(AJ78="1/4(多子)",$M78*参照!$I$4,IF(AJ78="1/4(工･農)",$M78*参照!$I$7,IF(AJ78="3/3(多子)",$M78*参照!$I$4,IF(AJ78="2/3(多子)",$M78*参照!$I$4,IF(AJ78="1/3(多子)",$M78*参照!$I$4,IF(AJ78="多子世帯",$M78*参照!$I$4,IF(AJ78="対象外",0))))))))))</f>
        <v>0</v>
      </c>
      <c r="CI78" s="454" t="b">
        <f>IF(AK78="3/3",$M78*参照!$I$4,IF(AK78="2/3",$M78*参照!$I$5,IF(AK78="1/3",$M78*参照!$I$6,IF(AK78="1/4(多子)",$M78*参照!$I$4,IF(AK78="1/4(工･農)",$M78*参照!$I$7,IF(AK78="3/3(多子)",$M78*参照!$I$4,IF(AK78="2/3(多子)",$M78*参照!$I$4,IF(AK78="1/3(多子)",$M78*参照!$I$4,IF(AK78="多子世帯",$M78*参照!$I$4,IF(AK78="対象外",0))))))))))</f>
        <v>0</v>
      </c>
      <c r="CJ78" s="454" t="b">
        <f>IF(AL78="3/3",$M78*参照!$I$4,IF(AL78="2/3",$M78*参照!$I$5,IF(AL78="1/3",$M78*参照!$I$6,IF(AL78="1/4(多子)",$M78*参照!$I$4,IF(AL78="1/4(工･農)",$M78*参照!$I$7,IF(AL78="3/3(多子)",$M78*参照!$I$4,IF(AL78="2/3(多子)",$M78*参照!$I$4,IF(AL78="1/3(多子)",$M78*参照!$I$4,IF(AL78="多子世帯",$M78*参照!$I$4,IF(AL78="対象外",0))))))))))</f>
        <v>0</v>
      </c>
      <c r="CK78" s="454" t="b">
        <f>IF(AM78="3/3",$M78*参照!$I$4,IF(AM78="2/3",$M78*参照!$I$5,IF(AM78="1/3",$M78*参照!$I$6,IF(AM78="1/4(多子)",$M78*参照!$I$4,IF(AM78="1/4(工･農)",$M78*参照!$I$7,IF(AM78="3/3(多子)",$M78*参照!$I$4,IF(AM78="2/3(多子)",$M78*参照!$I$4,IF(AM78="1/3(多子)",$M78*参照!$I$4,IF(AM78="多子世帯",$M78*参照!$I$4,IF(AM78="対象外",0))))))))))</f>
        <v>0</v>
      </c>
      <c r="CL78" s="454" t="b">
        <f>IF(AN78="3/3",$M78*参照!$I$4,IF(AN78="2/3",$M78*参照!$I$5,IF(AN78="1/3",$M78*参照!$I$6,IF(AN78="1/4(多子)",$M78*参照!$I$4,IF(AN78="1/4(工･農)",$M78*参照!$I$7,IF(AN78="3/3(多子)",$M78*参照!$I$4,IF(AN78="2/3(多子)",$M78*参照!$I$4,IF(AN78="1/3(多子)",$M78*参照!$I$4,IF(AN78="多子世帯",$M78*参照!$I$4,IF(AN78="対象外",0))))))))))</f>
        <v>0</v>
      </c>
      <c r="CM78" s="454" t="b">
        <f>IF(AO78="3/3",$M78*参照!$I$4,IF(AO78="2/3",$M78*参照!$I$5,IF(AO78="1/3",$M78*参照!$I$6,IF(AO78="1/4(多子)",$M78*参照!$I$4,IF(AO78="1/4(工･農)",$M78*参照!$I$7,IF(AO78="3/3(多子)",$M78*参照!$I$4,IF(AO78="2/3(多子)",$M78*参照!$I$4,IF(AO78="1/3(多子)",$M78*参照!$I$4,IF(AO78="多子世帯",$M78*参照!$I$4,IF(AO78="対象外",0))))))))))</f>
        <v>0</v>
      </c>
      <c r="CN78" s="454" t="b">
        <f>IF(AP78="3/3",$M78*参照!$I$4,IF(AP78="2/3",$M78*参照!$I$5,IF(AP78="1/3",$M78*参照!$I$6,IF(AP78="1/4(多子)",$M78*参照!$I$4,IF(AP78="1/4(工･農)",$M78*参照!$I$7,IF(AP78="3/3(多子)",$M78*参照!$I$4,IF(AP78="2/3(多子)",$M78*参照!$I$4,IF(AP78="1/3(多子)",$M78*参照!$I$4,IF(AP78="多子世帯",$M78*参照!$I$4,IF(AP78="対象外",0))))))))))</f>
        <v>0</v>
      </c>
      <c r="CO78" s="454" t="b">
        <f>IF(AQ78="3/3",$M78*参照!$I$4,IF(AQ78="2/3",$M78*参照!$I$5,IF(AQ78="1/3",$M78*参照!$I$6,IF(AQ78="1/4(多子)",$M78*参照!$I$4,IF(AQ78="1/4(工･農)",$M78*参照!$I$7,IF(AQ78="3/3(多子)",$M78*参照!$I$4,IF(AQ78="2/3(多子)",$M78*参照!$I$4,IF(AQ78="1/3(多子)",$M78*参照!$I$4,IF(AQ78="多子世帯",$M78*参照!$I$4,IF(AQ78="対象外",0))))))))))</f>
        <v>0</v>
      </c>
      <c r="CP78" s="454" t="b">
        <f>IF(AR78="3/3",$M78*参照!$I$4,IF(AR78="2/3",$M78*参照!$I$5,IF(AR78="1/3",$M78*参照!$I$6,IF(AR78="1/4(多子)",$M78*参照!$I$4,IF(AR78="1/4(工･農)",$M78*参照!$I$7,IF(AR78="3/3(多子)",$M78*参照!$I$4,IF(AR78="2/3(多子)",$M78*参照!$I$4,IF(AR78="1/3(多子)",$M78*参照!$I$4,IF(AR78="多子世帯",$M78*参照!$I$4,IF(AR78="対象外",0))))))))))</f>
        <v>0</v>
      </c>
      <c r="CQ78" s="455" t="b">
        <f>IF(AS78="3/3",$M78*参照!$I$4,IF(AS78="2/3",$M78*参照!$I$5,IF(AS78="1/3",$M78*参照!$I$6,IF(AS78="1/4(多子)",$M78*参照!$I$4,IF(AS78="1/4(工･農)",$M78*参照!$I$7,IF(AS78="3/3(多子)",$M78*参照!$I$4,IF(AS78="2/3(多子)",$M78*参照!$I$4,IF(AS78="1/3(多子)",$M78*参照!$I$4,IF(AS78="多子世帯",$M78*参照!$I$4,IF(AS78="対象外",0))))))))))</f>
        <v>0</v>
      </c>
      <c r="CR78" s="456">
        <f t="shared" si="71"/>
        <v>0</v>
      </c>
      <c r="CS78" s="66"/>
      <c r="CT78" s="147"/>
      <c r="CU78" s="147"/>
      <c r="CV78" s="147"/>
      <c r="CW78" s="147"/>
      <c r="CX78" s="147"/>
      <c r="CY78" s="149"/>
      <c r="CZ78" s="100"/>
      <c r="DA78" s="147"/>
      <c r="DB78" s="147"/>
      <c r="DC78" s="147"/>
      <c r="DD78" s="147"/>
      <c r="DE78" s="147"/>
      <c r="DF78" s="148">
        <f t="shared" si="72"/>
        <v>0</v>
      </c>
      <c r="DG78" s="77">
        <f>IF(CD78=0,0,(ROUNDUP(O78*(BU78*参照!$C$5+BV78*参照!$C$6+BW78*参照!$C$7+BX78*参照!$C$8+BY78*参照!$C$9+BZ78*参照!$C$10+CA78*参照!$C$11+CB78*参照!$C$12+CC78*参照!$C$13)/CD78,-2)))</f>
        <v>0</v>
      </c>
      <c r="DH78" s="136" t="str">
        <f t="shared" si="49"/>
        <v>B</v>
      </c>
    </row>
    <row r="79" spans="1:112" s="30" customFormat="1" ht="14.4">
      <c r="A79" s="34">
        <v>38</v>
      </c>
      <c r="B79" s="357"/>
      <c r="C79" s="357"/>
      <c r="D79" s="126"/>
      <c r="E79" s="126"/>
      <c r="F79" s="185"/>
      <c r="G79" s="126"/>
      <c r="H79" s="357"/>
      <c r="I79" s="235">
        <v>0</v>
      </c>
      <c r="J79" s="235">
        <f t="shared" si="50"/>
        <v>0</v>
      </c>
      <c r="K79" s="387">
        <f>IF(D79="昼間",参照!$E$4,IF(D79="夜間等",参照!$E$5,IF(D79="通信",参照!$E$6,0)))</f>
        <v>0</v>
      </c>
      <c r="L79" s="240">
        <f t="shared" si="51"/>
        <v>0</v>
      </c>
      <c r="M79" s="241">
        <f t="shared" si="52"/>
        <v>0</v>
      </c>
      <c r="N79" s="238"/>
      <c r="O79" s="238">
        <f t="shared" si="53"/>
        <v>0</v>
      </c>
      <c r="P79" s="389">
        <v>0</v>
      </c>
      <c r="Q79" s="392">
        <f>IF(D79="昼間",参照!$F$4,IF(D79="夜間等",参照!$F$5,IF(D79="通信",参照!$F$6,0)))</f>
        <v>0</v>
      </c>
      <c r="R79" s="240">
        <f t="shared" si="54"/>
        <v>0</v>
      </c>
      <c r="S79" s="204"/>
      <c r="T79" s="384">
        <f t="shared" si="55"/>
        <v>0</v>
      </c>
      <c r="U79" s="382">
        <f t="shared" si="56"/>
        <v>0</v>
      </c>
      <c r="V79" s="380">
        <f t="shared" si="57"/>
        <v>0</v>
      </c>
      <c r="W79" s="378">
        <f t="shared" si="58"/>
        <v>0</v>
      </c>
      <c r="X79" s="386" t="str">
        <f t="shared" si="26"/>
        <v>0</v>
      </c>
      <c r="Y79" s="379">
        <f t="shared" si="27"/>
        <v>0</v>
      </c>
      <c r="Z79" s="441"/>
      <c r="AA79" s="441"/>
      <c r="AB79" s="445">
        <f t="shared" si="59"/>
        <v>0</v>
      </c>
      <c r="AC79" s="356">
        <f t="shared" si="60"/>
        <v>0</v>
      </c>
      <c r="AD79" s="123">
        <f t="shared" si="28"/>
        <v>0</v>
      </c>
      <c r="AE79" s="123">
        <f t="shared" si="29"/>
        <v>0</v>
      </c>
      <c r="AF79" s="183"/>
      <c r="AG79" s="32"/>
      <c r="AH79" s="97"/>
      <c r="AI79" s="33"/>
      <c r="AJ79" s="97"/>
      <c r="AK79" s="33"/>
      <c r="AL79" s="97"/>
      <c r="AM79" s="98"/>
      <c r="AN79" s="99"/>
      <c r="AO79" s="147"/>
      <c r="AP79" s="147"/>
      <c r="AQ79" s="147"/>
      <c r="AR79" s="147"/>
      <c r="AS79" s="33"/>
      <c r="AT79" s="308">
        <f t="shared" si="30"/>
        <v>0</v>
      </c>
      <c r="AU79" s="295">
        <f t="shared" si="31"/>
        <v>0</v>
      </c>
      <c r="AV79" s="295">
        <f t="shared" si="32"/>
        <v>0</v>
      </c>
      <c r="AW79" s="295">
        <f t="shared" si="33"/>
        <v>0</v>
      </c>
      <c r="AX79" s="295">
        <f t="shared" si="34"/>
        <v>0</v>
      </c>
      <c r="AY79" s="295">
        <f t="shared" si="35"/>
        <v>0</v>
      </c>
      <c r="AZ79" s="295">
        <f t="shared" si="36"/>
        <v>0</v>
      </c>
      <c r="BA79" s="295">
        <f t="shared" si="37"/>
        <v>0</v>
      </c>
      <c r="BB79" s="310">
        <f t="shared" si="38"/>
        <v>0</v>
      </c>
      <c r="BC79" s="308">
        <f t="shared" si="39"/>
        <v>0</v>
      </c>
      <c r="BD79" s="308">
        <f t="shared" si="40"/>
        <v>0</v>
      </c>
      <c r="BE79" s="295">
        <f t="shared" si="41"/>
        <v>0</v>
      </c>
      <c r="BF79" s="308">
        <f t="shared" si="42"/>
        <v>0</v>
      </c>
      <c r="BG79" s="295">
        <f t="shared" si="43"/>
        <v>0</v>
      </c>
      <c r="BH79" s="308">
        <f t="shared" si="44"/>
        <v>0</v>
      </c>
      <c r="BI79" s="295">
        <f t="shared" si="45"/>
        <v>0</v>
      </c>
      <c r="BJ79" s="295">
        <f t="shared" si="46"/>
        <v>0</v>
      </c>
      <c r="BK79" s="310">
        <f t="shared" si="47"/>
        <v>0</v>
      </c>
      <c r="BL79" s="317">
        <f t="shared" si="73"/>
        <v>0</v>
      </c>
      <c r="BM79" s="299">
        <f t="shared" si="73"/>
        <v>0</v>
      </c>
      <c r="BN79" s="299">
        <f t="shared" si="74"/>
        <v>0</v>
      </c>
      <c r="BO79" s="299">
        <f t="shared" si="73"/>
        <v>0</v>
      </c>
      <c r="BP79" s="299">
        <f t="shared" si="75"/>
        <v>0</v>
      </c>
      <c r="BQ79" s="299">
        <f t="shared" si="73"/>
        <v>0</v>
      </c>
      <c r="BR79" s="299">
        <f t="shared" si="76"/>
        <v>0</v>
      </c>
      <c r="BS79" s="299">
        <f t="shared" si="77"/>
        <v>0</v>
      </c>
      <c r="BT79" s="318">
        <f t="shared" si="77"/>
        <v>0</v>
      </c>
      <c r="BU79" s="450">
        <f t="shared" si="61"/>
        <v>0</v>
      </c>
      <c r="BV79" s="451">
        <f t="shared" si="62"/>
        <v>0</v>
      </c>
      <c r="BW79" s="451">
        <f t="shared" si="63"/>
        <v>0</v>
      </c>
      <c r="BX79" s="451">
        <f t="shared" si="64"/>
        <v>0</v>
      </c>
      <c r="BY79" s="451">
        <f t="shared" si="65"/>
        <v>0</v>
      </c>
      <c r="BZ79" s="451">
        <f t="shared" si="66"/>
        <v>0</v>
      </c>
      <c r="CA79" s="451">
        <f t="shared" si="67"/>
        <v>0</v>
      </c>
      <c r="CB79" s="451">
        <f t="shared" si="68"/>
        <v>0</v>
      </c>
      <c r="CC79" s="451">
        <f t="shared" si="69"/>
        <v>0</v>
      </c>
      <c r="CD79" s="452">
        <f t="shared" si="70"/>
        <v>0</v>
      </c>
      <c r="CE79" s="453">
        <f>IF($AF79="3/3",$R79*参照!$J$4,IF($AF79="2/3",$R79*参照!$J$5,IF($AF79="1/3",$R79*参照!$J$6,IF($AF79="1/4(多子)",$R79*参照!$J$4,IF($AF79="1/4(工･農)",$R79*参照!$J$7,IF($AF79="3/3(多子)",$R79*参照!$J$4,IF($AF79="2/3(多子)",$R79*参照!$J$4,IF($AF79="1/3(多子)",$R79*参照!$J$4,IF($AF79="多子世帯",$R79*参照!$J$4,)))))))))</f>
        <v>0</v>
      </c>
      <c r="CF79" s="454" t="b">
        <f>IF(AH79="3/3",$M79*参照!$I$4,IF(AH79="2/3",$M79*参照!$I$5,IF(AH79="1/3",$M79*参照!$I$6,IF(AH79="1/4(多子)",$M79*参照!$I$4,IF(AH79="1/4(工･農)",$M79*参照!$I$7,IF(AH79="3/3(多子)",$M79*参照!$I$4,IF(AH79="2/3(多子)",$M79*参照!$I$4,IF(AH79="1/3(多子)",$M79*参照!$I$4,IF(AH79="多子世帯",$M79*参照!$I$4,IF(AH79="対象外",0))))))))))</f>
        <v>0</v>
      </c>
      <c r="CG79" s="454" t="b">
        <f>IF(AI79="3/3",$M79*参照!$I$4,IF(AI79="2/3",$M79*参照!$I$5,IF(AI79="1/3",$M79*参照!$I$6,IF(AI79="1/4(多子)",$M79*参照!$I$4,IF(AI79="1/4(工･農)",$M79*参照!$I$7,IF(AI79="3/3(多子)",$M79*参照!$I$4,IF(AI79="2/3(多子)",$M79*参照!$I$4,IF(AI79="1/3(多子)",$M79*参照!$I$4,IF(AI79="多子世帯",$M79*参照!$I$4,IF(AI79="対象外",0))))))))))</f>
        <v>0</v>
      </c>
      <c r="CH79" s="454" t="b">
        <f>IF(AJ79="3/3",$M79*参照!$I$4,IF(AJ79="2/3",$M79*参照!$I$5,IF(AJ79="1/3",$M79*参照!$I$6,IF(AJ79="1/4(多子)",$M79*参照!$I$4,IF(AJ79="1/4(工･農)",$M79*参照!$I$7,IF(AJ79="3/3(多子)",$M79*参照!$I$4,IF(AJ79="2/3(多子)",$M79*参照!$I$4,IF(AJ79="1/3(多子)",$M79*参照!$I$4,IF(AJ79="多子世帯",$M79*参照!$I$4,IF(AJ79="対象外",0))))))))))</f>
        <v>0</v>
      </c>
      <c r="CI79" s="454" t="b">
        <f>IF(AK79="3/3",$M79*参照!$I$4,IF(AK79="2/3",$M79*参照!$I$5,IF(AK79="1/3",$M79*参照!$I$6,IF(AK79="1/4(多子)",$M79*参照!$I$4,IF(AK79="1/4(工･農)",$M79*参照!$I$7,IF(AK79="3/3(多子)",$M79*参照!$I$4,IF(AK79="2/3(多子)",$M79*参照!$I$4,IF(AK79="1/3(多子)",$M79*参照!$I$4,IF(AK79="多子世帯",$M79*参照!$I$4,IF(AK79="対象外",0))))))))))</f>
        <v>0</v>
      </c>
      <c r="CJ79" s="454" t="b">
        <f>IF(AL79="3/3",$M79*参照!$I$4,IF(AL79="2/3",$M79*参照!$I$5,IF(AL79="1/3",$M79*参照!$I$6,IF(AL79="1/4(多子)",$M79*参照!$I$4,IF(AL79="1/4(工･農)",$M79*参照!$I$7,IF(AL79="3/3(多子)",$M79*参照!$I$4,IF(AL79="2/3(多子)",$M79*参照!$I$4,IF(AL79="1/3(多子)",$M79*参照!$I$4,IF(AL79="多子世帯",$M79*参照!$I$4,IF(AL79="対象外",0))))))))))</f>
        <v>0</v>
      </c>
      <c r="CK79" s="454" t="b">
        <f>IF(AM79="3/3",$M79*参照!$I$4,IF(AM79="2/3",$M79*参照!$I$5,IF(AM79="1/3",$M79*参照!$I$6,IF(AM79="1/4(多子)",$M79*参照!$I$4,IF(AM79="1/4(工･農)",$M79*参照!$I$7,IF(AM79="3/3(多子)",$M79*参照!$I$4,IF(AM79="2/3(多子)",$M79*参照!$I$4,IF(AM79="1/3(多子)",$M79*参照!$I$4,IF(AM79="多子世帯",$M79*参照!$I$4,IF(AM79="対象外",0))))))))))</f>
        <v>0</v>
      </c>
      <c r="CL79" s="454" t="b">
        <f>IF(AN79="3/3",$M79*参照!$I$4,IF(AN79="2/3",$M79*参照!$I$5,IF(AN79="1/3",$M79*参照!$I$6,IF(AN79="1/4(多子)",$M79*参照!$I$4,IF(AN79="1/4(工･農)",$M79*参照!$I$7,IF(AN79="3/3(多子)",$M79*参照!$I$4,IF(AN79="2/3(多子)",$M79*参照!$I$4,IF(AN79="1/3(多子)",$M79*参照!$I$4,IF(AN79="多子世帯",$M79*参照!$I$4,IF(AN79="対象外",0))))))))))</f>
        <v>0</v>
      </c>
      <c r="CM79" s="454" t="b">
        <f>IF(AO79="3/3",$M79*参照!$I$4,IF(AO79="2/3",$M79*参照!$I$5,IF(AO79="1/3",$M79*参照!$I$6,IF(AO79="1/4(多子)",$M79*参照!$I$4,IF(AO79="1/4(工･農)",$M79*参照!$I$7,IF(AO79="3/3(多子)",$M79*参照!$I$4,IF(AO79="2/3(多子)",$M79*参照!$I$4,IF(AO79="1/3(多子)",$M79*参照!$I$4,IF(AO79="多子世帯",$M79*参照!$I$4,IF(AO79="対象外",0))))))))))</f>
        <v>0</v>
      </c>
      <c r="CN79" s="454" t="b">
        <f>IF(AP79="3/3",$M79*参照!$I$4,IF(AP79="2/3",$M79*参照!$I$5,IF(AP79="1/3",$M79*参照!$I$6,IF(AP79="1/4(多子)",$M79*参照!$I$4,IF(AP79="1/4(工･農)",$M79*参照!$I$7,IF(AP79="3/3(多子)",$M79*参照!$I$4,IF(AP79="2/3(多子)",$M79*参照!$I$4,IF(AP79="1/3(多子)",$M79*参照!$I$4,IF(AP79="多子世帯",$M79*参照!$I$4,IF(AP79="対象外",0))))))))))</f>
        <v>0</v>
      </c>
      <c r="CO79" s="454" t="b">
        <f>IF(AQ79="3/3",$M79*参照!$I$4,IF(AQ79="2/3",$M79*参照!$I$5,IF(AQ79="1/3",$M79*参照!$I$6,IF(AQ79="1/4(多子)",$M79*参照!$I$4,IF(AQ79="1/4(工･農)",$M79*参照!$I$7,IF(AQ79="3/3(多子)",$M79*参照!$I$4,IF(AQ79="2/3(多子)",$M79*参照!$I$4,IF(AQ79="1/3(多子)",$M79*参照!$I$4,IF(AQ79="多子世帯",$M79*参照!$I$4,IF(AQ79="対象外",0))))))))))</f>
        <v>0</v>
      </c>
      <c r="CP79" s="454" t="b">
        <f>IF(AR79="3/3",$M79*参照!$I$4,IF(AR79="2/3",$M79*参照!$I$5,IF(AR79="1/3",$M79*参照!$I$6,IF(AR79="1/4(多子)",$M79*参照!$I$4,IF(AR79="1/4(工･農)",$M79*参照!$I$7,IF(AR79="3/3(多子)",$M79*参照!$I$4,IF(AR79="2/3(多子)",$M79*参照!$I$4,IF(AR79="1/3(多子)",$M79*参照!$I$4,IF(AR79="多子世帯",$M79*参照!$I$4,IF(AR79="対象外",0))))))))))</f>
        <v>0</v>
      </c>
      <c r="CQ79" s="455" t="b">
        <f>IF(AS79="3/3",$M79*参照!$I$4,IF(AS79="2/3",$M79*参照!$I$5,IF(AS79="1/3",$M79*参照!$I$6,IF(AS79="1/4(多子)",$M79*参照!$I$4,IF(AS79="1/4(工･農)",$M79*参照!$I$7,IF(AS79="3/3(多子)",$M79*参照!$I$4,IF(AS79="2/3(多子)",$M79*参照!$I$4,IF(AS79="1/3(多子)",$M79*参照!$I$4,IF(AS79="多子世帯",$M79*参照!$I$4,IF(AS79="対象外",0))))))))))</f>
        <v>0</v>
      </c>
      <c r="CR79" s="456">
        <f t="shared" si="71"/>
        <v>0</v>
      </c>
      <c r="CS79" s="66"/>
      <c r="CT79" s="147"/>
      <c r="CU79" s="147"/>
      <c r="CV79" s="147"/>
      <c r="CW79" s="147"/>
      <c r="CX79" s="147"/>
      <c r="CY79" s="149"/>
      <c r="CZ79" s="100"/>
      <c r="DA79" s="147"/>
      <c r="DB79" s="147"/>
      <c r="DC79" s="147"/>
      <c r="DD79" s="147"/>
      <c r="DE79" s="147"/>
      <c r="DF79" s="148">
        <f t="shared" si="72"/>
        <v>0</v>
      </c>
      <c r="DG79" s="77">
        <f>IF(CD79=0,0,(ROUNDUP(O79*(BU79*参照!$C$5+BV79*参照!$C$6+BW79*参照!$C$7+BX79*参照!$C$8+BY79*参照!$C$9+BZ79*参照!$C$10+CA79*参照!$C$11+CB79*参照!$C$12+CC79*参照!$C$13)/CD79,-2)))</f>
        <v>0</v>
      </c>
      <c r="DH79" s="136" t="str">
        <f t="shared" si="49"/>
        <v>B</v>
      </c>
    </row>
    <row r="80" spans="1:112" s="30" customFormat="1" ht="14.4">
      <c r="A80" s="34">
        <v>39</v>
      </c>
      <c r="B80" s="357"/>
      <c r="C80" s="357"/>
      <c r="D80" s="126"/>
      <c r="E80" s="126"/>
      <c r="F80" s="185"/>
      <c r="G80" s="126"/>
      <c r="H80" s="357"/>
      <c r="I80" s="235">
        <v>0</v>
      </c>
      <c r="J80" s="235">
        <f t="shared" si="50"/>
        <v>0</v>
      </c>
      <c r="K80" s="387">
        <f>IF(D80="昼間",参照!$E$4,IF(D80="夜間等",参照!$E$5,IF(D80="通信",参照!$E$6,0)))</f>
        <v>0</v>
      </c>
      <c r="L80" s="240">
        <f t="shared" si="51"/>
        <v>0</v>
      </c>
      <c r="M80" s="241">
        <f t="shared" si="52"/>
        <v>0</v>
      </c>
      <c r="N80" s="238"/>
      <c r="O80" s="238">
        <f t="shared" si="53"/>
        <v>0</v>
      </c>
      <c r="P80" s="389">
        <v>0</v>
      </c>
      <c r="Q80" s="392">
        <f>IF(D80="昼間",参照!$F$4,IF(D80="夜間等",参照!$F$5,IF(D80="通信",参照!$F$6,0)))</f>
        <v>0</v>
      </c>
      <c r="R80" s="240">
        <f t="shared" si="54"/>
        <v>0</v>
      </c>
      <c r="S80" s="203"/>
      <c r="T80" s="384">
        <f t="shared" si="55"/>
        <v>0</v>
      </c>
      <c r="U80" s="382">
        <f t="shared" si="56"/>
        <v>0</v>
      </c>
      <c r="V80" s="380">
        <f t="shared" si="57"/>
        <v>0</v>
      </c>
      <c r="W80" s="378">
        <f t="shared" si="58"/>
        <v>0</v>
      </c>
      <c r="X80" s="386" t="str">
        <f t="shared" si="26"/>
        <v>0</v>
      </c>
      <c r="Y80" s="379">
        <f t="shared" si="27"/>
        <v>0</v>
      </c>
      <c r="Z80" s="441"/>
      <c r="AA80" s="441"/>
      <c r="AB80" s="445">
        <f t="shared" si="59"/>
        <v>0</v>
      </c>
      <c r="AC80" s="356">
        <f t="shared" si="60"/>
        <v>0</v>
      </c>
      <c r="AD80" s="123">
        <f t="shared" si="28"/>
        <v>0</v>
      </c>
      <c r="AE80" s="123">
        <f t="shared" si="29"/>
        <v>0</v>
      </c>
      <c r="AF80" s="183"/>
      <c r="AG80" s="32"/>
      <c r="AH80" s="97"/>
      <c r="AI80" s="33"/>
      <c r="AJ80" s="97"/>
      <c r="AK80" s="33"/>
      <c r="AL80" s="97"/>
      <c r="AM80" s="98"/>
      <c r="AN80" s="99"/>
      <c r="AO80" s="147"/>
      <c r="AP80" s="147"/>
      <c r="AQ80" s="147"/>
      <c r="AR80" s="147"/>
      <c r="AS80" s="33"/>
      <c r="AT80" s="308">
        <f t="shared" si="30"/>
        <v>0</v>
      </c>
      <c r="AU80" s="295">
        <f t="shared" si="31"/>
        <v>0</v>
      </c>
      <c r="AV80" s="295">
        <f t="shared" si="32"/>
        <v>0</v>
      </c>
      <c r="AW80" s="295">
        <f t="shared" si="33"/>
        <v>0</v>
      </c>
      <c r="AX80" s="295">
        <f t="shared" si="34"/>
        <v>0</v>
      </c>
      <c r="AY80" s="295">
        <f t="shared" si="35"/>
        <v>0</v>
      </c>
      <c r="AZ80" s="295">
        <f t="shared" si="36"/>
        <v>0</v>
      </c>
      <c r="BA80" s="295">
        <f t="shared" si="37"/>
        <v>0</v>
      </c>
      <c r="BB80" s="310">
        <f t="shared" si="38"/>
        <v>0</v>
      </c>
      <c r="BC80" s="308">
        <f t="shared" si="39"/>
        <v>0</v>
      </c>
      <c r="BD80" s="308">
        <f t="shared" si="40"/>
        <v>0</v>
      </c>
      <c r="BE80" s="295">
        <f t="shared" si="41"/>
        <v>0</v>
      </c>
      <c r="BF80" s="308">
        <f t="shared" si="42"/>
        <v>0</v>
      </c>
      <c r="BG80" s="295">
        <f t="shared" si="43"/>
        <v>0</v>
      </c>
      <c r="BH80" s="308">
        <f t="shared" si="44"/>
        <v>0</v>
      </c>
      <c r="BI80" s="295">
        <f t="shared" si="45"/>
        <v>0</v>
      </c>
      <c r="BJ80" s="295">
        <f t="shared" si="46"/>
        <v>0</v>
      </c>
      <c r="BK80" s="310">
        <f t="shared" si="47"/>
        <v>0</v>
      </c>
      <c r="BL80" s="317">
        <f t="shared" si="73"/>
        <v>0</v>
      </c>
      <c r="BM80" s="299">
        <f t="shared" si="73"/>
        <v>0</v>
      </c>
      <c r="BN80" s="299">
        <f t="shared" si="74"/>
        <v>0</v>
      </c>
      <c r="BO80" s="299">
        <f t="shared" si="73"/>
        <v>0</v>
      </c>
      <c r="BP80" s="299">
        <f t="shared" si="75"/>
        <v>0</v>
      </c>
      <c r="BQ80" s="299">
        <f t="shared" si="73"/>
        <v>0</v>
      </c>
      <c r="BR80" s="299">
        <f t="shared" si="76"/>
        <v>0</v>
      </c>
      <c r="BS80" s="299">
        <f t="shared" si="77"/>
        <v>0</v>
      </c>
      <c r="BT80" s="318">
        <f t="shared" si="77"/>
        <v>0</v>
      </c>
      <c r="BU80" s="450">
        <f t="shared" si="61"/>
        <v>0</v>
      </c>
      <c r="BV80" s="451">
        <f t="shared" si="62"/>
        <v>0</v>
      </c>
      <c r="BW80" s="451">
        <f t="shared" si="63"/>
        <v>0</v>
      </c>
      <c r="BX80" s="451">
        <f t="shared" si="64"/>
        <v>0</v>
      </c>
      <c r="BY80" s="451">
        <f t="shared" si="65"/>
        <v>0</v>
      </c>
      <c r="BZ80" s="451">
        <f t="shared" si="66"/>
        <v>0</v>
      </c>
      <c r="CA80" s="451">
        <f t="shared" si="67"/>
        <v>0</v>
      </c>
      <c r="CB80" s="451">
        <f t="shared" si="68"/>
        <v>0</v>
      </c>
      <c r="CC80" s="451">
        <f t="shared" si="69"/>
        <v>0</v>
      </c>
      <c r="CD80" s="452">
        <f t="shared" si="70"/>
        <v>0</v>
      </c>
      <c r="CE80" s="453">
        <f>IF($AF80="3/3",$R80*参照!$J$4,IF($AF80="2/3",$R80*参照!$J$5,IF($AF80="1/3",$R80*参照!$J$6,IF($AF80="1/4(多子)",$R80*参照!$J$4,IF($AF80="1/4(工･農)",$R80*参照!$J$7,IF($AF80="3/3(多子)",$R80*参照!$J$4,IF($AF80="2/3(多子)",$R80*参照!$J$4,IF($AF80="1/3(多子)",$R80*参照!$J$4,IF($AF80="多子世帯",$R80*参照!$J$4,)))))))))</f>
        <v>0</v>
      </c>
      <c r="CF80" s="454" t="b">
        <f>IF(AH80="3/3",$M80*参照!$I$4,IF(AH80="2/3",$M80*参照!$I$5,IF(AH80="1/3",$M80*参照!$I$6,IF(AH80="1/4(多子)",$M80*参照!$I$4,IF(AH80="1/4(工･農)",$M80*参照!$I$7,IF(AH80="3/3(多子)",$M80*参照!$I$4,IF(AH80="2/3(多子)",$M80*参照!$I$4,IF(AH80="1/3(多子)",$M80*参照!$I$4,IF(AH80="多子世帯",$M80*参照!$I$4,IF(AH80="対象外",0))))))))))</f>
        <v>0</v>
      </c>
      <c r="CG80" s="454" t="b">
        <f>IF(AI80="3/3",$M80*参照!$I$4,IF(AI80="2/3",$M80*参照!$I$5,IF(AI80="1/3",$M80*参照!$I$6,IF(AI80="1/4(多子)",$M80*参照!$I$4,IF(AI80="1/4(工･農)",$M80*参照!$I$7,IF(AI80="3/3(多子)",$M80*参照!$I$4,IF(AI80="2/3(多子)",$M80*参照!$I$4,IF(AI80="1/3(多子)",$M80*参照!$I$4,IF(AI80="多子世帯",$M80*参照!$I$4,IF(AI80="対象外",0))))))))))</f>
        <v>0</v>
      </c>
      <c r="CH80" s="454" t="b">
        <f>IF(AJ80="3/3",$M80*参照!$I$4,IF(AJ80="2/3",$M80*参照!$I$5,IF(AJ80="1/3",$M80*参照!$I$6,IF(AJ80="1/4(多子)",$M80*参照!$I$4,IF(AJ80="1/4(工･農)",$M80*参照!$I$7,IF(AJ80="3/3(多子)",$M80*参照!$I$4,IF(AJ80="2/3(多子)",$M80*参照!$I$4,IF(AJ80="1/3(多子)",$M80*参照!$I$4,IF(AJ80="多子世帯",$M80*参照!$I$4,IF(AJ80="対象外",0))))))))))</f>
        <v>0</v>
      </c>
      <c r="CI80" s="454" t="b">
        <f>IF(AK80="3/3",$M80*参照!$I$4,IF(AK80="2/3",$M80*参照!$I$5,IF(AK80="1/3",$M80*参照!$I$6,IF(AK80="1/4(多子)",$M80*参照!$I$4,IF(AK80="1/4(工･農)",$M80*参照!$I$7,IF(AK80="3/3(多子)",$M80*参照!$I$4,IF(AK80="2/3(多子)",$M80*参照!$I$4,IF(AK80="1/3(多子)",$M80*参照!$I$4,IF(AK80="多子世帯",$M80*参照!$I$4,IF(AK80="対象外",0))))))))))</f>
        <v>0</v>
      </c>
      <c r="CJ80" s="454" t="b">
        <f>IF(AL80="3/3",$M80*参照!$I$4,IF(AL80="2/3",$M80*参照!$I$5,IF(AL80="1/3",$M80*参照!$I$6,IF(AL80="1/4(多子)",$M80*参照!$I$4,IF(AL80="1/4(工･農)",$M80*参照!$I$7,IF(AL80="3/3(多子)",$M80*参照!$I$4,IF(AL80="2/3(多子)",$M80*参照!$I$4,IF(AL80="1/3(多子)",$M80*参照!$I$4,IF(AL80="多子世帯",$M80*参照!$I$4,IF(AL80="対象外",0))))))))))</f>
        <v>0</v>
      </c>
      <c r="CK80" s="454" t="b">
        <f>IF(AM80="3/3",$M80*参照!$I$4,IF(AM80="2/3",$M80*参照!$I$5,IF(AM80="1/3",$M80*参照!$I$6,IF(AM80="1/4(多子)",$M80*参照!$I$4,IF(AM80="1/4(工･農)",$M80*参照!$I$7,IF(AM80="3/3(多子)",$M80*参照!$I$4,IF(AM80="2/3(多子)",$M80*参照!$I$4,IF(AM80="1/3(多子)",$M80*参照!$I$4,IF(AM80="多子世帯",$M80*参照!$I$4,IF(AM80="対象外",0))))))))))</f>
        <v>0</v>
      </c>
      <c r="CL80" s="454" t="b">
        <f>IF(AN80="3/3",$M80*参照!$I$4,IF(AN80="2/3",$M80*参照!$I$5,IF(AN80="1/3",$M80*参照!$I$6,IF(AN80="1/4(多子)",$M80*参照!$I$4,IF(AN80="1/4(工･農)",$M80*参照!$I$7,IF(AN80="3/3(多子)",$M80*参照!$I$4,IF(AN80="2/3(多子)",$M80*参照!$I$4,IF(AN80="1/3(多子)",$M80*参照!$I$4,IF(AN80="多子世帯",$M80*参照!$I$4,IF(AN80="対象外",0))))))))))</f>
        <v>0</v>
      </c>
      <c r="CM80" s="454" t="b">
        <f>IF(AO80="3/3",$M80*参照!$I$4,IF(AO80="2/3",$M80*参照!$I$5,IF(AO80="1/3",$M80*参照!$I$6,IF(AO80="1/4(多子)",$M80*参照!$I$4,IF(AO80="1/4(工･農)",$M80*参照!$I$7,IF(AO80="3/3(多子)",$M80*参照!$I$4,IF(AO80="2/3(多子)",$M80*参照!$I$4,IF(AO80="1/3(多子)",$M80*参照!$I$4,IF(AO80="多子世帯",$M80*参照!$I$4,IF(AO80="対象外",0))))))))))</f>
        <v>0</v>
      </c>
      <c r="CN80" s="454" t="b">
        <f>IF(AP80="3/3",$M80*参照!$I$4,IF(AP80="2/3",$M80*参照!$I$5,IF(AP80="1/3",$M80*参照!$I$6,IF(AP80="1/4(多子)",$M80*参照!$I$4,IF(AP80="1/4(工･農)",$M80*参照!$I$7,IF(AP80="3/3(多子)",$M80*参照!$I$4,IF(AP80="2/3(多子)",$M80*参照!$I$4,IF(AP80="1/3(多子)",$M80*参照!$I$4,IF(AP80="多子世帯",$M80*参照!$I$4,IF(AP80="対象外",0))))))))))</f>
        <v>0</v>
      </c>
      <c r="CO80" s="454" t="b">
        <f>IF(AQ80="3/3",$M80*参照!$I$4,IF(AQ80="2/3",$M80*参照!$I$5,IF(AQ80="1/3",$M80*参照!$I$6,IF(AQ80="1/4(多子)",$M80*参照!$I$4,IF(AQ80="1/4(工･農)",$M80*参照!$I$7,IF(AQ80="3/3(多子)",$M80*参照!$I$4,IF(AQ80="2/3(多子)",$M80*参照!$I$4,IF(AQ80="1/3(多子)",$M80*参照!$I$4,IF(AQ80="多子世帯",$M80*参照!$I$4,IF(AQ80="対象外",0))))))))))</f>
        <v>0</v>
      </c>
      <c r="CP80" s="454" t="b">
        <f>IF(AR80="3/3",$M80*参照!$I$4,IF(AR80="2/3",$M80*参照!$I$5,IF(AR80="1/3",$M80*参照!$I$6,IF(AR80="1/4(多子)",$M80*参照!$I$4,IF(AR80="1/4(工･農)",$M80*参照!$I$7,IF(AR80="3/3(多子)",$M80*参照!$I$4,IF(AR80="2/3(多子)",$M80*参照!$I$4,IF(AR80="1/3(多子)",$M80*参照!$I$4,IF(AR80="多子世帯",$M80*参照!$I$4,IF(AR80="対象外",0))))))))))</f>
        <v>0</v>
      </c>
      <c r="CQ80" s="455" t="b">
        <f>IF(AS80="3/3",$M80*参照!$I$4,IF(AS80="2/3",$M80*参照!$I$5,IF(AS80="1/3",$M80*参照!$I$6,IF(AS80="1/4(多子)",$M80*参照!$I$4,IF(AS80="1/4(工･農)",$M80*参照!$I$7,IF(AS80="3/3(多子)",$M80*参照!$I$4,IF(AS80="2/3(多子)",$M80*参照!$I$4,IF(AS80="1/3(多子)",$M80*参照!$I$4,IF(AS80="多子世帯",$M80*参照!$I$4,IF(AS80="対象外",0))))))))))</f>
        <v>0</v>
      </c>
      <c r="CR80" s="456">
        <f t="shared" si="71"/>
        <v>0</v>
      </c>
      <c r="CS80" s="66"/>
      <c r="CT80" s="147"/>
      <c r="CU80" s="147"/>
      <c r="CV80" s="147"/>
      <c r="CW80" s="147"/>
      <c r="CX80" s="147"/>
      <c r="CY80" s="149"/>
      <c r="CZ80" s="100"/>
      <c r="DA80" s="147"/>
      <c r="DB80" s="147"/>
      <c r="DC80" s="147"/>
      <c r="DD80" s="147"/>
      <c r="DE80" s="147"/>
      <c r="DF80" s="148">
        <f t="shared" si="72"/>
        <v>0</v>
      </c>
      <c r="DG80" s="77">
        <f>IF(CD80=0,0,(ROUNDUP(O80*(BU80*参照!$C$5+BV80*参照!$C$6+BW80*参照!$C$7+BX80*参照!$C$8+BY80*参照!$C$9+BZ80*参照!$C$10+CA80*参照!$C$11+CB80*参照!$C$12+CC80*参照!$C$13)/CD80,-2)))</f>
        <v>0</v>
      </c>
      <c r="DH80" s="136" t="str">
        <f t="shared" si="49"/>
        <v>B</v>
      </c>
    </row>
    <row r="81" spans="1:112" s="30" customFormat="1" ht="14.4">
      <c r="A81" s="34">
        <v>40</v>
      </c>
      <c r="B81" s="357"/>
      <c r="C81" s="357"/>
      <c r="D81" s="126"/>
      <c r="E81" s="126"/>
      <c r="F81" s="185"/>
      <c r="G81" s="126"/>
      <c r="H81" s="357"/>
      <c r="I81" s="235">
        <v>0</v>
      </c>
      <c r="J81" s="235">
        <f t="shared" si="50"/>
        <v>0</v>
      </c>
      <c r="K81" s="387">
        <f>IF(D81="昼間",参照!$E$4,IF(D81="夜間等",参照!$E$5,IF(D81="通信",参照!$E$6,0)))</f>
        <v>0</v>
      </c>
      <c r="L81" s="242">
        <f t="shared" si="51"/>
        <v>0</v>
      </c>
      <c r="M81" s="243">
        <f t="shared" si="52"/>
        <v>0</v>
      </c>
      <c r="N81" s="238"/>
      <c r="O81" s="235">
        <f t="shared" si="53"/>
        <v>0</v>
      </c>
      <c r="P81" s="389">
        <v>0</v>
      </c>
      <c r="Q81" s="393">
        <f>IF(D81="昼間",参照!$F$4,IF(D81="夜間等",参照!$F$5,IF(D81="通信",参照!$F$6,0)))</f>
        <v>0</v>
      </c>
      <c r="R81" s="242">
        <f t="shared" si="54"/>
        <v>0</v>
      </c>
      <c r="S81" s="203"/>
      <c r="T81" s="384">
        <f t="shared" si="55"/>
        <v>0</v>
      </c>
      <c r="U81" s="382">
        <f t="shared" si="56"/>
        <v>0</v>
      </c>
      <c r="V81" s="380">
        <f t="shared" si="57"/>
        <v>0</v>
      </c>
      <c r="W81" s="378">
        <f t="shared" si="58"/>
        <v>0</v>
      </c>
      <c r="X81" s="386" t="str">
        <f t="shared" si="26"/>
        <v>0</v>
      </c>
      <c r="Y81" s="379">
        <f t="shared" si="27"/>
        <v>0</v>
      </c>
      <c r="Z81" s="441"/>
      <c r="AA81" s="441"/>
      <c r="AB81" s="445">
        <f t="shared" si="59"/>
        <v>0</v>
      </c>
      <c r="AC81" s="356">
        <f t="shared" si="60"/>
        <v>0</v>
      </c>
      <c r="AD81" s="186">
        <f t="shared" si="28"/>
        <v>0</v>
      </c>
      <c r="AE81" s="186">
        <f t="shared" si="29"/>
        <v>0</v>
      </c>
      <c r="AF81" s="183"/>
      <c r="AG81" s="32"/>
      <c r="AH81" s="97"/>
      <c r="AI81" s="33"/>
      <c r="AJ81" s="97"/>
      <c r="AK81" s="33"/>
      <c r="AL81" s="97"/>
      <c r="AM81" s="98"/>
      <c r="AN81" s="99"/>
      <c r="AO81" s="147"/>
      <c r="AP81" s="147"/>
      <c r="AQ81" s="147"/>
      <c r="AR81" s="147"/>
      <c r="AS81" s="33"/>
      <c r="AT81" s="308">
        <f t="shared" si="30"/>
        <v>0</v>
      </c>
      <c r="AU81" s="295">
        <f t="shared" si="31"/>
        <v>0</v>
      </c>
      <c r="AV81" s="295">
        <f t="shared" si="32"/>
        <v>0</v>
      </c>
      <c r="AW81" s="295">
        <f t="shared" si="33"/>
        <v>0</v>
      </c>
      <c r="AX81" s="295">
        <f t="shared" si="34"/>
        <v>0</v>
      </c>
      <c r="AY81" s="295">
        <f t="shared" si="35"/>
        <v>0</v>
      </c>
      <c r="AZ81" s="295">
        <f t="shared" si="36"/>
        <v>0</v>
      </c>
      <c r="BA81" s="295">
        <f t="shared" si="37"/>
        <v>0</v>
      </c>
      <c r="BB81" s="310">
        <f t="shared" si="38"/>
        <v>0</v>
      </c>
      <c r="BC81" s="308">
        <f t="shared" si="39"/>
        <v>0</v>
      </c>
      <c r="BD81" s="308">
        <f t="shared" si="40"/>
        <v>0</v>
      </c>
      <c r="BE81" s="295">
        <f t="shared" si="41"/>
        <v>0</v>
      </c>
      <c r="BF81" s="308">
        <f t="shared" si="42"/>
        <v>0</v>
      </c>
      <c r="BG81" s="295">
        <f t="shared" si="43"/>
        <v>0</v>
      </c>
      <c r="BH81" s="308">
        <f t="shared" si="44"/>
        <v>0</v>
      </c>
      <c r="BI81" s="295">
        <f t="shared" si="45"/>
        <v>0</v>
      </c>
      <c r="BJ81" s="295">
        <f t="shared" si="46"/>
        <v>0</v>
      </c>
      <c r="BK81" s="310">
        <f t="shared" si="47"/>
        <v>0</v>
      </c>
      <c r="BL81" s="317">
        <f t="shared" si="73"/>
        <v>0</v>
      </c>
      <c r="BM81" s="299">
        <f t="shared" si="73"/>
        <v>0</v>
      </c>
      <c r="BN81" s="299">
        <f t="shared" si="74"/>
        <v>0</v>
      </c>
      <c r="BO81" s="299">
        <f t="shared" si="73"/>
        <v>0</v>
      </c>
      <c r="BP81" s="299">
        <f t="shared" si="75"/>
        <v>0</v>
      </c>
      <c r="BQ81" s="299">
        <f t="shared" si="73"/>
        <v>0</v>
      </c>
      <c r="BR81" s="299">
        <f t="shared" si="76"/>
        <v>0</v>
      </c>
      <c r="BS81" s="299">
        <f t="shared" si="77"/>
        <v>0</v>
      </c>
      <c r="BT81" s="318">
        <f t="shared" si="77"/>
        <v>0</v>
      </c>
      <c r="BU81" s="450">
        <f t="shared" si="61"/>
        <v>0</v>
      </c>
      <c r="BV81" s="451">
        <f t="shared" si="62"/>
        <v>0</v>
      </c>
      <c r="BW81" s="451">
        <f t="shared" si="63"/>
        <v>0</v>
      </c>
      <c r="BX81" s="451">
        <f t="shared" si="64"/>
        <v>0</v>
      </c>
      <c r="BY81" s="451">
        <f t="shared" si="65"/>
        <v>0</v>
      </c>
      <c r="BZ81" s="451">
        <f t="shared" si="66"/>
        <v>0</v>
      </c>
      <c r="CA81" s="451">
        <f t="shared" si="67"/>
        <v>0</v>
      </c>
      <c r="CB81" s="451">
        <f t="shared" si="68"/>
        <v>0</v>
      </c>
      <c r="CC81" s="451">
        <f t="shared" si="69"/>
        <v>0</v>
      </c>
      <c r="CD81" s="452">
        <f t="shared" si="70"/>
        <v>0</v>
      </c>
      <c r="CE81" s="453">
        <f>IF($AF81="3/3",$R81*参照!$J$4,IF($AF81="2/3",$R81*参照!$J$5,IF($AF81="1/3",$R81*参照!$J$6,IF($AF81="1/4(多子)",$R81*参照!$J$4,IF($AF81="1/4(工･農)",$R81*参照!$J$7,IF($AF81="3/3(多子)",$R81*参照!$J$4,IF($AF81="2/3(多子)",$R81*参照!$J$4,IF($AF81="1/3(多子)",$R81*参照!$J$4,IF($AF81="多子世帯",$R81*参照!$J$4,)))))))))</f>
        <v>0</v>
      </c>
      <c r="CF81" s="454" t="b">
        <f>IF(AH81="3/3",$M81*参照!$I$4,IF(AH81="2/3",$M81*参照!$I$5,IF(AH81="1/3",$M81*参照!$I$6,IF(AH81="1/4(多子)",$M81*参照!$I$4,IF(AH81="1/4(工･農)",$M81*参照!$I$7,IF(AH81="3/3(多子)",$M81*参照!$I$4,IF(AH81="2/3(多子)",$M81*参照!$I$4,IF(AH81="1/3(多子)",$M81*参照!$I$4,IF(AH81="多子世帯",$M81*参照!$I$4,IF(AH81="対象外",0))))))))))</f>
        <v>0</v>
      </c>
      <c r="CG81" s="454" t="b">
        <f>IF(AI81="3/3",$M81*参照!$I$4,IF(AI81="2/3",$M81*参照!$I$5,IF(AI81="1/3",$M81*参照!$I$6,IF(AI81="1/4(多子)",$M81*参照!$I$4,IF(AI81="1/4(工･農)",$M81*参照!$I$7,IF(AI81="3/3(多子)",$M81*参照!$I$4,IF(AI81="2/3(多子)",$M81*参照!$I$4,IF(AI81="1/3(多子)",$M81*参照!$I$4,IF(AI81="多子世帯",$M81*参照!$I$4,IF(AI81="対象外",0))))))))))</f>
        <v>0</v>
      </c>
      <c r="CH81" s="454" t="b">
        <f>IF(AJ81="3/3",$M81*参照!$I$4,IF(AJ81="2/3",$M81*参照!$I$5,IF(AJ81="1/3",$M81*参照!$I$6,IF(AJ81="1/4(多子)",$M81*参照!$I$4,IF(AJ81="1/4(工･農)",$M81*参照!$I$7,IF(AJ81="3/3(多子)",$M81*参照!$I$4,IF(AJ81="2/3(多子)",$M81*参照!$I$4,IF(AJ81="1/3(多子)",$M81*参照!$I$4,IF(AJ81="多子世帯",$M81*参照!$I$4,IF(AJ81="対象外",0))))))))))</f>
        <v>0</v>
      </c>
      <c r="CI81" s="454" t="b">
        <f>IF(AK81="3/3",$M81*参照!$I$4,IF(AK81="2/3",$M81*参照!$I$5,IF(AK81="1/3",$M81*参照!$I$6,IF(AK81="1/4(多子)",$M81*参照!$I$4,IF(AK81="1/4(工･農)",$M81*参照!$I$7,IF(AK81="3/3(多子)",$M81*参照!$I$4,IF(AK81="2/3(多子)",$M81*参照!$I$4,IF(AK81="1/3(多子)",$M81*参照!$I$4,IF(AK81="多子世帯",$M81*参照!$I$4,IF(AK81="対象外",0))))))))))</f>
        <v>0</v>
      </c>
      <c r="CJ81" s="454" t="b">
        <f>IF(AL81="3/3",$M81*参照!$I$4,IF(AL81="2/3",$M81*参照!$I$5,IF(AL81="1/3",$M81*参照!$I$6,IF(AL81="1/4(多子)",$M81*参照!$I$4,IF(AL81="1/4(工･農)",$M81*参照!$I$7,IF(AL81="3/3(多子)",$M81*参照!$I$4,IF(AL81="2/3(多子)",$M81*参照!$I$4,IF(AL81="1/3(多子)",$M81*参照!$I$4,IF(AL81="多子世帯",$M81*参照!$I$4,IF(AL81="対象外",0))))))))))</f>
        <v>0</v>
      </c>
      <c r="CK81" s="454" t="b">
        <f>IF(AM81="3/3",$M81*参照!$I$4,IF(AM81="2/3",$M81*参照!$I$5,IF(AM81="1/3",$M81*参照!$I$6,IF(AM81="1/4(多子)",$M81*参照!$I$4,IF(AM81="1/4(工･農)",$M81*参照!$I$7,IF(AM81="3/3(多子)",$M81*参照!$I$4,IF(AM81="2/3(多子)",$M81*参照!$I$4,IF(AM81="1/3(多子)",$M81*参照!$I$4,IF(AM81="多子世帯",$M81*参照!$I$4,IF(AM81="対象外",0))))))))))</f>
        <v>0</v>
      </c>
      <c r="CL81" s="454" t="b">
        <f>IF(AN81="3/3",$M81*参照!$I$4,IF(AN81="2/3",$M81*参照!$I$5,IF(AN81="1/3",$M81*参照!$I$6,IF(AN81="1/4(多子)",$M81*参照!$I$4,IF(AN81="1/4(工･農)",$M81*参照!$I$7,IF(AN81="3/3(多子)",$M81*参照!$I$4,IF(AN81="2/3(多子)",$M81*参照!$I$4,IF(AN81="1/3(多子)",$M81*参照!$I$4,IF(AN81="多子世帯",$M81*参照!$I$4,IF(AN81="対象外",0))))))))))</f>
        <v>0</v>
      </c>
      <c r="CM81" s="454" t="b">
        <f>IF(AO81="3/3",$M81*参照!$I$4,IF(AO81="2/3",$M81*参照!$I$5,IF(AO81="1/3",$M81*参照!$I$6,IF(AO81="1/4(多子)",$M81*参照!$I$4,IF(AO81="1/4(工･農)",$M81*参照!$I$7,IF(AO81="3/3(多子)",$M81*参照!$I$4,IF(AO81="2/3(多子)",$M81*参照!$I$4,IF(AO81="1/3(多子)",$M81*参照!$I$4,IF(AO81="多子世帯",$M81*参照!$I$4,IF(AO81="対象外",0))))))))))</f>
        <v>0</v>
      </c>
      <c r="CN81" s="454" t="b">
        <f>IF(AP81="3/3",$M81*参照!$I$4,IF(AP81="2/3",$M81*参照!$I$5,IF(AP81="1/3",$M81*参照!$I$6,IF(AP81="1/4(多子)",$M81*参照!$I$4,IF(AP81="1/4(工･農)",$M81*参照!$I$7,IF(AP81="3/3(多子)",$M81*参照!$I$4,IF(AP81="2/3(多子)",$M81*参照!$I$4,IF(AP81="1/3(多子)",$M81*参照!$I$4,IF(AP81="多子世帯",$M81*参照!$I$4,IF(AP81="対象外",0))))))))))</f>
        <v>0</v>
      </c>
      <c r="CO81" s="454" t="b">
        <f>IF(AQ81="3/3",$M81*参照!$I$4,IF(AQ81="2/3",$M81*参照!$I$5,IF(AQ81="1/3",$M81*参照!$I$6,IF(AQ81="1/4(多子)",$M81*参照!$I$4,IF(AQ81="1/4(工･農)",$M81*参照!$I$7,IF(AQ81="3/3(多子)",$M81*参照!$I$4,IF(AQ81="2/3(多子)",$M81*参照!$I$4,IF(AQ81="1/3(多子)",$M81*参照!$I$4,IF(AQ81="多子世帯",$M81*参照!$I$4,IF(AQ81="対象外",0))))))))))</f>
        <v>0</v>
      </c>
      <c r="CP81" s="454" t="b">
        <f>IF(AR81="3/3",$M81*参照!$I$4,IF(AR81="2/3",$M81*参照!$I$5,IF(AR81="1/3",$M81*参照!$I$6,IF(AR81="1/4(多子)",$M81*参照!$I$4,IF(AR81="1/4(工･農)",$M81*参照!$I$7,IF(AR81="3/3(多子)",$M81*参照!$I$4,IF(AR81="2/3(多子)",$M81*参照!$I$4,IF(AR81="1/3(多子)",$M81*参照!$I$4,IF(AR81="多子世帯",$M81*参照!$I$4,IF(AR81="対象外",0))))))))))</f>
        <v>0</v>
      </c>
      <c r="CQ81" s="455" t="b">
        <f>IF(AS81="3/3",$M81*参照!$I$4,IF(AS81="2/3",$M81*参照!$I$5,IF(AS81="1/3",$M81*参照!$I$6,IF(AS81="1/4(多子)",$M81*参照!$I$4,IF(AS81="1/4(工･農)",$M81*参照!$I$7,IF(AS81="3/3(多子)",$M81*参照!$I$4,IF(AS81="2/3(多子)",$M81*参照!$I$4,IF(AS81="1/3(多子)",$M81*参照!$I$4,IF(AS81="多子世帯",$M81*参照!$I$4,IF(AS81="対象外",0))))))))))</f>
        <v>0</v>
      </c>
      <c r="CR81" s="456">
        <f t="shared" si="71"/>
        <v>0</v>
      </c>
      <c r="CS81" s="66"/>
      <c r="CT81" s="147"/>
      <c r="CU81" s="147"/>
      <c r="CV81" s="147"/>
      <c r="CW81" s="147"/>
      <c r="CX81" s="147"/>
      <c r="CY81" s="149"/>
      <c r="CZ81" s="100"/>
      <c r="DA81" s="147"/>
      <c r="DB81" s="147"/>
      <c r="DC81" s="147"/>
      <c r="DD81" s="147"/>
      <c r="DE81" s="147"/>
      <c r="DF81" s="148">
        <f t="shared" si="72"/>
        <v>0</v>
      </c>
      <c r="DG81" s="77">
        <f>IF(CD81=0,0,(ROUNDUP(O81*(BU81*参照!$C$5+BV81*参照!$C$6+BW81*参照!$C$7+BX81*参照!$C$8+BY81*参照!$C$9+BZ81*参照!$C$10+CA81*参照!$C$11+CB81*参照!$C$12+CC81*参照!$C$13)/CD81,-2)))</f>
        <v>0</v>
      </c>
      <c r="DH81" s="136" t="str">
        <f t="shared" si="49"/>
        <v>B</v>
      </c>
    </row>
    <row r="82" spans="1:112" s="30" customFormat="1" ht="14.4">
      <c r="A82" s="34">
        <v>41</v>
      </c>
      <c r="B82" s="357"/>
      <c r="C82" s="357"/>
      <c r="D82" s="126"/>
      <c r="E82" s="126"/>
      <c r="F82" s="185"/>
      <c r="G82" s="126"/>
      <c r="H82" s="357"/>
      <c r="I82" s="235">
        <v>0</v>
      </c>
      <c r="J82" s="235">
        <f t="shared" si="50"/>
        <v>0</v>
      </c>
      <c r="K82" s="387">
        <f>IF(D82="昼間",参照!$E$4,IF(D82="夜間等",参照!$E$5,IF(D82="通信",参照!$E$6,0)))</f>
        <v>0</v>
      </c>
      <c r="L82" s="242">
        <f t="shared" si="51"/>
        <v>0</v>
      </c>
      <c r="M82" s="243">
        <f t="shared" si="52"/>
        <v>0</v>
      </c>
      <c r="N82" s="238"/>
      <c r="O82" s="235">
        <f t="shared" si="53"/>
        <v>0</v>
      </c>
      <c r="P82" s="389">
        <v>0</v>
      </c>
      <c r="Q82" s="393">
        <f>IF(D82="昼間",参照!$F$4,IF(D82="夜間等",参照!$F$5,IF(D82="通信",参照!$F$6,0)))</f>
        <v>0</v>
      </c>
      <c r="R82" s="242">
        <f t="shared" si="54"/>
        <v>0</v>
      </c>
      <c r="S82" s="203"/>
      <c r="T82" s="384">
        <f t="shared" si="55"/>
        <v>0</v>
      </c>
      <c r="U82" s="382">
        <f t="shared" si="56"/>
        <v>0</v>
      </c>
      <c r="V82" s="380">
        <f t="shared" si="57"/>
        <v>0</v>
      </c>
      <c r="W82" s="378">
        <f t="shared" si="58"/>
        <v>0</v>
      </c>
      <c r="X82" s="386" t="str">
        <f t="shared" si="26"/>
        <v>0</v>
      </c>
      <c r="Y82" s="379">
        <f t="shared" si="27"/>
        <v>0</v>
      </c>
      <c r="Z82" s="441"/>
      <c r="AA82" s="441"/>
      <c r="AB82" s="445">
        <f t="shared" si="59"/>
        <v>0</v>
      </c>
      <c r="AC82" s="356">
        <f t="shared" si="60"/>
        <v>0</v>
      </c>
      <c r="AD82" s="186">
        <f t="shared" si="28"/>
        <v>0</v>
      </c>
      <c r="AE82" s="186">
        <f t="shared" si="29"/>
        <v>0</v>
      </c>
      <c r="AF82" s="183"/>
      <c r="AG82" s="32"/>
      <c r="AH82" s="97"/>
      <c r="AI82" s="33"/>
      <c r="AJ82" s="97"/>
      <c r="AK82" s="33"/>
      <c r="AL82" s="97"/>
      <c r="AM82" s="98"/>
      <c r="AN82" s="99"/>
      <c r="AO82" s="147"/>
      <c r="AP82" s="147"/>
      <c r="AQ82" s="147"/>
      <c r="AR82" s="147"/>
      <c r="AS82" s="33"/>
      <c r="AT82" s="308">
        <f t="shared" si="30"/>
        <v>0</v>
      </c>
      <c r="AU82" s="295">
        <f t="shared" si="31"/>
        <v>0</v>
      </c>
      <c r="AV82" s="295">
        <f t="shared" si="32"/>
        <v>0</v>
      </c>
      <c r="AW82" s="295">
        <f t="shared" si="33"/>
        <v>0</v>
      </c>
      <c r="AX82" s="295">
        <f t="shared" si="34"/>
        <v>0</v>
      </c>
      <c r="AY82" s="295">
        <f t="shared" si="35"/>
        <v>0</v>
      </c>
      <c r="AZ82" s="295">
        <f t="shared" si="36"/>
        <v>0</v>
      </c>
      <c r="BA82" s="295">
        <f t="shared" si="37"/>
        <v>0</v>
      </c>
      <c r="BB82" s="310">
        <f t="shared" si="38"/>
        <v>0</v>
      </c>
      <c r="BC82" s="308">
        <f t="shared" si="39"/>
        <v>0</v>
      </c>
      <c r="BD82" s="308">
        <f t="shared" si="40"/>
        <v>0</v>
      </c>
      <c r="BE82" s="295">
        <f t="shared" si="41"/>
        <v>0</v>
      </c>
      <c r="BF82" s="308">
        <f t="shared" si="42"/>
        <v>0</v>
      </c>
      <c r="BG82" s="295">
        <f t="shared" si="43"/>
        <v>0</v>
      </c>
      <c r="BH82" s="308">
        <f t="shared" si="44"/>
        <v>0</v>
      </c>
      <c r="BI82" s="295">
        <f t="shared" si="45"/>
        <v>0</v>
      </c>
      <c r="BJ82" s="295">
        <f t="shared" si="46"/>
        <v>0</v>
      </c>
      <c r="BK82" s="310">
        <f t="shared" si="47"/>
        <v>0</v>
      </c>
      <c r="BL82" s="317">
        <f t="shared" si="73"/>
        <v>0</v>
      </c>
      <c r="BM82" s="299">
        <f t="shared" si="73"/>
        <v>0</v>
      </c>
      <c r="BN82" s="299">
        <f t="shared" si="74"/>
        <v>0</v>
      </c>
      <c r="BO82" s="299">
        <f t="shared" si="73"/>
        <v>0</v>
      </c>
      <c r="BP82" s="299">
        <f t="shared" si="75"/>
        <v>0</v>
      </c>
      <c r="BQ82" s="299">
        <f t="shared" si="73"/>
        <v>0</v>
      </c>
      <c r="BR82" s="299">
        <f t="shared" si="76"/>
        <v>0</v>
      </c>
      <c r="BS82" s="299">
        <f t="shared" si="77"/>
        <v>0</v>
      </c>
      <c r="BT82" s="318">
        <f t="shared" si="77"/>
        <v>0</v>
      </c>
      <c r="BU82" s="450">
        <f t="shared" si="61"/>
        <v>0</v>
      </c>
      <c r="BV82" s="451">
        <f t="shared" si="62"/>
        <v>0</v>
      </c>
      <c r="BW82" s="451">
        <f t="shared" si="63"/>
        <v>0</v>
      </c>
      <c r="BX82" s="451">
        <f t="shared" si="64"/>
        <v>0</v>
      </c>
      <c r="BY82" s="451">
        <f t="shared" si="65"/>
        <v>0</v>
      </c>
      <c r="BZ82" s="451">
        <f t="shared" si="66"/>
        <v>0</v>
      </c>
      <c r="CA82" s="451">
        <f t="shared" si="67"/>
        <v>0</v>
      </c>
      <c r="CB82" s="451">
        <f t="shared" si="68"/>
        <v>0</v>
      </c>
      <c r="CC82" s="451">
        <f t="shared" si="69"/>
        <v>0</v>
      </c>
      <c r="CD82" s="452">
        <f t="shared" si="70"/>
        <v>0</v>
      </c>
      <c r="CE82" s="453">
        <f>IF($AF82="3/3",$R82*参照!$J$4,IF($AF82="2/3",$R82*参照!$J$5,IF($AF82="1/3",$R82*参照!$J$6,IF($AF82="1/4(多子)",$R82*参照!$J$4,IF($AF82="1/4(工･農)",$R82*参照!$J$7,IF($AF82="3/3(多子)",$R82*参照!$J$4,IF($AF82="2/3(多子)",$R82*参照!$J$4,IF($AF82="1/3(多子)",$R82*参照!$J$4,IF($AF82="多子世帯",$R82*参照!$J$4,)))))))))</f>
        <v>0</v>
      </c>
      <c r="CF82" s="454" t="b">
        <f>IF(AH82="3/3",$M82*参照!$I$4,IF(AH82="2/3",$M82*参照!$I$5,IF(AH82="1/3",$M82*参照!$I$6,IF(AH82="1/4(多子)",$M82*参照!$I$4,IF(AH82="1/4(工･農)",$M82*参照!$I$7,IF(AH82="3/3(多子)",$M82*参照!$I$4,IF(AH82="2/3(多子)",$M82*参照!$I$4,IF(AH82="1/3(多子)",$M82*参照!$I$4,IF(AH82="多子世帯",$M82*参照!$I$4,IF(AH82="対象外",0))))))))))</f>
        <v>0</v>
      </c>
      <c r="CG82" s="454" t="b">
        <f>IF(AI82="3/3",$M82*参照!$I$4,IF(AI82="2/3",$M82*参照!$I$5,IF(AI82="1/3",$M82*参照!$I$6,IF(AI82="1/4(多子)",$M82*参照!$I$4,IF(AI82="1/4(工･農)",$M82*参照!$I$7,IF(AI82="3/3(多子)",$M82*参照!$I$4,IF(AI82="2/3(多子)",$M82*参照!$I$4,IF(AI82="1/3(多子)",$M82*参照!$I$4,IF(AI82="多子世帯",$M82*参照!$I$4,IF(AI82="対象外",0))))))))))</f>
        <v>0</v>
      </c>
      <c r="CH82" s="454" t="b">
        <f>IF(AJ82="3/3",$M82*参照!$I$4,IF(AJ82="2/3",$M82*参照!$I$5,IF(AJ82="1/3",$M82*参照!$I$6,IF(AJ82="1/4(多子)",$M82*参照!$I$4,IF(AJ82="1/4(工･農)",$M82*参照!$I$7,IF(AJ82="3/3(多子)",$M82*参照!$I$4,IF(AJ82="2/3(多子)",$M82*参照!$I$4,IF(AJ82="1/3(多子)",$M82*参照!$I$4,IF(AJ82="多子世帯",$M82*参照!$I$4,IF(AJ82="対象外",0))))))))))</f>
        <v>0</v>
      </c>
      <c r="CI82" s="454" t="b">
        <f>IF(AK82="3/3",$M82*参照!$I$4,IF(AK82="2/3",$M82*参照!$I$5,IF(AK82="1/3",$M82*参照!$I$6,IF(AK82="1/4(多子)",$M82*参照!$I$4,IF(AK82="1/4(工･農)",$M82*参照!$I$7,IF(AK82="3/3(多子)",$M82*参照!$I$4,IF(AK82="2/3(多子)",$M82*参照!$I$4,IF(AK82="1/3(多子)",$M82*参照!$I$4,IF(AK82="多子世帯",$M82*参照!$I$4,IF(AK82="対象外",0))))))))))</f>
        <v>0</v>
      </c>
      <c r="CJ82" s="454" t="b">
        <f>IF(AL82="3/3",$M82*参照!$I$4,IF(AL82="2/3",$M82*参照!$I$5,IF(AL82="1/3",$M82*参照!$I$6,IF(AL82="1/4(多子)",$M82*参照!$I$4,IF(AL82="1/4(工･農)",$M82*参照!$I$7,IF(AL82="3/3(多子)",$M82*参照!$I$4,IF(AL82="2/3(多子)",$M82*参照!$I$4,IF(AL82="1/3(多子)",$M82*参照!$I$4,IF(AL82="多子世帯",$M82*参照!$I$4,IF(AL82="対象外",0))))))))))</f>
        <v>0</v>
      </c>
      <c r="CK82" s="454" t="b">
        <f>IF(AM82="3/3",$M82*参照!$I$4,IF(AM82="2/3",$M82*参照!$I$5,IF(AM82="1/3",$M82*参照!$I$6,IF(AM82="1/4(多子)",$M82*参照!$I$4,IF(AM82="1/4(工･農)",$M82*参照!$I$7,IF(AM82="3/3(多子)",$M82*参照!$I$4,IF(AM82="2/3(多子)",$M82*参照!$I$4,IF(AM82="1/3(多子)",$M82*参照!$I$4,IF(AM82="多子世帯",$M82*参照!$I$4,IF(AM82="対象外",0))))))))))</f>
        <v>0</v>
      </c>
      <c r="CL82" s="454" t="b">
        <f>IF(AN82="3/3",$M82*参照!$I$4,IF(AN82="2/3",$M82*参照!$I$5,IF(AN82="1/3",$M82*参照!$I$6,IF(AN82="1/4(多子)",$M82*参照!$I$4,IF(AN82="1/4(工･農)",$M82*参照!$I$7,IF(AN82="3/3(多子)",$M82*参照!$I$4,IF(AN82="2/3(多子)",$M82*参照!$I$4,IF(AN82="1/3(多子)",$M82*参照!$I$4,IF(AN82="多子世帯",$M82*参照!$I$4,IF(AN82="対象外",0))))))))))</f>
        <v>0</v>
      </c>
      <c r="CM82" s="454" t="b">
        <f>IF(AO82="3/3",$M82*参照!$I$4,IF(AO82="2/3",$M82*参照!$I$5,IF(AO82="1/3",$M82*参照!$I$6,IF(AO82="1/4(多子)",$M82*参照!$I$4,IF(AO82="1/4(工･農)",$M82*参照!$I$7,IF(AO82="3/3(多子)",$M82*参照!$I$4,IF(AO82="2/3(多子)",$M82*参照!$I$4,IF(AO82="1/3(多子)",$M82*参照!$I$4,IF(AO82="多子世帯",$M82*参照!$I$4,IF(AO82="対象外",0))))))))))</f>
        <v>0</v>
      </c>
      <c r="CN82" s="454" t="b">
        <f>IF(AP82="3/3",$M82*参照!$I$4,IF(AP82="2/3",$M82*参照!$I$5,IF(AP82="1/3",$M82*参照!$I$6,IF(AP82="1/4(多子)",$M82*参照!$I$4,IF(AP82="1/4(工･農)",$M82*参照!$I$7,IF(AP82="3/3(多子)",$M82*参照!$I$4,IF(AP82="2/3(多子)",$M82*参照!$I$4,IF(AP82="1/3(多子)",$M82*参照!$I$4,IF(AP82="多子世帯",$M82*参照!$I$4,IF(AP82="対象外",0))))))))))</f>
        <v>0</v>
      </c>
      <c r="CO82" s="454" t="b">
        <f>IF(AQ82="3/3",$M82*参照!$I$4,IF(AQ82="2/3",$M82*参照!$I$5,IF(AQ82="1/3",$M82*参照!$I$6,IF(AQ82="1/4(多子)",$M82*参照!$I$4,IF(AQ82="1/4(工･農)",$M82*参照!$I$7,IF(AQ82="3/3(多子)",$M82*参照!$I$4,IF(AQ82="2/3(多子)",$M82*参照!$I$4,IF(AQ82="1/3(多子)",$M82*参照!$I$4,IF(AQ82="多子世帯",$M82*参照!$I$4,IF(AQ82="対象外",0))))))))))</f>
        <v>0</v>
      </c>
      <c r="CP82" s="454" t="b">
        <f>IF(AR82="3/3",$M82*参照!$I$4,IF(AR82="2/3",$M82*参照!$I$5,IF(AR82="1/3",$M82*参照!$I$6,IF(AR82="1/4(多子)",$M82*参照!$I$4,IF(AR82="1/4(工･農)",$M82*参照!$I$7,IF(AR82="3/3(多子)",$M82*参照!$I$4,IF(AR82="2/3(多子)",$M82*参照!$I$4,IF(AR82="1/3(多子)",$M82*参照!$I$4,IF(AR82="多子世帯",$M82*参照!$I$4,IF(AR82="対象外",0))))))))))</f>
        <v>0</v>
      </c>
      <c r="CQ82" s="455" t="b">
        <f>IF(AS82="3/3",$M82*参照!$I$4,IF(AS82="2/3",$M82*参照!$I$5,IF(AS82="1/3",$M82*参照!$I$6,IF(AS82="1/4(多子)",$M82*参照!$I$4,IF(AS82="1/4(工･農)",$M82*参照!$I$7,IF(AS82="3/3(多子)",$M82*参照!$I$4,IF(AS82="2/3(多子)",$M82*参照!$I$4,IF(AS82="1/3(多子)",$M82*参照!$I$4,IF(AS82="多子世帯",$M82*参照!$I$4,IF(AS82="対象外",0))))))))))</f>
        <v>0</v>
      </c>
      <c r="CR82" s="456">
        <f t="shared" si="71"/>
        <v>0</v>
      </c>
      <c r="CS82" s="66"/>
      <c r="CT82" s="147"/>
      <c r="CU82" s="147"/>
      <c r="CV82" s="147"/>
      <c r="CW82" s="147"/>
      <c r="CX82" s="147"/>
      <c r="CY82" s="149"/>
      <c r="CZ82" s="100"/>
      <c r="DA82" s="147"/>
      <c r="DB82" s="147"/>
      <c r="DC82" s="147"/>
      <c r="DD82" s="147"/>
      <c r="DE82" s="147"/>
      <c r="DF82" s="148">
        <f t="shared" si="72"/>
        <v>0</v>
      </c>
      <c r="DG82" s="77">
        <f>IF(CD82=0,0,(ROUNDUP(O82*(BU82*参照!$C$5+BV82*参照!$C$6+BW82*参照!$C$7+BX82*参照!$C$8+BY82*参照!$C$9+BZ82*参照!$C$10+CA82*参照!$C$11+CB82*参照!$C$12+CC82*参照!$C$13)/CD82,-2)))</f>
        <v>0</v>
      </c>
      <c r="DH82" s="136" t="str">
        <f t="shared" si="49"/>
        <v>B</v>
      </c>
    </row>
    <row r="83" spans="1:112" s="84" customFormat="1" ht="14.4">
      <c r="A83" s="34">
        <v>42</v>
      </c>
      <c r="B83" s="359"/>
      <c r="C83" s="357"/>
      <c r="D83" s="126"/>
      <c r="E83" s="126"/>
      <c r="F83" s="185"/>
      <c r="G83" s="126"/>
      <c r="H83" s="355"/>
      <c r="I83" s="235">
        <v>0</v>
      </c>
      <c r="J83" s="235">
        <f t="shared" si="50"/>
        <v>0</v>
      </c>
      <c r="K83" s="387">
        <f>IF(D83="昼間",参照!$E$4,IF(D83="夜間等",参照!$E$5,IF(D83="通信",参照!$E$6,0)))</f>
        <v>0</v>
      </c>
      <c r="L83" s="242">
        <f t="shared" si="51"/>
        <v>0</v>
      </c>
      <c r="M83" s="243">
        <f t="shared" si="52"/>
        <v>0</v>
      </c>
      <c r="N83" s="238"/>
      <c r="O83" s="235">
        <f t="shared" si="53"/>
        <v>0</v>
      </c>
      <c r="P83" s="389">
        <v>0</v>
      </c>
      <c r="Q83" s="393">
        <f>IF(D83="昼間",参照!$F$4,IF(D83="夜間等",参照!$F$5,IF(D83="通信",参照!$F$6,0)))</f>
        <v>0</v>
      </c>
      <c r="R83" s="242">
        <f t="shared" si="54"/>
        <v>0</v>
      </c>
      <c r="S83" s="203"/>
      <c r="T83" s="384">
        <f t="shared" si="55"/>
        <v>0</v>
      </c>
      <c r="U83" s="382">
        <f t="shared" si="56"/>
        <v>0</v>
      </c>
      <c r="V83" s="380">
        <f t="shared" si="57"/>
        <v>0</v>
      </c>
      <c r="W83" s="378">
        <f t="shared" si="58"/>
        <v>0</v>
      </c>
      <c r="X83" s="386" t="str">
        <f t="shared" si="26"/>
        <v>0</v>
      </c>
      <c r="Y83" s="379">
        <f t="shared" si="27"/>
        <v>0</v>
      </c>
      <c r="Z83" s="441"/>
      <c r="AA83" s="441"/>
      <c r="AB83" s="445">
        <f t="shared" si="59"/>
        <v>0</v>
      </c>
      <c r="AC83" s="356">
        <f t="shared" si="60"/>
        <v>0</v>
      </c>
      <c r="AD83" s="186">
        <f t="shared" si="28"/>
        <v>0</v>
      </c>
      <c r="AE83" s="186">
        <f t="shared" si="29"/>
        <v>0</v>
      </c>
      <c r="AF83" s="183"/>
      <c r="AG83" s="32"/>
      <c r="AH83" s="97"/>
      <c r="AI83" s="33"/>
      <c r="AJ83" s="97"/>
      <c r="AK83" s="33"/>
      <c r="AL83" s="97"/>
      <c r="AM83" s="98"/>
      <c r="AN83" s="99"/>
      <c r="AO83" s="147"/>
      <c r="AP83" s="147"/>
      <c r="AQ83" s="147"/>
      <c r="AR83" s="147"/>
      <c r="AS83" s="33"/>
      <c r="AT83" s="308">
        <f t="shared" si="30"/>
        <v>0</v>
      </c>
      <c r="AU83" s="295">
        <f t="shared" si="31"/>
        <v>0</v>
      </c>
      <c r="AV83" s="295">
        <f t="shared" si="32"/>
        <v>0</v>
      </c>
      <c r="AW83" s="295">
        <f t="shared" si="33"/>
        <v>0</v>
      </c>
      <c r="AX83" s="295">
        <f t="shared" si="34"/>
        <v>0</v>
      </c>
      <c r="AY83" s="295">
        <f t="shared" si="35"/>
        <v>0</v>
      </c>
      <c r="AZ83" s="295">
        <f t="shared" si="36"/>
        <v>0</v>
      </c>
      <c r="BA83" s="295">
        <f t="shared" si="37"/>
        <v>0</v>
      </c>
      <c r="BB83" s="310">
        <f t="shared" si="38"/>
        <v>0</v>
      </c>
      <c r="BC83" s="308">
        <f t="shared" si="39"/>
        <v>0</v>
      </c>
      <c r="BD83" s="308">
        <f t="shared" si="40"/>
        <v>0</v>
      </c>
      <c r="BE83" s="295">
        <f t="shared" si="41"/>
        <v>0</v>
      </c>
      <c r="BF83" s="308">
        <f t="shared" si="42"/>
        <v>0</v>
      </c>
      <c r="BG83" s="295">
        <f t="shared" si="43"/>
        <v>0</v>
      </c>
      <c r="BH83" s="308">
        <f t="shared" si="44"/>
        <v>0</v>
      </c>
      <c r="BI83" s="295">
        <f t="shared" si="45"/>
        <v>0</v>
      </c>
      <c r="BJ83" s="295">
        <f t="shared" si="46"/>
        <v>0</v>
      </c>
      <c r="BK83" s="310">
        <f t="shared" si="47"/>
        <v>0</v>
      </c>
      <c r="BL83" s="317">
        <f t="shared" si="73"/>
        <v>0</v>
      </c>
      <c r="BM83" s="299">
        <f t="shared" si="73"/>
        <v>0</v>
      </c>
      <c r="BN83" s="299">
        <f t="shared" si="74"/>
        <v>0</v>
      </c>
      <c r="BO83" s="299">
        <f t="shared" si="73"/>
        <v>0</v>
      </c>
      <c r="BP83" s="299">
        <f t="shared" si="75"/>
        <v>0</v>
      </c>
      <c r="BQ83" s="299">
        <f t="shared" si="73"/>
        <v>0</v>
      </c>
      <c r="BR83" s="299">
        <f t="shared" si="76"/>
        <v>0</v>
      </c>
      <c r="BS83" s="299">
        <f t="shared" si="77"/>
        <v>0</v>
      </c>
      <c r="BT83" s="318">
        <f t="shared" si="77"/>
        <v>0</v>
      </c>
      <c r="BU83" s="450">
        <f t="shared" si="61"/>
        <v>0</v>
      </c>
      <c r="BV83" s="451">
        <f t="shared" si="62"/>
        <v>0</v>
      </c>
      <c r="BW83" s="451">
        <f t="shared" si="63"/>
        <v>0</v>
      </c>
      <c r="BX83" s="451">
        <f t="shared" si="64"/>
        <v>0</v>
      </c>
      <c r="BY83" s="451">
        <f t="shared" si="65"/>
        <v>0</v>
      </c>
      <c r="BZ83" s="451">
        <f t="shared" si="66"/>
        <v>0</v>
      </c>
      <c r="CA83" s="451">
        <f t="shared" si="67"/>
        <v>0</v>
      </c>
      <c r="CB83" s="451">
        <f t="shared" si="68"/>
        <v>0</v>
      </c>
      <c r="CC83" s="451">
        <f t="shared" si="69"/>
        <v>0</v>
      </c>
      <c r="CD83" s="452">
        <f t="shared" si="70"/>
        <v>0</v>
      </c>
      <c r="CE83" s="453">
        <f>IF($AF83="3/3",$R83*参照!$J$4,IF($AF83="2/3",$R83*参照!$J$5,IF($AF83="1/3",$R83*参照!$J$6,IF($AF83="1/4(多子)",$R83*参照!$J$4,IF($AF83="1/4(工･農)",$R83*参照!$J$7,IF($AF83="3/3(多子)",$R83*参照!$J$4,IF($AF83="2/3(多子)",$R83*参照!$J$4,IF($AF83="1/3(多子)",$R83*参照!$J$4,IF($AF83="多子世帯",$R83*参照!$J$4,)))))))))</f>
        <v>0</v>
      </c>
      <c r="CF83" s="454" t="b">
        <f>IF(AH83="3/3",$M83*参照!$I$4,IF(AH83="2/3",$M83*参照!$I$5,IF(AH83="1/3",$M83*参照!$I$6,IF(AH83="1/4(多子)",$M83*参照!$I$4,IF(AH83="1/4(工･農)",$M83*参照!$I$7,IF(AH83="3/3(多子)",$M83*参照!$I$4,IF(AH83="2/3(多子)",$M83*参照!$I$4,IF(AH83="1/3(多子)",$M83*参照!$I$4,IF(AH83="多子世帯",$M83*参照!$I$4,IF(AH83="対象外",0))))))))))</f>
        <v>0</v>
      </c>
      <c r="CG83" s="454" t="b">
        <f>IF(AI83="3/3",$M83*参照!$I$4,IF(AI83="2/3",$M83*参照!$I$5,IF(AI83="1/3",$M83*参照!$I$6,IF(AI83="1/4(多子)",$M83*参照!$I$4,IF(AI83="1/4(工･農)",$M83*参照!$I$7,IF(AI83="3/3(多子)",$M83*参照!$I$4,IF(AI83="2/3(多子)",$M83*参照!$I$4,IF(AI83="1/3(多子)",$M83*参照!$I$4,IF(AI83="多子世帯",$M83*参照!$I$4,IF(AI83="対象外",0))))))))))</f>
        <v>0</v>
      </c>
      <c r="CH83" s="454" t="b">
        <f>IF(AJ83="3/3",$M83*参照!$I$4,IF(AJ83="2/3",$M83*参照!$I$5,IF(AJ83="1/3",$M83*参照!$I$6,IF(AJ83="1/4(多子)",$M83*参照!$I$4,IF(AJ83="1/4(工･農)",$M83*参照!$I$7,IF(AJ83="3/3(多子)",$M83*参照!$I$4,IF(AJ83="2/3(多子)",$M83*参照!$I$4,IF(AJ83="1/3(多子)",$M83*参照!$I$4,IF(AJ83="多子世帯",$M83*参照!$I$4,IF(AJ83="対象外",0))))))))))</f>
        <v>0</v>
      </c>
      <c r="CI83" s="454" t="b">
        <f>IF(AK83="3/3",$M83*参照!$I$4,IF(AK83="2/3",$M83*参照!$I$5,IF(AK83="1/3",$M83*参照!$I$6,IF(AK83="1/4(多子)",$M83*参照!$I$4,IF(AK83="1/4(工･農)",$M83*参照!$I$7,IF(AK83="3/3(多子)",$M83*参照!$I$4,IF(AK83="2/3(多子)",$M83*参照!$I$4,IF(AK83="1/3(多子)",$M83*参照!$I$4,IF(AK83="多子世帯",$M83*参照!$I$4,IF(AK83="対象外",0))))))))))</f>
        <v>0</v>
      </c>
      <c r="CJ83" s="454" t="b">
        <f>IF(AL83="3/3",$M83*参照!$I$4,IF(AL83="2/3",$M83*参照!$I$5,IF(AL83="1/3",$M83*参照!$I$6,IF(AL83="1/4(多子)",$M83*参照!$I$4,IF(AL83="1/4(工･農)",$M83*参照!$I$7,IF(AL83="3/3(多子)",$M83*参照!$I$4,IF(AL83="2/3(多子)",$M83*参照!$I$4,IF(AL83="1/3(多子)",$M83*参照!$I$4,IF(AL83="多子世帯",$M83*参照!$I$4,IF(AL83="対象外",0))))))))))</f>
        <v>0</v>
      </c>
      <c r="CK83" s="454" t="b">
        <f>IF(AM83="3/3",$M83*参照!$I$4,IF(AM83="2/3",$M83*参照!$I$5,IF(AM83="1/3",$M83*参照!$I$6,IF(AM83="1/4(多子)",$M83*参照!$I$4,IF(AM83="1/4(工･農)",$M83*参照!$I$7,IF(AM83="3/3(多子)",$M83*参照!$I$4,IF(AM83="2/3(多子)",$M83*参照!$I$4,IF(AM83="1/3(多子)",$M83*参照!$I$4,IF(AM83="多子世帯",$M83*参照!$I$4,IF(AM83="対象外",0))))))))))</f>
        <v>0</v>
      </c>
      <c r="CL83" s="454" t="b">
        <f>IF(AN83="3/3",$M83*参照!$I$4,IF(AN83="2/3",$M83*参照!$I$5,IF(AN83="1/3",$M83*参照!$I$6,IF(AN83="1/4(多子)",$M83*参照!$I$4,IF(AN83="1/4(工･農)",$M83*参照!$I$7,IF(AN83="3/3(多子)",$M83*参照!$I$4,IF(AN83="2/3(多子)",$M83*参照!$I$4,IF(AN83="1/3(多子)",$M83*参照!$I$4,IF(AN83="多子世帯",$M83*参照!$I$4,IF(AN83="対象外",0))))))))))</f>
        <v>0</v>
      </c>
      <c r="CM83" s="454" t="b">
        <f>IF(AO83="3/3",$M83*参照!$I$4,IF(AO83="2/3",$M83*参照!$I$5,IF(AO83="1/3",$M83*参照!$I$6,IF(AO83="1/4(多子)",$M83*参照!$I$4,IF(AO83="1/4(工･農)",$M83*参照!$I$7,IF(AO83="3/3(多子)",$M83*参照!$I$4,IF(AO83="2/3(多子)",$M83*参照!$I$4,IF(AO83="1/3(多子)",$M83*参照!$I$4,IF(AO83="多子世帯",$M83*参照!$I$4,IF(AO83="対象外",0))))))))))</f>
        <v>0</v>
      </c>
      <c r="CN83" s="454" t="b">
        <f>IF(AP83="3/3",$M83*参照!$I$4,IF(AP83="2/3",$M83*参照!$I$5,IF(AP83="1/3",$M83*参照!$I$6,IF(AP83="1/4(多子)",$M83*参照!$I$4,IF(AP83="1/4(工･農)",$M83*参照!$I$7,IF(AP83="3/3(多子)",$M83*参照!$I$4,IF(AP83="2/3(多子)",$M83*参照!$I$4,IF(AP83="1/3(多子)",$M83*参照!$I$4,IF(AP83="多子世帯",$M83*参照!$I$4,IF(AP83="対象外",0))))))))))</f>
        <v>0</v>
      </c>
      <c r="CO83" s="454" t="b">
        <f>IF(AQ83="3/3",$M83*参照!$I$4,IF(AQ83="2/3",$M83*参照!$I$5,IF(AQ83="1/3",$M83*参照!$I$6,IF(AQ83="1/4(多子)",$M83*参照!$I$4,IF(AQ83="1/4(工･農)",$M83*参照!$I$7,IF(AQ83="3/3(多子)",$M83*参照!$I$4,IF(AQ83="2/3(多子)",$M83*参照!$I$4,IF(AQ83="1/3(多子)",$M83*参照!$I$4,IF(AQ83="多子世帯",$M83*参照!$I$4,IF(AQ83="対象外",0))))))))))</f>
        <v>0</v>
      </c>
      <c r="CP83" s="454" t="b">
        <f>IF(AR83="3/3",$M83*参照!$I$4,IF(AR83="2/3",$M83*参照!$I$5,IF(AR83="1/3",$M83*参照!$I$6,IF(AR83="1/4(多子)",$M83*参照!$I$4,IF(AR83="1/4(工･農)",$M83*参照!$I$7,IF(AR83="3/3(多子)",$M83*参照!$I$4,IF(AR83="2/3(多子)",$M83*参照!$I$4,IF(AR83="1/3(多子)",$M83*参照!$I$4,IF(AR83="多子世帯",$M83*参照!$I$4,IF(AR83="対象外",0))))))))))</f>
        <v>0</v>
      </c>
      <c r="CQ83" s="455" t="b">
        <f>IF(AS83="3/3",$M83*参照!$I$4,IF(AS83="2/3",$M83*参照!$I$5,IF(AS83="1/3",$M83*参照!$I$6,IF(AS83="1/4(多子)",$M83*参照!$I$4,IF(AS83="1/4(工･農)",$M83*参照!$I$7,IF(AS83="3/3(多子)",$M83*参照!$I$4,IF(AS83="2/3(多子)",$M83*参照!$I$4,IF(AS83="1/3(多子)",$M83*参照!$I$4,IF(AS83="多子世帯",$M83*参照!$I$4,IF(AS83="対象外",0))))))))))</f>
        <v>0</v>
      </c>
      <c r="CR83" s="456">
        <f t="shared" si="71"/>
        <v>0</v>
      </c>
      <c r="CS83" s="66"/>
      <c r="CT83" s="147"/>
      <c r="CU83" s="147"/>
      <c r="CV83" s="147"/>
      <c r="CW83" s="147"/>
      <c r="CX83" s="147"/>
      <c r="CY83" s="149"/>
      <c r="CZ83" s="100"/>
      <c r="DA83" s="147"/>
      <c r="DB83" s="147"/>
      <c r="DC83" s="147"/>
      <c r="DD83" s="147"/>
      <c r="DE83" s="147"/>
      <c r="DF83" s="148">
        <f t="shared" si="72"/>
        <v>0</v>
      </c>
      <c r="DG83" s="77">
        <f>IF(CD83=0,0,(ROUNDUP(O83*(BU83*参照!$C$5+BV83*参照!$C$6+BW83*参照!$C$7+BX83*参照!$C$8+BY83*参照!$C$9+BZ83*参照!$C$10+CA83*参照!$C$11+CB83*参照!$C$12+CC83*参照!$C$13)/CD83,-2)))</f>
        <v>0</v>
      </c>
      <c r="DH83" s="136" t="str">
        <f t="shared" si="49"/>
        <v>B</v>
      </c>
    </row>
    <row r="84" spans="1:112" s="30" customFormat="1" ht="14.4">
      <c r="A84" s="34">
        <v>43</v>
      </c>
      <c r="B84" s="363"/>
      <c r="C84" s="361"/>
      <c r="D84" s="126"/>
      <c r="E84" s="126"/>
      <c r="F84" s="185"/>
      <c r="G84" s="126"/>
      <c r="H84" s="355"/>
      <c r="I84" s="235">
        <v>0</v>
      </c>
      <c r="J84" s="235">
        <f t="shared" si="50"/>
        <v>0</v>
      </c>
      <c r="K84" s="387">
        <f>IF(D84="昼間",参照!$E$4,IF(D84="夜間等",参照!$E$5,IF(D84="通信",参照!$E$6,0)))</f>
        <v>0</v>
      </c>
      <c r="L84" s="242">
        <f t="shared" si="51"/>
        <v>0</v>
      </c>
      <c r="M84" s="243">
        <f t="shared" si="52"/>
        <v>0</v>
      </c>
      <c r="N84" s="238"/>
      <c r="O84" s="235">
        <f t="shared" si="53"/>
        <v>0</v>
      </c>
      <c r="P84" s="389">
        <v>0</v>
      </c>
      <c r="Q84" s="393">
        <f>IF(D84="昼間",参照!$F$4,IF(D84="夜間等",参照!$F$5,IF(D84="通信",参照!$F$6,0)))</f>
        <v>0</v>
      </c>
      <c r="R84" s="242">
        <f t="shared" si="54"/>
        <v>0</v>
      </c>
      <c r="S84" s="203"/>
      <c r="T84" s="384">
        <f t="shared" si="55"/>
        <v>0</v>
      </c>
      <c r="U84" s="382">
        <f t="shared" si="56"/>
        <v>0</v>
      </c>
      <c r="V84" s="380">
        <f t="shared" si="57"/>
        <v>0</v>
      </c>
      <c r="W84" s="378">
        <f t="shared" si="58"/>
        <v>0</v>
      </c>
      <c r="X84" s="386" t="str">
        <f t="shared" si="26"/>
        <v>0</v>
      </c>
      <c r="Y84" s="379">
        <f t="shared" si="27"/>
        <v>0</v>
      </c>
      <c r="Z84" s="441"/>
      <c r="AA84" s="441"/>
      <c r="AB84" s="445">
        <f t="shared" si="59"/>
        <v>0</v>
      </c>
      <c r="AC84" s="356">
        <f t="shared" si="60"/>
        <v>0</v>
      </c>
      <c r="AD84" s="186">
        <f t="shared" si="28"/>
        <v>0</v>
      </c>
      <c r="AE84" s="186">
        <f t="shared" si="29"/>
        <v>0</v>
      </c>
      <c r="AF84" s="183"/>
      <c r="AG84" s="32"/>
      <c r="AH84" s="97"/>
      <c r="AI84" s="33"/>
      <c r="AJ84" s="97"/>
      <c r="AK84" s="33"/>
      <c r="AL84" s="97"/>
      <c r="AM84" s="98"/>
      <c r="AN84" s="99"/>
      <c r="AO84" s="147"/>
      <c r="AP84" s="147"/>
      <c r="AQ84" s="147"/>
      <c r="AR84" s="147"/>
      <c r="AS84" s="33"/>
      <c r="AT84" s="308">
        <f t="shared" si="30"/>
        <v>0</v>
      </c>
      <c r="AU84" s="295">
        <f t="shared" si="31"/>
        <v>0</v>
      </c>
      <c r="AV84" s="295">
        <f t="shared" si="32"/>
        <v>0</v>
      </c>
      <c r="AW84" s="295">
        <f t="shared" si="33"/>
        <v>0</v>
      </c>
      <c r="AX84" s="295">
        <f t="shared" si="34"/>
        <v>0</v>
      </c>
      <c r="AY84" s="295">
        <f t="shared" si="35"/>
        <v>0</v>
      </c>
      <c r="AZ84" s="295">
        <f t="shared" si="36"/>
        <v>0</v>
      </c>
      <c r="BA84" s="295">
        <f t="shared" si="37"/>
        <v>0</v>
      </c>
      <c r="BB84" s="310">
        <f t="shared" si="38"/>
        <v>0</v>
      </c>
      <c r="BC84" s="308">
        <f t="shared" si="39"/>
        <v>0</v>
      </c>
      <c r="BD84" s="308">
        <f t="shared" si="40"/>
        <v>0</v>
      </c>
      <c r="BE84" s="295">
        <f t="shared" si="41"/>
        <v>0</v>
      </c>
      <c r="BF84" s="308">
        <f t="shared" si="42"/>
        <v>0</v>
      </c>
      <c r="BG84" s="295">
        <f t="shared" si="43"/>
        <v>0</v>
      </c>
      <c r="BH84" s="308">
        <f t="shared" si="44"/>
        <v>0</v>
      </c>
      <c r="BI84" s="295">
        <f t="shared" si="45"/>
        <v>0</v>
      </c>
      <c r="BJ84" s="295">
        <f t="shared" si="46"/>
        <v>0</v>
      </c>
      <c r="BK84" s="310">
        <f t="shared" si="47"/>
        <v>0</v>
      </c>
      <c r="BL84" s="317">
        <f t="shared" si="73"/>
        <v>0</v>
      </c>
      <c r="BM84" s="299">
        <f t="shared" si="73"/>
        <v>0</v>
      </c>
      <c r="BN84" s="299">
        <f t="shared" si="74"/>
        <v>0</v>
      </c>
      <c r="BO84" s="299">
        <f t="shared" si="73"/>
        <v>0</v>
      </c>
      <c r="BP84" s="299">
        <f t="shared" si="75"/>
        <v>0</v>
      </c>
      <c r="BQ84" s="299">
        <f t="shared" si="73"/>
        <v>0</v>
      </c>
      <c r="BR84" s="299">
        <f t="shared" si="76"/>
        <v>0</v>
      </c>
      <c r="BS84" s="299">
        <f t="shared" si="77"/>
        <v>0</v>
      </c>
      <c r="BT84" s="318">
        <f t="shared" si="77"/>
        <v>0</v>
      </c>
      <c r="BU84" s="450">
        <f t="shared" si="61"/>
        <v>0</v>
      </c>
      <c r="BV84" s="451">
        <f t="shared" si="62"/>
        <v>0</v>
      </c>
      <c r="BW84" s="451">
        <f t="shared" si="63"/>
        <v>0</v>
      </c>
      <c r="BX84" s="451">
        <f t="shared" si="64"/>
        <v>0</v>
      </c>
      <c r="BY84" s="451">
        <f t="shared" si="65"/>
        <v>0</v>
      </c>
      <c r="BZ84" s="451">
        <f t="shared" si="66"/>
        <v>0</v>
      </c>
      <c r="CA84" s="451">
        <f t="shared" si="67"/>
        <v>0</v>
      </c>
      <c r="CB84" s="451">
        <f t="shared" si="68"/>
        <v>0</v>
      </c>
      <c r="CC84" s="451">
        <f t="shared" si="69"/>
        <v>0</v>
      </c>
      <c r="CD84" s="452">
        <f t="shared" si="70"/>
        <v>0</v>
      </c>
      <c r="CE84" s="453">
        <f>IF($AF84="3/3",$R84*参照!$J$4,IF($AF84="2/3",$R84*参照!$J$5,IF($AF84="1/3",$R84*参照!$J$6,IF($AF84="1/4(多子)",$R84*参照!$J$4,IF($AF84="1/4(工･農)",$R84*参照!$J$7,IF($AF84="3/3(多子)",$R84*参照!$J$4,IF($AF84="2/3(多子)",$R84*参照!$J$4,IF($AF84="1/3(多子)",$R84*参照!$J$4,IF($AF84="多子世帯",$R84*参照!$J$4,)))))))))</f>
        <v>0</v>
      </c>
      <c r="CF84" s="454" t="b">
        <f>IF(AH84="3/3",$M84*参照!$I$4,IF(AH84="2/3",$M84*参照!$I$5,IF(AH84="1/3",$M84*参照!$I$6,IF(AH84="1/4(多子)",$M84*参照!$I$4,IF(AH84="1/4(工･農)",$M84*参照!$I$7,IF(AH84="3/3(多子)",$M84*参照!$I$4,IF(AH84="2/3(多子)",$M84*参照!$I$4,IF(AH84="1/3(多子)",$M84*参照!$I$4,IF(AH84="多子世帯",$M84*参照!$I$4,IF(AH84="対象外",0))))))))))</f>
        <v>0</v>
      </c>
      <c r="CG84" s="454" t="b">
        <f>IF(AI84="3/3",$M84*参照!$I$4,IF(AI84="2/3",$M84*参照!$I$5,IF(AI84="1/3",$M84*参照!$I$6,IF(AI84="1/4(多子)",$M84*参照!$I$4,IF(AI84="1/4(工･農)",$M84*参照!$I$7,IF(AI84="3/3(多子)",$M84*参照!$I$4,IF(AI84="2/3(多子)",$M84*参照!$I$4,IF(AI84="1/3(多子)",$M84*参照!$I$4,IF(AI84="多子世帯",$M84*参照!$I$4,IF(AI84="対象外",0))))))))))</f>
        <v>0</v>
      </c>
      <c r="CH84" s="454" t="b">
        <f>IF(AJ84="3/3",$M84*参照!$I$4,IF(AJ84="2/3",$M84*参照!$I$5,IF(AJ84="1/3",$M84*参照!$I$6,IF(AJ84="1/4(多子)",$M84*参照!$I$4,IF(AJ84="1/4(工･農)",$M84*参照!$I$7,IF(AJ84="3/3(多子)",$M84*参照!$I$4,IF(AJ84="2/3(多子)",$M84*参照!$I$4,IF(AJ84="1/3(多子)",$M84*参照!$I$4,IF(AJ84="多子世帯",$M84*参照!$I$4,IF(AJ84="対象外",0))))))))))</f>
        <v>0</v>
      </c>
      <c r="CI84" s="454" t="b">
        <f>IF(AK84="3/3",$M84*参照!$I$4,IF(AK84="2/3",$M84*参照!$I$5,IF(AK84="1/3",$M84*参照!$I$6,IF(AK84="1/4(多子)",$M84*参照!$I$4,IF(AK84="1/4(工･農)",$M84*参照!$I$7,IF(AK84="3/3(多子)",$M84*参照!$I$4,IF(AK84="2/3(多子)",$M84*参照!$I$4,IF(AK84="1/3(多子)",$M84*参照!$I$4,IF(AK84="多子世帯",$M84*参照!$I$4,IF(AK84="対象外",0))))))))))</f>
        <v>0</v>
      </c>
      <c r="CJ84" s="454" t="b">
        <f>IF(AL84="3/3",$M84*参照!$I$4,IF(AL84="2/3",$M84*参照!$I$5,IF(AL84="1/3",$M84*参照!$I$6,IF(AL84="1/4(多子)",$M84*参照!$I$4,IF(AL84="1/4(工･農)",$M84*参照!$I$7,IF(AL84="3/3(多子)",$M84*参照!$I$4,IF(AL84="2/3(多子)",$M84*参照!$I$4,IF(AL84="1/3(多子)",$M84*参照!$I$4,IF(AL84="多子世帯",$M84*参照!$I$4,IF(AL84="対象外",0))))))))))</f>
        <v>0</v>
      </c>
      <c r="CK84" s="454" t="b">
        <f>IF(AM84="3/3",$M84*参照!$I$4,IF(AM84="2/3",$M84*参照!$I$5,IF(AM84="1/3",$M84*参照!$I$6,IF(AM84="1/4(多子)",$M84*参照!$I$4,IF(AM84="1/4(工･農)",$M84*参照!$I$7,IF(AM84="3/3(多子)",$M84*参照!$I$4,IF(AM84="2/3(多子)",$M84*参照!$I$4,IF(AM84="1/3(多子)",$M84*参照!$I$4,IF(AM84="多子世帯",$M84*参照!$I$4,IF(AM84="対象外",0))))))))))</f>
        <v>0</v>
      </c>
      <c r="CL84" s="454" t="b">
        <f>IF(AN84="3/3",$M84*参照!$I$4,IF(AN84="2/3",$M84*参照!$I$5,IF(AN84="1/3",$M84*参照!$I$6,IF(AN84="1/4(多子)",$M84*参照!$I$4,IF(AN84="1/4(工･農)",$M84*参照!$I$7,IF(AN84="3/3(多子)",$M84*参照!$I$4,IF(AN84="2/3(多子)",$M84*参照!$I$4,IF(AN84="1/3(多子)",$M84*参照!$I$4,IF(AN84="多子世帯",$M84*参照!$I$4,IF(AN84="対象外",0))))))))))</f>
        <v>0</v>
      </c>
      <c r="CM84" s="454" t="b">
        <f>IF(AO84="3/3",$M84*参照!$I$4,IF(AO84="2/3",$M84*参照!$I$5,IF(AO84="1/3",$M84*参照!$I$6,IF(AO84="1/4(多子)",$M84*参照!$I$4,IF(AO84="1/4(工･農)",$M84*参照!$I$7,IF(AO84="3/3(多子)",$M84*参照!$I$4,IF(AO84="2/3(多子)",$M84*参照!$I$4,IF(AO84="1/3(多子)",$M84*参照!$I$4,IF(AO84="多子世帯",$M84*参照!$I$4,IF(AO84="対象外",0))))))))))</f>
        <v>0</v>
      </c>
      <c r="CN84" s="454" t="b">
        <f>IF(AP84="3/3",$M84*参照!$I$4,IF(AP84="2/3",$M84*参照!$I$5,IF(AP84="1/3",$M84*参照!$I$6,IF(AP84="1/4(多子)",$M84*参照!$I$4,IF(AP84="1/4(工･農)",$M84*参照!$I$7,IF(AP84="3/3(多子)",$M84*参照!$I$4,IF(AP84="2/3(多子)",$M84*参照!$I$4,IF(AP84="1/3(多子)",$M84*参照!$I$4,IF(AP84="多子世帯",$M84*参照!$I$4,IF(AP84="対象外",0))))))))))</f>
        <v>0</v>
      </c>
      <c r="CO84" s="454" t="b">
        <f>IF(AQ84="3/3",$M84*参照!$I$4,IF(AQ84="2/3",$M84*参照!$I$5,IF(AQ84="1/3",$M84*参照!$I$6,IF(AQ84="1/4(多子)",$M84*参照!$I$4,IF(AQ84="1/4(工･農)",$M84*参照!$I$7,IF(AQ84="3/3(多子)",$M84*参照!$I$4,IF(AQ84="2/3(多子)",$M84*参照!$I$4,IF(AQ84="1/3(多子)",$M84*参照!$I$4,IF(AQ84="多子世帯",$M84*参照!$I$4,IF(AQ84="対象外",0))))))))))</f>
        <v>0</v>
      </c>
      <c r="CP84" s="454" t="b">
        <f>IF(AR84="3/3",$M84*参照!$I$4,IF(AR84="2/3",$M84*参照!$I$5,IF(AR84="1/3",$M84*参照!$I$6,IF(AR84="1/4(多子)",$M84*参照!$I$4,IF(AR84="1/4(工･農)",$M84*参照!$I$7,IF(AR84="3/3(多子)",$M84*参照!$I$4,IF(AR84="2/3(多子)",$M84*参照!$I$4,IF(AR84="1/3(多子)",$M84*参照!$I$4,IF(AR84="多子世帯",$M84*参照!$I$4,IF(AR84="対象外",0))))))))))</f>
        <v>0</v>
      </c>
      <c r="CQ84" s="455" t="b">
        <f>IF(AS84="3/3",$M84*参照!$I$4,IF(AS84="2/3",$M84*参照!$I$5,IF(AS84="1/3",$M84*参照!$I$6,IF(AS84="1/4(多子)",$M84*参照!$I$4,IF(AS84="1/4(工･農)",$M84*参照!$I$7,IF(AS84="3/3(多子)",$M84*参照!$I$4,IF(AS84="2/3(多子)",$M84*参照!$I$4,IF(AS84="1/3(多子)",$M84*参照!$I$4,IF(AS84="多子世帯",$M84*参照!$I$4,IF(AS84="対象外",0))))))))))</f>
        <v>0</v>
      </c>
      <c r="CR84" s="456">
        <f t="shared" si="71"/>
        <v>0</v>
      </c>
      <c r="CS84" s="66"/>
      <c r="CT84" s="147"/>
      <c r="CU84" s="147"/>
      <c r="CV84" s="147"/>
      <c r="CW84" s="147"/>
      <c r="CX84" s="147"/>
      <c r="CY84" s="149"/>
      <c r="CZ84" s="100"/>
      <c r="DA84" s="147"/>
      <c r="DB84" s="147"/>
      <c r="DC84" s="147"/>
      <c r="DD84" s="147"/>
      <c r="DE84" s="147"/>
      <c r="DF84" s="148">
        <f t="shared" si="72"/>
        <v>0</v>
      </c>
      <c r="DG84" s="77">
        <f>IF(CD84=0,0,(ROUNDUP(O84*(BU84*参照!$C$5+BV84*参照!$C$6+BW84*参照!$C$7+BX84*参照!$C$8+BY84*参照!$C$9+BZ84*参照!$C$10+CA84*参照!$C$11+CB84*参照!$C$12+CC84*参照!$C$13)/CD84,-2)))</f>
        <v>0</v>
      </c>
      <c r="DH84" s="136" t="str">
        <f t="shared" si="49"/>
        <v>B</v>
      </c>
    </row>
    <row r="85" spans="1:112" s="30" customFormat="1" ht="14.4">
      <c r="A85" s="34">
        <v>44</v>
      </c>
      <c r="B85" s="363"/>
      <c r="C85" s="361"/>
      <c r="D85" s="126"/>
      <c r="E85" s="126"/>
      <c r="F85" s="185"/>
      <c r="G85" s="126"/>
      <c r="H85" s="355"/>
      <c r="I85" s="235">
        <v>0</v>
      </c>
      <c r="J85" s="235">
        <f t="shared" si="50"/>
        <v>0</v>
      </c>
      <c r="K85" s="387">
        <f>IF(D85="昼間",参照!$E$4,IF(D85="夜間等",参照!$E$5,IF(D85="通信",参照!$E$6,0)))</f>
        <v>0</v>
      </c>
      <c r="L85" s="242">
        <f t="shared" si="51"/>
        <v>0</v>
      </c>
      <c r="M85" s="243">
        <f t="shared" si="52"/>
        <v>0</v>
      </c>
      <c r="N85" s="238"/>
      <c r="O85" s="235">
        <f t="shared" si="53"/>
        <v>0</v>
      </c>
      <c r="P85" s="389">
        <v>0</v>
      </c>
      <c r="Q85" s="393">
        <f>IF(D85="昼間",参照!$F$4,IF(D85="夜間等",参照!$F$5,IF(D85="通信",参照!$F$6,0)))</f>
        <v>0</v>
      </c>
      <c r="R85" s="242">
        <f t="shared" si="54"/>
        <v>0</v>
      </c>
      <c r="S85" s="203"/>
      <c r="T85" s="384">
        <f t="shared" si="55"/>
        <v>0</v>
      </c>
      <c r="U85" s="382">
        <f t="shared" si="56"/>
        <v>0</v>
      </c>
      <c r="V85" s="380">
        <f t="shared" si="57"/>
        <v>0</v>
      </c>
      <c r="W85" s="378">
        <f t="shared" si="58"/>
        <v>0</v>
      </c>
      <c r="X85" s="386" t="str">
        <f t="shared" si="26"/>
        <v>0</v>
      </c>
      <c r="Y85" s="379">
        <f t="shared" si="27"/>
        <v>0</v>
      </c>
      <c r="Z85" s="441"/>
      <c r="AA85" s="441"/>
      <c r="AB85" s="445">
        <f t="shared" si="59"/>
        <v>0</v>
      </c>
      <c r="AC85" s="356">
        <f t="shared" si="60"/>
        <v>0</v>
      </c>
      <c r="AD85" s="186">
        <f t="shared" si="28"/>
        <v>0</v>
      </c>
      <c r="AE85" s="186">
        <f t="shared" si="29"/>
        <v>0</v>
      </c>
      <c r="AF85" s="183"/>
      <c r="AG85" s="32"/>
      <c r="AH85" s="97"/>
      <c r="AI85" s="33"/>
      <c r="AJ85" s="97"/>
      <c r="AK85" s="33"/>
      <c r="AL85" s="97"/>
      <c r="AM85" s="98"/>
      <c r="AN85" s="99"/>
      <c r="AO85" s="147"/>
      <c r="AP85" s="147"/>
      <c r="AQ85" s="147"/>
      <c r="AR85" s="147"/>
      <c r="AS85" s="33"/>
      <c r="AT85" s="308">
        <f t="shared" si="30"/>
        <v>0</v>
      </c>
      <c r="AU85" s="295">
        <f t="shared" si="31"/>
        <v>0</v>
      </c>
      <c r="AV85" s="295">
        <f t="shared" si="32"/>
        <v>0</v>
      </c>
      <c r="AW85" s="295">
        <f t="shared" si="33"/>
        <v>0</v>
      </c>
      <c r="AX85" s="295">
        <f t="shared" si="34"/>
        <v>0</v>
      </c>
      <c r="AY85" s="295">
        <f t="shared" si="35"/>
        <v>0</v>
      </c>
      <c r="AZ85" s="295">
        <f t="shared" si="36"/>
        <v>0</v>
      </c>
      <c r="BA85" s="295">
        <f t="shared" si="37"/>
        <v>0</v>
      </c>
      <c r="BB85" s="310">
        <f t="shared" si="38"/>
        <v>0</v>
      </c>
      <c r="BC85" s="308">
        <f t="shared" si="39"/>
        <v>0</v>
      </c>
      <c r="BD85" s="308">
        <f t="shared" si="40"/>
        <v>0</v>
      </c>
      <c r="BE85" s="295">
        <f t="shared" si="41"/>
        <v>0</v>
      </c>
      <c r="BF85" s="308">
        <f t="shared" si="42"/>
        <v>0</v>
      </c>
      <c r="BG85" s="295">
        <f t="shared" si="43"/>
        <v>0</v>
      </c>
      <c r="BH85" s="308">
        <f t="shared" si="44"/>
        <v>0</v>
      </c>
      <c r="BI85" s="295">
        <f t="shared" si="45"/>
        <v>0</v>
      </c>
      <c r="BJ85" s="295">
        <f t="shared" si="46"/>
        <v>0</v>
      </c>
      <c r="BK85" s="310">
        <f t="shared" si="47"/>
        <v>0</v>
      </c>
      <c r="BL85" s="317">
        <f t="shared" si="73"/>
        <v>0</v>
      </c>
      <c r="BM85" s="299">
        <f t="shared" si="73"/>
        <v>0</v>
      </c>
      <c r="BN85" s="299">
        <f t="shared" si="74"/>
        <v>0</v>
      </c>
      <c r="BO85" s="299">
        <f t="shared" si="73"/>
        <v>0</v>
      </c>
      <c r="BP85" s="299">
        <f t="shared" si="75"/>
        <v>0</v>
      </c>
      <c r="BQ85" s="299">
        <f t="shared" si="73"/>
        <v>0</v>
      </c>
      <c r="BR85" s="299">
        <f t="shared" si="76"/>
        <v>0</v>
      </c>
      <c r="BS85" s="299">
        <f t="shared" si="77"/>
        <v>0</v>
      </c>
      <c r="BT85" s="318">
        <f t="shared" si="77"/>
        <v>0</v>
      </c>
      <c r="BU85" s="450">
        <f t="shared" si="61"/>
        <v>0</v>
      </c>
      <c r="BV85" s="451">
        <f t="shared" si="62"/>
        <v>0</v>
      </c>
      <c r="BW85" s="451">
        <f t="shared" si="63"/>
        <v>0</v>
      </c>
      <c r="BX85" s="451">
        <f t="shared" si="64"/>
        <v>0</v>
      </c>
      <c r="BY85" s="451">
        <f t="shared" si="65"/>
        <v>0</v>
      </c>
      <c r="BZ85" s="451">
        <f t="shared" si="66"/>
        <v>0</v>
      </c>
      <c r="CA85" s="451">
        <f t="shared" si="67"/>
        <v>0</v>
      </c>
      <c r="CB85" s="451">
        <f t="shared" si="68"/>
        <v>0</v>
      </c>
      <c r="CC85" s="451">
        <f t="shared" si="69"/>
        <v>0</v>
      </c>
      <c r="CD85" s="452">
        <f t="shared" si="70"/>
        <v>0</v>
      </c>
      <c r="CE85" s="453">
        <f>IF($AF85="3/3",$R85*参照!$J$4,IF($AF85="2/3",$R85*参照!$J$5,IF($AF85="1/3",$R85*参照!$J$6,IF($AF85="1/4(多子)",$R85*参照!$J$4,IF($AF85="1/4(工･農)",$R85*参照!$J$7,IF($AF85="3/3(多子)",$R85*参照!$J$4,IF($AF85="2/3(多子)",$R85*参照!$J$4,IF($AF85="1/3(多子)",$R85*参照!$J$4,IF($AF85="多子世帯",$R85*参照!$J$4,)))))))))</f>
        <v>0</v>
      </c>
      <c r="CF85" s="454" t="b">
        <f>IF(AH85="3/3",$M85*参照!$I$4,IF(AH85="2/3",$M85*参照!$I$5,IF(AH85="1/3",$M85*参照!$I$6,IF(AH85="1/4(多子)",$M85*参照!$I$4,IF(AH85="1/4(工･農)",$M85*参照!$I$7,IF(AH85="3/3(多子)",$M85*参照!$I$4,IF(AH85="2/3(多子)",$M85*参照!$I$4,IF(AH85="1/3(多子)",$M85*参照!$I$4,IF(AH85="多子世帯",$M85*参照!$I$4,IF(AH85="対象外",0))))))))))</f>
        <v>0</v>
      </c>
      <c r="CG85" s="454" t="b">
        <f>IF(AI85="3/3",$M85*参照!$I$4,IF(AI85="2/3",$M85*参照!$I$5,IF(AI85="1/3",$M85*参照!$I$6,IF(AI85="1/4(多子)",$M85*参照!$I$4,IF(AI85="1/4(工･農)",$M85*参照!$I$7,IF(AI85="3/3(多子)",$M85*参照!$I$4,IF(AI85="2/3(多子)",$M85*参照!$I$4,IF(AI85="1/3(多子)",$M85*参照!$I$4,IF(AI85="多子世帯",$M85*参照!$I$4,IF(AI85="対象外",0))))))))))</f>
        <v>0</v>
      </c>
      <c r="CH85" s="454" t="b">
        <f>IF(AJ85="3/3",$M85*参照!$I$4,IF(AJ85="2/3",$M85*参照!$I$5,IF(AJ85="1/3",$M85*参照!$I$6,IF(AJ85="1/4(多子)",$M85*参照!$I$4,IF(AJ85="1/4(工･農)",$M85*参照!$I$7,IF(AJ85="3/3(多子)",$M85*参照!$I$4,IF(AJ85="2/3(多子)",$M85*参照!$I$4,IF(AJ85="1/3(多子)",$M85*参照!$I$4,IF(AJ85="多子世帯",$M85*参照!$I$4,IF(AJ85="対象外",0))))))))))</f>
        <v>0</v>
      </c>
      <c r="CI85" s="454" t="b">
        <f>IF(AK85="3/3",$M85*参照!$I$4,IF(AK85="2/3",$M85*参照!$I$5,IF(AK85="1/3",$M85*参照!$I$6,IF(AK85="1/4(多子)",$M85*参照!$I$4,IF(AK85="1/4(工･農)",$M85*参照!$I$7,IF(AK85="3/3(多子)",$M85*参照!$I$4,IF(AK85="2/3(多子)",$M85*参照!$I$4,IF(AK85="1/3(多子)",$M85*参照!$I$4,IF(AK85="多子世帯",$M85*参照!$I$4,IF(AK85="対象外",0))))))))))</f>
        <v>0</v>
      </c>
      <c r="CJ85" s="454" t="b">
        <f>IF(AL85="3/3",$M85*参照!$I$4,IF(AL85="2/3",$M85*参照!$I$5,IF(AL85="1/3",$M85*参照!$I$6,IF(AL85="1/4(多子)",$M85*参照!$I$4,IF(AL85="1/4(工･農)",$M85*参照!$I$7,IF(AL85="3/3(多子)",$M85*参照!$I$4,IF(AL85="2/3(多子)",$M85*参照!$I$4,IF(AL85="1/3(多子)",$M85*参照!$I$4,IF(AL85="多子世帯",$M85*参照!$I$4,IF(AL85="対象外",0))))))))))</f>
        <v>0</v>
      </c>
      <c r="CK85" s="454" t="b">
        <f>IF(AM85="3/3",$M85*参照!$I$4,IF(AM85="2/3",$M85*参照!$I$5,IF(AM85="1/3",$M85*参照!$I$6,IF(AM85="1/4(多子)",$M85*参照!$I$4,IF(AM85="1/4(工･農)",$M85*参照!$I$7,IF(AM85="3/3(多子)",$M85*参照!$I$4,IF(AM85="2/3(多子)",$M85*参照!$I$4,IF(AM85="1/3(多子)",$M85*参照!$I$4,IF(AM85="多子世帯",$M85*参照!$I$4,IF(AM85="対象外",0))))))))))</f>
        <v>0</v>
      </c>
      <c r="CL85" s="454" t="b">
        <f>IF(AN85="3/3",$M85*参照!$I$4,IF(AN85="2/3",$M85*参照!$I$5,IF(AN85="1/3",$M85*参照!$I$6,IF(AN85="1/4(多子)",$M85*参照!$I$4,IF(AN85="1/4(工･農)",$M85*参照!$I$7,IF(AN85="3/3(多子)",$M85*参照!$I$4,IF(AN85="2/3(多子)",$M85*参照!$I$4,IF(AN85="1/3(多子)",$M85*参照!$I$4,IF(AN85="多子世帯",$M85*参照!$I$4,IF(AN85="対象外",0))))))))))</f>
        <v>0</v>
      </c>
      <c r="CM85" s="454" t="b">
        <f>IF(AO85="3/3",$M85*参照!$I$4,IF(AO85="2/3",$M85*参照!$I$5,IF(AO85="1/3",$M85*参照!$I$6,IF(AO85="1/4(多子)",$M85*参照!$I$4,IF(AO85="1/4(工･農)",$M85*参照!$I$7,IF(AO85="3/3(多子)",$M85*参照!$I$4,IF(AO85="2/3(多子)",$M85*参照!$I$4,IF(AO85="1/3(多子)",$M85*参照!$I$4,IF(AO85="多子世帯",$M85*参照!$I$4,IF(AO85="対象外",0))))))))))</f>
        <v>0</v>
      </c>
      <c r="CN85" s="454" t="b">
        <f>IF(AP85="3/3",$M85*参照!$I$4,IF(AP85="2/3",$M85*参照!$I$5,IF(AP85="1/3",$M85*参照!$I$6,IF(AP85="1/4(多子)",$M85*参照!$I$4,IF(AP85="1/4(工･農)",$M85*参照!$I$7,IF(AP85="3/3(多子)",$M85*参照!$I$4,IF(AP85="2/3(多子)",$M85*参照!$I$4,IF(AP85="1/3(多子)",$M85*参照!$I$4,IF(AP85="多子世帯",$M85*参照!$I$4,IF(AP85="対象外",0))))))))))</f>
        <v>0</v>
      </c>
      <c r="CO85" s="454" t="b">
        <f>IF(AQ85="3/3",$M85*参照!$I$4,IF(AQ85="2/3",$M85*参照!$I$5,IF(AQ85="1/3",$M85*参照!$I$6,IF(AQ85="1/4(多子)",$M85*参照!$I$4,IF(AQ85="1/4(工･農)",$M85*参照!$I$7,IF(AQ85="3/3(多子)",$M85*参照!$I$4,IF(AQ85="2/3(多子)",$M85*参照!$I$4,IF(AQ85="1/3(多子)",$M85*参照!$I$4,IF(AQ85="多子世帯",$M85*参照!$I$4,IF(AQ85="対象外",0))))))))))</f>
        <v>0</v>
      </c>
      <c r="CP85" s="454" t="b">
        <f>IF(AR85="3/3",$M85*参照!$I$4,IF(AR85="2/3",$M85*参照!$I$5,IF(AR85="1/3",$M85*参照!$I$6,IF(AR85="1/4(多子)",$M85*参照!$I$4,IF(AR85="1/4(工･農)",$M85*参照!$I$7,IF(AR85="3/3(多子)",$M85*参照!$I$4,IF(AR85="2/3(多子)",$M85*参照!$I$4,IF(AR85="1/3(多子)",$M85*参照!$I$4,IF(AR85="多子世帯",$M85*参照!$I$4,IF(AR85="対象外",0))))))))))</f>
        <v>0</v>
      </c>
      <c r="CQ85" s="455" t="b">
        <f>IF(AS85="3/3",$M85*参照!$I$4,IF(AS85="2/3",$M85*参照!$I$5,IF(AS85="1/3",$M85*参照!$I$6,IF(AS85="1/4(多子)",$M85*参照!$I$4,IF(AS85="1/4(工･農)",$M85*参照!$I$7,IF(AS85="3/3(多子)",$M85*参照!$I$4,IF(AS85="2/3(多子)",$M85*参照!$I$4,IF(AS85="1/3(多子)",$M85*参照!$I$4,IF(AS85="多子世帯",$M85*参照!$I$4,IF(AS85="対象外",0))))))))))</f>
        <v>0</v>
      </c>
      <c r="CR85" s="456">
        <f t="shared" si="71"/>
        <v>0</v>
      </c>
      <c r="CS85" s="66"/>
      <c r="CT85" s="147"/>
      <c r="CU85" s="147"/>
      <c r="CV85" s="147"/>
      <c r="CW85" s="147"/>
      <c r="CX85" s="147"/>
      <c r="CY85" s="149"/>
      <c r="CZ85" s="100"/>
      <c r="DA85" s="147"/>
      <c r="DB85" s="147"/>
      <c r="DC85" s="147"/>
      <c r="DD85" s="147"/>
      <c r="DE85" s="147"/>
      <c r="DF85" s="148">
        <f t="shared" si="72"/>
        <v>0</v>
      </c>
      <c r="DG85" s="77">
        <f>IF(CD85=0,0,(ROUNDUP(O85*(BU85*参照!$C$5+BV85*参照!$C$6+BW85*参照!$C$7+BX85*参照!$C$8+BY85*参照!$C$9+BZ85*参照!$C$10+CA85*参照!$C$11+CB85*参照!$C$12+CC85*参照!$C$13)/CD85,-2)))</f>
        <v>0</v>
      </c>
      <c r="DH85" s="136" t="str">
        <f t="shared" si="49"/>
        <v>B</v>
      </c>
    </row>
    <row r="86" spans="1:112" s="30" customFormat="1" ht="14.4">
      <c r="A86" s="34">
        <v>45</v>
      </c>
      <c r="B86" s="360"/>
      <c r="C86" s="361"/>
      <c r="D86" s="126"/>
      <c r="E86" s="126"/>
      <c r="F86" s="185"/>
      <c r="G86" s="126"/>
      <c r="H86" s="355"/>
      <c r="I86" s="235">
        <v>0</v>
      </c>
      <c r="J86" s="235">
        <f t="shared" si="50"/>
        <v>0</v>
      </c>
      <c r="K86" s="387">
        <f>IF(D86="昼間",参照!$E$4,IF(D86="夜間等",参照!$E$5,IF(D86="通信",参照!$E$6,0)))</f>
        <v>0</v>
      </c>
      <c r="L86" s="242">
        <f t="shared" si="51"/>
        <v>0</v>
      </c>
      <c r="M86" s="243">
        <f t="shared" si="52"/>
        <v>0</v>
      </c>
      <c r="N86" s="238"/>
      <c r="O86" s="235">
        <f t="shared" si="53"/>
        <v>0</v>
      </c>
      <c r="P86" s="389">
        <v>0</v>
      </c>
      <c r="Q86" s="393">
        <f>IF(D86="昼間",参照!$F$4,IF(D86="夜間等",参照!$F$5,IF(D86="通信",参照!$F$6,0)))</f>
        <v>0</v>
      </c>
      <c r="R86" s="242">
        <f t="shared" si="54"/>
        <v>0</v>
      </c>
      <c r="S86" s="203"/>
      <c r="T86" s="384">
        <f t="shared" si="55"/>
        <v>0</v>
      </c>
      <c r="U86" s="382">
        <f t="shared" si="56"/>
        <v>0</v>
      </c>
      <c r="V86" s="380">
        <f t="shared" si="57"/>
        <v>0</v>
      </c>
      <c r="W86" s="378">
        <f t="shared" si="58"/>
        <v>0</v>
      </c>
      <c r="X86" s="386" t="str">
        <f t="shared" si="26"/>
        <v>0</v>
      </c>
      <c r="Y86" s="379">
        <f t="shared" si="27"/>
        <v>0</v>
      </c>
      <c r="Z86" s="441"/>
      <c r="AA86" s="441"/>
      <c r="AB86" s="445">
        <f t="shared" si="59"/>
        <v>0</v>
      </c>
      <c r="AC86" s="356">
        <f t="shared" si="60"/>
        <v>0</v>
      </c>
      <c r="AD86" s="186">
        <f t="shared" si="28"/>
        <v>0</v>
      </c>
      <c r="AE86" s="186">
        <f t="shared" si="29"/>
        <v>0</v>
      </c>
      <c r="AF86" s="183"/>
      <c r="AG86" s="32"/>
      <c r="AH86" s="97"/>
      <c r="AI86" s="33"/>
      <c r="AJ86" s="97"/>
      <c r="AK86" s="33"/>
      <c r="AL86" s="97"/>
      <c r="AM86" s="98"/>
      <c r="AN86" s="99"/>
      <c r="AO86" s="147"/>
      <c r="AP86" s="147"/>
      <c r="AQ86" s="147"/>
      <c r="AR86" s="147"/>
      <c r="AS86" s="33"/>
      <c r="AT86" s="308">
        <f t="shared" si="30"/>
        <v>0</v>
      </c>
      <c r="AU86" s="295">
        <f t="shared" si="31"/>
        <v>0</v>
      </c>
      <c r="AV86" s="295">
        <f t="shared" si="32"/>
        <v>0</v>
      </c>
      <c r="AW86" s="295">
        <f t="shared" si="33"/>
        <v>0</v>
      </c>
      <c r="AX86" s="295">
        <f t="shared" si="34"/>
        <v>0</v>
      </c>
      <c r="AY86" s="295">
        <f t="shared" si="35"/>
        <v>0</v>
      </c>
      <c r="AZ86" s="295">
        <f t="shared" si="36"/>
        <v>0</v>
      </c>
      <c r="BA86" s="295">
        <f t="shared" si="37"/>
        <v>0</v>
      </c>
      <c r="BB86" s="310">
        <f t="shared" si="38"/>
        <v>0</v>
      </c>
      <c r="BC86" s="308">
        <f t="shared" si="39"/>
        <v>0</v>
      </c>
      <c r="BD86" s="308">
        <f t="shared" si="40"/>
        <v>0</v>
      </c>
      <c r="BE86" s="295">
        <f t="shared" si="41"/>
        <v>0</v>
      </c>
      <c r="BF86" s="308">
        <f t="shared" si="42"/>
        <v>0</v>
      </c>
      <c r="BG86" s="295">
        <f t="shared" si="43"/>
        <v>0</v>
      </c>
      <c r="BH86" s="308">
        <f t="shared" si="44"/>
        <v>0</v>
      </c>
      <c r="BI86" s="295">
        <f t="shared" si="45"/>
        <v>0</v>
      </c>
      <c r="BJ86" s="295">
        <f t="shared" si="46"/>
        <v>0</v>
      </c>
      <c r="BK86" s="310">
        <f t="shared" si="47"/>
        <v>0</v>
      </c>
      <c r="BL86" s="317">
        <f t="shared" si="73"/>
        <v>0</v>
      </c>
      <c r="BM86" s="299">
        <f t="shared" si="73"/>
        <v>0</v>
      </c>
      <c r="BN86" s="299">
        <f t="shared" si="74"/>
        <v>0</v>
      </c>
      <c r="BO86" s="299">
        <f t="shared" si="73"/>
        <v>0</v>
      </c>
      <c r="BP86" s="299">
        <f t="shared" si="75"/>
        <v>0</v>
      </c>
      <c r="BQ86" s="299">
        <f t="shared" si="73"/>
        <v>0</v>
      </c>
      <c r="BR86" s="299">
        <f t="shared" si="76"/>
        <v>0</v>
      </c>
      <c r="BS86" s="299">
        <f t="shared" si="77"/>
        <v>0</v>
      </c>
      <c r="BT86" s="318">
        <f t="shared" si="77"/>
        <v>0</v>
      </c>
      <c r="BU86" s="450">
        <f t="shared" si="61"/>
        <v>0</v>
      </c>
      <c r="BV86" s="451">
        <f t="shared" si="62"/>
        <v>0</v>
      </c>
      <c r="BW86" s="451">
        <f t="shared" si="63"/>
        <v>0</v>
      </c>
      <c r="BX86" s="451">
        <f t="shared" si="64"/>
        <v>0</v>
      </c>
      <c r="BY86" s="451">
        <f t="shared" si="65"/>
        <v>0</v>
      </c>
      <c r="BZ86" s="451">
        <f t="shared" si="66"/>
        <v>0</v>
      </c>
      <c r="CA86" s="451">
        <f t="shared" si="67"/>
        <v>0</v>
      </c>
      <c r="CB86" s="451">
        <f t="shared" si="68"/>
        <v>0</v>
      </c>
      <c r="CC86" s="451">
        <f t="shared" si="69"/>
        <v>0</v>
      </c>
      <c r="CD86" s="452">
        <f t="shared" si="70"/>
        <v>0</v>
      </c>
      <c r="CE86" s="453">
        <f>IF($AF86="3/3",$R86*参照!$J$4,IF($AF86="2/3",$R86*参照!$J$5,IF($AF86="1/3",$R86*参照!$J$6,IF($AF86="1/4(多子)",$R86*参照!$J$4,IF($AF86="1/4(工･農)",$R86*参照!$J$7,IF($AF86="3/3(多子)",$R86*参照!$J$4,IF($AF86="2/3(多子)",$R86*参照!$J$4,IF($AF86="1/3(多子)",$R86*参照!$J$4,IF($AF86="多子世帯",$R86*参照!$J$4,)))))))))</f>
        <v>0</v>
      </c>
      <c r="CF86" s="454" t="b">
        <f>IF(AH86="3/3",$M86*参照!$I$4,IF(AH86="2/3",$M86*参照!$I$5,IF(AH86="1/3",$M86*参照!$I$6,IF(AH86="1/4(多子)",$M86*参照!$I$4,IF(AH86="1/4(工･農)",$M86*参照!$I$7,IF(AH86="3/3(多子)",$M86*参照!$I$4,IF(AH86="2/3(多子)",$M86*参照!$I$4,IF(AH86="1/3(多子)",$M86*参照!$I$4,IF(AH86="多子世帯",$M86*参照!$I$4,IF(AH86="対象外",0))))))))))</f>
        <v>0</v>
      </c>
      <c r="CG86" s="454" t="b">
        <f>IF(AI86="3/3",$M86*参照!$I$4,IF(AI86="2/3",$M86*参照!$I$5,IF(AI86="1/3",$M86*参照!$I$6,IF(AI86="1/4(多子)",$M86*参照!$I$4,IF(AI86="1/4(工･農)",$M86*参照!$I$7,IF(AI86="3/3(多子)",$M86*参照!$I$4,IF(AI86="2/3(多子)",$M86*参照!$I$4,IF(AI86="1/3(多子)",$M86*参照!$I$4,IF(AI86="多子世帯",$M86*参照!$I$4,IF(AI86="対象外",0))))))))))</f>
        <v>0</v>
      </c>
      <c r="CH86" s="454" t="b">
        <f>IF(AJ86="3/3",$M86*参照!$I$4,IF(AJ86="2/3",$M86*参照!$I$5,IF(AJ86="1/3",$M86*参照!$I$6,IF(AJ86="1/4(多子)",$M86*参照!$I$4,IF(AJ86="1/4(工･農)",$M86*参照!$I$7,IF(AJ86="3/3(多子)",$M86*参照!$I$4,IF(AJ86="2/3(多子)",$M86*参照!$I$4,IF(AJ86="1/3(多子)",$M86*参照!$I$4,IF(AJ86="多子世帯",$M86*参照!$I$4,IF(AJ86="対象外",0))))))))))</f>
        <v>0</v>
      </c>
      <c r="CI86" s="454" t="b">
        <f>IF(AK86="3/3",$M86*参照!$I$4,IF(AK86="2/3",$M86*参照!$I$5,IF(AK86="1/3",$M86*参照!$I$6,IF(AK86="1/4(多子)",$M86*参照!$I$4,IF(AK86="1/4(工･農)",$M86*参照!$I$7,IF(AK86="3/3(多子)",$M86*参照!$I$4,IF(AK86="2/3(多子)",$M86*参照!$I$4,IF(AK86="1/3(多子)",$M86*参照!$I$4,IF(AK86="多子世帯",$M86*参照!$I$4,IF(AK86="対象外",0))))))))))</f>
        <v>0</v>
      </c>
      <c r="CJ86" s="454" t="b">
        <f>IF(AL86="3/3",$M86*参照!$I$4,IF(AL86="2/3",$M86*参照!$I$5,IF(AL86="1/3",$M86*参照!$I$6,IF(AL86="1/4(多子)",$M86*参照!$I$4,IF(AL86="1/4(工･農)",$M86*参照!$I$7,IF(AL86="3/3(多子)",$M86*参照!$I$4,IF(AL86="2/3(多子)",$M86*参照!$I$4,IF(AL86="1/3(多子)",$M86*参照!$I$4,IF(AL86="多子世帯",$M86*参照!$I$4,IF(AL86="対象外",0))))))))))</f>
        <v>0</v>
      </c>
      <c r="CK86" s="454" t="b">
        <f>IF(AM86="3/3",$M86*参照!$I$4,IF(AM86="2/3",$M86*参照!$I$5,IF(AM86="1/3",$M86*参照!$I$6,IF(AM86="1/4(多子)",$M86*参照!$I$4,IF(AM86="1/4(工･農)",$M86*参照!$I$7,IF(AM86="3/3(多子)",$M86*参照!$I$4,IF(AM86="2/3(多子)",$M86*参照!$I$4,IF(AM86="1/3(多子)",$M86*参照!$I$4,IF(AM86="多子世帯",$M86*参照!$I$4,IF(AM86="対象外",0))))))))))</f>
        <v>0</v>
      </c>
      <c r="CL86" s="454" t="b">
        <f>IF(AN86="3/3",$M86*参照!$I$4,IF(AN86="2/3",$M86*参照!$I$5,IF(AN86="1/3",$M86*参照!$I$6,IF(AN86="1/4(多子)",$M86*参照!$I$4,IF(AN86="1/4(工･農)",$M86*参照!$I$7,IF(AN86="3/3(多子)",$M86*参照!$I$4,IF(AN86="2/3(多子)",$M86*参照!$I$4,IF(AN86="1/3(多子)",$M86*参照!$I$4,IF(AN86="多子世帯",$M86*参照!$I$4,IF(AN86="対象外",0))))))))))</f>
        <v>0</v>
      </c>
      <c r="CM86" s="454" t="b">
        <f>IF(AO86="3/3",$M86*参照!$I$4,IF(AO86="2/3",$M86*参照!$I$5,IF(AO86="1/3",$M86*参照!$I$6,IF(AO86="1/4(多子)",$M86*参照!$I$4,IF(AO86="1/4(工･農)",$M86*参照!$I$7,IF(AO86="3/3(多子)",$M86*参照!$I$4,IF(AO86="2/3(多子)",$M86*参照!$I$4,IF(AO86="1/3(多子)",$M86*参照!$I$4,IF(AO86="多子世帯",$M86*参照!$I$4,IF(AO86="対象外",0))))))))))</f>
        <v>0</v>
      </c>
      <c r="CN86" s="454" t="b">
        <f>IF(AP86="3/3",$M86*参照!$I$4,IF(AP86="2/3",$M86*参照!$I$5,IF(AP86="1/3",$M86*参照!$I$6,IF(AP86="1/4(多子)",$M86*参照!$I$4,IF(AP86="1/4(工･農)",$M86*参照!$I$7,IF(AP86="3/3(多子)",$M86*参照!$I$4,IF(AP86="2/3(多子)",$M86*参照!$I$4,IF(AP86="1/3(多子)",$M86*参照!$I$4,IF(AP86="多子世帯",$M86*参照!$I$4,IF(AP86="対象外",0))))))))))</f>
        <v>0</v>
      </c>
      <c r="CO86" s="454" t="b">
        <f>IF(AQ86="3/3",$M86*参照!$I$4,IF(AQ86="2/3",$M86*参照!$I$5,IF(AQ86="1/3",$M86*参照!$I$6,IF(AQ86="1/4(多子)",$M86*参照!$I$4,IF(AQ86="1/4(工･農)",$M86*参照!$I$7,IF(AQ86="3/3(多子)",$M86*参照!$I$4,IF(AQ86="2/3(多子)",$M86*参照!$I$4,IF(AQ86="1/3(多子)",$M86*参照!$I$4,IF(AQ86="多子世帯",$M86*参照!$I$4,IF(AQ86="対象外",0))))))))))</f>
        <v>0</v>
      </c>
      <c r="CP86" s="454" t="b">
        <f>IF(AR86="3/3",$M86*参照!$I$4,IF(AR86="2/3",$M86*参照!$I$5,IF(AR86="1/3",$M86*参照!$I$6,IF(AR86="1/4(多子)",$M86*参照!$I$4,IF(AR86="1/4(工･農)",$M86*参照!$I$7,IF(AR86="3/3(多子)",$M86*参照!$I$4,IF(AR86="2/3(多子)",$M86*参照!$I$4,IF(AR86="1/3(多子)",$M86*参照!$I$4,IF(AR86="多子世帯",$M86*参照!$I$4,IF(AR86="対象外",0))))))))))</f>
        <v>0</v>
      </c>
      <c r="CQ86" s="455" t="b">
        <f>IF(AS86="3/3",$M86*参照!$I$4,IF(AS86="2/3",$M86*参照!$I$5,IF(AS86="1/3",$M86*参照!$I$6,IF(AS86="1/4(多子)",$M86*参照!$I$4,IF(AS86="1/4(工･農)",$M86*参照!$I$7,IF(AS86="3/3(多子)",$M86*参照!$I$4,IF(AS86="2/3(多子)",$M86*参照!$I$4,IF(AS86="1/3(多子)",$M86*参照!$I$4,IF(AS86="多子世帯",$M86*参照!$I$4,IF(AS86="対象外",0))))))))))</f>
        <v>0</v>
      </c>
      <c r="CR86" s="456">
        <f t="shared" si="71"/>
        <v>0</v>
      </c>
      <c r="CS86" s="66"/>
      <c r="CT86" s="147"/>
      <c r="CU86" s="147"/>
      <c r="CV86" s="147"/>
      <c r="CW86" s="147"/>
      <c r="CX86" s="147"/>
      <c r="CY86" s="149"/>
      <c r="CZ86" s="100"/>
      <c r="DA86" s="147"/>
      <c r="DB86" s="147"/>
      <c r="DC86" s="147"/>
      <c r="DD86" s="147"/>
      <c r="DE86" s="147"/>
      <c r="DF86" s="148">
        <f t="shared" si="72"/>
        <v>0</v>
      </c>
      <c r="DG86" s="77">
        <f>IF(CD86=0,0,(ROUNDUP(O86*(BU86*参照!$C$5+BV86*参照!$C$6+BW86*参照!$C$7+BX86*参照!$C$8+BY86*参照!$C$9+BZ86*参照!$C$10+CA86*参照!$C$11+CB86*参照!$C$12+CC86*参照!$C$13)/CD86,-2)))</f>
        <v>0</v>
      </c>
      <c r="DH86" s="136" t="str">
        <f t="shared" si="49"/>
        <v>B</v>
      </c>
    </row>
    <row r="87" spans="1:112" s="30" customFormat="1" ht="14.4">
      <c r="A87" s="34">
        <v>46</v>
      </c>
      <c r="B87" s="359"/>
      <c r="C87" s="362"/>
      <c r="D87" s="126"/>
      <c r="E87" s="126"/>
      <c r="F87" s="185"/>
      <c r="G87" s="126"/>
      <c r="H87" s="357"/>
      <c r="I87" s="235">
        <v>0</v>
      </c>
      <c r="J87" s="235">
        <f t="shared" si="50"/>
        <v>0</v>
      </c>
      <c r="K87" s="387">
        <f>IF(D87="昼間",参照!$E$4,IF(D87="夜間等",参照!$E$5,IF(D87="通信",参照!$E$6,0)))</f>
        <v>0</v>
      </c>
      <c r="L87" s="242">
        <f t="shared" si="51"/>
        <v>0</v>
      </c>
      <c r="M87" s="243">
        <f t="shared" si="52"/>
        <v>0</v>
      </c>
      <c r="N87" s="238"/>
      <c r="O87" s="235">
        <f t="shared" si="53"/>
        <v>0</v>
      </c>
      <c r="P87" s="389">
        <v>0</v>
      </c>
      <c r="Q87" s="393">
        <f>IF(D87="昼間",参照!$F$4,IF(D87="夜間等",参照!$F$5,IF(D87="通信",参照!$F$6,0)))</f>
        <v>0</v>
      </c>
      <c r="R87" s="242">
        <f t="shared" si="54"/>
        <v>0</v>
      </c>
      <c r="S87" s="203"/>
      <c r="T87" s="384">
        <f t="shared" si="55"/>
        <v>0</v>
      </c>
      <c r="U87" s="382">
        <f t="shared" si="56"/>
        <v>0</v>
      </c>
      <c r="V87" s="380">
        <f t="shared" si="57"/>
        <v>0</v>
      </c>
      <c r="W87" s="378">
        <f t="shared" si="58"/>
        <v>0</v>
      </c>
      <c r="X87" s="386" t="str">
        <f t="shared" si="26"/>
        <v>0</v>
      </c>
      <c r="Y87" s="379">
        <f t="shared" si="27"/>
        <v>0</v>
      </c>
      <c r="Z87" s="441"/>
      <c r="AA87" s="441"/>
      <c r="AB87" s="445">
        <f t="shared" si="59"/>
        <v>0</v>
      </c>
      <c r="AC87" s="356">
        <f t="shared" si="60"/>
        <v>0</v>
      </c>
      <c r="AD87" s="186">
        <f t="shared" si="28"/>
        <v>0</v>
      </c>
      <c r="AE87" s="186">
        <f t="shared" si="29"/>
        <v>0</v>
      </c>
      <c r="AF87" s="183"/>
      <c r="AG87" s="32"/>
      <c r="AH87" s="97"/>
      <c r="AI87" s="33"/>
      <c r="AJ87" s="97"/>
      <c r="AK87" s="33"/>
      <c r="AL87" s="97"/>
      <c r="AM87" s="98"/>
      <c r="AN87" s="99"/>
      <c r="AO87" s="147"/>
      <c r="AP87" s="147"/>
      <c r="AQ87" s="147"/>
      <c r="AR87" s="147"/>
      <c r="AS87" s="33"/>
      <c r="AT87" s="308">
        <f t="shared" si="30"/>
        <v>0</v>
      </c>
      <c r="AU87" s="295">
        <f t="shared" si="31"/>
        <v>0</v>
      </c>
      <c r="AV87" s="295">
        <f t="shared" si="32"/>
        <v>0</v>
      </c>
      <c r="AW87" s="295">
        <f t="shared" si="33"/>
        <v>0</v>
      </c>
      <c r="AX87" s="295">
        <f t="shared" si="34"/>
        <v>0</v>
      </c>
      <c r="AY87" s="295">
        <f t="shared" si="35"/>
        <v>0</v>
      </c>
      <c r="AZ87" s="295">
        <f t="shared" si="36"/>
        <v>0</v>
      </c>
      <c r="BA87" s="295">
        <f t="shared" si="37"/>
        <v>0</v>
      </c>
      <c r="BB87" s="310">
        <f t="shared" si="38"/>
        <v>0</v>
      </c>
      <c r="BC87" s="308">
        <f t="shared" si="39"/>
        <v>0</v>
      </c>
      <c r="BD87" s="308">
        <f t="shared" si="40"/>
        <v>0</v>
      </c>
      <c r="BE87" s="295">
        <f t="shared" si="41"/>
        <v>0</v>
      </c>
      <c r="BF87" s="308">
        <f t="shared" si="42"/>
        <v>0</v>
      </c>
      <c r="BG87" s="295">
        <f t="shared" si="43"/>
        <v>0</v>
      </c>
      <c r="BH87" s="308">
        <f t="shared" si="44"/>
        <v>0</v>
      </c>
      <c r="BI87" s="295">
        <f t="shared" si="45"/>
        <v>0</v>
      </c>
      <c r="BJ87" s="295">
        <f t="shared" si="46"/>
        <v>0</v>
      </c>
      <c r="BK87" s="310">
        <f t="shared" si="47"/>
        <v>0</v>
      </c>
      <c r="BL87" s="317">
        <f t="shared" si="73"/>
        <v>0</v>
      </c>
      <c r="BM87" s="299">
        <f t="shared" si="73"/>
        <v>0</v>
      </c>
      <c r="BN87" s="299">
        <f t="shared" si="74"/>
        <v>0</v>
      </c>
      <c r="BO87" s="299">
        <f t="shared" si="73"/>
        <v>0</v>
      </c>
      <c r="BP87" s="299">
        <f t="shared" si="75"/>
        <v>0</v>
      </c>
      <c r="BQ87" s="299">
        <f t="shared" si="73"/>
        <v>0</v>
      </c>
      <c r="BR87" s="299">
        <f t="shared" si="76"/>
        <v>0</v>
      </c>
      <c r="BS87" s="299">
        <f t="shared" si="77"/>
        <v>0</v>
      </c>
      <c r="BT87" s="318">
        <f t="shared" si="77"/>
        <v>0</v>
      </c>
      <c r="BU87" s="450">
        <f t="shared" si="61"/>
        <v>0</v>
      </c>
      <c r="BV87" s="451">
        <f t="shared" si="62"/>
        <v>0</v>
      </c>
      <c r="BW87" s="451">
        <f t="shared" si="63"/>
        <v>0</v>
      </c>
      <c r="BX87" s="451">
        <f t="shared" si="64"/>
        <v>0</v>
      </c>
      <c r="BY87" s="451">
        <f t="shared" si="65"/>
        <v>0</v>
      </c>
      <c r="BZ87" s="451">
        <f t="shared" si="66"/>
        <v>0</v>
      </c>
      <c r="CA87" s="451">
        <f t="shared" si="67"/>
        <v>0</v>
      </c>
      <c r="CB87" s="451">
        <f t="shared" si="68"/>
        <v>0</v>
      </c>
      <c r="CC87" s="451">
        <f t="shared" si="69"/>
        <v>0</v>
      </c>
      <c r="CD87" s="452">
        <f t="shared" si="70"/>
        <v>0</v>
      </c>
      <c r="CE87" s="453">
        <f>IF($AF87="3/3",$R87*参照!$J$4,IF($AF87="2/3",$R87*参照!$J$5,IF($AF87="1/3",$R87*参照!$J$6,IF($AF87="1/4(多子)",$R87*参照!$J$4,IF($AF87="1/4(工･農)",$R87*参照!$J$7,IF($AF87="3/3(多子)",$R87*参照!$J$4,IF($AF87="2/3(多子)",$R87*参照!$J$4,IF($AF87="1/3(多子)",$R87*参照!$J$4,IF($AF87="多子世帯",$R87*参照!$J$4,)))))))))</f>
        <v>0</v>
      </c>
      <c r="CF87" s="454" t="b">
        <f>IF(AH87="3/3",$M87*参照!$I$4,IF(AH87="2/3",$M87*参照!$I$5,IF(AH87="1/3",$M87*参照!$I$6,IF(AH87="1/4(多子)",$M87*参照!$I$4,IF(AH87="1/4(工･農)",$M87*参照!$I$7,IF(AH87="3/3(多子)",$M87*参照!$I$4,IF(AH87="2/3(多子)",$M87*参照!$I$4,IF(AH87="1/3(多子)",$M87*参照!$I$4,IF(AH87="多子世帯",$M87*参照!$I$4,IF(AH87="対象外",0))))))))))</f>
        <v>0</v>
      </c>
      <c r="CG87" s="454" t="b">
        <f>IF(AI87="3/3",$M87*参照!$I$4,IF(AI87="2/3",$M87*参照!$I$5,IF(AI87="1/3",$M87*参照!$I$6,IF(AI87="1/4(多子)",$M87*参照!$I$4,IF(AI87="1/4(工･農)",$M87*参照!$I$7,IF(AI87="3/3(多子)",$M87*参照!$I$4,IF(AI87="2/3(多子)",$M87*参照!$I$4,IF(AI87="1/3(多子)",$M87*参照!$I$4,IF(AI87="多子世帯",$M87*参照!$I$4,IF(AI87="対象外",0))))))))))</f>
        <v>0</v>
      </c>
      <c r="CH87" s="454" t="b">
        <f>IF(AJ87="3/3",$M87*参照!$I$4,IF(AJ87="2/3",$M87*参照!$I$5,IF(AJ87="1/3",$M87*参照!$I$6,IF(AJ87="1/4(多子)",$M87*参照!$I$4,IF(AJ87="1/4(工･農)",$M87*参照!$I$7,IF(AJ87="3/3(多子)",$M87*参照!$I$4,IF(AJ87="2/3(多子)",$M87*参照!$I$4,IF(AJ87="1/3(多子)",$M87*参照!$I$4,IF(AJ87="多子世帯",$M87*参照!$I$4,IF(AJ87="対象外",0))))))))))</f>
        <v>0</v>
      </c>
      <c r="CI87" s="454" t="b">
        <f>IF(AK87="3/3",$M87*参照!$I$4,IF(AK87="2/3",$M87*参照!$I$5,IF(AK87="1/3",$M87*参照!$I$6,IF(AK87="1/4(多子)",$M87*参照!$I$4,IF(AK87="1/4(工･農)",$M87*参照!$I$7,IF(AK87="3/3(多子)",$M87*参照!$I$4,IF(AK87="2/3(多子)",$M87*参照!$I$4,IF(AK87="1/3(多子)",$M87*参照!$I$4,IF(AK87="多子世帯",$M87*参照!$I$4,IF(AK87="対象外",0))))))))))</f>
        <v>0</v>
      </c>
      <c r="CJ87" s="454" t="b">
        <f>IF(AL87="3/3",$M87*参照!$I$4,IF(AL87="2/3",$M87*参照!$I$5,IF(AL87="1/3",$M87*参照!$I$6,IF(AL87="1/4(多子)",$M87*参照!$I$4,IF(AL87="1/4(工･農)",$M87*参照!$I$7,IF(AL87="3/3(多子)",$M87*参照!$I$4,IF(AL87="2/3(多子)",$M87*参照!$I$4,IF(AL87="1/3(多子)",$M87*参照!$I$4,IF(AL87="多子世帯",$M87*参照!$I$4,IF(AL87="対象外",0))))))))))</f>
        <v>0</v>
      </c>
      <c r="CK87" s="454" t="b">
        <f>IF(AM87="3/3",$M87*参照!$I$4,IF(AM87="2/3",$M87*参照!$I$5,IF(AM87="1/3",$M87*参照!$I$6,IF(AM87="1/4(多子)",$M87*参照!$I$4,IF(AM87="1/4(工･農)",$M87*参照!$I$7,IF(AM87="3/3(多子)",$M87*参照!$I$4,IF(AM87="2/3(多子)",$M87*参照!$I$4,IF(AM87="1/3(多子)",$M87*参照!$I$4,IF(AM87="多子世帯",$M87*参照!$I$4,IF(AM87="対象外",0))))))))))</f>
        <v>0</v>
      </c>
      <c r="CL87" s="454" t="b">
        <f>IF(AN87="3/3",$M87*参照!$I$4,IF(AN87="2/3",$M87*参照!$I$5,IF(AN87="1/3",$M87*参照!$I$6,IF(AN87="1/4(多子)",$M87*参照!$I$4,IF(AN87="1/4(工･農)",$M87*参照!$I$7,IF(AN87="3/3(多子)",$M87*参照!$I$4,IF(AN87="2/3(多子)",$M87*参照!$I$4,IF(AN87="1/3(多子)",$M87*参照!$I$4,IF(AN87="多子世帯",$M87*参照!$I$4,IF(AN87="対象外",0))))))))))</f>
        <v>0</v>
      </c>
      <c r="CM87" s="454" t="b">
        <f>IF(AO87="3/3",$M87*参照!$I$4,IF(AO87="2/3",$M87*参照!$I$5,IF(AO87="1/3",$M87*参照!$I$6,IF(AO87="1/4(多子)",$M87*参照!$I$4,IF(AO87="1/4(工･農)",$M87*参照!$I$7,IF(AO87="3/3(多子)",$M87*参照!$I$4,IF(AO87="2/3(多子)",$M87*参照!$I$4,IF(AO87="1/3(多子)",$M87*参照!$I$4,IF(AO87="多子世帯",$M87*参照!$I$4,IF(AO87="対象外",0))))))))))</f>
        <v>0</v>
      </c>
      <c r="CN87" s="454" t="b">
        <f>IF(AP87="3/3",$M87*参照!$I$4,IF(AP87="2/3",$M87*参照!$I$5,IF(AP87="1/3",$M87*参照!$I$6,IF(AP87="1/4(多子)",$M87*参照!$I$4,IF(AP87="1/4(工･農)",$M87*参照!$I$7,IF(AP87="3/3(多子)",$M87*参照!$I$4,IF(AP87="2/3(多子)",$M87*参照!$I$4,IF(AP87="1/3(多子)",$M87*参照!$I$4,IF(AP87="多子世帯",$M87*参照!$I$4,IF(AP87="対象外",0))))))))))</f>
        <v>0</v>
      </c>
      <c r="CO87" s="454" t="b">
        <f>IF(AQ87="3/3",$M87*参照!$I$4,IF(AQ87="2/3",$M87*参照!$I$5,IF(AQ87="1/3",$M87*参照!$I$6,IF(AQ87="1/4(多子)",$M87*参照!$I$4,IF(AQ87="1/4(工･農)",$M87*参照!$I$7,IF(AQ87="3/3(多子)",$M87*参照!$I$4,IF(AQ87="2/3(多子)",$M87*参照!$I$4,IF(AQ87="1/3(多子)",$M87*参照!$I$4,IF(AQ87="多子世帯",$M87*参照!$I$4,IF(AQ87="対象外",0))))))))))</f>
        <v>0</v>
      </c>
      <c r="CP87" s="454" t="b">
        <f>IF(AR87="3/3",$M87*参照!$I$4,IF(AR87="2/3",$M87*参照!$I$5,IF(AR87="1/3",$M87*参照!$I$6,IF(AR87="1/4(多子)",$M87*参照!$I$4,IF(AR87="1/4(工･農)",$M87*参照!$I$7,IF(AR87="3/3(多子)",$M87*参照!$I$4,IF(AR87="2/3(多子)",$M87*参照!$I$4,IF(AR87="1/3(多子)",$M87*参照!$I$4,IF(AR87="多子世帯",$M87*参照!$I$4,IF(AR87="対象外",0))))))))))</f>
        <v>0</v>
      </c>
      <c r="CQ87" s="455" t="b">
        <f>IF(AS87="3/3",$M87*参照!$I$4,IF(AS87="2/3",$M87*参照!$I$5,IF(AS87="1/3",$M87*参照!$I$6,IF(AS87="1/4(多子)",$M87*参照!$I$4,IF(AS87="1/4(工･農)",$M87*参照!$I$7,IF(AS87="3/3(多子)",$M87*参照!$I$4,IF(AS87="2/3(多子)",$M87*参照!$I$4,IF(AS87="1/3(多子)",$M87*参照!$I$4,IF(AS87="多子世帯",$M87*参照!$I$4,IF(AS87="対象外",0))))))))))</f>
        <v>0</v>
      </c>
      <c r="CR87" s="456">
        <f t="shared" si="71"/>
        <v>0</v>
      </c>
      <c r="CS87" s="66"/>
      <c r="CT87" s="147"/>
      <c r="CU87" s="147"/>
      <c r="CV87" s="147"/>
      <c r="CW87" s="147"/>
      <c r="CX87" s="147"/>
      <c r="CY87" s="149"/>
      <c r="CZ87" s="100"/>
      <c r="DA87" s="147"/>
      <c r="DB87" s="147"/>
      <c r="DC87" s="147"/>
      <c r="DD87" s="147"/>
      <c r="DE87" s="147"/>
      <c r="DF87" s="148">
        <f t="shared" si="72"/>
        <v>0</v>
      </c>
      <c r="DG87" s="77">
        <f>IF(CD87=0,0,(ROUNDUP(O87*(BU87*参照!$C$5+BV87*参照!$C$6+BW87*参照!$C$7+BX87*参照!$C$8+BY87*参照!$C$9+BZ87*参照!$C$10+CA87*参照!$C$11+CB87*参照!$C$12+CC87*参照!$C$13)/CD87,-2)))</f>
        <v>0</v>
      </c>
      <c r="DH87" s="136" t="str">
        <f t="shared" si="49"/>
        <v>B</v>
      </c>
    </row>
    <row r="88" spans="1:112" s="30" customFormat="1" ht="14.4">
      <c r="A88" s="34">
        <v>47</v>
      </c>
      <c r="B88" s="359"/>
      <c r="C88" s="362"/>
      <c r="D88" s="126"/>
      <c r="E88" s="126"/>
      <c r="F88" s="185"/>
      <c r="G88" s="126"/>
      <c r="H88" s="357"/>
      <c r="I88" s="235">
        <v>0</v>
      </c>
      <c r="J88" s="235">
        <f t="shared" si="50"/>
        <v>0</v>
      </c>
      <c r="K88" s="387">
        <f>IF(D88="昼間",参照!$E$4,IF(D88="夜間等",参照!$E$5,IF(D88="通信",参照!$E$6,0)))</f>
        <v>0</v>
      </c>
      <c r="L88" s="242">
        <f t="shared" si="51"/>
        <v>0</v>
      </c>
      <c r="M88" s="243">
        <f t="shared" si="52"/>
        <v>0</v>
      </c>
      <c r="N88" s="238"/>
      <c r="O88" s="235">
        <f t="shared" si="53"/>
        <v>0</v>
      </c>
      <c r="P88" s="389">
        <v>0</v>
      </c>
      <c r="Q88" s="393">
        <f>IF(D88="昼間",参照!$F$4,IF(D88="夜間等",参照!$F$5,IF(D88="通信",参照!$F$6,0)))</f>
        <v>0</v>
      </c>
      <c r="R88" s="242">
        <f t="shared" si="54"/>
        <v>0</v>
      </c>
      <c r="S88" s="203"/>
      <c r="T88" s="384">
        <f t="shared" si="55"/>
        <v>0</v>
      </c>
      <c r="U88" s="382">
        <f t="shared" si="56"/>
        <v>0</v>
      </c>
      <c r="V88" s="380">
        <f t="shared" si="57"/>
        <v>0</v>
      </c>
      <c r="W88" s="378">
        <f t="shared" si="58"/>
        <v>0</v>
      </c>
      <c r="X88" s="386" t="str">
        <f t="shared" si="26"/>
        <v>0</v>
      </c>
      <c r="Y88" s="379">
        <f t="shared" si="27"/>
        <v>0</v>
      </c>
      <c r="Z88" s="441"/>
      <c r="AA88" s="441"/>
      <c r="AB88" s="445">
        <f t="shared" si="59"/>
        <v>0</v>
      </c>
      <c r="AC88" s="356">
        <f t="shared" si="60"/>
        <v>0</v>
      </c>
      <c r="AD88" s="186">
        <f t="shared" si="28"/>
        <v>0</v>
      </c>
      <c r="AE88" s="186">
        <f t="shared" si="29"/>
        <v>0</v>
      </c>
      <c r="AF88" s="183"/>
      <c r="AG88" s="32"/>
      <c r="AH88" s="97"/>
      <c r="AI88" s="33"/>
      <c r="AJ88" s="97"/>
      <c r="AK88" s="33"/>
      <c r="AL88" s="97"/>
      <c r="AM88" s="98"/>
      <c r="AN88" s="99"/>
      <c r="AO88" s="147"/>
      <c r="AP88" s="147"/>
      <c r="AQ88" s="147"/>
      <c r="AR88" s="147"/>
      <c r="AS88" s="33"/>
      <c r="AT88" s="308">
        <f t="shared" si="30"/>
        <v>0</v>
      </c>
      <c r="AU88" s="295">
        <f t="shared" si="31"/>
        <v>0</v>
      </c>
      <c r="AV88" s="295">
        <f t="shared" si="32"/>
        <v>0</v>
      </c>
      <c r="AW88" s="295">
        <f t="shared" si="33"/>
        <v>0</v>
      </c>
      <c r="AX88" s="295">
        <f t="shared" si="34"/>
        <v>0</v>
      </c>
      <c r="AY88" s="295">
        <f t="shared" si="35"/>
        <v>0</v>
      </c>
      <c r="AZ88" s="295">
        <f t="shared" si="36"/>
        <v>0</v>
      </c>
      <c r="BA88" s="295">
        <f t="shared" si="37"/>
        <v>0</v>
      </c>
      <c r="BB88" s="310">
        <f t="shared" si="38"/>
        <v>0</v>
      </c>
      <c r="BC88" s="308">
        <f t="shared" si="39"/>
        <v>0</v>
      </c>
      <c r="BD88" s="308">
        <f t="shared" si="40"/>
        <v>0</v>
      </c>
      <c r="BE88" s="295">
        <f t="shared" si="41"/>
        <v>0</v>
      </c>
      <c r="BF88" s="308">
        <f t="shared" si="42"/>
        <v>0</v>
      </c>
      <c r="BG88" s="295">
        <f t="shared" si="43"/>
        <v>0</v>
      </c>
      <c r="BH88" s="308">
        <f t="shared" si="44"/>
        <v>0</v>
      </c>
      <c r="BI88" s="295">
        <f t="shared" si="45"/>
        <v>0</v>
      </c>
      <c r="BJ88" s="295">
        <f t="shared" si="46"/>
        <v>0</v>
      </c>
      <c r="BK88" s="310">
        <f t="shared" si="47"/>
        <v>0</v>
      </c>
      <c r="BL88" s="317">
        <f t="shared" si="73"/>
        <v>0</v>
      </c>
      <c r="BM88" s="299">
        <f t="shared" si="73"/>
        <v>0</v>
      </c>
      <c r="BN88" s="299">
        <f t="shared" si="74"/>
        <v>0</v>
      </c>
      <c r="BO88" s="299">
        <f t="shared" si="73"/>
        <v>0</v>
      </c>
      <c r="BP88" s="299">
        <f t="shared" si="75"/>
        <v>0</v>
      </c>
      <c r="BQ88" s="299">
        <f t="shared" si="73"/>
        <v>0</v>
      </c>
      <c r="BR88" s="299">
        <f t="shared" si="76"/>
        <v>0</v>
      </c>
      <c r="BS88" s="299">
        <f t="shared" si="77"/>
        <v>0</v>
      </c>
      <c r="BT88" s="318">
        <f t="shared" si="77"/>
        <v>0</v>
      </c>
      <c r="BU88" s="450">
        <f t="shared" si="61"/>
        <v>0</v>
      </c>
      <c r="BV88" s="451">
        <f t="shared" si="62"/>
        <v>0</v>
      </c>
      <c r="BW88" s="451">
        <f t="shared" si="63"/>
        <v>0</v>
      </c>
      <c r="BX88" s="451">
        <f t="shared" si="64"/>
        <v>0</v>
      </c>
      <c r="BY88" s="451">
        <f t="shared" si="65"/>
        <v>0</v>
      </c>
      <c r="BZ88" s="451">
        <f t="shared" si="66"/>
        <v>0</v>
      </c>
      <c r="CA88" s="451">
        <f t="shared" si="67"/>
        <v>0</v>
      </c>
      <c r="CB88" s="451">
        <f t="shared" si="68"/>
        <v>0</v>
      </c>
      <c r="CC88" s="451">
        <f t="shared" si="69"/>
        <v>0</v>
      </c>
      <c r="CD88" s="452">
        <f t="shared" si="70"/>
        <v>0</v>
      </c>
      <c r="CE88" s="453">
        <f>IF($AF88="3/3",$R88*参照!$J$4,IF($AF88="2/3",$R88*参照!$J$5,IF($AF88="1/3",$R88*参照!$J$6,IF($AF88="1/4(多子)",$R88*参照!$J$4,IF($AF88="1/4(工･農)",$R88*参照!$J$7,IF($AF88="3/3(多子)",$R88*参照!$J$4,IF($AF88="2/3(多子)",$R88*参照!$J$4,IF($AF88="1/3(多子)",$R88*参照!$J$4,IF($AF88="多子世帯",$R88*参照!$J$4,)))))))))</f>
        <v>0</v>
      </c>
      <c r="CF88" s="454" t="b">
        <f>IF(AH88="3/3",$M88*参照!$I$4,IF(AH88="2/3",$M88*参照!$I$5,IF(AH88="1/3",$M88*参照!$I$6,IF(AH88="1/4(多子)",$M88*参照!$I$4,IF(AH88="1/4(工･農)",$M88*参照!$I$7,IF(AH88="3/3(多子)",$M88*参照!$I$4,IF(AH88="2/3(多子)",$M88*参照!$I$4,IF(AH88="1/3(多子)",$M88*参照!$I$4,IF(AH88="多子世帯",$M88*参照!$I$4,IF(AH88="対象外",0))))))))))</f>
        <v>0</v>
      </c>
      <c r="CG88" s="454" t="b">
        <f>IF(AI88="3/3",$M88*参照!$I$4,IF(AI88="2/3",$M88*参照!$I$5,IF(AI88="1/3",$M88*参照!$I$6,IF(AI88="1/4(多子)",$M88*参照!$I$4,IF(AI88="1/4(工･農)",$M88*参照!$I$7,IF(AI88="3/3(多子)",$M88*参照!$I$4,IF(AI88="2/3(多子)",$M88*参照!$I$4,IF(AI88="1/3(多子)",$M88*参照!$I$4,IF(AI88="多子世帯",$M88*参照!$I$4,IF(AI88="対象外",0))))))))))</f>
        <v>0</v>
      </c>
      <c r="CH88" s="454" t="b">
        <f>IF(AJ88="3/3",$M88*参照!$I$4,IF(AJ88="2/3",$M88*参照!$I$5,IF(AJ88="1/3",$M88*参照!$I$6,IF(AJ88="1/4(多子)",$M88*参照!$I$4,IF(AJ88="1/4(工･農)",$M88*参照!$I$7,IF(AJ88="3/3(多子)",$M88*参照!$I$4,IF(AJ88="2/3(多子)",$M88*参照!$I$4,IF(AJ88="1/3(多子)",$M88*参照!$I$4,IF(AJ88="多子世帯",$M88*参照!$I$4,IF(AJ88="対象外",0))))))))))</f>
        <v>0</v>
      </c>
      <c r="CI88" s="454" t="b">
        <f>IF(AK88="3/3",$M88*参照!$I$4,IF(AK88="2/3",$M88*参照!$I$5,IF(AK88="1/3",$M88*参照!$I$6,IF(AK88="1/4(多子)",$M88*参照!$I$4,IF(AK88="1/4(工･農)",$M88*参照!$I$7,IF(AK88="3/3(多子)",$M88*参照!$I$4,IF(AK88="2/3(多子)",$M88*参照!$I$4,IF(AK88="1/3(多子)",$M88*参照!$I$4,IF(AK88="多子世帯",$M88*参照!$I$4,IF(AK88="対象外",0))))))))))</f>
        <v>0</v>
      </c>
      <c r="CJ88" s="454" t="b">
        <f>IF(AL88="3/3",$M88*参照!$I$4,IF(AL88="2/3",$M88*参照!$I$5,IF(AL88="1/3",$M88*参照!$I$6,IF(AL88="1/4(多子)",$M88*参照!$I$4,IF(AL88="1/4(工･農)",$M88*参照!$I$7,IF(AL88="3/3(多子)",$M88*参照!$I$4,IF(AL88="2/3(多子)",$M88*参照!$I$4,IF(AL88="1/3(多子)",$M88*参照!$I$4,IF(AL88="多子世帯",$M88*参照!$I$4,IF(AL88="対象外",0))))))))))</f>
        <v>0</v>
      </c>
      <c r="CK88" s="454" t="b">
        <f>IF(AM88="3/3",$M88*参照!$I$4,IF(AM88="2/3",$M88*参照!$I$5,IF(AM88="1/3",$M88*参照!$I$6,IF(AM88="1/4(多子)",$M88*参照!$I$4,IF(AM88="1/4(工･農)",$M88*参照!$I$7,IF(AM88="3/3(多子)",$M88*参照!$I$4,IF(AM88="2/3(多子)",$M88*参照!$I$4,IF(AM88="1/3(多子)",$M88*参照!$I$4,IF(AM88="多子世帯",$M88*参照!$I$4,IF(AM88="対象外",0))))))))))</f>
        <v>0</v>
      </c>
      <c r="CL88" s="454" t="b">
        <f>IF(AN88="3/3",$M88*参照!$I$4,IF(AN88="2/3",$M88*参照!$I$5,IF(AN88="1/3",$M88*参照!$I$6,IF(AN88="1/4(多子)",$M88*参照!$I$4,IF(AN88="1/4(工･農)",$M88*参照!$I$7,IF(AN88="3/3(多子)",$M88*参照!$I$4,IF(AN88="2/3(多子)",$M88*参照!$I$4,IF(AN88="1/3(多子)",$M88*参照!$I$4,IF(AN88="多子世帯",$M88*参照!$I$4,IF(AN88="対象外",0))))))))))</f>
        <v>0</v>
      </c>
      <c r="CM88" s="454" t="b">
        <f>IF(AO88="3/3",$M88*参照!$I$4,IF(AO88="2/3",$M88*参照!$I$5,IF(AO88="1/3",$M88*参照!$I$6,IF(AO88="1/4(多子)",$M88*参照!$I$4,IF(AO88="1/4(工･農)",$M88*参照!$I$7,IF(AO88="3/3(多子)",$M88*参照!$I$4,IF(AO88="2/3(多子)",$M88*参照!$I$4,IF(AO88="1/3(多子)",$M88*参照!$I$4,IF(AO88="多子世帯",$M88*参照!$I$4,IF(AO88="対象外",0))))))))))</f>
        <v>0</v>
      </c>
      <c r="CN88" s="454" t="b">
        <f>IF(AP88="3/3",$M88*参照!$I$4,IF(AP88="2/3",$M88*参照!$I$5,IF(AP88="1/3",$M88*参照!$I$6,IF(AP88="1/4(多子)",$M88*参照!$I$4,IF(AP88="1/4(工･農)",$M88*参照!$I$7,IF(AP88="3/3(多子)",$M88*参照!$I$4,IF(AP88="2/3(多子)",$M88*参照!$I$4,IF(AP88="1/3(多子)",$M88*参照!$I$4,IF(AP88="多子世帯",$M88*参照!$I$4,IF(AP88="対象外",0))))))))))</f>
        <v>0</v>
      </c>
      <c r="CO88" s="454" t="b">
        <f>IF(AQ88="3/3",$M88*参照!$I$4,IF(AQ88="2/3",$M88*参照!$I$5,IF(AQ88="1/3",$M88*参照!$I$6,IF(AQ88="1/4(多子)",$M88*参照!$I$4,IF(AQ88="1/4(工･農)",$M88*参照!$I$7,IF(AQ88="3/3(多子)",$M88*参照!$I$4,IF(AQ88="2/3(多子)",$M88*参照!$I$4,IF(AQ88="1/3(多子)",$M88*参照!$I$4,IF(AQ88="多子世帯",$M88*参照!$I$4,IF(AQ88="対象外",0))))))))))</f>
        <v>0</v>
      </c>
      <c r="CP88" s="454" t="b">
        <f>IF(AR88="3/3",$M88*参照!$I$4,IF(AR88="2/3",$M88*参照!$I$5,IF(AR88="1/3",$M88*参照!$I$6,IF(AR88="1/4(多子)",$M88*参照!$I$4,IF(AR88="1/4(工･農)",$M88*参照!$I$7,IF(AR88="3/3(多子)",$M88*参照!$I$4,IF(AR88="2/3(多子)",$M88*参照!$I$4,IF(AR88="1/3(多子)",$M88*参照!$I$4,IF(AR88="多子世帯",$M88*参照!$I$4,IF(AR88="対象外",0))))))))))</f>
        <v>0</v>
      </c>
      <c r="CQ88" s="455" t="b">
        <f>IF(AS88="3/3",$M88*参照!$I$4,IF(AS88="2/3",$M88*参照!$I$5,IF(AS88="1/3",$M88*参照!$I$6,IF(AS88="1/4(多子)",$M88*参照!$I$4,IF(AS88="1/4(工･農)",$M88*参照!$I$7,IF(AS88="3/3(多子)",$M88*参照!$I$4,IF(AS88="2/3(多子)",$M88*参照!$I$4,IF(AS88="1/3(多子)",$M88*参照!$I$4,IF(AS88="多子世帯",$M88*参照!$I$4,IF(AS88="対象外",0))))))))))</f>
        <v>0</v>
      </c>
      <c r="CR88" s="456">
        <f t="shared" si="71"/>
        <v>0</v>
      </c>
      <c r="CS88" s="66"/>
      <c r="CT88" s="147"/>
      <c r="CU88" s="147"/>
      <c r="CV88" s="147"/>
      <c r="CW88" s="147"/>
      <c r="CX88" s="147"/>
      <c r="CY88" s="149"/>
      <c r="CZ88" s="100"/>
      <c r="DA88" s="147"/>
      <c r="DB88" s="147"/>
      <c r="DC88" s="147"/>
      <c r="DD88" s="147"/>
      <c r="DE88" s="147"/>
      <c r="DF88" s="148">
        <f t="shared" si="72"/>
        <v>0</v>
      </c>
      <c r="DG88" s="77">
        <f>IF(CD88=0,0,(ROUNDUP(O88*(BU88*参照!$C$5+BV88*参照!$C$6+BW88*参照!$C$7+BX88*参照!$C$8+BY88*参照!$C$9+BZ88*参照!$C$10+CA88*参照!$C$11+CB88*参照!$C$12+CC88*参照!$C$13)/CD88,-2)))</f>
        <v>0</v>
      </c>
      <c r="DH88" s="136" t="str">
        <f t="shared" si="49"/>
        <v>B</v>
      </c>
    </row>
    <row r="89" spans="1:112" s="30" customFormat="1" ht="14.4">
      <c r="A89" s="34">
        <v>48</v>
      </c>
      <c r="B89" s="359"/>
      <c r="C89" s="362"/>
      <c r="D89" s="126"/>
      <c r="E89" s="126"/>
      <c r="F89" s="185"/>
      <c r="G89" s="126"/>
      <c r="H89" s="357"/>
      <c r="I89" s="235">
        <v>0</v>
      </c>
      <c r="J89" s="235">
        <f t="shared" si="50"/>
        <v>0</v>
      </c>
      <c r="K89" s="387">
        <f>IF(D89="昼間",参照!$E$4,IF(D89="夜間等",参照!$E$5,IF(D89="通信",参照!$E$6,0)))</f>
        <v>0</v>
      </c>
      <c r="L89" s="242">
        <f t="shared" si="51"/>
        <v>0</v>
      </c>
      <c r="M89" s="243">
        <f t="shared" si="52"/>
        <v>0</v>
      </c>
      <c r="N89" s="238"/>
      <c r="O89" s="235">
        <f t="shared" si="53"/>
        <v>0</v>
      </c>
      <c r="P89" s="389">
        <v>0</v>
      </c>
      <c r="Q89" s="393">
        <f>IF(D89="昼間",参照!$F$4,IF(D89="夜間等",参照!$F$5,IF(D89="通信",参照!$F$6,0)))</f>
        <v>0</v>
      </c>
      <c r="R89" s="242">
        <f t="shared" si="54"/>
        <v>0</v>
      </c>
      <c r="S89" s="203"/>
      <c r="T89" s="384">
        <f t="shared" si="55"/>
        <v>0</v>
      </c>
      <c r="U89" s="382">
        <f t="shared" si="56"/>
        <v>0</v>
      </c>
      <c r="V89" s="380">
        <f t="shared" si="57"/>
        <v>0</v>
      </c>
      <c r="W89" s="378">
        <f t="shared" si="58"/>
        <v>0</v>
      </c>
      <c r="X89" s="386" t="str">
        <f t="shared" si="26"/>
        <v>0</v>
      </c>
      <c r="Y89" s="379">
        <f t="shared" si="27"/>
        <v>0</v>
      </c>
      <c r="Z89" s="441"/>
      <c r="AA89" s="441"/>
      <c r="AB89" s="445">
        <f t="shared" si="59"/>
        <v>0</v>
      </c>
      <c r="AC89" s="356">
        <f t="shared" si="60"/>
        <v>0</v>
      </c>
      <c r="AD89" s="186">
        <f t="shared" si="28"/>
        <v>0</v>
      </c>
      <c r="AE89" s="186">
        <f t="shared" si="29"/>
        <v>0</v>
      </c>
      <c r="AF89" s="183"/>
      <c r="AG89" s="32"/>
      <c r="AH89" s="97"/>
      <c r="AI89" s="33"/>
      <c r="AJ89" s="97"/>
      <c r="AK89" s="33"/>
      <c r="AL89" s="97"/>
      <c r="AM89" s="98"/>
      <c r="AN89" s="99"/>
      <c r="AO89" s="147"/>
      <c r="AP89" s="147"/>
      <c r="AQ89" s="147"/>
      <c r="AR89" s="147"/>
      <c r="AS89" s="33"/>
      <c r="AT89" s="308">
        <f t="shared" si="30"/>
        <v>0</v>
      </c>
      <c r="AU89" s="295">
        <f t="shared" si="31"/>
        <v>0</v>
      </c>
      <c r="AV89" s="295">
        <f t="shared" si="32"/>
        <v>0</v>
      </c>
      <c r="AW89" s="295">
        <f t="shared" si="33"/>
        <v>0</v>
      </c>
      <c r="AX89" s="295">
        <f t="shared" si="34"/>
        <v>0</v>
      </c>
      <c r="AY89" s="295">
        <f t="shared" si="35"/>
        <v>0</v>
      </c>
      <c r="AZ89" s="295">
        <f t="shared" si="36"/>
        <v>0</v>
      </c>
      <c r="BA89" s="295">
        <f t="shared" si="37"/>
        <v>0</v>
      </c>
      <c r="BB89" s="310">
        <f t="shared" si="38"/>
        <v>0</v>
      </c>
      <c r="BC89" s="308">
        <f t="shared" si="39"/>
        <v>0</v>
      </c>
      <c r="BD89" s="308">
        <f t="shared" si="40"/>
        <v>0</v>
      </c>
      <c r="BE89" s="295">
        <f t="shared" si="41"/>
        <v>0</v>
      </c>
      <c r="BF89" s="308">
        <f t="shared" si="42"/>
        <v>0</v>
      </c>
      <c r="BG89" s="295">
        <f t="shared" si="43"/>
        <v>0</v>
      </c>
      <c r="BH89" s="308">
        <f t="shared" si="44"/>
        <v>0</v>
      </c>
      <c r="BI89" s="295">
        <f t="shared" si="45"/>
        <v>0</v>
      </c>
      <c r="BJ89" s="295">
        <f t="shared" si="46"/>
        <v>0</v>
      </c>
      <c r="BK89" s="310">
        <f t="shared" si="47"/>
        <v>0</v>
      </c>
      <c r="BL89" s="317">
        <f t="shared" si="73"/>
        <v>0</v>
      </c>
      <c r="BM89" s="299">
        <f t="shared" si="73"/>
        <v>0</v>
      </c>
      <c r="BN89" s="299">
        <f t="shared" si="74"/>
        <v>0</v>
      </c>
      <c r="BO89" s="299">
        <f t="shared" si="73"/>
        <v>0</v>
      </c>
      <c r="BP89" s="299">
        <f t="shared" si="75"/>
        <v>0</v>
      </c>
      <c r="BQ89" s="299">
        <f t="shared" si="73"/>
        <v>0</v>
      </c>
      <c r="BR89" s="299">
        <f t="shared" si="76"/>
        <v>0</v>
      </c>
      <c r="BS89" s="299">
        <f t="shared" si="77"/>
        <v>0</v>
      </c>
      <c r="BT89" s="318">
        <f t="shared" si="77"/>
        <v>0</v>
      </c>
      <c r="BU89" s="450">
        <f t="shared" si="61"/>
        <v>0</v>
      </c>
      <c r="BV89" s="451">
        <f t="shared" si="62"/>
        <v>0</v>
      </c>
      <c r="BW89" s="451">
        <f t="shared" si="63"/>
        <v>0</v>
      </c>
      <c r="BX89" s="451">
        <f t="shared" si="64"/>
        <v>0</v>
      </c>
      <c r="BY89" s="451">
        <f t="shared" si="65"/>
        <v>0</v>
      </c>
      <c r="BZ89" s="451">
        <f t="shared" si="66"/>
        <v>0</v>
      </c>
      <c r="CA89" s="451">
        <f t="shared" si="67"/>
        <v>0</v>
      </c>
      <c r="CB89" s="451">
        <f t="shared" si="68"/>
        <v>0</v>
      </c>
      <c r="CC89" s="451">
        <f t="shared" si="69"/>
        <v>0</v>
      </c>
      <c r="CD89" s="452">
        <f t="shared" si="70"/>
        <v>0</v>
      </c>
      <c r="CE89" s="453">
        <f>IF($AF89="3/3",$R89*参照!$J$4,IF($AF89="2/3",$R89*参照!$J$5,IF($AF89="1/3",$R89*参照!$J$6,IF($AF89="1/4(多子)",$R89*参照!$J$4,IF($AF89="1/4(工･農)",$R89*参照!$J$7,IF($AF89="3/3(多子)",$R89*参照!$J$4,IF($AF89="2/3(多子)",$R89*参照!$J$4,IF($AF89="1/3(多子)",$R89*参照!$J$4,IF($AF89="多子世帯",$R89*参照!$J$4,)))))))))</f>
        <v>0</v>
      </c>
      <c r="CF89" s="454" t="b">
        <f>IF(AH89="3/3",$M89*参照!$I$4,IF(AH89="2/3",$M89*参照!$I$5,IF(AH89="1/3",$M89*参照!$I$6,IF(AH89="1/4(多子)",$M89*参照!$I$4,IF(AH89="1/4(工･農)",$M89*参照!$I$7,IF(AH89="3/3(多子)",$M89*参照!$I$4,IF(AH89="2/3(多子)",$M89*参照!$I$4,IF(AH89="1/3(多子)",$M89*参照!$I$4,IF(AH89="多子世帯",$M89*参照!$I$4,IF(AH89="対象外",0))))))))))</f>
        <v>0</v>
      </c>
      <c r="CG89" s="454" t="b">
        <f>IF(AI89="3/3",$M89*参照!$I$4,IF(AI89="2/3",$M89*参照!$I$5,IF(AI89="1/3",$M89*参照!$I$6,IF(AI89="1/4(多子)",$M89*参照!$I$4,IF(AI89="1/4(工･農)",$M89*参照!$I$7,IF(AI89="3/3(多子)",$M89*参照!$I$4,IF(AI89="2/3(多子)",$M89*参照!$I$4,IF(AI89="1/3(多子)",$M89*参照!$I$4,IF(AI89="多子世帯",$M89*参照!$I$4,IF(AI89="対象外",0))))))))))</f>
        <v>0</v>
      </c>
      <c r="CH89" s="454" t="b">
        <f>IF(AJ89="3/3",$M89*参照!$I$4,IF(AJ89="2/3",$M89*参照!$I$5,IF(AJ89="1/3",$M89*参照!$I$6,IF(AJ89="1/4(多子)",$M89*参照!$I$4,IF(AJ89="1/4(工･農)",$M89*参照!$I$7,IF(AJ89="3/3(多子)",$M89*参照!$I$4,IF(AJ89="2/3(多子)",$M89*参照!$I$4,IF(AJ89="1/3(多子)",$M89*参照!$I$4,IF(AJ89="多子世帯",$M89*参照!$I$4,IF(AJ89="対象外",0))))))))))</f>
        <v>0</v>
      </c>
      <c r="CI89" s="454" t="b">
        <f>IF(AK89="3/3",$M89*参照!$I$4,IF(AK89="2/3",$M89*参照!$I$5,IF(AK89="1/3",$M89*参照!$I$6,IF(AK89="1/4(多子)",$M89*参照!$I$4,IF(AK89="1/4(工･農)",$M89*参照!$I$7,IF(AK89="3/3(多子)",$M89*参照!$I$4,IF(AK89="2/3(多子)",$M89*参照!$I$4,IF(AK89="1/3(多子)",$M89*参照!$I$4,IF(AK89="多子世帯",$M89*参照!$I$4,IF(AK89="対象外",0))))))))))</f>
        <v>0</v>
      </c>
      <c r="CJ89" s="454" t="b">
        <f>IF(AL89="3/3",$M89*参照!$I$4,IF(AL89="2/3",$M89*参照!$I$5,IF(AL89="1/3",$M89*参照!$I$6,IF(AL89="1/4(多子)",$M89*参照!$I$4,IF(AL89="1/4(工･農)",$M89*参照!$I$7,IF(AL89="3/3(多子)",$M89*参照!$I$4,IF(AL89="2/3(多子)",$M89*参照!$I$4,IF(AL89="1/3(多子)",$M89*参照!$I$4,IF(AL89="多子世帯",$M89*参照!$I$4,IF(AL89="対象外",0))))))))))</f>
        <v>0</v>
      </c>
      <c r="CK89" s="454" t="b">
        <f>IF(AM89="3/3",$M89*参照!$I$4,IF(AM89="2/3",$M89*参照!$I$5,IF(AM89="1/3",$M89*参照!$I$6,IF(AM89="1/4(多子)",$M89*参照!$I$4,IF(AM89="1/4(工･農)",$M89*参照!$I$7,IF(AM89="3/3(多子)",$M89*参照!$I$4,IF(AM89="2/3(多子)",$M89*参照!$I$4,IF(AM89="1/3(多子)",$M89*参照!$I$4,IF(AM89="多子世帯",$M89*参照!$I$4,IF(AM89="対象外",0))))))))))</f>
        <v>0</v>
      </c>
      <c r="CL89" s="454" t="b">
        <f>IF(AN89="3/3",$M89*参照!$I$4,IF(AN89="2/3",$M89*参照!$I$5,IF(AN89="1/3",$M89*参照!$I$6,IF(AN89="1/4(多子)",$M89*参照!$I$4,IF(AN89="1/4(工･農)",$M89*参照!$I$7,IF(AN89="3/3(多子)",$M89*参照!$I$4,IF(AN89="2/3(多子)",$M89*参照!$I$4,IF(AN89="1/3(多子)",$M89*参照!$I$4,IF(AN89="多子世帯",$M89*参照!$I$4,IF(AN89="対象外",0))))))))))</f>
        <v>0</v>
      </c>
      <c r="CM89" s="454" t="b">
        <f>IF(AO89="3/3",$M89*参照!$I$4,IF(AO89="2/3",$M89*参照!$I$5,IF(AO89="1/3",$M89*参照!$I$6,IF(AO89="1/4(多子)",$M89*参照!$I$4,IF(AO89="1/4(工･農)",$M89*参照!$I$7,IF(AO89="3/3(多子)",$M89*参照!$I$4,IF(AO89="2/3(多子)",$M89*参照!$I$4,IF(AO89="1/3(多子)",$M89*参照!$I$4,IF(AO89="多子世帯",$M89*参照!$I$4,IF(AO89="対象外",0))))))))))</f>
        <v>0</v>
      </c>
      <c r="CN89" s="454" t="b">
        <f>IF(AP89="3/3",$M89*参照!$I$4,IF(AP89="2/3",$M89*参照!$I$5,IF(AP89="1/3",$M89*参照!$I$6,IF(AP89="1/4(多子)",$M89*参照!$I$4,IF(AP89="1/4(工･農)",$M89*参照!$I$7,IF(AP89="3/3(多子)",$M89*参照!$I$4,IF(AP89="2/3(多子)",$M89*参照!$I$4,IF(AP89="1/3(多子)",$M89*参照!$I$4,IF(AP89="多子世帯",$M89*参照!$I$4,IF(AP89="対象外",0))))))))))</f>
        <v>0</v>
      </c>
      <c r="CO89" s="454" t="b">
        <f>IF(AQ89="3/3",$M89*参照!$I$4,IF(AQ89="2/3",$M89*参照!$I$5,IF(AQ89="1/3",$M89*参照!$I$6,IF(AQ89="1/4(多子)",$M89*参照!$I$4,IF(AQ89="1/4(工･農)",$M89*参照!$I$7,IF(AQ89="3/3(多子)",$M89*参照!$I$4,IF(AQ89="2/3(多子)",$M89*参照!$I$4,IF(AQ89="1/3(多子)",$M89*参照!$I$4,IF(AQ89="多子世帯",$M89*参照!$I$4,IF(AQ89="対象外",0))))))))))</f>
        <v>0</v>
      </c>
      <c r="CP89" s="454" t="b">
        <f>IF(AR89="3/3",$M89*参照!$I$4,IF(AR89="2/3",$M89*参照!$I$5,IF(AR89="1/3",$M89*参照!$I$6,IF(AR89="1/4(多子)",$M89*参照!$I$4,IF(AR89="1/4(工･農)",$M89*参照!$I$7,IF(AR89="3/3(多子)",$M89*参照!$I$4,IF(AR89="2/3(多子)",$M89*参照!$I$4,IF(AR89="1/3(多子)",$M89*参照!$I$4,IF(AR89="多子世帯",$M89*参照!$I$4,IF(AR89="対象外",0))))))))))</f>
        <v>0</v>
      </c>
      <c r="CQ89" s="455" t="b">
        <f>IF(AS89="3/3",$M89*参照!$I$4,IF(AS89="2/3",$M89*参照!$I$5,IF(AS89="1/3",$M89*参照!$I$6,IF(AS89="1/4(多子)",$M89*参照!$I$4,IF(AS89="1/4(工･農)",$M89*参照!$I$7,IF(AS89="3/3(多子)",$M89*参照!$I$4,IF(AS89="2/3(多子)",$M89*参照!$I$4,IF(AS89="1/3(多子)",$M89*参照!$I$4,IF(AS89="多子世帯",$M89*参照!$I$4,IF(AS89="対象外",0))))))))))</f>
        <v>0</v>
      </c>
      <c r="CR89" s="456">
        <f t="shared" si="71"/>
        <v>0</v>
      </c>
      <c r="CS89" s="66"/>
      <c r="CT89" s="147"/>
      <c r="CU89" s="147"/>
      <c r="CV89" s="147"/>
      <c r="CW89" s="147"/>
      <c r="CX89" s="147"/>
      <c r="CY89" s="149"/>
      <c r="CZ89" s="100"/>
      <c r="DA89" s="147"/>
      <c r="DB89" s="147"/>
      <c r="DC89" s="147"/>
      <c r="DD89" s="147"/>
      <c r="DE89" s="147"/>
      <c r="DF89" s="148">
        <f t="shared" si="72"/>
        <v>0</v>
      </c>
      <c r="DG89" s="77">
        <f>IF(CD89=0,0,(ROUNDUP(O89*(BU89*参照!$C$5+BV89*参照!$C$6+BW89*参照!$C$7+BX89*参照!$C$8+BY89*参照!$C$9+BZ89*参照!$C$10+CA89*参照!$C$11+CB89*参照!$C$12+CC89*参照!$C$13)/CD89,-2)))</f>
        <v>0</v>
      </c>
      <c r="DH89" s="136" t="str">
        <f t="shared" si="49"/>
        <v>B</v>
      </c>
    </row>
    <row r="90" spans="1:112" s="30" customFormat="1" ht="14.4">
      <c r="A90" s="34">
        <v>49</v>
      </c>
      <c r="B90" s="357"/>
      <c r="C90" s="355"/>
      <c r="D90" s="213"/>
      <c r="E90" s="213"/>
      <c r="F90" s="215"/>
      <c r="G90" s="213"/>
      <c r="H90" s="357"/>
      <c r="I90" s="237">
        <v>0</v>
      </c>
      <c r="J90" s="237">
        <f t="shared" si="50"/>
        <v>0</v>
      </c>
      <c r="K90" s="388">
        <f>IF(D90="昼間",参照!$E$4,IF(D90="夜間等",参照!$E$5,IF(D90="通信",参照!$E$6,0)))</f>
        <v>0</v>
      </c>
      <c r="L90" s="243">
        <f t="shared" si="51"/>
        <v>0</v>
      </c>
      <c r="M90" s="243">
        <f t="shared" si="52"/>
        <v>0</v>
      </c>
      <c r="N90" s="238"/>
      <c r="O90" s="237">
        <f t="shared" si="53"/>
        <v>0</v>
      </c>
      <c r="P90" s="391">
        <v>0</v>
      </c>
      <c r="Q90" s="419">
        <f>IF(D90="昼間",参照!$F$4,IF(D90="夜間等",参照!$F$5,IF(D90="通信",参照!$F$6,0)))</f>
        <v>0</v>
      </c>
      <c r="R90" s="243">
        <f t="shared" si="54"/>
        <v>0</v>
      </c>
      <c r="S90" s="214"/>
      <c r="T90" s="385">
        <f t="shared" si="55"/>
        <v>0</v>
      </c>
      <c r="U90" s="383">
        <f t="shared" si="56"/>
        <v>0</v>
      </c>
      <c r="V90" s="381">
        <f t="shared" si="57"/>
        <v>0</v>
      </c>
      <c r="W90" s="379">
        <f t="shared" si="58"/>
        <v>0</v>
      </c>
      <c r="X90" s="385" t="str">
        <f t="shared" si="26"/>
        <v>0</v>
      </c>
      <c r="Y90" s="379">
        <f t="shared" si="27"/>
        <v>0</v>
      </c>
      <c r="Z90" s="442"/>
      <c r="AA90" s="442"/>
      <c r="AB90" s="446">
        <f t="shared" si="59"/>
        <v>0</v>
      </c>
      <c r="AC90" s="420">
        <f t="shared" si="60"/>
        <v>0</v>
      </c>
      <c r="AD90" s="421">
        <f t="shared" si="28"/>
        <v>0</v>
      </c>
      <c r="AE90" s="421">
        <f t="shared" si="29"/>
        <v>0</v>
      </c>
      <c r="AF90" s="183"/>
      <c r="AG90" s="184"/>
      <c r="AH90" s="82"/>
      <c r="AI90" s="147"/>
      <c r="AJ90" s="82"/>
      <c r="AK90" s="147"/>
      <c r="AL90" s="82"/>
      <c r="AM90" s="149"/>
      <c r="AN90" s="100"/>
      <c r="AO90" s="147"/>
      <c r="AP90" s="147"/>
      <c r="AQ90" s="147"/>
      <c r="AR90" s="147"/>
      <c r="AS90" s="147"/>
      <c r="AT90" s="308">
        <f t="shared" si="30"/>
        <v>0</v>
      </c>
      <c r="AU90" s="295">
        <f t="shared" si="31"/>
        <v>0</v>
      </c>
      <c r="AV90" s="295">
        <f t="shared" si="32"/>
        <v>0</v>
      </c>
      <c r="AW90" s="295">
        <f t="shared" si="33"/>
        <v>0</v>
      </c>
      <c r="AX90" s="295">
        <f t="shared" si="34"/>
        <v>0</v>
      </c>
      <c r="AY90" s="295">
        <f t="shared" si="35"/>
        <v>0</v>
      </c>
      <c r="AZ90" s="295">
        <f t="shared" si="36"/>
        <v>0</v>
      </c>
      <c r="BA90" s="295">
        <f t="shared" si="37"/>
        <v>0</v>
      </c>
      <c r="BB90" s="310">
        <f t="shared" si="38"/>
        <v>0</v>
      </c>
      <c r="BC90" s="308">
        <f t="shared" si="39"/>
        <v>0</v>
      </c>
      <c r="BD90" s="308">
        <f t="shared" si="40"/>
        <v>0</v>
      </c>
      <c r="BE90" s="295">
        <f t="shared" si="41"/>
        <v>0</v>
      </c>
      <c r="BF90" s="308">
        <f t="shared" si="42"/>
        <v>0</v>
      </c>
      <c r="BG90" s="295">
        <f t="shared" si="43"/>
        <v>0</v>
      </c>
      <c r="BH90" s="308">
        <f t="shared" si="44"/>
        <v>0</v>
      </c>
      <c r="BI90" s="295">
        <f t="shared" si="45"/>
        <v>0</v>
      </c>
      <c r="BJ90" s="295">
        <f t="shared" si="46"/>
        <v>0</v>
      </c>
      <c r="BK90" s="310">
        <f t="shared" si="47"/>
        <v>0</v>
      </c>
      <c r="BL90" s="317">
        <f t="shared" si="73"/>
        <v>0</v>
      </c>
      <c r="BM90" s="299">
        <f t="shared" si="73"/>
        <v>0</v>
      </c>
      <c r="BN90" s="299">
        <f t="shared" si="74"/>
        <v>0</v>
      </c>
      <c r="BO90" s="299">
        <f t="shared" si="73"/>
        <v>0</v>
      </c>
      <c r="BP90" s="299">
        <f t="shared" si="75"/>
        <v>0</v>
      </c>
      <c r="BQ90" s="299">
        <f t="shared" si="73"/>
        <v>0</v>
      </c>
      <c r="BR90" s="299">
        <f t="shared" si="76"/>
        <v>0</v>
      </c>
      <c r="BS90" s="299">
        <f t="shared" si="77"/>
        <v>0</v>
      </c>
      <c r="BT90" s="318">
        <f t="shared" si="77"/>
        <v>0</v>
      </c>
      <c r="BU90" s="450">
        <f t="shared" si="61"/>
        <v>0</v>
      </c>
      <c r="BV90" s="451">
        <f t="shared" si="62"/>
        <v>0</v>
      </c>
      <c r="BW90" s="451">
        <f t="shared" si="63"/>
        <v>0</v>
      </c>
      <c r="BX90" s="451">
        <f t="shared" si="64"/>
        <v>0</v>
      </c>
      <c r="BY90" s="451">
        <f t="shared" si="65"/>
        <v>0</v>
      </c>
      <c r="BZ90" s="451">
        <f t="shared" si="66"/>
        <v>0</v>
      </c>
      <c r="CA90" s="451">
        <f t="shared" si="67"/>
        <v>0</v>
      </c>
      <c r="CB90" s="451">
        <f t="shared" si="68"/>
        <v>0</v>
      </c>
      <c r="CC90" s="451">
        <f t="shared" si="69"/>
        <v>0</v>
      </c>
      <c r="CD90" s="452">
        <f t="shared" si="70"/>
        <v>0</v>
      </c>
      <c r="CE90" s="457">
        <f>IF($AF90="3/3",$R90*参照!$J$4,IF($AF90="2/3",$R90*参照!$J$5,IF($AF90="1/3",$R90*参照!$J$6,IF($AF90="1/4(多子)",$R90*参照!$J$4,IF($AF90="1/4(工･農)",$R90*参照!$J$7,IF($AF90="3/3(多子)",$R90*参照!$J$4,IF($AF90="2/3(多子)",$R90*参照!$J$4,IF($AF90="1/3(多子)",$R90*参照!$J$4,IF($AF90="多子世帯",$R90*参照!$J$4,)))))))))</f>
        <v>0</v>
      </c>
      <c r="CF90" s="458" t="b">
        <f>IF(AH90="3/3",$M90*参照!$I$4,IF(AH90="2/3",$M90*参照!$I$5,IF(AH90="1/3",$M90*参照!$I$6,IF(AH90="1/4(多子)",$M90*参照!$I$4,IF(AH90="1/4(工･農)",$M90*参照!$I$7,IF(AH90="3/3(多子)",$M90*参照!$I$4,IF(AH90="2/3(多子)",$M90*参照!$I$4,IF(AH90="1/3(多子)",$M90*参照!$I$4,IF(AH90="多子世帯",$M90*参照!$I$4,IF(AH90="対象外",0))))))))))</f>
        <v>0</v>
      </c>
      <c r="CG90" s="458" t="b">
        <f>IF(AI90="3/3",$M90*参照!$I$4,IF(AI90="2/3",$M90*参照!$I$5,IF(AI90="1/3",$M90*参照!$I$6,IF(AI90="1/4(多子)",$M90*参照!$I$4,IF(AI90="1/4(工･農)",$M90*参照!$I$7,IF(AI90="3/3(多子)",$M90*参照!$I$4,IF(AI90="2/3(多子)",$M90*参照!$I$4,IF(AI90="1/3(多子)",$M90*参照!$I$4,IF(AI90="多子世帯",$M90*参照!$I$4,IF(AI90="対象外",0))))))))))</f>
        <v>0</v>
      </c>
      <c r="CH90" s="458" t="b">
        <f>IF(AJ90="3/3",$M90*参照!$I$4,IF(AJ90="2/3",$M90*参照!$I$5,IF(AJ90="1/3",$M90*参照!$I$6,IF(AJ90="1/4(多子)",$M90*参照!$I$4,IF(AJ90="1/4(工･農)",$M90*参照!$I$7,IF(AJ90="3/3(多子)",$M90*参照!$I$4,IF(AJ90="2/3(多子)",$M90*参照!$I$4,IF(AJ90="1/3(多子)",$M90*参照!$I$4,IF(AJ90="多子世帯",$M90*参照!$I$4,IF(AJ90="対象外",0))))))))))</f>
        <v>0</v>
      </c>
      <c r="CI90" s="458" t="b">
        <f>IF(AK90="3/3",$M90*参照!$I$4,IF(AK90="2/3",$M90*参照!$I$5,IF(AK90="1/3",$M90*参照!$I$6,IF(AK90="1/4(多子)",$M90*参照!$I$4,IF(AK90="1/4(工･農)",$M90*参照!$I$7,IF(AK90="3/3(多子)",$M90*参照!$I$4,IF(AK90="2/3(多子)",$M90*参照!$I$4,IF(AK90="1/3(多子)",$M90*参照!$I$4,IF(AK90="多子世帯",$M90*参照!$I$4,IF(AK90="対象外",0))))))))))</f>
        <v>0</v>
      </c>
      <c r="CJ90" s="458" t="b">
        <f>IF(AL90="3/3",$M90*参照!$I$4,IF(AL90="2/3",$M90*参照!$I$5,IF(AL90="1/3",$M90*参照!$I$6,IF(AL90="1/4(多子)",$M90*参照!$I$4,IF(AL90="1/4(工･農)",$M90*参照!$I$7,IF(AL90="3/3(多子)",$M90*参照!$I$4,IF(AL90="2/3(多子)",$M90*参照!$I$4,IF(AL90="1/3(多子)",$M90*参照!$I$4,IF(AL90="多子世帯",$M90*参照!$I$4,IF(AL90="対象外",0))))))))))</f>
        <v>0</v>
      </c>
      <c r="CK90" s="458" t="b">
        <f>IF(AM90="3/3",$M90*参照!$I$4,IF(AM90="2/3",$M90*参照!$I$5,IF(AM90="1/3",$M90*参照!$I$6,IF(AM90="1/4(多子)",$M90*参照!$I$4,IF(AM90="1/4(工･農)",$M90*参照!$I$7,IF(AM90="3/3(多子)",$M90*参照!$I$4,IF(AM90="2/3(多子)",$M90*参照!$I$4,IF(AM90="1/3(多子)",$M90*参照!$I$4,IF(AM90="多子世帯",$M90*参照!$I$4,IF(AM90="対象外",0))))))))))</f>
        <v>0</v>
      </c>
      <c r="CL90" s="458" t="b">
        <f>IF(AN90="3/3",$M90*参照!$I$4,IF(AN90="2/3",$M90*参照!$I$5,IF(AN90="1/3",$M90*参照!$I$6,IF(AN90="1/4(多子)",$M90*参照!$I$4,IF(AN90="1/4(工･農)",$M90*参照!$I$7,IF(AN90="3/3(多子)",$M90*参照!$I$4,IF(AN90="2/3(多子)",$M90*参照!$I$4,IF(AN90="1/3(多子)",$M90*参照!$I$4,IF(AN90="多子世帯",$M90*参照!$I$4,IF(AN90="対象外",0))))))))))</f>
        <v>0</v>
      </c>
      <c r="CM90" s="458" t="b">
        <f>IF(AO90="3/3",$M90*参照!$I$4,IF(AO90="2/3",$M90*参照!$I$5,IF(AO90="1/3",$M90*参照!$I$6,IF(AO90="1/4(多子)",$M90*参照!$I$4,IF(AO90="1/4(工･農)",$M90*参照!$I$7,IF(AO90="3/3(多子)",$M90*参照!$I$4,IF(AO90="2/3(多子)",$M90*参照!$I$4,IF(AO90="1/3(多子)",$M90*参照!$I$4,IF(AO90="多子世帯",$M90*参照!$I$4,IF(AO90="対象外",0))))))))))</f>
        <v>0</v>
      </c>
      <c r="CN90" s="458" t="b">
        <f>IF(AP90="3/3",$M90*参照!$I$4,IF(AP90="2/3",$M90*参照!$I$5,IF(AP90="1/3",$M90*参照!$I$6,IF(AP90="1/4(多子)",$M90*参照!$I$4,IF(AP90="1/4(工･農)",$M90*参照!$I$7,IF(AP90="3/3(多子)",$M90*参照!$I$4,IF(AP90="2/3(多子)",$M90*参照!$I$4,IF(AP90="1/3(多子)",$M90*参照!$I$4,IF(AP90="多子世帯",$M90*参照!$I$4,IF(AP90="対象外",0))))))))))</f>
        <v>0</v>
      </c>
      <c r="CO90" s="458" t="b">
        <f>IF(AQ90="3/3",$M90*参照!$I$4,IF(AQ90="2/3",$M90*参照!$I$5,IF(AQ90="1/3",$M90*参照!$I$6,IF(AQ90="1/4(多子)",$M90*参照!$I$4,IF(AQ90="1/4(工･農)",$M90*参照!$I$7,IF(AQ90="3/3(多子)",$M90*参照!$I$4,IF(AQ90="2/3(多子)",$M90*参照!$I$4,IF(AQ90="1/3(多子)",$M90*参照!$I$4,IF(AQ90="多子世帯",$M90*参照!$I$4,IF(AQ90="対象外",0))))))))))</f>
        <v>0</v>
      </c>
      <c r="CP90" s="458" t="b">
        <f>IF(AR90="3/3",$M90*参照!$I$4,IF(AR90="2/3",$M90*参照!$I$5,IF(AR90="1/3",$M90*参照!$I$6,IF(AR90="1/4(多子)",$M90*参照!$I$4,IF(AR90="1/4(工･農)",$M90*参照!$I$7,IF(AR90="3/3(多子)",$M90*参照!$I$4,IF(AR90="2/3(多子)",$M90*参照!$I$4,IF(AR90="1/3(多子)",$M90*参照!$I$4,IF(AR90="多子世帯",$M90*参照!$I$4,IF(AR90="対象外",0))))))))))</f>
        <v>0</v>
      </c>
      <c r="CQ90" s="459" t="b">
        <f>IF(AS90="3/3",$M90*参照!$I$4,IF(AS90="2/3",$M90*参照!$I$5,IF(AS90="1/3",$M90*参照!$I$6,IF(AS90="1/4(多子)",$M90*参照!$I$4,IF(AS90="1/4(工･農)",$M90*参照!$I$7,IF(AS90="3/3(多子)",$M90*参照!$I$4,IF(AS90="2/3(多子)",$M90*参照!$I$4,IF(AS90="1/3(多子)",$M90*参照!$I$4,IF(AS90="多子世帯",$M90*参照!$I$4,IF(AS90="対象外",0))))))))))</f>
        <v>0</v>
      </c>
      <c r="CR90" s="460">
        <f t="shared" si="71"/>
        <v>0</v>
      </c>
      <c r="CS90" s="67"/>
      <c r="CT90" s="147"/>
      <c r="CU90" s="147"/>
      <c r="CV90" s="147"/>
      <c r="CW90" s="147"/>
      <c r="CX90" s="147"/>
      <c r="CY90" s="149"/>
      <c r="CZ90" s="100"/>
      <c r="DA90" s="147"/>
      <c r="DB90" s="147"/>
      <c r="DC90" s="147"/>
      <c r="DD90" s="147"/>
      <c r="DE90" s="147"/>
      <c r="DF90" s="148">
        <f t="shared" si="72"/>
        <v>0</v>
      </c>
      <c r="DG90" s="422">
        <f>IF(CD90=0,0,(ROUNDUP(O90*(BU90*参照!$C$5+BV90*参照!$C$6+BW90*参照!$C$7+BX90*参照!$C$8+BY90*参照!$C$9+BZ90*参照!$C$10+CA90*参照!$C$11+CB90*参照!$C$12+CC90*参照!$C$13)/CD90,-2)))</f>
        <v>0</v>
      </c>
      <c r="DH90" s="423" t="str">
        <f t="shared" si="49"/>
        <v>B</v>
      </c>
    </row>
    <row r="91" spans="1:112" s="30" customFormat="1" ht="14.4">
      <c r="A91" s="34">
        <v>50</v>
      </c>
      <c r="B91" s="357"/>
      <c r="C91" s="355"/>
      <c r="D91" s="213"/>
      <c r="E91" s="213"/>
      <c r="F91" s="215"/>
      <c r="G91" s="213"/>
      <c r="H91" s="357"/>
      <c r="I91" s="237">
        <v>0</v>
      </c>
      <c r="J91" s="237">
        <f t="shared" si="50"/>
        <v>0</v>
      </c>
      <c r="K91" s="388">
        <f>IF(D91="昼間",参照!$E$4,IF(D91="夜間等",参照!$E$5,IF(D91="通信",参照!$E$6,0)))</f>
        <v>0</v>
      </c>
      <c r="L91" s="243">
        <f t="shared" si="51"/>
        <v>0</v>
      </c>
      <c r="M91" s="243">
        <f t="shared" si="52"/>
        <v>0</v>
      </c>
      <c r="N91" s="238"/>
      <c r="O91" s="237">
        <f t="shared" si="53"/>
        <v>0</v>
      </c>
      <c r="P91" s="391">
        <v>0</v>
      </c>
      <c r="Q91" s="419">
        <f>IF(D91="昼間",参照!$F$4,IF(D91="夜間等",参照!$F$5,IF(D91="通信",参照!$F$6,0)))</f>
        <v>0</v>
      </c>
      <c r="R91" s="243">
        <f t="shared" si="54"/>
        <v>0</v>
      </c>
      <c r="S91" s="214"/>
      <c r="T91" s="385">
        <f t="shared" si="55"/>
        <v>0</v>
      </c>
      <c r="U91" s="383">
        <f t="shared" si="56"/>
        <v>0</v>
      </c>
      <c r="V91" s="381">
        <f t="shared" si="57"/>
        <v>0</v>
      </c>
      <c r="W91" s="379">
        <f t="shared" si="58"/>
        <v>0</v>
      </c>
      <c r="X91" s="385" t="str">
        <f t="shared" si="26"/>
        <v>0</v>
      </c>
      <c r="Y91" s="379">
        <f t="shared" si="27"/>
        <v>0</v>
      </c>
      <c r="Z91" s="442"/>
      <c r="AA91" s="442"/>
      <c r="AB91" s="446">
        <f t="shared" si="59"/>
        <v>0</v>
      </c>
      <c r="AC91" s="420">
        <f t="shared" si="60"/>
        <v>0</v>
      </c>
      <c r="AD91" s="421">
        <f t="shared" si="28"/>
        <v>0</v>
      </c>
      <c r="AE91" s="421">
        <f t="shared" si="29"/>
        <v>0</v>
      </c>
      <c r="AF91" s="183"/>
      <c r="AG91" s="184"/>
      <c r="AH91" s="82"/>
      <c r="AI91" s="147"/>
      <c r="AJ91" s="82"/>
      <c r="AK91" s="147"/>
      <c r="AL91" s="82"/>
      <c r="AM91" s="149"/>
      <c r="AN91" s="100"/>
      <c r="AO91" s="147"/>
      <c r="AP91" s="147"/>
      <c r="AQ91" s="147"/>
      <c r="AR91" s="147"/>
      <c r="AS91" s="147"/>
      <c r="AT91" s="308">
        <f t="shared" si="30"/>
        <v>0</v>
      </c>
      <c r="AU91" s="295">
        <f t="shared" si="31"/>
        <v>0</v>
      </c>
      <c r="AV91" s="295">
        <f t="shared" si="32"/>
        <v>0</v>
      </c>
      <c r="AW91" s="295">
        <f t="shared" si="33"/>
        <v>0</v>
      </c>
      <c r="AX91" s="295">
        <f t="shared" si="34"/>
        <v>0</v>
      </c>
      <c r="AY91" s="295">
        <f t="shared" si="35"/>
        <v>0</v>
      </c>
      <c r="AZ91" s="295">
        <f t="shared" si="36"/>
        <v>0</v>
      </c>
      <c r="BA91" s="295">
        <f t="shared" si="37"/>
        <v>0</v>
      </c>
      <c r="BB91" s="310">
        <f t="shared" si="38"/>
        <v>0</v>
      </c>
      <c r="BC91" s="308">
        <f t="shared" si="39"/>
        <v>0</v>
      </c>
      <c r="BD91" s="308">
        <f t="shared" si="40"/>
        <v>0</v>
      </c>
      <c r="BE91" s="295">
        <f t="shared" si="41"/>
        <v>0</v>
      </c>
      <c r="BF91" s="308">
        <f t="shared" si="42"/>
        <v>0</v>
      </c>
      <c r="BG91" s="295">
        <f t="shared" si="43"/>
        <v>0</v>
      </c>
      <c r="BH91" s="308">
        <f t="shared" si="44"/>
        <v>0</v>
      </c>
      <c r="BI91" s="295">
        <f t="shared" si="45"/>
        <v>0</v>
      </c>
      <c r="BJ91" s="295">
        <f t="shared" si="46"/>
        <v>0</v>
      </c>
      <c r="BK91" s="310">
        <f t="shared" si="47"/>
        <v>0</v>
      </c>
      <c r="BL91" s="317">
        <f t="shared" si="73"/>
        <v>0</v>
      </c>
      <c r="BM91" s="299">
        <f t="shared" si="73"/>
        <v>0</v>
      </c>
      <c r="BN91" s="299">
        <f t="shared" si="74"/>
        <v>0</v>
      </c>
      <c r="BO91" s="299">
        <f t="shared" si="73"/>
        <v>0</v>
      </c>
      <c r="BP91" s="299">
        <f t="shared" si="75"/>
        <v>0</v>
      </c>
      <c r="BQ91" s="299">
        <f t="shared" si="73"/>
        <v>0</v>
      </c>
      <c r="BR91" s="299">
        <f t="shared" si="76"/>
        <v>0</v>
      </c>
      <c r="BS91" s="299">
        <f t="shared" si="77"/>
        <v>0</v>
      </c>
      <c r="BT91" s="318">
        <f t="shared" si="77"/>
        <v>0</v>
      </c>
      <c r="BU91" s="450">
        <f t="shared" si="61"/>
        <v>0</v>
      </c>
      <c r="BV91" s="451">
        <f t="shared" si="62"/>
        <v>0</v>
      </c>
      <c r="BW91" s="451">
        <f t="shared" si="63"/>
        <v>0</v>
      </c>
      <c r="BX91" s="451">
        <f t="shared" si="64"/>
        <v>0</v>
      </c>
      <c r="BY91" s="451">
        <f t="shared" si="65"/>
        <v>0</v>
      </c>
      <c r="BZ91" s="451">
        <f t="shared" si="66"/>
        <v>0</v>
      </c>
      <c r="CA91" s="451">
        <f t="shared" si="67"/>
        <v>0</v>
      </c>
      <c r="CB91" s="451">
        <f t="shared" si="68"/>
        <v>0</v>
      </c>
      <c r="CC91" s="451">
        <f t="shared" si="69"/>
        <v>0</v>
      </c>
      <c r="CD91" s="452">
        <f t="shared" si="70"/>
        <v>0</v>
      </c>
      <c r="CE91" s="457">
        <f>IF($AF91="3/3",$R91*参照!$J$4,IF($AF91="2/3",$R91*参照!$J$5,IF($AF91="1/3",$R91*参照!$J$6,IF($AF91="1/4(多子)",$R91*参照!$J$4,IF($AF91="1/4(工･農)",$R91*参照!$J$7,IF($AF91="3/3(多子)",$R91*参照!$J$4,IF($AF91="2/3(多子)",$R91*参照!$J$4,IF($AF91="1/3(多子)",$R91*参照!$J$4,IF($AF91="多子世帯",$R91*参照!$J$4,)))))))))</f>
        <v>0</v>
      </c>
      <c r="CF91" s="458" t="b">
        <f>IF(AH91="3/3",$M91*参照!$I$4,IF(AH91="2/3",$M91*参照!$I$5,IF(AH91="1/3",$M91*参照!$I$6,IF(AH91="1/4(多子)",$M91*参照!$I$4,IF(AH91="1/4(工･農)",$M91*参照!$I$7,IF(AH91="3/3(多子)",$M91*参照!$I$4,IF(AH91="2/3(多子)",$M91*参照!$I$4,IF(AH91="1/3(多子)",$M91*参照!$I$4,IF(AH91="多子世帯",$M91*参照!$I$4,IF(AH91="対象外",0))))))))))</f>
        <v>0</v>
      </c>
      <c r="CG91" s="458" t="b">
        <f>IF(AI91="3/3",$M91*参照!$I$4,IF(AI91="2/3",$M91*参照!$I$5,IF(AI91="1/3",$M91*参照!$I$6,IF(AI91="1/4(多子)",$M91*参照!$I$4,IF(AI91="1/4(工･農)",$M91*参照!$I$7,IF(AI91="3/3(多子)",$M91*参照!$I$4,IF(AI91="2/3(多子)",$M91*参照!$I$4,IF(AI91="1/3(多子)",$M91*参照!$I$4,IF(AI91="多子世帯",$M91*参照!$I$4,IF(AI91="対象外",0))))))))))</f>
        <v>0</v>
      </c>
      <c r="CH91" s="458" t="b">
        <f>IF(AJ91="3/3",$M91*参照!$I$4,IF(AJ91="2/3",$M91*参照!$I$5,IF(AJ91="1/3",$M91*参照!$I$6,IF(AJ91="1/4(多子)",$M91*参照!$I$4,IF(AJ91="1/4(工･農)",$M91*参照!$I$7,IF(AJ91="3/3(多子)",$M91*参照!$I$4,IF(AJ91="2/3(多子)",$M91*参照!$I$4,IF(AJ91="1/3(多子)",$M91*参照!$I$4,IF(AJ91="多子世帯",$M91*参照!$I$4,IF(AJ91="対象外",0))))))))))</f>
        <v>0</v>
      </c>
      <c r="CI91" s="458" t="b">
        <f>IF(AK91="3/3",$M91*参照!$I$4,IF(AK91="2/3",$M91*参照!$I$5,IF(AK91="1/3",$M91*参照!$I$6,IF(AK91="1/4(多子)",$M91*参照!$I$4,IF(AK91="1/4(工･農)",$M91*参照!$I$7,IF(AK91="3/3(多子)",$M91*参照!$I$4,IF(AK91="2/3(多子)",$M91*参照!$I$4,IF(AK91="1/3(多子)",$M91*参照!$I$4,IF(AK91="多子世帯",$M91*参照!$I$4,IF(AK91="対象外",0))))))))))</f>
        <v>0</v>
      </c>
      <c r="CJ91" s="458" t="b">
        <f>IF(AL91="3/3",$M91*参照!$I$4,IF(AL91="2/3",$M91*参照!$I$5,IF(AL91="1/3",$M91*参照!$I$6,IF(AL91="1/4(多子)",$M91*参照!$I$4,IF(AL91="1/4(工･農)",$M91*参照!$I$7,IF(AL91="3/3(多子)",$M91*参照!$I$4,IF(AL91="2/3(多子)",$M91*参照!$I$4,IF(AL91="1/3(多子)",$M91*参照!$I$4,IF(AL91="多子世帯",$M91*参照!$I$4,IF(AL91="対象外",0))))))))))</f>
        <v>0</v>
      </c>
      <c r="CK91" s="458" t="b">
        <f>IF(AM91="3/3",$M91*参照!$I$4,IF(AM91="2/3",$M91*参照!$I$5,IF(AM91="1/3",$M91*参照!$I$6,IF(AM91="1/4(多子)",$M91*参照!$I$4,IF(AM91="1/4(工･農)",$M91*参照!$I$7,IF(AM91="3/3(多子)",$M91*参照!$I$4,IF(AM91="2/3(多子)",$M91*参照!$I$4,IF(AM91="1/3(多子)",$M91*参照!$I$4,IF(AM91="多子世帯",$M91*参照!$I$4,IF(AM91="対象外",0))))))))))</f>
        <v>0</v>
      </c>
      <c r="CL91" s="458" t="b">
        <f>IF(AN91="3/3",$M91*参照!$I$4,IF(AN91="2/3",$M91*参照!$I$5,IF(AN91="1/3",$M91*参照!$I$6,IF(AN91="1/4(多子)",$M91*参照!$I$4,IF(AN91="1/4(工･農)",$M91*参照!$I$7,IF(AN91="3/3(多子)",$M91*参照!$I$4,IF(AN91="2/3(多子)",$M91*参照!$I$4,IF(AN91="1/3(多子)",$M91*参照!$I$4,IF(AN91="多子世帯",$M91*参照!$I$4,IF(AN91="対象外",0))))))))))</f>
        <v>0</v>
      </c>
      <c r="CM91" s="458" t="b">
        <f>IF(AO91="3/3",$M91*参照!$I$4,IF(AO91="2/3",$M91*参照!$I$5,IF(AO91="1/3",$M91*参照!$I$6,IF(AO91="1/4(多子)",$M91*参照!$I$4,IF(AO91="1/4(工･農)",$M91*参照!$I$7,IF(AO91="3/3(多子)",$M91*参照!$I$4,IF(AO91="2/3(多子)",$M91*参照!$I$4,IF(AO91="1/3(多子)",$M91*参照!$I$4,IF(AO91="多子世帯",$M91*参照!$I$4,IF(AO91="対象外",0))))))))))</f>
        <v>0</v>
      </c>
      <c r="CN91" s="458" t="b">
        <f>IF(AP91="3/3",$M91*参照!$I$4,IF(AP91="2/3",$M91*参照!$I$5,IF(AP91="1/3",$M91*参照!$I$6,IF(AP91="1/4(多子)",$M91*参照!$I$4,IF(AP91="1/4(工･農)",$M91*参照!$I$7,IF(AP91="3/3(多子)",$M91*参照!$I$4,IF(AP91="2/3(多子)",$M91*参照!$I$4,IF(AP91="1/3(多子)",$M91*参照!$I$4,IF(AP91="多子世帯",$M91*参照!$I$4,IF(AP91="対象外",0))))))))))</f>
        <v>0</v>
      </c>
      <c r="CO91" s="458" t="b">
        <f>IF(AQ91="3/3",$M91*参照!$I$4,IF(AQ91="2/3",$M91*参照!$I$5,IF(AQ91="1/3",$M91*参照!$I$6,IF(AQ91="1/4(多子)",$M91*参照!$I$4,IF(AQ91="1/4(工･農)",$M91*参照!$I$7,IF(AQ91="3/3(多子)",$M91*参照!$I$4,IF(AQ91="2/3(多子)",$M91*参照!$I$4,IF(AQ91="1/3(多子)",$M91*参照!$I$4,IF(AQ91="多子世帯",$M91*参照!$I$4,IF(AQ91="対象外",0))))))))))</f>
        <v>0</v>
      </c>
      <c r="CP91" s="458" t="b">
        <f>IF(AR91="3/3",$M91*参照!$I$4,IF(AR91="2/3",$M91*参照!$I$5,IF(AR91="1/3",$M91*参照!$I$6,IF(AR91="1/4(多子)",$M91*参照!$I$4,IF(AR91="1/4(工･農)",$M91*参照!$I$7,IF(AR91="3/3(多子)",$M91*参照!$I$4,IF(AR91="2/3(多子)",$M91*参照!$I$4,IF(AR91="1/3(多子)",$M91*参照!$I$4,IF(AR91="多子世帯",$M91*参照!$I$4,IF(AR91="対象外",0))))))))))</f>
        <v>0</v>
      </c>
      <c r="CQ91" s="459" t="b">
        <f>IF(AS91="3/3",$M91*参照!$I$4,IF(AS91="2/3",$M91*参照!$I$5,IF(AS91="1/3",$M91*参照!$I$6,IF(AS91="1/4(多子)",$M91*参照!$I$4,IF(AS91="1/4(工･農)",$M91*参照!$I$7,IF(AS91="3/3(多子)",$M91*参照!$I$4,IF(AS91="2/3(多子)",$M91*参照!$I$4,IF(AS91="1/3(多子)",$M91*参照!$I$4,IF(AS91="多子世帯",$M91*参照!$I$4,IF(AS91="対象外",0))))))))))</f>
        <v>0</v>
      </c>
      <c r="CR91" s="460">
        <f t="shared" si="71"/>
        <v>0</v>
      </c>
      <c r="CS91" s="67"/>
      <c r="CT91" s="147"/>
      <c r="CU91" s="147"/>
      <c r="CV91" s="147"/>
      <c r="CW91" s="147"/>
      <c r="CX91" s="147"/>
      <c r="CY91" s="149"/>
      <c r="CZ91" s="100"/>
      <c r="DA91" s="147"/>
      <c r="DB91" s="147"/>
      <c r="DC91" s="147"/>
      <c r="DD91" s="147"/>
      <c r="DE91" s="147"/>
      <c r="DF91" s="148">
        <f t="shared" si="72"/>
        <v>0</v>
      </c>
      <c r="DG91" s="422">
        <f>IF(CD91=0,0,(ROUNDUP(O91*(BU91*参照!$C$5+BV91*参照!$C$6+BW91*参照!$C$7+BX91*参照!$C$8+BY91*参照!$C$9+BZ91*参照!$C$10+CA91*参照!$C$11+CB91*参照!$C$12+CC91*参照!$C$13)/CD91,-2)))</f>
        <v>0</v>
      </c>
      <c r="DH91" s="423" t="str">
        <f t="shared" si="49"/>
        <v>B</v>
      </c>
    </row>
    <row r="92" spans="1:112" s="30" customFormat="1" ht="14.4">
      <c r="A92" s="34">
        <v>51</v>
      </c>
      <c r="B92" s="360"/>
      <c r="C92" s="361"/>
      <c r="D92" s="126"/>
      <c r="E92" s="126"/>
      <c r="F92" s="185"/>
      <c r="G92" s="126"/>
      <c r="H92" s="355"/>
      <c r="I92" s="235">
        <v>0</v>
      </c>
      <c r="J92" s="235">
        <f t="shared" si="50"/>
        <v>0</v>
      </c>
      <c r="K92" s="387">
        <f>IF(D92="昼間",参照!$E$4,IF(D92="夜間等",参照!$E$5,IF(D92="通信",参照!$E$6,0)))</f>
        <v>0</v>
      </c>
      <c r="L92" s="242">
        <f t="shared" si="51"/>
        <v>0</v>
      </c>
      <c r="M92" s="243">
        <f t="shared" si="52"/>
        <v>0</v>
      </c>
      <c r="N92" s="238"/>
      <c r="O92" s="235">
        <f t="shared" si="53"/>
        <v>0</v>
      </c>
      <c r="P92" s="389">
        <v>0</v>
      </c>
      <c r="Q92" s="393">
        <f>IF(D92="昼間",参照!$F$4,IF(D92="夜間等",参照!$F$5,IF(D92="通信",参照!$F$6,0)))</f>
        <v>0</v>
      </c>
      <c r="R92" s="242">
        <f t="shared" si="54"/>
        <v>0</v>
      </c>
      <c r="S92" s="203"/>
      <c r="T92" s="384">
        <f t="shared" si="55"/>
        <v>0</v>
      </c>
      <c r="U92" s="382">
        <f t="shared" si="56"/>
        <v>0</v>
      </c>
      <c r="V92" s="380">
        <f t="shared" si="57"/>
        <v>0</v>
      </c>
      <c r="W92" s="378">
        <f t="shared" si="58"/>
        <v>0</v>
      </c>
      <c r="X92" s="386" t="str">
        <f t="shared" si="26"/>
        <v>0</v>
      </c>
      <c r="Y92" s="379">
        <f t="shared" si="27"/>
        <v>0</v>
      </c>
      <c r="Z92" s="441"/>
      <c r="AA92" s="441"/>
      <c r="AB92" s="445">
        <f t="shared" si="59"/>
        <v>0</v>
      </c>
      <c r="AC92" s="356">
        <f t="shared" si="60"/>
        <v>0</v>
      </c>
      <c r="AD92" s="186">
        <f t="shared" si="28"/>
        <v>0</v>
      </c>
      <c r="AE92" s="186">
        <f t="shared" si="29"/>
        <v>0</v>
      </c>
      <c r="AF92" s="183"/>
      <c r="AG92" s="32"/>
      <c r="AH92" s="97"/>
      <c r="AI92" s="33"/>
      <c r="AJ92" s="97"/>
      <c r="AK92" s="33"/>
      <c r="AL92" s="97"/>
      <c r="AM92" s="98"/>
      <c r="AN92" s="99"/>
      <c r="AO92" s="147"/>
      <c r="AP92" s="147"/>
      <c r="AQ92" s="147"/>
      <c r="AR92" s="147"/>
      <c r="AS92" s="33"/>
      <c r="AT92" s="308">
        <f t="shared" si="30"/>
        <v>0</v>
      </c>
      <c r="AU92" s="295">
        <f t="shared" si="31"/>
        <v>0</v>
      </c>
      <c r="AV92" s="295">
        <f t="shared" si="32"/>
        <v>0</v>
      </c>
      <c r="AW92" s="295">
        <f t="shared" si="33"/>
        <v>0</v>
      </c>
      <c r="AX92" s="295">
        <f t="shared" si="34"/>
        <v>0</v>
      </c>
      <c r="AY92" s="295">
        <f t="shared" si="35"/>
        <v>0</v>
      </c>
      <c r="AZ92" s="295">
        <f t="shared" si="36"/>
        <v>0</v>
      </c>
      <c r="BA92" s="295">
        <f t="shared" si="37"/>
        <v>0</v>
      </c>
      <c r="BB92" s="310">
        <f t="shared" si="38"/>
        <v>0</v>
      </c>
      <c r="BC92" s="308">
        <f t="shared" si="39"/>
        <v>0</v>
      </c>
      <c r="BD92" s="308">
        <f t="shared" si="40"/>
        <v>0</v>
      </c>
      <c r="BE92" s="295">
        <f t="shared" si="41"/>
        <v>0</v>
      </c>
      <c r="BF92" s="308">
        <f t="shared" si="42"/>
        <v>0</v>
      </c>
      <c r="BG92" s="295">
        <f t="shared" si="43"/>
        <v>0</v>
      </c>
      <c r="BH92" s="308">
        <f t="shared" si="44"/>
        <v>0</v>
      </c>
      <c r="BI92" s="295">
        <f t="shared" si="45"/>
        <v>0</v>
      </c>
      <c r="BJ92" s="295">
        <f t="shared" si="46"/>
        <v>0</v>
      </c>
      <c r="BK92" s="310">
        <f t="shared" si="47"/>
        <v>0</v>
      </c>
      <c r="BL92" s="317">
        <f t="shared" si="73"/>
        <v>0</v>
      </c>
      <c r="BM92" s="299">
        <f t="shared" si="73"/>
        <v>0</v>
      </c>
      <c r="BN92" s="299">
        <f t="shared" si="74"/>
        <v>0</v>
      </c>
      <c r="BO92" s="299">
        <f t="shared" si="73"/>
        <v>0</v>
      </c>
      <c r="BP92" s="299">
        <f t="shared" si="75"/>
        <v>0</v>
      </c>
      <c r="BQ92" s="299">
        <f t="shared" si="73"/>
        <v>0</v>
      </c>
      <c r="BR92" s="299">
        <f t="shared" si="76"/>
        <v>0</v>
      </c>
      <c r="BS92" s="299">
        <f t="shared" si="77"/>
        <v>0</v>
      </c>
      <c r="BT92" s="318">
        <f t="shared" si="77"/>
        <v>0</v>
      </c>
      <c r="BU92" s="450">
        <f t="shared" si="61"/>
        <v>0</v>
      </c>
      <c r="BV92" s="451">
        <f t="shared" si="62"/>
        <v>0</v>
      </c>
      <c r="BW92" s="451">
        <f t="shared" si="63"/>
        <v>0</v>
      </c>
      <c r="BX92" s="451">
        <f t="shared" si="64"/>
        <v>0</v>
      </c>
      <c r="BY92" s="451">
        <f t="shared" si="65"/>
        <v>0</v>
      </c>
      <c r="BZ92" s="451">
        <f t="shared" si="66"/>
        <v>0</v>
      </c>
      <c r="CA92" s="451">
        <f t="shared" si="67"/>
        <v>0</v>
      </c>
      <c r="CB92" s="451">
        <f t="shared" si="68"/>
        <v>0</v>
      </c>
      <c r="CC92" s="451">
        <f t="shared" si="69"/>
        <v>0</v>
      </c>
      <c r="CD92" s="452">
        <f t="shared" si="70"/>
        <v>0</v>
      </c>
      <c r="CE92" s="453">
        <f>IF($AF92="3/3",$R92*参照!$J$4,IF($AF92="2/3",$R92*参照!$J$5,IF($AF92="1/3",$R92*参照!$J$6,IF($AF92="1/4(多子)",$R92*参照!$J$4,IF($AF92="1/4(工･農)",$R92*参照!$J$7,IF($AF92="3/3(多子)",$R92*参照!$J$4,IF($AF92="2/3(多子)",$R92*参照!$J$4,IF($AF92="1/3(多子)",$R92*参照!$J$4,IF($AF92="多子世帯",$R92*参照!$J$4,)))))))))</f>
        <v>0</v>
      </c>
      <c r="CF92" s="454" t="b">
        <f>IF(AH92="3/3",$M92*参照!$I$4,IF(AH92="2/3",$M92*参照!$I$5,IF(AH92="1/3",$M92*参照!$I$6,IF(AH92="1/4(多子)",$M92*参照!$I$4,IF(AH92="1/4(工･農)",$M92*参照!$I$7,IF(AH92="3/3(多子)",$M92*参照!$I$4,IF(AH92="2/3(多子)",$M92*参照!$I$4,IF(AH92="1/3(多子)",$M92*参照!$I$4,IF(AH92="多子世帯",$M92*参照!$I$4,IF(AH92="対象外",0))))))))))</f>
        <v>0</v>
      </c>
      <c r="CG92" s="454" t="b">
        <f>IF(AI92="3/3",$M92*参照!$I$4,IF(AI92="2/3",$M92*参照!$I$5,IF(AI92="1/3",$M92*参照!$I$6,IF(AI92="1/4(多子)",$M92*参照!$I$4,IF(AI92="1/4(工･農)",$M92*参照!$I$7,IF(AI92="3/3(多子)",$M92*参照!$I$4,IF(AI92="2/3(多子)",$M92*参照!$I$4,IF(AI92="1/3(多子)",$M92*参照!$I$4,IF(AI92="多子世帯",$M92*参照!$I$4,IF(AI92="対象外",0))))))))))</f>
        <v>0</v>
      </c>
      <c r="CH92" s="454" t="b">
        <f>IF(AJ92="3/3",$M92*参照!$I$4,IF(AJ92="2/3",$M92*参照!$I$5,IF(AJ92="1/3",$M92*参照!$I$6,IF(AJ92="1/4(多子)",$M92*参照!$I$4,IF(AJ92="1/4(工･農)",$M92*参照!$I$7,IF(AJ92="3/3(多子)",$M92*参照!$I$4,IF(AJ92="2/3(多子)",$M92*参照!$I$4,IF(AJ92="1/3(多子)",$M92*参照!$I$4,IF(AJ92="多子世帯",$M92*参照!$I$4,IF(AJ92="対象外",0))))))))))</f>
        <v>0</v>
      </c>
      <c r="CI92" s="454" t="b">
        <f>IF(AK92="3/3",$M92*参照!$I$4,IF(AK92="2/3",$M92*参照!$I$5,IF(AK92="1/3",$M92*参照!$I$6,IF(AK92="1/4(多子)",$M92*参照!$I$4,IF(AK92="1/4(工･農)",$M92*参照!$I$7,IF(AK92="3/3(多子)",$M92*参照!$I$4,IF(AK92="2/3(多子)",$M92*参照!$I$4,IF(AK92="1/3(多子)",$M92*参照!$I$4,IF(AK92="多子世帯",$M92*参照!$I$4,IF(AK92="対象外",0))))))))))</f>
        <v>0</v>
      </c>
      <c r="CJ92" s="454" t="b">
        <f>IF(AL92="3/3",$M92*参照!$I$4,IF(AL92="2/3",$M92*参照!$I$5,IF(AL92="1/3",$M92*参照!$I$6,IF(AL92="1/4(多子)",$M92*参照!$I$4,IF(AL92="1/4(工･農)",$M92*参照!$I$7,IF(AL92="3/3(多子)",$M92*参照!$I$4,IF(AL92="2/3(多子)",$M92*参照!$I$4,IF(AL92="1/3(多子)",$M92*参照!$I$4,IF(AL92="多子世帯",$M92*参照!$I$4,IF(AL92="対象外",0))))))))))</f>
        <v>0</v>
      </c>
      <c r="CK92" s="454" t="b">
        <f>IF(AM92="3/3",$M92*参照!$I$4,IF(AM92="2/3",$M92*参照!$I$5,IF(AM92="1/3",$M92*参照!$I$6,IF(AM92="1/4(多子)",$M92*参照!$I$4,IF(AM92="1/4(工･農)",$M92*参照!$I$7,IF(AM92="3/3(多子)",$M92*参照!$I$4,IF(AM92="2/3(多子)",$M92*参照!$I$4,IF(AM92="1/3(多子)",$M92*参照!$I$4,IF(AM92="多子世帯",$M92*参照!$I$4,IF(AM92="対象外",0))))))))))</f>
        <v>0</v>
      </c>
      <c r="CL92" s="454" t="b">
        <f>IF(AN92="3/3",$M92*参照!$I$4,IF(AN92="2/3",$M92*参照!$I$5,IF(AN92="1/3",$M92*参照!$I$6,IF(AN92="1/4(多子)",$M92*参照!$I$4,IF(AN92="1/4(工･農)",$M92*参照!$I$7,IF(AN92="3/3(多子)",$M92*参照!$I$4,IF(AN92="2/3(多子)",$M92*参照!$I$4,IF(AN92="1/3(多子)",$M92*参照!$I$4,IF(AN92="多子世帯",$M92*参照!$I$4,IF(AN92="対象外",0))))))))))</f>
        <v>0</v>
      </c>
      <c r="CM92" s="454" t="b">
        <f>IF(AO92="3/3",$M92*参照!$I$4,IF(AO92="2/3",$M92*参照!$I$5,IF(AO92="1/3",$M92*参照!$I$6,IF(AO92="1/4(多子)",$M92*参照!$I$4,IF(AO92="1/4(工･農)",$M92*参照!$I$7,IF(AO92="3/3(多子)",$M92*参照!$I$4,IF(AO92="2/3(多子)",$M92*参照!$I$4,IF(AO92="1/3(多子)",$M92*参照!$I$4,IF(AO92="多子世帯",$M92*参照!$I$4,IF(AO92="対象外",0))))))))))</f>
        <v>0</v>
      </c>
      <c r="CN92" s="454" t="b">
        <f>IF(AP92="3/3",$M92*参照!$I$4,IF(AP92="2/3",$M92*参照!$I$5,IF(AP92="1/3",$M92*参照!$I$6,IF(AP92="1/4(多子)",$M92*参照!$I$4,IF(AP92="1/4(工･農)",$M92*参照!$I$7,IF(AP92="3/3(多子)",$M92*参照!$I$4,IF(AP92="2/3(多子)",$M92*参照!$I$4,IF(AP92="1/3(多子)",$M92*参照!$I$4,IF(AP92="多子世帯",$M92*参照!$I$4,IF(AP92="対象外",0))))))))))</f>
        <v>0</v>
      </c>
      <c r="CO92" s="454" t="b">
        <f>IF(AQ92="3/3",$M92*参照!$I$4,IF(AQ92="2/3",$M92*参照!$I$5,IF(AQ92="1/3",$M92*参照!$I$6,IF(AQ92="1/4(多子)",$M92*参照!$I$4,IF(AQ92="1/4(工･農)",$M92*参照!$I$7,IF(AQ92="3/3(多子)",$M92*参照!$I$4,IF(AQ92="2/3(多子)",$M92*参照!$I$4,IF(AQ92="1/3(多子)",$M92*参照!$I$4,IF(AQ92="多子世帯",$M92*参照!$I$4,IF(AQ92="対象外",0))))))))))</f>
        <v>0</v>
      </c>
      <c r="CP92" s="454" t="b">
        <f>IF(AR92="3/3",$M92*参照!$I$4,IF(AR92="2/3",$M92*参照!$I$5,IF(AR92="1/3",$M92*参照!$I$6,IF(AR92="1/4(多子)",$M92*参照!$I$4,IF(AR92="1/4(工･農)",$M92*参照!$I$7,IF(AR92="3/3(多子)",$M92*参照!$I$4,IF(AR92="2/3(多子)",$M92*参照!$I$4,IF(AR92="1/3(多子)",$M92*参照!$I$4,IF(AR92="多子世帯",$M92*参照!$I$4,IF(AR92="対象外",0))))))))))</f>
        <v>0</v>
      </c>
      <c r="CQ92" s="455" t="b">
        <f>IF(AS92="3/3",$M92*参照!$I$4,IF(AS92="2/3",$M92*参照!$I$5,IF(AS92="1/3",$M92*参照!$I$6,IF(AS92="1/4(多子)",$M92*参照!$I$4,IF(AS92="1/4(工･農)",$M92*参照!$I$7,IF(AS92="3/3(多子)",$M92*参照!$I$4,IF(AS92="2/3(多子)",$M92*参照!$I$4,IF(AS92="1/3(多子)",$M92*参照!$I$4,IF(AS92="多子世帯",$M92*参照!$I$4,IF(AS92="対象外",0))))))))))</f>
        <v>0</v>
      </c>
      <c r="CR92" s="456">
        <f t="shared" si="71"/>
        <v>0</v>
      </c>
      <c r="CS92" s="66"/>
      <c r="CT92" s="147"/>
      <c r="CU92" s="147"/>
      <c r="CV92" s="147"/>
      <c r="CW92" s="147"/>
      <c r="CX92" s="147"/>
      <c r="CY92" s="149"/>
      <c r="CZ92" s="100"/>
      <c r="DA92" s="147"/>
      <c r="DB92" s="147"/>
      <c r="DC92" s="147"/>
      <c r="DD92" s="147"/>
      <c r="DE92" s="147"/>
      <c r="DF92" s="148">
        <f t="shared" si="72"/>
        <v>0</v>
      </c>
      <c r="DG92" s="77">
        <f>IF(CD92=0,0,(ROUNDUP(O92*(BU92*参照!$C$5+BV92*参照!$C$6+BW92*参照!$C$7+BX92*参照!$C$8+BY92*参照!$C$9+BZ92*参照!$C$10+CA92*参照!$C$11+CB92*参照!$C$12+CC92*参照!$C$13)/CD92,-2)))</f>
        <v>0</v>
      </c>
      <c r="DH92" s="136" t="str">
        <f t="shared" si="49"/>
        <v>B</v>
      </c>
    </row>
    <row r="93" spans="1:112" s="30" customFormat="1" ht="14.4">
      <c r="A93" s="34">
        <v>52</v>
      </c>
      <c r="B93" s="358"/>
      <c r="C93" s="361"/>
      <c r="D93" s="126"/>
      <c r="E93" s="126"/>
      <c r="F93" s="185"/>
      <c r="G93" s="126"/>
      <c r="H93" s="355"/>
      <c r="I93" s="235">
        <v>0</v>
      </c>
      <c r="J93" s="235">
        <f t="shared" si="50"/>
        <v>0</v>
      </c>
      <c r="K93" s="387">
        <f>IF(D93="昼間",参照!$E$4,IF(D93="夜間等",参照!$E$5,IF(D93="通信",参照!$E$6,0)))</f>
        <v>0</v>
      </c>
      <c r="L93" s="242">
        <f t="shared" si="51"/>
        <v>0</v>
      </c>
      <c r="M93" s="243">
        <f t="shared" si="52"/>
        <v>0</v>
      </c>
      <c r="N93" s="238"/>
      <c r="O93" s="235">
        <f t="shared" si="53"/>
        <v>0</v>
      </c>
      <c r="P93" s="389">
        <v>0</v>
      </c>
      <c r="Q93" s="393">
        <f>IF(D93="昼間",参照!$F$4,IF(D93="夜間等",参照!$F$5,IF(D93="通信",参照!$F$6,0)))</f>
        <v>0</v>
      </c>
      <c r="R93" s="242">
        <f t="shared" si="54"/>
        <v>0</v>
      </c>
      <c r="S93" s="203"/>
      <c r="T93" s="384">
        <f t="shared" si="55"/>
        <v>0</v>
      </c>
      <c r="U93" s="382">
        <f t="shared" si="56"/>
        <v>0</v>
      </c>
      <c r="V93" s="380">
        <f t="shared" si="57"/>
        <v>0</v>
      </c>
      <c r="W93" s="378">
        <f t="shared" si="58"/>
        <v>0</v>
      </c>
      <c r="X93" s="386" t="str">
        <f t="shared" si="26"/>
        <v>0</v>
      </c>
      <c r="Y93" s="379">
        <f t="shared" si="27"/>
        <v>0</v>
      </c>
      <c r="Z93" s="441"/>
      <c r="AA93" s="441"/>
      <c r="AB93" s="445">
        <f t="shared" si="59"/>
        <v>0</v>
      </c>
      <c r="AC93" s="356">
        <f t="shared" si="60"/>
        <v>0</v>
      </c>
      <c r="AD93" s="186">
        <f t="shared" si="28"/>
        <v>0</v>
      </c>
      <c r="AE93" s="186">
        <f t="shared" si="29"/>
        <v>0</v>
      </c>
      <c r="AF93" s="183"/>
      <c r="AG93" s="32"/>
      <c r="AH93" s="97"/>
      <c r="AI93" s="33"/>
      <c r="AJ93" s="97"/>
      <c r="AK93" s="33"/>
      <c r="AL93" s="97"/>
      <c r="AM93" s="98"/>
      <c r="AN93" s="99"/>
      <c r="AO93" s="147"/>
      <c r="AP93" s="147"/>
      <c r="AQ93" s="147"/>
      <c r="AR93" s="147"/>
      <c r="AS93" s="33"/>
      <c r="AT93" s="308">
        <f t="shared" si="30"/>
        <v>0</v>
      </c>
      <c r="AU93" s="295">
        <f t="shared" si="31"/>
        <v>0</v>
      </c>
      <c r="AV93" s="295">
        <f t="shared" si="32"/>
        <v>0</v>
      </c>
      <c r="AW93" s="295">
        <f t="shared" si="33"/>
        <v>0</v>
      </c>
      <c r="AX93" s="295">
        <f t="shared" si="34"/>
        <v>0</v>
      </c>
      <c r="AY93" s="295">
        <f t="shared" si="35"/>
        <v>0</v>
      </c>
      <c r="AZ93" s="295">
        <f t="shared" si="36"/>
        <v>0</v>
      </c>
      <c r="BA93" s="295">
        <f t="shared" si="37"/>
        <v>0</v>
      </c>
      <c r="BB93" s="310">
        <f t="shared" si="38"/>
        <v>0</v>
      </c>
      <c r="BC93" s="308">
        <f t="shared" si="39"/>
        <v>0</v>
      </c>
      <c r="BD93" s="308">
        <f t="shared" si="40"/>
        <v>0</v>
      </c>
      <c r="BE93" s="295">
        <f t="shared" si="41"/>
        <v>0</v>
      </c>
      <c r="BF93" s="308">
        <f t="shared" si="42"/>
        <v>0</v>
      </c>
      <c r="BG93" s="295">
        <f t="shared" si="43"/>
        <v>0</v>
      </c>
      <c r="BH93" s="308">
        <f t="shared" si="44"/>
        <v>0</v>
      </c>
      <c r="BI93" s="295">
        <f t="shared" si="45"/>
        <v>0</v>
      </c>
      <c r="BJ93" s="295">
        <f t="shared" si="46"/>
        <v>0</v>
      </c>
      <c r="BK93" s="310">
        <f t="shared" si="47"/>
        <v>0</v>
      </c>
      <c r="BL93" s="317">
        <f t="shared" si="73"/>
        <v>0</v>
      </c>
      <c r="BM93" s="299">
        <f t="shared" si="73"/>
        <v>0</v>
      </c>
      <c r="BN93" s="299">
        <f t="shared" si="74"/>
        <v>0</v>
      </c>
      <c r="BO93" s="299">
        <f t="shared" si="73"/>
        <v>0</v>
      </c>
      <c r="BP93" s="299">
        <f t="shared" si="75"/>
        <v>0</v>
      </c>
      <c r="BQ93" s="299">
        <f t="shared" si="73"/>
        <v>0</v>
      </c>
      <c r="BR93" s="299">
        <f t="shared" si="76"/>
        <v>0</v>
      </c>
      <c r="BS93" s="299">
        <f t="shared" si="77"/>
        <v>0</v>
      </c>
      <c r="BT93" s="318">
        <f t="shared" si="77"/>
        <v>0</v>
      </c>
      <c r="BU93" s="450">
        <f t="shared" si="61"/>
        <v>0</v>
      </c>
      <c r="BV93" s="451">
        <f t="shared" si="62"/>
        <v>0</v>
      </c>
      <c r="BW93" s="451">
        <f t="shared" si="63"/>
        <v>0</v>
      </c>
      <c r="BX93" s="451">
        <f t="shared" si="64"/>
        <v>0</v>
      </c>
      <c r="BY93" s="451">
        <f t="shared" si="65"/>
        <v>0</v>
      </c>
      <c r="BZ93" s="451">
        <f t="shared" si="66"/>
        <v>0</v>
      </c>
      <c r="CA93" s="451">
        <f t="shared" si="67"/>
        <v>0</v>
      </c>
      <c r="CB93" s="451">
        <f t="shared" si="68"/>
        <v>0</v>
      </c>
      <c r="CC93" s="451">
        <f t="shared" si="69"/>
        <v>0</v>
      </c>
      <c r="CD93" s="452">
        <f t="shared" si="70"/>
        <v>0</v>
      </c>
      <c r="CE93" s="453">
        <f>IF($AF93="3/3",$R93*参照!$J$4,IF($AF93="2/3",$R93*参照!$J$5,IF($AF93="1/3",$R93*参照!$J$6,IF($AF93="1/4(多子)",$R93*参照!$J$4,IF($AF93="1/4(工･農)",$R93*参照!$J$7,IF($AF93="3/3(多子)",$R93*参照!$J$4,IF($AF93="2/3(多子)",$R93*参照!$J$4,IF($AF93="1/3(多子)",$R93*参照!$J$4,IF($AF93="多子世帯",$R93*参照!$J$4,)))))))))</f>
        <v>0</v>
      </c>
      <c r="CF93" s="454" t="b">
        <f>IF(AH93="3/3",$M93*参照!$I$4,IF(AH93="2/3",$M93*参照!$I$5,IF(AH93="1/3",$M93*参照!$I$6,IF(AH93="1/4(多子)",$M93*参照!$I$4,IF(AH93="1/4(工･農)",$M93*参照!$I$7,IF(AH93="3/3(多子)",$M93*参照!$I$4,IF(AH93="2/3(多子)",$M93*参照!$I$4,IF(AH93="1/3(多子)",$M93*参照!$I$4,IF(AH93="多子世帯",$M93*参照!$I$4,IF(AH93="対象外",0))))))))))</f>
        <v>0</v>
      </c>
      <c r="CG93" s="454" t="b">
        <f>IF(AI93="3/3",$M93*参照!$I$4,IF(AI93="2/3",$M93*参照!$I$5,IF(AI93="1/3",$M93*参照!$I$6,IF(AI93="1/4(多子)",$M93*参照!$I$4,IF(AI93="1/4(工･農)",$M93*参照!$I$7,IF(AI93="3/3(多子)",$M93*参照!$I$4,IF(AI93="2/3(多子)",$M93*参照!$I$4,IF(AI93="1/3(多子)",$M93*参照!$I$4,IF(AI93="多子世帯",$M93*参照!$I$4,IF(AI93="対象外",0))))))))))</f>
        <v>0</v>
      </c>
      <c r="CH93" s="454" t="b">
        <f>IF(AJ93="3/3",$M93*参照!$I$4,IF(AJ93="2/3",$M93*参照!$I$5,IF(AJ93="1/3",$M93*参照!$I$6,IF(AJ93="1/4(多子)",$M93*参照!$I$4,IF(AJ93="1/4(工･農)",$M93*参照!$I$7,IF(AJ93="3/3(多子)",$M93*参照!$I$4,IF(AJ93="2/3(多子)",$M93*参照!$I$4,IF(AJ93="1/3(多子)",$M93*参照!$I$4,IF(AJ93="多子世帯",$M93*参照!$I$4,IF(AJ93="対象外",0))))))))))</f>
        <v>0</v>
      </c>
      <c r="CI93" s="454" t="b">
        <f>IF(AK93="3/3",$M93*参照!$I$4,IF(AK93="2/3",$M93*参照!$I$5,IF(AK93="1/3",$M93*参照!$I$6,IF(AK93="1/4(多子)",$M93*参照!$I$4,IF(AK93="1/4(工･農)",$M93*参照!$I$7,IF(AK93="3/3(多子)",$M93*参照!$I$4,IF(AK93="2/3(多子)",$M93*参照!$I$4,IF(AK93="1/3(多子)",$M93*参照!$I$4,IF(AK93="多子世帯",$M93*参照!$I$4,IF(AK93="対象外",0))))))))))</f>
        <v>0</v>
      </c>
      <c r="CJ93" s="454" t="b">
        <f>IF(AL93="3/3",$M93*参照!$I$4,IF(AL93="2/3",$M93*参照!$I$5,IF(AL93="1/3",$M93*参照!$I$6,IF(AL93="1/4(多子)",$M93*参照!$I$4,IF(AL93="1/4(工･農)",$M93*参照!$I$7,IF(AL93="3/3(多子)",$M93*参照!$I$4,IF(AL93="2/3(多子)",$M93*参照!$I$4,IF(AL93="1/3(多子)",$M93*参照!$I$4,IF(AL93="多子世帯",$M93*参照!$I$4,IF(AL93="対象外",0))))))))))</f>
        <v>0</v>
      </c>
      <c r="CK93" s="454" t="b">
        <f>IF(AM93="3/3",$M93*参照!$I$4,IF(AM93="2/3",$M93*参照!$I$5,IF(AM93="1/3",$M93*参照!$I$6,IF(AM93="1/4(多子)",$M93*参照!$I$4,IF(AM93="1/4(工･農)",$M93*参照!$I$7,IF(AM93="3/3(多子)",$M93*参照!$I$4,IF(AM93="2/3(多子)",$M93*参照!$I$4,IF(AM93="1/3(多子)",$M93*参照!$I$4,IF(AM93="多子世帯",$M93*参照!$I$4,IF(AM93="対象外",0))))))))))</f>
        <v>0</v>
      </c>
      <c r="CL93" s="454" t="b">
        <f>IF(AN93="3/3",$M93*参照!$I$4,IF(AN93="2/3",$M93*参照!$I$5,IF(AN93="1/3",$M93*参照!$I$6,IF(AN93="1/4(多子)",$M93*参照!$I$4,IF(AN93="1/4(工･農)",$M93*参照!$I$7,IF(AN93="3/3(多子)",$M93*参照!$I$4,IF(AN93="2/3(多子)",$M93*参照!$I$4,IF(AN93="1/3(多子)",$M93*参照!$I$4,IF(AN93="多子世帯",$M93*参照!$I$4,IF(AN93="対象外",0))))))))))</f>
        <v>0</v>
      </c>
      <c r="CM93" s="454" t="b">
        <f>IF(AO93="3/3",$M93*参照!$I$4,IF(AO93="2/3",$M93*参照!$I$5,IF(AO93="1/3",$M93*参照!$I$6,IF(AO93="1/4(多子)",$M93*参照!$I$4,IF(AO93="1/4(工･農)",$M93*参照!$I$7,IF(AO93="3/3(多子)",$M93*参照!$I$4,IF(AO93="2/3(多子)",$M93*参照!$I$4,IF(AO93="1/3(多子)",$M93*参照!$I$4,IF(AO93="多子世帯",$M93*参照!$I$4,IF(AO93="対象外",0))))))))))</f>
        <v>0</v>
      </c>
      <c r="CN93" s="454" t="b">
        <f>IF(AP93="3/3",$M93*参照!$I$4,IF(AP93="2/3",$M93*参照!$I$5,IF(AP93="1/3",$M93*参照!$I$6,IF(AP93="1/4(多子)",$M93*参照!$I$4,IF(AP93="1/4(工･農)",$M93*参照!$I$7,IF(AP93="3/3(多子)",$M93*参照!$I$4,IF(AP93="2/3(多子)",$M93*参照!$I$4,IF(AP93="1/3(多子)",$M93*参照!$I$4,IF(AP93="多子世帯",$M93*参照!$I$4,IF(AP93="対象外",0))))))))))</f>
        <v>0</v>
      </c>
      <c r="CO93" s="454" t="b">
        <f>IF(AQ93="3/3",$M93*参照!$I$4,IF(AQ93="2/3",$M93*参照!$I$5,IF(AQ93="1/3",$M93*参照!$I$6,IF(AQ93="1/4(多子)",$M93*参照!$I$4,IF(AQ93="1/4(工･農)",$M93*参照!$I$7,IF(AQ93="3/3(多子)",$M93*参照!$I$4,IF(AQ93="2/3(多子)",$M93*参照!$I$4,IF(AQ93="1/3(多子)",$M93*参照!$I$4,IF(AQ93="多子世帯",$M93*参照!$I$4,IF(AQ93="対象外",0))))))))))</f>
        <v>0</v>
      </c>
      <c r="CP93" s="454" t="b">
        <f>IF(AR93="3/3",$M93*参照!$I$4,IF(AR93="2/3",$M93*参照!$I$5,IF(AR93="1/3",$M93*参照!$I$6,IF(AR93="1/4(多子)",$M93*参照!$I$4,IF(AR93="1/4(工･農)",$M93*参照!$I$7,IF(AR93="3/3(多子)",$M93*参照!$I$4,IF(AR93="2/3(多子)",$M93*参照!$I$4,IF(AR93="1/3(多子)",$M93*参照!$I$4,IF(AR93="多子世帯",$M93*参照!$I$4,IF(AR93="対象外",0))))))))))</f>
        <v>0</v>
      </c>
      <c r="CQ93" s="455" t="b">
        <f>IF(AS93="3/3",$M93*参照!$I$4,IF(AS93="2/3",$M93*参照!$I$5,IF(AS93="1/3",$M93*参照!$I$6,IF(AS93="1/4(多子)",$M93*参照!$I$4,IF(AS93="1/4(工･農)",$M93*参照!$I$7,IF(AS93="3/3(多子)",$M93*参照!$I$4,IF(AS93="2/3(多子)",$M93*参照!$I$4,IF(AS93="1/3(多子)",$M93*参照!$I$4,IF(AS93="多子世帯",$M93*参照!$I$4,IF(AS93="対象外",0))))))))))</f>
        <v>0</v>
      </c>
      <c r="CR93" s="456">
        <f t="shared" si="71"/>
        <v>0</v>
      </c>
      <c r="CS93" s="66"/>
      <c r="CT93" s="147"/>
      <c r="CU93" s="147"/>
      <c r="CV93" s="147"/>
      <c r="CW93" s="147"/>
      <c r="CX93" s="147"/>
      <c r="CY93" s="149"/>
      <c r="CZ93" s="100"/>
      <c r="DA93" s="147"/>
      <c r="DB93" s="147"/>
      <c r="DC93" s="147"/>
      <c r="DD93" s="147"/>
      <c r="DE93" s="147"/>
      <c r="DF93" s="148">
        <f t="shared" si="72"/>
        <v>0</v>
      </c>
      <c r="DG93" s="77">
        <f>IF(CD93=0,0,(ROUNDUP(O93*(BU93*参照!$C$5+BV93*参照!$C$6+BW93*参照!$C$7+BX93*参照!$C$8+BY93*参照!$C$9+BZ93*参照!$C$10+CA93*参照!$C$11+CB93*参照!$C$12+CC93*参照!$C$13)/CD93,-2)))</f>
        <v>0</v>
      </c>
      <c r="DH93" s="136" t="str">
        <f t="shared" si="49"/>
        <v>B</v>
      </c>
    </row>
    <row r="94" spans="1:112" s="30" customFormat="1" ht="14.4">
      <c r="A94" s="34">
        <v>53</v>
      </c>
      <c r="B94" s="365"/>
      <c r="C94" s="361"/>
      <c r="D94" s="126"/>
      <c r="E94" s="126"/>
      <c r="F94" s="185"/>
      <c r="G94" s="126"/>
      <c r="H94" s="355"/>
      <c r="I94" s="235">
        <v>0</v>
      </c>
      <c r="J94" s="235">
        <f t="shared" si="50"/>
        <v>0</v>
      </c>
      <c r="K94" s="387">
        <f>IF(D94="昼間",参照!$E$4,IF(D94="夜間等",参照!$E$5,IF(D94="通信",参照!$E$6,0)))</f>
        <v>0</v>
      </c>
      <c r="L94" s="242">
        <f t="shared" si="51"/>
        <v>0</v>
      </c>
      <c r="M94" s="243">
        <f t="shared" si="52"/>
        <v>0</v>
      </c>
      <c r="N94" s="238"/>
      <c r="O94" s="235">
        <f t="shared" si="53"/>
        <v>0</v>
      </c>
      <c r="P94" s="389">
        <v>0</v>
      </c>
      <c r="Q94" s="393">
        <f>IF(D94="昼間",参照!$F$4,IF(D94="夜間等",参照!$F$5,IF(D94="通信",参照!$F$6,0)))</f>
        <v>0</v>
      </c>
      <c r="R94" s="242">
        <f t="shared" si="54"/>
        <v>0</v>
      </c>
      <c r="S94" s="203"/>
      <c r="T94" s="384">
        <f t="shared" si="55"/>
        <v>0</v>
      </c>
      <c r="U94" s="382">
        <f t="shared" si="56"/>
        <v>0</v>
      </c>
      <c r="V94" s="380">
        <f t="shared" si="57"/>
        <v>0</v>
      </c>
      <c r="W94" s="378">
        <f t="shared" si="58"/>
        <v>0</v>
      </c>
      <c r="X94" s="386" t="str">
        <f t="shared" si="26"/>
        <v>0</v>
      </c>
      <c r="Y94" s="379">
        <f t="shared" si="27"/>
        <v>0</v>
      </c>
      <c r="Z94" s="441"/>
      <c r="AA94" s="441"/>
      <c r="AB94" s="445">
        <f t="shared" si="59"/>
        <v>0</v>
      </c>
      <c r="AC94" s="356">
        <f t="shared" si="60"/>
        <v>0</v>
      </c>
      <c r="AD94" s="186">
        <f t="shared" si="28"/>
        <v>0</v>
      </c>
      <c r="AE94" s="186">
        <f t="shared" si="29"/>
        <v>0</v>
      </c>
      <c r="AF94" s="183"/>
      <c r="AG94" s="32"/>
      <c r="AH94" s="97"/>
      <c r="AI94" s="33"/>
      <c r="AJ94" s="97"/>
      <c r="AK94" s="33"/>
      <c r="AL94" s="97"/>
      <c r="AM94" s="98"/>
      <c r="AN94" s="99"/>
      <c r="AO94" s="147"/>
      <c r="AP94" s="147"/>
      <c r="AQ94" s="147"/>
      <c r="AR94" s="147"/>
      <c r="AS94" s="33"/>
      <c r="AT94" s="308">
        <f t="shared" si="30"/>
        <v>0</v>
      </c>
      <c r="AU94" s="295">
        <f t="shared" si="31"/>
        <v>0</v>
      </c>
      <c r="AV94" s="295">
        <f t="shared" si="32"/>
        <v>0</v>
      </c>
      <c r="AW94" s="295">
        <f t="shared" si="33"/>
        <v>0</v>
      </c>
      <c r="AX94" s="295">
        <f t="shared" si="34"/>
        <v>0</v>
      </c>
      <c r="AY94" s="295">
        <f t="shared" si="35"/>
        <v>0</v>
      </c>
      <c r="AZ94" s="295">
        <f t="shared" si="36"/>
        <v>0</v>
      </c>
      <c r="BA94" s="295">
        <f t="shared" si="37"/>
        <v>0</v>
      </c>
      <c r="BB94" s="310">
        <f t="shared" si="38"/>
        <v>0</v>
      </c>
      <c r="BC94" s="308">
        <f t="shared" si="39"/>
        <v>0</v>
      </c>
      <c r="BD94" s="308">
        <f t="shared" si="40"/>
        <v>0</v>
      </c>
      <c r="BE94" s="295">
        <f t="shared" si="41"/>
        <v>0</v>
      </c>
      <c r="BF94" s="308">
        <f t="shared" si="42"/>
        <v>0</v>
      </c>
      <c r="BG94" s="295">
        <f t="shared" si="43"/>
        <v>0</v>
      </c>
      <c r="BH94" s="308">
        <f t="shared" si="44"/>
        <v>0</v>
      </c>
      <c r="BI94" s="295">
        <f t="shared" si="45"/>
        <v>0</v>
      </c>
      <c r="BJ94" s="295">
        <f t="shared" si="46"/>
        <v>0</v>
      </c>
      <c r="BK94" s="310">
        <f t="shared" si="47"/>
        <v>0</v>
      </c>
      <c r="BL94" s="317">
        <f t="shared" si="73"/>
        <v>0</v>
      </c>
      <c r="BM94" s="299">
        <f t="shared" si="73"/>
        <v>0</v>
      </c>
      <c r="BN94" s="299">
        <f t="shared" si="74"/>
        <v>0</v>
      </c>
      <c r="BO94" s="299">
        <f t="shared" si="73"/>
        <v>0</v>
      </c>
      <c r="BP94" s="299">
        <f t="shared" si="75"/>
        <v>0</v>
      </c>
      <c r="BQ94" s="299">
        <f t="shared" si="73"/>
        <v>0</v>
      </c>
      <c r="BR94" s="299">
        <f t="shared" si="76"/>
        <v>0</v>
      </c>
      <c r="BS94" s="299">
        <f t="shared" si="77"/>
        <v>0</v>
      </c>
      <c r="BT94" s="318">
        <f t="shared" si="77"/>
        <v>0</v>
      </c>
      <c r="BU94" s="450">
        <f t="shared" si="61"/>
        <v>0</v>
      </c>
      <c r="BV94" s="451">
        <f t="shared" si="62"/>
        <v>0</v>
      </c>
      <c r="BW94" s="451">
        <f t="shared" si="63"/>
        <v>0</v>
      </c>
      <c r="BX94" s="451">
        <f t="shared" si="64"/>
        <v>0</v>
      </c>
      <c r="BY94" s="451">
        <f t="shared" si="65"/>
        <v>0</v>
      </c>
      <c r="BZ94" s="451">
        <f t="shared" si="66"/>
        <v>0</v>
      </c>
      <c r="CA94" s="451">
        <f t="shared" si="67"/>
        <v>0</v>
      </c>
      <c r="CB94" s="451">
        <f t="shared" si="68"/>
        <v>0</v>
      </c>
      <c r="CC94" s="451">
        <f t="shared" si="69"/>
        <v>0</v>
      </c>
      <c r="CD94" s="452">
        <f t="shared" si="70"/>
        <v>0</v>
      </c>
      <c r="CE94" s="453">
        <f>IF($AF94="3/3",$R94*参照!$J$4,IF($AF94="2/3",$R94*参照!$J$5,IF($AF94="1/3",$R94*参照!$J$6,IF($AF94="1/4(多子)",$R94*参照!$J$4,IF($AF94="1/4(工･農)",$R94*参照!$J$7,IF($AF94="3/3(多子)",$R94*参照!$J$4,IF($AF94="2/3(多子)",$R94*参照!$J$4,IF($AF94="1/3(多子)",$R94*参照!$J$4,IF($AF94="多子世帯",$R94*参照!$J$4,)))))))))</f>
        <v>0</v>
      </c>
      <c r="CF94" s="454" t="b">
        <f>IF(AH94="3/3",$M94*参照!$I$4,IF(AH94="2/3",$M94*参照!$I$5,IF(AH94="1/3",$M94*参照!$I$6,IF(AH94="1/4(多子)",$M94*参照!$I$4,IF(AH94="1/4(工･農)",$M94*参照!$I$7,IF(AH94="3/3(多子)",$M94*参照!$I$4,IF(AH94="2/3(多子)",$M94*参照!$I$4,IF(AH94="1/3(多子)",$M94*参照!$I$4,IF(AH94="多子世帯",$M94*参照!$I$4,IF(AH94="対象外",0))))))))))</f>
        <v>0</v>
      </c>
      <c r="CG94" s="454" t="b">
        <f>IF(AI94="3/3",$M94*参照!$I$4,IF(AI94="2/3",$M94*参照!$I$5,IF(AI94="1/3",$M94*参照!$I$6,IF(AI94="1/4(多子)",$M94*参照!$I$4,IF(AI94="1/4(工･農)",$M94*参照!$I$7,IF(AI94="3/3(多子)",$M94*参照!$I$4,IF(AI94="2/3(多子)",$M94*参照!$I$4,IF(AI94="1/3(多子)",$M94*参照!$I$4,IF(AI94="多子世帯",$M94*参照!$I$4,IF(AI94="対象外",0))))))))))</f>
        <v>0</v>
      </c>
      <c r="CH94" s="454" t="b">
        <f>IF(AJ94="3/3",$M94*参照!$I$4,IF(AJ94="2/3",$M94*参照!$I$5,IF(AJ94="1/3",$M94*参照!$I$6,IF(AJ94="1/4(多子)",$M94*参照!$I$4,IF(AJ94="1/4(工･農)",$M94*参照!$I$7,IF(AJ94="3/3(多子)",$M94*参照!$I$4,IF(AJ94="2/3(多子)",$M94*参照!$I$4,IF(AJ94="1/3(多子)",$M94*参照!$I$4,IF(AJ94="多子世帯",$M94*参照!$I$4,IF(AJ94="対象外",0))))))))))</f>
        <v>0</v>
      </c>
      <c r="CI94" s="454" t="b">
        <f>IF(AK94="3/3",$M94*参照!$I$4,IF(AK94="2/3",$M94*参照!$I$5,IF(AK94="1/3",$M94*参照!$I$6,IF(AK94="1/4(多子)",$M94*参照!$I$4,IF(AK94="1/4(工･農)",$M94*参照!$I$7,IF(AK94="3/3(多子)",$M94*参照!$I$4,IF(AK94="2/3(多子)",$M94*参照!$I$4,IF(AK94="1/3(多子)",$M94*参照!$I$4,IF(AK94="多子世帯",$M94*参照!$I$4,IF(AK94="対象外",0))))))))))</f>
        <v>0</v>
      </c>
      <c r="CJ94" s="454" t="b">
        <f>IF(AL94="3/3",$M94*参照!$I$4,IF(AL94="2/3",$M94*参照!$I$5,IF(AL94="1/3",$M94*参照!$I$6,IF(AL94="1/4(多子)",$M94*参照!$I$4,IF(AL94="1/4(工･農)",$M94*参照!$I$7,IF(AL94="3/3(多子)",$M94*参照!$I$4,IF(AL94="2/3(多子)",$M94*参照!$I$4,IF(AL94="1/3(多子)",$M94*参照!$I$4,IF(AL94="多子世帯",$M94*参照!$I$4,IF(AL94="対象外",0))))))))))</f>
        <v>0</v>
      </c>
      <c r="CK94" s="454" t="b">
        <f>IF(AM94="3/3",$M94*参照!$I$4,IF(AM94="2/3",$M94*参照!$I$5,IF(AM94="1/3",$M94*参照!$I$6,IF(AM94="1/4(多子)",$M94*参照!$I$4,IF(AM94="1/4(工･農)",$M94*参照!$I$7,IF(AM94="3/3(多子)",$M94*参照!$I$4,IF(AM94="2/3(多子)",$M94*参照!$I$4,IF(AM94="1/3(多子)",$M94*参照!$I$4,IF(AM94="多子世帯",$M94*参照!$I$4,IF(AM94="対象外",0))))))))))</f>
        <v>0</v>
      </c>
      <c r="CL94" s="454" t="b">
        <f>IF(AN94="3/3",$M94*参照!$I$4,IF(AN94="2/3",$M94*参照!$I$5,IF(AN94="1/3",$M94*参照!$I$6,IF(AN94="1/4(多子)",$M94*参照!$I$4,IF(AN94="1/4(工･農)",$M94*参照!$I$7,IF(AN94="3/3(多子)",$M94*参照!$I$4,IF(AN94="2/3(多子)",$M94*参照!$I$4,IF(AN94="1/3(多子)",$M94*参照!$I$4,IF(AN94="多子世帯",$M94*参照!$I$4,IF(AN94="対象外",0))))))))))</f>
        <v>0</v>
      </c>
      <c r="CM94" s="454" t="b">
        <f>IF(AO94="3/3",$M94*参照!$I$4,IF(AO94="2/3",$M94*参照!$I$5,IF(AO94="1/3",$M94*参照!$I$6,IF(AO94="1/4(多子)",$M94*参照!$I$4,IF(AO94="1/4(工･農)",$M94*参照!$I$7,IF(AO94="3/3(多子)",$M94*参照!$I$4,IF(AO94="2/3(多子)",$M94*参照!$I$4,IF(AO94="1/3(多子)",$M94*参照!$I$4,IF(AO94="多子世帯",$M94*参照!$I$4,IF(AO94="対象外",0))))))))))</f>
        <v>0</v>
      </c>
      <c r="CN94" s="454" t="b">
        <f>IF(AP94="3/3",$M94*参照!$I$4,IF(AP94="2/3",$M94*参照!$I$5,IF(AP94="1/3",$M94*参照!$I$6,IF(AP94="1/4(多子)",$M94*参照!$I$4,IF(AP94="1/4(工･農)",$M94*参照!$I$7,IF(AP94="3/3(多子)",$M94*参照!$I$4,IF(AP94="2/3(多子)",$M94*参照!$I$4,IF(AP94="1/3(多子)",$M94*参照!$I$4,IF(AP94="多子世帯",$M94*参照!$I$4,IF(AP94="対象外",0))))))))))</f>
        <v>0</v>
      </c>
      <c r="CO94" s="454" t="b">
        <f>IF(AQ94="3/3",$M94*参照!$I$4,IF(AQ94="2/3",$M94*参照!$I$5,IF(AQ94="1/3",$M94*参照!$I$6,IF(AQ94="1/4(多子)",$M94*参照!$I$4,IF(AQ94="1/4(工･農)",$M94*参照!$I$7,IF(AQ94="3/3(多子)",$M94*参照!$I$4,IF(AQ94="2/3(多子)",$M94*参照!$I$4,IF(AQ94="1/3(多子)",$M94*参照!$I$4,IF(AQ94="多子世帯",$M94*参照!$I$4,IF(AQ94="対象外",0))))))))))</f>
        <v>0</v>
      </c>
      <c r="CP94" s="454" t="b">
        <f>IF(AR94="3/3",$M94*参照!$I$4,IF(AR94="2/3",$M94*参照!$I$5,IF(AR94="1/3",$M94*参照!$I$6,IF(AR94="1/4(多子)",$M94*参照!$I$4,IF(AR94="1/4(工･農)",$M94*参照!$I$7,IF(AR94="3/3(多子)",$M94*参照!$I$4,IF(AR94="2/3(多子)",$M94*参照!$I$4,IF(AR94="1/3(多子)",$M94*参照!$I$4,IF(AR94="多子世帯",$M94*参照!$I$4,IF(AR94="対象外",0))))))))))</f>
        <v>0</v>
      </c>
      <c r="CQ94" s="455" t="b">
        <f>IF(AS94="3/3",$M94*参照!$I$4,IF(AS94="2/3",$M94*参照!$I$5,IF(AS94="1/3",$M94*参照!$I$6,IF(AS94="1/4(多子)",$M94*参照!$I$4,IF(AS94="1/4(工･農)",$M94*参照!$I$7,IF(AS94="3/3(多子)",$M94*参照!$I$4,IF(AS94="2/3(多子)",$M94*参照!$I$4,IF(AS94="1/3(多子)",$M94*参照!$I$4,IF(AS94="多子世帯",$M94*参照!$I$4,IF(AS94="対象外",0))))))))))</f>
        <v>0</v>
      </c>
      <c r="CR94" s="456">
        <f t="shared" si="71"/>
        <v>0</v>
      </c>
      <c r="CS94" s="66"/>
      <c r="CT94" s="147"/>
      <c r="CU94" s="147"/>
      <c r="CV94" s="147"/>
      <c r="CW94" s="147"/>
      <c r="CX94" s="147"/>
      <c r="CY94" s="149"/>
      <c r="CZ94" s="100"/>
      <c r="DA94" s="147"/>
      <c r="DB94" s="147"/>
      <c r="DC94" s="147"/>
      <c r="DD94" s="147"/>
      <c r="DE94" s="147"/>
      <c r="DF94" s="148">
        <f t="shared" si="72"/>
        <v>0</v>
      </c>
      <c r="DG94" s="77">
        <f>IF(CD94=0,0,(ROUNDUP(O94*(BU94*参照!$C$5+BV94*参照!$C$6+BW94*参照!$C$7+BX94*参照!$C$8+BY94*参照!$C$9+BZ94*参照!$C$10+CA94*参照!$C$11+CB94*参照!$C$12+CC94*参照!$C$13)/CD94,-2)))</f>
        <v>0</v>
      </c>
      <c r="DH94" s="136" t="str">
        <f t="shared" si="49"/>
        <v>B</v>
      </c>
    </row>
    <row r="95" spans="1:112" s="30" customFormat="1" ht="14.4">
      <c r="A95" s="34">
        <v>54</v>
      </c>
      <c r="B95" s="359"/>
      <c r="C95" s="362"/>
      <c r="D95" s="126"/>
      <c r="E95" s="126"/>
      <c r="F95" s="185"/>
      <c r="G95" s="126"/>
      <c r="H95" s="357"/>
      <c r="I95" s="235">
        <v>0</v>
      </c>
      <c r="J95" s="235">
        <f t="shared" si="50"/>
        <v>0</v>
      </c>
      <c r="K95" s="387">
        <f>IF(D95="昼間",参照!$E$4,IF(D95="夜間等",参照!$E$5,IF(D95="通信",参照!$E$6,0)))</f>
        <v>0</v>
      </c>
      <c r="L95" s="242">
        <f t="shared" si="51"/>
        <v>0</v>
      </c>
      <c r="M95" s="243">
        <f t="shared" si="52"/>
        <v>0</v>
      </c>
      <c r="N95" s="238"/>
      <c r="O95" s="235">
        <f t="shared" si="53"/>
        <v>0</v>
      </c>
      <c r="P95" s="389">
        <v>0</v>
      </c>
      <c r="Q95" s="393">
        <f>IF(D95="昼間",参照!$F$4,IF(D95="夜間等",参照!$F$5,IF(D95="通信",参照!$F$6,0)))</f>
        <v>0</v>
      </c>
      <c r="R95" s="242">
        <f t="shared" si="54"/>
        <v>0</v>
      </c>
      <c r="S95" s="203"/>
      <c r="T95" s="384">
        <f t="shared" si="55"/>
        <v>0</v>
      </c>
      <c r="U95" s="382">
        <f t="shared" si="56"/>
        <v>0</v>
      </c>
      <c r="V95" s="380">
        <f t="shared" si="57"/>
        <v>0</v>
      </c>
      <c r="W95" s="378">
        <f t="shared" si="58"/>
        <v>0</v>
      </c>
      <c r="X95" s="386" t="str">
        <f t="shared" si="26"/>
        <v>0</v>
      </c>
      <c r="Y95" s="379">
        <f t="shared" si="27"/>
        <v>0</v>
      </c>
      <c r="Z95" s="441"/>
      <c r="AA95" s="441"/>
      <c r="AB95" s="445">
        <f t="shared" si="59"/>
        <v>0</v>
      </c>
      <c r="AC95" s="356">
        <f t="shared" si="60"/>
        <v>0</v>
      </c>
      <c r="AD95" s="186">
        <f t="shared" si="28"/>
        <v>0</v>
      </c>
      <c r="AE95" s="186">
        <f t="shared" si="29"/>
        <v>0</v>
      </c>
      <c r="AF95" s="183"/>
      <c r="AG95" s="32"/>
      <c r="AH95" s="97"/>
      <c r="AI95" s="33"/>
      <c r="AJ95" s="97"/>
      <c r="AK95" s="33"/>
      <c r="AL95" s="97"/>
      <c r="AM95" s="98"/>
      <c r="AN95" s="99"/>
      <c r="AO95" s="147"/>
      <c r="AP95" s="147"/>
      <c r="AQ95" s="147"/>
      <c r="AR95" s="147"/>
      <c r="AS95" s="33"/>
      <c r="AT95" s="308">
        <f t="shared" si="30"/>
        <v>0</v>
      </c>
      <c r="AU95" s="295">
        <f t="shared" si="31"/>
        <v>0</v>
      </c>
      <c r="AV95" s="295">
        <f t="shared" si="32"/>
        <v>0</v>
      </c>
      <c r="AW95" s="295">
        <f t="shared" si="33"/>
        <v>0</v>
      </c>
      <c r="AX95" s="295">
        <f t="shared" si="34"/>
        <v>0</v>
      </c>
      <c r="AY95" s="295">
        <f t="shared" si="35"/>
        <v>0</v>
      </c>
      <c r="AZ95" s="295">
        <f t="shared" si="36"/>
        <v>0</v>
      </c>
      <c r="BA95" s="295">
        <f t="shared" si="37"/>
        <v>0</v>
      </c>
      <c r="BB95" s="310">
        <f t="shared" si="38"/>
        <v>0</v>
      </c>
      <c r="BC95" s="308">
        <f t="shared" si="39"/>
        <v>0</v>
      </c>
      <c r="BD95" s="308">
        <f t="shared" si="40"/>
        <v>0</v>
      </c>
      <c r="BE95" s="295">
        <f t="shared" si="41"/>
        <v>0</v>
      </c>
      <c r="BF95" s="308">
        <f t="shared" si="42"/>
        <v>0</v>
      </c>
      <c r="BG95" s="295">
        <f t="shared" si="43"/>
        <v>0</v>
      </c>
      <c r="BH95" s="308">
        <f t="shared" si="44"/>
        <v>0</v>
      </c>
      <c r="BI95" s="295">
        <f t="shared" si="45"/>
        <v>0</v>
      </c>
      <c r="BJ95" s="295">
        <f t="shared" si="46"/>
        <v>0</v>
      </c>
      <c r="BK95" s="310">
        <f t="shared" si="47"/>
        <v>0</v>
      </c>
      <c r="BL95" s="317">
        <f t="shared" si="73"/>
        <v>0</v>
      </c>
      <c r="BM95" s="299">
        <f t="shared" si="73"/>
        <v>0</v>
      </c>
      <c r="BN95" s="299">
        <f t="shared" si="74"/>
        <v>0</v>
      </c>
      <c r="BO95" s="299">
        <f t="shared" si="73"/>
        <v>0</v>
      </c>
      <c r="BP95" s="299">
        <f t="shared" si="75"/>
        <v>0</v>
      </c>
      <c r="BQ95" s="299">
        <f t="shared" si="73"/>
        <v>0</v>
      </c>
      <c r="BR95" s="299">
        <f t="shared" si="76"/>
        <v>0</v>
      </c>
      <c r="BS95" s="299">
        <f t="shared" si="77"/>
        <v>0</v>
      </c>
      <c r="BT95" s="318">
        <f t="shared" si="77"/>
        <v>0</v>
      </c>
      <c r="BU95" s="450">
        <f t="shared" si="61"/>
        <v>0</v>
      </c>
      <c r="BV95" s="451">
        <f t="shared" si="62"/>
        <v>0</v>
      </c>
      <c r="BW95" s="451">
        <f t="shared" si="63"/>
        <v>0</v>
      </c>
      <c r="BX95" s="451">
        <f t="shared" si="64"/>
        <v>0</v>
      </c>
      <c r="BY95" s="451">
        <f t="shared" si="65"/>
        <v>0</v>
      </c>
      <c r="BZ95" s="451">
        <f t="shared" si="66"/>
        <v>0</v>
      </c>
      <c r="CA95" s="451">
        <f t="shared" si="67"/>
        <v>0</v>
      </c>
      <c r="CB95" s="451">
        <f t="shared" si="68"/>
        <v>0</v>
      </c>
      <c r="CC95" s="451">
        <f t="shared" si="69"/>
        <v>0</v>
      </c>
      <c r="CD95" s="452">
        <f t="shared" si="70"/>
        <v>0</v>
      </c>
      <c r="CE95" s="453">
        <f>IF($AF95="3/3",$R95*参照!$J$4,IF($AF95="2/3",$R95*参照!$J$5,IF($AF95="1/3",$R95*参照!$J$6,IF($AF95="1/4(多子)",$R95*参照!$J$4,IF($AF95="1/4(工･農)",$R95*参照!$J$7,IF($AF95="3/3(多子)",$R95*参照!$J$4,IF($AF95="2/3(多子)",$R95*参照!$J$4,IF($AF95="1/3(多子)",$R95*参照!$J$4,IF($AF95="多子世帯",$R95*参照!$J$4,)))))))))</f>
        <v>0</v>
      </c>
      <c r="CF95" s="454" t="b">
        <f>IF(AH95="3/3",$M95*参照!$I$4,IF(AH95="2/3",$M95*参照!$I$5,IF(AH95="1/3",$M95*参照!$I$6,IF(AH95="1/4(多子)",$M95*参照!$I$4,IF(AH95="1/4(工･農)",$M95*参照!$I$7,IF(AH95="3/3(多子)",$M95*参照!$I$4,IF(AH95="2/3(多子)",$M95*参照!$I$4,IF(AH95="1/3(多子)",$M95*参照!$I$4,IF(AH95="多子世帯",$M95*参照!$I$4,IF(AH95="対象外",0))))))))))</f>
        <v>0</v>
      </c>
      <c r="CG95" s="454" t="b">
        <f>IF(AI95="3/3",$M95*参照!$I$4,IF(AI95="2/3",$M95*参照!$I$5,IF(AI95="1/3",$M95*参照!$I$6,IF(AI95="1/4(多子)",$M95*参照!$I$4,IF(AI95="1/4(工･農)",$M95*参照!$I$7,IF(AI95="3/3(多子)",$M95*参照!$I$4,IF(AI95="2/3(多子)",$M95*参照!$I$4,IF(AI95="1/3(多子)",$M95*参照!$I$4,IF(AI95="多子世帯",$M95*参照!$I$4,IF(AI95="対象外",0))))))))))</f>
        <v>0</v>
      </c>
      <c r="CH95" s="454" t="b">
        <f>IF(AJ95="3/3",$M95*参照!$I$4,IF(AJ95="2/3",$M95*参照!$I$5,IF(AJ95="1/3",$M95*参照!$I$6,IF(AJ95="1/4(多子)",$M95*参照!$I$4,IF(AJ95="1/4(工･農)",$M95*参照!$I$7,IF(AJ95="3/3(多子)",$M95*参照!$I$4,IF(AJ95="2/3(多子)",$M95*参照!$I$4,IF(AJ95="1/3(多子)",$M95*参照!$I$4,IF(AJ95="多子世帯",$M95*参照!$I$4,IF(AJ95="対象外",0))))))))))</f>
        <v>0</v>
      </c>
      <c r="CI95" s="454" t="b">
        <f>IF(AK95="3/3",$M95*参照!$I$4,IF(AK95="2/3",$M95*参照!$I$5,IF(AK95="1/3",$M95*参照!$I$6,IF(AK95="1/4(多子)",$M95*参照!$I$4,IF(AK95="1/4(工･農)",$M95*参照!$I$7,IF(AK95="3/3(多子)",$M95*参照!$I$4,IF(AK95="2/3(多子)",$M95*参照!$I$4,IF(AK95="1/3(多子)",$M95*参照!$I$4,IF(AK95="多子世帯",$M95*参照!$I$4,IF(AK95="対象外",0))))))))))</f>
        <v>0</v>
      </c>
      <c r="CJ95" s="454" t="b">
        <f>IF(AL95="3/3",$M95*参照!$I$4,IF(AL95="2/3",$M95*参照!$I$5,IF(AL95="1/3",$M95*参照!$I$6,IF(AL95="1/4(多子)",$M95*参照!$I$4,IF(AL95="1/4(工･農)",$M95*参照!$I$7,IF(AL95="3/3(多子)",$M95*参照!$I$4,IF(AL95="2/3(多子)",$M95*参照!$I$4,IF(AL95="1/3(多子)",$M95*参照!$I$4,IF(AL95="多子世帯",$M95*参照!$I$4,IF(AL95="対象外",0))))))))))</f>
        <v>0</v>
      </c>
      <c r="CK95" s="454" t="b">
        <f>IF(AM95="3/3",$M95*参照!$I$4,IF(AM95="2/3",$M95*参照!$I$5,IF(AM95="1/3",$M95*参照!$I$6,IF(AM95="1/4(多子)",$M95*参照!$I$4,IF(AM95="1/4(工･農)",$M95*参照!$I$7,IF(AM95="3/3(多子)",$M95*参照!$I$4,IF(AM95="2/3(多子)",$M95*参照!$I$4,IF(AM95="1/3(多子)",$M95*参照!$I$4,IF(AM95="多子世帯",$M95*参照!$I$4,IF(AM95="対象外",0))))))))))</f>
        <v>0</v>
      </c>
      <c r="CL95" s="454" t="b">
        <f>IF(AN95="3/3",$M95*参照!$I$4,IF(AN95="2/3",$M95*参照!$I$5,IF(AN95="1/3",$M95*参照!$I$6,IF(AN95="1/4(多子)",$M95*参照!$I$4,IF(AN95="1/4(工･農)",$M95*参照!$I$7,IF(AN95="3/3(多子)",$M95*参照!$I$4,IF(AN95="2/3(多子)",$M95*参照!$I$4,IF(AN95="1/3(多子)",$M95*参照!$I$4,IF(AN95="多子世帯",$M95*参照!$I$4,IF(AN95="対象外",0))))))))))</f>
        <v>0</v>
      </c>
      <c r="CM95" s="454" t="b">
        <f>IF(AO95="3/3",$M95*参照!$I$4,IF(AO95="2/3",$M95*参照!$I$5,IF(AO95="1/3",$M95*参照!$I$6,IF(AO95="1/4(多子)",$M95*参照!$I$4,IF(AO95="1/4(工･農)",$M95*参照!$I$7,IF(AO95="3/3(多子)",$M95*参照!$I$4,IF(AO95="2/3(多子)",$M95*参照!$I$4,IF(AO95="1/3(多子)",$M95*参照!$I$4,IF(AO95="多子世帯",$M95*参照!$I$4,IF(AO95="対象外",0))))))))))</f>
        <v>0</v>
      </c>
      <c r="CN95" s="454" t="b">
        <f>IF(AP95="3/3",$M95*参照!$I$4,IF(AP95="2/3",$M95*参照!$I$5,IF(AP95="1/3",$M95*参照!$I$6,IF(AP95="1/4(多子)",$M95*参照!$I$4,IF(AP95="1/4(工･農)",$M95*参照!$I$7,IF(AP95="3/3(多子)",$M95*参照!$I$4,IF(AP95="2/3(多子)",$M95*参照!$I$4,IF(AP95="1/3(多子)",$M95*参照!$I$4,IF(AP95="多子世帯",$M95*参照!$I$4,IF(AP95="対象外",0))))))))))</f>
        <v>0</v>
      </c>
      <c r="CO95" s="454" t="b">
        <f>IF(AQ95="3/3",$M95*参照!$I$4,IF(AQ95="2/3",$M95*参照!$I$5,IF(AQ95="1/3",$M95*参照!$I$6,IF(AQ95="1/4(多子)",$M95*参照!$I$4,IF(AQ95="1/4(工･農)",$M95*参照!$I$7,IF(AQ95="3/3(多子)",$M95*参照!$I$4,IF(AQ95="2/3(多子)",$M95*参照!$I$4,IF(AQ95="1/3(多子)",$M95*参照!$I$4,IF(AQ95="多子世帯",$M95*参照!$I$4,IF(AQ95="対象外",0))))))))))</f>
        <v>0</v>
      </c>
      <c r="CP95" s="454" t="b">
        <f>IF(AR95="3/3",$M95*参照!$I$4,IF(AR95="2/3",$M95*参照!$I$5,IF(AR95="1/3",$M95*参照!$I$6,IF(AR95="1/4(多子)",$M95*参照!$I$4,IF(AR95="1/4(工･農)",$M95*参照!$I$7,IF(AR95="3/3(多子)",$M95*参照!$I$4,IF(AR95="2/3(多子)",$M95*参照!$I$4,IF(AR95="1/3(多子)",$M95*参照!$I$4,IF(AR95="多子世帯",$M95*参照!$I$4,IF(AR95="対象外",0))))))))))</f>
        <v>0</v>
      </c>
      <c r="CQ95" s="455" t="b">
        <f>IF(AS95="3/3",$M95*参照!$I$4,IF(AS95="2/3",$M95*参照!$I$5,IF(AS95="1/3",$M95*参照!$I$6,IF(AS95="1/4(多子)",$M95*参照!$I$4,IF(AS95="1/4(工･農)",$M95*参照!$I$7,IF(AS95="3/3(多子)",$M95*参照!$I$4,IF(AS95="2/3(多子)",$M95*参照!$I$4,IF(AS95="1/3(多子)",$M95*参照!$I$4,IF(AS95="多子世帯",$M95*参照!$I$4,IF(AS95="対象外",0))))))))))</f>
        <v>0</v>
      </c>
      <c r="CR95" s="456">
        <f t="shared" si="71"/>
        <v>0</v>
      </c>
      <c r="CS95" s="66"/>
      <c r="CT95" s="147"/>
      <c r="CU95" s="147"/>
      <c r="CV95" s="147"/>
      <c r="CW95" s="147"/>
      <c r="CX95" s="147"/>
      <c r="CY95" s="149"/>
      <c r="CZ95" s="100"/>
      <c r="DA95" s="147"/>
      <c r="DB95" s="147"/>
      <c r="DC95" s="147"/>
      <c r="DD95" s="147"/>
      <c r="DE95" s="147"/>
      <c r="DF95" s="148">
        <f t="shared" si="72"/>
        <v>0</v>
      </c>
      <c r="DG95" s="77">
        <f>IF(CD95=0,0,(ROUNDUP(O95*(BU95*参照!$C$5+BV95*参照!$C$6+BW95*参照!$C$7+BX95*参照!$C$8+BY95*参照!$C$9+BZ95*参照!$C$10+CA95*参照!$C$11+CB95*参照!$C$12+CC95*参照!$C$13)/CD95,-2)))</f>
        <v>0</v>
      </c>
      <c r="DH95" s="136" t="str">
        <f t="shared" si="49"/>
        <v>B</v>
      </c>
    </row>
    <row r="96" spans="1:112" s="30" customFormat="1" ht="14.4">
      <c r="A96" s="34">
        <v>55</v>
      </c>
      <c r="B96" s="354"/>
      <c r="C96" s="355"/>
      <c r="D96" s="126"/>
      <c r="E96" s="126"/>
      <c r="F96" s="185"/>
      <c r="G96" s="126"/>
      <c r="H96" s="357"/>
      <c r="I96" s="235">
        <v>0</v>
      </c>
      <c r="J96" s="235">
        <f t="shared" si="50"/>
        <v>0</v>
      </c>
      <c r="K96" s="387">
        <f>IF(D96="昼間",参照!$E$4,IF(D96="夜間等",参照!$E$5,IF(D96="通信",参照!$E$6,0)))</f>
        <v>0</v>
      </c>
      <c r="L96" s="242">
        <f t="shared" si="51"/>
        <v>0</v>
      </c>
      <c r="M96" s="243">
        <f t="shared" si="52"/>
        <v>0</v>
      </c>
      <c r="N96" s="238"/>
      <c r="O96" s="235">
        <f t="shared" si="53"/>
        <v>0</v>
      </c>
      <c r="P96" s="389">
        <v>0</v>
      </c>
      <c r="Q96" s="393">
        <f>IF(D96="昼間",参照!$F$4,IF(D96="夜間等",参照!$F$5,IF(D96="通信",参照!$F$6,0)))</f>
        <v>0</v>
      </c>
      <c r="R96" s="242">
        <f t="shared" si="54"/>
        <v>0</v>
      </c>
      <c r="S96" s="203"/>
      <c r="T96" s="384">
        <f t="shared" si="55"/>
        <v>0</v>
      </c>
      <c r="U96" s="382">
        <f t="shared" si="56"/>
        <v>0</v>
      </c>
      <c r="V96" s="380">
        <f t="shared" si="57"/>
        <v>0</v>
      </c>
      <c r="W96" s="378">
        <f t="shared" si="58"/>
        <v>0</v>
      </c>
      <c r="X96" s="386" t="str">
        <f t="shared" si="26"/>
        <v>0</v>
      </c>
      <c r="Y96" s="379">
        <f t="shared" si="27"/>
        <v>0</v>
      </c>
      <c r="Z96" s="441"/>
      <c r="AA96" s="441"/>
      <c r="AB96" s="445">
        <f t="shared" si="59"/>
        <v>0</v>
      </c>
      <c r="AC96" s="356">
        <f t="shared" si="60"/>
        <v>0</v>
      </c>
      <c r="AD96" s="186">
        <f t="shared" si="28"/>
        <v>0</v>
      </c>
      <c r="AE96" s="186">
        <f t="shared" si="29"/>
        <v>0</v>
      </c>
      <c r="AF96" s="183"/>
      <c r="AG96" s="32"/>
      <c r="AH96" s="97"/>
      <c r="AI96" s="33"/>
      <c r="AJ96" s="97"/>
      <c r="AK96" s="33"/>
      <c r="AL96" s="97"/>
      <c r="AM96" s="98"/>
      <c r="AN96" s="99"/>
      <c r="AO96" s="147"/>
      <c r="AP96" s="147"/>
      <c r="AQ96" s="147"/>
      <c r="AR96" s="147"/>
      <c r="AS96" s="33"/>
      <c r="AT96" s="308">
        <f t="shared" si="30"/>
        <v>0</v>
      </c>
      <c r="AU96" s="295">
        <f t="shared" si="31"/>
        <v>0</v>
      </c>
      <c r="AV96" s="295">
        <f t="shared" si="32"/>
        <v>0</v>
      </c>
      <c r="AW96" s="295">
        <f t="shared" si="33"/>
        <v>0</v>
      </c>
      <c r="AX96" s="295">
        <f t="shared" si="34"/>
        <v>0</v>
      </c>
      <c r="AY96" s="295">
        <f t="shared" si="35"/>
        <v>0</v>
      </c>
      <c r="AZ96" s="295">
        <f t="shared" si="36"/>
        <v>0</v>
      </c>
      <c r="BA96" s="295">
        <f t="shared" si="37"/>
        <v>0</v>
      </c>
      <c r="BB96" s="310">
        <f t="shared" si="38"/>
        <v>0</v>
      </c>
      <c r="BC96" s="308">
        <f t="shared" si="39"/>
        <v>0</v>
      </c>
      <c r="BD96" s="308">
        <f t="shared" si="40"/>
        <v>0</v>
      </c>
      <c r="BE96" s="295">
        <f t="shared" si="41"/>
        <v>0</v>
      </c>
      <c r="BF96" s="308">
        <f t="shared" si="42"/>
        <v>0</v>
      </c>
      <c r="BG96" s="295">
        <f t="shared" si="43"/>
        <v>0</v>
      </c>
      <c r="BH96" s="308">
        <f t="shared" si="44"/>
        <v>0</v>
      </c>
      <c r="BI96" s="295">
        <f t="shared" si="45"/>
        <v>0</v>
      </c>
      <c r="BJ96" s="295">
        <f t="shared" si="46"/>
        <v>0</v>
      </c>
      <c r="BK96" s="310">
        <f t="shared" si="47"/>
        <v>0</v>
      </c>
      <c r="BL96" s="317">
        <f t="shared" si="73"/>
        <v>0</v>
      </c>
      <c r="BM96" s="299">
        <f t="shared" si="73"/>
        <v>0</v>
      </c>
      <c r="BN96" s="299">
        <f t="shared" si="74"/>
        <v>0</v>
      </c>
      <c r="BO96" s="299">
        <f t="shared" si="73"/>
        <v>0</v>
      </c>
      <c r="BP96" s="299">
        <f t="shared" si="75"/>
        <v>0</v>
      </c>
      <c r="BQ96" s="299">
        <f t="shared" si="73"/>
        <v>0</v>
      </c>
      <c r="BR96" s="299">
        <f t="shared" si="76"/>
        <v>0</v>
      </c>
      <c r="BS96" s="299">
        <f t="shared" si="77"/>
        <v>0</v>
      </c>
      <c r="BT96" s="318">
        <f t="shared" si="77"/>
        <v>0</v>
      </c>
      <c r="BU96" s="450">
        <f t="shared" si="61"/>
        <v>0</v>
      </c>
      <c r="BV96" s="451">
        <f t="shared" si="62"/>
        <v>0</v>
      </c>
      <c r="BW96" s="451">
        <f t="shared" si="63"/>
        <v>0</v>
      </c>
      <c r="BX96" s="451">
        <f t="shared" si="64"/>
        <v>0</v>
      </c>
      <c r="BY96" s="451">
        <f t="shared" si="65"/>
        <v>0</v>
      </c>
      <c r="BZ96" s="451">
        <f t="shared" si="66"/>
        <v>0</v>
      </c>
      <c r="CA96" s="451">
        <f t="shared" si="67"/>
        <v>0</v>
      </c>
      <c r="CB96" s="451">
        <f t="shared" si="68"/>
        <v>0</v>
      </c>
      <c r="CC96" s="451">
        <f t="shared" si="69"/>
        <v>0</v>
      </c>
      <c r="CD96" s="452">
        <f t="shared" si="70"/>
        <v>0</v>
      </c>
      <c r="CE96" s="453">
        <f>IF($AF96="3/3",$R96*参照!$J$4,IF($AF96="2/3",$R96*参照!$J$5,IF($AF96="1/3",$R96*参照!$J$6,IF($AF96="1/4(多子)",$R96*参照!$J$4,IF($AF96="1/4(工･農)",$R96*参照!$J$7,IF($AF96="3/3(多子)",$R96*参照!$J$4,IF($AF96="2/3(多子)",$R96*参照!$J$4,IF($AF96="1/3(多子)",$R96*参照!$J$4,IF($AF96="多子世帯",$R96*参照!$J$4,)))))))))</f>
        <v>0</v>
      </c>
      <c r="CF96" s="454" t="b">
        <f>IF(AH96="3/3",$M96*参照!$I$4,IF(AH96="2/3",$M96*参照!$I$5,IF(AH96="1/3",$M96*参照!$I$6,IF(AH96="1/4(多子)",$M96*参照!$I$4,IF(AH96="1/4(工･農)",$M96*参照!$I$7,IF(AH96="3/3(多子)",$M96*参照!$I$4,IF(AH96="2/3(多子)",$M96*参照!$I$4,IF(AH96="1/3(多子)",$M96*参照!$I$4,IF(AH96="多子世帯",$M96*参照!$I$4,IF(AH96="対象外",0))))))))))</f>
        <v>0</v>
      </c>
      <c r="CG96" s="454" t="b">
        <f>IF(AI96="3/3",$M96*参照!$I$4,IF(AI96="2/3",$M96*参照!$I$5,IF(AI96="1/3",$M96*参照!$I$6,IF(AI96="1/4(多子)",$M96*参照!$I$4,IF(AI96="1/4(工･農)",$M96*参照!$I$7,IF(AI96="3/3(多子)",$M96*参照!$I$4,IF(AI96="2/3(多子)",$M96*参照!$I$4,IF(AI96="1/3(多子)",$M96*参照!$I$4,IF(AI96="多子世帯",$M96*参照!$I$4,IF(AI96="対象外",0))))))))))</f>
        <v>0</v>
      </c>
      <c r="CH96" s="454" t="b">
        <f>IF(AJ96="3/3",$M96*参照!$I$4,IF(AJ96="2/3",$M96*参照!$I$5,IF(AJ96="1/3",$M96*参照!$I$6,IF(AJ96="1/4(多子)",$M96*参照!$I$4,IF(AJ96="1/4(工･農)",$M96*参照!$I$7,IF(AJ96="3/3(多子)",$M96*参照!$I$4,IF(AJ96="2/3(多子)",$M96*参照!$I$4,IF(AJ96="1/3(多子)",$M96*参照!$I$4,IF(AJ96="多子世帯",$M96*参照!$I$4,IF(AJ96="対象外",0))))))))))</f>
        <v>0</v>
      </c>
      <c r="CI96" s="454" t="b">
        <f>IF(AK96="3/3",$M96*参照!$I$4,IF(AK96="2/3",$M96*参照!$I$5,IF(AK96="1/3",$M96*参照!$I$6,IF(AK96="1/4(多子)",$M96*参照!$I$4,IF(AK96="1/4(工･農)",$M96*参照!$I$7,IF(AK96="3/3(多子)",$M96*参照!$I$4,IF(AK96="2/3(多子)",$M96*参照!$I$4,IF(AK96="1/3(多子)",$M96*参照!$I$4,IF(AK96="多子世帯",$M96*参照!$I$4,IF(AK96="対象外",0))))))))))</f>
        <v>0</v>
      </c>
      <c r="CJ96" s="454" t="b">
        <f>IF(AL96="3/3",$M96*参照!$I$4,IF(AL96="2/3",$M96*参照!$I$5,IF(AL96="1/3",$M96*参照!$I$6,IF(AL96="1/4(多子)",$M96*参照!$I$4,IF(AL96="1/4(工･農)",$M96*参照!$I$7,IF(AL96="3/3(多子)",$M96*参照!$I$4,IF(AL96="2/3(多子)",$M96*参照!$I$4,IF(AL96="1/3(多子)",$M96*参照!$I$4,IF(AL96="多子世帯",$M96*参照!$I$4,IF(AL96="対象外",0))))))))))</f>
        <v>0</v>
      </c>
      <c r="CK96" s="454" t="b">
        <f>IF(AM96="3/3",$M96*参照!$I$4,IF(AM96="2/3",$M96*参照!$I$5,IF(AM96="1/3",$M96*参照!$I$6,IF(AM96="1/4(多子)",$M96*参照!$I$4,IF(AM96="1/4(工･農)",$M96*参照!$I$7,IF(AM96="3/3(多子)",$M96*参照!$I$4,IF(AM96="2/3(多子)",$M96*参照!$I$4,IF(AM96="1/3(多子)",$M96*参照!$I$4,IF(AM96="多子世帯",$M96*参照!$I$4,IF(AM96="対象外",0))))))))))</f>
        <v>0</v>
      </c>
      <c r="CL96" s="454" t="b">
        <f>IF(AN96="3/3",$M96*参照!$I$4,IF(AN96="2/3",$M96*参照!$I$5,IF(AN96="1/3",$M96*参照!$I$6,IF(AN96="1/4(多子)",$M96*参照!$I$4,IF(AN96="1/4(工･農)",$M96*参照!$I$7,IF(AN96="3/3(多子)",$M96*参照!$I$4,IF(AN96="2/3(多子)",$M96*参照!$I$4,IF(AN96="1/3(多子)",$M96*参照!$I$4,IF(AN96="多子世帯",$M96*参照!$I$4,IF(AN96="対象外",0))))))))))</f>
        <v>0</v>
      </c>
      <c r="CM96" s="454" t="b">
        <f>IF(AO96="3/3",$M96*参照!$I$4,IF(AO96="2/3",$M96*参照!$I$5,IF(AO96="1/3",$M96*参照!$I$6,IF(AO96="1/4(多子)",$M96*参照!$I$4,IF(AO96="1/4(工･農)",$M96*参照!$I$7,IF(AO96="3/3(多子)",$M96*参照!$I$4,IF(AO96="2/3(多子)",$M96*参照!$I$4,IF(AO96="1/3(多子)",$M96*参照!$I$4,IF(AO96="多子世帯",$M96*参照!$I$4,IF(AO96="対象外",0))))))))))</f>
        <v>0</v>
      </c>
      <c r="CN96" s="454" t="b">
        <f>IF(AP96="3/3",$M96*参照!$I$4,IF(AP96="2/3",$M96*参照!$I$5,IF(AP96="1/3",$M96*参照!$I$6,IF(AP96="1/4(多子)",$M96*参照!$I$4,IF(AP96="1/4(工･農)",$M96*参照!$I$7,IF(AP96="3/3(多子)",$M96*参照!$I$4,IF(AP96="2/3(多子)",$M96*参照!$I$4,IF(AP96="1/3(多子)",$M96*参照!$I$4,IF(AP96="多子世帯",$M96*参照!$I$4,IF(AP96="対象外",0))))))))))</f>
        <v>0</v>
      </c>
      <c r="CO96" s="454" t="b">
        <f>IF(AQ96="3/3",$M96*参照!$I$4,IF(AQ96="2/3",$M96*参照!$I$5,IF(AQ96="1/3",$M96*参照!$I$6,IF(AQ96="1/4(多子)",$M96*参照!$I$4,IF(AQ96="1/4(工･農)",$M96*参照!$I$7,IF(AQ96="3/3(多子)",$M96*参照!$I$4,IF(AQ96="2/3(多子)",$M96*参照!$I$4,IF(AQ96="1/3(多子)",$M96*参照!$I$4,IF(AQ96="多子世帯",$M96*参照!$I$4,IF(AQ96="対象外",0))))))))))</f>
        <v>0</v>
      </c>
      <c r="CP96" s="454" t="b">
        <f>IF(AR96="3/3",$M96*参照!$I$4,IF(AR96="2/3",$M96*参照!$I$5,IF(AR96="1/3",$M96*参照!$I$6,IF(AR96="1/4(多子)",$M96*参照!$I$4,IF(AR96="1/4(工･農)",$M96*参照!$I$7,IF(AR96="3/3(多子)",$M96*参照!$I$4,IF(AR96="2/3(多子)",$M96*参照!$I$4,IF(AR96="1/3(多子)",$M96*参照!$I$4,IF(AR96="多子世帯",$M96*参照!$I$4,IF(AR96="対象外",0))))))))))</f>
        <v>0</v>
      </c>
      <c r="CQ96" s="455" t="b">
        <f>IF(AS96="3/3",$M96*参照!$I$4,IF(AS96="2/3",$M96*参照!$I$5,IF(AS96="1/3",$M96*参照!$I$6,IF(AS96="1/4(多子)",$M96*参照!$I$4,IF(AS96="1/4(工･農)",$M96*参照!$I$7,IF(AS96="3/3(多子)",$M96*参照!$I$4,IF(AS96="2/3(多子)",$M96*参照!$I$4,IF(AS96="1/3(多子)",$M96*参照!$I$4,IF(AS96="多子世帯",$M96*参照!$I$4,IF(AS96="対象外",0))))))))))</f>
        <v>0</v>
      </c>
      <c r="CR96" s="456">
        <f t="shared" si="71"/>
        <v>0</v>
      </c>
      <c r="CS96" s="66"/>
      <c r="CT96" s="147"/>
      <c r="CU96" s="147"/>
      <c r="CV96" s="147"/>
      <c r="CW96" s="147"/>
      <c r="CX96" s="147"/>
      <c r="CY96" s="149"/>
      <c r="CZ96" s="100"/>
      <c r="DA96" s="147"/>
      <c r="DB96" s="147"/>
      <c r="DC96" s="147"/>
      <c r="DD96" s="147"/>
      <c r="DE96" s="147"/>
      <c r="DF96" s="148">
        <f t="shared" si="72"/>
        <v>0</v>
      </c>
      <c r="DG96" s="77">
        <f>IF(CD96=0,0,(ROUNDUP(O96*(BU96*参照!$C$5+BV96*参照!$C$6+BW96*参照!$C$7+BX96*参照!$C$8+BY96*参照!$C$9+BZ96*参照!$C$10+CA96*参照!$C$11+CB96*参照!$C$12+CC96*参照!$C$13)/CD96,-2)))</f>
        <v>0</v>
      </c>
      <c r="DH96" s="136" t="str">
        <f t="shared" si="49"/>
        <v>B</v>
      </c>
    </row>
    <row r="97" spans="1:112" s="30" customFormat="1" ht="14.4">
      <c r="A97" s="34">
        <v>56</v>
      </c>
      <c r="B97" s="354"/>
      <c r="C97" s="355"/>
      <c r="D97" s="126"/>
      <c r="E97" s="126"/>
      <c r="F97" s="185"/>
      <c r="G97" s="126"/>
      <c r="H97" s="355"/>
      <c r="I97" s="235">
        <v>0</v>
      </c>
      <c r="J97" s="235">
        <f t="shared" si="50"/>
        <v>0</v>
      </c>
      <c r="K97" s="387">
        <f>IF(D97="昼間",参照!$E$4,IF(D97="夜間等",参照!$E$5,IF(D97="通信",参照!$E$6,0)))</f>
        <v>0</v>
      </c>
      <c r="L97" s="242">
        <f t="shared" si="51"/>
        <v>0</v>
      </c>
      <c r="M97" s="243">
        <f t="shared" si="52"/>
        <v>0</v>
      </c>
      <c r="N97" s="238"/>
      <c r="O97" s="235">
        <f t="shared" si="53"/>
        <v>0</v>
      </c>
      <c r="P97" s="389">
        <v>0</v>
      </c>
      <c r="Q97" s="393">
        <f>IF(D97="昼間",参照!$F$4,IF(D97="夜間等",参照!$F$5,IF(D97="通信",参照!$F$6,0)))</f>
        <v>0</v>
      </c>
      <c r="R97" s="242">
        <f t="shared" si="54"/>
        <v>0</v>
      </c>
      <c r="S97" s="203"/>
      <c r="T97" s="384">
        <f t="shared" si="55"/>
        <v>0</v>
      </c>
      <c r="U97" s="382">
        <f t="shared" si="56"/>
        <v>0</v>
      </c>
      <c r="V97" s="380">
        <f t="shared" si="57"/>
        <v>0</v>
      </c>
      <c r="W97" s="378">
        <f t="shared" si="58"/>
        <v>0</v>
      </c>
      <c r="X97" s="386" t="str">
        <f t="shared" si="26"/>
        <v>0</v>
      </c>
      <c r="Y97" s="379">
        <f t="shared" si="27"/>
        <v>0</v>
      </c>
      <c r="Z97" s="441"/>
      <c r="AA97" s="441"/>
      <c r="AB97" s="445">
        <f t="shared" si="59"/>
        <v>0</v>
      </c>
      <c r="AC97" s="356">
        <f t="shared" si="60"/>
        <v>0</v>
      </c>
      <c r="AD97" s="186">
        <f t="shared" si="28"/>
        <v>0</v>
      </c>
      <c r="AE97" s="186">
        <f t="shared" si="29"/>
        <v>0</v>
      </c>
      <c r="AF97" s="183"/>
      <c r="AG97" s="32"/>
      <c r="AH97" s="97"/>
      <c r="AI97" s="33"/>
      <c r="AJ97" s="97"/>
      <c r="AK97" s="33"/>
      <c r="AL97" s="97"/>
      <c r="AM97" s="98"/>
      <c r="AN97" s="99"/>
      <c r="AO97" s="147"/>
      <c r="AP97" s="147"/>
      <c r="AQ97" s="147"/>
      <c r="AR97" s="147"/>
      <c r="AS97" s="33"/>
      <c r="AT97" s="308">
        <f t="shared" si="30"/>
        <v>0</v>
      </c>
      <c r="AU97" s="295">
        <f t="shared" si="31"/>
        <v>0</v>
      </c>
      <c r="AV97" s="295">
        <f t="shared" si="32"/>
        <v>0</v>
      </c>
      <c r="AW97" s="295">
        <f t="shared" si="33"/>
        <v>0</v>
      </c>
      <c r="AX97" s="295">
        <f t="shared" si="34"/>
        <v>0</v>
      </c>
      <c r="AY97" s="295">
        <f t="shared" si="35"/>
        <v>0</v>
      </c>
      <c r="AZ97" s="295">
        <f t="shared" si="36"/>
        <v>0</v>
      </c>
      <c r="BA97" s="295">
        <f t="shared" si="37"/>
        <v>0</v>
      </c>
      <c r="BB97" s="310">
        <f t="shared" si="38"/>
        <v>0</v>
      </c>
      <c r="BC97" s="308">
        <f t="shared" si="39"/>
        <v>0</v>
      </c>
      <c r="BD97" s="308">
        <f t="shared" si="40"/>
        <v>0</v>
      </c>
      <c r="BE97" s="295">
        <f t="shared" si="41"/>
        <v>0</v>
      </c>
      <c r="BF97" s="308">
        <f t="shared" si="42"/>
        <v>0</v>
      </c>
      <c r="BG97" s="295">
        <f t="shared" si="43"/>
        <v>0</v>
      </c>
      <c r="BH97" s="308">
        <f t="shared" si="44"/>
        <v>0</v>
      </c>
      <c r="BI97" s="295">
        <f t="shared" si="45"/>
        <v>0</v>
      </c>
      <c r="BJ97" s="295">
        <f t="shared" si="46"/>
        <v>0</v>
      </c>
      <c r="BK97" s="310">
        <f t="shared" si="47"/>
        <v>0</v>
      </c>
      <c r="BL97" s="317">
        <f t="shared" si="73"/>
        <v>0</v>
      </c>
      <c r="BM97" s="299">
        <f t="shared" si="73"/>
        <v>0</v>
      </c>
      <c r="BN97" s="299">
        <f t="shared" si="74"/>
        <v>0</v>
      </c>
      <c r="BO97" s="299">
        <f t="shared" si="73"/>
        <v>0</v>
      </c>
      <c r="BP97" s="299">
        <f t="shared" si="75"/>
        <v>0</v>
      </c>
      <c r="BQ97" s="299">
        <f t="shared" si="73"/>
        <v>0</v>
      </c>
      <c r="BR97" s="299">
        <f t="shared" si="76"/>
        <v>0</v>
      </c>
      <c r="BS97" s="299">
        <f t="shared" si="77"/>
        <v>0</v>
      </c>
      <c r="BT97" s="318">
        <f t="shared" si="77"/>
        <v>0</v>
      </c>
      <c r="BU97" s="450">
        <f t="shared" si="61"/>
        <v>0</v>
      </c>
      <c r="BV97" s="451">
        <f t="shared" si="62"/>
        <v>0</v>
      </c>
      <c r="BW97" s="451">
        <f t="shared" si="63"/>
        <v>0</v>
      </c>
      <c r="BX97" s="451">
        <f t="shared" si="64"/>
        <v>0</v>
      </c>
      <c r="BY97" s="451">
        <f t="shared" si="65"/>
        <v>0</v>
      </c>
      <c r="BZ97" s="451">
        <f t="shared" si="66"/>
        <v>0</v>
      </c>
      <c r="CA97" s="451">
        <f t="shared" si="67"/>
        <v>0</v>
      </c>
      <c r="CB97" s="451">
        <f t="shared" si="68"/>
        <v>0</v>
      </c>
      <c r="CC97" s="451">
        <f t="shared" si="69"/>
        <v>0</v>
      </c>
      <c r="CD97" s="452">
        <f t="shared" si="70"/>
        <v>0</v>
      </c>
      <c r="CE97" s="453">
        <f>IF($AF97="3/3",$R97*参照!$J$4,IF($AF97="2/3",$R97*参照!$J$5,IF($AF97="1/3",$R97*参照!$J$6,IF($AF97="1/4(多子)",$R97*参照!$J$4,IF($AF97="1/4(工･農)",$R97*参照!$J$7,IF($AF97="3/3(多子)",$R97*参照!$J$4,IF($AF97="2/3(多子)",$R97*参照!$J$4,IF($AF97="1/3(多子)",$R97*参照!$J$4,IF($AF97="多子世帯",$R97*参照!$J$4,)))))))))</f>
        <v>0</v>
      </c>
      <c r="CF97" s="454" t="b">
        <f>IF(AH97="3/3",$M97*参照!$I$4,IF(AH97="2/3",$M97*参照!$I$5,IF(AH97="1/3",$M97*参照!$I$6,IF(AH97="1/4(多子)",$M97*参照!$I$4,IF(AH97="1/4(工･農)",$M97*参照!$I$7,IF(AH97="3/3(多子)",$M97*参照!$I$4,IF(AH97="2/3(多子)",$M97*参照!$I$4,IF(AH97="1/3(多子)",$M97*参照!$I$4,IF(AH97="多子世帯",$M97*参照!$I$4,IF(AH97="対象外",0))))))))))</f>
        <v>0</v>
      </c>
      <c r="CG97" s="454" t="b">
        <f>IF(AI97="3/3",$M97*参照!$I$4,IF(AI97="2/3",$M97*参照!$I$5,IF(AI97="1/3",$M97*参照!$I$6,IF(AI97="1/4(多子)",$M97*参照!$I$4,IF(AI97="1/4(工･農)",$M97*参照!$I$7,IF(AI97="3/3(多子)",$M97*参照!$I$4,IF(AI97="2/3(多子)",$M97*参照!$I$4,IF(AI97="1/3(多子)",$M97*参照!$I$4,IF(AI97="多子世帯",$M97*参照!$I$4,IF(AI97="対象外",0))))))))))</f>
        <v>0</v>
      </c>
      <c r="CH97" s="454" t="b">
        <f>IF(AJ97="3/3",$M97*参照!$I$4,IF(AJ97="2/3",$M97*参照!$I$5,IF(AJ97="1/3",$M97*参照!$I$6,IF(AJ97="1/4(多子)",$M97*参照!$I$4,IF(AJ97="1/4(工･農)",$M97*参照!$I$7,IF(AJ97="3/3(多子)",$M97*参照!$I$4,IF(AJ97="2/3(多子)",$M97*参照!$I$4,IF(AJ97="1/3(多子)",$M97*参照!$I$4,IF(AJ97="多子世帯",$M97*参照!$I$4,IF(AJ97="対象外",0))))))))))</f>
        <v>0</v>
      </c>
      <c r="CI97" s="454" t="b">
        <f>IF(AK97="3/3",$M97*参照!$I$4,IF(AK97="2/3",$M97*参照!$I$5,IF(AK97="1/3",$M97*参照!$I$6,IF(AK97="1/4(多子)",$M97*参照!$I$4,IF(AK97="1/4(工･農)",$M97*参照!$I$7,IF(AK97="3/3(多子)",$M97*参照!$I$4,IF(AK97="2/3(多子)",$M97*参照!$I$4,IF(AK97="1/3(多子)",$M97*参照!$I$4,IF(AK97="多子世帯",$M97*参照!$I$4,IF(AK97="対象外",0))))))))))</f>
        <v>0</v>
      </c>
      <c r="CJ97" s="454" t="b">
        <f>IF(AL97="3/3",$M97*参照!$I$4,IF(AL97="2/3",$M97*参照!$I$5,IF(AL97="1/3",$M97*参照!$I$6,IF(AL97="1/4(多子)",$M97*参照!$I$4,IF(AL97="1/4(工･農)",$M97*参照!$I$7,IF(AL97="3/3(多子)",$M97*参照!$I$4,IF(AL97="2/3(多子)",$M97*参照!$I$4,IF(AL97="1/3(多子)",$M97*参照!$I$4,IF(AL97="多子世帯",$M97*参照!$I$4,IF(AL97="対象外",0))))))))))</f>
        <v>0</v>
      </c>
      <c r="CK97" s="454" t="b">
        <f>IF(AM97="3/3",$M97*参照!$I$4,IF(AM97="2/3",$M97*参照!$I$5,IF(AM97="1/3",$M97*参照!$I$6,IF(AM97="1/4(多子)",$M97*参照!$I$4,IF(AM97="1/4(工･農)",$M97*参照!$I$7,IF(AM97="3/3(多子)",$M97*参照!$I$4,IF(AM97="2/3(多子)",$M97*参照!$I$4,IF(AM97="1/3(多子)",$M97*参照!$I$4,IF(AM97="多子世帯",$M97*参照!$I$4,IF(AM97="対象外",0))))))))))</f>
        <v>0</v>
      </c>
      <c r="CL97" s="454" t="b">
        <f>IF(AN97="3/3",$M97*参照!$I$4,IF(AN97="2/3",$M97*参照!$I$5,IF(AN97="1/3",$M97*参照!$I$6,IF(AN97="1/4(多子)",$M97*参照!$I$4,IF(AN97="1/4(工･農)",$M97*参照!$I$7,IF(AN97="3/3(多子)",$M97*参照!$I$4,IF(AN97="2/3(多子)",$M97*参照!$I$4,IF(AN97="1/3(多子)",$M97*参照!$I$4,IF(AN97="多子世帯",$M97*参照!$I$4,IF(AN97="対象外",0))))))))))</f>
        <v>0</v>
      </c>
      <c r="CM97" s="454" t="b">
        <f>IF(AO97="3/3",$M97*参照!$I$4,IF(AO97="2/3",$M97*参照!$I$5,IF(AO97="1/3",$M97*参照!$I$6,IF(AO97="1/4(多子)",$M97*参照!$I$4,IF(AO97="1/4(工･農)",$M97*参照!$I$7,IF(AO97="3/3(多子)",$M97*参照!$I$4,IF(AO97="2/3(多子)",$M97*参照!$I$4,IF(AO97="1/3(多子)",$M97*参照!$I$4,IF(AO97="多子世帯",$M97*参照!$I$4,IF(AO97="対象外",0))))))))))</f>
        <v>0</v>
      </c>
      <c r="CN97" s="454" t="b">
        <f>IF(AP97="3/3",$M97*参照!$I$4,IF(AP97="2/3",$M97*参照!$I$5,IF(AP97="1/3",$M97*参照!$I$6,IF(AP97="1/4(多子)",$M97*参照!$I$4,IF(AP97="1/4(工･農)",$M97*参照!$I$7,IF(AP97="3/3(多子)",$M97*参照!$I$4,IF(AP97="2/3(多子)",$M97*参照!$I$4,IF(AP97="1/3(多子)",$M97*参照!$I$4,IF(AP97="多子世帯",$M97*参照!$I$4,IF(AP97="対象外",0))))))))))</f>
        <v>0</v>
      </c>
      <c r="CO97" s="454" t="b">
        <f>IF(AQ97="3/3",$M97*参照!$I$4,IF(AQ97="2/3",$M97*参照!$I$5,IF(AQ97="1/3",$M97*参照!$I$6,IF(AQ97="1/4(多子)",$M97*参照!$I$4,IF(AQ97="1/4(工･農)",$M97*参照!$I$7,IF(AQ97="3/3(多子)",$M97*参照!$I$4,IF(AQ97="2/3(多子)",$M97*参照!$I$4,IF(AQ97="1/3(多子)",$M97*参照!$I$4,IF(AQ97="多子世帯",$M97*参照!$I$4,IF(AQ97="対象外",0))))))))))</f>
        <v>0</v>
      </c>
      <c r="CP97" s="454" t="b">
        <f>IF(AR97="3/3",$M97*参照!$I$4,IF(AR97="2/3",$M97*参照!$I$5,IF(AR97="1/3",$M97*参照!$I$6,IF(AR97="1/4(多子)",$M97*参照!$I$4,IF(AR97="1/4(工･農)",$M97*参照!$I$7,IF(AR97="3/3(多子)",$M97*参照!$I$4,IF(AR97="2/3(多子)",$M97*参照!$I$4,IF(AR97="1/3(多子)",$M97*参照!$I$4,IF(AR97="多子世帯",$M97*参照!$I$4,IF(AR97="対象外",0))))))))))</f>
        <v>0</v>
      </c>
      <c r="CQ97" s="455" t="b">
        <f>IF(AS97="3/3",$M97*参照!$I$4,IF(AS97="2/3",$M97*参照!$I$5,IF(AS97="1/3",$M97*参照!$I$6,IF(AS97="1/4(多子)",$M97*参照!$I$4,IF(AS97="1/4(工･農)",$M97*参照!$I$7,IF(AS97="3/3(多子)",$M97*参照!$I$4,IF(AS97="2/3(多子)",$M97*参照!$I$4,IF(AS97="1/3(多子)",$M97*参照!$I$4,IF(AS97="多子世帯",$M97*参照!$I$4,IF(AS97="対象外",0))))))))))</f>
        <v>0</v>
      </c>
      <c r="CR97" s="456">
        <f t="shared" si="71"/>
        <v>0</v>
      </c>
      <c r="CS97" s="66"/>
      <c r="CT97" s="147"/>
      <c r="CU97" s="147"/>
      <c r="CV97" s="147"/>
      <c r="CW97" s="147"/>
      <c r="CX97" s="147"/>
      <c r="CY97" s="149"/>
      <c r="CZ97" s="100"/>
      <c r="DA97" s="147"/>
      <c r="DB97" s="147"/>
      <c r="DC97" s="147"/>
      <c r="DD97" s="147"/>
      <c r="DE97" s="147"/>
      <c r="DF97" s="148">
        <f t="shared" si="72"/>
        <v>0</v>
      </c>
      <c r="DG97" s="77">
        <f>IF(CD97=0,0,(ROUNDUP(O97*(BU97*参照!$C$5+BV97*参照!$C$6+BW97*参照!$C$7+BX97*参照!$C$8+BY97*参照!$C$9+BZ97*参照!$C$10+CA97*参照!$C$11+CB97*参照!$C$12+CC97*参照!$C$13)/CD97,-2)))</f>
        <v>0</v>
      </c>
      <c r="DH97" s="136" t="str">
        <f t="shared" si="49"/>
        <v>B</v>
      </c>
    </row>
    <row r="98" spans="1:112" s="30" customFormat="1" ht="14.4">
      <c r="A98" s="34">
        <v>57</v>
      </c>
      <c r="B98" s="354"/>
      <c r="C98" s="355"/>
      <c r="D98" s="213"/>
      <c r="E98" s="126"/>
      <c r="F98" s="185"/>
      <c r="G98" s="126"/>
      <c r="H98" s="364"/>
      <c r="I98" s="235">
        <v>0</v>
      </c>
      <c r="J98" s="235">
        <f t="shared" si="50"/>
        <v>0</v>
      </c>
      <c r="K98" s="387">
        <f>IF(D98="昼間",参照!$E$4,IF(D98="夜間等",参照!$E$5,IF(D98="通信",参照!$E$6,0)))</f>
        <v>0</v>
      </c>
      <c r="L98" s="242">
        <f t="shared" si="51"/>
        <v>0</v>
      </c>
      <c r="M98" s="243">
        <f t="shared" si="52"/>
        <v>0</v>
      </c>
      <c r="N98" s="238"/>
      <c r="O98" s="235">
        <f t="shared" si="53"/>
        <v>0</v>
      </c>
      <c r="P98" s="389">
        <v>0</v>
      </c>
      <c r="Q98" s="393">
        <f>IF(D98="昼間",参照!$F$4,IF(D98="夜間等",参照!$F$5,IF(D98="通信",参照!$F$6,0)))</f>
        <v>0</v>
      </c>
      <c r="R98" s="242">
        <f t="shared" si="54"/>
        <v>0</v>
      </c>
      <c r="S98" s="203"/>
      <c r="T98" s="384">
        <f t="shared" si="55"/>
        <v>0</v>
      </c>
      <c r="U98" s="382">
        <f t="shared" si="56"/>
        <v>0</v>
      </c>
      <c r="V98" s="380">
        <f t="shared" si="57"/>
        <v>0</v>
      </c>
      <c r="W98" s="378">
        <f t="shared" si="58"/>
        <v>0</v>
      </c>
      <c r="X98" s="386" t="str">
        <f t="shared" si="26"/>
        <v>0</v>
      </c>
      <c r="Y98" s="379">
        <f t="shared" si="27"/>
        <v>0</v>
      </c>
      <c r="Z98" s="441"/>
      <c r="AA98" s="441"/>
      <c r="AB98" s="445">
        <f t="shared" si="59"/>
        <v>0</v>
      </c>
      <c r="AC98" s="356">
        <f t="shared" si="60"/>
        <v>0</v>
      </c>
      <c r="AD98" s="186">
        <f t="shared" si="28"/>
        <v>0</v>
      </c>
      <c r="AE98" s="186">
        <f t="shared" si="29"/>
        <v>0</v>
      </c>
      <c r="AF98" s="183"/>
      <c r="AG98" s="32"/>
      <c r="AH98" s="97"/>
      <c r="AI98" s="33"/>
      <c r="AJ98" s="97"/>
      <c r="AK98" s="33"/>
      <c r="AL98" s="97"/>
      <c r="AM98" s="98"/>
      <c r="AN98" s="99"/>
      <c r="AO98" s="147"/>
      <c r="AP98" s="147"/>
      <c r="AQ98" s="147"/>
      <c r="AR98" s="147"/>
      <c r="AS98" s="33"/>
      <c r="AT98" s="308">
        <f t="shared" si="30"/>
        <v>0</v>
      </c>
      <c r="AU98" s="295">
        <f t="shared" si="31"/>
        <v>0</v>
      </c>
      <c r="AV98" s="295">
        <f t="shared" si="32"/>
        <v>0</v>
      </c>
      <c r="AW98" s="295">
        <f t="shared" si="33"/>
        <v>0</v>
      </c>
      <c r="AX98" s="295">
        <f t="shared" si="34"/>
        <v>0</v>
      </c>
      <c r="AY98" s="295">
        <f t="shared" si="35"/>
        <v>0</v>
      </c>
      <c r="AZ98" s="295">
        <f t="shared" si="36"/>
        <v>0</v>
      </c>
      <c r="BA98" s="295">
        <f t="shared" si="37"/>
        <v>0</v>
      </c>
      <c r="BB98" s="310">
        <f t="shared" si="38"/>
        <v>0</v>
      </c>
      <c r="BC98" s="308">
        <f t="shared" si="39"/>
        <v>0</v>
      </c>
      <c r="BD98" s="308">
        <f t="shared" si="40"/>
        <v>0</v>
      </c>
      <c r="BE98" s="295">
        <f t="shared" si="41"/>
        <v>0</v>
      </c>
      <c r="BF98" s="308">
        <f t="shared" si="42"/>
        <v>0</v>
      </c>
      <c r="BG98" s="295">
        <f t="shared" si="43"/>
        <v>0</v>
      </c>
      <c r="BH98" s="308">
        <f t="shared" si="44"/>
        <v>0</v>
      </c>
      <c r="BI98" s="295">
        <f t="shared" si="45"/>
        <v>0</v>
      </c>
      <c r="BJ98" s="295">
        <f t="shared" si="46"/>
        <v>0</v>
      </c>
      <c r="BK98" s="310">
        <f t="shared" si="47"/>
        <v>0</v>
      </c>
      <c r="BL98" s="317">
        <f t="shared" si="73"/>
        <v>0</v>
      </c>
      <c r="BM98" s="299">
        <f t="shared" si="73"/>
        <v>0</v>
      </c>
      <c r="BN98" s="299">
        <f t="shared" si="74"/>
        <v>0</v>
      </c>
      <c r="BO98" s="299">
        <f t="shared" si="73"/>
        <v>0</v>
      </c>
      <c r="BP98" s="299">
        <f t="shared" si="75"/>
        <v>0</v>
      </c>
      <c r="BQ98" s="299">
        <f t="shared" si="73"/>
        <v>0</v>
      </c>
      <c r="BR98" s="299">
        <f t="shared" si="76"/>
        <v>0</v>
      </c>
      <c r="BS98" s="299">
        <f t="shared" si="77"/>
        <v>0</v>
      </c>
      <c r="BT98" s="318">
        <f t="shared" si="77"/>
        <v>0</v>
      </c>
      <c r="BU98" s="450">
        <f t="shared" si="61"/>
        <v>0</v>
      </c>
      <c r="BV98" s="451">
        <f t="shared" si="62"/>
        <v>0</v>
      </c>
      <c r="BW98" s="451">
        <f t="shared" si="63"/>
        <v>0</v>
      </c>
      <c r="BX98" s="451">
        <f t="shared" si="64"/>
        <v>0</v>
      </c>
      <c r="BY98" s="451">
        <f t="shared" si="65"/>
        <v>0</v>
      </c>
      <c r="BZ98" s="451">
        <f t="shared" si="66"/>
        <v>0</v>
      </c>
      <c r="CA98" s="451">
        <f t="shared" si="67"/>
        <v>0</v>
      </c>
      <c r="CB98" s="451">
        <f t="shared" si="68"/>
        <v>0</v>
      </c>
      <c r="CC98" s="451">
        <f t="shared" si="69"/>
        <v>0</v>
      </c>
      <c r="CD98" s="452">
        <f t="shared" si="70"/>
        <v>0</v>
      </c>
      <c r="CE98" s="453">
        <f>IF($AF98="3/3",$R98*参照!$J$4,IF($AF98="2/3",$R98*参照!$J$5,IF($AF98="1/3",$R98*参照!$J$6,IF($AF98="1/4(多子)",$R98*参照!$J$4,IF($AF98="1/4(工･農)",$R98*参照!$J$7,IF($AF98="3/3(多子)",$R98*参照!$J$4,IF($AF98="2/3(多子)",$R98*参照!$J$4,IF($AF98="1/3(多子)",$R98*参照!$J$4,IF($AF98="多子世帯",$R98*参照!$J$4,)))))))))</f>
        <v>0</v>
      </c>
      <c r="CF98" s="454" t="b">
        <f>IF(AH98="3/3",$M98*参照!$I$4,IF(AH98="2/3",$M98*参照!$I$5,IF(AH98="1/3",$M98*参照!$I$6,IF(AH98="1/4(多子)",$M98*参照!$I$4,IF(AH98="1/4(工･農)",$M98*参照!$I$7,IF(AH98="3/3(多子)",$M98*参照!$I$4,IF(AH98="2/3(多子)",$M98*参照!$I$4,IF(AH98="1/3(多子)",$M98*参照!$I$4,IF(AH98="多子世帯",$M98*参照!$I$4,IF(AH98="対象外",0))))))))))</f>
        <v>0</v>
      </c>
      <c r="CG98" s="454" t="b">
        <f>IF(AI98="3/3",$M98*参照!$I$4,IF(AI98="2/3",$M98*参照!$I$5,IF(AI98="1/3",$M98*参照!$I$6,IF(AI98="1/4(多子)",$M98*参照!$I$4,IF(AI98="1/4(工･農)",$M98*参照!$I$7,IF(AI98="3/3(多子)",$M98*参照!$I$4,IF(AI98="2/3(多子)",$M98*参照!$I$4,IF(AI98="1/3(多子)",$M98*参照!$I$4,IF(AI98="多子世帯",$M98*参照!$I$4,IF(AI98="対象外",0))))))))))</f>
        <v>0</v>
      </c>
      <c r="CH98" s="454" t="b">
        <f>IF(AJ98="3/3",$M98*参照!$I$4,IF(AJ98="2/3",$M98*参照!$I$5,IF(AJ98="1/3",$M98*参照!$I$6,IF(AJ98="1/4(多子)",$M98*参照!$I$4,IF(AJ98="1/4(工･農)",$M98*参照!$I$7,IF(AJ98="3/3(多子)",$M98*参照!$I$4,IF(AJ98="2/3(多子)",$M98*参照!$I$4,IF(AJ98="1/3(多子)",$M98*参照!$I$4,IF(AJ98="多子世帯",$M98*参照!$I$4,IF(AJ98="対象外",0))))))))))</f>
        <v>0</v>
      </c>
      <c r="CI98" s="454" t="b">
        <f>IF(AK98="3/3",$M98*参照!$I$4,IF(AK98="2/3",$M98*参照!$I$5,IF(AK98="1/3",$M98*参照!$I$6,IF(AK98="1/4(多子)",$M98*参照!$I$4,IF(AK98="1/4(工･農)",$M98*参照!$I$7,IF(AK98="3/3(多子)",$M98*参照!$I$4,IF(AK98="2/3(多子)",$M98*参照!$I$4,IF(AK98="1/3(多子)",$M98*参照!$I$4,IF(AK98="多子世帯",$M98*参照!$I$4,IF(AK98="対象外",0))))))))))</f>
        <v>0</v>
      </c>
      <c r="CJ98" s="454" t="b">
        <f>IF(AL98="3/3",$M98*参照!$I$4,IF(AL98="2/3",$M98*参照!$I$5,IF(AL98="1/3",$M98*参照!$I$6,IF(AL98="1/4(多子)",$M98*参照!$I$4,IF(AL98="1/4(工･農)",$M98*参照!$I$7,IF(AL98="3/3(多子)",$M98*参照!$I$4,IF(AL98="2/3(多子)",$M98*参照!$I$4,IF(AL98="1/3(多子)",$M98*参照!$I$4,IF(AL98="多子世帯",$M98*参照!$I$4,IF(AL98="対象外",0))))))))))</f>
        <v>0</v>
      </c>
      <c r="CK98" s="454" t="b">
        <f>IF(AM98="3/3",$M98*参照!$I$4,IF(AM98="2/3",$M98*参照!$I$5,IF(AM98="1/3",$M98*参照!$I$6,IF(AM98="1/4(多子)",$M98*参照!$I$4,IF(AM98="1/4(工･農)",$M98*参照!$I$7,IF(AM98="3/3(多子)",$M98*参照!$I$4,IF(AM98="2/3(多子)",$M98*参照!$I$4,IF(AM98="1/3(多子)",$M98*参照!$I$4,IF(AM98="多子世帯",$M98*参照!$I$4,IF(AM98="対象外",0))))))))))</f>
        <v>0</v>
      </c>
      <c r="CL98" s="454" t="b">
        <f>IF(AN98="3/3",$M98*参照!$I$4,IF(AN98="2/3",$M98*参照!$I$5,IF(AN98="1/3",$M98*参照!$I$6,IF(AN98="1/4(多子)",$M98*参照!$I$4,IF(AN98="1/4(工･農)",$M98*参照!$I$7,IF(AN98="3/3(多子)",$M98*参照!$I$4,IF(AN98="2/3(多子)",$M98*参照!$I$4,IF(AN98="1/3(多子)",$M98*参照!$I$4,IF(AN98="多子世帯",$M98*参照!$I$4,IF(AN98="対象外",0))))))))))</f>
        <v>0</v>
      </c>
      <c r="CM98" s="454" t="b">
        <f>IF(AO98="3/3",$M98*参照!$I$4,IF(AO98="2/3",$M98*参照!$I$5,IF(AO98="1/3",$M98*参照!$I$6,IF(AO98="1/4(多子)",$M98*参照!$I$4,IF(AO98="1/4(工･農)",$M98*参照!$I$7,IF(AO98="3/3(多子)",$M98*参照!$I$4,IF(AO98="2/3(多子)",$M98*参照!$I$4,IF(AO98="1/3(多子)",$M98*参照!$I$4,IF(AO98="多子世帯",$M98*参照!$I$4,IF(AO98="対象外",0))))))))))</f>
        <v>0</v>
      </c>
      <c r="CN98" s="454" t="b">
        <f>IF(AP98="3/3",$M98*参照!$I$4,IF(AP98="2/3",$M98*参照!$I$5,IF(AP98="1/3",$M98*参照!$I$6,IF(AP98="1/4(多子)",$M98*参照!$I$4,IF(AP98="1/4(工･農)",$M98*参照!$I$7,IF(AP98="3/3(多子)",$M98*参照!$I$4,IF(AP98="2/3(多子)",$M98*参照!$I$4,IF(AP98="1/3(多子)",$M98*参照!$I$4,IF(AP98="多子世帯",$M98*参照!$I$4,IF(AP98="対象外",0))))))))))</f>
        <v>0</v>
      </c>
      <c r="CO98" s="454" t="b">
        <f>IF(AQ98="3/3",$M98*参照!$I$4,IF(AQ98="2/3",$M98*参照!$I$5,IF(AQ98="1/3",$M98*参照!$I$6,IF(AQ98="1/4(多子)",$M98*参照!$I$4,IF(AQ98="1/4(工･農)",$M98*参照!$I$7,IF(AQ98="3/3(多子)",$M98*参照!$I$4,IF(AQ98="2/3(多子)",$M98*参照!$I$4,IF(AQ98="1/3(多子)",$M98*参照!$I$4,IF(AQ98="多子世帯",$M98*参照!$I$4,IF(AQ98="対象外",0))))))))))</f>
        <v>0</v>
      </c>
      <c r="CP98" s="454" t="b">
        <f>IF(AR98="3/3",$M98*参照!$I$4,IF(AR98="2/3",$M98*参照!$I$5,IF(AR98="1/3",$M98*参照!$I$6,IF(AR98="1/4(多子)",$M98*参照!$I$4,IF(AR98="1/4(工･農)",$M98*参照!$I$7,IF(AR98="3/3(多子)",$M98*参照!$I$4,IF(AR98="2/3(多子)",$M98*参照!$I$4,IF(AR98="1/3(多子)",$M98*参照!$I$4,IF(AR98="多子世帯",$M98*参照!$I$4,IF(AR98="対象外",0))))))))))</f>
        <v>0</v>
      </c>
      <c r="CQ98" s="455" t="b">
        <f>IF(AS98="3/3",$M98*参照!$I$4,IF(AS98="2/3",$M98*参照!$I$5,IF(AS98="1/3",$M98*参照!$I$6,IF(AS98="1/4(多子)",$M98*参照!$I$4,IF(AS98="1/4(工･農)",$M98*参照!$I$7,IF(AS98="3/3(多子)",$M98*参照!$I$4,IF(AS98="2/3(多子)",$M98*参照!$I$4,IF(AS98="1/3(多子)",$M98*参照!$I$4,IF(AS98="多子世帯",$M98*参照!$I$4,IF(AS98="対象外",0))))))))))</f>
        <v>0</v>
      </c>
      <c r="CR98" s="456">
        <f t="shared" si="71"/>
        <v>0</v>
      </c>
      <c r="CS98" s="66"/>
      <c r="CT98" s="147"/>
      <c r="CU98" s="147"/>
      <c r="CV98" s="147"/>
      <c r="CW98" s="147"/>
      <c r="CX98" s="147"/>
      <c r="CY98" s="149"/>
      <c r="CZ98" s="100"/>
      <c r="DA98" s="147"/>
      <c r="DB98" s="147"/>
      <c r="DC98" s="147"/>
      <c r="DD98" s="147"/>
      <c r="DE98" s="147"/>
      <c r="DF98" s="148">
        <f t="shared" si="72"/>
        <v>0</v>
      </c>
      <c r="DG98" s="77">
        <f>IF(CD98=0,0,(ROUNDUP(O98*(BU98*参照!$C$5+BV98*参照!$C$6+BW98*参照!$C$7+BX98*参照!$C$8+BY98*参照!$C$9+BZ98*参照!$C$10+CA98*参照!$C$11+CB98*参照!$C$12+CC98*参照!$C$13)/CD98,-2)))</f>
        <v>0</v>
      </c>
      <c r="DH98" s="136" t="str">
        <f t="shared" si="49"/>
        <v>B</v>
      </c>
    </row>
    <row r="99" spans="1:112" s="30" customFormat="1" ht="14.4">
      <c r="A99" s="34">
        <v>58</v>
      </c>
      <c r="B99" s="354"/>
      <c r="C99" s="355"/>
      <c r="D99" s="213"/>
      <c r="E99" s="126"/>
      <c r="F99" s="185"/>
      <c r="G99" s="126"/>
      <c r="H99" s="364"/>
      <c r="I99" s="235">
        <v>0</v>
      </c>
      <c r="J99" s="235">
        <f t="shared" si="50"/>
        <v>0</v>
      </c>
      <c r="K99" s="387">
        <f>IF(D99="昼間",参照!$E$4,IF(D99="夜間等",参照!$E$5,IF(D99="通信",参照!$E$6,0)))</f>
        <v>0</v>
      </c>
      <c r="L99" s="242">
        <f t="shared" si="51"/>
        <v>0</v>
      </c>
      <c r="M99" s="243">
        <f t="shared" si="52"/>
        <v>0</v>
      </c>
      <c r="N99" s="238"/>
      <c r="O99" s="235">
        <f t="shared" si="53"/>
        <v>0</v>
      </c>
      <c r="P99" s="389">
        <v>0</v>
      </c>
      <c r="Q99" s="393">
        <f>IF(D99="昼間",参照!$F$4,IF(D99="夜間等",参照!$F$5,IF(D99="通信",参照!$F$6,0)))</f>
        <v>0</v>
      </c>
      <c r="R99" s="242">
        <f t="shared" si="54"/>
        <v>0</v>
      </c>
      <c r="S99" s="205"/>
      <c r="T99" s="384">
        <f t="shared" si="55"/>
        <v>0</v>
      </c>
      <c r="U99" s="382">
        <f t="shared" si="56"/>
        <v>0</v>
      </c>
      <c r="V99" s="380">
        <f t="shared" si="57"/>
        <v>0</v>
      </c>
      <c r="W99" s="378">
        <f t="shared" si="58"/>
        <v>0</v>
      </c>
      <c r="X99" s="386" t="str">
        <f t="shared" si="26"/>
        <v>0</v>
      </c>
      <c r="Y99" s="379">
        <f t="shared" si="27"/>
        <v>0</v>
      </c>
      <c r="Z99" s="441"/>
      <c r="AA99" s="441"/>
      <c r="AB99" s="445">
        <f t="shared" si="59"/>
        <v>0</v>
      </c>
      <c r="AC99" s="356">
        <f t="shared" si="60"/>
        <v>0</v>
      </c>
      <c r="AD99" s="186">
        <f t="shared" si="28"/>
        <v>0</v>
      </c>
      <c r="AE99" s="186">
        <f t="shared" si="29"/>
        <v>0</v>
      </c>
      <c r="AF99" s="183"/>
      <c r="AG99" s="32"/>
      <c r="AH99" s="97"/>
      <c r="AI99" s="33"/>
      <c r="AJ99" s="97"/>
      <c r="AK99" s="33"/>
      <c r="AL99" s="97"/>
      <c r="AM99" s="98"/>
      <c r="AN99" s="99"/>
      <c r="AO99" s="147"/>
      <c r="AP99" s="147"/>
      <c r="AQ99" s="147"/>
      <c r="AR99" s="147"/>
      <c r="AS99" s="33"/>
      <c r="AT99" s="308">
        <f t="shared" si="30"/>
        <v>0</v>
      </c>
      <c r="AU99" s="295">
        <f t="shared" si="31"/>
        <v>0</v>
      </c>
      <c r="AV99" s="295">
        <f t="shared" si="32"/>
        <v>0</v>
      </c>
      <c r="AW99" s="295">
        <f t="shared" si="33"/>
        <v>0</v>
      </c>
      <c r="AX99" s="295">
        <f t="shared" si="34"/>
        <v>0</v>
      </c>
      <c r="AY99" s="295">
        <f t="shared" si="35"/>
        <v>0</v>
      </c>
      <c r="AZ99" s="295">
        <f t="shared" si="36"/>
        <v>0</v>
      </c>
      <c r="BA99" s="295">
        <f t="shared" si="37"/>
        <v>0</v>
      </c>
      <c r="BB99" s="310">
        <f t="shared" si="38"/>
        <v>0</v>
      </c>
      <c r="BC99" s="308">
        <f t="shared" si="39"/>
        <v>0</v>
      </c>
      <c r="BD99" s="308">
        <f t="shared" si="40"/>
        <v>0</v>
      </c>
      <c r="BE99" s="295">
        <f t="shared" si="41"/>
        <v>0</v>
      </c>
      <c r="BF99" s="308">
        <f t="shared" si="42"/>
        <v>0</v>
      </c>
      <c r="BG99" s="295">
        <f t="shared" si="43"/>
        <v>0</v>
      </c>
      <c r="BH99" s="308">
        <f t="shared" si="44"/>
        <v>0</v>
      </c>
      <c r="BI99" s="295">
        <f t="shared" si="45"/>
        <v>0</v>
      </c>
      <c r="BJ99" s="295">
        <f t="shared" si="46"/>
        <v>0</v>
      </c>
      <c r="BK99" s="310">
        <f t="shared" si="47"/>
        <v>0</v>
      </c>
      <c r="BL99" s="317">
        <f t="shared" si="73"/>
        <v>0</v>
      </c>
      <c r="BM99" s="299">
        <f t="shared" si="73"/>
        <v>0</v>
      </c>
      <c r="BN99" s="299">
        <f t="shared" si="74"/>
        <v>0</v>
      </c>
      <c r="BO99" s="299">
        <f t="shared" si="73"/>
        <v>0</v>
      </c>
      <c r="BP99" s="299">
        <f t="shared" si="75"/>
        <v>0</v>
      </c>
      <c r="BQ99" s="299">
        <f t="shared" si="73"/>
        <v>0</v>
      </c>
      <c r="BR99" s="299">
        <f t="shared" si="76"/>
        <v>0</v>
      </c>
      <c r="BS99" s="299">
        <f t="shared" si="77"/>
        <v>0</v>
      </c>
      <c r="BT99" s="318">
        <f t="shared" si="77"/>
        <v>0</v>
      </c>
      <c r="BU99" s="450">
        <f t="shared" si="61"/>
        <v>0</v>
      </c>
      <c r="BV99" s="451">
        <f t="shared" si="62"/>
        <v>0</v>
      </c>
      <c r="BW99" s="451">
        <f t="shared" si="63"/>
        <v>0</v>
      </c>
      <c r="BX99" s="451">
        <f t="shared" si="64"/>
        <v>0</v>
      </c>
      <c r="BY99" s="451">
        <f t="shared" si="65"/>
        <v>0</v>
      </c>
      <c r="BZ99" s="451">
        <f t="shared" si="66"/>
        <v>0</v>
      </c>
      <c r="CA99" s="451">
        <f t="shared" si="67"/>
        <v>0</v>
      </c>
      <c r="CB99" s="451">
        <f t="shared" si="68"/>
        <v>0</v>
      </c>
      <c r="CC99" s="451">
        <f t="shared" si="69"/>
        <v>0</v>
      </c>
      <c r="CD99" s="452">
        <f t="shared" si="70"/>
        <v>0</v>
      </c>
      <c r="CE99" s="453">
        <f>IF($AF99="3/3",$R99*参照!$J$4,IF($AF99="2/3",$R99*参照!$J$5,IF($AF99="1/3",$R99*参照!$J$6,IF($AF99="1/4(多子)",$R99*参照!$J$4,IF($AF99="1/4(工･農)",$R99*参照!$J$7,IF($AF99="3/3(多子)",$R99*参照!$J$4,IF($AF99="2/3(多子)",$R99*参照!$J$4,IF($AF99="1/3(多子)",$R99*参照!$J$4,IF($AF99="多子世帯",$R99*参照!$J$4,)))))))))</f>
        <v>0</v>
      </c>
      <c r="CF99" s="454" t="b">
        <f>IF(AH99="3/3",$M99*参照!$I$4,IF(AH99="2/3",$M99*参照!$I$5,IF(AH99="1/3",$M99*参照!$I$6,IF(AH99="1/4(多子)",$M99*参照!$I$4,IF(AH99="1/4(工･農)",$M99*参照!$I$7,IF(AH99="3/3(多子)",$M99*参照!$I$4,IF(AH99="2/3(多子)",$M99*参照!$I$4,IF(AH99="1/3(多子)",$M99*参照!$I$4,IF(AH99="多子世帯",$M99*参照!$I$4,IF(AH99="対象外",0))))))))))</f>
        <v>0</v>
      </c>
      <c r="CG99" s="454" t="b">
        <f>IF(AI99="3/3",$M99*参照!$I$4,IF(AI99="2/3",$M99*参照!$I$5,IF(AI99="1/3",$M99*参照!$I$6,IF(AI99="1/4(多子)",$M99*参照!$I$4,IF(AI99="1/4(工･農)",$M99*参照!$I$7,IF(AI99="3/3(多子)",$M99*参照!$I$4,IF(AI99="2/3(多子)",$M99*参照!$I$4,IF(AI99="1/3(多子)",$M99*参照!$I$4,IF(AI99="多子世帯",$M99*参照!$I$4,IF(AI99="対象外",0))))))))))</f>
        <v>0</v>
      </c>
      <c r="CH99" s="454" t="b">
        <f>IF(AJ99="3/3",$M99*参照!$I$4,IF(AJ99="2/3",$M99*参照!$I$5,IF(AJ99="1/3",$M99*参照!$I$6,IF(AJ99="1/4(多子)",$M99*参照!$I$4,IF(AJ99="1/4(工･農)",$M99*参照!$I$7,IF(AJ99="3/3(多子)",$M99*参照!$I$4,IF(AJ99="2/3(多子)",$M99*参照!$I$4,IF(AJ99="1/3(多子)",$M99*参照!$I$4,IF(AJ99="多子世帯",$M99*参照!$I$4,IF(AJ99="対象外",0))))))))))</f>
        <v>0</v>
      </c>
      <c r="CI99" s="454" t="b">
        <f>IF(AK99="3/3",$M99*参照!$I$4,IF(AK99="2/3",$M99*参照!$I$5,IF(AK99="1/3",$M99*参照!$I$6,IF(AK99="1/4(多子)",$M99*参照!$I$4,IF(AK99="1/4(工･農)",$M99*参照!$I$7,IF(AK99="3/3(多子)",$M99*参照!$I$4,IF(AK99="2/3(多子)",$M99*参照!$I$4,IF(AK99="1/3(多子)",$M99*参照!$I$4,IF(AK99="多子世帯",$M99*参照!$I$4,IF(AK99="対象外",0))))))))))</f>
        <v>0</v>
      </c>
      <c r="CJ99" s="454" t="b">
        <f>IF(AL99="3/3",$M99*参照!$I$4,IF(AL99="2/3",$M99*参照!$I$5,IF(AL99="1/3",$M99*参照!$I$6,IF(AL99="1/4(多子)",$M99*参照!$I$4,IF(AL99="1/4(工･農)",$M99*参照!$I$7,IF(AL99="3/3(多子)",$M99*参照!$I$4,IF(AL99="2/3(多子)",$M99*参照!$I$4,IF(AL99="1/3(多子)",$M99*参照!$I$4,IF(AL99="多子世帯",$M99*参照!$I$4,IF(AL99="対象外",0))))))))))</f>
        <v>0</v>
      </c>
      <c r="CK99" s="454" t="b">
        <f>IF(AM99="3/3",$M99*参照!$I$4,IF(AM99="2/3",$M99*参照!$I$5,IF(AM99="1/3",$M99*参照!$I$6,IF(AM99="1/4(多子)",$M99*参照!$I$4,IF(AM99="1/4(工･農)",$M99*参照!$I$7,IF(AM99="3/3(多子)",$M99*参照!$I$4,IF(AM99="2/3(多子)",$M99*参照!$I$4,IF(AM99="1/3(多子)",$M99*参照!$I$4,IF(AM99="多子世帯",$M99*参照!$I$4,IF(AM99="対象外",0))))))))))</f>
        <v>0</v>
      </c>
      <c r="CL99" s="454" t="b">
        <f>IF(AN99="3/3",$M99*参照!$I$4,IF(AN99="2/3",$M99*参照!$I$5,IF(AN99="1/3",$M99*参照!$I$6,IF(AN99="1/4(多子)",$M99*参照!$I$4,IF(AN99="1/4(工･農)",$M99*参照!$I$7,IF(AN99="3/3(多子)",$M99*参照!$I$4,IF(AN99="2/3(多子)",$M99*参照!$I$4,IF(AN99="1/3(多子)",$M99*参照!$I$4,IF(AN99="多子世帯",$M99*参照!$I$4,IF(AN99="対象外",0))))))))))</f>
        <v>0</v>
      </c>
      <c r="CM99" s="454" t="b">
        <f>IF(AO99="3/3",$M99*参照!$I$4,IF(AO99="2/3",$M99*参照!$I$5,IF(AO99="1/3",$M99*参照!$I$6,IF(AO99="1/4(多子)",$M99*参照!$I$4,IF(AO99="1/4(工･農)",$M99*参照!$I$7,IF(AO99="3/3(多子)",$M99*参照!$I$4,IF(AO99="2/3(多子)",$M99*参照!$I$4,IF(AO99="1/3(多子)",$M99*参照!$I$4,IF(AO99="多子世帯",$M99*参照!$I$4,IF(AO99="対象外",0))))))))))</f>
        <v>0</v>
      </c>
      <c r="CN99" s="454" t="b">
        <f>IF(AP99="3/3",$M99*参照!$I$4,IF(AP99="2/3",$M99*参照!$I$5,IF(AP99="1/3",$M99*参照!$I$6,IF(AP99="1/4(多子)",$M99*参照!$I$4,IF(AP99="1/4(工･農)",$M99*参照!$I$7,IF(AP99="3/3(多子)",$M99*参照!$I$4,IF(AP99="2/3(多子)",$M99*参照!$I$4,IF(AP99="1/3(多子)",$M99*参照!$I$4,IF(AP99="多子世帯",$M99*参照!$I$4,IF(AP99="対象外",0))))))))))</f>
        <v>0</v>
      </c>
      <c r="CO99" s="454" t="b">
        <f>IF(AQ99="3/3",$M99*参照!$I$4,IF(AQ99="2/3",$M99*参照!$I$5,IF(AQ99="1/3",$M99*参照!$I$6,IF(AQ99="1/4(多子)",$M99*参照!$I$4,IF(AQ99="1/4(工･農)",$M99*参照!$I$7,IF(AQ99="3/3(多子)",$M99*参照!$I$4,IF(AQ99="2/3(多子)",$M99*参照!$I$4,IF(AQ99="1/3(多子)",$M99*参照!$I$4,IF(AQ99="多子世帯",$M99*参照!$I$4,IF(AQ99="対象外",0))))))))))</f>
        <v>0</v>
      </c>
      <c r="CP99" s="454" t="b">
        <f>IF(AR99="3/3",$M99*参照!$I$4,IF(AR99="2/3",$M99*参照!$I$5,IF(AR99="1/3",$M99*参照!$I$6,IF(AR99="1/4(多子)",$M99*参照!$I$4,IF(AR99="1/4(工･農)",$M99*参照!$I$7,IF(AR99="3/3(多子)",$M99*参照!$I$4,IF(AR99="2/3(多子)",$M99*参照!$I$4,IF(AR99="1/3(多子)",$M99*参照!$I$4,IF(AR99="多子世帯",$M99*参照!$I$4,IF(AR99="対象外",0))))))))))</f>
        <v>0</v>
      </c>
      <c r="CQ99" s="455" t="b">
        <f>IF(AS99="3/3",$M99*参照!$I$4,IF(AS99="2/3",$M99*参照!$I$5,IF(AS99="1/3",$M99*参照!$I$6,IF(AS99="1/4(多子)",$M99*参照!$I$4,IF(AS99="1/4(工･農)",$M99*参照!$I$7,IF(AS99="3/3(多子)",$M99*参照!$I$4,IF(AS99="2/3(多子)",$M99*参照!$I$4,IF(AS99="1/3(多子)",$M99*参照!$I$4,IF(AS99="多子世帯",$M99*参照!$I$4,IF(AS99="対象外",0))))))))))</f>
        <v>0</v>
      </c>
      <c r="CR99" s="456">
        <f t="shared" si="71"/>
        <v>0</v>
      </c>
      <c r="CS99" s="66"/>
      <c r="CT99" s="147"/>
      <c r="CU99" s="147"/>
      <c r="CV99" s="147"/>
      <c r="CW99" s="147"/>
      <c r="CX99" s="147"/>
      <c r="CY99" s="149"/>
      <c r="CZ99" s="100"/>
      <c r="DA99" s="147"/>
      <c r="DB99" s="147"/>
      <c r="DC99" s="147"/>
      <c r="DD99" s="147"/>
      <c r="DE99" s="147"/>
      <c r="DF99" s="148">
        <f t="shared" si="72"/>
        <v>0</v>
      </c>
      <c r="DG99" s="77">
        <f>IF(CD99=0,0,(ROUNDUP(O99*(BU99*参照!$C$5+BV99*参照!$C$6+BW99*参照!$C$7+BX99*参照!$C$8+BY99*参照!$C$9+BZ99*参照!$C$10+CA99*参照!$C$11+CB99*参照!$C$12+CC99*参照!$C$13)/CD99,-2)))</f>
        <v>0</v>
      </c>
      <c r="DH99" s="136" t="str">
        <f t="shared" si="49"/>
        <v>B</v>
      </c>
    </row>
    <row r="100" spans="1:112" s="30" customFormat="1" ht="14.4">
      <c r="A100" s="34">
        <v>59</v>
      </c>
      <c r="B100" s="354"/>
      <c r="C100" s="355"/>
      <c r="D100" s="213"/>
      <c r="E100" s="126"/>
      <c r="F100" s="185"/>
      <c r="G100" s="126"/>
      <c r="H100" s="364"/>
      <c r="I100" s="235">
        <v>0</v>
      </c>
      <c r="J100" s="235">
        <f t="shared" si="50"/>
        <v>0</v>
      </c>
      <c r="K100" s="387">
        <f>IF(D100="昼間",参照!$E$4,IF(D100="夜間等",参照!$E$5,IF(D100="通信",参照!$E$6,0)))</f>
        <v>0</v>
      </c>
      <c r="L100" s="242">
        <f t="shared" si="51"/>
        <v>0</v>
      </c>
      <c r="M100" s="243">
        <f t="shared" si="52"/>
        <v>0</v>
      </c>
      <c r="N100" s="238"/>
      <c r="O100" s="235">
        <f t="shared" si="53"/>
        <v>0</v>
      </c>
      <c r="P100" s="389">
        <v>0</v>
      </c>
      <c r="Q100" s="393">
        <f>IF(D100="昼間",参照!$F$4,IF(D100="夜間等",参照!$F$5,IF(D100="通信",参照!$F$6,0)))</f>
        <v>0</v>
      </c>
      <c r="R100" s="242">
        <f t="shared" si="54"/>
        <v>0</v>
      </c>
      <c r="S100" s="203"/>
      <c r="T100" s="384">
        <f t="shared" si="55"/>
        <v>0</v>
      </c>
      <c r="U100" s="382">
        <f t="shared" si="56"/>
        <v>0</v>
      </c>
      <c r="V100" s="380">
        <f t="shared" si="57"/>
        <v>0</v>
      </c>
      <c r="W100" s="378">
        <f t="shared" si="58"/>
        <v>0</v>
      </c>
      <c r="X100" s="386" t="str">
        <f t="shared" si="26"/>
        <v>0</v>
      </c>
      <c r="Y100" s="379">
        <f t="shared" si="27"/>
        <v>0</v>
      </c>
      <c r="Z100" s="441"/>
      <c r="AA100" s="441"/>
      <c r="AB100" s="445">
        <f t="shared" si="59"/>
        <v>0</v>
      </c>
      <c r="AC100" s="356">
        <f t="shared" si="60"/>
        <v>0</v>
      </c>
      <c r="AD100" s="186">
        <f t="shared" si="28"/>
        <v>0</v>
      </c>
      <c r="AE100" s="186">
        <f t="shared" si="29"/>
        <v>0</v>
      </c>
      <c r="AF100" s="183"/>
      <c r="AG100" s="32"/>
      <c r="AH100" s="97"/>
      <c r="AI100" s="33"/>
      <c r="AJ100" s="97"/>
      <c r="AK100" s="33"/>
      <c r="AL100" s="97"/>
      <c r="AM100" s="98"/>
      <c r="AN100" s="99"/>
      <c r="AO100" s="147"/>
      <c r="AP100" s="147"/>
      <c r="AQ100" s="147"/>
      <c r="AR100" s="147"/>
      <c r="AS100" s="33"/>
      <c r="AT100" s="308">
        <f t="shared" si="30"/>
        <v>0</v>
      </c>
      <c r="AU100" s="295">
        <f t="shared" si="31"/>
        <v>0</v>
      </c>
      <c r="AV100" s="295">
        <f t="shared" si="32"/>
        <v>0</v>
      </c>
      <c r="AW100" s="295">
        <f t="shared" si="33"/>
        <v>0</v>
      </c>
      <c r="AX100" s="295">
        <f t="shared" si="34"/>
        <v>0</v>
      </c>
      <c r="AY100" s="295">
        <f t="shared" si="35"/>
        <v>0</v>
      </c>
      <c r="AZ100" s="295">
        <f t="shared" si="36"/>
        <v>0</v>
      </c>
      <c r="BA100" s="295">
        <f t="shared" si="37"/>
        <v>0</v>
      </c>
      <c r="BB100" s="310">
        <f t="shared" si="38"/>
        <v>0</v>
      </c>
      <c r="BC100" s="308">
        <f t="shared" si="39"/>
        <v>0</v>
      </c>
      <c r="BD100" s="308">
        <f t="shared" si="40"/>
        <v>0</v>
      </c>
      <c r="BE100" s="295">
        <f t="shared" si="41"/>
        <v>0</v>
      </c>
      <c r="BF100" s="308">
        <f t="shared" si="42"/>
        <v>0</v>
      </c>
      <c r="BG100" s="295">
        <f t="shared" si="43"/>
        <v>0</v>
      </c>
      <c r="BH100" s="308">
        <f t="shared" si="44"/>
        <v>0</v>
      </c>
      <c r="BI100" s="295">
        <f t="shared" si="45"/>
        <v>0</v>
      </c>
      <c r="BJ100" s="295">
        <f t="shared" si="46"/>
        <v>0</v>
      </c>
      <c r="BK100" s="310">
        <f t="shared" si="47"/>
        <v>0</v>
      </c>
      <c r="BL100" s="317">
        <f t="shared" si="73"/>
        <v>0</v>
      </c>
      <c r="BM100" s="299">
        <f t="shared" si="73"/>
        <v>0</v>
      </c>
      <c r="BN100" s="299">
        <f t="shared" si="74"/>
        <v>0</v>
      </c>
      <c r="BO100" s="299">
        <f t="shared" si="73"/>
        <v>0</v>
      </c>
      <c r="BP100" s="299">
        <f t="shared" si="75"/>
        <v>0</v>
      </c>
      <c r="BQ100" s="299">
        <f t="shared" si="73"/>
        <v>0</v>
      </c>
      <c r="BR100" s="299">
        <f t="shared" si="76"/>
        <v>0</v>
      </c>
      <c r="BS100" s="299">
        <f t="shared" si="77"/>
        <v>0</v>
      </c>
      <c r="BT100" s="318">
        <f t="shared" si="77"/>
        <v>0</v>
      </c>
      <c r="BU100" s="450">
        <f t="shared" si="61"/>
        <v>0</v>
      </c>
      <c r="BV100" s="451">
        <f t="shared" si="62"/>
        <v>0</v>
      </c>
      <c r="BW100" s="451">
        <f t="shared" si="63"/>
        <v>0</v>
      </c>
      <c r="BX100" s="451">
        <f t="shared" si="64"/>
        <v>0</v>
      </c>
      <c r="BY100" s="451">
        <f t="shared" si="65"/>
        <v>0</v>
      </c>
      <c r="BZ100" s="451">
        <f t="shared" si="66"/>
        <v>0</v>
      </c>
      <c r="CA100" s="451">
        <f t="shared" si="67"/>
        <v>0</v>
      </c>
      <c r="CB100" s="451">
        <f t="shared" si="68"/>
        <v>0</v>
      </c>
      <c r="CC100" s="451">
        <f t="shared" si="69"/>
        <v>0</v>
      </c>
      <c r="CD100" s="452">
        <f t="shared" si="70"/>
        <v>0</v>
      </c>
      <c r="CE100" s="453">
        <f>IF($AF100="3/3",$R100*参照!$J$4,IF($AF100="2/3",$R100*参照!$J$5,IF($AF100="1/3",$R100*参照!$J$6,IF($AF100="1/4(多子)",$R100*参照!$J$4,IF($AF100="1/4(工･農)",$R100*参照!$J$7,IF($AF100="3/3(多子)",$R100*参照!$J$4,IF($AF100="2/3(多子)",$R100*参照!$J$4,IF($AF100="1/3(多子)",$R100*参照!$J$4,IF($AF100="多子世帯",$R100*参照!$J$4,)))))))))</f>
        <v>0</v>
      </c>
      <c r="CF100" s="454" t="b">
        <f>IF(AH100="3/3",$M100*参照!$I$4,IF(AH100="2/3",$M100*参照!$I$5,IF(AH100="1/3",$M100*参照!$I$6,IF(AH100="1/4(多子)",$M100*参照!$I$4,IF(AH100="1/4(工･農)",$M100*参照!$I$7,IF(AH100="3/3(多子)",$M100*参照!$I$4,IF(AH100="2/3(多子)",$M100*参照!$I$4,IF(AH100="1/3(多子)",$M100*参照!$I$4,IF(AH100="多子世帯",$M100*参照!$I$4,IF(AH100="対象外",0))))))))))</f>
        <v>0</v>
      </c>
      <c r="CG100" s="454" t="b">
        <f>IF(AI100="3/3",$M100*参照!$I$4,IF(AI100="2/3",$M100*参照!$I$5,IF(AI100="1/3",$M100*参照!$I$6,IF(AI100="1/4(多子)",$M100*参照!$I$4,IF(AI100="1/4(工･農)",$M100*参照!$I$7,IF(AI100="3/3(多子)",$M100*参照!$I$4,IF(AI100="2/3(多子)",$M100*参照!$I$4,IF(AI100="1/3(多子)",$M100*参照!$I$4,IF(AI100="多子世帯",$M100*参照!$I$4,IF(AI100="対象外",0))))))))))</f>
        <v>0</v>
      </c>
      <c r="CH100" s="454" t="b">
        <f>IF(AJ100="3/3",$M100*参照!$I$4,IF(AJ100="2/3",$M100*参照!$I$5,IF(AJ100="1/3",$M100*参照!$I$6,IF(AJ100="1/4(多子)",$M100*参照!$I$4,IF(AJ100="1/4(工･農)",$M100*参照!$I$7,IF(AJ100="3/3(多子)",$M100*参照!$I$4,IF(AJ100="2/3(多子)",$M100*参照!$I$4,IF(AJ100="1/3(多子)",$M100*参照!$I$4,IF(AJ100="多子世帯",$M100*参照!$I$4,IF(AJ100="対象外",0))))))))))</f>
        <v>0</v>
      </c>
      <c r="CI100" s="454" t="b">
        <f>IF(AK100="3/3",$M100*参照!$I$4,IF(AK100="2/3",$M100*参照!$I$5,IF(AK100="1/3",$M100*参照!$I$6,IF(AK100="1/4(多子)",$M100*参照!$I$4,IF(AK100="1/4(工･農)",$M100*参照!$I$7,IF(AK100="3/3(多子)",$M100*参照!$I$4,IF(AK100="2/3(多子)",$M100*参照!$I$4,IF(AK100="1/3(多子)",$M100*参照!$I$4,IF(AK100="多子世帯",$M100*参照!$I$4,IF(AK100="対象外",0))))))))))</f>
        <v>0</v>
      </c>
      <c r="CJ100" s="454" t="b">
        <f>IF(AL100="3/3",$M100*参照!$I$4,IF(AL100="2/3",$M100*参照!$I$5,IF(AL100="1/3",$M100*参照!$I$6,IF(AL100="1/4(多子)",$M100*参照!$I$4,IF(AL100="1/4(工･農)",$M100*参照!$I$7,IF(AL100="3/3(多子)",$M100*参照!$I$4,IF(AL100="2/3(多子)",$M100*参照!$I$4,IF(AL100="1/3(多子)",$M100*参照!$I$4,IF(AL100="多子世帯",$M100*参照!$I$4,IF(AL100="対象外",0))))))))))</f>
        <v>0</v>
      </c>
      <c r="CK100" s="454" t="b">
        <f>IF(AM100="3/3",$M100*参照!$I$4,IF(AM100="2/3",$M100*参照!$I$5,IF(AM100="1/3",$M100*参照!$I$6,IF(AM100="1/4(多子)",$M100*参照!$I$4,IF(AM100="1/4(工･農)",$M100*参照!$I$7,IF(AM100="3/3(多子)",$M100*参照!$I$4,IF(AM100="2/3(多子)",$M100*参照!$I$4,IF(AM100="1/3(多子)",$M100*参照!$I$4,IF(AM100="多子世帯",$M100*参照!$I$4,IF(AM100="対象外",0))))))))))</f>
        <v>0</v>
      </c>
      <c r="CL100" s="454" t="b">
        <f>IF(AN100="3/3",$M100*参照!$I$4,IF(AN100="2/3",$M100*参照!$I$5,IF(AN100="1/3",$M100*参照!$I$6,IF(AN100="1/4(多子)",$M100*参照!$I$4,IF(AN100="1/4(工･農)",$M100*参照!$I$7,IF(AN100="3/3(多子)",$M100*参照!$I$4,IF(AN100="2/3(多子)",$M100*参照!$I$4,IF(AN100="1/3(多子)",$M100*参照!$I$4,IF(AN100="多子世帯",$M100*参照!$I$4,IF(AN100="対象外",0))))))))))</f>
        <v>0</v>
      </c>
      <c r="CM100" s="454" t="b">
        <f>IF(AO100="3/3",$M100*参照!$I$4,IF(AO100="2/3",$M100*参照!$I$5,IF(AO100="1/3",$M100*参照!$I$6,IF(AO100="1/4(多子)",$M100*参照!$I$4,IF(AO100="1/4(工･農)",$M100*参照!$I$7,IF(AO100="3/3(多子)",$M100*参照!$I$4,IF(AO100="2/3(多子)",$M100*参照!$I$4,IF(AO100="1/3(多子)",$M100*参照!$I$4,IF(AO100="多子世帯",$M100*参照!$I$4,IF(AO100="対象外",0))))))))))</f>
        <v>0</v>
      </c>
      <c r="CN100" s="454" t="b">
        <f>IF(AP100="3/3",$M100*参照!$I$4,IF(AP100="2/3",$M100*参照!$I$5,IF(AP100="1/3",$M100*参照!$I$6,IF(AP100="1/4(多子)",$M100*参照!$I$4,IF(AP100="1/4(工･農)",$M100*参照!$I$7,IF(AP100="3/3(多子)",$M100*参照!$I$4,IF(AP100="2/3(多子)",$M100*参照!$I$4,IF(AP100="1/3(多子)",$M100*参照!$I$4,IF(AP100="多子世帯",$M100*参照!$I$4,IF(AP100="対象外",0))))))))))</f>
        <v>0</v>
      </c>
      <c r="CO100" s="454" t="b">
        <f>IF(AQ100="3/3",$M100*参照!$I$4,IF(AQ100="2/3",$M100*参照!$I$5,IF(AQ100="1/3",$M100*参照!$I$6,IF(AQ100="1/4(多子)",$M100*参照!$I$4,IF(AQ100="1/4(工･農)",$M100*参照!$I$7,IF(AQ100="3/3(多子)",$M100*参照!$I$4,IF(AQ100="2/3(多子)",$M100*参照!$I$4,IF(AQ100="1/3(多子)",$M100*参照!$I$4,IF(AQ100="多子世帯",$M100*参照!$I$4,IF(AQ100="対象外",0))))))))))</f>
        <v>0</v>
      </c>
      <c r="CP100" s="454" t="b">
        <f>IF(AR100="3/3",$M100*参照!$I$4,IF(AR100="2/3",$M100*参照!$I$5,IF(AR100="1/3",$M100*参照!$I$6,IF(AR100="1/4(多子)",$M100*参照!$I$4,IF(AR100="1/4(工･農)",$M100*参照!$I$7,IF(AR100="3/3(多子)",$M100*参照!$I$4,IF(AR100="2/3(多子)",$M100*参照!$I$4,IF(AR100="1/3(多子)",$M100*参照!$I$4,IF(AR100="多子世帯",$M100*参照!$I$4,IF(AR100="対象外",0))))))))))</f>
        <v>0</v>
      </c>
      <c r="CQ100" s="455" t="b">
        <f>IF(AS100="3/3",$M100*参照!$I$4,IF(AS100="2/3",$M100*参照!$I$5,IF(AS100="1/3",$M100*参照!$I$6,IF(AS100="1/4(多子)",$M100*参照!$I$4,IF(AS100="1/4(工･農)",$M100*参照!$I$7,IF(AS100="3/3(多子)",$M100*参照!$I$4,IF(AS100="2/3(多子)",$M100*参照!$I$4,IF(AS100="1/3(多子)",$M100*参照!$I$4,IF(AS100="多子世帯",$M100*参照!$I$4,IF(AS100="対象外",0))))))))))</f>
        <v>0</v>
      </c>
      <c r="CR100" s="456">
        <f t="shared" si="71"/>
        <v>0</v>
      </c>
      <c r="CS100" s="66"/>
      <c r="CT100" s="147"/>
      <c r="CU100" s="147"/>
      <c r="CV100" s="147"/>
      <c r="CW100" s="147"/>
      <c r="CX100" s="147"/>
      <c r="CY100" s="149"/>
      <c r="CZ100" s="100"/>
      <c r="DA100" s="147"/>
      <c r="DB100" s="147"/>
      <c r="DC100" s="147"/>
      <c r="DD100" s="147"/>
      <c r="DE100" s="147"/>
      <c r="DF100" s="148">
        <f t="shared" si="72"/>
        <v>0</v>
      </c>
      <c r="DG100" s="77">
        <f>IF(CD100=0,0,(ROUNDUP(O100*(BU100*参照!$C$5+BV100*参照!$C$6+BW100*参照!$C$7+BX100*参照!$C$8+BY100*参照!$C$9+BZ100*参照!$C$10+CA100*参照!$C$11+CB100*参照!$C$12+CC100*参照!$C$13)/CD100,-2)))</f>
        <v>0</v>
      </c>
      <c r="DH100" s="136" t="str">
        <f t="shared" si="49"/>
        <v>B</v>
      </c>
    </row>
    <row r="101" spans="1:112" s="30" customFormat="1" ht="14.4">
      <c r="A101" s="34">
        <v>60</v>
      </c>
      <c r="B101" s="354"/>
      <c r="C101" s="361"/>
      <c r="D101" s="213"/>
      <c r="E101" s="126"/>
      <c r="F101" s="185"/>
      <c r="G101" s="126"/>
      <c r="H101" s="364"/>
      <c r="I101" s="235">
        <v>0</v>
      </c>
      <c r="J101" s="235">
        <f t="shared" si="50"/>
        <v>0</v>
      </c>
      <c r="K101" s="387">
        <f>IF(D101="昼間",参照!$E$4,IF(D101="夜間等",参照!$E$5,IF(D101="通信",参照!$E$6,0)))</f>
        <v>0</v>
      </c>
      <c r="L101" s="242">
        <f t="shared" si="51"/>
        <v>0</v>
      </c>
      <c r="M101" s="243">
        <f t="shared" si="52"/>
        <v>0</v>
      </c>
      <c r="N101" s="238"/>
      <c r="O101" s="235">
        <f t="shared" si="53"/>
        <v>0</v>
      </c>
      <c r="P101" s="389">
        <v>0</v>
      </c>
      <c r="Q101" s="393">
        <f>IF(D101="昼間",参照!$F$4,IF(D101="夜間等",参照!$F$5,IF(D101="通信",参照!$F$6,0)))</f>
        <v>0</v>
      </c>
      <c r="R101" s="242">
        <f t="shared" si="54"/>
        <v>0</v>
      </c>
      <c r="S101" s="203"/>
      <c r="T101" s="384">
        <f t="shared" si="55"/>
        <v>0</v>
      </c>
      <c r="U101" s="382">
        <f t="shared" si="56"/>
        <v>0</v>
      </c>
      <c r="V101" s="380">
        <f t="shared" si="57"/>
        <v>0</v>
      </c>
      <c r="W101" s="378">
        <f t="shared" si="58"/>
        <v>0</v>
      </c>
      <c r="X101" s="386" t="str">
        <f t="shared" si="26"/>
        <v>0</v>
      </c>
      <c r="Y101" s="379">
        <f t="shared" si="27"/>
        <v>0</v>
      </c>
      <c r="Z101" s="441"/>
      <c r="AA101" s="441"/>
      <c r="AB101" s="445">
        <f t="shared" si="59"/>
        <v>0</v>
      </c>
      <c r="AC101" s="356">
        <f t="shared" si="60"/>
        <v>0</v>
      </c>
      <c r="AD101" s="186">
        <f t="shared" si="28"/>
        <v>0</v>
      </c>
      <c r="AE101" s="186">
        <f t="shared" si="29"/>
        <v>0</v>
      </c>
      <c r="AF101" s="183"/>
      <c r="AG101" s="32"/>
      <c r="AH101" s="97"/>
      <c r="AI101" s="33"/>
      <c r="AJ101" s="97"/>
      <c r="AK101" s="33"/>
      <c r="AL101" s="97"/>
      <c r="AM101" s="98"/>
      <c r="AN101" s="99"/>
      <c r="AO101" s="147"/>
      <c r="AP101" s="147"/>
      <c r="AQ101" s="147"/>
      <c r="AR101" s="147"/>
      <c r="AS101" s="33"/>
      <c r="AT101" s="308">
        <f t="shared" si="30"/>
        <v>0</v>
      </c>
      <c r="AU101" s="295">
        <f t="shared" si="31"/>
        <v>0</v>
      </c>
      <c r="AV101" s="295">
        <f t="shared" si="32"/>
        <v>0</v>
      </c>
      <c r="AW101" s="295">
        <f t="shared" si="33"/>
        <v>0</v>
      </c>
      <c r="AX101" s="295">
        <f t="shared" si="34"/>
        <v>0</v>
      </c>
      <c r="AY101" s="295">
        <f t="shared" si="35"/>
        <v>0</v>
      </c>
      <c r="AZ101" s="295">
        <f t="shared" si="36"/>
        <v>0</v>
      </c>
      <c r="BA101" s="295">
        <f t="shared" si="37"/>
        <v>0</v>
      </c>
      <c r="BB101" s="310">
        <f t="shared" si="38"/>
        <v>0</v>
      </c>
      <c r="BC101" s="308">
        <f t="shared" si="39"/>
        <v>0</v>
      </c>
      <c r="BD101" s="308">
        <f t="shared" si="40"/>
        <v>0</v>
      </c>
      <c r="BE101" s="295">
        <f t="shared" si="41"/>
        <v>0</v>
      </c>
      <c r="BF101" s="308">
        <f t="shared" si="42"/>
        <v>0</v>
      </c>
      <c r="BG101" s="295">
        <f t="shared" si="43"/>
        <v>0</v>
      </c>
      <c r="BH101" s="308">
        <f t="shared" si="44"/>
        <v>0</v>
      </c>
      <c r="BI101" s="295">
        <f t="shared" si="45"/>
        <v>0</v>
      </c>
      <c r="BJ101" s="295">
        <f t="shared" si="46"/>
        <v>0</v>
      </c>
      <c r="BK101" s="310">
        <f t="shared" si="47"/>
        <v>0</v>
      </c>
      <c r="BL101" s="317">
        <f t="shared" si="73"/>
        <v>0</v>
      </c>
      <c r="BM101" s="299">
        <f t="shared" si="73"/>
        <v>0</v>
      </c>
      <c r="BN101" s="299">
        <f t="shared" si="74"/>
        <v>0</v>
      </c>
      <c r="BO101" s="299">
        <f t="shared" si="73"/>
        <v>0</v>
      </c>
      <c r="BP101" s="299">
        <f t="shared" si="75"/>
        <v>0</v>
      </c>
      <c r="BQ101" s="299">
        <f t="shared" si="73"/>
        <v>0</v>
      </c>
      <c r="BR101" s="299">
        <f t="shared" si="76"/>
        <v>0</v>
      </c>
      <c r="BS101" s="299">
        <f t="shared" si="77"/>
        <v>0</v>
      </c>
      <c r="BT101" s="318">
        <f t="shared" si="77"/>
        <v>0</v>
      </c>
      <c r="BU101" s="450">
        <f t="shared" si="61"/>
        <v>0</v>
      </c>
      <c r="BV101" s="451">
        <f t="shared" si="62"/>
        <v>0</v>
      </c>
      <c r="BW101" s="451">
        <f t="shared" si="63"/>
        <v>0</v>
      </c>
      <c r="BX101" s="451">
        <f t="shared" si="64"/>
        <v>0</v>
      </c>
      <c r="BY101" s="451">
        <f t="shared" si="65"/>
        <v>0</v>
      </c>
      <c r="BZ101" s="451">
        <f t="shared" si="66"/>
        <v>0</v>
      </c>
      <c r="CA101" s="451">
        <f t="shared" si="67"/>
        <v>0</v>
      </c>
      <c r="CB101" s="451">
        <f t="shared" si="68"/>
        <v>0</v>
      </c>
      <c r="CC101" s="451">
        <f t="shared" si="69"/>
        <v>0</v>
      </c>
      <c r="CD101" s="452">
        <f t="shared" si="70"/>
        <v>0</v>
      </c>
      <c r="CE101" s="453">
        <f>IF($AF101="3/3",$R101*参照!$J$4,IF($AF101="2/3",$R101*参照!$J$5,IF($AF101="1/3",$R101*参照!$J$6,IF($AF101="1/4(多子)",$R101*参照!$J$4,IF($AF101="1/4(工･農)",$R101*参照!$J$7,IF($AF101="3/3(多子)",$R101*参照!$J$4,IF($AF101="2/3(多子)",$R101*参照!$J$4,IF($AF101="1/3(多子)",$R101*参照!$J$4,IF($AF101="多子世帯",$R101*参照!$J$4,)))))))))</f>
        <v>0</v>
      </c>
      <c r="CF101" s="454" t="b">
        <f>IF(AH101="3/3",$M101*参照!$I$4,IF(AH101="2/3",$M101*参照!$I$5,IF(AH101="1/3",$M101*参照!$I$6,IF(AH101="1/4(多子)",$M101*参照!$I$4,IF(AH101="1/4(工･農)",$M101*参照!$I$7,IF(AH101="3/3(多子)",$M101*参照!$I$4,IF(AH101="2/3(多子)",$M101*参照!$I$4,IF(AH101="1/3(多子)",$M101*参照!$I$4,IF(AH101="多子世帯",$M101*参照!$I$4,IF(AH101="対象外",0))))))))))</f>
        <v>0</v>
      </c>
      <c r="CG101" s="454" t="b">
        <f>IF(AI101="3/3",$M101*参照!$I$4,IF(AI101="2/3",$M101*参照!$I$5,IF(AI101="1/3",$M101*参照!$I$6,IF(AI101="1/4(多子)",$M101*参照!$I$4,IF(AI101="1/4(工･農)",$M101*参照!$I$7,IF(AI101="3/3(多子)",$M101*参照!$I$4,IF(AI101="2/3(多子)",$M101*参照!$I$4,IF(AI101="1/3(多子)",$M101*参照!$I$4,IF(AI101="多子世帯",$M101*参照!$I$4,IF(AI101="対象外",0))))))))))</f>
        <v>0</v>
      </c>
      <c r="CH101" s="454" t="b">
        <f>IF(AJ101="3/3",$M101*参照!$I$4,IF(AJ101="2/3",$M101*参照!$I$5,IF(AJ101="1/3",$M101*参照!$I$6,IF(AJ101="1/4(多子)",$M101*参照!$I$4,IF(AJ101="1/4(工･農)",$M101*参照!$I$7,IF(AJ101="3/3(多子)",$M101*参照!$I$4,IF(AJ101="2/3(多子)",$M101*参照!$I$4,IF(AJ101="1/3(多子)",$M101*参照!$I$4,IF(AJ101="多子世帯",$M101*参照!$I$4,IF(AJ101="対象外",0))))))))))</f>
        <v>0</v>
      </c>
      <c r="CI101" s="454" t="b">
        <f>IF(AK101="3/3",$M101*参照!$I$4,IF(AK101="2/3",$M101*参照!$I$5,IF(AK101="1/3",$M101*参照!$I$6,IF(AK101="1/4(多子)",$M101*参照!$I$4,IF(AK101="1/4(工･農)",$M101*参照!$I$7,IF(AK101="3/3(多子)",$M101*参照!$I$4,IF(AK101="2/3(多子)",$M101*参照!$I$4,IF(AK101="1/3(多子)",$M101*参照!$I$4,IF(AK101="多子世帯",$M101*参照!$I$4,IF(AK101="対象外",0))))))))))</f>
        <v>0</v>
      </c>
      <c r="CJ101" s="454" t="b">
        <f>IF(AL101="3/3",$M101*参照!$I$4,IF(AL101="2/3",$M101*参照!$I$5,IF(AL101="1/3",$M101*参照!$I$6,IF(AL101="1/4(多子)",$M101*参照!$I$4,IF(AL101="1/4(工･農)",$M101*参照!$I$7,IF(AL101="3/3(多子)",$M101*参照!$I$4,IF(AL101="2/3(多子)",$M101*参照!$I$4,IF(AL101="1/3(多子)",$M101*参照!$I$4,IF(AL101="多子世帯",$M101*参照!$I$4,IF(AL101="対象外",0))))))))))</f>
        <v>0</v>
      </c>
      <c r="CK101" s="454" t="b">
        <f>IF(AM101="3/3",$M101*参照!$I$4,IF(AM101="2/3",$M101*参照!$I$5,IF(AM101="1/3",$M101*参照!$I$6,IF(AM101="1/4(多子)",$M101*参照!$I$4,IF(AM101="1/4(工･農)",$M101*参照!$I$7,IF(AM101="3/3(多子)",$M101*参照!$I$4,IF(AM101="2/3(多子)",$M101*参照!$I$4,IF(AM101="1/3(多子)",$M101*参照!$I$4,IF(AM101="多子世帯",$M101*参照!$I$4,IF(AM101="対象外",0))))))))))</f>
        <v>0</v>
      </c>
      <c r="CL101" s="454" t="b">
        <f>IF(AN101="3/3",$M101*参照!$I$4,IF(AN101="2/3",$M101*参照!$I$5,IF(AN101="1/3",$M101*参照!$I$6,IF(AN101="1/4(多子)",$M101*参照!$I$4,IF(AN101="1/4(工･農)",$M101*参照!$I$7,IF(AN101="3/3(多子)",$M101*参照!$I$4,IF(AN101="2/3(多子)",$M101*参照!$I$4,IF(AN101="1/3(多子)",$M101*参照!$I$4,IF(AN101="多子世帯",$M101*参照!$I$4,IF(AN101="対象外",0))))))))))</f>
        <v>0</v>
      </c>
      <c r="CM101" s="454" t="b">
        <f>IF(AO101="3/3",$M101*参照!$I$4,IF(AO101="2/3",$M101*参照!$I$5,IF(AO101="1/3",$M101*参照!$I$6,IF(AO101="1/4(多子)",$M101*参照!$I$4,IF(AO101="1/4(工･農)",$M101*参照!$I$7,IF(AO101="3/3(多子)",$M101*参照!$I$4,IF(AO101="2/3(多子)",$M101*参照!$I$4,IF(AO101="1/3(多子)",$M101*参照!$I$4,IF(AO101="多子世帯",$M101*参照!$I$4,IF(AO101="対象外",0))))))))))</f>
        <v>0</v>
      </c>
      <c r="CN101" s="454" t="b">
        <f>IF(AP101="3/3",$M101*参照!$I$4,IF(AP101="2/3",$M101*参照!$I$5,IF(AP101="1/3",$M101*参照!$I$6,IF(AP101="1/4(多子)",$M101*参照!$I$4,IF(AP101="1/4(工･農)",$M101*参照!$I$7,IF(AP101="3/3(多子)",$M101*参照!$I$4,IF(AP101="2/3(多子)",$M101*参照!$I$4,IF(AP101="1/3(多子)",$M101*参照!$I$4,IF(AP101="多子世帯",$M101*参照!$I$4,IF(AP101="対象外",0))))))))))</f>
        <v>0</v>
      </c>
      <c r="CO101" s="454" t="b">
        <f>IF(AQ101="3/3",$M101*参照!$I$4,IF(AQ101="2/3",$M101*参照!$I$5,IF(AQ101="1/3",$M101*参照!$I$6,IF(AQ101="1/4(多子)",$M101*参照!$I$4,IF(AQ101="1/4(工･農)",$M101*参照!$I$7,IF(AQ101="3/3(多子)",$M101*参照!$I$4,IF(AQ101="2/3(多子)",$M101*参照!$I$4,IF(AQ101="1/3(多子)",$M101*参照!$I$4,IF(AQ101="多子世帯",$M101*参照!$I$4,IF(AQ101="対象外",0))))))))))</f>
        <v>0</v>
      </c>
      <c r="CP101" s="454" t="b">
        <f>IF(AR101="3/3",$M101*参照!$I$4,IF(AR101="2/3",$M101*参照!$I$5,IF(AR101="1/3",$M101*参照!$I$6,IF(AR101="1/4(多子)",$M101*参照!$I$4,IF(AR101="1/4(工･農)",$M101*参照!$I$7,IF(AR101="3/3(多子)",$M101*参照!$I$4,IF(AR101="2/3(多子)",$M101*参照!$I$4,IF(AR101="1/3(多子)",$M101*参照!$I$4,IF(AR101="多子世帯",$M101*参照!$I$4,IF(AR101="対象外",0))))))))))</f>
        <v>0</v>
      </c>
      <c r="CQ101" s="455" t="b">
        <f>IF(AS101="3/3",$M101*参照!$I$4,IF(AS101="2/3",$M101*参照!$I$5,IF(AS101="1/3",$M101*参照!$I$6,IF(AS101="1/4(多子)",$M101*参照!$I$4,IF(AS101="1/4(工･農)",$M101*参照!$I$7,IF(AS101="3/3(多子)",$M101*参照!$I$4,IF(AS101="2/3(多子)",$M101*参照!$I$4,IF(AS101="1/3(多子)",$M101*参照!$I$4,IF(AS101="多子世帯",$M101*参照!$I$4,IF(AS101="対象外",0))))))))))</f>
        <v>0</v>
      </c>
      <c r="CR101" s="456">
        <f t="shared" si="71"/>
        <v>0</v>
      </c>
      <c r="CS101" s="66"/>
      <c r="CT101" s="147"/>
      <c r="CU101" s="147"/>
      <c r="CV101" s="147"/>
      <c r="CW101" s="147"/>
      <c r="CX101" s="147"/>
      <c r="CY101" s="149"/>
      <c r="CZ101" s="100"/>
      <c r="DA101" s="147"/>
      <c r="DB101" s="147"/>
      <c r="DC101" s="147"/>
      <c r="DD101" s="147"/>
      <c r="DE101" s="147"/>
      <c r="DF101" s="148">
        <f t="shared" si="72"/>
        <v>0</v>
      </c>
      <c r="DG101" s="77">
        <f>IF(CD101=0,0,(ROUNDUP(O101*(BU101*参照!$C$5+BV101*参照!$C$6+BW101*参照!$C$7+BX101*参照!$C$8+BY101*参照!$C$9+BZ101*参照!$C$10+CA101*参照!$C$11+CB101*参照!$C$12+CC101*参照!$C$13)/CD101,-2)))</f>
        <v>0</v>
      </c>
      <c r="DH101" s="136" t="str">
        <f t="shared" si="49"/>
        <v>B</v>
      </c>
    </row>
    <row r="102" spans="1:112" s="30" customFormat="1" ht="14.4">
      <c r="A102" s="34">
        <v>61</v>
      </c>
      <c r="B102" s="363"/>
      <c r="C102" s="361"/>
      <c r="D102" s="126"/>
      <c r="E102" s="127"/>
      <c r="F102" s="185"/>
      <c r="G102" s="213"/>
      <c r="H102" s="355"/>
      <c r="I102" s="235">
        <v>0</v>
      </c>
      <c r="J102" s="235">
        <f t="shared" si="50"/>
        <v>0</v>
      </c>
      <c r="K102" s="387">
        <f>IF(D102="昼間",参照!$E$4,IF(D102="夜間等",参照!$E$5,IF(D102="通信",参照!$E$6,0)))</f>
        <v>0</v>
      </c>
      <c r="L102" s="240">
        <f t="shared" si="51"/>
        <v>0</v>
      </c>
      <c r="M102" s="241">
        <f t="shared" si="52"/>
        <v>0</v>
      </c>
      <c r="N102" s="238"/>
      <c r="O102" s="238">
        <f t="shared" si="53"/>
        <v>0</v>
      </c>
      <c r="P102" s="389">
        <v>0</v>
      </c>
      <c r="Q102" s="392">
        <f>IF(D102="昼間",参照!$F$4,IF(D102="夜間等",参照!$F$5,IF(D102="通信",参照!$F$6,0)))</f>
        <v>0</v>
      </c>
      <c r="R102" s="240">
        <f t="shared" si="54"/>
        <v>0</v>
      </c>
      <c r="S102" s="203"/>
      <c r="T102" s="384">
        <f t="shared" si="55"/>
        <v>0</v>
      </c>
      <c r="U102" s="382">
        <f t="shared" si="56"/>
        <v>0</v>
      </c>
      <c r="V102" s="380">
        <f t="shared" si="57"/>
        <v>0</v>
      </c>
      <c r="W102" s="378">
        <f t="shared" si="58"/>
        <v>0</v>
      </c>
      <c r="X102" s="386" t="str">
        <f t="shared" si="26"/>
        <v>0</v>
      </c>
      <c r="Y102" s="379">
        <f t="shared" si="27"/>
        <v>0</v>
      </c>
      <c r="Z102" s="441"/>
      <c r="AA102" s="441"/>
      <c r="AB102" s="445">
        <f t="shared" si="59"/>
        <v>0</v>
      </c>
      <c r="AC102" s="356">
        <f t="shared" si="60"/>
        <v>0</v>
      </c>
      <c r="AD102" s="123">
        <f t="shared" si="28"/>
        <v>0</v>
      </c>
      <c r="AE102" s="123">
        <f t="shared" si="29"/>
        <v>0</v>
      </c>
      <c r="AF102" s="183"/>
      <c r="AG102" s="32"/>
      <c r="AH102" s="97"/>
      <c r="AI102" s="33"/>
      <c r="AJ102" s="97"/>
      <c r="AK102" s="33"/>
      <c r="AL102" s="97"/>
      <c r="AM102" s="98"/>
      <c r="AN102" s="99"/>
      <c r="AO102" s="147"/>
      <c r="AP102" s="147"/>
      <c r="AQ102" s="147"/>
      <c r="AR102" s="147"/>
      <c r="AS102" s="33"/>
      <c r="AT102" s="308">
        <f t="shared" si="30"/>
        <v>0</v>
      </c>
      <c r="AU102" s="295">
        <f t="shared" si="31"/>
        <v>0</v>
      </c>
      <c r="AV102" s="295">
        <f t="shared" si="32"/>
        <v>0</v>
      </c>
      <c r="AW102" s="295">
        <f t="shared" si="33"/>
        <v>0</v>
      </c>
      <c r="AX102" s="295">
        <f t="shared" si="34"/>
        <v>0</v>
      </c>
      <c r="AY102" s="295">
        <f t="shared" si="35"/>
        <v>0</v>
      </c>
      <c r="AZ102" s="295">
        <f t="shared" si="36"/>
        <v>0</v>
      </c>
      <c r="BA102" s="295">
        <f t="shared" si="37"/>
        <v>0</v>
      </c>
      <c r="BB102" s="310">
        <f t="shared" si="38"/>
        <v>0</v>
      </c>
      <c r="BC102" s="308">
        <f t="shared" si="39"/>
        <v>0</v>
      </c>
      <c r="BD102" s="308">
        <f t="shared" si="40"/>
        <v>0</v>
      </c>
      <c r="BE102" s="295">
        <f t="shared" si="41"/>
        <v>0</v>
      </c>
      <c r="BF102" s="308">
        <f t="shared" si="42"/>
        <v>0</v>
      </c>
      <c r="BG102" s="295">
        <f t="shared" si="43"/>
        <v>0</v>
      </c>
      <c r="BH102" s="308">
        <f t="shared" si="44"/>
        <v>0</v>
      </c>
      <c r="BI102" s="295">
        <f t="shared" si="45"/>
        <v>0</v>
      </c>
      <c r="BJ102" s="295">
        <f t="shared" si="46"/>
        <v>0</v>
      </c>
      <c r="BK102" s="310">
        <f t="shared" si="47"/>
        <v>0</v>
      </c>
      <c r="BL102" s="317">
        <f t="shared" si="73"/>
        <v>0</v>
      </c>
      <c r="BM102" s="299">
        <f t="shared" si="73"/>
        <v>0</v>
      </c>
      <c r="BN102" s="299">
        <f t="shared" si="74"/>
        <v>0</v>
      </c>
      <c r="BO102" s="299">
        <f t="shared" si="73"/>
        <v>0</v>
      </c>
      <c r="BP102" s="299">
        <f t="shared" si="75"/>
        <v>0</v>
      </c>
      <c r="BQ102" s="299">
        <f t="shared" si="73"/>
        <v>0</v>
      </c>
      <c r="BR102" s="299">
        <f t="shared" si="76"/>
        <v>0</v>
      </c>
      <c r="BS102" s="299">
        <f t="shared" si="77"/>
        <v>0</v>
      </c>
      <c r="BT102" s="318">
        <f t="shared" si="77"/>
        <v>0</v>
      </c>
      <c r="BU102" s="450">
        <f t="shared" si="61"/>
        <v>0</v>
      </c>
      <c r="BV102" s="451">
        <f t="shared" si="62"/>
        <v>0</v>
      </c>
      <c r="BW102" s="451">
        <f t="shared" si="63"/>
        <v>0</v>
      </c>
      <c r="BX102" s="451">
        <f t="shared" si="64"/>
        <v>0</v>
      </c>
      <c r="BY102" s="451">
        <f t="shared" si="65"/>
        <v>0</v>
      </c>
      <c r="BZ102" s="451">
        <f t="shared" si="66"/>
        <v>0</v>
      </c>
      <c r="CA102" s="451">
        <f t="shared" si="67"/>
        <v>0</v>
      </c>
      <c r="CB102" s="451">
        <f t="shared" si="68"/>
        <v>0</v>
      </c>
      <c r="CC102" s="451">
        <f t="shared" si="69"/>
        <v>0</v>
      </c>
      <c r="CD102" s="452">
        <f t="shared" si="70"/>
        <v>0</v>
      </c>
      <c r="CE102" s="453">
        <f>IF($AF102="3/3",$R102*参照!$J$4,IF($AF102="2/3",$R102*参照!$J$5,IF($AF102="1/3",$R102*参照!$J$6,IF($AF102="1/4(多子)",$R102*参照!$J$4,IF($AF102="1/4(工･農)",$R102*参照!$J$7,IF($AF102="3/3(多子)",$R102*参照!$J$4,IF($AF102="2/3(多子)",$R102*参照!$J$4,IF($AF102="1/3(多子)",$R102*参照!$J$4,IF($AF102="多子世帯",$R102*参照!$J$4,)))))))))</f>
        <v>0</v>
      </c>
      <c r="CF102" s="454" t="b">
        <f>IF(AH102="3/3",$M102*参照!$I$4,IF(AH102="2/3",$M102*参照!$I$5,IF(AH102="1/3",$M102*参照!$I$6,IF(AH102="1/4(多子)",$M102*参照!$I$4,IF(AH102="1/4(工･農)",$M102*参照!$I$7,IF(AH102="3/3(多子)",$M102*参照!$I$4,IF(AH102="2/3(多子)",$M102*参照!$I$4,IF(AH102="1/3(多子)",$M102*参照!$I$4,IF(AH102="多子世帯",$M102*参照!$I$4,IF(AH102="対象外",0))))))))))</f>
        <v>0</v>
      </c>
      <c r="CG102" s="454" t="b">
        <f>IF(AI102="3/3",$M102*参照!$I$4,IF(AI102="2/3",$M102*参照!$I$5,IF(AI102="1/3",$M102*参照!$I$6,IF(AI102="1/4(多子)",$M102*参照!$I$4,IF(AI102="1/4(工･農)",$M102*参照!$I$7,IF(AI102="3/3(多子)",$M102*参照!$I$4,IF(AI102="2/3(多子)",$M102*参照!$I$4,IF(AI102="1/3(多子)",$M102*参照!$I$4,IF(AI102="多子世帯",$M102*参照!$I$4,IF(AI102="対象外",0))))))))))</f>
        <v>0</v>
      </c>
      <c r="CH102" s="454" t="b">
        <f>IF(AJ102="3/3",$M102*参照!$I$4,IF(AJ102="2/3",$M102*参照!$I$5,IF(AJ102="1/3",$M102*参照!$I$6,IF(AJ102="1/4(多子)",$M102*参照!$I$4,IF(AJ102="1/4(工･農)",$M102*参照!$I$7,IF(AJ102="3/3(多子)",$M102*参照!$I$4,IF(AJ102="2/3(多子)",$M102*参照!$I$4,IF(AJ102="1/3(多子)",$M102*参照!$I$4,IF(AJ102="多子世帯",$M102*参照!$I$4,IF(AJ102="対象外",0))))))))))</f>
        <v>0</v>
      </c>
      <c r="CI102" s="454" t="b">
        <f>IF(AK102="3/3",$M102*参照!$I$4,IF(AK102="2/3",$M102*参照!$I$5,IF(AK102="1/3",$M102*参照!$I$6,IF(AK102="1/4(多子)",$M102*参照!$I$4,IF(AK102="1/4(工･農)",$M102*参照!$I$7,IF(AK102="3/3(多子)",$M102*参照!$I$4,IF(AK102="2/3(多子)",$M102*参照!$I$4,IF(AK102="1/3(多子)",$M102*参照!$I$4,IF(AK102="多子世帯",$M102*参照!$I$4,IF(AK102="対象外",0))))))))))</f>
        <v>0</v>
      </c>
      <c r="CJ102" s="454" t="b">
        <f>IF(AL102="3/3",$M102*参照!$I$4,IF(AL102="2/3",$M102*参照!$I$5,IF(AL102="1/3",$M102*参照!$I$6,IF(AL102="1/4(多子)",$M102*参照!$I$4,IF(AL102="1/4(工･農)",$M102*参照!$I$7,IF(AL102="3/3(多子)",$M102*参照!$I$4,IF(AL102="2/3(多子)",$M102*参照!$I$4,IF(AL102="1/3(多子)",$M102*参照!$I$4,IF(AL102="多子世帯",$M102*参照!$I$4,IF(AL102="対象外",0))))))))))</f>
        <v>0</v>
      </c>
      <c r="CK102" s="454" t="b">
        <f>IF(AM102="3/3",$M102*参照!$I$4,IF(AM102="2/3",$M102*参照!$I$5,IF(AM102="1/3",$M102*参照!$I$6,IF(AM102="1/4(多子)",$M102*参照!$I$4,IF(AM102="1/4(工･農)",$M102*参照!$I$7,IF(AM102="3/3(多子)",$M102*参照!$I$4,IF(AM102="2/3(多子)",$M102*参照!$I$4,IF(AM102="1/3(多子)",$M102*参照!$I$4,IF(AM102="多子世帯",$M102*参照!$I$4,IF(AM102="対象外",0))))))))))</f>
        <v>0</v>
      </c>
      <c r="CL102" s="454" t="b">
        <f>IF(AN102="3/3",$M102*参照!$I$4,IF(AN102="2/3",$M102*参照!$I$5,IF(AN102="1/3",$M102*参照!$I$6,IF(AN102="1/4(多子)",$M102*参照!$I$4,IF(AN102="1/4(工･農)",$M102*参照!$I$7,IF(AN102="3/3(多子)",$M102*参照!$I$4,IF(AN102="2/3(多子)",$M102*参照!$I$4,IF(AN102="1/3(多子)",$M102*参照!$I$4,IF(AN102="多子世帯",$M102*参照!$I$4,IF(AN102="対象外",0))))))))))</f>
        <v>0</v>
      </c>
      <c r="CM102" s="454" t="b">
        <f>IF(AO102="3/3",$M102*参照!$I$4,IF(AO102="2/3",$M102*参照!$I$5,IF(AO102="1/3",$M102*参照!$I$6,IF(AO102="1/4(多子)",$M102*参照!$I$4,IF(AO102="1/4(工･農)",$M102*参照!$I$7,IF(AO102="3/3(多子)",$M102*参照!$I$4,IF(AO102="2/3(多子)",$M102*参照!$I$4,IF(AO102="1/3(多子)",$M102*参照!$I$4,IF(AO102="多子世帯",$M102*参照!$I$4,IF(AO102="対象外",0))))))))))</f>
        <v>0</v>
      </c>
      <c r="CN102" s="454" t="b">
        <f>IF(AP102="3/3",$M102*参照!$I$4,IF(AP102="2/3",$M102*参照!$I$5,IF(AP102="1/3",$M102*参照!$I$6,IF(AP102="1/4(多子)",$M102*参照!$I$4,IF(AP102="1/4(工･農)",$M102*参照!$I$7,IF(AP102="3/3(多子)",$M102*参照!$I$4,IF(AP102="2/3(多子)",$M102*参照!$I$4,IF(AP102="1/3(多子)",$M102*参照!$I$4,IF(AP102="多子世帯",$M102*参照!$I$4,IF(AP102="対象外",0))))))))))</f>
        <v>0</v>
      </c>
      <c r="CO102" s="454" t="b">
        <f>IF(AQ102="3/3",$M102*参照!$I$4,IF(AQ102="2/3",$M102*参照!$I$5,IF(AQ102="1/3",$M102*参照!$I$6,IF(AQ102="1/4(多子)",$M102*参照!$I$4,IF(AQ102="1/4(工･農)",$M102*参照!$I$7,IF(AQ102="3/3(多子)",$M102*参照!$I$4,IF(AQ102="2/3(多子)",$M102*参照!$I$4,IF(AQ102="1/3(多子)",$M102*参照!$I$4,IF(AQ102="多子世帯",$M102*参照!$I$4,IF(AQ102="対象外",0))))))))))</f>
        <v>0</v>
      </c>
      <c r="CP102" s="454" t="b">
        <f>IF(AR102="3/3",$M102*参照!$I$4,IF(AR102="2/3",$M102*参照!$I$5,IF(AR102="1/3",$M102*参照!$I$6,IF(AR102="1/4(多子)",$M102*参照!$I$4,IF(AR102="1/4(工･農)",$M102*参照!$I$7,IF(AR102="3/3(多子)",$M102*参照!$I$4,IF(AR102="2/3(多子)",$M102*参照!$I$4,IF(AR102="1/3(多子)",$M102*参照!$I$4,IF(AR102="多子世帯",$M102*参照!$I$4,IF(AR102="対象外",0))))))))))</f>
        <v>0</v>
      </c>
      <c r="CQ102" s="455" t="b">
        <f>IF(AS102="3/3",$M102*参照!$I$4,IF(AS102="2/3",$M102*参照!$I$5,IF(AS102="1/3",$M102*参照!$I$6,IF(AS102="1/4(多子)",$M102*参照!$I$4,IF(AS102="1/4(工･農)",$M102*参照!$I$7,IF(AS102="3/3(多子)",$M102*参照!$I$4,IF(AS102="2/3(多子)",$M102*参照!$I$4,IF(AS102="1/3(多子)",$M102*参照!$I$4,IF(AS102="多子世帯",$M102*参照!$I$4,IF(AS102="対象外",0))))))))))</f>
        <v>0</v>
      </c>
      <c r="CR102" s="456">
        <f t="shared" si="71"/>
        <v>0</v>
      </c>
      <c r="CS102" s="66"/>
      <c r="CT102" s="147"/>
      <c r="CU102" s="147"/>
      <c r="CV102" s="147"/>
      <c r="CW102" s="147"/>
      <c r="CX102" s="147"/>
      <c r="CY102" s="149"/>
      <c r="CZ102" s="100"/>
      <c r="DA102" s="147"/>
      <c r="DB102" s="147"/>
      <c r="DC102" s="147"/>
      <c r="DD102" s="147"/>
      <c r="DE102" s="147"/>
      <c r="DF102" s="148">
        <f t="shared" si="72"/>
        <v>0</v>
      </c>
      <c r="DG102" s="77">
        <f>IF(CD102=0,0,(ROUNDUP(O102*(BU102*参照!$C$5+BV102*参照!$C$6+BW102*参照!$C$7+BX102*参照!$C$8+BY102*参照!$C$9+BZ102*参照!$C$10+CA102*参照!$C$11+CB102*参照!$C$12+CC102*参照!$C$13)/CD102,-2)))</f>
        <v>0</v>
      </c>
      <c r="DH102" s="136" t="str">
        <f t="shared" si="49"/>
        <v>B</v>
      </c>
    </row>
    <row r="103" spans="1:112" s="30" customFormat="1" ht="14.4">
      <c r="A103" s="34">
        <v>62</v>
      </c>
      <c r="B103" s="366"/>
      <c r="C103" s="355"/>
      <c r="D103" s="126"/>
      <c r="E103" s="126"/>
      <c r="F103" s="185"/>
      <c r="G103" s="126"/>
      <c r="H103" s="357"/>
      <c r="I103" s="235">
        <v>0</v>
      </c>
      <c r="J103" s="235">
        <f t="shared" si="50"/>
        <v>0</v>
      </c>
      <c r="K103" s="387">
        <f>IF(D103="昼間",参照!$E$4,IF(D103="夜間等",参照!$E$5,IF(D103="通信",参照!$E$6,0)))</f>
        <v>0</v>
      </c>
      <c r="L103" s="240">
        <f t="shared" si="51"/>
        <v>0</v>
      </c>
      <c r="M103" s="241">
        <f t="shared" si="52"/>
        <v>0</v>
      </c>
      <c r="N103" s="238"/>
      <c r="O103" s="238">
        <f t="shared" si="53"/>
        <v>0</v>
      </c>
      <c r="P103" s="389">
        <v>0</v>
      </c>
      <c r="Q103" s="392">
        <f>IF(D103="昼間",参照!$F$4,IF(D103="夜間等",参照!$F$5,IF(D103="通信",参照!$F$6,0)))</f>
        <v>0</v>
      </c>
      <c r="R103" s="240">
        <f t="shared" si="54"/>
        <v>0</v>
      </c>
      <c r="S103" s="203"/>
      <c r="T103" s="384">
        <f t="shared" si="55"/>
        <v>0</v>
      </c>
      <c r="U103" s="382">
        <f t="shared" si="56"/>
        <v>0</v>
      </c>
      <c r="V103" s="380">
        <f t="shared" si="57"/>
        <v>0</v>
      </c>
      <c r="W103" s="378">
        <f t="shared" si="58"/>
        <v>0</v>
      </c>
      <c r="X103" s="386" t="str">
        <f t="shared" si="26"/>
        <v>0</v>
      </c>
      <c r="Y103" s="379">
        <f t="shared" si="27"/>
        <v>0</v>
      </c>
      <c r="Z103" s="441"/>
      <c r="AA103" s="441"/>
      <c r="AB103" s="445">
        <f t="shared" si="59"/>
        <v>0</v>
      </c>
      <c r="AC103" s="356">
        <f t="shared" si="60"/>
        <v>0</v>
      </c>
      <c r="AD103" s="123">
        <f t="shared" si="28"/>
        <v>0</v>
      </c>
      <c r="AE103" s="123">
        <f t="shared" si="29"/>
        <v>0</v>
      </c>
      <c r="AF103" s="183"/>
      <c r="AG103" s="32"/>
      <c r="AH103" s="97"/>
      <c r="AI103" s="33"/>
      <c r="AJ103" s="97"/>
      <c r="AK103" s="33"/>
      <c r="AL103" s="97"/>
      <c r="AM103" s="98"/>
      <c r="AN103" s="99"/>
      <c r="AO103" s="147"/>
      <c r="AP103" s="147"/>
      <c r="AQ103" s="147"/>
      <c r="AR103" s="147"/>
      <c r="AS103" s="33"/>
      <c r="AT103" s="308">
        <f t="shared" si="30"/>
        <v>0</v>
      </c>
      <c r="AU103" s="295">
        <f t="shared" si="31"/>
        <v>0</v>
      </c>
      <c r="AV103" s="295">
        <f t="shared" si="32"/>
        <v>0</v>
      </c>
      <c r="AW103" s="295">
        <f t="shared" si="33"/>
        <v>0</v>
      </c>
      <c r="AX103" s="295">
        <f t="shared" si="34"/>
        <v>0</v>
      </c>
      <c r="AY103" s="295">
        <f t="shared" si="35"/>
        <v>0</v>
      </c>
      <c r="AZ103" s="295">
        <f t="shared" si="36"/>
        <v>0</v>
      </c>
      <c r="BA103" s="295">
        <f t="shared" si="37"/>
        <v>0</v>
      </c>
      <c r="BB103" s="310">
        <f t="shared" si="38"/>
        <v>0</v>
      </c>
      <c r="BC103" s="308">
        <f t="shared" si="39"/>
        <v>0</v>
      </c>
      <c r="BD103" s="308">
        <f t="shared" si="40"/>
        <v>0</v>
      </c>
      <c r="BE103" s="295">
        <f t="shared" si="41"/>
        <v>0</v>
      </c>
      <c r="BF103" s="308">
        <f t="shared" si="42"/>
        <v>0</v>
      </c>
      <c r="BG103" s="295">
        <f t="shared" si="43"/>
        <v>0</v>
      </c>
      <c r="BH103" s="308">
        <f t="shared" si="44"/>
        <v>0</v>
      </c>
      <c r="BI103" s="295">
        <f t="shared" si="45"/>
        <v>0</v>
      </c>
      <c r="BJ103" s="295">
        <f t="shared" si="46"/>
        <v>0</v>
      </c>
      <c r="BK103" s="310">
        <f t="shared" si="47"/>
        <v>0</v>
      </c>
      <c r="BL103" s="317">
        <f t="shared" si="73"/>
        <v>0</v>
      </c>
      <c r="BM103" s="299">
        <f t="shared" si="73"/>
        <v>0</v>
      </c>
      <c r="BN103" s="299">
        <f t="shared" si="74"/>
        <v>0</v>
      </c>
      <c r="BO103" s="299">
        <f t="shared" si="73"/>
        <v>0</v>
      </c>
      <c r="BP103" s="299">
        <f t="shared" si="75"/>
        <v>0</v>
      </c>
      <c r="BQ103" s="299">
        <f t="shared" si="73"/>
        <v>0</v>
      </c>
      <c r="BR103" s="299">
        <f t="shared" si="76"/>
        <v>0</v>
      </c>
      <c r="BS103" s="299">
        <f t="shared" si="77"/>
        <v>0</v>
      </c>
      <c r="BT103" s="318">
        <f t="shared" si="77"/>
        <v>0</v>
      </c>
      <c r="BU103" s="450">
        <f t="shared" si="61"/>
        <v>0</v>
      </c>
      <c r="BV103" s="451">
        <f t="shared" si="62"/>
        <v>0</v>
      </c>
      <c r="BW103" s="451">
        <f t="shared" si="63"/>
        <v>0</v>
      </c>
      <c r="BX103" s="451">
        <f t="shared" si="64"/>
        <v>0</v>
      </c>
      <c r="BY103" s="451">
        <f t="shared" si="65"/>
        <v>0</v>
      </c>
      <c r="BZ103" s="451">
        <f t="shared" si="66"/>
        <v>0</v>
      </c>
      <c r="CA103" s="451">
        <f t="shared" si="67"/>
        <v>0</v>
      </c>
      <c r="CB103" s="451">
        <f t="shared" si="68"/>
        <v>0</v>
      </c>
      <c r="CC103" s="451">
        <f t="shared" si="69"/>
        <v>0</v>
      </c>
      <c r="CD103" s="452">
        <f t="shared" si="70"/>
        <v>0</v>
      </c>
      <c r="CE103" s="453">
        <f>IF($AF103="3/3",$R103*参照!$J$4,IF($AF103="2/3",$R103*参照!$J$5,IF($AF103="1/3",$R103*参照!$J$6,IF($AF103="1/4(多子)",$R103*参照!$J$4,IF($AF103="1/4(工･農)",$R103*参照!$J$7,IF($AF103="3/3(多子)",$R103*参照!$J$4,IF($AF103="2/3(多子)",$R103*参照!$J$4,IF($AF103="1/3(多子)",$R103*参照!$J$4,IF($AF103="多子世帯",$R103*参照!$J$4,)))))))))</f>
        <v>0</v>
      </c>
      <c r="CF103" s="454" t="b">
        <f>IF(AH103="3/3",$M103*参照!$I$4,IF(AH103="2/3",$M103*参照!$I$5,IF(AH103="1/3",$M103*参照!$I$6,IF(AH103="1/4(多子)",$M103*参照!$I$4,IF(AH103="1/4(工･農)",$M103*参照!$I$7,IF(AH103="3/3(多子)",$M103*参照!$I$4,IF(AH103="2/3(多子)",$M103*参照!$I$4,IF(AH103="1/3(多子)",$M103*参照!$I$4,IF(AH103="多子世帯",$M103*参照!$I$4,IF(AH103="対象外",0))))))))))</f>
        <v>0</v>
      </c>
      <c r="CG103" s="454" t="b">
        <f>IF(AI103="3/3",$M103*参照!$I$4,IF(AI103="2/3",$M103*参照!$I$5,IF(AI103="1/3",$M103*参照!$I$6,IF(AI103="1/4(多子)",$M103*参照!$I$4,IF(AI103="1/4(工･農)",$M103*参照!$I$7,IF(AI103="3/3(多子)",$M103*参照!$I$4,IF(AI103="2/3(多子)",$M103*参照!$I$4,IF(AI103="1/3(多子)",$M103*参照!$I$4,IF(AI103="多子世帯",$M103*参照!$I$4,IF(AI103="対象外",0))))))))))</f>
        <v>0</v>
      </c>
      <c r="CH103" s="454" t="b">
        <f>IF(AJ103="3/3",$M103*参照!$I$4,IF(AJ103="2/3",$M103*参照!$I$5,IF(AJ103="1/3",$M103*参照!$I$6,IF(AJ103="1/4(多子)",$M103*参照!$I$4,IF(AJ103="1/4(工･農)",$M103*参照!$I$7,IF(AJ103="3/3(多子)",$M103*参照!$I$4,IF(AJ103="2/3(多子)",$M103*参照!$I$4,IF(AJ103="1/3(多子)",$M103*参照!$I$4,IF(AJ103="多子世帯",$M103*参照!$I$4,IF(AJ103="対象外",0))))))))))</f>
        <v>0</v>
      </c>
      <c r="CI103" s="454" t="b">
        <f>IF(AK103="3/3",$M103*参照!$I$4,IF(AK103="2/3",$M103*参照!$I$5,IF(AK103="1/3",$M103*参照!$I$6,IF(AK103="1/4(多子)",$M103*参照!$I$4,IF(AK103="1/4(工･農)",$M103*参照!$I$7,IF(AK103="3/3(多子)",$M103*参照!$I$4,IF(AK103="2/3(多子)",$M103*参照!$I$4,IF(AK103="1/3(多子)",$M103*参照!$I$4,IF(AK103="多子世帯",$M103*参照!$I$4,IF(AK103="対象外",0))))))))))</f>
        <v>0</v>
      </c>
      <c r="CJ103" s="454" t="b">
        <f>IF(AL103="3/3",$M103*参照!$I$4,IF(AL103="2/3",$M103*参照!$I$5,IF(AL103="1/3",$M103*参照!$I$6,IF(AL103="1/4(多子)",$M103*参照!$I$4,IF(AL103="1/4(工･農)",$M103*参照!$I$7,IF(AL103="3/3(多子)",$M103*参照!$I$4,IF(AL103="2/3(多子)",$M103*参照!$I$4,IF(AL103="1/3(多子)",$M103*参照!$I$4,IF(AL103="多子世帯",$M103*参照!$I$4,IF(AL103="対象外",0))))))))))</f>
        <v>0</v>
      </c>
      <c r="CK103" s="454" t="b">
        <f>IF(AM103="3/3",$M103*参照!$I$4,IF(AM103="2/3",$M103*参照!$I$5,IF(AM103="1/3",$M103*参照!$I$6,IF(AM103="1/4(多子)",$M103*参照!$I$4,IF(AM103="1/4(工･農)",$M103*参照!$I$7,IF(AM103="3/3(多子)",$M103*参照!$I$4,IF(AM103="2/3(多子)",$M103*参照!$I$4,IF(AM103="1/3(多子)",$M103*参照!$I$4,IF(AM103="多子世帯",$M103*参照!$I$4,IF(AM103="対象外",0))))))))))</f>
        <v>0</v>
      </c>
      <c r="CL103" s="454" t="b">
        <f>IF(AN103="3/3",$M103*参照!$I$4,IF(AN103="2/3",$M103*参照!$I$5,IF(AN103="1/3",$M103*参照!$I$6,IF(AN103="1/4(多子)",$M103*参照!$I$4,IF(AN103="1/4(工･農)",$M103*参照!$I$7,IF(AN103="3/3(多子)",$M103*参照!$I$4,IF(AN103="2/3(多子)",$M103*参照!$I$4,IF(AN103="1/3(多子)",$M103*参照!$I$4,IF(AN103="多子世帯",$M103*参照!$I$4,IF(AN103="対象外",0))))))))))</f>
        <v>0</v>
      </c>
      <c r="CM103" s="454" t="b">
        <f>IF(AO103="3/3",$M103*参照!$I$4,IF(AO103="2/3",$M103*参照!$I$5,IF(AO103="1/3",$M103*参照!$I$6,IF(AO103="1/4(多子)",$M103*参照!$I$4,IF(AO103="1/4(工･農)",$M103*参照!$I$7,IF(AO103="3/3(多子)",$M103*参照!$I$4,IF(AO103="2/3(多子)",$M103*参照!$I$4,IF(AO103="1/3(多子)",$M103*参照!$I$4,IF(AO103="多子世帯",$M103*参照!$I$4,IF(AO103="対象外",0))))))))))</f>
        <v>0</v>
      </c>
      <c r="CN103" s="454" t="b">
        <f>IF(AP103="3/3",$M103*参照!$I$4,IF(AP103="2/3",$M103*参照!$I$5,IF(AP103="1/3",$M103*参照!$I$6,IF(AP103="1/4(多子)",$M103*参照!$I$4,IF(AP103="1/4(工･農)",$M103*参照!$I$7,IF(AP103="3/3(多子)",$M103*参照!$I$4,IF(AP103="2/3(多子)",$M103*参照!$I$4,IF(AP103="1/3(多子)",$M103*参照!$I$4,IF(AP103="多子世帯",$M103*参照!$I$4,IF(AP103="対象外",0))))))))))</f>
        <v>0</v>
      </c>
      <c r="CO103" s="454" t="b">
        <f>IF(AQ103="3/3",$M103*参照!$I$4,IF(AQ103="2/3",$M103*参照!$I$5,IF(AQ103="1/3",$M103*参照!$I$6,IF(AQ103="1/4(多子)",$M103*参照!$I$4,IF(AQ103="1/4(工･農)",$M103*参照!$I$7,IF(AQ103="3/3(多子)",$M103*参照!$I$4,IF(AQ103="2/3(多子)",$M103*参照!$I$4,IF(AQ103="1/3(多子)",$M103*参照!$I$4,IF(AQ103="多子世帯",$M103*参照!$I$4,IF(AQ103="対象外",0))))))))))</f>
        <v>0</v>
      </c>
      <c r="CP103" s="454" t="b">
        <f>IF(AR103="3/3",$M103*参照!$I$4,IF(AR103="2/3",$M103*参照!$I$5,IF(AR103="1/3",$M103*参照!$I$6,IF(AR103="1/4(多子)",$M103*参照!$I$4,IF(AR103="1/4(工･農)",$M103*参照!$I$7,IF(AR103="3/3(多子)",$M103*参照!$I$4,IF(AR103="2/3(多子)",$M103*参照!$I$4,IF(AR103="1/3(多子)",$M103*参照!$I$4,IF(AR103="多子世帯",$M103*参照!$I$4,IF(AR103="対象外",0))))))))))</f>
        <v>0</v>
      </c>
      <c r="CQ103" s="455" t="b">
        <f>IF(AS103="3/3",$M103*参照!$I$4,IF(AS103="2/3",$M103*参照!$I$5,IF(AS103="1/3",$M103*参照!$I$6,IF(AS103="1/4(多子)",$M103*参照!$I$4,IF(AS103="1/4(工･農)",$M103*参照!$I$7,IF(AS103="3/3(多子)",$M103*参照!$I$4,IF(AS103="2/3(多子)",$M103*参照!$I$4,IF(AS103="1/3(多子)",$M103*参照!$I$4,IF(AS103="多子世帯",$M103*参照!$I$4,IF(AS103="対象外",0))))))))))</f>
        <v>0</v>
      </c>
      <c r="CR103" s="456">
        <f t="shared" si="71"/>
        <v>0</v>
      </c>
      <c r="CS103" s="66"/>
      <c r="CT103" s="147"/>
      <c r="CU103" s="147"/>
      <c r="CV103" s="147"/>
      <c r="CW103" s="147"/>
      <c r="CX103" s="147"/>
      <c r="CY103" s="149"/>
      <c r="CZ103" s="100"/>
      <c r="DA103" s="147"/>
      <c r="DB103" s="147"/>
      <c r="DC103" s="147"/>
      <c r="DD103" s="147"/>
      <c r="DE103" s="147"/>
      <c r="DF103" s="148">
        <f t="shared" si="72"/>
        <v>0</v>
      </c>
      <c r="DG103" s="77">
        <f>IF(CD103=0,0,(ROUNDUP(O103*(BU103*参照!$C$5+BV103*参照!$C$6+BW103*参照!$C$7+BX103*参照!$C$8+BY103*参照!$C$9+BZ103*参照!$C$10+CA103*参照!$C$11+CB103*参照!$C$12+CC103*参照!$C$13)/CD103,-2)))</f>
        <v>0</v>
      </c>
      <c r="DH103" s="136" t="str">
        <f t="shared" si="49"/>
        <v>B</v>
      </c>
    </row>
    <row r="104" spans="1:112" s="30" customFormat="1" ht="14.4">
      <c r="A104" s="34">
        <v>63</v>
      </c>
      <c r="B104" s="363"/>
      <c r="C104" s="361"/>
      <c r="D104" s="126"/>
      <c r="E104" s="126"/>
      <c r="F104" s="185"/>
      <c r="G104" s="126"/>
      <c r="H104" s="355"/>
      <c r="I104" s="235">
        <v>0</v>
      </c>
      <c r="J104" s="235">
        <f t="shared" si="50"/>
        <v>0</v>
      </c>
      <c r="K104" s="387">
        <f>IF(D104="昼間",参照!$E$4,IF(D104="夜間等",参照!$E$5,IF(D104="通信",参照!$E$6,0)))</f>
        <v>0</v>
      </c>
      <c r="L104" s="240">
        <f t="shared" si="51"/>
        <v>0</v>
      </c>
      <c r="M104" s="241">
        <f t="shared" si="52"/>
        <v>0</v>
      </c>
      <c r="N104" s="238"/>
      <c r="O104" s="238">
        <f t="shared" si="53"/>
        <v>0</v>
      </c>
      <c r="P104" s="389">
        <v>0</v>
      </c>
      <c r="Q104" s="392">
        <f>IF(D104="昼間",参照!$F$4,IF(D104="夜間等",参照!$F$5,IF(D104="通信",参照!$F$6,0)))</f>
        <v>0</v>
      </c>
      <c r="R104" s="240">
        <f t="shared" si="54"/>
        <v>0</v>
      </c>
      <c r="S104" s="203"/>
      <c r="T104" s="384">
        <f t="shared" si="55"/>
        <v>0</v>
      </c>
      <c r="U104" s="382">
        <f t="shared" si="56"/>
        <v>0</v>
      </c>
      <c r="V104" s="380">
        <f t="shared" si="57"/>
        <v>0</v>
      </c>
      <c r="W104" s="378">
        <f t="shared" si="58"/>
        <v>0</v>
      </c>
      <c r="X104" s="386" t="str">
        <f t="shared" si="26"/>
        <v>0</v>
      </c>
      <c r="Y104" s="379">
        <f t="shared" si="27"/>
        <v>0</v>
      </c>
      <c r="Z104" s="441"/>
      <c r="AA104" s="441"/>
      <c r="AB104" s="445">
        <f t="shared" si="59"/>
        <v>0</v>
      </c>
      <c r="AC104" s="356">
        <f t="shared" si="60"/>
        <v>0</v>
      </c>
      <c r="AD104" s="123">
        <f t="shared" si="28"/>
        <v>0</v>
      </c>
      <c r="AE104" s="123">
        <f t="shared" si="29"/>
        <v>0</v>
      </c>
      <c r="AF104" s="183"/>
      <c r="AG104" s="32"/>
      <c r="AH104" s="97"/>
      <c r="AI104" s="33"/>
      <c r="AJ104" s="97"/>
      <c r="AK104" s="33"/>
      <c r="AL104" s="97"/>
      <c r="AM104" s="98"/>
      <c r="AN104" s="99"/>
      <c r="AO104" s="147"/>
      <c r="AP104" s="147"/>
      <c r="AQ104" s="147"/>
      <c r="AR104" s="147"/>
      <c r="AS104" s="33"/>
      <c r="AT104" s="308">
        <f t="shared" si="30"/>
        <v>0</v>
      </c>
      <c r="AU104" s="295">
        <f t="shared" si="31"/>
        <v>0</v>
      </c>
      <c r="AV104" s="295">
        <f t="shared" si="32"/>
        <v>0</v>
      </c>
      <c r="AW104" s="295">
        <f t="shared" si="33"/>
        <v>0</v>
      </c>
      <c r="AX104" s="295">
        <f t="shared" si="34"/>
        <v>0</v>
      </c>
      <c r="AY104" s="295">
        <f t="shared" si="35"/>
        <v>0</v>
      </c>
      <c r="AZ104" s="295">
        <f t="shared" si="36"/>
        <v>0</v>
      </c>
      <c r="BA104" s="295">
        <f t="shared" si="37"/>
        <v>0</v>
      </c>
      <c r="BB104" s="310">
        <f t="shared" si="38"/>
        <v>0</v>
      </c>
      <c r="BC104" s="308">
        <f t="shared" si="39"/>
        <v>0</v>
      </c>
      <c r="BD104" s="308">
        <f t="shared" si="40"/>
        <v>0</v>
      </c>
      <c r="BE104" s="295">
        <f t="shared" si="41"/>
        <v>0</v>
      </c>
      <c r="BF104" s="308">
        <f t="shared" si="42"/>
        <v>0</v>
      </c>
      <c r="BG104" s="295">
        <f t="shared" si="43"/>
        <v>0</v>
      </c>
      <c r="BH104" s="308">
        <f t="shared" si="44"/>
        <v>0</v>
      </c>
      <c r="BI104" s="295">
        <f t="shared" si="45"/>
        <v>0</v>
      </c>
      <c r="BJ104" s="295">
        <f t="shared" si="46"/>
        <v>0</v>
      </c>
      <c r="BK104" s="310">
        <f t="shared" si="47"/>
        <v>0</v>
      </c>
      <c r="BL104" s="317">
        <f t="shared" si="73"/>
        <v>0</v>
      </c>
      <c r="BM104" s="299">
        <f t="shared" si="73"/>
        <v>0</v>
      </c>
      <c r="BN104" s="299">
        <f t="shared" si="74"/>
        <v>0</v>
      </c>
      <c r="BO104" s="299">
        <f t="shared" si="73"/>
        <v>0</v>
      </c>
      <c r="BP104" s="299">
        <f t="shared" si="75"/>
        <v>0</v>
      </c>
      <c r="BQ104" s="299">
        <f t="shared" si="73"/>
        <v>0</v>
      </c>
      <c r="BR104" s="299">
        <f t="shared" si="76"/>
        <v>0</v>
      </c>
      <c r="BS104" s="299">
        <f t="shared" si="77"/>
        <v>0</v>
      </c>
      <c r="BT104" s="318">
        <f t="shared" si="77"/>
        <v>0</v>
      </c>
      <c r="BU104" s="450">
        <f t="shared" si="61"/>
        <v>0</v>
      </c>
      <c r="BV104" s="451">
        <f t="shared" si="62"/>
        <v>0</v>
      </c>
      <c r="BW104" s="451">
        <f t="shared" si="63"/>
        <v>0</v>
      </c>
      <c r="BX104" s="451">
        <f t="shared" si="64"/>
        <v>0</v>
      </c>
      <c r="BY104" s="451">
        <f t="shared" si="65"/>
        <v>0</v>
      </c>
      <c r="BZ104" s="451">
        <f t="shared" si="66"/>
        <v>0</v>
      </c>
      <c r="CA104" s="451">
        <f t="shared" si="67"/>
        <v>0</v>
      </c>
      <c r="CB104" s="451">
        <f t="shared" si="68"/>
        <v>0</v>
      </c>
      <c r="CC104" s="451">
        <f t="shared" si="69"/>
        <v>0</v>
      </c>
      <c r="CD104" s="452">
        <f t="shared" si="70"/>
        <v>0</v>
      </c>
      <c r="CE104" s="453">
        <f>IF($AF104="3/3",$R104*参照!$J$4,IF($AF104="2/3",$R104*参照!$J$5,IF($AF104="1/3",$R104*参照!$J$6,IF($AF104="1/4(多子)",$R104*参照!$J$4,IF($AF104="1/4(工･農)",$R104*参照!$J$7,IF($AF104="3/3(多子)",$R104*参照!$J$4,IF($AF104="2/3(多子)",$R104*参照!$J$4,IF($AF104="1/3(多子)",$R104*参照!$J$4,IF($AF104="多子世帯",$R104*参照!$J$4,)))))))))</f>
        <v>0</v>
      </c>
      <c r="CF104" s="454" t="b">
        <f>IF(AH104="3/3",$M104*参照!$I$4,IF(AH104="2/3",$M104*参照!$I$5,IF(AH104="1/3",$M104*参照!$I$6,IF(AH104="1/4(多子)",$M104*参照!$I$4,IF(AH104="1/4(工･農)",$M104*参照!$I$7,IF(AH104="3/3(多子)",$M104*参照!$I$4,IF(AH104="2/3(多子)",$M104*参照!$I$4,IF(AH104="1/3(多子)",$M104*参照!$I$4,IF(AH104="多子世帯",$M104*参照!$I$4,IF(AH104="対象外",0))))))))))</f>
        <v>0</v>
      </c>
      <c r="CG104" s="454" t="b">
        <f>IF(AI104="3/3",$M104*参照!$I$4,IF(AI104="2/3",$M104*参照!$I$5,IF(AI104="1/3",$M104*参照!$I$6,IF(AI104="1/4(多子)",$M104*参照!$I$4,IF(AI104="1/4(工･農)",$M104*参照!$I$7,IF(AI104="3/3(多子)",$M104*参照!$I$4,IF(AI104="2/3(多子)",$M104*参照!$I$4,IF(AI104="1/3(多子)",$M104*参照!$I$4,IF(AI104="多子世帯",$M104*参照!$I$4,IF(AI104="対象外",0))))))))))</f>
        <v>0</v>
      </c>
      <c r="CH104" s="454" t="b">
        <f>IF(AJ104="3/3",$M104*参照!$I$4,IF(AJ104="2/3",$M104*参照!$I$5,IF(AJ104="1/3",$M104*参照!$I$6,IF(AJ104="1/4(多子)",$M104*参照!$I$4,IF(AJ104="1/4(工･農)",$M104*参照!$I$7,IF(AJ104="3/3(多子)",$M104*参照!$I$4,IF(AJ104="2/3(多子)",$M104*参照!$I$4,IF(AJ104="1/3(多子)",$M104*参照!$I$4,IF(AJ104="多子世帯",$M104*参照!$I$4,IF(AJ104="対象外",0))))))))))</f>
        <v>0</v>
      </c>
      <c r="CI104" s="454" t="b">
        <f>IF(AK104="3/3",$M104*参照!$I$4,IF(AK104="2/3",$M104*参照!$I$5,IF(AK104="1/3",$M104*参照!$I$6,IF(AK104="1/4(多子)",$M104*参照!$I$4,IF(AK104="1/4(工･農)",$M104*参照!$I$7,IF(AK104="3/3(多子)",$M104*参照!$I$4,IF(AK104="2/3(多子)",$M104*参照!$I$4,IF(AK104="1/3(多子)",$M104*参照!$I$4,IF(AK104="多子世帯",$M104*参照!$I$4,IF(AK104="対象外",0))))))))))</f>
        <v>0</v>
      </c>
      <c r="CJ104" s="454" t="b">
        <f>IF(AL104="3/3",$M104*参照!$I$4,IF(AL104="2/3",$M104*参照!$I$5,IF(AL104="1/3",$M104*参照!$I$6,IF(AL104="1/4(多子)",$M104*参照!$I$4,IF(AL104="1/4(工･農)",$M104*参照!$I$7,IF(AL104="3/3(多子)",$M104*参照!$I$4,IF(AL104="2/3(多子)",$M104*参照!$I$4,IF(AL104="1/3(多子)",$M104*参照!$I$4,IF(AL104="多子世帯",$M104*参照!$I$4,IF(AL104="対象外",0))))))))))</f>
        <v>0</v>
      </c>
      <c r="CK104" s="454" t="b">
        <f>IF(AM104="3/3",$M104*参照!$I$4,IF(AM104="2/3",$M104*参照!$I$5,IF(AM104="1/3",$M104*参照!$I$6,IF(AM104="1/4(多子)",$M104*参照!$I$4,IF(AM104="1/4(工･農)",$M104*参照!$I$7,IF(AM104="3/3(多子)",$M104*参照!$I$4,IF(AM104="2/3(多子)",$M104*参照!$I$4,IF(AM104="1/3(多子)",$M104*参照!$I$4,IF(AM104="多子世帯",$M104*参照!$I$4,IF(AM104="対象外",0))))))))))</f>
        <v>0</v>
      </c>
      <c r="CL104" s="454" t="b">
        <f>IF(AN104="3/3",$M104*参照!$I$4,IF(AN104="2/3",$M104*参照!$I$5,IF(AN104="1/3",$M104*参照!$I$6,IF(AN104="1/4(多子)",$M104*参照!$I$4,IF(AN104="1/4(工･農)",$M104*参照!$I$7,IF(AN104="3/3(多子)",$M104*参照!$I$4,IF(AN104="2/3(多子)",$M104*参照!$I$4,IF(AN104="1/3(多子)",$M104*参照!$I$4,IF(AN104="多子世帯",$M104*参照!$I$4,IF(AN104="対象外",0))))))))))</f>
        <v>0</v>
      </c>
      <c r="CM104" s="454" t="b">
        <f>IF(AO104="3/3",$M104*参照!$I$4,IF(AO104="2/3",$M104*参照!$I$5,IF(AO104="1/3",$M104*参照!$I$6,IF(AO104="1/4(多子)",$M104*参照!$I$4,IF(AO104="1/4(工･農)",$M104*参照!$I$7,IF(AO104="3/3(多子)",$M104*参照!$I$4,IF(AO104="2/3(多子)",$M104*参照!$I$4,IF(AO104="1/3(多子)",$M104*参照!$I$4,IF(AO104="多子世帯",$M104*参照!$I$4,IF(AO104="対象外",0))))))))))</f>
        <v>0</v>
      </c>
      <c r="CN104" s="454" t="b">
        <f>IF(AP104="3/3",$M104*参照!$I$4,IF(AP104="2/3",$M104*参照!$I$5,IF(AP104="1/3",$M104*参照!$I$6,IF(AP104="1/4(多子)",$M104*参照!$I$4,IF(AP104="1/4(工･農)",$M104*参照!$I$7,IF(AP104="3/3(多子)",$M104*参照!$I$4,IF(AP104="2/3(多子)",$M104*参照!$I$4,IF(AP104="1/3(多子)",$M104*参照!$I$4,IF(AP104="多子世帯",$M104*参照!$I$4,IF(AP104="対象外",0))))))))))</f>
        <v>0</v>
      </c>
      <c r="CO104" s="454" t="b">
        <f>IF(AQ104="3/3",$M104*参照!$I$4,IF(AQ104="2/3",$M104*参照!$I$5,IF(AQ104="1/3",$M104*参照!$I$6,IF(AQ104="1/4(多子)",$M104*参照!$I$4,IF(AQ104="1/4(工･農)",$M104*参照!$I$7,IF(AQ104="3/3(多子)",$M104*参照!$I$4,IF(AQ104="2/3(多子)",$M104*参照!$I$4,IF(AQ104="1/3(多子)",$M104*参照!$I$4,IF(AQ104="多子世帯",$M104*参照!$I$4,IF(AQ104="対象外",0))))))))))</f>
        <v>0</v>
      </c>
      <c r="CP104" s="454" t="b">
        <f>IF(AR104="3/3",$M104*参照!$I$4,IF(AR104="2/3",$M104*参照!$I$5,IF(AR104="1/3",$M104*参照!$I$6,IF(AR104="1/4(多子)",$M104*参照!$I$4,IF(AR104="1/4(工･農)",$M104*参照!$I$7,IF(AR104="3/3(多子)",$M104*参照!$I$4,IF(AR104="2/3(多子)",$M104*参照!$I$4,IF(AR104="1/3(多子)",$M104*参照!$I$4,IF(AR104="多子世帯",$M104*参照!$I$4,IF(AR104="対象外",0))))))))))</f>
        <v>0</v>
      </c>
      <c r="CQ104" s="455" t="b">
        <f>IF(AS104="3/3",$M104*参照!$I$4,IF(AS104="2/3",$M104*参照!$I$5,IF(AS104="1/3",$M104*参照!$I$6,IF(AS104="1/4(多子)",$M104*参照!$I$4,IF(AS104="1/4(工･農)",$M104*参照!$I$7,IF(AS104="3/3(多子)",$M104*参照!$I$4,IF(AS104="2/3(多子)",$M104*参照!$I$4,IF(AS104="1/3(多子)",$M104*参照!$I$4,IF(AS104="多子世帯",$M104*参照!$I$4,IF(AS104="対象外",0))))))))))</f>
        <v>0</v>
      </c>
      <c r="CR104" s="456">
        <f t="shared" si="71"/>
        <v>0</v>
      </c>
      <c r="CS104" s="66"/>
      <c r="CT104" s="147"/>
      <c r="CU104" s="147"/>
      <c r="CV104" s="147"/>
      <c r="CW104" s="147"/>
      <c r="CX104" s="147"/>
      <c r="CY104" s="149"/>
      <c r="CZ104" s="100"/>
      <c r="DA104" s="147"/>
      <c r="DB104" s="147"/>
      <c r="DC104" s="147"/>
      <c r="DD104" s="147"/>
      <c r="DE104" s="147"/>
      <c r="DF104" s="148">
        <f t="shared" si="72"/>
        <v>0</v>
      </c>
      <c r="DG104" s="77">
        <f>IF(CD104=0,0,(ROUNDUP(O104*(BU104*参照!$C$5+BV104*参照!$C$6+BW104*参照!$C$7+BX104*参照!$C$8+BY104*参照!$C$9+BZ104*参照!$C$10+CA104*参照!$C$11+CB104*参照!$C$12+CC104*参照!$C$13)/CD104,-2)))</f>
        <v>0</v>
      </c>
      <c r="DH104" s="136" t="str">
        <f t="shared" si="49"/>
        <v>B</v>
      </c>
    </row>
    <row r="105" spans="1:112" s="30" customFormat="1" ht="14.4">
      <c r="A105" s="34">
        <v>64</v>
      </c>
      <c r="B105" s="354"/>
      <c r="C105" s="361"/>
      <c r="D105" s="126"/>
      <c r="E105" s="126"/>
      <c r="F105" s="185"/>
      <c r="G105" s="126"/>
      <c r="H105" s="357"/>
      <c r="I105" s="235">
        <v>0</v>
      </c>
      <c r="J105" s="235">
        <f t="shared" si="50"/>
        <v>0</v>
      </c>
      <c r="K105" s="387">
        <f>IF(D105="昼間",参照!$E$4,IF(D105="夜間等",参照!$E$5,IF(D105="通信",参照!$E$6,0)))</f>
        <v>0</v>
      </c>
      <c r="L105" s="240">
        <f t="shared" si="51"/>
        <v>0</v>
      </c>
      <c r="M105" s="241">
        <f t="shared" si="52"/>
        <v>0</v>
      </c>
      <c r="N105" s="238"/>
      <c r="O105" s="238">
        <f t="shared" si="53"/>
        <v>0</v>
      </c>
      <c r="P105" s="389">
        <v>0</v>
      </c>
      <c r="Q105" s="392">
        <f>IF(D105="昼間",参照!$F$4,IF(D105="夜間等",参照!$F$5,IF(D105="通信",参照!$F$6,0)))</f>
        <v>0</v>
      </c>
      <c r="R105" s="240">
        <f t="shared" si="54"/>
        <v>0</v>
      </c>
      <c r="S105" s="203"/>
      <c r="T105" s="384">
        <f t="shared" si="55"/>
        <v>0</v>
      </c>
      <c r="U105" s="382">
        <f t="shared" si="56"/>
        <v>0</v>
      </c>
      <c r="V105" s="380">
        <f t="shared" si="57"/>
        <v>0</v>
      </c>
      <c r="W105" s="378">
        <f t="shared" si="58"/>
        <v>0</v>
      </c>
      <c r="X105" s="386" t="str">
        <f t="shared" si="26"/>
        <v>0</v>
      </c>
      <c r="Y105" s="379">
        <f t="shared" si="27"/>
        <v>0</v>
      </c>
      <c r="Z105" s="441"/>
      <c r="AA105" s="441"/>
      <c r="AB105" s="445">
        <f t="shared" si="59"/>
        <v>0</v>
      </c>
      <c r="AC105" s="356">
        <f t="shared" si="60"/>
        <v>0</v>
      </c>
      <c r="AD105" s="123">
        <f t="shared" si="28"/>
        <v>0</v>
      </c>
      <c r="AE105" s="123">
        <f t="shared" si="29"/>
        <v>0</v>
      </c>
      <c r="AF105" s="183"/>
      <c r="AG105" s="32"/>
      <c r="AH105" s="97"/>
      <c r="AI105" s="33"/>
      <c r="AJ105" s="97"/>
      <c r="AK105" s="33"/>
      <c r="AL105" s="97"/>
      <c r="AM105" s="98"/>
      <c r="AN105" s="99"/>
      <c r="AO105" s="147"/>
      <c r="AP105" s="147"/>
      <c r="AQ105" s="147"/>
      <c r="AR105" s="147"/>
      <c r="AS105" s="33"/>
      <c r="AT105" s="308">
        <f t="shared" si="30"/>
        <v>0</v>
      </c>
      <c r="AU105" s="295">
        <f t="shared" si="31"/>
        <v>0</v>
      </c>
      <c r="AV105" s="295">
        <f t="shared" si="32"/>
        <v>0</v>
      </c>
      <c r="AW105" s="295">
        <f t="shared" si="33"/>
        <v>0</v>
      </c>
      <c r="AX105" s="295">
        <f t="shared" si="34"/>
        <v>0</v>
      </c>
      <c r="AY105" s="295">
        <f t="shared" si="35"/>
        <v>0</v>
      </c>
      <c r="AZ105" s="295">
        <f t="shared" si="36"/>
        <v>0</v>
      </c>
      <c r="BA105" s="295">
        <f t="shared" si="37"/>
        <v>0</v>
      </c>
      <c r="BB105" s="310">
        <f t="shared" si="38"/>
        <v>0</v>
      </c>
      <c r="BC105" s="308">
        <f t="shared" si="39"/>
        <v>0</v>
      </c>
      <c r="BD105" s="308">
        <f t="shared" si="40"/>
        <v>0</v>
      </c>
      <c r="BE105" s="295">
        <f t="shared" si="41"/>
        <v>0</v>
      </c>
      <c r="BF105" s="308">
        <f t="shared" si="42"/>
        <v>0</v>
      </c>
      <c r="BG105" s="295">
        <f t="shared" si="43"/>
        <v>0</v>
      </c>
      <c r="BH105" s="308">
        <f t="shared" si="44"/>
        <v>0</v>
      </c>
      <c r="BI105" s="295">
        <f t="shared" si="45"/>
        <v>0</v>
      </c>
      <c r="BJ105" s="295">
        <f t="shared" si="46"/>
        <v>0</v>
      </c>
      <c r="BK105" s="310">
        <f t="shared" si="47"/>
        <v>0</v>
      </c>
      <c r="BL105" s="317">
        <f t="shared" si="73"/>
        <v>0</v>
      </c>
      <c r="BM105" s="299">
        <f t="shared" si="73"/>
        <v>0</v>
      </c>
      <c r="BN105" s="299">
        <f t="shared" si="74"/>
        <v>0</v>
      </c>
      <c r="BO105" s="299">
        <f t="shared" si="73"/>
        <v>0</v>
      </c>
      <c r="BP105" s="299">
        <f t="shared" si="75"/>
        <v>0</v>
      </c>
      <c r="BQ105" s="299">
        <f t="shared" si="73"/>
        <v>0</v>
      </c>
      <c r="BR105" s="299">
        <f t="shared" si="76"/>
        <v>0</v>
      </c>
      <c r="BS105" s="299">
        <f t="shared" si="77"/>
        <v>0</v>
      </c>
      <c r="BT105" s="318">
        <f t="shared" si="77"/>
        <v>0</v>
      </c>
      <c r="BU105" s="450">
        <f t="shared" si="61"/>
        <v>0</v>
      </c>
      <c r="BV105" s="451">
        <f t="shared" si="62"/>
        <v>0</v>
      </c>
      <c r="BW105" s="451">
        <f t="shared" si="63"/>
        <v>0</v>
      </c>
      <c r="BX105" s="451">
        <f t="shared" si="64"/>
        <v>0</v>
      </c>
      <c r="BY105" s="451">
        <f t="shared" si="65"/>
        <v>0</v>
      </c>
      <c r="BZ105" s="451">
        <f t="shared" si="66"/>
        <v>0</v>
      </c>
      <c r="CA105" s="451">
        <f t="shared" si="67"/>
        <v>0</v>
      </c>
      <c r="CB105" s="451">
        <f t="shared" si="68"/>
        <v>0</v>
      </c>
      <c r="CC105" s="451">
        <f t="shared" si="69"/>
        <v>0</v>
      </c>
      <c r="CD105" s="452">
        <f t="shared" si="70"/>
        <v>0</v>
      </c>
      <c r="CE105" s="453">
        <f>IF($AF105="3/3",$R105*参照!$J$4,IF($AF105="2/3",$R105*参照!$J$5,IF($AF105="1/3",$R105*参照!$J$6,IF($AF105="1/4(多子)",$R105*参照!$J$4,IF($AF105="1/4(工･農)",$R105*参照!$J$7,IF($AF105="3/3(多子)",$R105*参照!$J$4,IF($AF105="2/3(多子)",$R105*参照!$J$4,IF($AF105="1/3(多子)",$R105*参照!$J$4,IF($AF105="多子世帯",$R105*参照!$J$4,)))))))))</f>
        <v>0</v>
      </c>
      <c r="CF105" s="454" t="b">
        <f>IF(AH105="3/3",$M105*参照!$I$4,IF(AH105="2/3",$M105*参照!$I$5,IF(AH105="1/3",$M105*参照!$I$6,IF(AH105="1/4(多子)",$M105*参照!$I$4,IF(AH105="1/4(工･農)",$M105*参照!$I$7,IF(AH105="3/3(多子)",$M105*参照!$I$4,IF(AH105="2/3(多子)",$M105*参照!$I$4,IF(AH105="1/3(多子)",$M105*参照!$I$4,IF(AH105="多子世帯",$M105*参照!$I$4,IF(AH105="対象外",0))))))))))</f>
        <v>0</v>
      </c>
      <c r="CG105" s="454" t="b">
        <f>IF(AI105="3/3",$M105*参照!$I$4,IF(AI105="2/3",$M105*参照!$I$5,IF(AI105="1/3",$M105*参照!$I$6,IF(AI105="1/4(多子)",$M105*参照!$I$4,IF(AI105="1/4(工･農)",$M105*参照!$I$7,IF(AI105="3/3(多子)",$M105*参照!$I$4,IF(AI105="2/3(多子)",$M105*参照!$I$4,IF(AI105="1/3(多子)",$M105*参照!$I$4,IF(AI105="多子世帯",$M105*参照!$I$4,IF(AI105="対象外",0))))))))))</f>
        <v>0</v>
      </c>
      <c r="CH105" s="454" t="b">
        <f>IF(AJ105="3/3",$M105*参照!$I$4,IF(AJ105="2/3",$M105*参照!$I$5,IF(AJ105="1/3",$M105*参照!$I$6,IF(AJ105="1/4(多子)",$M105*参照!$I$4,IF(AJ105="1/4(工･農)",$M105*参照!$I$7,IF(AJ105="3/3(多子)",$M105*参照!$I$4,IF(AJ105="2/3(多子)",$M105*参照!$I$4,IF(AJ105="1/3(多子)",$M105*参照!$I$4,IF(AJ105="多子世帯",$M105*参照!$I$4,IF(AJ105="対象外",0))))))))))</f>
        <v>0</v>
      </c>
      <c r="CI105" s="454" t="b">
        <f>IF(AK105="3/3",$M105*参照!$I$4,IF(AK105="2/3",$M105*参照!$I$5,IF(AK105="1/3",$M105*参照!$I$6,IF(AK105="1/4(多子)",$M105*参照!$I$4,IF(AK105="1/4(工･農)",$M105*参照!$I$7,IF(AK105="3/3(多子)",$M105*参照!$I$4,IF(AK105="2/3(多子)",$M105*参照!$I$4,IF(AK105="1/3(多子)",$M105*参照!$I$4,IF(AK105="多子世帯",$M105*参照!$I$4,IF(AK105="対象外",0))))))))))</f>
        <v>0</v>
      </c>
      <c r="CJ105" s="454" t="b">
        <f>IF(AL105="3/3",$M105*参照!$I$4,IF(AL105="2/3",$M105*参照!$I$5,IF(AL105="1/3",$M105*参照!$I$6,IF(AL105="1/4(多子)",$M105*参照!$I$4,IF(AL105="1/4(工･農)",$M105*参照!$I$7,IF(AL105="3/3(多子)",$M105*参照!$I$4,IF(AL105="2/3(多子)",$M105*参照!$I$4,IF(AL105="1/3(多子)",$M105*参照!$I$4,IF(AL105="多子世帯",$M105*参照!$I$4,IF(AL105="対象外",0))))))))))</f>
        <v>0</v>
      </c>
      <c r="CK105" s="454" t="b">
        <f>IF(AM105="3/3",$M105*参照!$I$4,IF(AM105="2/3",$M105*参照!$I$5,IF(AM105="1/3",$M105*参照!$I$6,IF(AM105="1/4(多子)",$M105*参照!$I$4,IF(AM105="1/4(工･農)",$M105*参照!$I$7,IF(AM105="3/3(多子)",$M105*参照!$I$4,IF(AM105="2/3(多子)",$M105*参照!$I$4,IF(AM105="1/3(多子)",$M105*参照!$I$4,IF(AM105="多子世帯",$M105*参照!$I$4,IF(AM105="対象外",0))))))))))</f>
        <v>0</v>
      </c>
      <c r="CL105" s="454" t="b">
        <f>IF(AN105="3/3",$M105*参照!$I$4,IF(AN105="2/3",$M105*参照!$I$5,IF(AN105="1/3",$M105*参照!$I$6,IF(AN105="1/4(多子)",$M105*参照!$I$4,IF(AN105="1/4(工･農)",$M105*参照!$I$7,IF(AN105="3/3(多子)",$M105*参照!$I$4,IF(AN105="2/3(多子)",$M105*参照!$I$4,IF(AN105="1/3(多子)",$M105*参照!$I$4,IF(AN105="多子世帯",$M105*参照!$I$4,IF(AN105="対象外",0))))))))))</f>
        <v>0</v>
      </c>
      <c r="CM105" s="454" t="b">
        <f>IF(AO105="3/3",$M105*参照!$I$4,IF(AO105="2/3",$M105*参照!$I$5,IF(AO105="1/3",$M105*参照!$I$6,IF(AO105="1/4(多子)",$M105*参照!$I$4,IF(AO105="1/4(工･農)",$M105*参照!$I$7,IF(AO105="3/3(多子)",$M105*参照!$I$4,IF(AO105="2/3(多子)",$M105*参照!$I$4,IF(AO105="1/3(多子)",$M105*参照!$I$4,IF(AO105="多子世帯",$M105*参照!$I$4,IF(AO105="対象外",0))))))))))</f>
        <v>0</v>
      </c>
      <c r="CN105" s="454" t="b">
        <f>IF(AP105="3/3",$M105*参照!$I$4,IF(AP105="2/3",$M105*参照!$I$5,IF(AP105="1/3",$M105*参照!$I$6,IF(AP105="1/4(多子)",$M105*参照!$I$4,IF(AP105="1/4(工･農)",$M105*参照!$I$7,IF(AP105="3/3(多子)",$M105*参照!$I$4,IF(AP105="2/3(多子)",$M105*参照!$I$4,IF(AP105="1/3(多子)",$M105*参照!$I$4,IF(AP105="多子世帯",$M105*参照!$I$4,IF(AP105="対象外",0))))))))))</f>
        <v>0</v>
      </c>
      <c r="CO105" s="454" t="b">
        <f>IF(AQ105="3/3",$M105*参照!$I$4,IF(AQ105="2/3",$M105*参照!$I$5,IF(AQ105="1/3",$M105*参照!$I$6,IF(AQ105="1/4(多子)",$M105*参照!$I$4,IF(AQ105="1/4(工･農)",$M105*参照!$I$7,IF(AQ105="3/3(多子)",$M105*参照!$I$4,IF(AQ105="2/3(多子)",$M105*参照!$I$4,IF(AQ105="1/3(多子)",$M105*参照!$I$4,IF(AQ105="多子世帯",$M105*参照!$I$4,IF(AQ105="対象外",0))))))))))</f>
        <v>0</v>
      </c>
      <c r="CP105" s="454" t="b">
        <f>IF(AR105="3/3",$M105*参照!$I$4,IF(AR105="2/3",$M105*参照!$I$5,IF(AR105="1/3",$M105*参照!$I$6,IF(AR105="1/4(多子)",$M105*参照!$I$4,IF(AR105="1/4(工･農)",$M105*参照!$I$7,IF(AR105="3/3(多子)",$M105*参照!$I$4,IF(AR105="2/3(多子)",$M105*参照!$I$4,IF(AR105="1/3(多子)",$M105*参照!$I$4,IF(AR105="多子世帯",$M105*参照!$I$4,IF(AR105="対象外",0))))))))))</f>
        <v>0</v>
      </c>
      <c r="CQ105" s="455" t="b">
        <f>IF(AS105="3/3",$M105*参照!$I$4,IF(AS105="2/3",$M105*参照!$I$5,IF(AS105="1/3",$M105*参照!$I$6,IF(AS105="1/4(多子)",$M105*参照!$I$4,IF(AS105="1/4(工･農)",$M105*参照!$I$7,IF(AS105="3/3(多子)",$M105*参照!$I$4,IF(AS105="2/3(多子)",$M105*参照!$I$4,IF(AS105="1/3(多子)",$M105*参照!$I$4,IF(AS105="多子世帯",$M105*参照!$I$4,IF(AS105="対象外",0))))))))))</f>
        <v>0</v>
      </c>
      <c r="CR105" s="456">
        <f t="shared" si="71"/>
        <v>0</v>
      </c>
      <c r="CS105" s="66"/>
      <c r="CT105" s="147"/>
      <c r="CU105" s="147"/>
      <c r="CV105" s="147"/>
      <c r="CW105" s="147"/>
      <c r="CX105" s="147"/>
      <c r="CY105" s="149"/>
      <c r="CZ105" s="100"/>
      <c r="DA105" s="147"/>
      <c r="DB105" s="147"/>
      <c r="DC105" s="147"/>
      <c r="DD105" s="147"/>
      <c r="DE105" s="147"/>
      <c r="DF105" s="148">
        <f t="shared" si="72"/>
        <v>0</v>
      </c>
      <c r="DG105" s="77">
        <f>IF(CD105=0,0,(ROUNDUP(O105*(BU105*参照!$C$5+BV105*参照!$C$6+BW105*参照!$C$7+BX105*参照!$C$8+BY105*参照!$C$9+BZ105*参照!$C$10+CA105*参照!$C$11+CB105*参照!$C$12+CC105*参照!$C$13)/CD105,-2)))</f>
        <v>0</v>
      </c>
      <c r="DH105" s="136" t="str">
        <f t="shared" si="49"/>
        <v>B</v>
      </c>
    </row>
    <row r="106" spans="1:112" s="30" customFormat="1" ht="14.4">
      <c r="A106" s="34">
        <v>65</v>
      </c>
      <c r="B106" s="354"/>
      <c r="C106" s="361"/>
      <c r="D106" s="126"/>
      <c r="E106" s="126"/>
      <c r="F106" s="185"/>
      <c r="G106" s="126"/>
      <c r="H106" s="357"/>
      <c r="I106" s="235">
        <v>0</v>
      </c>
      <c r="J106" s="235">
        <f t="shared" si="50"/>
        <v>0</v>
      </c>
      <c r="K106" s="387">
        <f>IF(D106="昼間",参照!$E$4,IF(D106="夜間等",参照!$E$5,IF(D106="通信",参照!$E$6,0)))</f>
        <v>0</v>
      </c>
      <c r="L106" s="240">
        <f t="shared" si="51"/>
        <v>0</v>
      </c>
      <c r="M106" s="241">
        <f t="shared" si="52"/>
        <v>0</v>
      </c>
      <c r="N106" s="238"/>
      <c r="O106" s="238">
        <f t="shared" si="53"/>
        <v>0</v>
      </c>
      <c r="P106" s="389">
        <v>0</v>
      </c>
      <c r="Q106" s="392">
        <f>IF(D106="昼間",参照!$F$4,IF(D106="夜間等",参照!$F$5,IF(D106="通信",参照!$F$6,0)))</f>
        <v>0</v>
      </c>
      <c r="R106" s="240">
        <f t="shared" si="54"/>
        <v>0</v>
      </c>
      <c r="S106" s="203"/>
      <c r="T106" s="384">
        <f t="shared" si="55"/>
        <v>0</v>
      </c>
      <c r="U106" s="382">
        <f t="shared" si="56"/>
        <v>0</v>
      </c>
      <c r="V106" s="380">
        <f t="shared" si="57"/>
        <v>0</v>
      </c>
      <c r="W106" s="378">
        <f t="shared" si="58"/>
        <v>0</v>
      </c>
      <c r="X106" s="386" t="str">
        <f t="shared" ref="X106:X169" si="78">IF(E106="1年",W106,"0")</f>
        <v>0</v>
      </c>
      <c r="Y106" s="379">
        <f t="shared" si="27"/>
        <v>0</v>
      </c>
      <c r="Z106" s="441"/>
      <c r="AA106" s="441"/>
      <c r="AB106" s="445">
        <f t="shared" si="59"/>
        <v>0</v>
      </c>
      <c r="AC106" s="356">
        <f t="shared" si="60"/>
        <v>0</v>
      </c>
      <c r="AD106" s="123">
        <f t="shared" ref="AD106:AD169" si="79">E106</f>
        <v>0</v>
      </c>
      <c r="AE106" s="123">
        <f t="shared" ref="AE106:AE169" si="80">F106</f>
        <v>0</v>
      </c>
      <c r="AF106" s="183"/>
      <c r="AG106" s="32"/>
      <c r="AH106" s="97"/>
      <c r="AI106" s="33"/>
      <c r="AJ106" s="97"/>
      <c r="AK106" s="33"/>
      <c r="AL106" s="97"/>
      <c r="AM106" s="98"/>
      <c r="AN106" s="99"/>
      <c r="AO106" s="147"/>
      <c r="AP106" s="147"/>
      <c r="AQ106" s="147"/>
      <c r="AR106" s="147"/>
      <c r="AS106" s="33"/>
      <c r="AT106" s="308">
        <f t="shared" ref="AT106:AT169" si="81">IF(T106=0,0,IF(COUNTIF($AH106:$AM106,"3/3")&gt;0,"1","0"))</f>
        <v>0</v>
      </c>
      <c r="AU106" s="295">
        <f t="shared" ref="AU106:AU169" si="82">IF(T106=0,0,IF(COUNTIF($AH106:$AM106,"3/3(多子)")&gt;0,"1","0"))</f>
        <v>0</v>
      </c>
      <c r="AV106" s="295">
        <f t="shared" ref="AV106:AV169" si="83">IF(T106=0,0,IF(COUNTIF($AH106:$AM106,"2/3")&gt;0,"1","0"))</f>
        <v>0</v>
      </c>
      <c r="AW106" s="295">
        <f t="shared" ref="AW106:AW169" si="84">IF(T106=0,0,IF(COUNTIF($AH106:$AM106,"2/3(多子)")&gt;0,"1","0"))</f>
        <v>0</v>
      </c>
      <c r="AX106" s="295">
        <f t="shared" ref="AX106:AX169" si="85">IF(T106=0,0,IF(COUNTIF($AH106:$AM106,"1/3")&gt;0,"1","0"))</f>
        <v>0</v>
      </c>
      <c r="AY106" s="295">
        <f t="shared" ref="AY106:AY169" si="86">IF(T106=0,0,IF(COUNTIF($AH106:$AM106,"1/3(多子)")&gt;0,"1","0"))</f>
        <v>0</v>
      </c>
      <c r="AZ106" s="295">
        <f t="shared" ref="AZ106:AZ169" si="87">IF(T106=0,0,IF(COUNTIF($AH106:$AM106,"1/4(多子)")&gt;0,"1","0"))</f>
        <v>0</v>
      </c>
      <c r="BA106" s="295">
        <f t="shared" ref="BA106:BA169" si="88">IF(T106=0,0,IF(COUNTIF($AH106:$AM106,"1/4(工･農)")&gt;0,"1","0"))</f>
        <v>0</v>
      </c>
      <c r="BB106" s="310">
        <f t="shared" ref="BB106:BB169" si="89">IF(T106=0,0,IF(COUNTIF($AH106:$AM106,"多子世帯")&gt;0,"1","0"))</f>
        <v>0</v>
      </c>
      <c r="BC106" s="308">
        <f t="shared" ref="BC106:BC169" si="90">IF(T106=0,0,IF(COUNTIF($AN106:$AS106,"3/3")&gt;0,"1","0"))</f>
        <v>0</v>
      </c>
      <c r="BD106" s="308">
        <f t="shared" ref="BD106:BD169" si="91">IF(T106=0,0,IF(COUNTIF($AN106:$AS106,"3/3(多子)")&gt;0,"1","0"))</f>
        <v>0</v>
      </c>
      <c r="BE106" s="295">
        <f t="shared" ref="BE106:BE169" si="92">IF(T106=0,0,IF(COUNTIF($AN106:$AS106,"2/3")&gt;0,"1","0"))</f>
        <v>0</v>
      </c>
      <c r="BF106" s="308">
        <f t="shared" ref="BF106:BF169" si="93">IF(T106=0,0,IF(COUNTIF($AN106:$AS106,"2/3(多子)")&gt;0,"1","0"))</f>
        <v>0</v>
      </c>
      <c r="BG106" s="295">
        <f t="shared" ref="BG106:BG169" si="94">IF(T106=0,0,IF(COUNTIF($AN106:$AS106,"1/3")&gt;0,"1","0"))</f>
        <v>0</v>
      </c>
      <c r="BH106" s="308">
        <f t="shared" ref="BH106:BH169" si="95">IF(T106=0,0,IF(COUNTIF($AN106:$AS106,"1/3(多子)")&gt;0,"1","0"))</f>
        <v>0</v>
      </c>
      <c r="BI106" s="295">
        <f t="shared" ref="BI106:BI169" si="96">IF(T106=0,0,IF(COUNTIF($AN106:$AS106,"1/4(多子)")&gt;0,"1","0"))</f>
        <v>0</v>
      </c>
      <c r="BJ106" s="295">
        <f t="shared" ref="BJ106:BJ169" si="97">IF(T106=0,0,IF(COUNTIF($AN106:$AS106,"1/4(工･農)")&gt;0,"1","0"))</f>
        <v>0</v>
      </c>
      <c r="BK106" s="310">
        <f t="shared" ref="BK106:BK169" si="98">IF(T106=0,0,IF(COUNTIF($AN106:$AS106,"多子世帯")&gt;0,"1","0"))</f>
        <v>0</v>
      </c>
      <c r="BL106" s="317">
        <f t="shared" si="73"/>
        <v>0</v>
      </c>
      <c r="BM106" s="299">
        <f t="shared" si="73"/>
        <v>0</v>
      </c>
      <c r="BN106" s="299">
        <f t="shared" si="74"/>
        <v>0</v>
      </c>
      <c r="BO106" s="299">
        <f t="shared" si="73"/>
        <v>0</v>
      </c>
      <c r="BP106" s="299">
        <f t="shared" si="75"/>
        <v>0</v>
      </c>
      <c r="BQ106" s="299">
        <f t="shared" si="73"/>
        <v>0</v>
      </c>
      <c r="BR106" s="299">
        <f t="shared" si="76"/>
        <v>0</v>
      </c>
      <c r="BS106" s="299">
        <f t="shared" si="77"/>
        <v>0</v>
      </c>
      <c r="BT106" s="318">
        <f t="shared" si="77"/>
        <v>0</v>
      </c>
      <c r="BU106" s="450">
        <f t="shared" si="61"/>
        <v>0</v>
      </c>
      <c r="BV106" s="451">
        <f t="shared" si="62"/>
        <v>0</v>
      </c>
      <c r="BW106" s="451">
        <f t="shared" si="63"/>
        <v>0</v>
      </c>
      <c r="BX106" s="451">
        <f t="shared" si="64"/>
        <v>0</v>
      </c>
      <c r="BY106" s="451">
        <f t="shared" si="65"/>
        <v>0</v>
      </c>
      <c r="BZ106" s="451">
        <f t="shared" si="66"/>
        <v>0</v>
      </c>
      <c r="CA106" s="451">
        <f t="shared" si="67"/>
        <v>0</v>
      </c>
      <c r="CB106" s="451">
        <f t="shared" si="68"/>
        <v>0</v>
      </c>
      <c r="CC106" s="451">
        <f t="shared" si="69"/>
        <v>0</v>
      </c>
      <c r="CD106" s="452">
        <f t="shared" si="70"/>
        <v>0</v>
      </c>
      <c r="CE106" s="453">
        <f>IF($AF106="3/3",$R106*参照!$J$4,IF($AF106="2/3",$R106*参照!$J$5,IF($AF106="1/3",$R106*参照!$J$6,IF($AF106="1/4(多子)",$R106*参照!$J$4,IF($AF106="1/4(工･農)",$R106*参照!$J$7,IF($AF106="3/3(多子)",$R106*参照!$J$4,IF($AF106="2/3(多子)",$R106*参照!$J$4,IF($AF106="1/3(多子)",$R106*参照!$J$4,IF($AF106="多子世帯",$R106*参照!$J$4,)))))))))</f>
        <v>0</v>
      </c>
      <c r="CF106" s="454" t="b">
        <f>IF(AH106="3/3",$M106*参照!$I$4,IF(AH106="2/3",$M106*参照!$I$5,IF(AH106="1/3",$M106*参照!$I$6,IF(AH106="1/4(多子)",$M106*参照!$I$4,IF(AH106="1/4(工･農)",$M106*参照!$I$7,IF(AH106="3/3(多子)",$M106*参照!$I$4,IF(AH106="2/3(多子)",$M106*参照!$I$4,IF(AH106="1/3(多子)",$M106*参照!$I$4,IF(AH106="多子世帯",$M106*参照!$I$4,IF(AH106="対象外",0))))))))))</f>
        <v>0</v>
      </c>
      <c r="CG106" s="454" t="b">
        <f>IF(AI106="3/3",$M106*参照!$I$4,IF(AI106="2/3",$M106*参照!$I$5,IF(AI106="1/3",$M106*参照!$I$6,IF(AI106="1/4(多子)",$M106*参照!$I$4,IF(AI106="1/4(工･農)",$M106*参照!$I$7,IF(AI106="3/3(多子)",$M106*参照!$I$4,IF(AI106="2/3(多子)",$M106*参照!$I$4,IF(AI106="1/3(多子)",$M106*参照!$I$4,IF(AI106="多子世帯",$M106*参照!$I$4,IF(AI106="対象外",0))))))))))</f>
        <v>0</v>
      </c>
      <c r="CH106" s="454" t="b">
        <f>IF(AJ106="3/3",$M106*参照!$I$4,IF(AJ106="2/3",$M106*参照!$I$5,IF(AJ106="1/3",$M106*参照!$I$6,IF(AJ106="1/4(多子)",$M106*参照!$I$4,IF(AJ106="1/4(工･農)",$M106*参照!$I$7,IF(AJ106="3/3(多子)",$M106*参照!$I$4,IF(AJ106="2/3(多子)",$M106*参照!$I$4,IF(AJ106="1/3(多子)",$M106*参照!$I$4,IF(AJ106="多子世帯",$M106*参照!$I$4,IF(AJ106="対象外",0))))))))))</f>
        <v>0</v>
      </c>
      <c r="CI106" s="454" t="b">
        <f>IF(AK106="3/3",$M106*参照!$I$4,IF(AK106="2/3",$M106*参照!$I$5,IF(AK106="1/3",$M106*参照!$I$6,IF(AK106="1/4(多子)",$M106*参照!$I$4,IF(AK106="1/4(工･農)",$M106*参照!$I$7,IF(AK106="3/3(多子)",$M106*参照!$I$4,IF(AK106="2/3(多子)",$M106*参照!$I$4,IF(AK106="1/3(多子)",$M106*参照!$I$4,IF(AK106="多子世帯",$M106*参照!$I$4,IF(AK106="対象外",0))))))))))</f>
        <v>0</v>
      </c>
      <c r="CJ106" s="454" t="b">
        <f>IF(AL106="3/3",$M106*参照!$I$4,IF(AL106="2/3",$M106*参照!$I$5,IF(AL106="1/3",$M106*参照!$I$6,IF(AL106="1/4(多子)",$M106*参照!$I$4,IF(AL106="1/4(工･農)",$M106*参照!$I$7,IF(AL106="3/3(多子)",$M106*参照!$I$4,IF(AL106="2/3(多子)",$M106*参照!$I$4,IF(AL106="1/3(多子)",$M106*参照!$I$4,IF(AL106="多子世帯",$M106*参照!$I$4,IF(AL106="対象外",0))))))))))</f>
        <v>0</v>
      </c>
      <c r="CK106" s="454" t="b">
        <f>IF(AM106="3/3",$M106*参照!$I$4,IF(AM106="2/3",$M106*参照!$I$5,IF(AM106="1/3",$M106*参照!$I$6,IF(AM106="1/4(多子)",$M106*参照!$I$4,IF(AM106="1/4(工･農)",$M106*参照!$I$7,IF(AM106="3/3(多子)",$M106*参照!$I$4,IF(AM106="2/3(多子)",$M106*参照!$I$4,IF(AM106="1/3(多子)",$M106*参照!$I$4,IF(AM106="多子世帯",$M106*参照!$I$4,IF(AM106="対象外",0))))))))))</f>
        <v>0</v>
      </c>
      <c r="CL106" s="454" t="b">
        <f>IF(AN106="3/3",$M106*参照!$I$4,IF(AN106="2/3",$M106*参照!$I$5,IF(AN106="1/3",$M106*参照!$I$6,IF(AN106="1/4(多子)",$M106*参照!$I$4,IF(AN106="1/4(工･農)",$M106*参照!$I$7,IF(AN106="3/3(多子)",$M106*参照!$I$4,IF(AN106="2/3(多子)",$M106*参照!$I$4,IF(AN106="1/3(多子)",$M106*参照!$I$4,IF(AN106="多子世帯",$M106*参照!$I$4,IF(AN106="対象外",0))))))))))</f>
        <v>0</v>
      </c>
      <c r="CM106" s="454" t="b">
        <f>IF(AO106="3/3",$M106*参照!$I$4,IF(AO106="2/3",$M106*参照!$I$5,IF(AO106="1/3",$M106*参照!$I$6,IF(AO106="1/4(多子)",$M106*参照!$I$4,IF(AO106="1/4(工･農)",$M106*参照!$I$7,IF(AO106="3/3(多子)",$M106*参照!$I$4,IF(AO106="2/3(多子)",$M106*参照!$I$4,IF(AO106="1/3(多子)",$M106*参照!$I$4,IF(AO106="多子世帯",$M106*参照!$I$4,IF(AO106="対象外",0))))))))))</f>
        <v>0</v>
      </c>
      <c r="CN106" s="454" t="b">
        <f>IF(AP106="3/3",$M106*参照!$I$4,IF(AP106="2/3",$M106*参照!$I$5,IF(AP106="1/3",$M106*参照!$I$6,IF(AP106="1/4(多子)",$M106*参照!$I$4,IF(AP106="1/4(工･農)",$M106*参照!$I$7,IF(AP106="3/3(多子)",$M106*参照!$I$4,IF(AP106="2/3(多子)",$M106*参照!$I$4,IF(AP106="1/3(多子)",$M106*参照!$I$4,IF(AP106="多子世帯",$M106*参照!$I$4,IF(AP106="対象外",0))))))))))</f>
        <v>0</v>
      </c>
      <c r="CO106" s="454" t="b">
        <f>IF(AQ106="3/3",$M106*参照!$I$4,IF(AQ106="2/3",$M106*参照!$I$5,IF(AQ106="1/3",$M106*参照!$I$6,IF(AQ106="1/4(多子)",$M106*参照!$I$4,IF(AQ106="1/4(工･農)",$M106*参照!$I$7,IF(AQ106="3/3(多子)",$M106*参照!$I$4,IF(AQ106="2/3(多子)",$M106*参照!$I$4,IF(AQ106="1/3(多子)",$M106*参照!$I$4,IF(AQ106="多子世帯",$M106*参照!$I$4,IF(AQ106="対象外",0))))))))))</f>
        <v>0</v>
      </c>
      <c r="CP106" s="454" t="b">
        <f>IF(AR106="3/3",$M106*参照!$I$4,IF(AR106="2/3",$M106*参照!$I$5,IF(AR106="1/3",$M106*参照!$I$6,IF(AR106="1/4(多子)",$M106*参照!$I$4,IF(AR106="1/4(工･農)",$M106*参照!$I$7,IF(AR106="3/3(多子)",$M106*参照!$I$4,IF(AR106="2/3(多子)",$M106*参照!$I$4,IF(AR106="1/3(多子)",$M106*参照!$I$4,IF(AR106="多子世帯",$M106*参照!$I$4,IF(AR106="対象外",0))))))))))</f>
        <v>0</v>
      </c>
      <c r="CQ106" s="455" t="b">
        <f>IF(AS106="3/3",$M106*参照!$I$4,IF(AS106="2/3",$M106*参照!$I$5,IF(AS106="1/3",$M106*参照!$I$6,IF(AS106="1/4(多子)",$M106*参照!$I$4,IF(AS106="1/4(工･農)",$M106*参照!$I$7,IF(AS106="3/3(多子)",$M106*参照!$I$4,IF(AS106="2/3(多子)",$M106*参照!$I$4,IF(AS106="1/3(多子)",$M106*参照!$I$4,IF(AS106="多子世帯",$M106*参照!$I$4,IF(AS106="対象外",0))))))))))</f>
        <v>0</v>
      </c>
      <c r="CR106" s="456">
        <f t="shared" si="71"/>
        <v>0</v>
      </c>
      <c r="CS106" s="66"/>
      <c r="CT106" s="147"/>
      <c r="CU106" s="147"/>
      <c r="CV106" s="147"/>
      <c r="CW106" s="147"/>
      <c r="CX106" s="147"/>
      <c r="CY106" s="149"/>
      <c r="CZ106" s="100"/>
      <c r="DA106" s="147"/>
      <c r="DB106" s="147"/>
      <c r="DC106" s="147"/>
      <c r="DD106" s="147"/>
      <c r="DE106" s="147"/>
      <c r="DF106" s="148">
        <f t="shared" si="72"/>
        <v>0</v>
      </c>
      <c r="DG106" s="77">
        <f>IF(CD106=0,0,(ROUNDUP(O106*(BU106*参照!$C$5+BV106*参照!$C$6+BW106*参照!$C$7+BX106*参照!$C$8+BY106*参照!$C$9+BZ106*参照!$C$10+CA106*参照!$C$11+CB106*参照!$C$12+CC106*参照!$C$13)/CD106,-2)))</f>
        <v>0</v>
      </c>
      <c r="DH106" s="136" t="str">
        <f t="shared" ref="DH106:DH169" si="99">IF(O106&lt;(L106*CD106/12),"A","B")</f>
        <v>B</v>
      </c>
    </row>
    <row r="107" spans="1:112" s="30" customFormat="1" ht="14.4">
      <c r="A107" s="34">
        <v>66</v>
      </c>
      <c r="B107" s="354"/>
      <c r="C107" s="361"/>
      <c r="D107" s="126"/>
      <c r="E107" s="126"/>
      <c r="F107" s="185"/>
      <c r="G107" s="213"/>
      <c r="H107" s="367"/>
      <c r="I107" s="235">
        <v>0</v>
      </c>
      <c r="J107" s="235">
        <f t="shared" ref="J107:J170" si="100">ROUNDDOWN(I107,-2)</f>
        <v>0</v>
      </c>
      <c r="K107" s="387">
        <f>IF(D107="昼間",参照!$E$4,IF(D107="夜間等",参照!$E$5,IF(D107="通信",参照!$E$6,0)))</f>
        <v>0</v>
      </c>
      <c r="L107" s="240">
        <f t="shared" ref="L107:L170" si="101">ROUNDDOWN(MIN(J107:K107),-2)</f>
        <v>0</v>
      </c>
      <c r="M107" s="241">
        <f t="shared" ref="M107:M170" si="102">L107/12</f>
        <v>0</v>
      </c>
      <c r="N107" s="238"/>
      <c r="O107" s="238">
        <f t="shared" ref="O107:O170" si="103">ROUNDDOWN(N107,-2)</f>
        <v>0</v>
      </c>
      <c r="P107" s="389">
        <v>0</v>
      </c>
      <c r="Q107" s="392">
        <f>IF(D107="昼間",参照!$F$4,IF(D107="夜間等",参照!$F$5,IF(D107="通信",参照!$F$6,0)))</f>
        <v>0</v>
      </c>
      <c r="R107" s="240">
        <f t="shared" ref="R107:R170" si="104">ROUNDDOWN(MIN(P107:Q107),-2)</f>
        <v>0</v>
      </c>
      <c r="S107" s="203"/>
      <c r="T107" s="384">
        <f t="shared" ref="T107:T170" si="105">ROUNDUP(CR107,-2)</f>
        <v>0</v>
      </c>
      <c r="U107" s="382">
        <f t="shared" ref="U107:U170" si="106">IF(N107="",0,IF(O107=0,T107,IF(DH107="A",T107-DG107,0)))</f>
        <v>0</v>
      </c>
      <c r="V107" s="380">
        <f t="shared" ref="V107:V170" si="107">T107-U107</f>
        <v>0</v>
      </c>
      <c r="W107" s="378">
        <f t="shared" ref="W107:W170" si="108">ROUNDUP(CE107,-2)</f>
        <v>0</v>
      </c>
      <c r="X107" s="386" t="str">
        <f t="shared" si="78"/>
        <v>0</v>
      </c>
      <c r="Y107" s="379">
        <f t="shared" ref="Y107:Y170" si="109">T107-U107+X107</f>
        <v>0</v>
      </c>
      <c r="Z107" s="441"/>
      <c r="AA107" s="441"/>
      <c r="AB107" s="445">
        <f t="shared" ref="AB107:AB170" si="110">(V107+X107)-(Z107+AA107)</f>
        <v>0</v>
      </c>
      <c r="AC107" s="356">
        <f t="shared" ref="AC107:AC170" si="111">H107</f>
        <v>0</v>
      </c>
      <c r="AD107" s="123">
        <f t="shared" si="79"/>
        <v>0</v>
      </c>
      <c r="AE107" s="123">
        <f t="shared" si="80"/>
        <v>0</v>
      </c>
      <c r="AF107" s="183"/>
      <c r="AG107" s="32"/>
      <c r="AH107" s="97"/>
      <c r="AI107" s="33"/>
      <c r="AJ107" s="97"/>
      <c r="AK107" s="33"/>
      <c r="AL107" s="97"/>
      <c r="AM107" s="98"/>
      <c r="AN107" s="99"/>
      <c r="AO107" s="147"/>
      <c r="AP107" s="147"/>
      <c r="AQ107" s="147"/>
      <c r="AR107" s="147"/>
      <c r="AS107" s="33"/>
      <c r="AT107" s="308">
        <f t="shared" si="81"/>
        <v>0</v>
      </c>
      <c r="AU107" s="295">
        <f t="shared" si="82"/>
        <v>0</v>
      </c>
      <c r="AV107" s="295">
        <f t="shared" si="83"/>
        <v>0</v>
      </c>
      <c r="AW107" s="295">
        <f t="shared" si="84"/>
        <v>0</v>
      </c>
      <c r="AX107" s="295">
        <f t="shared" si="85"/>
        <v>0</v>
      </c>
      <c r="AY107" s="295">
        <f t="shared" si="86"/>
        <v>0</v>
      </c>
      <c r="AZ107" s="295">
        <f t="shared" si="87"/>
        <v>0</v>
      </c>
      <c r="BA107" s="295">
        <f t="shared" si="88"/>
        <v>0</v>
      </c>
      <c r="BB107" s="310">
        <f t="shared" si="89"/>
        <v>0</v>
      </c>
      <c r="BC107" s="308">
        <f t="shared" si="90"/>
        <v>0</v>
      </c>
      <c r="BD107" s="308">
        <f t="shared" si="91"/>
        <v>0</v>
      </c>
      <c r="BE107" s="295">
        <f t="shared" si="92"/>
        <v>0</v>
      </c>
      <c r="BF107" s="308">
        <f t="shared" si="93"/>
        <v>0</v>
      </c>
      <c r="BG107" s="295">
        <f t="shared" si="94"/>
        <v>0</v>
      </c>
      <c r="BH107" s="308">
        <f t="shared" si="95"/>
        <v>0</v>
      </c>
      <c r="BI107" s="295">
        <f t="shared" si="96"/>
        <v>0</v>
      </c>
      <c r="BJ107" s="295">
        <f t="shared" si="97"/>
        <v>0</v>
      </c>
      <c r="BK107" s="310">
        <f t="shared" si="98"/>
        <v>0</v>
      </c>
      <c r="BL107" s="317">
        <f t="shared" ref="BL107:BQ170" si="112">IF((COUNTIF(AT107,"1")&gt;0)+COUNTIF(BC107,"1")&gt;0,1,0)</f>
        <v>0</v>
      </c>
      <c r="BM107" s="299">
        <f t="shared" si="112"/>
        <v>0</v>
      </c>
      <c r="BN107" s="299">
        <f t="shared" ref="BN107:BN170" si="113">IF((COUNTIF(AV107,"1")&gt;0)+COUNTIF(BE107,"1")&gt;0,1,0)</f>
        <v>0</v>
      </c>
      <c r="BO107" s="299">
        <f t="shared" si="112"/>
        <v>0</v>
      </c>
      <c r="BP107" s="299">
        <f t="shared" ref="BP107:BQ170" si="114">IF((COUNTIF(AX107,"1")&gt;0)+COUNTIF(BG107,"1")&gt;0,1,0)</f>
        <v>0</v>
      </c>
      <c r="BQ107" s="299">
        <f t="shared" si="112"/>
        <v>0</v>
      </c>
      <c r="BR107" s="299">
        <f t="shared" ref="BR107:BR170" si="115">IF((COUNTIF(AZ107,"1")&gt;0)+COUNTIF(BI107,"1")&gt;0,1,0)</f>
        <v>0</v>
      </c>
      <c r="BS107" s="299">
        <f t="shared" ref="BS107:BT170" si="116">IF((COUNTIF(BA107,"1")&gt;0)+COUNTIF(BJ107,"1")&gt;0,1,0)</f>
        <v>0</v>
      </c>
      <c r="BT107" s="318">
        <f t="shared" si="116"/>
        <v>0</v>
      </c>
      <c r="BU107" s="450">
        <f t="shared" ref="BU107:BU170" si="117">COUNTIF($AH107:$AS107,"3/3")</f>
        <v>0</v>
      </c>
      <c r="BV107" s="451">
        <f t="shared" ref="BV107:BV170" si="118">COUNTIF($AH107:$AS107,"3/3(多子)")</f>
        <v>0</v>
      </c>
      <c r="BW107" s="451">
        <f t="shared" ref="BW107:BW170" si="119">COUNTIF($AH107:$AS107,"2/3")</f>
        <v>0</v>
      </c>
      <c r="BX107" s="451">
        <f t="shared" ref="BX107:BX170" si="120">COUNTIF($AH107:$AS107,"2/3(多子)")</f>
        <v>0</v>
      </c>
      <c r="BY107" s="451">
        <f t="shared" ref="BY107:BY170" si="121">COUNTIF($AH107:$AS107,"1/3")</f>
        <v>0</v>
      </c>
      <c r="BZ107" s="451">
        <f t="shared" ref="BZ107:BZ170" si="122">COUNTIF($AH107:$AS107,"1/3(多子)")</f>
        <v>0</v>
      </c>
      <c r="CA107" s="451">
        <f t="shared" ref="CA107:CA170" si="123">COUNTIF($AH107:$AS107,"1/4(多子)")</f>
        <v>0</v>
      </c>
      <c r="CB107" s="451">
        <f t="shared" ref="CB107:CB170" si="124">COUNTIF($AH107:$AS107,"1/4(工･農)")</f>
        <v>0</v>
      </c>
      <c r="CC107" s="451">
        <f t="shared" ref="CC107:CC170" si="125">COUNTIF($AH107:$AS107,"多子世帯")</f>
        <v>0</v>
      </c>
      <c r="CD107" s="452">
        <f t="shared" ref="CD107:CD170" si="126">SUM(BU107:CC107)</f>
        <v>0</v>
      </c>
      <c r="CE107" s="453">
        <f>IF($AF107="3/3",$R107*参照!$J$4,IF($AF107="2/3",$R107*参照!$J$5,IF($AF107="1/3",$R107*参照!$J$6,IF($AF107="1/4(多子)",$R107*参照!$J$4,IF($AF107="1/4(工･農)",$R107*参照!$J$7,IF($AF107="3/3(多子)",$R107*参照!$J$4,IF($AF107="2/3(多子)",$R107*参照!$J$4,IF($AF107="1/3(多子)",$R107*参照!$J$4,IF($AF107="多子世帯",$R107*参照!$J$4,)))))))))</f>
        <v>0</v>
      </c>
      <c r="CF107" s="454" t="b">
        <f>IF(AH107="3/3",$M107*参照!$I$4,IF(AH107="2/3",$M107*参照!$I$5,IF(AH107="1/3",$M107*参照!$I$6,IF(AH107="1/4(多子)",$M107*参照!$I$4,IF(AH107="1/4(工･農)",$M107*参照!$I$7,IF(AH107="3/3(多子)",$M107*参照!$I$4,IF(AH107="2/3(多子)",$M107*参照!$I$4,IF(AH107="1/3(多子)",$M107*参照!$I$4,IF(AH107="多子世帯",$M107*参照!$I$4,IF(AH107="対象外",0))))))))))</f>
        <v>0</v>
      </c>
      <c r="CG107" s="454" t="b">
        <f>IF(AI107="3/3",$M107*参照!$I$4,IF(AI107="2/3",$M107*参照!$I$5,IF(AI107="1/3",$M107*参照!$I$6,IF(AI107="1/4(多子)",$M107*参照!$I$4,IF(AI107="1/4(工･農)",$M107*参照!$I$7,IF(AI107="3/3(多子)",$M107*参照!$I$4,IF(AI107="2/3(多子)",$M107*参照!$I$4,IF(AI107="1/3(多子)",$M107*参照!$I$4,IF(AI107="多子世帯",$M107*参照!$I$4,IF(AI107="対象外",0))))))))))</f>
        <v>0</v>
      </c>
      <c r="CH107" s="454" t="b">
        <f>IF(AJ107="3/3",$M107*参照!$I$4,IF(AJ107="2/3",$M107*参照!$I$5,IF(AJ107="1/3",$M107*参照!$I$6,IF(AJ107="1/4(多子)",$M107*参照!$I$4,IF(AJ107="1/4(工･農)",$M107*参照!$I$7,IF(AJ107="3/3(多子)",$M107*参照!$I$4,IF(AJ107="2/3(多子)",$M107*参照!$I$4,IF(AJ107="1/3(多子)",$M107*参照!$I$4,IF(AJ107="多子世帯",$M107*参照!$I$4,IF(AJ107="対象外",0))))))))))</f>
        <v>0</v>
      </c>
      <c r="CI107" s="454" t="b">
        <f>IF(AK107="3/3",$M107*参照!$I$4,IF(AK107="2/3",$M107*参照!$I$5,IF(AK107="1/3",$M107*参照!$I$6,IF(AK107="1/4(多子)",$M107*参照!$I$4,IF(AK107="1/4(工･農)",$M107*参照!$I$7,IF(AK107="3/3(多子)",$M107*参照!$I$4,IF(AK107="2/3(多子)",$M107*参照!$I$4,IF(AK107="1/3(多子)",$M107*参照!$I$4,IF(AK107="多子世帯",$M107*参照!$I$4,IF(AK107="対象外",0))))))))))</f>
        <v>0</v>
      </c>
      <c r="CJ107" s="454" t="b">
        <f>IF(AL107="3/3",$M107*参照!$I$4,IF(AL107="2/3",$M107*参照!$I$5,IF(AL107="1/3",$M107*参照!$I$6,IF(AL107="1/4(多子)",$M107*参照!$I$4,IF(AL107="1/4(工･農)",$M107*参照!$I$7,IF(AL107="3/3(多子)",$M107*参照!$I$4,IF(AL107="2/3(多子)",$M107*参照!$I$4,IF(AL107="1/3(多子)",$M107*参照!$I$4,IF(AL107="多子世帯",$M107*参照!$I$4,IF(AL107="対象外",0))))))))))</f>
        <v>0</v>
      </c>
      <c r="CK107" s="454" t="b">
        <f>IF(AM107="3/3",$M107*参照!$I$4,IF(AM107="2/3",$M107*参照!$I$5,IF(AM107="1/3",$M107*参照!$I$6,IF(AM107="1/4(多子)",$M107*参照!$I$4,IF(AM107="1/4(工･農)",$M107*参照!$I$7,IF(AM107="3/3(多子)",$M107*参照!$I$4,IF(AM107="2/3(多子)",$M107*参照!$I$4,IF(AM107="1/3(多子)",$M107*参照!$I$4,IF(AM107="多子世帯",$M107*参照!$I$4,IF(AM107="対象外",0))))))))))</f>
        <v>0</v>
      </c>
      <c r="CL107" s="454" t="b">
        <f>IF(AN107="3/3",$M107*参照!$I$4,IF(AN107="2/3",$M107*参照!$I$5,IF(AN107="1/3",$M107*参照!$I$6,IF(AN107="1/4(多子)",$M107*参照!$I$4,IF(AN107="1/4(工･農)",$M107*参照!$I$7,IF(AN107="3/3(多子)",$M107*参照!$I$4,IF(AN107="2/3(多子)",$M107*参照!$I$4,IF(AN107="1/3(多子)",$M107*参照!$I$4,IF(AN107="多子世帯",$M107*参照!$I$4,IF(AN107="対象外",0))))))))))</f>
        <v>0</v>
      </c>
      <c r="CM107" s="454" t="b">
        <f>IF(AO107="3/3",$M107*参照!$I$4,IF(AO107="2/3",$M107*参照!$I$5,IF(AO107="1/3",$M107*参照!$I$6,IF(AO107="1/4(多子)",$M107*参照!$I$4,IF(AO107="1/4(工･農)",$M107*参照!$I$7,IF(AO107="3/3(多子)",$M107*参照!$I$4,IF(AO107="2/3(多子)",$M107*参照!$I$4,IF(AO107="1/3(多子)",$M107*参照!$I$4,IF(AO107="多子世帯",$M107*参照!$I$4,IF(AO107="対象外",0))))))))))</f>
        <v>0</v>
      </c>
      <c r="CN107" s="454" t="b">
        <f>IF(AP107="3/3",$M107*参照!$I$4,IF(AP107="2/3",$M107*参照!$I$5,IF(AP107="1/3",$M107*参照!$I$6,IF(AP107="1/4(多子)",$M107*参照!$I$4,IF(AP107="1/4(工･農)",$M107*参照!$I$7,IF(AP107="3/3(多子)",$M107*参照!$I$4,IF(AP107="2/3(多子)",$M107*参照!$I$4,IF(AP107="1/3(多子)",$M107*参照!$I$4,IF(AP107="多子世帯",$M107*参照!$I$4,IF(AP107="対象外",0))))))))))</f>
        <v>0</v>
      </c>
      <c r="CO107" s="454" t="b">
        <f>IF(AQ107="3/3",$M107*参照!$I$4,IF(AQ107="2/3",$M107*参照!$I$5,IF(AQ107="1/3",$M107*参照!$I$6,IF(AQ107="1/4(多子)",$M107*参照!$I$4,IF(AQ107="1/4(工･農)",$M107*参照!$I$7,IF(AQ107="3/3(多子)",$M107*参照!$I$4,IF(AQ107="2/3(多子)",$M107*参照!$I$4,IF(AQ107="1/3(多子)",$M107*参照!$I$4,IF(AQ107="多子世帯",$M107*参照!$I$4,IF(AQ107="対象外",0))))))))))</f>
        <v>0</v>
      </c>
      <c r="CP107" s="454" t="b">
        <f>IF(AR107="3/3",$M107*参照!$I$4,IF(AR107="2/3",$M107*参照!$I$5,IF(AR107="1/3",$M107*参照!$I$6,IF(AR107="1/4(多子)",$M107*参照!$I$4,IF(AR107="1/4(工･農)",$M107*参照!$I$7,IF(AR107="3/3(多子)",$M107*参照!$I$4,IF(AR107="2/3(多子)",$M107*参照!$I$4,IF(AR107="1/3(多子)",$M107*参照!$I$4,IF(AR107="多子世帯",$M107*参照!$I$4,IF(AR107="対象外",0))))))))))</f>
        <v>0</v>
      </c>
      <c r="CQ107" s="455" t="b">
        <f>IF(AS107="3/3",$M107*参照!$I$4,IF(AS107="2/3",$M107*参照!$I$5,IF(AS107="1/3",$M107*参照!$I$6,IF(AS107="1/4(多子)",$M107*参照!$I$4,IF(AS107="1/4(工･農)",$M107*参照!$I$7,IF(AS107="3/3(多子)",$M107*参照!$I$4,IF(AS107="2/3(多子)",$M107*参照!$I$4,IF(AS107="1/3(多子)",$M107*参照!$I$4,IF(AS107="多子世帯",$M107*参照!$I$4,IF(AS107="対象外",0))))))))))</f>
        <v>0</v>
      </c>
      <c r="CR107" s="456">
        <f t="shared" ref="CR107:CR170" si="127">SUM(CF107:CQ107)</f>
        <v>0</v>
      </c>
      <c r="CS107" s="66"/>
      <c r="CT107" s="147"/>
      <c r="CU107" s="147"/>
      <c r="CV107" s="147"/>
      <c r="CW107" s="147"/>
      <c r="CX107" s="147"/>
      <c r="CY107" s="149"/>
      <c r="CZ107" s="100"/>
      <c r="DA107" s="147"/>
      <c r="DB107" s="147"/>
      <c r="DC107" s="147"/>
      <c r="DD107" s="147"/>
      <c r="DE107" s="147"/>
      <c r="DF107" s="148">
        <f t="shared" ref="DF107:DF170" si="128">IF(COUNTIF(CT107:DE107,"家計急変")&gt;0,1,0)</f>
        <v>0</v>
      </c>
      <c r="DG107" s="77">
        <f>IF(CD107=0,0,(ROUNDUP(O107*(BU107*参照!$C$5+BV107*参照!$C$6+BW107*参照!$C$7+BX107*参照!$C$8+BY107*参照!$C$9+BZ107*参照!$C$10+CA107*参照!$C$11+CB107*参照!$C$12+CC107*参照!$C$13)/CD107,-2)))</f>
        <v>0</v>
      </c>
      <c r="DH107" s="136" t="str">
        <f t="shared" si="99"/>
        <v>B</v>
      </c>
    </row>
    <row r="108" spans="1:112" s="30" customFormat="1" ht="14.4">
      <c r="A108" s="34">
        <v>67</v>
      </c>
      <c r="B108" s="354"/>
      <c r="C108" s="361"/>
      <c r="D108" s="126"/>
      <c r="E108" s="126"/>
      <c r="F108" s="185"/>
      <c r="G108" s="126"/>
      <c r="H108" s="367"/>
      <c r="I108" s="235">
        <v>0</v>
      </c>
      <c r="J108" s="235">
        <f t="shared" si="100"/>
        <v>0</v>
      </c>
      <c r="K108" s="387">
        <f>IF(D108="昼間",参照!$E$4,IF(D108="夜間等",参照!$E$5,IF(D108="通信",参照!$E$6,0)))</f>
        <v>0</v>
      </c>
      <c r="L108" s="240">
        <f t="shared" si="101"/>
        <v>0</v>
      </c>
      <c r="M108" s="241">
        <f t="shared" si="102"/>
        <v>0</v>
      </c>
      <c r="N108" s="238"/>
      <c r="O108" s="238">
        <f t="shared" si="103"/>
        <v>0</v>
      </c>
      <c r="P108" s="389">
        <v>0</v>
      </c>
      <c r="Q108" s="392">
        <f>IF(D108="昼間",参照!$F$4,IF(D108="夜間等",参照!$F$5,IF(D108="通信",参照!$F$6,0)))</f>
        <v>0</v>
      </c>
      <c r="R108" s="240">
        <f t="shared" si="104"/>
        <v>0</v>
      </c>
      <c r="S108" s="203"/>
      <c r="T108" s="384">
        <f t="shared" si="105"/>
        <v>0</v>
      </c>
      <c r="U108" s="382">
        <f t="shared" si="106"/>
        <v>0</v>
      </c>
      <c r="V108" s="380">
        <f t="shared" si="107"/>
        <v>0</v>
      </c>
      <c r="W108" s="378">
        <f t="shared" si="108"/>
        <v>0</v>
      </c>
      <c r="X108" s="386" t="str">
        <f t="shared" si="78"/>
        <v>0</v>
      </c>
      <c r="Y108" s="379">
        <f t="shared" si="109"/>
        <v>0</v>
      </c>
      <c r="Z108" s="441"/>
      <c r="AA108" s="441"/>
      <c r="AB108" s="445">
        <f t="shared" si="110"/>
        <v>0</v>
      </c>
      <c r="AC108" s="356">
        <f t="shared" si="111"/>
        <v>0</v>
      </c>
      <c r="AD108" s="123">
        <f t="shared" si="79"/>
        <v>0</v>
      </c>
      <c r="AE108" s="123">
        <f t="shared" si="80"/>
        <v>0</v>
      </c>
      <c r="AF108" s="183"/>
      <c r="AG108" s="32"/>
      <c r="AH108" s="97"/>
      <c r="AI108" s="33"/>
      <c r="AJ108" s="97"/>
      <c r="AK108" s="33"/>
      <c r="AL108" s="97"/>
      <c r="AM108" s="98"/>
      <c r="AN108" s="99"/>
      <c r="AO108" s="147"/>
      <c r="AP108" s="147"/>
      <c r="AQ108" s="147"/>
      <c r="AR108" s="147"/>
      <c r="AS108" s="33"/>
      <c r="AT108" s="308">
        <f t="shared" si="81"/>
        <v>0</v>
      </c>
      <c r="AU108" s="295">
        <f t="shared" si="82"/>
        <v>0</v>
      </c>
      <c r="AV108" s="295">
        <f t="shared" si="83"/>
        <v>0</v>
      </c>
      <c r="AW108" s="295">
        <f t="shared" si="84"/>
        <v>0</v>
      </c>
      <c r="AX108" s="295">
        <f t="shared" si="85"/>
        <v>0</v>
      </c>
      <c r="AY108" s="295">
        <f t="shared" si="86"/>
        <v>0</v>
      </c>
      <c r="AZ108" s="295">
        <f t="shared" si="87"/>
        <v>0</v>
      </c>
      <c r="BA108" s="295">
        <f t="shared" si="88"/>
        <v>0</v>
      </c>
      <c r="BB108" s="310">
        <f t="shared" si="89"/>
        <v>0</v>
      </c>
      <c r="BC108" s="308">
        <f t="shared" si="90"/>
        <v>0</v>
      </c>
      <c r="BD108" s="308">
        <f t="shared" si="91"/>
        <v>0</v>
      </c>
      <c r="BE108" s="295">
        <f t="shared" si="92"/>
        <v>0</v>
      </c>
      <c r="BF108" s="308">
        <f t="shared" si="93"/>
        <v>0</v>
      </c>
      <c r="BG108" s="295">
        <f t="shared" si="94"/>
        <v>0</v>
      </c>
      <c r="BH108" s="308">
        <f t="shared" si="95"/>
        <v>0</v>
      </c>
      <c r="BI108" s="295">
        <f t="shared" si="96"/>
        <v>0</v>
      </c>
      <c r="BJ108" s="295">
        <f t="shared" si="97"/>
        <v>0</v>
      </c>
      <c r="BK108" s="310">
        <f t="shared" si="98"/>
        <v>0</v>
      </c>
      <c r="BL108" s="317">
        <f t="shared" si="112"/>
        <v>0</v>
      </c>
      <c r="BM108" s="299">
        <f t="shared" si="112"/>
        <v>0</v>
      </c>
      <c r="BN108" s="299">
        <f t="shared" si="113"/>
        <v>0</v>
      </c>
      <c r="BO108" s="299">
        <f t="shared" si="112"/>
        <v>0</v>
      </c>
      <c r="BP108" s="299">
        <f t="shared" si="114"/>
        <v>0</v>
      </c>
      <c r="BQ108" s="299">
        <f t="shared" si="112"/>
        <v>0</v>
      </c>
      <c r="BR108" s="299">
        <f t="shared" si="115"/>
        <v>0</v>
      </c>
      <c r="BS108" s="299">
        <f t="shared" si="116"/>
        <v>0</v>
      </c>
      <c r="BT108" s="318">
        <f t="shared" si="116"/>
        <v>0</v>
      </c>
      <c r="BU108" s="450">
        <f t="shared" si="117"/>
        <v>0</v>
      </c>
      <c r="BV108" s="451">
        <f t="shared" si="118"/>
        <v>0</v>
      </c>
      <c r="BW108" s="451">
        <f t="shared" si="119"/>
        <v>0</v>
      </c>
      <c r="BX108" s="451">
        <f t="shared" si="120"/>
        <v>0</v>
      </c>
      <c r="BY108" s="451">
        <f t="shared" si="121"/>
        <v>0</v>
      </c>
      <c r="BZ108" s="451">
        <f t="shared" si="122"/>
        <v>0</v>
      </c>
      <c r="CA108" s="451">
        <f t="shared" si="123"/>
        <v>0</v>
      </c>
      <c r="CB108" s="451">
        <f t="shared" si="124"/>
        <v>0</v>
      </c>
      <c r="CC108" s="451">
        <f t="shared" si="125"/>
        <v>0</v>
      </c>
      <c r="CD108" s="452">
        <f t="shared" si="126"/>
        <v>0</v>
      </c>
      <c r="CE108" s="453">
        <f>IF($AF108="3/3",$R108*参照!$J$4,IF($AF108="2/3",$R108*参照!$J$5,IF($AF108="1/3",$R108*参照!$J$6,IF($AF108="1/4(多子)",$R108*参照!$J$4,IF($AF108="1/4(工･農)",$R108*参照!$J$7,IF($AF108="3/3(多子)",$R108*参照!$J$4,IF($AF108="2/3(多子)",$R108*参照!$J$4,IF($AF108="1/3(多子)",$R108*参照!$J$4,IF($AF108="多子世帯",$R108*参照!$J$4,)))))))))</f>
        <v>0</v>
      </c>
      <c r="CF108" s="454" t="b">
        <f>IF(AH108="3/3",$M108*参照!$I$4,IF(AH108="2/3",$M108*参照!$I$5,IF(AH108="1/3",$M108*参照!$I$6,IF(AH108="1/4(多子)",$M108*参照!$I$4,IF(AH108="1/4(工･農)",$M108*参照!$I$7,IF(AH108="3/3(多子)",$M108*参照!$I$4,IF(AH108="2/3(多子)",$M108*参照!$I$4,IF(AH108="1/3(多子)",$M108*参照!$I$4,IF(AH108="多子世帯",$M108*参照!$I$4,IF(AH108="対象外",0))))))))))</f>
        <v>0</v>
      </c>
      <c r="CG108" s="454" t="b">
        <f>IF(AI108="3/3",$M108*参照!$I$4,IF(AI108="2/3",$M108*参照!$I$5,IF(AI108="1/3",$M108*参照!$I$6,IF(AI108="1/4(多子)",$M108*参照!$I$4,IF(AI108="1/4(工･農)",$M108*参照!$I$7,IF(AI108="3/3(多子)",$M108*参照!$I$4,IF(AI108="2/3(多子)",$M108*参照!$I$4,IF(AI108="1/3(多子)",$M108*参照!$I$4,IF(AI108="多子世帯",$M108*参照!$I$4,IF(AI108="対象外",0))))))))))</f>
        <v>0</v>
      </c>
      <c r="CH108" s="454" t="b">
        <f>IF(AJ108="3/3",$M108*参照!$I$4,IF(AJ108="2/3",$M108*参照!$I$5,IF(AJ108="1/3",$M108*参照!$I$6,IF(AJ108="1/4(多子)",$M108*参照!$I$4,IF(AJ108="1/4(工･農)",$M108*参照!$I$7,IF(AJ108="3/3(多子)",$M108*参照!$I$4,IF(AJ108="2/3(多子)",$M108*参照!$I$4,IF(AJ108="1/3(多子)",$M108*参照!$I$4,IF(AJ108="多子世帯",$M108*参照!$I$4,IF(AJ108="対象外",0))))))))))</f>
        <v>0</v>
      </c>
      <c r="CI108" s="454" t="b">
        <f>IF(AK108="3/3",$M108*参照!$I$4,IF(AK108="2/3",$M108*参照!$I$5,IF(AK108="1/3",$M108*参照!$I$6,IF(AK108="1/4(多子)",$M108*参照!$I$4,IF(AK108="1/4(工･農)",$M108*参照!$I$7,IF(AK108="3/3(多子)",$M108*参照!$I$4,IF(AK108="2/3(多子)",$M108*参照!$I$4,IF(AK108="1/3(多子)",$M108*参照!$I$4,IF(AK108="多子世帯",$M108*参照!$I$4,IF(AK108="対象外",0))))))))))</f>
        <v>0</v>
      </c>
      <c r="CJ108" s="454" t="b">
        <f>IF(AL108="3/3",$M108*参照!$I$4,IF(AL108="2/3",$M108*参照!$I$5,IF(AL108="1/3",$M108*参照!$I$6,IF(AL108="1/4(多子)",$M108*参照!$I$4,IF(AL108="1/4(工･農)",$M108*参照!$I$7,IF(AL108="3/3(多子)",$M108*参照!$I$4,IF(AL108="2/3(多子)",$M108*参照!$I$4,IF(AL108="1/3(多子)",$M108*参照!$I$4,IF(AL108="多子世帯",$M108*参照!$I$4,IF(AL108="対象外",0))))))))))</f>
        <v>0</v>
      </c>
      <c r="CK108" s="454" t="b">
        <f>IF(AM108="3/3",$M108*参照!$I$4,IF(AM108="2/3",$M108*参照!$I$5,IF(AM108="1/3",$M108*参照!$I$6,IF(AM108="1/4(多子)",$M108*参照!$I$4,IF(AM108="1/4(工･農)",$M108*参照!$I$7,IF(AM108="3/3(多子)",$M108*参照!$I$4,IF(AM108="2/3(多子)",$M108*参照!$I$4,IF(AM108="1/3(多子)",$M108*参照!$I$4,IF(AM108="多子世帯",$M108*参照!$I$4,IF(AM108="対象外",0))))))))))</f>
        <v>0</v>
      </c>
      <c r="CL108" s="454" t="b">
        <f>IF(AN108="3/3",$M108*参照!$I$4,IF(AN108="2/3",$M108*参照!$I$5,IF(AN108="1/3",$M108*参照!$I$6,IF(AN108="1/4(多子)",$M108*参照!$I$4,IF(AN108="1/4(工･農)",$M108*参照!$I$7,IF(AN108="3/3(多子)",$M108*参照!$I$4,IF(AN108="2/3(多子)",$M108*参照!$I$4,IF(AN108="1/3(多子)",$M108*参照!$I$4,IF(AN108="多子世帯",$M108*参照!$I$4,IF(AN108="対象外",0))))))))))</f>
        <v>0</v>
      </c>
      <c r="CM108" s="454" t="b">
        <f>IF(AO108="3/3",$M108*参照!$I$4,IF(AO108="2/3",$M108*参照!$I$5,IF(AO108="1/3",$M108*参照!$I$6,IF(AO108="1/4(多子)",$M108*参照!$I$4,IF(AO108="1/4(工･農)",$M108*参照!$I$7,IF(AO108="3/3(多子)",$M108*参照!$I$4,IF(AO108="2/3(多子)",$M108*参照!$I$4,IF(AO108="1/3(多子)",$M108*参照!$I$4,IF(AO108="多子世帯",$M108*参照!$I$4,IF(AO108="対象外",0))))))))))</f>
        <v>0</v>
      </c>
      <c r="CN108" s="454" t="b">
        <f>IF(AP108="3/3",$M108*参照!$I$4,IF(AP108="2/3",$M108*参照!$I$5,IF(AP108="1/3",$M108*参照!$I$6,IF(AP108="1/4(多子)",$M108*参照!$I$4,IF(AP108="1/4(工･農)",$M108*参照!$I$7,IF(AP108="3/3(多子)",$M108*参照!$I$4,IF(AP108="2/3(多子)",$M108*参照!$I$4,IF(AP108="1/3(多子)",$M108*参照!$I$4,IF(AP108="多子世帯",$M108*参照!$I$4,IF(AP108="対象外",0))))))))))</f>
        <v>0</v>
      </c>
      <c r="CO108" s="454" t="b">
        <f>IF(AQ108="3/3",$M108*参照!$I$4,IF(AQ108="2/3",$M108*参照!$I$5,IF(AQ108="1/3",$M108*参照!$I$6,IF(AQ108="1/4(多子)",$M108*参照!$I$4,IF(AQ108="1/4(工･農)",$M108*参照!$I$7,IF(AQ108="3/3(多子)",$M108*参照!$I$4,IF(AQ108="2/3(多子)",$M108*参照!$I$4,IF(AQ108="1/3(多子)",$M108*参照!$I$4,IF(AQ108="多子世帯",$M108*参照!$I$4,IF(AQ108="対象外",0))))))))))</f>
        <v>0</v>
      </c>
      <c r="CP108" s="454" t="b">
        <f>IF(AR108="3/3",$M108*参照!$I$4,IF(AR108="2/3",$M108*参照!$I$5,IF(AR108="1/3",$M108*参照!$I$6,IF(AR108="1/4(多子)",$M108*参照!$I$4,IF(AR108="1/4(工･農)",$M108*参照!$I$7,IF(AR108="3/3(多子)",$M108*参照!$I$4,IF(AR108="2/3(多子)",$M108*参照!$I$4,IF(AR108="1/3(多子)",$M108*参照!$I$4,IF(AR108="多子世帯",$M108*参照!$I$4,IF(AR108="対象外",0))))))))))</f>
        <v>0</v>
      </c>
      <c r="CQ108" s="455" t="b">
        <f>IF(AS108="3/3",$M108*参照!$I$4,IF(AS108="2/3",$M108*参照!$I$5,IF(AS108="1/3",$M108*参照!$I$6,IF(AS108="1/4(多子)",$M108*参照!$I$4,IF(AS108="1/4(工･農)",$M108*参照!$I$7,IF(AS108="3/3(多子)",$M108*参照!$I$4,IF(AS108="2/3(多子)",$M108*参照!$I$4,IF(AS108="1/3(多子)",$M108*参照!$I$4,IF(AS108="多子世帯",$M108*参照!$I$4,IF(AS108="対象外",0))))))))))</f>
        <v>0</v>
      </c>
      <c r="CR108" s="456">
        <f t="shared" si="127"/>
        <v>0</v>
      </c>
      <c r="CS108" s="66"/>
      <c r="CT108" s="147"/>
      <c r="CU108" s="147"/>
      <c r="CV108" s="147"/>
      <c r="CW108" s="147"/>
      <c r="CX108" s="147"/>
      <c r="CY108" s="149"/>
      <c r="CZ108" s="100"/>
      <c r="DA108" s="147"/>
      <c r="DB108" s="147"/>
      <c r="DC108" s="147"/>
      <c r="DD108" s="147"/>
      <c r="DE108" s="147"/>
      <c r="DF108" s="148">
        <f t="shared" si="128"/>
        <v>0</v>
      </c>
      <c r="DG108" s="77">
        <f>IF(CD108=0,0,(ROUNDUP(O108*(BU108*参照!$C$5+BV108*参照!$C$6+BW108*参照!$C$7+BX108*参照!$C$8+BY108*参照!$C$9+BZ108*参照!$C$10+CA108*参照!$C$11+CB108*参照!$C$12+CC108*参照!$C$13)/CD108,-2)))</f>
        <v>0</v>
      </c>
      <c r="DH108" s="136" t="str">
        <f t="shared" si="99"/>
        <v>B</v>
      </c>
    </row>
    <row r="109" spans="1:112" s="30" customFormat="1" ht="14.4">
      <c r="A109" s="34">
        <v>68</v>
      </c>
      <c r="B109" s="354"/>
      <c r="C109" s="361"/>
      <c r="D109" s="126"/>
      <c r="E109" s="126"/>
      <c r="F109" s="185"/>
      <c r="G109" s="377"/>
      <c r="H109" s="367"/>
      <c r="I109" s="235">
        <v>0</v>
      </c>
      <c r="J109" s="235">
        <f t="shared" si="100"/>
        <v>0</v>
      </c>
      <c r="K109" s="387">
        <f>IF(D109="昼間",参照!$E$4,IF(D109="夜間等",参照!$E$5,IF(D109="通信",参照!$E$6,0)))</f>
        <v>0</v>
      </c>
      <c r="L109" s="240">
        <f t="shared" si="101"/>
        <v>0</v>
      </c>
      <c r="M109" s="241">
        <f t="shared" si="102"/>
        <v>0</v>
      </c>
      <c r="N109" s="238"/>
      <c r="O109" s="238">
        <f t="shared" si="103"/>
        <v>0</v>
      </c>
      <c r="P109" s="389">
        <v>0</v>
      </c>
      <c r="Q109" s="392">
        <f>IF(D109="昼間",参照!$F$4,IF(D109="夜間等",参照!$F$5,IF(D109="通信",参照!$F$6,0)))</f>
        <v>0</v>
      </c>
      <c r="R109" s="240">
        <f t="shared" si="104"/>
        <v>0</v>
      </c>
      <c r="S109" s="203"/>
      <c r="T109" s="384">
        <f t="shared" si="105"/>
        <v>0</v>
      </c>
      <c r="U109" s="382">
        <f t="shared" si="106"/>
        <v>0</v>
      </c>
      <c r="V109" s="380">
        <f t="shared" si="107"/>
        <v>0</v>
      </c>
      <c r="W109" s="378">
        <f t="shared" si="108"/>
        <v>0</v>
      </c>
      <c r="X109" s="386" t="str">
        <f t="shared" si="78"/>
        <v>0</v>
      </c>
      <c r="Y109" s="379">
        <f t="shared" si="109"/>
        <v>0</v>
      </c>
      <c r="Z109" s="441"/>
      <c r="AA109" s="441"/>
      <c r="AB109" s="445">
        <f t="shared" si="110"/>
        <v>0</v>
      </c>
      <c r="AC109" s="356">
        <f t="shared" si="111"/>
        <v>0</v>
      </c>
      <c r="AD109" s="123">
        <f t="shared" si="79"/>
        <v>0</v>
      </c>
      <c r="AE109" s="123">
        <f t="shared" si="80"/>
        <v>0</v>
      </c>
      <c r="AF109" s="183"/>
      <c r="AG109" s="32"/>
      <c r="AH109" s="97"/>
      <c r="AI109" s="33"/>
      <c r="AJ109" s="97"/>
      <c r="AK109" s="33"/>
      <c r="AL109" s="97"/>
      <c r="AM109" s="98"/>
      <c r="AN109" s="99"/>
      <c r="AO109" s="147"/>
      <c r="AP109" s="147"/>
      <c r="AQ109" s="147"/>
      <c r="AR109" s="147"/>
      <c r="AS109" s="33"/>
      <c r="AT109" s="308">
        <f t="shared" si="81"/>
        <v>0</v>
      </c>
      <c r="AU109" s="295">
        <f t="shared" si="82"/>
        <v>0</v>
      </c>
      <c r="AV109" s="295">
        <f t="shared" si="83"/>
        <v>0</v>
      </c>
      <c r="AW109" s="295">
        <f t="shared" si="84"/>
        <v>0</v>
      </c>
      <c r="AX109" s="295">
        <f t="shared" si="85"/>
        <v>0</v>
      </c>
      <c r="AY109" s="295">
        <f t="shared" si="86"/>
        <v>0</v>
      </c>
      <c r="AZ109" s="295">
        <f t="shared" si="87"/>
        <v>0</v>
      </c>
      <c r="BA109" s="295">
        <f t="shared" si="88"/>
        <v>0</v>
      </c>
      <c r="BB109" s="310">
        <f t="shared" si="89"/>
        <v>0</v>
      </c>
      <c r="BC109" s="308">
        <f t="shared" si="90"/>
        <v>0</v>
      </c>
      <c r="BD109" s="308">
        <f t="shared" si="91"/>
        <v>0</v>
      </c>
      <c r="BE109" s="295">
        <f t="shared" si="92"/>
        <v>0</v>
      </c>
      <c r="BF109" s="308">
        <f t="shared" si="93"/>
        <v>0</v>
      </c>
      <c r="BG109" s="295">
        <f t="shared" si="94"/>
        <v>0</v>
      </c>
      <c r="BH109" s="308">
        <f t="shared" si="95"/>
        <v>0</v>
      </c>
      <c r="BI109" s="295">
        <f t="shared" si="96"/>
        <v>0</v>
      </c>
      <c r="BJ109" s="295">
        <f t="shared" si="97"/>
        <v>0</v>
      </c>
      <c r="BK109" s="310">
        <f t="shared" si="98"/>
        <v>0</v>
      </c>
      <c r="BL109" s="317">
        <f t="shared" si="112"/>
        <v>0</v>
      </c>
      <c r="BM109" s="299">
        <f t="shared" si="112"/>
        <v>0</v>
      </c>
      <c r="BN109" s="299">
        <f t="shared" si="113"/>
        <v>0</v>
      </c>
      <c r="BO109" s="299">
        <f t="shared" si="112"/>
        <v>0</v>
      </c>
      <c r="BP109" s="299">
        <f t="shared" si="114"/>
        <v>0</v>
      </c>
      <c r="BQ109" s="299">
        <f t="shared" si="112"/>
        <v>0</v>
      </c>
      <c r="BR109" s="299">
        <f t="shared" si="115"/>
        <v>0</v>
      </c>
      <c r="BS109" s="299">
        <f t="shared" si="116"/>
        <v>0</v>
      </c>
      <c r="BT109" s="318">
        <f t="shared" si="116"/>
        <v>0</v>
      </c>
      <c r="BU109" s="450">
        <f t="shared" si="117"/>
        <v>0</v>
      </c>
      <c r="BV109" s="451">
        <f t="shared" si="118"/>
        <v>0</v>
      </c>
      <c r="BW109" s="451">
        <f t="shared" si="119"/>
        <v>0</v>
      </c>
      <c r="BX109" s="451">
        <f t="shared" si="120"/>
        <v>0</v>
      </c>
      <c r="BY109" s="451">
        <f t="shared" si="121"/>
        <v>0</v>
      </c>
      <c r="BZ109" s="451">
        <f t="shared" si="122"/>
        <v>0</v>
      </c>
      <c r="CA109" s="451">
        <f t="shared" si="123"/>
        <v>0</v>
      </c>
      <c r="CB109" s="451">
        <f t="shared" si="124"/>
        <v>0</v>
      </c>
      <c r="CC109" s="451">
        <f t="shared" si="125"/>
        <v>0</v>
      </c>
      <c r="CD109" s="452">
        <f t="shared" si="126"/>
        <v>0</v>
      </c>
      <c r="CE109" s="453">
        <f>IF($AF109="3/3",$R109*参照!$J$4,IF($AF109="2/3",$R109*参照!$J$5,IF($AF109="1/3",$R109*参照!$J$6,IF($AF109="1/4(多子)",$R109*参照!$J$4,IF($AF109="1/4(工･農)",$R109*参照!$J$7,IF($AF109="3/3(多子)",$R109*参照!$J$4,IF($AF109="2/3(多子)",$R109*参照!$J$4,IF($AF109="1/3(多子)",$R109*参照!$J$4,IF($AF109="多子世帯",$R109*参照!$J$4,)))))))))</f>
        <v>0</v>
      </c>
      <c r="CF109" s="454" t="b">
        <f>IF(AH109="3/3",$M109*参照!$I$4,IF(AH109="2/3",$M109*参照!$I$5,IF(AH109="1/3",$M109*参照!$I$6,IF(AH109="1/4(多子)",$M109*参照!$I$4,IF(AH109="1/4(工･農)",$M109*参照!$I$7,IF(AH109="3/3(多子)",$M109*参照!$I$4,IF(AH109="2/3(多子)",$M109*参照!$I$4,IF(AH109="1/3(多子)",$M109*参照!$I$4,IF(AH109="多子世帯",$M109*参照!$I$4,IF(AH109="対象外",0))))))))))</f>
        <v>0</v>
      </c>
      <c r="CG109" s="454" t="b">
        <f>IF(AI109="3/3",$M109*参照!$I$4,IF(AI109="2/3",$M109*参照!$I$5,IF(AI109="1/3",$M109*参照!$I$6,IF(AI109="1/4(多子)",$M109*参照!$I$4,IF(AI109="1/4(工･農)",$M109*参照!$I$7,IF(AI109="3/3(多子)",$M109*参照!$I$4,IF(AI109="2/3(多子)",$M109*参照!$I$4,IF(AI109="1/3(多子)",$M109*参照!$I$4,IF(AI109="多子世帯",$M109*参照!$I$4,IF(AI109="対象外",0))))))))))</f>
        <v>0</v>
      </c>
      <c r="CH109" s="454" t="b">
        <f>IF(AJ109="3/3",$M109*参照!$I$4,IF(AJ109="2/3",$M109*参照!$I$5,IF(AJ109="1/3",$M109*参照!$I$6,IF(AJ109="1/4(多子)",$M109*参照!$I$4,IF(AJ109="1/4(工･農)",$M109*参照!$I$7,IF(AJ109="3/3(多子)",$M109*参照!$I$4,IF(AJ109="2/3(多子)",$M109*参照!$I$4,IF(AJ109="1/3(多子)",$M109*参照!$I$4,IF(AJ109="多子世帯",$M109*参照!$I$4,IF(AJ109="対象外",0))))))))))</f>
        <v>0</v>
      </c>
      <c r="CI109" s="454" t="b">
        <f>IF(AK109="3/3",$M109*参照!$I$4,IF(AK109="2/3",$M109*参照!$I$5,IF(AK109="1/3",$M109*参照!$I$6,IF(AK109="1/4(多子)",$M109*参照!$I$4,IF(AK109="1/4(工･農)",$M109*参照!$I$7,IF(AK109="3/3(多子)",$M109*参照!$I$4,IF(AK109="2/3(多子)",$M109*参照!$I$4,IF(AK109="1/3(多子)",$M109*参照!$I$4,IF(AK109="多子世帯",$M109*参照!$I$4,IF(AK109="対象外",0))))))))))</f>
        <v>0</v>
      </c>
      <c r="CJ109" s="454" t="b">
        <f>IF(AL109="3/3",$M109*参照!$I$4,IF(AL109="2/3",$M109*参照!$I$5,IF(AL109="1/3",$M109*参照!$I$6,IF(AL109="1/4(多子)",$M109*参照!$I$4,IF(AL109="1/4(工･農)",$M109*参照!$I$7,IF(AL109="3/3(多子)",$M109*参照!$I$4,IF(AL109="2/3(多子)",$M109*参照!$I$4,IF(AL109="1/3(多子)",$M109*参照!$I$4,IF(AL109="多子世帯",$M109*参照!$I$4,IF(AL109="対象外",0))))))))))</f>
        <v>0</v>
      </c>
      <c r="CK109" s="454" t="b">
        <f>IF(AM109="3/3",$M109*参照!$I$4,IF(AM109="2/3",$M109*参照!$I$5,IF(AM109="1/3",$M109*参照!$I$6,IF(AM109="1/4(多子)",$M109*参照!$I$4,IF(AM109="1/4(工･農)",$M109*参照!$I$7,IF(AM109="3/3(多子)",$M109*参照!$I$4,IF(AM109="2/3(多子)",$M109*参照!$I$4,IF(AM109="1/3(多子)",$M109*参照!$I$4,IF(AM109="多子世帯",$M109*参照!$I$4,IF(AM109="対象外",0))))))))))</f>
        <v>0</v>
      </c>
      <c r="CL109" s="454" t="b">
        <f>IF(AN109="3/3",$M109*参照!$I$4,IF(AN109="2/3",$M109*参照!$I$5,IF(AN109="1/3",$M109*参照!$I$6,IF(AN109="1/4(多子)",$M109*参照!$I$4,IF(AN109="1/4(工･農)",$M109*参照!$I$7,IF(AN109="3/3(多子)",$M109*参照!$I$4,IF(AN109="2/3(多子)",$M109*参照!$I$4,IF(AN109="1/3(多子)",$M109*参照!$I$4,IF(AN109="多子世帯",$M109*参照!$I$4,IF(AN109="対象外",0))))))))))</f>
        <v>0</v>
      </c>
      <c r="CM109" s="454" t="b">
        <f>IF(AO109="3/3",$M109*参照!$I$4,IF(AO109="2/3",$M109*参照!$I$5,IF(AO109="1/3",$M109*参照!$I$6,IF(AO109="1/4(多子)",$M109*参照!$I$4,IF(AO109="1/4(工･農)",$M109*参照!$I$7,IF(AO109="3/3(多子)",$M109*参照!$I$4,IF(AO109="2/3(多子)",$M109*参照!$I$4,IF(AO109="1/3(多子)",$M109*参照!$I$4,IF(AO109="多子世帯",$M109*参照!$I$4,IF(AO109="対象外",0))))))))))</f>
        <v>0</v>
      </c>
      <c r="CN109" s="454" t="b">
        <f>IF(AP109="3/3",$M109*参照!$I$4,IF(AP109="2/3",$M109*参照!$I$5,IF(AP109="1/3",$M109*参照!$I$6,IF(AP109="1/4(多子)",$M109*参照!$I$4,IF(AP109="1/4(工･農)",$M109*参照!$I$7,IF(AP109="3/3(多子)",$M109*参照!$I$4,IF(AP109="2/3(多子)",$M109*参照!$I$4,IF(AP109="1/3(多子)",$M109*参照!$I$4,IF(AP109="多子世帯",$M109*参照!$I$4,IF(AP109="対象外",0))))))))))</f>
        <v>0</v>
      </c>
      <c r="CO109" s="454" t="b">
        <f>IF(AQ109="3/3",$M109*参照!$I$4,IF(AQ109="2/3",$M109*参照!$I$5,IF(AQ109="1/3",$M109*参照!$I$6,IF(AQ109="1/4(多子)",$M109*参照!$I$4,IF(AQ109="1/4(工･農)",$M109*参照!$I$7,IF(AQ109="3/3(多子)",$M109*参照!$I$4,IF(AQ109="2/3(多子)",$M109*参照!$I$4,IF(AQ109="1/3(多子)",$M109*参照!$I$4,IF(AQ109="多子世帯",$M109*参照!$I$4,IF(AQ109="対象外",0))))))))))</f>
        <v>0</v>
      </c>
      <c r="CP109" s="454" t="b">
        <f>IF(AR109="3/3",$M109*参照!$I$4,IF(AR109="2/3",$M109*参照!$I$5,IF(AR109="1/3",$M109*参照!$I$6,IF(AR109="1/4(多子)",$M109*参照!$I$4,IF(AR109="1/4(工･農)",$M109*参照!$I$7,IF(AR109="3/3(多子)",$M109*参照!$I$4,IF(AR109="2/3(多子)",$M109*参照!$I$4,IF(AR109="1/3(多子)",$M109*参照!$I$4,IF(AR109="多子世帯",$M109*参照!$I$4,IF(AR109="対象外",0))))))))))</f>
        <v>0</v>
      </c>
      <c r="CQ109" s="455" t="b">
        <f>IF(AS109="3/3",$M109*参照!$I$4,IF(AS109="2/3",$M109*参照!$I$5,IF(AS109="1/3",$M109*参照!$I$6,IF(AS109="1/4(多子)",$M109*参照!$I$4,IF(AS109="1/4(工･農)",$M109*参照!$I$7,IF(AS109="3/3(多子)",$M109*参照!$I$4,IF(AS109="2/3(多子)",$M109*参照!$I$4,IF(AS109="1/3(多子)",$M109*参照!$I$4,IF(AS109="多子世帯",$M109*参照!$I$4,IF(AS109="対象外",0))))))))))</f>
        <v>0</v>
      </c>
      <c r="CR109" s="456">
        <f t="shared" si="127"/>
        <v>0</v>
      </c>
      <c r="CS109" s="66"/>
      <c r="CT109" s="147"/>
      <c r="CU109" s="147"/>
      <c r="CV109" s="147"/>
      <c r="CW109" s="147"/>
      <c r="CX109" s="147"/>
      <c r="CY109" s="149"/>
      <c r="CZ109" s="100"/>
      <c r="DA109" s="147"/>
      <c r="DB109" s="147"/>
      <c r="DC109" s="147"/>
      <c r="DD109" s="147"/>
      <c r="DE109" s="147"/>
      <c r="DF109" s="148">
        <f t="shared" si="128"/>
        <v>0</v>
      </c>
      <c r="DG109" s="77">
        <f>IF(CD109=0,0,(ROUNDUP(O109*(BU109*参照!$C$5+BV109*参照!$C$6+BW109*参照!$C$7+BX109*参照!$C$8+BY109*参照!$C$9+BZ109*参照!$C$10+CA109*参照!$C$11+CB109*参照!$C$12+CC109*参照!$C$13)/CD109,-2)))</f>
        <v>0</v>
      </c>
      <c r="DH109" s="136" t="str">
        <f t="shared" si="99"/>
        <v>B</v>
      </c>
    </row>
    <row r="110" spans="1:112" s="30" customFormat="1" ht="14.4">
      <c r="A110" s="34">
        <v>69</v>
      </c>
      <c r="B110" s="354"/>
      <c r="C110" s="361"/>
      <c r="D110" s="126"/>
      <c r="E110" s="126"/>
      <c r="F110" s="185"/>
      <c r="G110" s="213"/>
      <c r="H110" s="367"/>
      <c r="I110" s="235">
        <v>0</v>
      </c>
      <c r="J110" s="235">
        <f t="shared" si="100"/>
        <v>0</v>
      </c>
      <c r="K110" s="387">
        <f>IF(D110="昼間",参照!$E$4,IF(D110="夜間等",参照!$E$5,IF(D110="通信",参照!$E$6,0)))</f>
        <v>0</v>
      </c>
      <c r="L110" s="240">
        <f t="shared" si="101"/>
        <v>0</v>
      </c>
      <c r="M110" s="241">
        <f t="shared" si="102"/>
        <v>0</v>
      </c>
      <c r="N110" s="238"/>
      <c r="O110" s="238">
        <f t="shared" si="103"/>
        <v>0</v>
      </c>
      <c r="P110" s="389">
        <v>0</v>
      </c>
      <c r="Q110" s="392">
        <f>IF(D110="昼間",参照!$F$4,IF(D110="夜間等",参照!$F$5,IF(D110="通信",参照!$F$6,0)))</f>
        <v>0</v>
      </c>
      <c r="R110" s="240">
        <f t="shared" si="104"/>
        <v>0</v>
      </c>
      <c r="S110" s="203"/>
      <c r="T110" s="384">
        <f t="shared" si="105"/>
        <v>0</v>
      </c>
      <c r="U110" s="382">
        <f t="shared" si="106"/>
        <v>0</v>
      </c>
      <c r="V110" s="380">
        <f t="shared" si="107"/>
        <v>0</v>
      </c>
      <c r="W110" s="378">
        <f t="shared" si="108"/>
        <v>0</v>
      </c>
      <c r="X110" s="386" t="str">
        <f t="shared" si="78"/>
        <v>0</v>
      </c>
      <c r="Y110" s="379">
        <f t="shared" si="109"/>
        <v>0</v>
      </c>
      <c r="Z110" s="441"/>
      <c r="AA110" s="441"/>
      <c r="AB110" s="445">
        <f t="shared" si="110"/>
        <v>0</v>
      </c>
      <c r="AC110" s="356">
        <f t="shared" si="111"/>
        <v>0</v>
      </c>
      <c r="AD110" s="123">
        <f t="shared" si="79"/>
        <v>0</v>
      </c>
      <c r="AE110" s="123">
        <f t="shared" si="80"/>
        <v>0</v>
      </c>
      <c r="AF110" s="183"/>
      <c r="AG110" s="32"/>
      <c r="AH110" s="97"/>
      <c r="AI110" s="33"/>
      <c r="AJ110" s="97"/>
      <c r="AK110" s="33"/>
      <c r="AL110" s="97"/>
      <c r="AM110" s="98"/>
      <c r="AN110" s="99"/>
      <c r="AO110" s="147"/>
      <c r="AP110" s="147"/>
      <c r="AQ110" s="147"/>
      <c r="AR110" s="147"/>
      <c r="AS110" s="33"/>
      <c r="AT110" s="308">
        <f t="shared" si="81"/>
        <v>0</v>
      </c>
      <c r="AU110" s="295">
        <f t="shared" si="82"/>
        <v>0</v>
      </c>
      <c r="AV110" s="295">
        <f t="shared" si="83"/>
        <v>0</v>
      </c>
      <c r="AW110" s="295">
        <f t="shared" si="84"/>
        <v>0</v>
      </c>
      <c r="AX110" s="295">
        <f t="shared" si="85"/>
        <v>0</v>
      </c>
      <c r="AY110" s="295">
        <f t="shared" si="86"/>
        <v>0</v>
      </c>
      <c r="AZ110" s="295">
        <f t="shared" si="87"/>
        <v>0</v>
      </c>
      <c r="BA110" s="295">
        <f t="shared" si="88"/>
        <v>0</v>
      </c>
      <c r="BB110" s="310">
        <f t="shared" si="89"/>
        <v>0</v>
      </c>
      <c r="BC110" s="308">
        <f t="shared" si="90"/>
        <v>0</v>
      </c>
      <c r="BD110" s="308">
        <f t="shared" si="91"/>
        <v>0</v>
      </c>
      <c r="BE110" s="295">
        <f t="shared" si="92"/>
        <v>0</v>
      </c>
      <c r="BF110" s="308">
        <f t="shared" si="93"/>
        <v>0</v>
      </c>
      <c r="BG110" s="295">
        <f t="shared" si="94"/>
        <v>0</v>
      </c>
      <c r="BH110" s="308">
        <f t="shared" si="95"/>
        <v>0</v>
      </c>
      <c r="BI110" s="295">
        <f t="shared" si="96"/>
        <v>0</v>
      </c>
      <c r="BJ110" s="295">
        <f t="shared" si="97"/>
        <v>0</v>
      </c>
      <c r="BK110" s="310">
        <f t="shared" si="98"/>
        <v>0</v>
      </c>
      <c r="BL110" s="317">
        <f t="shared" si="112"/>
        <v>0</v>
      </c>
      <c r="BM110" s="299">
        <f t="shared" si="112"/>
        <v>0</v>
      </c>
      <c r="BN110" s="299">
        <f t="shared" si="113"/>
        <v>0</v>
      </c>
      <c r="BO110" s="299">
        <f t="shared" si="112"/>
        <v>0</v>
      </c>
      <c r="BP110" s="299">
        <f t="shared" si="114"/>
        <v>0</v>
      </c>
      <c r="BQ110" s="299">
        <f t="shared" si="112"/>
        <v>0</v>
      </c>
      <c r="BR110" s="299">
        <f t="shared" si="115"/>
        <v>0</v>
      </c>
      <c r="BS110" s="299">
        <f t="shared" si="116"/>
        <v>0</v>
      </c>
      <c r="BT110" s="318">
        <f t="shared" si="116"/>
        <v>0</v>
      </c>
      <c r="BU110" s="450">
        <f t="shared" si="117"/>
        <v>0</v>
      </c>
      <c r="BV110" s="451">
        <f t="shared" si="118"/>
        <v>0</v>
      </c>
      <c r="BW110" s="451">
        <f t="shared" si="119"/>
        <v>0</v>
      </c>
      <c r="BX110" s="451">
        <f t="shared" si="120"/>
        <v>0</v>
      </c>
      <c r="BY110" s="451">
        <f t="shared" si="121"/>
        <v>0</v>
      </c>
      <c r="BZ110" s="451">
        <f t="shared" si="122"/>
        <v>0</v>
      </c>
      <c r="CA110" s="451">
        <f t="shared" si="123"/>
        <v>0</v>
      </c>
      <c r="CB110" s="451">
        <f t="shared" si="124"/>
        <v>0</v>
      </c>
      <c r="CC110" s="451">
        <f t="shared" si="125"/>
        <v>0</v>
      </c>
      <c r="CD110" s="452">
        <f t="shared" si="126"/>
        <v>0</v>
      </c>
      <c r="CE110" s="453">
        <f>IF($AF110="3/3",$R110*参照!$J$4,IF($AF110="2/3",$R110*参照!$J$5,IF($AF110="1/3",$R110*参照!$J$6,IF($AF110="1/4(多子)",$R110*参照!$J$4,IF($AF110="1/4(工･農)",$R110*参照!$J$7,IF($AF110="3/3(多子)",$R110*参照!$J$4,IF($AF110="2/3(多子)",$R110*参照!$J$4,IF($AF110="1/3(多子)",$R110*参照!$J$4,IF($AF110="多子世帯",$R110*参照!$J$4,)))))))))</f>
        <v>0</v>
      </c>
      <c r="CF110" s="454" t="b">
        <f>IF(AH110="3/3",$M110*参照!$I$4,IF(AH110="2/3",$M110*参照!$I$5,IF(AH110="1/3",$M110*参照!$I$6,IF(AH110="1/4(多子)",$M110*参照!$I$4,IF(AH110="1/4(工･農)",$M110*参照!$I$7,IF(AH110="3/3(多子)",$M110*参照!$I$4,IF(AH110="2/3(多子)",$M110*参照!$I$4,IF(AH110="1/3(多子)",$M110*参照!$I$4,IF(AH110="多子世帯",$M110*参照!$I$4,IF(AH110="対象外",0))))))))))</f>
        <v>0</v>
      </c>
      <c r="CG110" s="454" t="b">
        <f>IF(AI110="3/3",$M110*参照!$I$4,IF(AI110="2/3",$M110*参照!$I$5,IF(AI110="1/3",$M110*参照!$I$6,IF(AI110="1/4(多子)",$M110*参照!$I$4,IF(AI110="1/4(工･農)",$M110*参照!$I$7,IF(AI110="3/3(多子)",$M110*参照!$I$4,IF(AI110="2/3(多子)",$M110*参照!$I$4,IF(AI110="1/3(多子)",$M110*参照!$I$4,IF(AI110="多子世帯",$M110*参照!$I$4,IF(AI110="対象外",0))))))))))</f>
        <v>0</v>
      </c>
      <c r="CH110" s="454" t="b">
        <f>IF(AJ110="3/3",$M110*参照!$I$4,IF(AJ110="2/3",$M110*参照!$I$5,IF(AJ110="1/3",$M110*参照!$I$6,IF(AJ110="1/4(多子)",$M110*参照!$I$4,IF(AJ110="1/4(工･農)",$M110*参照!$I$7,IF(AJ110="3/3(多子)",$M110*参照!$I$4,IF(AJ110="2/3(多子)",$M110*参照!$I$4,IF(AJ110="1/3(多子)",$M110*参照!$I$4,IF(AJ110="多子世帯",$M110*参照!$I$4,IF(AJ110="対象外",0))))))))))</f>
        <v>0</v>
      </c>
      <c r="CI110" s="454" t="b">
        <f>IF(AK110="3/3",$M110*参照!$I$4,IF(AK110="2/3",$M110*参照!$I$5,IF(AK110="1/3",$M110*参照!$I$6,IF(AK110="1/4(多子)",$M110*参照!$I$4,IF(AK110="1/4(工･農)",$M110*参照!$I$7,IF(AK110="3/3(多子)",$M110*参照!$I$4,IF(AK110="2/3(多子)",$M110*参照!$I$4,IF(AK110="1/3(多子)",$M110*参照!$I$4,IF(AK110="多子世帯",$M110*参照!$I$4,IF(AK110="対象外",0))))))))))</f>
        <v>0</v>
      </c>
      <c r="CJ110" s="454" t="b">
        <f>IF(AL110="3/3",$M110*参照!$I$4,IF(AL110="2/3",$M110*参照!$I$5,IF(AL110="1/3",$M110*参照!$I$6,IF(AL110="1/4(多子)",$M110*参照!$I$4,IF(AL110="1/4(工･農)",$M110*参照!$I$7,IF(AL110="3/3(多子)",$M110*参照!$I$4,IF(AL110="2/3(多子)",$M110*参照!$I$4,IF(AL110="1/3(多子)",$M110*参照!$I$4,IF(AL110="多子世帯",$M110*参照!$I$4,IF(AL110="対象外",0))))))))))</f>
        <v>0</v>
      </c>
      <c r="CK110" s="454" t="b">
        <f>IF(AM110="3/3",$M110*参照!$I$4,IF(AM110="2/3",$M110*参照!$I$5,IF(AM110="1/3",$M110*参照!$I$6,IF(AM110="1/4(多子)",$M110*参照!$I$4,IF(AM110="1/4(工･農)",$M110*参照!$I$7,IF(AM110="3/3(多子)",$M110*参照!$I$4,IF(AM110="2/3(多子)",$M110*参照!$I$4,IF(AM110="1/3(多子)",$M110*参照!$I$4,IF(AM110="多子世帯",$M110*参照!$I$4,IF(AM110="対象外",0))))))))))</f>
        <v>0</v>
      </c>
      <c r="CL110" s="454" t="b">
        <f>IF(AN110="3/3",$M110*参照!$I$4,IF(AN110="2/3",$M110*参照!$I$5,IF(AN110="1/3",$M110*参照!$I$6,IF(AN110="1/4(多子)",$M110*参照!$I$4,IF(AN110="1/4(工･農)",$M110*参照!$I$7,IF(AN110="3/3(多子)",$M110*参照!$I$4,IF(AN110="2/3(多子)",$M110*参照!$I$4,IF(AN110="1/3(多子)",$M110*参照!$I$4,IF(AN110="多子世帯",$M110*参照!$I$4,IF(AN110="対象外",0))))))))))</f>
        <v>0</v>
      </c>
      <c r="CM110" s="454" t="b">
        <f>IF(AO110="3/3",$M110*参照!$I$4,IF(AO110="2/3",$M110*参照!$I$5,IF(AO110="1/3",$M110*参照!$I$6,IF(AO110="1/4(多子)",$M110*参照!$I$4,IF(AO110="1/4(工･農)",$M110*参照!$I$7,IF(AO110="3/3(多子)",$M110*参照!$I$4,IF(AO110="2/3(多子)",$M110*参照!$I$4,IF(AO110="1/3(多子)",$M110*参照!$I$4,IF(AO110="多子世帯",$M110*参照!$I$4,IF(AO110="対象外",0))))))))))</f>
        <v>0</v>
      </c>
      <c r="CN110" s="454" t="b">
        <f>IF(AP110="3/3",$M110*参照!$I$4,IF(AP110="2/3",$M110*参照!$I$5,IF(AP110="1/3",$M110*参照!$I$6,IF(AP110="1/4(多子)",$M110*参照!$I$4,IF(AP110="1/4(工･農)",$M110*参照!$I$7,IF(AP110="3/3(多子)",$M110*参照!$I$4,IF(AP110="2/3(多子)",$M110*参照!$I$4,IF(AP110="1/3(多子)",$M110*参照!$I$4,IF(AP110="多子世帯",$M110*参照!$I$4,IF(AP110="対象外",0))))))))))</f>
        <v>0</v>
      </c>
      <c r="CO110" s="454" t="b">
        <f>IF(AQ110="3/3",$M110*参照!$I$4,IF(AQ110="2/3",$M110*参照!$I$5,IF(AQ110="1/3",$M110*参照!$I$6,IF(AQ110="1/4(多子)",$M110*参照!$I$4,IF(AQ110="1/4(工･農)",$M110*参照!$I$7,IF(AQ110="3/3(多子)",$M110*参照!$I$4,IF(AQ110="2/3(多子)",$M110*参照!$I$4,IF(AQ110="1/3(多子)",$M110*参照!$I$4,IF(AQ110="多子世帯",$M110*参照!$I$4,IF(AQ110="対象外",0))))))))))</f>
        <v>0</v>
      </c>
      <c r="CP110" s="454" t="b">
        <f>IF(AR110="3/3",$M110*参照!$I$4,IF(AR110="2/3",$M110*参照!$I$5,IF(AR110="1/3",$M110*参照!$I$6,IF(AR110="1/4(多子)",$M110*参照!$I$4,IF(AR110="1/4(工･農)",$M110*参照!$I$7,IF(AR110="3/3(多子)",$M110*参照!$I$4,IF(AR110="2/3(多子)",$M110*参照!$I$4,IF(AR110="1/3(多子)",$M110*参照!$I$4,IF(AR110="多子世帯",$M110*参照!$I$4,IF(AR110="対象外",0))))))))))</f>
        <v>0</v>
      </c>
      <c r="CQ110" s="455" t="b">
        <f>IF(AS110="3/3",$M110*参照!$I$4,IF(AS110="2/3",$M110*参照!$I$5,IF(AS110="1/3",$M110*参照!$I$6,IF(AS110="1/4(多子)",$M110*参照!$I$4,IF(AS110="1/4(工･農)",$M110*参照!$I$7,IF(AS110="3/3(多子)",$M110*参照!$I$4,IF(AS110="2/3(多子)",$M110*参照!$I$4,IF(AS110="1/3(多子)",$M110*参照!$I$4,IF(AS110="多子世帯",$M110*参照!$I$4,IF(AS110="対象外",0))))))))))</f>
        <v>0</v>
      </c>
      <c r="CR110" s="456">
        <f t="shared" si="127"/>
        <v>0</v>
      </c>
      <c r="CS110" s="66"/>
      <c r="CT110" s="147"/>
      <c r="CU110" s="147"/>
      <c r="CV110" s="147"/>
      <c r="CW110" s="147"/>
      <c r="CX110" s="147"/>
      <c r="CY110" s="149"/>
      <c r="CZ110" s="100"/>
      <c r="DA110" s="147"/>
      <c r="DB110" s="147"/>
      <c r="DC110" s="147"/>
      <c r="DD110" s="147"/>
      <c r="DE110" s="147"/>
      <c r="DF110" s="148">
        <f t="shared" si="128"/>
        <v>0</v>
      </c>
      <c r="DG110" s="77">
        <f>IF(CD110=0,0,(ROUNDUP(O110*(BU110*参照!$C$5+BV110*参照!$C$6+BW110*参照!$C$7+BX110*参照!$C$8+BY110*参照!$C$9+BZ110*参照!$C$10+CA110*参照!$C$11+CB110*参照!$C$12+CC110*参照!$C$13)/CD110,-2)))</f>
        <v>0</v>
      </c>
      <c r="DH110" s="136" t="str">
        <f t="shared" si="99"/>
        <v>B</v>
      </c>
    </row>
    <row r="111" spans="1:112" s="30" customFormat="1" ht="14.4">
      <c r="A111" s="34">
        <v>70</v>
      </c>
      <c r="B111" s="354"/>
      <c r="C111" s="361"/>
      <c r="D111" s="126"/>
      <c r="E111" s="126"/>
      <c r="F111" s="185"/>
      <c r="G111" s="185"/>
      <c r="H111" s="368"/>
      <c r="I111" s="235">
        <v>0</v>
      </c>
      <c r="J111" s="235">
        <f t="shared" si="100"/>
        <v>0</v>
      </c>
      <c r="K111" s="387">
        <f>IF(D111="昼間",参照!$E$4,IF(D111="夜間等",参照!$E$5,IF(D111="通信",参照!$E$6,0)))</f>
        <v>0</v>
      </c>
      <c r="L111" s="240">
        <f t="shared" si="101"/>
        <v>0</v>
      </c>
      <c r="M111" s="241">
        <f t="shared" si="102"/>
        <v>0</v>
      </c>
      <c r="N111" s="238"/>
      <c r="O111" s="238">
        <f t="shared" si="103"/>
        <v>0</v>
      </c>
      <c r="P111" s="389">
        <v>0</v>
      </c>
      <c r="Q111" s="392">
        <f>IF(D111="昼間",参照!$F$4,IF(D111="夜間等",参照!$F$5,IF(D111="通信",参照!$F$6,0)))</f>
        <v>0</v>
      </c>
      <c r="R111" s="240">
        <f t="shared" si="104"/>
        <v>0</v>
      </c>
      <c r="S111" s="203"/>
      <c r="T111" s="384">
        <f t="shared" si="105"/>
        <v>0</v>
      </c>
      <c r="U111" s="382">
        <f t="shared" si="106"/>
        <v>0</v>
      </c>
      <c r="V111" s="380">
        <f t="shared" si="107"/>
        <v>0</v>
      </c>
      <c r="W111" s="378">
        <f t="shared" si="108"/>
        <v>0</v>
      </c>
      <c r="X111" s="386" t="str">
        <f t="shared" si="78"/>
        <v>0</v>
      </c>
      <c r="Y111" s="379">
        <f t="shared" si="109"/>
        <v>0</v>
      </c>
      <c r="Z111" s="441"/>
      <c r="AA111" s="441"/>
      <c r="AB111" s="445">
        <f t="shared" si="110"/>
        <v>0</v>
      </c>
      <c r="AC111" s="356">
        <f t="shared" si="111"/>
        <v>0</v>
      </c>
      <c r="AD111" s="123">
        <f t="shared" si="79"/>
        <v>0</v>
      </c>
      <c r="AE111" s="123">
        <f t="shared" si="80"/>
        <v>0</v>
      </c>
      <c r="AF111" s="183"/>
      <c r="AG111" s="32"/>
      <c r="AH111" s="97"/>
      <c r="AI111" s="33"/>
      <c r="AJ111" s="97"/>
      <c r="AK111" s="33"/>
      <c r="AL111" s="97"/>
      <c r="AM111" s="98"/>
      <c r="AN111" s="99"/>
      <c r="AO111" s="147"/>
      <c r="AP111" s="147"/>
      <c r="AQ111" s="147"/>
      <c r="AR111" s="147"/>
      <c r="AS111" s="33"/>
      <c r="AT111" s="308">
        <f t="shared" si="81"/>
        <v>0</v>
      </c>
      <c r="AU111" s="295">
        <f t="shared" si="82"/>
        <v>0</v>
      </c>
      <c r="AV111" s="295">
        <f t="shared" si="83"/>
        <v>0</v>
      </c>
      <c r="AW111" s="295">
        <f t="shared" si="84"/>
        <v>0</v>
      </c>
      <c r="AX111" s="295">
        <f t="shared" si="85"/>
        <v>0</v>
      </c>
      <c r="AY111" s="295">
        <f t="shared" si="86"/>
        <v>0</v>
      </c>
      <c r="AZ111" s="295">
        <f t="shared" si="87"/>
        <v>0</v>
      </c>
      <c r="BA111" s="295">
        <f t="shared" si="88"/>
        <v>0</v>
      </c>
      <c r="BB111" s="310">
        <f t="shared" si="89"/>
        <v>0</v>
      </c>
      <c r="BC111" s="308">
        <f t="shared" si="90"/>
        <v>0</v>
      </c>
      <c r="BD111" s="308">
        <f t="shared" si="91"/>
        <v>0</v>
      </c>
      <c r="BE111" s="295">
        <f t="shared" si="92"/>
        <v>0</v>
      </c>
      <c r="BF111" s="308">
        <f t="shared" si="93"/>
        <v>0</v>
      </c>
      <c r="BG111" s="295">
        <f t="shared" si="94"/>
        <v>0</v>
      </c>
      <c r="BH111" s="308">
        <f t="shared" si="95"/>
        <v>0</v>
      </c>
      <c r="BI111" s="295">
        <f t="shared" si="96"/>
        <v>0</v>
      </c>
      <c r="BJ111" s="295">
        <f t="shared" si="97"/>
        <v>0</v>
      </c>
      <c r="BK111" s="310">
        <f t="shared" si="98"/>
        <v>0</v>
      </c>
      <c r="BL111" s="317">
        <f t="shared" si="112"/>
        <v>0</v>
      </c>
      <c r="BM111" s="299">
        <f t="shared" si="112"/>
        <v>0</v>
      </c>
      <c r="BN111" s="299">
        <f t="shared" si="113"/>
        <v>0</v>
      </c>
      <c r="BO111" s="299">
        <f t="shared" si="112"/>
        <v>0</v>
      </c>
      <c r="BP111" s="299">
        <f t="shared" si="114"/>
        <v>0</v>
      </c>
      <c r="BQ111" s="299">
        <f t="shared" si="112"/>
        <v>0</v>
      </c>
      <c r="BR111" s="299">
        <f t="shared" si="115"/>
        <v>0</v>
      </c>
      <c r="BS111" s="299">
        <f t="shared" si="116"/>
        <v>0</v>
      </c>
      <c r="BT111" s="318">
        <f t="shared" si="116"/>
        <v>0</v>
      </c>
      <c r="BU111" s="450">
        <f t="shared" si="117"/>
        <v>0</v>
      </c>
      <c r="BV111" s="451">
        <f t="shared" si="118"/>
        <v>0</v>
      </c>
      <c r="BW111" s="451">
        <f t="shared" si="119"/>
        <v>0</v>
      </c>
      <c r="BX111" s="451">
        <f t="shared" si="120"/>
        <v>0</v>
      </c>
      <c r="BY111" s="451">
        <f t="shared" si="121"/>
        <v>0</v>
      </c>
      <c r="BZ111" s="451">
        <f t="shared" si="122"/>
        <v>0</v>
      </c>
      <c r="CA111" s="451">
        <f t="shared" si="123"/>
        <v>0</v>
      </c>
      <c r="CB111" s="451">
        <f t="shared" si="124"/>
        <v>0</v>
      </c>
      <c r="CC111" s="451">
        <f t="shared" si="125"/>
        <v>0</v>
      </c>
      <c r="CD111" s="452">
        <f t="shared" si="126"/>
        <v>0</v>
      </c>
      <c r="CE111" s="453">
        <f>IF($AF111="3/3",$R111*参照!$J$4,IF($AF111="2/3",$R111*参照!$J$5,IF($AF111="1/3",$R111*参照!$J$6,IF($AF111="1/4(多子)",$R111*参照!$J$4,IF($AF111="1/4(工･農)",$R111*参照!$J$7,IF($AF111="3/3(多子)",$R111*参照!$J$4,IF($AF111="2/3(多子)",$R111*参照!$J$4,IF($AF111="1/3(多子)",$R111*参照!$J$4,IF($AF111="多子世帯",$R111*参照!$J$4,)))))))))</f>
        <v>0</v>
      </c>
      <c r="CF111" s="454" t="b">
        <f>IF(AH111="3/3",$M111*参照!$I$4,IF(AH111="2/3",$M111*参照!$I$5,IF(AH111="1/3",$M111*参照!$I$6,IF(AH111="1/4(多子)",$M111*参照!$I$4,IF(AH111="1/4(工･農)",$M111*参照!$I$7,IF(AH111="3/3(多子)",$M111*参照!$I$4,IF(AH111="2/3(多子)",$M111*参照!$I$4,IF(AH111="1/3(多子)",$M111*参照!$I$4,IF(AH111="多子世帯",$M111*参照!$I$4,IF(AH111="対象外",0))))))))))</f>
        <v>0</v>
      </c>
      <c r="CG111" s="454" t="b">
        <f>IF(AI111="3/3",$M111*参照!$I$4,IF(AI111="2/3",$M111*参照!$I$5,IF(AI111="1/3",$M111*参照!$I$6,IF(AI111="1/4(多子)",$M111*参照!$I$4,IF(AI111="1/4(工･農)",$M111*参照!$I$7,IF(AI111="3/3(多子)",$M111*参照!$I$4,IF(AI111="2/3(多子)",$M111*参照!$I$4,IF(AI111="1/3(多子)",$M111*参照!$I$4,IF(AI111="多子世帯",$M111*参照!$I$4,IF(AI111="対象外",0))))))))))</f>
        <v>0</v>
      </c>
      <c r="CH111" s="454" t="b">
        <f>IF(AJ111="3/3",$M111*参照!$I$4,IF(AJ111="2/3",$M111*参照!$I$5,IF(AJ111="1/3",$M111*参照!$I$6,IF(AJ111="1/4(多子)",$M111*参照!$I$4,IF(AJ111="1/4(工･農)",$M111*参照!$I$7,IF(AJ111="3/3(多子)",$M111*参照!$I$4,IF(AJ111="2/3(多子)",$M111*参照!$I$4,IF(AJ111="1/3(多子)",$M111*参照!$I$4,IF(AJ111="多子世帯",$M111*参照!$I$4,IF(AJ111="対象外",0))))))))))</f>
        <v>0</v>
      </c>
      <c r="CI111" s="454" t="b">
        <f>IF(AK111="3/3",$M111*参照!$I$4,IF(AK111="2/3",$M111*参照!$I$5,IF(AK111="1/3",$M111*参照!$I$6,IF(AK111="1/4(多子)",$M111*参照!$I$4,IF(AK111="1/4(工･農)",$M111*参照!$I$7,IF(AK111="3/3(多子)",$M111*参照!$I$4,IF(AK111="2/3(多子)",$M111*参照!$I$4,IF(AK111="1/3(多子)",$M111*参照!$I$4,IF(AK111="多子世帯",$M111*参照!$I$4,IF(AK111="対象外",0))))))))))</f>
        <v>0</v>
      </c>
      <c r="CJ111" s="454" t="b">
        <f>IF(AL111="3/3",$M111*参照!$I$4,IF(AL111="2/3",$M111*参照!$I$5,IF(AL111="1/3",$M111*参照!$I$6,IF(AL111="1/4(多子)",$M111*参照!$I$4,IF(AL111="1/4(工･農)",$M111*参照!$I$7,IF(AL111="3/3(多子)",$M111*参照!$I$4,IF(AL111="2/3(多子)",$M111*参照!$I$4,IF(AL111="1/3(多子)",$M111*参照!$I$4,IF(AL111="多子世帯",$M111*参照!$I$4,IF(AL111="対象外",0))))))))))</f>
        <v>0</v>
      </c>
      <c r="CK111" s="454" t="b">
        <f>IF(AM111="3/3",$M111*参照!$I$4,IF(AM111="2/3",$M111*参照!$I$5,IF(AM111="1/3",$M111*参照!$I$6,IF(AM111="1/4(多子)",$M111*参照!$I$4,IF(AM111="1/4(工･農)",$M111*参照!$I$7,IF(AM111="3/3(多子)",$M111*参照!$I$4,IF(AM111="2/3(多子)",$M111*参照!$I$4,IF(AM111="1/3(多子)",$M111*参照!$I$4,IF(AM111="多子世帯",$M111*参照!$I$4,IF(AM111="対象外",0))))))))))</f>
        <v>0</v>
      </c>
      <c r="CL111" s="454" t="b">
        <f>IF(AN111="3/3",$M111*参照!$I$4,IF(AN111="2/3",$M111*参照!$I$5,IF(AN111="1/3",$M111*参照!$I$6,IF(AN111="1/4(多子)",$M111*参照!$I$4,IF(AN111="1/4(工･農)",$M111*参照!$I$7,IF(AN111="3/3(多子)",$M111*参照!$I$4,IF(AN111="2/3(多子)",$M111*参照!$I$4,IF(AN111="1/3(多子)",$M111*参照!$I$4,IF(AN111="多子世帯",$M111*参照!$I$4,IF(AN111="対象外",0))))))))))</f>
        <v>0</v>
      </c>
      <c r="CM111" s="454" t="b">
        <f>IF(AO111="3/3",$M111*参照!$I$4,IF(AO111="2/3",$M111*参照!$I$5,IF(AO111="1/3",$M111*参照!$I$6,IF(AO111="1/4(多子)",$M111*参照!$I$4,IF(AO111="1/4(工･農)",$M111*参照!$I$7,IF(AO111="3/3(多子)",$M111*参照!$I$4,IF(AO111="2/3(多子)",$M111*参照!$I$4,IF(AO111="1/3(多子)",$M111*参照!$I$4,IF(AO111="多子世帯",$M111*参照!$I$4,IF(AO111="対象外",0))))))))))</f>
        <v>0</v>
      </c>
      <c r="CN111" s="454" t="b">
        <f>IF(AP111="3/3",$M111*参照!$I$4,IF(AP111="2/3",$M111*参照!$I$5,IF(AP111="1/3",$M111*参照!$I$6,IF(AP111="1/4(多子)",$M111*参照!$I$4,IF(AP111="1/4(工･農)",$M111*参照!$I$7,IF(AP111="3/3(多子)",$M111*参照!$I$4,IF(AP111="2/3(多子)",$M111*参照!$I$4,IF(AP111="1/3(多子)",$M111*参照!$I$4,IF(AP111="多子世帯",$M111*参照!$I$4,IF(AP111="対象外",0))))))))))</f>
        <v>0</v>
      </c>
      <c r="CO111" s="454" t="b">
        <f>IF(AQ111="3/3",$M111*参照!$I$4,IF(AQ111="2/3",$M111*参照!$I$5,IF(AQ111="1/3",$M111*参照!$I$6,IF(AQ111="1/4(多子)",$M111*参照!$I$4,IF(AQ111="1/4(工･農)",$M111*参照!$I$7,IF(AQ111="3/3(多子)",$M111*参照!$I$4,IF(AQ111="2/3(多子)",$M111*参照!$I$4,IF(AQ111="1/3(多子)",$M111*参照!$I$4,IF(AQ111="多子世帯",$M111*参照!$I$4,IF(AQ111="対象外",0))))))))))</f>
        <v>0</v>
      </c>
      <c r="CP111" s="454" t="b">
        <f>IF(AR111="3/3",$M111*参照!$I$4,IF(AR111="2/3",$M111*参照!$I$5,IF(AR111="1/3",$M111*参照!$I$6,IF(AR111="1/4(多子)",$M111*参照!$I$4,IF(AR111="1/4(工･農)",$M111*参照!$I$7,IF(AR111="3/3(多子)",$M111*参照!$I$4,IF(AR111="2/3(多子)",$M111*参照!$I$4,IF(AR111="1/3(多子)",$M111*参照!$I$4,IF(AR111="多子世帯",$M111*参照!$I$4,IF(AR111="対象外",0))))))))))</f>
        <v>0</v>
      </c>
      <c r="CQ111" s="455" t="b">
        <f>IF(AS111="3/3",$M111*参照!$I$4,IF(AS111="2/3",$M111*参照!$I$5,IF(AS111="1/3",$M111*参照!$I$6,IF(AS111="1/4(多子)",$M111*参照!$I$4,IF(AS111="1/4(工･農)",$M111*参照!$I$7,IF(AS111="3/3(多子)",$M111*参照!$I$4,IF(AS111="2/3(多子)",$M111*参照!$I$4,IF(AS111="1/3(多子)",$M111*参照!$I$4,IF(AS111="多子世帯",$M111*参照!$I$4,IF(AS111="対象外",0))))))))))</f>
        <v>0</v>
      </c>
      <c r="CR111" s="456">
        <f t="shared" si="127"/>
        <v>0</v>
      </c>
      <c r="CS111" s="66"/>
      <c r="CT111" s="147"/>
      <c r="CU111" s="147"/>
      <c r="CV111" s="147"/>
      <c r="CW111" s="147"/>
      <c r="CX111" s="147"/>
      <c r="CY111" s="149"/>
      <c r="CZ111" s="100"/>
      <c r="DA111" s="147"/>
      <c r="DB111" s="147"/>
      <c r="DC111" s="147"/>
      <c r="DD111" s="147"/>
      <c r="DE111" s="147"/>
      <c r="DF111" s="148">
        <f t="shared" si="128"/>
        <v>0</v>
      </c>
      <c r="DG111" s="77">
        <f>IF(CD111=0,0,(ROUNDUP(O111*(BU111*参照!$C$5+BV111*参照!$C$6+BW111*参照!$C$7+BX111*参照!$C$8+BY111*参照!$C$9+BZ111*参照!$C$10+CA111*参照!$C$11+CB111*参照!$C$12+CC111*参照!$C$13)/CD111,-2)))</f>
        <v>0</v>
      </c>
      <c r="DH111" s="136" t="str">
        <f t="shared" si="99"/>
        <v>B</v>
      </c>
    </row>
    <row r="112" spans="1:112" s="30" customFormat="1" ht="14.4">
      <c r="A112" s="34">
        <v>71</v>
      </c>
      <c r="B112" s="363"/>
      <c r="C112" s="361"/>
      <c r="D112" s="126"/>
      <c r="E112" s="126"/>
      <c r="F112" s="185"/>
      <c r="G112" s="213"/>
      <c r="H112" s="369"/>
      <c r="I112" s="235">
        <v>0</v>
      </c>
      <c r="J112" s="235">
        <f t="shared" si="100"/>
        <v>0</v>
      </c>
      <c r="K112" s="387">
        <f>IF(D112="昼間",参照!$E$4,IF(D112="夜間等",参照!$E$5,IF(D112="通信",参照!$E$6,0)))</f>
        <v>0</v>
      </c>
      <c r="L112" s="240">
        <f t="shared" si="101"/>
        <v>0</v>
      </c>
      <c r="M112" s="241">
        <f t="shared" si="102"/>
        <v>0</v>
      </c>
      <c r="N112" s="238"/>
      <c r="O112" s="238">
        <f t="shared" si="103"/>
        <v>0</v>
      </c>
      <c r="P112" s="389">
        <v>0</v>
      </c>
      <c r="Q112" s="392">
        <f>IF(D112="昼間",参照!$F$4,IF(D112="夜間等",参照!$F$5,IF(D112="通信",参照!$F$6,0)))</f>
        <v>0</v>
      </c>
      <c r="R112" s="240">
        <f t="shared" si="104"/>
        <v>0</v>
      </c>
      <c r="S112" s="203"/>
      <c r="T112" s="384">
        <f t="shared" si="105"/>
        <v>0</v>
      </c>
      <c r="U112" s="382">
        <f t="shared" si="106"/>
        <v>0</v>
      </c>
      <c r="V112" s="380">
        <f t="shared" si="107"/>
        <v>0</v>
      </c>
      <c r="W112" s="378">
        <f t="shared" si="108"/>
        <v>0</v>
      </c>
      <c r="X112" s="386" t="str">
        <f t="shared" si="78"/>
        <v>0</v>
      </c>
      <c r="Y112" s="379">
        <f t="shared" si="109"/>
        <v>0</v>
      </c>
      <c r="Z112" s="441"/>
      <c r="AA112" s="441"/>
      <c r="AB112" s="445">
        <f t="shared" si="110"/>
        <v>0</v>
      </c>
      <c r="AC112" s="356">
        <f t="shared" si="111"/>
        <v>0</v>
      </c>
      <c r="AD112" s="123">
        <f t="shared" si="79"/>
        <v>0</v>
      </c>
      <c r="AE112" s="123">
        <f t="shared" si="80"/>
        <v>0</v>
      </c>
      <c r="AF112" s="183"/>
      <c r="AG112" s="32"/>
      <c r="AH112" s="97"/>
      <c r="AI112" s="33"/>
      <c r="AJ112" s="97"/>
      <c r="AK112" s="33"/>
      <c r="AL112" s="97"/>
      <c r="AM112" s="98"/>
      <c r="AN112" s="99"/>
      <c r="AO112" s="147"/>
      <c r="AP112" s="147"/>
      <c r="AQ112" s="147"/>
      <c r="AR112" s="147"/>
      <c r="AS112" s="33"/>
      <c r="AT112" s="308">
        <f t="shared" si="81"/>
        <v>0</v>
      </c>
      <c r="AU112" s="295">
        <f t="shared" si="82"/>
        <v>0</v>
      </c>
      <c r="AV112" s="295">
        <f t="shared" si="83"/>
        <v>0</v>
      </c>
      <c r="AW112" s="295">
        <f t="shared" si="84"/>
        <v>0</v>
      </c>
      <c r="AX112" s="295">
        <f t="shared" si="85"/>
        <v>0</v>
      </c>
      <c r="AY112" s="295">
        <f t="shared" si="86"/>
        <v>0</v>
      </c>
      <c r="AZ112" s="295">
        <f t="shared" si="87"/>
        <v>0</v>
      </c>
      <c r="BA112" s="295">
        <f t="shared" si="88"/>
        <v>0</v>
      </c>
      <c r="BB112" s="310">
        <f t="shared" si="89"/>
        <v>0</v>
      </c>
      <c r="BC112" s="308">
        <f t="shared" si="90"/>
        <v>0</v>
      </c>
      <c r="BD112" s="308">
        <f t="shared" si="91"/>
        <v>0</v>
      </c>
      <c r="BE112" s="295">
        <f t="shared" si="92"/>
        <v>0</v>
      </c>
      <c r="BF112" s="308">
        <f t="shared" si="93"/>
        <v>0</v>
      </c>
      <c r="BG112" s="295">
        <f t="shared" si="94"/>
        <v>0</v>
      </c>
      <c r="BH112" s="308">
        <f t="shared" si="95"/>
        <v>0</v>
      </c>
      <c r="BI112" s="295">
        <f t="shared" si="96"/>
        <v>0</v>
      </c>
      <c r="BJ112" s="295">
        <f t="shared" si="97"/>
        <v>0</v>
      </c>
      <c r="BK112" s="310">
        <f t="shared" si="98"/>
        <v>0</v>
      </c>
      <c r="BL112" s="317">
        <f t="shared" si="112"/>
        <v>0</v>
      </c>
      <c r="BM112" s="299">
        <f t="shared" si="112"/>
        <v>0</v>
      </c>
      <c r="BN112" s="299">
        <f t="shared" si="113"/>
        <v>0</v>
      </c>
      <c r="BO112" s="299">
        <f t="shared" si="112"/>
        <v>0</v>
      </c>
      <c r="BP112" s="299">
        <f t="shared" si="114"/>
        <v>0</v>
      </c>
      <c r="BQ112" s="299">
        <f t="shared" si="112"/>
        <v>0</v>
      </c>
      <c r="BR112" s="299">
        <f t="shared" si="115"/>
        <v>0</v>
      </c>
      <c r="BS112" s="299">
        <f t="shared" si="116"/>
        <v>0</v>
      </c>
      <c r="BT112" s="318">
        <f t="shared" si="116"/>
        <v>0</v>
      </c>
      <c r="BU112" s="450">
        <f t="shared" si="117"/>
        <v>0</v>
      </c>
      <c r="BV112" s="451">
        <f t="shared" si="118"/>
        <v>0</v>
      </c>
      <c r="BW112" s="451">
        <f t="shared" si="119"/>
        <v>0</v>
      </c>
      <c r="BX112" s="451">
        <f t="shared" si="120"/>
        <v>0</v>
      </c>
      <c r="BY112" s="451">
        <f t="shared" si="121"/>
        <v>0</v>
      </c>
      <c r="BZ112" s="451">
        <f t="shared" si="122"/>
        <v>0</v>
      </c>
      <c r="CA112" s="451">
        <f t="shared" si="123"/>
        <v>0</v>
      </c>
      <c r="CB112" s="451">
        <f t="shared" si="124"/>
        <v>0</v>
      </c>
      <c r="CC112" s="451">
        <f t="shared" si="125"/>
        <v>0</v>
      </c>
      <c r="CD112" s="452">
        <f t="shared" si="126"/>
        <v>0</v>
      </c>
      <c r="CE112" s="453">
        <f>IF($AF112="3/3",$R112*参照!$J$4,IF($AF112="2/3",$R112*参照!$J$5,IF($AF112="1/3",$R112*参照!$J$6,IF($AF112="1/4(多子)",$R112*参照!$J$4,IF($AF112="1/4(工･農)",$R112*参照!$J$7,IF($AF112="3/3(多子)",$R112*参照!$J$4,IF($AF112="2/3(多子)",$R112*参照!$J$4,IF($AF112="1/3(多子)",$R112*参照!$J$4,IF($AF112="多子世帯",$R112*参照!$J$4,)))))))))</f>
        <v>0</v>
      </c>
      <c r="CF112" s="454" t="b">
        <f>IF(AH112="3/3",$M112*参照!$I$4,IF(AH112="2/3",$M112*参照!$I$5,IF(AH112="1/3",$M112*参照!$I$6,IF(AH112="1/4(多子)",$M112*参照!$I$4,IF(AH112="1/4(工･農)",$M112*参照!$I$7,IF(AH112="3/3(多子)",$M112*参照!$I$4,IF(AH112="2/3(多子)",$M112*参照!$I$4,IF(AH112="1/3(多子)",$M112*参照!$I$4,IF(AH112="多子世帯",$M112*参照!$I$4,IF(AH112="対象外",0))))))))))</f>
        <v>0</v>
      </c>
      <c r="CG112" s="454" t="b">
        <f>IF(AI112="3/3",$M112*参照!$I$4,IF(AI112="2/3",$M112*参照!$I$5,IF(AI112="1/3",$M112*参照!$I$6,IF(AI112="1/4(多子)",$M112*参照!$I$4,IF(AI112="1/4(工･農)",$M112*参照!$I$7,IF(AI112="3/3(多子)",$M112*参照!$I$4,IF(AI112="2/3(多子)",$M112*参照!$I$4,IF(AI112="1/3(多子)",$M112*参照!$I$4,IF(AI112="多子世帯",$M112*参照!$I$4,IF(AI112="対象外",0))))))))))</f>
        <v>0</v>
      </c>
      <c r="CH112" s="454" t="b">
        <f>IF(AJ112="3/3",$M112*参照!$I$4,IF(AJ112="2/3",$M112*参照!$I$5,IF(AJ112="1/3",$M112*参照!$I$6,IF(AJ112="1/4(多子)",$M112*参照!$I$4,IF(AJ112="1/4(工･農)",$M112*参照!$I$7,IF(AJ112="3/3(多子)",$M112*参照!$I$4,IF(AJ112="2/3(多子)",$M112*参照!$I$4,IF(AJ112="1/3(多子)",$M112*参照!$I$4,IF(AJ112="多子世帯",$M112*参照!$I$4,IF(AJ112="対象外",0))))))))))</f>
        <v>0</v>
      </c>
      <c r="CI112" s="454" t="b">
        <f>IF(AK112="3/3",$M112*参照!$I$4,IF(AK112="2/3",$M112*参照!$I$5,IF(AK112="1/3",$M112*参照!$I$6,IF(AK112="1/4(多子)",$M112*参照!$I$4,IF(AK112="1/4(工･農)",$M112*参照!$I$7,IF(AK112="3/3(多子)",$M112*参照!$I$4,IF(AK112="2/3(多子)",$M112*参照!$I$4,IF(AK112="1/3(多子)",$M112*参照!$I$4,IF(AK112="多子世帯",$M112*参照!$I$4,IF(AK112="対象外",0))))))))))</f>
        <v>0</v>
      </c>
      <c r="CJ112" s="454" t="b">
        <f>IF(AL112="3/3",$M112*参照!$I$4,IF(AL112="2/3",$M112*参照!$I$5,IF(AL112="1/3",$M112*参照!$I$6,IF(AL112="1/4(多子)",$M112*参照!$I$4,IF(AL112="1/4(工･農)",$M112*参照!$I$7,IF(AL112="3/3(多子)",$M112*参照!$I$4,IF(AL112="2/3(多子)",$M112*参照!$I$4,IF(AL112="1/3(多子)",$M112*参照!$I$4,IF(AL112="多子世帯",$M112*参照!$I$4,IF(AL112="対象外",0))))))))))</f>
        <v>0</v>
      </c>
      <c r="CK112" s="454" t="b">
        <f>IF(AM112="3/3",$M112*参照!$I$4,IF(AM112="2/3",$M112*参照!$I$5,IF(AM112="1/3",$M112*参照!$I$6,IF(AM112="1/4(多子)",$M112*参照!$I$4,IF(AM112="1/4(工･農)",$M112*参照!$I$7,IF(AM112="3/3(多子)",$M112*参照!$I$4,IF(AM112="2/3(多子)",$M112*参照!$I$4,IF(AM112="1/3(多子)",$M112*参照!$I$4,IF(AM112="多子世帯",$M112*参照!$I$4,IF(AM112="対象外",0))))))))))</f>
        <v>0</v>
      </c>
      <c r="CL112" s="454" t="b">
        <f>IF(AN112="3/3",$M112*参照!$I$4,IF(AN112="2/3",$M112*参照!$I$5,IF(AN112="1/3",$M112*参照!$I$6,IF(AN112="1/4(多子)",$M112*参照!$I$4,IF(AN112="1/4(工･農)",$M112*参照!$I$7,IF(AN112="3/3(多子)",$M112*参照!$I$4,IF(AN112="2/3(多子)",$M112*参照!$I$4,IF(AN112="1/3(多子)",$M112*参照!$I$4,IF(AN112="多子世帯",$M112*参照!$I$4,IF(AN112="対象外",0))))))))))</f>
        <v>0</v>
      </c>
      <c r="CM112" s="454" t="b">
        <f>IF(AO112="3/3",$M112*参照!$I$4,IF(AO112="2/3",$M112*参照!$I$5,IF(AO112="1/3",$M112*参照!$I$6,IF(AO112="1/4(多子)",$M112*参照!$I$4,IF(AO112="1/4(工･農)",$M112*参照!$I$7,IF(AO112="3/3(多子)",$M112*参照!$I$4,IF(AO112="2/3(多子)",$M112*参照!$I$4,IF(AO112="1/3(多子)",$M112*参照!$I$4,IF(AO112="多子世帯",$M112*参照!$I$4,IF(AO112="対象外",0))))))))))</f>
        <v>0</v>
      </c>
      <c r="CN112" s="454" t="b">
        <f>IF(AP112="3/3",$M112*参照!$I$4,IF(AP112="2/3",$M112*参照!$I$5,IF(AP112="1/3",$M112*参照!$I$6,IF(AP112="1/4(多子)",$M112*参照!$I$4,IF(AP112="1/4(工･農)",$M112*参照!$I$7,IF(AP112="3/3(多子)",$M112*参照!$I$4,IF(AP112="2/3(多子)",$M112*参照!$I$4,IF(AP112="1/3(多子)",$M112*参照!$I$4,IF(AP112="多子世帯",$M112*参照!$I$4,IF(AP112="対象外",0))))))))))</f>
        <v>0</v>
      </c>
      <c r="CO112" s="454" t="b">
        <f>IF(AQ112="3/3",$M112*参照!$I$4,IF(AQ112="2/3",$M112*参照!$I$5,IF(AQ112="1/3",$M112*参照!$I$6,IF(AQ112="1/4(多子)",$M112*参照!$I$4,IF(AQ112="1/4(工･農)",$M112*参照!$I$7,IF(AQ112="3/3(多子)",$M112*参照!$I$4,IF(AQ112="2/3(多子)",$M112*参照!$I$4,IF(AQ112="1/3(多子)",$M112*参照!$I$4,IF(AQ112="多子世帯",$M112*参照!$I$4,IF(AQ112="対象外",0))))))))))</f>
        <v>0</v>
      </c>
      <c r="CP112" s="454" t="b">
        <f>IF(AR112="3/3",$M112*参照!$I$4,IF(AR112="2/3",$M112*参照!$I$5,IF(AR112="1/3",$M112*参照!$I$6,IF(AR112="1/4(多子)",$M112*参照!$I$4,IF(AR112="1/4(工･農)",$M112*参照!$I$7,IF(AR112="3/3(多子)",$M112*参照!$I$4,IF(AR112="2/3(多子)",$M112*参照!$I$4,IF(AR112="1/3(多子)",$M112*参照!$I$4,IF(AR112="多子世帯",$M112*参照!$I$4,IF(AR112="対象外",0))))))))))</f>
        <v>0</v>
      </c>
      <c r="CQ112" s="455" t="b">
        <f>IF(AS112="3/3",$M112*参照!$I$4,IF(AS112="2/3",$M112*参照!$I$5,IF(AS112="1/3",$M112*参照!$I$6,IF(AS112="1/4(多子)",$M112*参照!$I$4,IF(AS112="1/4(工･農)",$M112*参照!$I$7,IF(AS112="3/3(多子)",$M112*参照!$I$4,IF(AS112="2/3(多子)",$M112*参照!$I$4,IF(AS112="1/3(多子)",$M112*参照!$I$4,IF(AS112="多子世帯",$M112*参照!$I$4,IF(AS112="対象外",0))))))))))</f>
        <v>0</v>
      </c>
      <c r="CR112" s="456">
        <f t="shared" si="127"/>
        <v>0</v>
      </c>
      <c r="CS112" s="66"/>
      <c r="CT112" s="147"/>
      <c r="CU112" s="147"/>
      <c r="CV112" s="147"/>
      <c r="CW112" s="147"/>
      <c r="CX112" s="147"/>
      <c r="CY112" s="149"/>
      <c r="CZ112" s="100"/>
      <c r="DA112" s="147"/>
      <c r="DB112" s="147"/>
      <c r="DC112" s="147"/>
      <c r="DD112" s="147"/>
      <c r="DE112" s="147"/>
      <c r="DF112" s="148">
        <f t="shared" si="128"/>
        <v>0</v>
      </c>
      <c r="DG112" s="77">
        <f>IF(CD112=0,0,(ROUNDUP(O112*(BU112*参照!$C$5+BV112*参照!$C$6+BW112*参照!$C$7+BX112*参照!$C$8+BY112*参照!$C$9+BZ112*参照!$C$10+CA112*参照!$C$11+CB112*参照!$C$12+CC112*参照!$C$13)/CD112,-2)))</f>
        <v>0</v>
      </c>
      <c r="DH112" s="136" t="str">
        <f t="shared" si="99"/>
        <v>B</v>
      </c>
    </row>
    <row r="113" spans="1:112" s="30" customFormat="1" ht="14.4">
      <c r="A113" s="34">
        <v>72</v>
      </c>
      <c r="B113" s="354"/>
      <c r="C113" s="361"/>
      <c r="D113" s="126"/>
      <c r="E113" s="126"/>
      <c r="F113" s="185"/>
      <c r="G113" s="185"/>
      <c r="H113" s="357"/>
      <c r="I113" s="235">
        <v>0</v>
      </c>
      <c r="J113" s="235">
        <f t="shared" si="100"/>
        <v>0</v>
      </c>
      <c r="K113" s="387">
        <f>IF(D113="昼間",参照!$E$4,IF(D113="夜間等",参照!$E$5,IF(D113="通信",参照!$E$6,0)))</f>
        <v>0</v>
      </c>
      <c r="L113" s="240">
        <f t="shared" si="101"/>
        <v>0</v>
      </c>
      <c r="M113" s="241">
        <f t="shared" si="102"/>
        <v>0</v>
      </c>
      <c r="N113" s="238"/>
      <c r="O113" s="238">
        <f t="shared" si="103"/>
        <v>0</v>
      </c>
      <c r="P113" s="389">
        <v>0</v>
      </c>
      <c r="Q113" s="392">
        <f>IF(D113="昼間",参照!$F$4,IF(D113="夜間等",参照!$F$5,IF(D113="通信",参照!$F$6,0)))</f>
        <v>0</v>
      </c>
      <c r="R113" s="240">
        <f t="shared" si="104"/>
        <v>0</v>
      </c>
      <c r="S113" s="203"/>
      <c r="T113" s="384">
        <f t="shared" si="105"/>
        <v>0</v>
      </c>
      <c r="U113" s="382">
        <f t="shared" si="106"/>
        <v>0</v>
      </c>
      <c r="V113" s="380">
        <f t="shared" si="107"/>
        <v>0</v>
      </c>
      <c r="W113" s="378">
        <f t="shared" si="108"/>
        <v>0</v>
      </c>
      <c r="X113" s="386" t="str">
        <f t="shared" si="78"/>
        <v>0</v>
      </c>
      <c r="Y113" s="379">
        <f t="shared" si="109"/>
        <v>0</v>
      </c>
      <c r="Z113" s="441"/>
      <c r="AA113" s="441"/>
      <c r="AB113" s="445">
        <f t="shared" si="110"/>
        <v>0</v>
      </c>
      <c r="AC113" s="356">
        <f t="shared" si="111"/>
        <v>0</v>
      </c>
      <c r="AD113" s="123">
        <f t="shared" si="79"/>
        <v>0</v>
      </c>
      <c r="AE113" s="123">
        <f t="shared" si="80"/>
        <v>0</v>
      </c>
      <c r="AF113" s="183"/>
      <c r="AG113" s="32"/>
      <c r="AH113" s="97"/>
      <c r="AI113" s="33"/>
      <c r="AJ113" s="97"/>
      <c r="AK113" s="33"/>
      <c r="AL113" s="97"/>
      <c r="AM113" s="98"/>
      <c r="AN113" s="99"/>
      <c r="AO113" s="147"/>
      <c r="AP113" s="147"/>
      <c r="AQ113" s="147"/>
      <c r="AR113" s="147"/>
      <c r="AS113" s="33"/>
      <c r="AT113" s="308">
        <f t="shared" si="81"/>
        <v>0</v>
      </c>
      <c r="AU113" s="295">
        <f t="shared" si="82"/>
        <v>0</v>
      </c>
      <c r="AV113" s="295">
        <f t="shared" si="83"/>
        <v>0</v>
      </c>
      <c r="AW113" s="295">
        <f t="shared" si="84"/>
        <v>0</v>
      </c>
      <c r="AX113" s="295">
        <f t="shared" si="85"/>
        <v>0</v>
      </c>
      <c r="AY113" s="295">
        <f t="shared" si="86"/>
        <v>0</v>
      </c>
      <c r="AZ113" s="295">
        <f t="shared" si="87"/>
        <v>0</v>
      </c>
      <c r="BA113" s="295">
        <f t="shared" si="88"/>
        <v>0</v>
      </c>
      <c r="BB113" s="310">
        <f t="shared" si="89"/>
        <v>0</v>
      </c>
      <c r="BC113" s="308">
        <f t="shared" si="90"/>
        <v>0</v>
      </c>
      <c r="BD113" s="308">
        <f t="shared" si="91"/>
        <v>0</v>
      </c>
      <c r="BE113" s="295">
        <f t="shared" si="92"/>
        <v>0</v>
      </c>
      <c r="BF113" s="308">
        <f t="shared" si="93"/>
        <v>0</v>
      </c>
      <c r="BG113" s="295">
        <f t="shared" si="94"/>
        <v>0</v>
      </c>
      <c r="BH113" s="308">
        <f t="shared" si="95"/>
        <v>0</v>
      </c>
      <c r="BI113" s="295">
        <f t="shared" si="96"/>
        <v>0</v>
      </c>
      <c r="BJ113" s="295">
        <f t="shared" si="97"/>
        <v>0</v>
      </c>
      <c r="BK113" s="310">
        <f t="shared" si="98"/>
        <v>0</v>
      </c>
      <c r="BL113" s="317">
        <f t="shared" si="112"/>
        <v>0</v>
      </c>
      <c r="BM113" s="299">
        <f t="shared" si="112"/>
        <v>0</v>
      </c>
      <c r="BN113" s="299">
        <f t="shared" si="113"/>
        <v>0</v>
      </c>
      <c r="BO113" s="299">
        <f t="shared" si="112"/>
        <v>0</v>
      </c>
      <c r="BP113" s="299">
        <f t="shared" si="114"/>
        <v>0</v>
      </c>
      <c r="BQ113" s="299">
        <f t="shared" si="112"/>
        <v>0</v>
      </c>
      <c r="BR113" s="299">
        <f t="shared" si="115"/>
        <v>0</v>
      </c>
      <c r="BS113" s="299">
        <f t="shared" si="116"/>
        <v>0</v>
      </c>
      <c r="BT113" s="318">
        <f t="shared" si="116"/>
        <v>0</v>
      </c>
      <c r="BU113" s="450">
        <f t="shared" si="117"/>
        <v>0</v>
      </c>
      <c r="BV113" s="451">
        <f t="shared" si="118"/>
        <v>0</v>
      </c>
      <c r="BW113" s="451">
        <f t="shared" si="119"/>
        <v>0</v>
      </c>
      <c r="BX113" s="451">
        <f t="shared" si="120"/>
        <v>0</v>
      </c>
      <c r="BY113" s="451">
        <f t="shared" si="121"/>
        <v>0</v>
      </c>
      <c r="BZ113" s="451">
        <f t="shared" si="122"/>
        <v>0</v>
      </c>
      <c r="CA113" s="451">
        <f t="shared" si="123"/>
        <v>0</v>
      </c>
      <c r="CB113" s="451">
        <f t="shared" si="124"/>
        <v>0</v>
      </c>
      <c r="CC113" s="451">
        <f t="shared" si="125"/>
        <v>0</v>
      </c>
      <c r="CD113" s="452">
        <f t="shared" si="126"/>
        <v>0</v>
      </c>
      <c r="CE113" s="453">
        <f>IF($AF113="3/3",$R113*参照!$J$4,IF($AF113="2/3",$R113*参照!$J$5,IF($AF113="1/3",$R113*参照!$J$6,IF($AF113="1/4(多子)",$R113*参照!$J$4,IF($AF113="1/4(工･農)",$R113*参照!$J$7,IF($AF113="3/3(多子)",$R113*参照!$J$4,IF($AF113="2/3(多子)",$R113*参照!$J$4,IF($AF113="1/3(多子)",$R113*参照!$J$4,IF($AF113="多子世帯",$R113*参照!$J$4,)))))))))</f>
        <v>0</v>
      </c>
      <c r="CF113" s="454" t="b">
        <f>IF(AH113="3/3",$M113*参照!$I$4,IF(AH113="2/3",$M113*参照!$I$5,IF(AH113="1/3",$M113*参照!$I$6,IF(AH113="1/4(多子)",$M113*参照!$I$4,IF(AH113="1/4(工･農)",$M113*参照!$I$7,IF(AH113="3/3(多子)",$M113*参照!$I$4,IF(AH113="2/3(多子)",$M113*参照!$I$4,IF(AH113="1/3(多子)",$M113*参照!$I$4,IF(AH113="多子世帯",$M113*参照!$I$4,IF(AH113="対象外",0))))))))))</f>
        <v>0</v>
      </c>
      <c r="CG113" s="454" t="b">
        <f>IF(AI113="3/3",$M113*参照!$I$4,IF(AI113="2/3",$M113*参照!$I$5,IF(AI113="1/3",$M113*参照!$I$6,IF(AI113="1/4(多子)",$M113*参照!$I$4,IF(AI113="1/4(工･農)",$M113*参照!$I$7,IF(AI113="3/3(多子)",$M113*参照!$I$4,IF(AI113="2/3(多子)",$M113*参照!$I$4,IF(AI113="1/3(多子)",$M113*参照!$I$4,IF(AI113="多子世帯",$M113*参照!$I$4,IF(AI113="対象外",0))))))))))</f>
        <v>0</v>
      </c>
      <c r="CH113" s="454" t="b">
        <f>IF(AJ113="3/3",$M113*参照!$I$4,IF(AJ113="2/3",$M113*参照!$I$5,IF(AJ113="1/3",$M113*参照!$I$6,IF(AJ113="1/4(多子)",$M113*参照!$I$4,IF(AJ113="1/4(工･農)",$M113*参照!$I$7,IF(AJ113="3/3(多子)",$M113*参照!$I$4,IF(AJ113="2/3(多子)",$M113*参照!$I$4,IF(AJ113="1/3(多子)",$M113*参照!$I$4,IF(AJ113="多子世帯",$M113*参照!$I$4,IF(AJ113="対象外",0))))))))))</f>
        <v>0</v>
      </c>
      <c r="CI113" s="454" t="b">
        <f>IF(AK113="3/3",$M113*参照!$I$4,IF(AK113="2/3",$M113*参照!$I$5,IF(AK113="1/3",$M113*参照!$I$6,IF(AK113="1/4(多子)",$M113*参照!$I$4,IF(AK113="1/4(工･農)",$M113*参照!$I$7,IF(AK113="3/3(多子)",$M113*参照!$I$4,IF(AK113="2/3(多子)",$M113*参照!$I$4,IF(AK113="1/3(多子)",$M113*参照!$I$4,IF(AK113="多子世帯",$M113*参照!$I$4,IF(AK113="対象外",0))))))))))</f>
        <v>0</v>
      </c>
      <c r="CJ113" s="454" t="b">
        <f>IF(AL113="3/3",$M113*参照!$I$4,IF(AL113="2/3",$M113*参照!$I$5,IF(AL113="1/3",$M113*参照!$I$6,IF(AL113="1/4(多子)",$M113*参照!$I$4,IF(AL113="1/4(工･農)",$M113*参照!$I$7,IF(AL113="3/3(多子)",$M113*参照!$I$4,IF(AL113="2/3(多子)",$M113*参照!$I$4,IF(AL113="1/3(多子)",$M113*参照!$I$4,IF(AL113="多子世帯",$M113*参照!$I$4,IF(AL113="対象外",0))))))))))</f>
        <v>0</v>
      </c>
      <c r="CK113" s="454" t="b">
        <f>IF(AM113="3/3",$M113*参照!$I$4,IF(AM113="2/3",$M113*参照!$I$5,IF(AM113="1/3",$M113*参照!$I$6,IF(AM113="1/4(多子)",$M113*参照!$I$4,IF(AM113="1/4(工･農)",$M113*参照!$I$7,IF(AM113="3/3(多子)",$M113*参照!$I$4,IF(AM113="2/3(多子)",$M113*参照!$I$4,IF(AM113="1/3(多子)",$M113*参照!$I$4,IF(AM113="多子世帯",$M113*参照!$I$4,IF(AM113="対象外",0))))))))))</f>
        <v>0</v>
      </c>
      <c r="CL113" s="454" t="b">
        <f>IF(AN113="3/3",$M113*参照!$I$4,IF(AN113="2/3",$M113*参照!$I$5,IF(AN113="1/3",$M113*参照!$I$6,IF(AN113="1/4(多子)",$M113*参照!$I$4,IF(AN113="1/4(工･農)",$M113*参照!$I$7,IF(AN113="3/3(多子)",$M113*参照!$I$4,IF(AN113="2/3(多子)",$M113*参照!$I$4,IF(AN113="1/3(多子)",$M113*参照!$I$4,IF(AN113="多子世帯",$M113*参照!$I$4,IF(AN113="対象外",0))))))))))</f>
        <v>0</v>
      </c>
      <c r="CM113" s="454" t="b">
        <f>IF(AO113="3/3",$M113*参照!$I$4,IF(AO113="2/3",$M113*参照!$I$5,IF(AO113="1/3",$M113*参照!$I$6,IF(AO113="1/4(多子)",$M113*参照!$I$4,IF(AO113="1/4(工･農)",$M113*参照!$I$7,IF(AO113="3/3(多子)",$M113*参照!$I$4,IF(AO113="2/3(多子)",$M113*参照!$I$4,IF(AO113="1/3(多子)",$M113*参照!$I$4,IF(AO113="多子世帯",$M113*参照!$I$4,IF(AO113="対象外",0))))))))))</f>
        <v>0</v>
      </c>
      <c r="CN113" s="454" t="b">
        <f>IF(AP113="3/3",$M113*参照!$I$4,IF(AP113="2/3",$M113*参照!$I$5,IF(AP113="1/3",$M113*参照!$I$6,IF(AP113="1/4(多子)",$M113*参照!$I$4,IF(AP113="1/4(工･農)",$M113*参照!$I$7,IF(AP113="3/3(多子)",$M113*参照!$I$4,IF(AP113="2/3(多子)",$M113*参照!$I$4,IF(AP113="1/3(多子)",$M113*参照!$I$4,IF(AP113="多子世帯",$M113*参照!$I$4,IF(AP113="対象外",0))))))))))</f>
        <v>0</v>
      </c>
      <c r="CO113" s="454" t="b">
        <f>IF(AQ113="3/3",$M113*参照!$I$4,IF(AQ113="2/3",$M113*参照!$I$5,IF(AQ113="1/3",$M113*参照!$I$6,IF(AQ113="1/4(多子)",$M113*参照!$I$4,IF(AQ113="1/4(工･農)",$M113*参照!$I$7,IF(AQ113="3/3(多子)",$M113*参照!$I$4,IF(AQ113="2/3(多子)",$M113*参照!$I$4,IF(AQ113="1/3(多子)",$M113*参照!$I$4,IF(AQ113="多子世帯",$M113*参照!$I$4,IF(AQ113="対象外",0))))))))))</f>
        <v>0</v>
      </c>
      <c r="CP113" s="454" t="b">
        <f>IF(AR113="3/3",$M113*参照!$I$4,IF(AR113="2/3",$M113*参照!$I$5,IF(AR113="1/3",$M113*参照!$I$6,IF(AR113="1/4(多子)",$M113*参照!$I$4,IF(AR113="1/4(工･農)",$M113*参照!$I$7,IF(AR113="3/3(多子)",$M113*参照!$I$4,IF(AR113="2/3(多子)",$M113*参照!$I$4,IF(AR113="1/3(多子)",$M113*参照!$I$4,IF(AR113="多子世帯",$M113*参照!$I$4,IF(AR113="対象外",0))))))))))</f>
        <v>0</v>
      </c>
      <c r="CQ113" s="455" t="b">
        <f>IF(AS113="3/3",$M113*参照!$I$4,IF(AS113="2/3",$M113*参照!$I$5,IF(AS113="1/3",$M113*参照!$I$6,IF(AS113="1/4(多子)",$M113*参照!$I$4,IF(AS113="1/4(工･農)",$M113*参照!$I$7,IF(AS113="3/3(多子)",$M113*参照!$I$4,IF(AS113="2/3(多子)",$M113*参照!$I$4,IF(AS113="1/3(多子)",$M113*参照!$I$4,IF(AS113="多子世帯",$M113*参照!$I$4,IF(AS113="対象外",0))))))))))</f>
        <v>0</v>
      </c>
      <c r="CR113" s="456">
        <f t="shared" si="127"/>
        <v>0</v>
      </c>
      <c r="CS113" s="66"/>
      <c r="CT113" s="147"/>
      <c r="CU113" s="147"/>
      <c r="CV113" s="147"/>
      <c r="CW113" s="147"/>
      <c r="CX113" s="147"/>
      <c r="CY113" s="149"/>
      <c r="CZ113" s="100"/>
      <c r="DA113" s="147"/>
      <c r="DB113" s="147"/>
      <c r="DC113" s="147"/>
      <c r="DD113" s="147"/>
      <c r="DE113" s="147"/>
      <c r="DF113" s="148">
        <f t="shared" si="128"/>
        <v>0</v>
      </c>
      <c r="DG113" s="77">
        <f>IF(CD113=0,0,(ROUNDUP(O113*(BU113*参照!$C$5+BV113*参照!$C$6+BW113*参照!$C$7+BX113*参照!$C$8+BY113*参照!$C$9+BZ113*参照!$C$10+CA113*参照!$C$11+CB113*参照!$C$12+CC113*参照!$C$13)/CD113,-2)))</f>
        <v>0</v>
      </c>
      <c r="DH113" s="136" t="str">
        <f t="shared" si="99"/>
        <v>B</v>
      </c>
    </row>
    <row r="114" spans="1:112" s="30" customFormat="1" ht="14.4">
      <c r="A114" s="34">
        <v>73</v>
      </c>
      <c r="B114" s="363"/>
      <c r="C114" s="361"/>
      <c r="D114" s="126"/>
      <c r="E114" s="126"/>
      <c r="F114" s="185"/>
      <c r="G114" s="126"/>
      <c r="H114" s="355"/>
      <c r="I114" s="235">
        <v>0</v>
      </c>
      <c r="J114" s="235">
        <f t="shared" si="100"/>
        <v>0</v>
      </c>
      <c r="K114" s="387">
        <f>IF(D114="昼間",参照!$E$4,IF(D114="夜間等",参照!$E$5,IF(D114="通信",参照!$E$6,0)))</f>
        <v>0</v>
      </c>
      <c r="L114" s="240">
        <f t="shared" si="101"/>
        <v>0</v>
      </c>
      <c r="M114" s="241">
        <f t="shared" si="102"/>
        <v>0</v>
      </c>
      <c r="N114" s="238"/>
      <c r="O114" s="238">
        <f t="shared" si="103"/>
        <v>0</v>
      </c>
      <c r="P114" s="389">
        <v>0</v>
      </c>
      <c r="Q114" s="392">
        <f>IF(D114="昼間",参照!$F$4,IF(D114="夜間等",参照!$F$5,IF(D114="通信",参照!$F$6,0)))</f>
        <v>0</v>
      </c>
      <c r="R114" s="240">
        <f t="shared" si="104"/>
        <v>0</v>
      </c>
      <c r="S114" s="203"/>
      <c r="T114" s="384">
        <f t="shared" si="105"/>
        <v>0</v>
      </c>
      <c r="U114" s="382">
        <f t="shared" si="106"/>
        <v>0</v>
      </c>
      <c r="V114" s="380">
        <f t="shared" si="107"/>
        <v>0</v>
      </c>
      <c r="W114" s="378">
        <f t="shared" si="108"/>
        <v>0</v>
      </c>
      <c r="X114" s="386" t="str">
        <f t="shared" si="78"/>
        <v>0</v>
      </c>
      <c r="Y114" s="379">
        <f t="shared" si="109"/>
        <v>0</v>
      </c>
      <c r="Z114" s="441"/>
      <c r="AA114" s="441"/>
      <c r="AB114" s="445">
        <f t="shared" si="110"/>
        <v>0</v>
      </c>
      <c r="AC114" s="356">
        <f t="shared" si="111"/>
        <v>0</v>
      </c>
      <c r="AD114" s="123">
        <f t="shared" si="79"/>
        <v>0</v>
      </c>
      <c r="AE114" s="123">
        <f t="shared" si="80"/>
        <v>0</v>
      </c>
      <c r="AF114" s="183"/>
      <c r="AG114" s="32"/>
      <c r="AH114" s="97"/>
      <c r="AI114" s="33"/>
      <c r="AJ114" s="97"/>
      <c r="AK114" s="33"/>
      <c r="AL114" s="97"/>
      <c r="AM114" s="98"/>
      <c r="AN114" s="99"/>
      <c r="AO114" s="147"/>
      <c r="AP114" s="147"/>
      <c r="AQ114" s="147"/>
      <c r="AR114" s="147"/>
      <c r="AS114" s="33"/>
      <c r="AT114" s="308">
        <f t="shared" si="81"/>
        <v>0</v>
      </c>
      <c r="AU114" s="295">
        <f t="shared" si="82"/>
        <v>0</v>
      </c>
      <c r="AV114" s="295">
        <f t="shared" si="83"/>
        <v>0</v>
      </c>
      <c r="AW114" s="295">
        <f t="shared" si="84"/>
        <v>0</v>
      </c>
      <c r="AX114" s="295">
        <f t="shared" si="85"/>
        <v>0</v>
      </c>
      <c r="AY114" s="295">
        <f t="shared" si="86"/>
        <v>0</v>
      </c>
      <c r="AZ114" s="295">
        <f t="shared" si="87"/>
        <v>0</v>
      </c>
      <c r="BA114" s="295">
        <f t="shared" si="88"/>
        <v>0</v>
      </c>
      <c r="BB114" s="310">
        <f t="shared" si="89"/>
        <v>0</v>
      </c>
      <c r="BC114" s="308">
        <f t="shared" si="90"/>
        <v>0</v>
      </c>
      <c r="BD114" s="308">
        <f t="shared" si="91"/>
        <v>0</v>
      </c>
      <c r="BE114" s="295">
        <f t="shared" si="92"/>
        <v>0</v>
      </c>
      <c r="BF114" s="308">
        <f t="shared" si="93"/>
        <v>0</v>
      </c>
      <c r="BG114" s="295">
        <f t="shared" si="94"/>
        <v>0</v>
      </c>
      <c r="BH114" s="308">
        <f t="shared" si="95"/>
        <v>0</v>
      </c>
      <c r="BI114" s="295">
        <f t="shared" si="96"/>
        <v>0</v>
      </c>
      <c r="BJ114" s="295">
        <f t="shared" si="97"/>
        <v>0</v>
      </c>
      <c r="BK114" s="310">
        <f t="shared" si="98"/>
        <v>0</v>
      </c>
      <c r="BL114" s="317">
        <f t="shared" si="112"/>
        <v>0</v>
      </c>
      <c r="BM114" s="299">
        <f t="shared" si="112"/>
        <v>0</v>
      </c>
      <c r="BN114" s="299">
        <f t="shared" si="113"/>
        <v>0</v>
      </c>
      <c r="BO114" s="299">
        <f t="shared" si="112"/>
        <v>0</v>
      </c>
      <c r="BP114" s="299">
        <f t="shared" si="114"/>
        <v>0</v>
      </c>
      <c r="BQ114" s="299">
        <f t="shared" si="112"/>
        <v>0</v>
      </c>
      <c r="BR114" s="299">
        <f t="shared" si="115"/>
        <v>0</v>
      </c>
      <c r="BS114" s="299">
        <f t="shared" si="116"/>
        <v>0</v>
      </c>
      <c r="BT114" s="318">
        <f t="shared" si="116"/>
        <v>0</v>
      </c>
      <c r="BU114" s="450">
        <f t="shared" si="117"/>
        <v>0</v>
      </c>
      <c r="BV114" s="451">
        <f t="shared" si="118"/>
        <v>0</v>
      </c>
      <c r="BW114" s="451">
        <f t="shared" si="119"/>
        <v>0</v>
      </c>
      <c r="BX114" s="451">
        <f t="shared" si="120"/>
        <v>0</v>
      </c>
      <c r="BY114" s="451">
        <f t="shared" si="121"/>
        <v>0</v>
      </c>
      <c r="BZ114" s="451">
        <f t="shared" si="122"/>
        <v>0</v>
      </c>
      <c r="CA114" s="451">
        <f t="shared" si="123"/>
        <v>0</v>
      </c>
      <c r="CB114" s="451">
        <f t="shared" si="124"/>
        <v>0</v>
      </c>
      <c r="CC114" s="451">
        <f t="shared" si="125"/>
        <v>0</v>
      </c>
      <c r="CD114" s="452">
        <f t="shared" si="126"/>
        <v>0</v>
      </c>
      <c r="CE114" s="453">
        <f>IF($AF114="3/3",$R114*参照!$J$4,IF($AF114="2/3",$R114*参照!$J$5,IF($AF114="1/3",$R114*参照!$J$6,IF($AF114="1/4(多子)",$R114*参照!$J$4,IF($AF114="1/4(工･農)",$R114*参照!$J$7,IF($AF114="3/3(多子)",$R114*参照!$J$4,IF($AF114="2/3(多子)",$R114*参照!$J$4,IF($AF114="1/3(多子)",$R114*参照!$J$4,IF($AF114="多子世帯",$R114*参照!$J$4,)))))))))</f>
        <v>0</v>
      </c>
      <c r="CF114" s="454" t="b">
        <f>IF(AH114="3/3",$M114*参照!$I$4,IF(AH114="2/3",$M114*参照!$I$5,IF(AH114="1/3",$M114*参照!$I$6,IF(AH114="1/4(多子)",$M114*参照!$I$4,IF(AH114="1/4(工･農)",$M114*参照!$I$7,IF(AH114="3/3(多子)",$M114*参照!$I$4,IF(AH114="2/3(多子)",$M114*参照!$I$4,IF(AH114="1/3(多子)",$M114*参照!$I$4,IF(AH114="多子世帯",$M114*参照!$I$4,IF(AH114="対象外",0))))))))))</f>
        <v>0</v>
      </c>
      <c r="CG114" s="454" t="b">
        <f>IF(AI114="3/3",$M114*参照!$I$4,IF(AI114="2/3",$M114*参照!$I$5,IF(AI114="1/3",$M114*参照!$I$6,IF(AI114="1/4(多子)",$M114*参照!$I$4,IF(AI114="1/4(工･農)",$M114*参照!$I$7,IF(AI114="3/3(多子)",$M114*参照!$I$4,IF(AI114="2/3(多子)",$M114*参照!$I$4,IF(AI114="1/3(多子)",$M114*参照!$I$4,IF(AI114="多子世帯",$M114*参照!$I$4,IF(AI114="対象外",0))))))))))</f>
        <v>0</v>
      </c>
      <c r="CH114" s="454" t="b">
        <f>IF(AJ114="3/3",$M114*参照!$I$4,IF(AJ114="2/3",$M114*参照!$I$5,IF(AJ114="1/3",$M114*参照!$I$6,IF(AJ114="1/4(多子)",$M114*参照!$I$4,IF(AJ114="1/4(工･農)",$M114*参照!$I$7,IF(AJ114="3/3(多子)",$M114*参照!$I$4,IF(AJ114="2/3(多子)",$M114*参照!$I$4,IF(AJ114="1/3(多子)",$M114*参照!$I$4,IF(AJ114="多子世帯",$M114*参照!$I$4,IF(AJ114="対象外",0))))))))))</f>
        <v>0</v>
      </c>
      <c r="CI114" s="454" t="b">
        <f>IF(AK114="3/3",$M114*参照!$I$4,IF(AK114="2/3",$M114*参照!$I$5,IF(AK114="1/3",$M114*参照!$I$6,IF(AK114="1/4(多子)",$M114*参照!$I$4,IF(AK114="1/4(工･農)",$M114*参照!$I$7,IF(AK114="3/3(多子)",$M114*参照!$I$4,IF(AK114="2/3(多子)",$M114*参照!$I$4,IF(AK114="1/3(多子)",$M114*参照!$I$4,IF(AK114="多子世帯",$M114*参照!$I$4,IF(AK114="対象外",0))))))))))</f>
        <v>0</v>
      </c>
      <c r="CJ114" s="454" t="b">
        <f>IF(AL114="3/3",$M114*参照!$I$4,IF(AL114="2/3",$M114*参照!$I$5,IF(AL114="1/3",$M114*参照!$I$6,IF(AL114="1/4(多子)",$M114*参照!$I$4,IF(AL114="1/4(工･農)",$M114*参照!$I$7,IF(AL114="3/3(多子)",$M114*参照!$I$4,IF(AL114="2/3(多子)",$M114*参照!$I$4,IF(AL114="1/3(多子)",$M114*参照!$I$4,IF(AL114="多子世帯",$M114*参照!$I$4,IF(AL114="対象外",0))))))))))</f>
        <v>0</v>
      </c>
      <c r="CK114" s="454" t="b">
        <f>IF(AM114="3/3",$M114*参照!$I$4,IF(AM114="2/3",$M114*参照!$I$5,IF(AM114="1/3",$M114*参照!$I$6,IF(AM114="1/4(多子)",$M114*参照!$I$4,IF(AM114="1/4(工･農)",$M114*参照!$I$7,IF(AM114="3/3(多子)",$M114*参照!$I$4,IF(AM114="2/3(多子)",$M114*参照!$I$4,IF(AM114="1/3(多子)",$M114*参照!$I$4,IF(AM114="多子世帯",$M114*参照!$I$4,IF(AM114="対象外",0))))))))))</f>
        <v>0</v>
      </c>
      <c r="CL114" s="454" t="b">
        <f>IF(AN114="3/3",$M114*参照!$I$4,IF(AN114="2/3",$M114*参照!$I$5,IF(AN114="1/3",$M114*参照!$I$6,IF(AN114="1/4(多子)",$M114*参照!$I$4,IF(AN114="1/4(工･農)",$M114*参照!$I$7,IF(AN114="3/3(多子)",$M114*参照!$I$4,IF(AN114="2/3(多子)",$M114*参照!$I$4,IF(AN114="1/3(多子)",$M114*参照!$I$4,IF(AN114="多子世帯",$M114*参照!$I$4,IF(AN114="対象外",0))))))))))</f>
        <v>0</v>
      </c>
      <c r="CM114" s="454" t="b">
        <f>IF(AO114="3/3",$M114*参照!$I$4,IF(AO114="2/3",$M114*参照!$I$5,IF(AO114="1/3",$M114*参照!$I$6,IF(AO114="1/4(多子)",$M114*参照!$I$4,IF(AO114="1/4(工･農)",$M114*参照!$I$7,IF(AO114="3/3(多子)",$M114*参照!$I$4,IF(AO114="2/3(多子)",$M114*参照!$I$4,IF(AO114="1/3(多子)",$M114*参照!$I$4,IF(AO114="多子世帯",$M114*参照!$I$4,IF(AO114="対象外",0))))))))))</f>
        <v>0</v>
      </c>
      <c r="CN114" s="454" t="b">
        <f>IF(AP114="3/3",$M114*参照!$I$4,IF(AP114="2/3",$M114*参照!$I$5,IF(AP114="1/3",$M114*参照!$I$6,IF(AP114="1/4(多子)",$M114*参照!$I$4,IF(AP114="1/4(工･農)",$M114*参照!$I$7,IF(AP114="3/3(多子)",$M114*参照!$I$4,IF(AP114="2/3(多子)",$M114*参照!$I$4,IF(AP114="1/3(多子)",$M114*参照!$I$4,IF(AP114="多子世帯",$M114*参照!$I$4,IF(AP114="対象外",0))))))))))</f>
        <v>0</v>
      </c>
      <c r="CO114" s="454" t="b">
        <f>IF(AQ114="3/3",$M114*参照!$I$4,IF(AQ114="2/3",$M114*参照!$I$5,IF(AQ114="1/3",$M114*参照!$I$6,IF(AQ114="1/4(多子)",$M114*参照!$I$4,IF(AQ114="1/4(工･農)",$M114*参照!$I$7,IF(AQ114="3/3(多子)",$M114*参照!$I$4,IF(AQ114="2/3(多子)",$M114*参照!$I$4,IF(AQ114="1/3(多子)",$M114*参照!$I$4,IF(AQ114="多子世帯",$M114*参照!$I$4,IF(AQ114="対象外",0))))))))))</f>
        <v>0</v>
      </c>
      <c r="CP114" s="454" t="b">
        <f>IF(AR114="3/3",$M114*参照!$I$4,IF(AR114="2/3",$M114*参照!$I$5,IF(AR114="1/3",$M114*参照!$I$6,IF(AR114="1/4(多子)",$M114*参照!$I$4,IF(AR114="1/4(工･農)",$M114*参照!$I$7,IF(AR114="3/3(多子)",$M114*参照!$I$4,IF(AR114="2/3(多子)",$M114*参照!$I$4,IF(AR114="1/3(多子)",$M114*参照!$I$4,IF(AR114="多子世帯",$M114*参照!$I$4,IF(AR114="対象外",0))))))))))</f>
        <v>0</v>
      </c>
      <c r="CQ114" s="455" t="b">
        <f>IF(AS114="3/3",$M114*参照!$I$4,IF(AS114="2/3",$M114*参照!$I$5,IF(AS114="1/3",$M114*参照!$I$6,IF(AS114="1/4(多子)",$M114*参照!$I$4,IF(AS114="1/4(工･農)",$M114*参照!$I$7,IF(AS114="3/3(多子)",$M114*参照!$I$4,IF(AS114="2/3(多子)",$M114*参照!$I$4,IF(AS114="1/3(多子)",$M114*参照!$I$4,IF(AS114="多子世帯",$M114*参照!$I$4,IF(AS114="対象外",0))))))))))</f>
        <v>0</v>
      </c>
      <c r="CR114" s="456">
        <f t="shared" si="127"/>
        <v>0</v>
      </c>
      <c r="CS114" s="66"/>
      <c r="CT114" s="147"/>
      <c r="CU114" s="147"/>
      <c r="CV114" s="147"/>
      <c r="CW114" s="147"/>
      <c r="CX114" s="147"/>
      <c r="CY114" s="149"/>
      <c r="CZ114" s="100"/>
      <c r="DA114" s="147"/>
      <c r="DB114" s="147"/>
      <c r="DC114" s="147"/>
      <c r="DD114" s="147"/>
      <c r="DE114" s="147"/>
      <c r="DF114" s="148">
        <f t="shared" si="128"/>
        <v>0</v>
      </c>
      <c r="DG114" s="77">
        <f>IF(CD114=0,0,(ROUNDUP(O114*(BU114*参照!$C$5+BV114*参照!$C$6+BW114*参照!$C$7+BX114*参照!$C$8+BY114*参照!$C$9+BZ114*参照!$C$10+CA114*参照!$C$11+CB114*参照!$C$12+CC114*参照!$C$13)/CD114,-2)))</f>
        <v>0</v>
      </c>
      <c r="DH114" s="136" t="str">
        <f t="shared" si="99"/>
        <v>B</v>
      </c>
    </row>
    <row r="115" spans="1:112" s="30" customFormat="1" ht="14.4">
      <c r="A115" s="34">
        <v>74</v>
      </c>
      <c r="B115" s="363"/>
      <c r="C115" s="361"/>
      <c r="D115" s="126"/>
      <c r="E115" s="126"/>
      <c r="F115" s="185"/>
      <c r="G115" s="126"/>
      <c r="H115" s="355"/>
      <c r="I115" s="235">
        <v>0</v>
      </c>
      <c r="J115" s="235">
        <f t="shared" si="100"/>
        <v>0</v>
      </c>
      <c r="K115" s="387">
        <f>IF(D115="昼間",参照!$E$4,IF(D115="夜間等",参照!$E$5,IF(D115="通信",参照!$E$6,0)))</f>
        <v>0</v>
      </c>
      <c r="L115" s="240">
        <f t="shared" si="101"/>
        <v>0</v>
      </c>
      <c r="M115" s="241">
        <f t="shared" si="102"/>
        <v>0</v>
      </c>
      <c r="N115" s="238"/>
      <c r="O115" s="238">
        <f t="shared" si="103"/>
        <v>0</v>
      </c>
      <c r="P115" s="389">
        <v>0</v>
      </c>
      <c r="Q115" s="392">
        <f>IF(D115="昼間",参照!$F$4,IF(D115="夜間等",参照!$F$5,IF(D115="通信",参照!$F$6,0)))</f>
        <v>0</v>
      </c>
      <c r="R115" s="240">
        <f t="shared" si="104"/>
        <v>0</v>
      </c>
      <c r="S115" s="203"/>
      <c r="T115" s="384">
        <f t="shared" si="105"/>
        <v>0</v>
      </c>
      <c r="U115" s="382">
        <f t="shared" si="106"/>
        <v>0</v>
      </c>
      <c r="V115" s="380">
        <f t="shared" si="107"/>
        <v>0</v>
      </c>
      <c r="W115" s="378">
        <f t="shared" si="108"/>
        <v>0</v>
      </c>
      <c r="X115" s="386" t="str">
        <f t="shared" si="78"/>
        <v>0</v>
      </c>
      <c r="Y115" s="379">
        <f t="shared" si="109"/>
        <v>0</v>
      </c>
      <c r="Z115" s="441"/>
      <c r="AA115" s="441"/>
      <c r="AB115" s="445">
        <f t="shared" si="110"/>
        <v>0</v>
      </c>
      <c r="AC115" s="356">
        <f t="shared" si="111"/>
        <v>0</v>
      </c>
      <c r="AD115" s="123">
        <f t="shared" si="79"/>
        <v>0</v>
      </c>
      <c r="AE115" s="123">
        <f t="shared" si="80"/>
        <v>0</v>
      </c>
      <c r="AF115" s="183"/>
      <c r="AG115" s="32"/>
      <c r="AH115" s="97"/>
      <c r="AI115" s="33"/>
      <c r="AJ115" s="97"/>
      <c r="AK115" s="33"/>
      <c r="AL115" s="97"/>
      <c r="AM115" s="98"/>
      <c r="AN115" s="99"/>
      <c r="AO115" s="147"/>
      <c r="AP115" s="147"/>
      <c r="AQ115" s="147"/>
      <c r="AR115" s="147"/>
      <c r="AS115" s="33"/>
      <c r="AT115" s="308">
        <f t="shared" si="81"/>
        <v>0</v>
      </c>
      <c r="AU115" s="295">
        <f t="shared" si="82"/>
        <v>0</v>
      </c>
      <c r="AV115" s="295">
        <f t="shared" si="83"/>
        <v>0</v>
      </c>
      <c r="AW115" s="295">
        <f t="shared" si="84"/>
        <v>0</v>
      </c>
      <c r="AX115" s="295">
        <f t="shared" si="85"/>
        <v>0</v>
      </c>
      <c r="AY115" s="295">
        <f t="shared" si="86"/>
        <v>0</v>
      </c>
      <c r="AZ115" s="295">
        <f t="shared" si="87"/>
        <v>0</v>
      </c>
      <c r="BA115" s="295">
        <f t="shared" si="88"/>
        <v>0</v>
      </c>
      <c r="BB115" s="310">
        <f t="shared" si="89"/>
        <v>0</v>
      </c>
      <c r="BC115" s="308">
        <f t="shared" si="90"/>
        <v>0</v>
      </c>
      <c r="BD115" s="308">
        <f t="shared" si="91"/>
        <v>0</v>
      </c>
      <c r="BE115" s="295">
        <f t="shared" si="92"/>
        <v>0</v>
      </c>
      <c r="BF115" s="308">
        <f t="shared" si="93"/>
        <v>0</v>
      </c>
      <c r="BG115" s="295">
        <f t="shared" si="94"/>
        <v>0</v>
      </c>
      <c r="BH115" s="308">
        <f t="shared" si="95"/>
        <v>0</v>
      </c>
      <c r="BI115" s="295">
        <f t="shared" si="96"/>
        <v>0</v>
      </c>
      <c r="BJ115" s="295">
        <f t="shared" si="97"/>
        <v>0</v>
      </c>
      <c r="BK115" s="310">
        <f t="shared" si="98"/>
        <v>0</v>
      </c>
      <c r="BL115" s="317">
        <f t="shared" si="112"/>
        <v>0</v>
      </c>
      <c r="BM115" s="299">
        <f t="shared" si="112"/>
        <v>0</v>
      </c>
      <c r="BN115" s="299">
        <f t="shared" si="113"/>
        <v>0</v>
      </c>
      <c r="BO115" s="299">
        <f t="shared" si="112"/>
        <v>0</v>
      </c>
      <c r="BP115" s="299">
        <f t="shared" si="114"/>
        <v>0</v>
      </c>
      <c r="BQ115" s="299">
        <f t="shared" si="112"/>
        <v>0</v>
      </c>
      <c r="BR115" s="299">
        <f t="shared" si="115"/>
        <v>0</v>
      </c>
      <c r="BS115" s="299">
        <f t="shared" si="116"/>
        <v>0</v>
      </c>
      <c r="BT115" s="318">
        <f t="shared" si="116"/>
        <v>0</v>
      </c>
      <c r="BU115" s="450">
        <f t="shared" si="117"/>
        <v>0</v>
      </c>
      <c r="BV115" s="451">
        <f t="shared" si="118"/>
        <v>0</v>
      </c>
      <c r="BW115" s="451">
        <f t="shared" si="119"/>
        <v>0</v>
      </c>
      <c r="BX115" s="451">
        <f t="shared" si="120"/>
        <v>0</v>
      </c>
      <c r="BY115" s="451">
        <f t="shared" si="121"/>
        <v>0</v>
      </c>
      <c r="BZ115" s="451">
        <f t="shared" si="122"/>
        <v>0</v>
      </c>
      <c r="CA115" s="451">
        <f t="shared" si="123"/>
        <v>0</v>
      </c>
      <c r="CB115" s="451">
        <f t="shared" si="124"/>
        <v>0</v>
      </c>
      <c r="CC115" s="451">
        <f t="shared" si="125"/>
        <v>0</v>
      </c>
      <c r="CD115" s="452">
        <f t="shared" si="126"/>
        <v>0</v>
      </c>
      <c r="CE115" s="453">
        <f>IF($AF115="3/3",$R115*参照!$J$4,IF($AF115="2/3",$R115*参照!$J$5,IF($AF115="1/3",$R115*参照!$J$6,IF($AF115="1/4(多子)",$R115*参照!$J$4,IF($AF115="1/4(工･農)",$R115*参照!$J$7,IF($AF115="3/3(多子)",$R115*参照!$J$4,IF($AF115="2/3(多子)",$R115*参照!$J$4,IF($AF115="1/3(多子)",$R115*参照!$J$4,IF($AF115="多子世帯",$R115*参照!$J$4,)))))))))</f>
        <v>0</v>
      </c>
      <c r="CF115" s="454" t="b">
        <f>IF(AH115="3/3",$M115*参照!$I$4,IF(AH115="2/3",$M115*参照!$I$5,IF(AH115="1/3",$M115*参照!$I$6,IF(AH115="1/4(多子)",$M115*参照!$I$4,IF(AH115="1/4(工･農)",$M115*参照!$I$7,IF(AH115="3/3(多子)",$M115*参照!$I$4,IF(AH115="2/3(多子)",$M115*参照!$I$4,IF(AH115="1/3(多子)",$M115*参照!$I$4,IF(AH115="多子世帯",$M115*参照!$I$4,IF(AH115="対象外",0))))))))))</f>
        <v>0</v>
      </c>
      <c r="CG115" s="454" t="b">
        <f>IF(AI115="3/3",$M115*参照!$I$4,IF(AI115="2/3",$M115*参照!$I$5,IF(AI115="1/3",$M115*参照!$I$6,IF(AI115="1/4(多子)",$M115*参照!$I$4,IF(AI115="1/4(工･農)",$M115*参照!$I$7,IF(AI115="3/3(多子)",$M115*参照!$I$4,IF(AI115="2/3(多子)",$M115*参照!$I$4,IF(AI115="1/3(多子)",$M115*参照!$I$4,IF(AI115="多子世帯",$M115*参照!$I$4,IF(AI115="対象外",0))))))))))</f>
        <v>0</v>
      </c>
      <c r="CH115" s="454" t="b">
        <f>IF(AJ115="3/3",$M115*参照!$I$4,IF(AJ115="2/3",$M115*参照!$I$5,IF(AJ115="1/3",$M115*参照!$I$6,IF(AJ115="1/4(多子)",$M115*参照!$I$4,IF(AJ115="1/4(工･農)",$M115*参照!$I$7,IF(AJ115="3/3(多子)",$M115*参照!$I$4,IF(AJ115="2/3(多子)",$M115*参照!$I$4,IF(AJ115="1/3(多子)",$M115*参照!$I$4,IF(AJ115="多子世帯",$M115*参照!$I$4,IF(AJ115="対象外",0))))))))))</f>
        <v>0</v>
      </c>
      <c r="CI115" s="454" t="b">
        <f>IF(AK115="3/3",$M115*参照!$I$4,IF(AK115="2/3",$M115*参照!$I$5,IF(AK115="1/3",$M115*参照!$I$6,IF(AK115="1/4(多子)",$M115*参照!$I$4,IF(AK115="1/4(工･農)",$M115*参照!$I$7,IF(AK115="3/3(多子)",$M115*参照!$I$4,IF(AK115="2/3(多子)",$M115*参照!$I$4,IF(AK115="1/3(多子)",$M115*参照!$I$4,IF(AK115="多子世帯",$M115*参照!$I$4,IF(AK115="対象外",0))))))))))</f>
        <v>0</v>
      </c>
      <c r="CJ115" s="454" t="b">
        <f>IF(AL115="3/3",$M115*参照!$I$4,IF(AL115="2/3",$M115*参照!$I$5,IF(AL115="1/3",$M115*参照!$I$6,IF(AL115="1/4(多子)",$M115*参照!$I$4,IF(AL115="1/4(工･農)",$M115*参照!$I$7,IF(AL115="3/3(多子)",$M115*参照!$I$4,IF(AL115="2/3(多子)",$M115*参照!$I$4,IF(AL115="1/3(多子)",$M115*参照!$I$4,IF(AL115="多子世帯",$M115*参照!$I$4,IF(AL115="対象外",0))))))))))</f>
        <v>0</v>
      </c>
      <c r="CK115" s="454" t="b">
        <f>IF(AM115="3/3",$M115*参照!$I$4,IF(AM115="2/3",$M115*参照!$I$5,IF(AM115="1/3",$M115*参照!$I$6,IF(AM115="1/4(多子)",$M115*参照!$I$4,IF(AM115="1/4(工･農)",$M115*参照!$I$7,IF(AM115="3/3(多子)",$M115*参照!$I$4,IF(AM115="2/3(多子)",$M115*参照!$I$4,IF(AM115="1/3(多子)",$M115*参照!$I$4,IF(AM115="多子世帯",$M115*参照!$I$4,IF(AM115="対象外",0))))))))))</f>
        <v>0</v>
      </c>
      <c r="CL115" s="454" t="b">
        <f>IF(AN115="3/3",$M115*参照!$I$4,IF(AN115="2/3",$M115*参照!$I$5,IF(AN115="1/3",$M115*参照!$I$6,IF(AN115="1/4(多子)",$M115*参照!$I$4,IF(AN115="1/4(工･農)",$M115*参照!$I$7,IF(AN115="3/3(多子)",$M115*参照!$I$4,IF(AN115="2/3(多子)",$M115*参照!$I$4,IF(AN115="1/3(多子)",$M115*参照!$I$4,IF(AN115="多子世帯",$M115*参照!$I$4,IF(AN115="対象外",0))))))))))</f>
        <v>0</v>
      </c>
      <c r="CM115" s="454" t="b">
        <f>IF(AO115="3/3",$M115*参照!$I$4,IF(AO115="2/3",$M115*参照!$I$5,IF(AO115="1/3",$M115*参照!$I$6,IF(AO115="1/4(多子)",$M115*参照!$I$4,IF(AO115="1/4(工･農)",$M115*参照!$I$7,IF(AO115="3/3(多子)",$M115*参照!$I$4,IF(AO115="2/3(多子)",$M115*参照!$I$4,IF(AO115="1/3(多子)",$M115*参照!$I$4,IF(AO115="多子世帯",$M115*参照!$I$4,IF(AO115="対象外",0))))))))))</f>
        <v>0</v>
      </c>
      <c r="CN115" s="454" t="b">
        <f>IF(AP115="3/3",$M115*参照!$I$4,IF(AP115="2/3",$M115*参照!$I$5,IF(AP115="1/3",$M115*参照!$I$6,IF(AP115="1/4(多子)",$M115*参照!$I$4,IF(AP115="1/4(工･農)",$M115*参照!$I$7,IF(AP115="3/3(多子)",$M115*参照!$I$4,IF(AP115="2/3(多子)",$M115*参照!$I$4,IF(AP115="1/3(多子)",$M115*参照!$I$4,IF(AP115="多子世帯",$M115*参照!$I$4,IF(AP115="対象外",0))))))))))</f>
        <v>0</v>
      </c>
      <c r="CO115" s="454" t="b">
        <f>IF(AQ115="3/3",$M115*参照!$I$4,IF(AQ115="2/3",$M115*参照!$I$5,IF(AQ115="1/3",$M115*参照!$I$6,IF(AQ115="1/4(多子)",$M115*参照!$I$4,IF(AQ115="1/4(工･農)",$M115*参照!$I$7,IF(AQ115="3/3(多子)",$M115*参照!$I$4,IF(AQ115="2/3(多子)",$M115*参照!$I$4,IF(AQ115="1/3(多子)",$M115*参照!$I$4,IF(AQ115="多子世帯",$M115*参照!$I$4,IF(AQ115="対象外",0))))))))))</f>
        <v>0</v>
      </c>
      <c r="CP115" s="454" t="b">
        <f>IF(AR115="3/3",$M115*参照!$I$4,IF(AR115="2/3",$M115*参照!$I$5,IF(AR115="1/3",$M115*参照!$I$6,IF(AR115="1/4(多子)",$M115*参照!$I$4,IF(AR115="1/4(工･農)",$M115*参照!$I$7,IF(AR115="3/3(多子)",$M115*参照!$I$4,IF(AR115="2/3(多子)",$M115*参照!$I$4,IF(AR115="1/3(多子)",$M115*参照!$I$4,IF(AR115="多子世帯",$M115*参照!$I$4,IF(AR115="対象外",0))))))))))</f>
        <v>0</v>
      </c>
      <c r="CQ115" s="455" t="b">
        <f>IF(AS115="3/3",$M115*参照!$I$4,IF(AS115="2/3",$M115*参照!$I$5,IF(AS115="1/3",$M115*参照!$I$6,IF(AS115="1/4(多子)",$M115*参照!$I$4,IF(AS115="1/4(工･農)",$M115*参照!$I$7,IF(AS115="3/3(多子)",$M115*参照!$I$4,IF(AS115="2/3(多子)",$M115*参照!$I$4,IF(AS115="1/3(多子)",$M115*参照!$I$4,IF(AS115="多子世帯",$M115*参照!$I$4,IF(AS115="対象外",0))))))))))</f>
        <v>0</v>
      </c>
      <c r="CR115" s="456">
        <f t="shared" si="127"/>
        <v>0</v>
      </c>
      <c r="CS115" s="66"/>
      <c r="CT115" s="147"/>
      <c r="CU115" s="147"/>
      <c r="CV115" s="147"/>
      <c r="CW115" s="147"/>
      <c r="CX115" s="147"/>
      <c r="CY115" s="149"/>
      <c r="CZ115" s="100"/>
      <c r="DA115" s="147"/>
      <c r="DB115" s="147"/>
      <c r="DC115" s="147"/>
      <c r="DD115" s="147"/>
      <c r="DE115" s="147"/>
      <c r="DF115" s="148">
        <f t="shared" si="128"/>
        <v>0</v>
      </c>
      <c r="DG115" s="77">
        <f>IF(CD115=0,0,(ROUNDUP(O115*(BU115*参照!$C$5+BV115*参照!$C$6+BW115*参照!$C$7+BX115*参照!$C$8+BY115*参照!$C$9+BZ115*参照!$C$10+CA115*参照!$C$11+CB115*参照!$C$12+CC115*参照!$C$13)/CD115,-2)))</f>
        <v>0</v>
      </c>
      <c r="DH115" s="136" t="str">
        <f t="shared" si="99"/>
        <v>B</v>
      </c>
    </row>
    <row r="116" spans="1:112" s="30" customFormat="1" ht="14.4">
      <c r="A116" s="34">
        <v>75</v>
      </c>
      <c r="B116" s="354"/>
      <c r="C116" s="361"/>
      <c r="D116" s="126"/>
      <c r="E116" s="126"/>
      <c r="F116" s="185"/>
      <c r="G116" s="126"/>
      <c r="H116" s="355"/>
      <c r="I116" s="235">
        <v>0</v>
      </c>
      <c r="J116" s="235">
        <f t="shared" si="100"/>
        <v>0</v>
      </c>
      <c r="K116" s="387">
        <f>IF(D116="昼間",参照!$E$4,IF(D116="夜間等",参照!$E$5,IF(D116="通信",参照!$E$6,0)))</f>
        <v>0</v>
      </c>
      <c r="L116" s="240">
        <f t="shared" si="101"/>
        <v>0</v>
      </c>
      <c r="M116" s="241">
        <f t="shared" si="102"/>
        <v>0</v>
      </c>
      <c r="N116" s="238"/>
      <c r="O116" s="238">
        <f t="shared" si="103"/>
        <v>0</v>
      </c>
      <c r="P116" s="389">
        <v>0</v>
      </c>
      <c r="Q116" s="392">
        <f>IF(D116="昼間",参照!$F$4,IF(D116="夜間等",参照!$F$5,IF(D116="通信",参照!$F$6,0)))</f>
        <v>0</v>
      </c>
      <c r="R116" s="240">
        <f t="shared" si="104"/>
        <v>0</v>
      </c>
      <c r="S116" s="203"/>
      <c r="T116" s="384">
        <f t="shared" si="105"/>
        <v>0</v>
      </c>
      <c r="U116" s="382">
        <f t="shared" si="106"/>
        <v>0</v>
      </c>
      <c r="V116" s="380">
        <f t="shared" si="107"/>
        <v>0</v>
      </c>
      <c r="W116" s="378">
        <f t="shared" si="108"/>
        <v>0</v>
      </c>
      <c r="X116" s="386" t="str">
        <f t="shared" si="78"/>
        <v>0</v>
      </c>
      <c r="Y116" s="379">
        <f t="shared" si="109"/>
        <v>0</v>
      </c>
      <c r="Z116" s="441"/>
      <c r="AA116" s="441"/>
      <c r="AB116" s="445">
        <f t="shared" si="110"/>
        <v>0</v>
      </c>
      <c r="AC116" s="356">
        <f t="shared" si="111"/>
        <v>0</v>
      </c>
      <c r="AD116" s="123">
        <f t="shared" si="79"/>
        <v>0</v>
      </c>
      <c r="AE116" s="123">
        <f t="shared" si="80"/>
        <v>0</v>
      </c>
      <c r="AF116" s="183"/>
      <c r="AG116" s="32"/>
      <c r="AH116" s="97"/>
      <c r="AI116" s="33"/>
      <c r="AJ116" s="97"/>
      <c r="AK116" s="33"/>
      <c r="AL116" s="97"/>
      <c r="AM116" s="98"/>
      <c r="AN116" s="99"/>
      <c r="AO116" s="147"/>
      <c r="AP116" s="147"/>
      <c r="AQ116" s="147"/>
      <c r="AR116" s="147"/>
      <c r="AS116" s="33"/>
      <c r="AT116" s="308">
        <f t="shared" si="81"/>
        <v>0</v>
      </c>
      <c r="AU116" s="295">
        <f t="shared" si="82"/>
        <v>0</v>
      </c>
      <c r="AV116" s="295">
        <f t="shared" si="83"/>
        <v>0</v>
      </c>
      <c r="AW116" s="295">
        <f t="shared" si="84"/>
        <v>0</v>
      </c>
      <c r="AX116" s="295">
        <f t="shared" si="85"/>
        <v>0</v>
      </c>
      <c r="AY116" s="295">
        <f t="shared" si="86"/>
        <v>0</v>
      </c>
      <c r="AZ116" s="295">
        <f t="shared" si="87"/>
        <v>0</v>
      </c>
      <c r="BA116" s="295">
        <f t="shared" si="88"/>
        <v>0</v>
      </c>
      <c r="BB116" s="310">
        <f t="shared" si="89"/>
        <v>0</v>
      </c>
      <c r="BC116" s="308">
        <f t="shared" si="90"/>
        <v>0</v>
      </c>
      <c r="BD116" s="308">
        <f t="shared" si="91"/>
        <v>0</v>
      </c>
      <c r="BE116" s="295">
        <f t="shared" si="92"/>
        <v>0</v>
      </c>
      <c r="BF116" s="308">
        <f t="shared" si="93"/>
        <v>0</v>
      </c>
      <c r="BG116" s="295">
        <f t="shared" si="94"/>
        <v>0</v>
      </c>
      <c r="BH116" s="308">
        <f t="shared" si="95"/>
        <v>0</v>
      </c>
      <c r="BI116" s="295">
        <f t="shared" si="96"/>
        <v>0</v>
      </c>
      <c r="BJ116" s="295">
        <f t="shared" si="97"/>
        <v>0</v>
      </c>
      <c r="BK116" s="310">
        <f t="shared" si="98"/>
        <v>0</v>
      </c>
      <c r="BL116" s="317">
        <f t="shared" si="112"/>
        <v>0</v>
      </c>
      <c r="BM116" s="299">
        <f t="shared" si="112"/>
        <v>0</v>
      </c>
      <c r="BN116" s="299">
        <f t="shared" si="113"/>
        <v>0</v>
      </c>
      <c r="BO116" s="299">
        <f t="shared" si="112"/>
        <v>0</v>
      </c>
      <c r="BP116" s="299">
        <f t="shared" si="114"/>
        <v>0</v>
      </c>
      <c r="BQ116" s="299">
        <f t="shared" si="112"/>
        <v>0</v>
      </c>
      <c r="BR116" s="299">
        <f t="shared" si="115"/>
        <v>0</v>
      </c>
      <c r="BS116" s="299">
        <f t="shared" si="116"/>
        <v>0</v>
      </c>
      <c r="BT116" s="318">
        <f t="shared" si="116"/>
        <v>0</v>
      </c>
      <c r="BU116" s="450">
        <f t="shared" si="117"/>
        <v>0</v>
      </c>
      <c r="BV116" s="451">
        <f t="shared" si="118"/>
        <v>0</v>
      </c>
      <c r="BW116" s="451">
        <f t="shared" si="119"/>
        <v>0</v>
      </c>
      <c r="BX116" s="451">
        <f t="shared" si="120"/>
        <v>0</v>
      </c>
      <c r="BY116" s="451">
        <f t="shared" si="121"/>
        <v>0</v>
      </c>
      <c r="BZ116" s="451">
        <f t="shared" si="122"/>
        <v>0</v>
      </c>
      <c r="CA116" s="451">
        <f t="shared" si="123"/>
        <v>0</v>
      </c>
      <c r="CB116" s="451">
        <f t="shared" si="124"/>
        <v>0</v>
      </c>
      <c r="CC116" s="451">
        <f t="shared" si="125"/>
        <v>0</v>
      </c>
      <c r="CD116" s="452">
        <f t="shared" si="126"/>
        <v>0</v>
      </c>
      <c r="CE116" s="453">
        <f>IF($AF116="3/3",$R116*参照!$J$4,IF($AF116="2/3",$R116*参照!$J$5,IF($AF116="1/3",$R116*参照!$J$6,IF($AF116="1/4(多子)",$R116*参照!$J$4,IF($AF116="1/4(工･農)",$R116*参照!$J$7,IF($AF116="3/3(多子)",$R116*参照!$J$4,IF($AF116="2/3(多子)",$R116*参照!$J$4,IF($AF116="1/3(多子)",$R116*参照!$J$4,IF($AF116="多子世帯",$R116*参照!$J$4,)))))))))</f>
        <v>0</v>
      </c>
      <c r="CF116" s="454" t="b">
        <f>IF(AH116="3/3",$M116*参照!$I$4,IF(AH116="2/3",$M116*参照!$I$5,IF(AH116="1/3",$M116*参照!$I$6,IF(AH116="1/4(多子)",$M116*参照!$I$4,IF(AH116="1/4(工･農)",$M116*参照!$I$7,IF(AH116="3/3(多子)",$M116*参照!$I$4,IF(AH116="2/3(多子)",$M116*参照!$I$4,IF(AH116="1/3(多子)",$M116*参照!$I$4,IF(AH116="多子世帯",$M116*参照!$I$4,IF(AH116="対象外",0))))))))))</f>
        <v>0</v>
      </c>
      <c r="CG116" s="454" t="b">
        <f>IF(AI116="3/3",$M116*参照!$I$4,IF(AI116="2/3",$M116*参照!$I$5,IF(AI116="1/3",$M116*参照!$I$6,IF(AI116="1/4(多子)",$M116*参照!$I$4,IF(AI116="1/4(工･農)",$M116*参照!$I$7,IF(AI116="3/3(多子)",$M116*参照!$I$4,IF(AI116="2/3(多子)",$M116*参照!$I$4,IF(AI116="1/3(多子)",$M116*参照!$I$4,IF(AI116="多子世帯",$M116*参照!$I$4,IF(AI116="対象外",0))))))))))</f>
        <v>0</v>
      </c>
      <c r="CH116" s="454" t="b">
        <f>IF(AJ116="3/3",$M116*参照!$I$4,IF(AJ116="2/3",$M116*参照!$I$5,IF(AJ116="1/3",$M116*参照!$I$6,IF(AJ116="1/4(多子)",$M116*参照!$I$4,IF(AJ116="1/4(工･農)",$M116*参照!$I$7,IF(AJ116="3/3(多子)",$M116*参照!$I$4,IF(AJ116="2/3(多子)",$M116*参照!$I$4,IF(AJ116="1/3(多子)",$M116*参照!$I$4,IF(AJ116="多子世帯",$M116*参照!$I$4,IF(AJ116="対象外",0))))))))))</f>
        <v>0</v>
      </c>
      <c r="CI116" s="454" t="b">
        <f>IF(AK116="3/3",$M116*参照!$I$4,IF(AK116="2/3",$M116*参照!$I$5,IF(AK116="1/3",$M116*参照!$I$6,IF(AK116="1/4(多子)",$M116*参照!$I$4,IF(AK116="1/4(工･農)",$M116*参照!$I$7,IF(AK116="3/3(多子)",$M116*参照!$I$4,IF(AK116="2/3(多子)",$M116*参照!$I$4,IF(AK116="1/3(多子)",$M116*参照!$I$4,IF(AK116="多子世帯",$M116*参照!$I$4,IF(AK116="対象外",0))))))))))</f>
        <v>0</v>
      </c>
      <c r="CJ116" s="454" t="b">
        <f>IF(AL116="3/3",$M116*参照!$I$4,IF(AL116="2/3",$M116*参照!$I$5,IF(AL116="1/3",$M116*参照!$I$6,IF(AL116="1/4(多子)",$M116*参照!$I$4,IF(AL116="1/4(工･農)",$M116*参照!$I$7,IF(AL116="3/3(多子)",$M116*参照!$I$4,IF(AL116="2/3(多子)",$M116*参照!$I$4,IF(AL116="1/3(多子)",$M116*参照!$I$4,IF(AL116="多子世帯",$M116*参照!$I$4,IF(AL116="対象外",0))))))))))</f>
        <v>0</v>
      </c>
      <c r="CK116" s="454" t="b">
        <f>IF(AM116="3/3",$M116*参照!$I$4,IF(AM116="2/3",$M116*参照!$I$5,IF(AM116="1/3",$M116*参照!$I$6,IF(AM116="1/4(多子)",$M116*参照!$I$4,IF(AM116="1/4(工･農)",$M116*参照!$I$7,IF(AM116="3/3(多子)",$M116*参照!$I$4,IF(AM116="2/3(多子)",$M116*参照!$I$4,IF(AM116="1/3(多子)",$M116*参照!$I$4,IF(AM116="多子世帯",$M116*参照!$I$4,IF(AM116="対象外",0))))))))))</f>
        <v>0</v>
      </c>
      <c r="CL116" s="454" t="b">
        <f>IF(AN116="3/3",$M116*参照!$I$4,IF(AN116="2/3",$M116*参照!$I$5,IF(AN116="1/3",$M116*参照!$I$6,IF(AN116="1/4(多子)",$M116*参照!$I$4,IF(AN116="1/4(工･農)",$M116*参照!$I$7,IF(AN116="3/3(多子)",$M116*参照!$I$4,IF(AN116="2/3(多子)",$M116*参照!$I$4,IF(AN116="1/3(多子)",$M116*参照!$I$4,IF(AN116="多子世帯",$M116*参照!$I$4,IF(AN116="対象外",0))))))))))</f>
        <v>0</v>
      </c>
      <c r="CM116" s="454" t="b">
        <f>IF(AO116="3/3",$M116*参照!$I$4,IF(AO116="2/3",$M116*参照!$I$5,IF(AO116="1/3",$M116*参照!$I$6,IF(AO116="1/4(多子)",$M116*参照!$I$4,IF(AO116="1/4(工･農)",$M116*参照!$I$7,IF(AO116="3/3(多子)",$M116*参照!$I$4,IF(AO116="2/3(多子)",$M116*参照!$I$4,IF(AO116="1/3(多子)",$M116*参照!$I$4,IF(AO116="多子世帯",$M116*参照!$I$4,IF(AO116="対象外",0))))))))))</f>
        <v>0</v>
      </c>
      <c r="CN116" s="454" t="b">
        <f>IF(AP116="3/3",$M116*参照!$I$4,IF(AP116="2/3",$M116*参照!$I$5,IF(AP116="1/3",$M116*参照!$I$6,IF(AP116="1/4(多子)",$M116*参照!$I$4,IF(AP116="1/4(工･農)",$M116*参照!$I$7,IF(AP116="3/3(多子)",$M116*参照!$I$4,IF(AP116="2/3(多子)",$M116*参照!$I$4,IF(AP116="1/3(多子)",$M116*参照!$I$4,IF(AP116="多子世帯",$M116*参照!$I$4,IF(AP116="対象外",0))))))))))</f>
        <v>0</v>
      </c>
      <c r="CO116" s="454" t="b">
        <f>IF(AQ116="3/3",$M116*参照!$I$4,IF(AQ116="2/3",$M116*参照!$I$5,IF(AQ116="1/3",$M116*参照!$I$6,IF(AQ116="1/4(多子)",$M116*参照!$I$4,IF(AQ116="1/4(工･農)",$M116*参照!$I$7,IF(AQ116="3/3(多子)",$M116*参照!$I$4,IF(AQ116="2/3(多子)",$M116*参照!$I$4,IF(AQ116="1/3(多子)",$M116*参照!$I$4,IF(AQ116="多子世帯",$M116*参照!$I$4,IF(AQ116="対象外",0))))))))))</f>
        <v>0</v>
      </c>
      <c r="CP116" s="454" t="b">
        <f>IF(AR116="3/3",$M116*参照!$I$4,IF(AR116="2/3",$M116*参照!$I$5,IF(AR116="1/3",$M116*参照!$I$6,IF(AR116="1/4(多子)",$M116*参照!$I$4,IF(AR116="1/4(工･農)",$M116*参照!$I$7,IF(AR116="3/3(多子)",$M116*参照!$I$4,IF(AR116="2/3(多子)",$M116*参照!$I$4,IF(AR116="1/3(多子)",$M116*参照!$I$4,IF(AR116="多子世帯",$M116*参照!$I$4,IF(AR116="対象外",0))))))))))</f>
        <v>0</v>
      </c>
      <c r="CQ116" s="455" t="b">
        <f>IF(AS116="3/3",$M116*参照!$I$4,IF(AS116="2/3",$M116*参照!$I$5,IF(AS116="1/3",$M116*参照!$I$6,IF(AS116="1/4(多子)",$M116*参照!$I$4,IF(AS116="1/4(工･農)",$M116*参照!$I$7,IF(AS116="3/3(多子)",$M116*参照!$I$4,IF(AS116="2/3(多子)",$M116*参照!$I$4,IF(AS116="1/3(多子)",$M116*参照!$I$4,IF(AS116="多子世帯",$M116*参照!$I$4,IF(AS116="対象外",0))))))))))</f>
        <v>0</v>
      </c>
      <c r="CR116" s="456">
        <f t="shared" si="127"/>
        <v>0</v>
      </c>
      <c r="CS116" s="66"/>
      <c r="CT116" s="147"/>
      <c r="CU116" s="147"/>
      <c r="CV116" s="147"/>
      <c r="CW116" s="147"/>
      <c r="CX116" s="147"/>
      <c r="CY116" s="149"/>
      <c r="CZ116" s="100"/>
      <c r="DA116" s="147"/>
      <c r="DB116" s="147"/>
      <c r="DC116" s="147"/>
      <c r="DD116" s="147"/>
      <c r="DE116" s="147"/>
      <c r="DF116" s="148">
        <f t="shared" si="128"/>
        <v>0</v>
      </c>
      <c r="DG116" s="77">
        <f>IF(CD116=0,0,(ROUNDUP(O116*(BU116*参照!$C$5+BV116*参照!$C$6+BW116*参照!$C$7+BX116*参照!$C$8+BY116*参照!$C$9+BZ116*参照!$C$10+CA116*参照!$C$11+CB116*参照!$C$12+CC116*参照!$C$13)/CD116,-2)))</f>
        <v>0</v>
      </c>
      <c r="DH116" s="136" t="str">
        <f t="shared" si="99"/>
        <v>B</v>
      </c>
    </row>
    <row r="117" spans="1:112" s="30" customFormat="1" ht="14.4">
      <c r="A117" s="34">
        <v>76</v>
      </c>
      <c r="B117" s="363"/>
      <c r="C117" s="361"/>
      <c r="D117" s="126"/>
      <c r="E117" s="126"/>
      <c r="F117" s="185"/>
      <c r="G117" s="126"/>
      <c r="H117" s="355"/>
      <c r="I117" s="235">
        <v>0</v>
      </c>
      <c r="J117" s="235">
        <f t="shared" si="100"/>
        <v>0</v>
      </c>
      <c r="K117" s="387">
        <f>IF(D117="昼間",参照!$E$4,IF(D117="夜間等",参照!$E$5,IF(D117="通信",参照!$E$6,0)))</f>
        <v>0</v>
      </c>
      <c r="L117" s="240">
        <f t="shared" si="101"/>
        <v>0</v>
      </c>
      <c r="M117" s="241">
        <f t="shared" si="102"/>
        <v>0</v>
      </c>
      <c r="N117" s="238"/>
      <c r="O117" s="238">
        <f t="shared" si="103"/>
        <v>0</v>
      </c>
      <c r="P117" s="389">
        <v>0</v>
      </c>
      <c r="Q117" s="392">
        <f>IF(D117="昼間",参照!$F$4,IF(D117="夜間等",参照!$F$5,IF(D117="通信",参照!$F$6,0)))</f>
        <v>0</v>
      </c>
      <c r="R117" s="240">
        <f t="shared" si="104"/>
        <v>0</v>
      </c>
      <c r="S117" s="203"/>
      <c r="T117" s="384">
        <f t="shared" si="105"/>
        <v>0</v>
      </c>
      <c r="U117" s="382">
        <f t="shared" si="106"/>
        <v>0</v>
      </c>
      <c r="V117" s="380">
        <f t="shared" si="107"/>
        <v>0</v>
      </c>
      <c r="W117" s="378">
        <f t="shared" si="108"/>
        <v>0</v>
      </c>
      <c r="X117" s="386" t="str">
        <f t="shared" si="78"/>
        <v>0</v>
      </c>
      <c r="Y117" s="379">
        <f t="shared" si="109"/>
        <v>0</v>
      </c>
      <c r="Z117" s="441"/>
      <c r="AA117" s="441"/>
      <c r="AB117" s="445">
        <f t="shared" si="110"/>
        <v>0</v>
      </c>
      <c r="AC117" s="356">
        <f t="shared" si="111"/>
        <v>0</v>
      </c>
      <c r="AD117" s="123">
        <f t="shared" si="79"/>
        <v>0</v>
      </c>
      <c r="AE117" s="123">
        <f t="shared" si="80"/>
        <v>0</v>
      </c>
      <c r="AF117" s="183"/>
      <c r="AG117" s="32"/>
      <c r="AH117" s="97"/>
      <c r="AI117" s="33"/>
      <c r="AJ117" s="97"/>
      <c r="AK117" s="33"/>
      <c r="AL117" s="97"/>
      <c r="AM117" s="98"/>
      <c r="AN117" s="99"/>
      <c r="AO117" s="147"/>
      <c r="AP117" s="147"/>
      <c r="AQ117" s="147"/>
      <c r="AR117" s="147"/>
      <c r="AS117" s="33"/>
      <c r="AT117" s="308">
        <f t="shared" si="81"/>
        <v>0</v>
      </c>
      <c r="AU117" s="295">
        <f t="shared" si="82"/>
        <v>0</v>
      </c>
      <c r="AV117" s="295">
        <f t="shared" si="83"/>
        <v>0</v>
      </c>
      <c r="AW117" s="295">
        <f t="shared" si="84"/>
        <v>0</v>
      </c>
      <c r="AX117" s="295">
        <f t="shared" si="85"/>
        <v>0</v>
      </c>
      <c r="AY117" s="295">
        <f t="shared" si="86"/>
        <v>0</v>
      </c>
      <c r="AZ117" s="295">
        <f t="shared" si="87"/>
        <v>0</v>
      </c>
      <c r="BA117" s="295">
        <f t="shared" si="88"/>
        <v>0</v>
      </c>
      <c r="BB117" s="310">
        <f t="shared" si="89"/>
        <v>0</v>
      </c>
      <c r="BC117" s="308">
        <f t="shared" si="90"/>
        <v>0</v>
      </c>
      <c r="BD117" s="308">
        <f t="shared" si="91"/>
        <v>0</v>
      </c>
      <c r="BE117" s="295">
        <f t="shared" si="92"/>
        <v>0</v>
      </c>
      <c r="BF117" s="308">
        <f t="shared" si="93"/>
        <v>0</v>
      </c>
      <c r="BG117" s="295">
        <f t="shared" si="94"/>
        <v>0</v>
      </c>
      <c r="BH117" s="308">
        <f t="shared" si="95"/>
        <v>0</v>
      </c>
      <c r="BI117" s="295">
        <f t="shared" si="96"/>
        <v>0</v>
      </c>
      <c r="BJ117" s="295">
        <f t="shared" si="97"/>
        <v>0</v>
      </c>
      <c r="BK117" s="310">
        <f t="shared" si="98"/>
        <v>0</v>
      </c>
      <c r="BL117" s="317">
        <f t="shared" si="112"/>
        <v>0</v>
      </c>
      <c r="BM117" s="299">
        <f t="shared" si="112"/>
        <v>0</v>
      </c>
      <c r="BN117" s="299">
        <f t="shared" si="113"/>
        <v>0</v>
      </c>
      <c r="BO117" s="299">
        <f t="shared" si="112"/>
        <v>0</v>
      </c>
      <c r="BP117" s="299">
        <f t="shared" si="114"/>
        <v>0</v>
      </c>
      <c r="BQ117" s="299">
        <f t="shared" si="112"/>
        <v>0</v>
      </c>
      <c r="BR117" s="299">
        <f t="shared" si="115"/>
        <v>0</v>
      </c>
      <c r="BS117" s="299">
        <f t="shared" si="116"/>
        <v>0</v>
      </c>
      <c r="BT117" s="318">
        <f t="shared" si="116"/>
        <v>0</v>
      </c>
      <c r="BU117" s="450">
        <f t="shared" si="117"/>
        <v>0</v>
      </c>
      <c r="BV117" s="451">
        <f t="shared" si="118"/>
        <v>0</v>
      </c>
      <c r="BW117" s="451">
        <f t="shared" si="119"/>
        <v>0</v>
      </c>
      <c r="BX117" s="451">
        <f t="shared" si="120"/>
        <v>0</v>
      </c>
      <c r="BY117" s="451">
        <f t="shared" si="121"/>
        <v>0</v>
      </c>
      <c r="BZ117" s="451">
        <f t="shared" si="122"/>
        <v>0</v>
      </c>
      <c r="CA117" s="451">
        <f t="shared" si="123"/>
        <v>0</v>
      </c>
      <c r="CB117" s="451">
        <f t="shared" si="124"/>
        <v>0</v>
      </c>
      <c r="CC117" s="451">
        <f t="shared" si="125"/>
        <v>0</v>
      </c>
      <c r="CD117" s="452">
        <f t="shared" si="126"/>
        <v>0</v>
      </c>
      <c r="CE117" s="453">
        <f>IF($AF117="3/3",$R117*参照!$J$4,IF($AF117="2/3",$R117*参照!$J$5,IF($AF117="1/3",$R117*参照!$J$6,IF($AF117="1/4(多子)",$R117*参照!$J$4,IF($AF117="1/4(工･農)",$R117*参照!$J$7,IF($AF117="3/3(多子)",$R117*参照!$J$4,IF($AF117="2/3(多子)",$R117*参照!$J$4,IF($AF117="1/3(多子)",$R117*参照!$J$4,IF($AF117="多子世帯",$R117*参照!$J$4,)))))))))</f>
        <v>0</v>
      </c>
      <c r="CF117" s="454" t="b">
        <f>IF(AH117="3/3",$M117*参照!$I$4,IF(AH117="2/3",$M117*参照!$I$5,IF(AH117="1/3",$M117*参照!$I$6,IF(AH117="1/4(多子)",$M117*参照!$I$4,IF(AH117="1/4(工･農)",$M117*参照!$I$7,IF(AH117="3/3(多子)",$M117*参照!$I$4,IF(AH117="2/3(多子)",$M117*参照!$I$4,IF(AH117="1/3(多子)",$M117*参照!$I$4,IF(AH117="多子世帯",$M117*参照!$I$4,IF(AH117="対象外",0))))))))))</f>
        <v>0</v>
      </c>
      <c r="CG117" s="454" t="b">
        <f>IF(AI117="3/3",$M117*参照!$I$4,IF(AI117="2/3",$M117*参照!$I$5,IF(AI117="1/3",$M117*参照!$I$6,IF(AI117="1/4(多子)",$M117*参照!$I$4,IF(AI117="1/4(工･農)",$M117*参照!$I$7,IF(AI117="3/3(多子)",$M117*参照!$I$4,IF(AI117="2/3(多子)",$M117*参照!$I$4,IF(AI117="1/3(多子)",$M117*参照!$I$4,IF(AI117="多子世帯",$M117*参照!$I$4,IF(AI117="対象外",0))))))))))</f>
        <v>0</v>
      </c>
      <c r="CH117" s="454" t="b">
        <f>IF(AJ117="3/3",$M117*参照!$I$4,IF(AJ117="2/3",$M117*参照!$I$5,IF(AJ117="1/3",$M117*参照!$I$6,IF(AJ117="1/4(多子)",$M117*参照!$I$4,IF(AJ117="1/4(工･農)",$M117*参照!$I$7,IF(AJ117="3/3(多子)",$M117*参照!$I$4,IF(AJ117="2/3(多子)",$M117*参照!$I$4,IF(AJ117="1/3(多子)",$M117*参照!$I$4,IF(AJ117="多子世帯",$M117*参照!$I$4,IF(AJ117="対象外",0))))))))))</f>
        <v>0</v>
      </c>
      <c r="CI117" s="454" t="b">
        <f>IF(AK117="3/3",$M117*参照!$I$4,IF(AK117="2/3",$M117*参照!$I$5,IF(AK117="1/3",$M117*参照!$I$6,IF(AK117="1/4(多子)",$M117*参照!$I$4,IF(AK117="1/4(工･農)",$M117*参照!$I$7,IF(AK117="3/3(多子)",$M117*参照!$I$4,IF(AK117="2/3(多子)",$M117*参照!$I$4,IF(AK117="1/3(多子)",$M117*参照!$I$4,IF(AK117="多子世帯",$M117*参照!$I$4,IF(AK117="対象外",0))))))))))</f>
        <v>0</v>
      </c>
      <c r="CJ117" s="454" t="b">
        <f>IF(AL117="3/3",$M117*参照!$I$4,IF(AL117="2/3",$M117*参照!$I$5,IF(AL117="1/3",$M117*参照!$I$6,IF(AL117="1/4(多子)",$M117*参照!$I$4,IF(AL117="1/4(工･農)",$M117*参照!$I$7,IF(AL117="3/3(多子)",$M117*参照!$I$4,IF(AL117="2/3(多子)",$M117*参照!$I$4,IF(AL117="1/3(多子)",$M117*参照!$I$4,IF(AL117="多子世帯",$M117*参照!$I$4,IF(AL117="対象外",0))))))))))</f>
        <v>0</v>
      </c>
      <c r="CK117" s="454" t="b">
        <f>IF(AM117="3/3",$M117*参照!$I$4,IF(AM117="2/3",$M117*参照!$I$5,IF(AM117="1/3",$M117*参照!$I$6,IF(AM117="1/4(多子)",$M117*参照!$I$4,IF(AM117="1/4(工･農)",$M117*参照!$I$7,IF(AM117="3/3(多子)",$M117*参照!$I$4,IF(AM117="2/3(多子)",$M117*参照!$I$4,IF(AM117="1/3(多子)",$M117*参照!$I$4,IF(AM117="多子世帯",$M117*参照!$I$4,IF(AM117="対象外",0))))))))))</f>
        <v>0</v>
      </c>
      <c r="CL117" s="454" t="b">
        <f>IF(AN117="3/3",$M117*参照!$I$4,IF(AN117="2/3",$M117*参照!$I$5,IF(AN117="1/3",$M117*参照!$I$6,IF(AN117="1/4(多子)",$M117*参照!$I$4,IF(AN117="1/4(工･農)",$M117*参照!$I$7,IF(AN117="3/3(多子)",$M117*参照!$I$4,IF(AN117="2/3(多子)",$M117*参照!$I$4,IF(AN117="1/3(多子)",$M117*参照!$I$4,IF(AN117="多子世帯",$M117*参照!$I$4,IF(AN117="対象外",0))))))))))</f>
        <v>0</v>
      </c>
      <c r="CM117" s="454" t="b">
        <f>IF(AO117="3/3",$M117*参照!$I$4,IF(AO117="2/3",$M117*参照!$I$5,IF(AO117="1/3",$M117*参照!$I$6,IF(AO117="1/4(多子)",$M117*参照!$I$4,IF(AO117="1/4(工･農)",$M117*参照!$I$7,IF(AO117="3/3(多子)",$M117*参照!$I$4,IF(AO117="2/3(多子)",$M117*参照!$I$4,IF(AO117="1/3(多子)",$M117*参照!$I$4,IF(AO117="多子世帯",$M117*参照!$I$4,IF(AO117="対象外",0))))))))))</f>
        <v>0</v>
      </c>
      <c r="CN117" s="454" t="b">
        <f>IF(AP117="3/3",$M117*参照!$I$4,IF(AP117="2/3",$M117*参照!$I$5,IF(AP117="1/3",$M117*参照!$I$6,IF(AP117="1/4(多子)",$M117*参照!$I$4,IF(AP117="1/4(工･農)",$M117*参照!$I$7,IF(AP117="3/3(多子)",$M117*参照!$I$4,IF(AP117="2/3(多子)",$M117*参照!$I$4,IF(AP117="1/3(多子)",$M117*参照!$I$4,IF(AP117="多子世帯",$M117*参照!$I$4,IF(AP117="対象外",0))))))))))</f>
        <v>0</v>
      </c>
      <c r="CO117" s="454" t="b">
        <f>IF(AQ117="3/3",$M117*参照!$I$4,IF(AQ117="2/3",$M117*参照!$I$5,IF(AQ117="1/3",$M117*参照!$I$6,IF(AQ117="1/4(多子)",$M117*参照!$I$4,IF(AQ117="1/4(工･農)",$M117*参照!$I$7,IF(AQ117="3/3(多子)",$M117*参照!$I$4,IF(AQ117="2/3(多子)",$M117*参照!$I$4,IF(AQ117="1/3(多子)",$M117*参照!$I$4,IF(AQ117="多子世帯",$M117*参照!$I$4,IF(AQ117="対象外",0))))))))))</f>
        <v>0</v>
      </c>
      <c r="CP117" s="454" t="b">
        <f>IF(AR117="3/3",$M117*参照!$I$4,IF(AR117="2/3",$M117*参照!$I$5,IF(AR117="1/3",$M117*参照!$I$6,IF(AR117="1/4(多子)",$M117*参照!$I$4,IF(AR117="1/4(工･農)",$M117*参照!$I$7,IF(AR117="3/3(多子)",$M117*参照!$I$4,IF(AR117="2/3(多子)",$M117*参照!$I$4,IF(AR117="1/3(多子)",$M117*参照!$I$4,IF(AR117="多子世帯",$M117*参照!$I$4,IF(AR117="対象外",0))))))))))</f>
        <v>0</v>
      </c>
      <c r="CQ117" s="455" t="b">
        <f>IF(AS117="3/3",$M117*参照!$I$4,IF(AS117="2/3",$M117*参照!$I$5,IF(AS117="1/3",$M117*参照!$I$6,IF(AS117="1/4(多子)",$M117*参照!$I$4,IF(AS117="1/4(工･農)",$M117*参照!$I$7,IF(AS117="3/3(多子)",$M117*参照!$I$4,IF(AS117="2/3(多子)",$M117*参照!$I$4,IF(AS117="1/3(多子)",$M117*参照!$I$4,IF(AS117="多子世帯",$M117*参照!$I$4,IF(AS117="対象外",0))))))))))</f>
        <v>0</v>
      </c>
      <c r="CR117" s="456">
        <f t="shared" si="127"/>
        <v>0</v>
      </c>
      <c r="CS117" s="66"/>
      <c r="CT117" s="147"/>
      <c r="CU117" s="147"/>
      <c r="CV117" s="147"/>
      <c r="CW117" s="147"/>
      <c r="CX117" s="147"/>
      <c r="CY117" s="149"/>
      <c r="CZ117" s="100"/>
      <c r="DA117" s="147"/>
      <c r="DB117" s="147"/>
      <c r="DC117" s="147"/>
      <c r="DD117" s="147"/>
      <c r="DE117" s="147"/>
      <c r="DF117" s="148">
        <f t="shared" si="128"/>
        <v>0</v>
      </c>
      <c r="DG117" s="77">
        <f>IF(CD117=0,0,(ROUNDUP(O117*(BU117*参照!$C$5+BV117*参照!$C$6+BW117*参照!$C$7+BX117*参照!$C$8+BY117*参照!$C$9+BZ117*参照!$C$10+CA117*参照!$C$11+CB117*参照!$C$12+CC117*参照!$C$13)/CD117,-2)))</f>
        <v>0</v>
      </c>
      <c r="DH117" s="136" t="str">
        <f t="shared" si="99"/>
        <v>B</v>
      </c>
    </row>
    <row r="118" spans="1:112" s="30" customFormat="1" ht="14.4">
      <c r="A118" s="34">
        <v>77</v>
      </c>
      <c r="B118" s="363"/>
      <c r="C118" s="361"/>
      <c r="D118" s="126"/>
      <c r="E118" s="126"/>
      <c r="F118" s="185"/>
      <c r="G118" s="126"/>
      <c r="H118" s="355"/>
      <c r="I118" s="235">
        <v>0</v>
      </c>
      <c r="J118" s="235">
        <f t="shared" si="100"/>
        <v>0</v>
      </c>
      <c r="K118" s="387">
        <f>IF(D118="昼間",参照!$E$4,IF(D118="夜間等",参照!$E$5,IF(D118="通信",参照!$E$6,0)))</f>
        <v>0</v>
      </c>
      <c r="L118" s="240">
        <f t="shared" si="101"/>
        <v>0</v>
      </c>
      <c r="M118" s="241">
        <f t="shared" si="102"/>
        <v>0</v>
      </c>
      <c r="N118" s="238"/>
      <c r="O118" s="238">
        <f t="shared" si="103"/>
        <v>0</v>
      </c>
      <c r="P118" s="389">
        <v>0</v>
      </c>
      <c r="Q118" s="392">
        <f>IF(D118="昼間",参照!$F$4,IF(D118="夜間等",参照!$F$5,IF(D118="通信",参照!$F$6,0)))</f>
        <v>0</v>
      </c>
      <c r="R118" s="240">
        <f t="shared" si="104"/>
        <v>0</v>
      </c>
      <c r="S118" s="203"/>
      <c r="T118" s="384">
        <f t="shared" si="105"/>
        <v>0</v>
      </c>
      <c r="U118" s="382">
        <f t="shared" si="106"/>
        <v>0</v>
      </c>
      <c r="V118" s="380">
        <f t="shared" si="107"/>
        <v>0</v>
      </c>
      <c r="W118" s="378">
        <f t="shared" si="108"/>
        <v>0</v>
      </c>
      <c r="X118" s="386" t="str">
        <f t="shared" si="78"/>
        <v>0</v>
      </c>
      <c r="Y118" s="379">
        <f t="shared" si="109"/>
        <v>0</v>
      </c>
      <c r="Z118" s="441"/>
      <c r="AA118" s="441"/>
      <c r="AB118" s="445">
        <f t="shared" si="110"/>
        <v>0</v>
      </c>
      <c r="AC118" s="356">
        <f t="shared" si="111"/>
        <v>0</v>
      </c>
      <c r="AD118" s="123">
        <f t="shared" si="79"/>
        <v>0</v>
      </c>
      <c r="AE118" s="123">
        <f t="shared" si="80"/>
        <v>0</v>
      </c>
      <c r="AF118" s="183"/>
      <c r="AG118" s="32"/>
      <c r="AH118" s="97"/>
      <c r="AI118" s="33"/>
      <c r="AJ118" s="97"/>
      <c r="AK118" s="33"/>
      <c r="AL118" s="97"/>
      <c r="AM118" s="98"/>
      <c r="AN118" s="99"/>
      <c r="AO118" s="147"/>
      <c r="AP118" s="147"/>
      <c r="AQ118" s="147"/>
      <c r="AR118" s="147"/>
      <c r="AS118" s="33"/>
      <c r="AT118" s="308">
        <f t="shared" si="81"/>
        <v>0</v>
      </c>
      <c r="AU118" s="295">
        <f t="shared" si="82"/>
        <v>0</v>
      </c>
      <c r="AV118" s="295">
        <f t="shared" si="83"/>
        <v>0</v>
      </c>
      <c r="AW118" s="295">
        <f t="shared" si="84"/>
        <v>0</v>
      </c>
      <c r="AX118" s="295">
        <f t="shared" si="85"/>
        <v>0</v>
      </c>
      <c r="AY118" s="295">
        <f t="shared" si="86"/>
        <v>0</v>
      </c>
      <c r="AZ118" s="295">
        <f t="shared" si="87"/>
        <v>0</v>
      </c>
      <c r="BA118" s="295">
        <f t="shared" si="88"/>
        <v>0</v>
      </c>
      <c r="BB118" s="310">
        <f t="shared" si="89"/>
        <v>0</v>
      </c>
      <c r="BC118" s="308">
        <f t="shared" si="90"/>
        <v>0</v>
      </c>
      <c r="BD118" s="308">
        <f t="shared" si="91"/>
        <v>0</v>
      </c>
      <c r="BE118" s="295">
        <f t="shared" si="92"/>
        <v>0</v>
      </c>
      <c r="BF118" s="308">
        <f t="shared" si="93"/>
        <v>0</v>
      </c>
      <c r="BG118" s="295">
        <f t="shared" si="94"/>
        <v>0</v>
      </c>
      <c r="BH118" s="308">
        <f t="shared" si="95"/>
        <v>0</v>
      </c>
      <c r="BI118" s="295">
        <f t="shared" si="96"/>
        <v>0</v>
      </c>
      <c r="BJ118" s="295">
        <f t="shared" si="97"/>
        <v>0</v>
      </c>
      <c r="BK118" s="310">
        <f t="shared" si="98"/>
        <v>0</v>
      </c>
      <c r="BL118" s="317">
        <f t="shared" si="112"/>
        <v>0</v>
      </c>
      <c r="BM118" s="299">
        <f t="shared" si="112"/>
        <v>0</v>
      </c>
      <c r="BN118" s="299">
        <f t="shared" si="113"/>
        <v>0</v>
      </c>
      <c r="BO118" s="299">
        <f t="shared" si="112"/>
        <v>0</v>
      </c>
      <c r="BP118" s="299">
        <f t="shared" si="114"/>
        <v>0</v>
      </c>
      <c r="BQ118" s="299">
        <f t="shared" si="112"/>
        <v>0</v>
      </c>
      <c r="BR118" s="299">
        <f t="shared" si="115"/>
        <v>0</v>
      </c>
      <c r="BS118" s="299">
        <f t="shared" si="116"/>
        <v>0</v>
      </c>
      <c r="BT118" s="318">
        <f t="shared" si="116"/>
        <v>0</v>
      </c>
      <c r="BU118" s="450">
        <f t="shared" si="117"/>
        <v>0</v>
      </c>
      <c r="BV118" s="451">
        <f t="shared" si="118"/>
        <v>0</v>
      </c>
      <c r="BW118" s="451">
        <f t="shared" si="119"/>
        <v>0</v>
      </c>
      <c r="BX118" s="451">
        <f t="shared" si="120"/>
        <v>0</v>
      </c>
      <c r="BY118" s="451">
        <f t="shared" si="121"/>
        <v>0</v>
      </c>
      <c r="BZ118" s="451">
        <f t="shared" si="122"/>
        <v>0</v>
      </c>
      <c r="CA118" s="451">
        <f t="shared" si="123"/>
        <v>0</v>
      </c>
      <c r="CB118" s="451">
        <f t="shared" si="124"/>
        <v>0</v>
      </c>
      <c r="CC118" s="451">
        <f t="shared" si="125"/>
        <v>0</v>
      </c>
      <c r="CD118" s="452">
        <f t="shared" si="126"/>
        <v>0</v>
      </c>
      <c r="CE118" s="453">
        <f>IF($AF118="3/3",$R118*参照!$J$4,IF($AF118="2/3",$R118*参照!$J$5,IF($AF118="1/3",$R118*参照!$J$6,IF($AF118="1/4(多子)",$R118*参照!$J$4,IF($AF118="1/4(工･農)",$R118*参照!$J$7,IF($AF118="3/3(多子)",$R118*参照!$J$4,IF($AF118="2/3(多子)",$R118*参照!$J$4,IF($AF118="1/3(多子)",$R118*参照!$J$4,IF($AF118="多子世帯",$R118*参照!$J$4,)))))))))</f>
        <v>0</v>
      </c>
      <c r="CF118" s="454" t="b">
        <f>IF(AH118="3/3",$M118*参照!$I$4,IF(AH118="2/3",$M118*参照!$I$5,IF(AH118="1/3",$M118*参照!$I$6,IF(AH118="1/4(多子)",$M118*参照!$I$4,IF(AH118="1/4(工･農)",$M118*参照!$I$7,IF(AH118="3/3(多子)",$M118*参照!$I$4,IF(AH118="2/3(多子)",$M118*参照!$I$4,IF(AH118="1/3(多子)",$M118*参照!$I$4,IF(AH118="多子世帯",$M118*参照!$I$4,IF(AH118="対象外",0))))))))))</f>
        <v>0</v>
      </c>
      <c r="CG118" s="454" t="b">
        <f>IF(AI118="3/3",$M118*参照!$I$4,IF(AI118="2/3",$M118*参照!$I$5,IF(AI118="1/3",$M118*参照!$I$6,IF(AI118="1/4(多子)",$M118*参照!$I$4,IF(AI118="1/4(工･農)",$M118*参照!$I$7,IF(AI118="3/3(多子)",$M118*参照!$I$4,IF(AI118="2/3(多子)",$M118*参照!$I$4,IF(AI118="1/3(多子)",$M118*参照!$I$4,IF(AI118="多子世帯",$M118*参照!$I$4,IF(AI118="対象外",0))))))))))</f>
        <v>0</v>
      </c>
      <c r="CH118" s="454" t="b">
        <f>IF(AJ118="3/3",$M118*参照!$I$4,IF(AJ118="2/3",$M118*参照!$I$5,IF(AJ118="1/3",$M118*参照!$I$6,IF(AJ118="1/4(多子)",$M118*参照!$I$4,IF(AJ118="1/4(工･農)",$M118*参照!$I$7,IF(AJ118="3/3(多子)",$M118*参照!$I$4,IF(AJ118="2/3(多子)",$M118*参照!$I$4,IF(AJ118="1/3(多子)",$M118*参照!$I$4,IF(AJ118="多子世帯",$M118*参照!$I$4,IF(AJ118="対象外",0))))))))))</f>
        <v>0</v>
      </c>
      <c r="CI118" s="454" t="b">
        <f>IF(AK118="3/3",$M118*参照!$I$4,IF(AK118="2/3",$M118*参照!$I$5,IF(AK118="1/3",$M118*参照!$I$6,IF(AK118="1/4(多子)",$M118*参照!$I$4,IF(AK118="1/4(工･農)",$M118*参照!$I$7,IF(AK118="3/3(多子)",$M118*参照!$I$4,IF(AK118="2/3(多子)",$M118*参照!$I$4,IF(AK118="1/3(多子)",$M118*参照!$I$4,IF(AK118="多子世帯",$M118*参照!$I$4,IF(AK118="対象外",0))))))))))</f>
        <v>0</v>
      </c>
      <c r="CJ118" s="454" t="b">
        <f>IF(AL118="3/3",$M118*参照!$I$4,IF(AL118="2/3",$M118*参照!$I$5,IF(AL118="1/3",$M118*参照!$I$6,IF(AL118="1/4(多子)",$M118*参照!$I$4,IF(AL118="1/4(工･農)",$M118*参照!$I$7,IF(AL118="3/3(多子)",$M118*参照!$I$4,IF(AL118="2/3(多子)",$M118*参照!$I$4,IF(AL118="1/3(多子)",$M118*参照!$I$4,IF(AL118="多子世帯",$M118*参照!$I$4,IF(AL118="対象外",0))))))))))</f>
        <v>0</v>
      </c>
      <c r="CK118" s="454" t="b">
        <f>IF(AM118="3/3",$M118*参照!$I$4,IF(AM118="2/3",$M118*参照!$I$5,IF(AM118="1/3",$M118*参照!$I$6,IF(AM118="1/4(多子)",$M118*参照!$I$4,IF(AM118="1/4(工･農)",$M118*参照!$I$7,IF(AM118="3/3(多子)",$M118*参照!$I$4,IF(AM118="2/3(多子)",$M118*参照!$I$4,IF(AM118="1/3(多子)",$M118*参照!$I$4,IF(AM118="多子世帯",$M118*参照!$I$4,IF(AM118="対象外",0))))))))))</f>
        <v>0</v>
      </c>
      <c r="CL118" s="454" t="b">
        <f>IF(AN118="3/3",$M118*参照!$I$4,IF(AN118="2/3",$M118*参照!$I$5,IF(AN118="1/3",$M118*参照!$I$6,IF(AN118="1/4(多子)",$M118*参照!$I$4,IF(AN118="1/4(工･農)",$M118*参照!$I$7,IF(AN118="3/3(多子)",$M118*参照!$I$4,IF(AN118="2/3(多子)",$M118*参照!$I$4,IF(AN118="1/3(多子)",$M118*参照!$I$4,IF(AN118="多子世帯",$M118*参照!$I$4,IF(AN118="対象外",0))))))))))</f>
        <v>0</v>
      </c>
      <c r="CM118" s="454" t="b">
        <f>IF(AO118="3/3",$M118*参照!$I$4,IF(AO118="2/3",$M118*参照!$I$5,IF(AO118="1/3",$M118*参照!$I$6,IF(AO118="1/4(多子)",$M118*参照!$I$4,IF(AO118="1/4(工･農)",$M118*参照!$I$7,IF(AO118="3/3(多子)",$M118*参照!$I$4,IF(AO118="2/3(多子)",$M118*参照!$I$4,IF(AO118="1/3(多子)",$M118*参照!$I$4,IF(AO118="多子世帯",$M118*参照!$I$4,IF(AO118="対象外",0))))))))))</f>
        <v>0</v>
      </c>
      <c r="CN118" s="454" t="b">
        <f>IF(AP118="3/3",$M118*参照!$I$4,IF(AP118="2/3",$M118*参照!$I$5,IF(AP118="1/3",$M118*参照!$I$6,IF(AP118="1/4(多子)",$M118*参照!$I$4,IF(AP118="1/4(工･農)",$M118*参照!$I$7,IF(AP118="3/3(多子)",$M118*参照!$I$4,IF(AP118="2/3(多子)",$M118*参照!$I$4,IF(AP118="1/3(多子)",$M118*参照!$I$4,IF(AP118="多子世帯",$M118*参照!$I$4,IF(AP118="対象外",0))))))))))</f>
        <v>0</v>
      </c>
      <c r="CO118" s="454" t="b">
        <f>IF(AQ118="3/3",$M118*参照!$I$4,IF(AQ118="2/3",$M118*参照!$I$5,IF(AQ118="1/3",$M118*参照!$I$6,IF(AQ118="1/4(多子)",$M118*参照!$I$4,IF(AQ118="1/4(工･農)",$M118*参照!$I$7,IF(AQ118="3/3(多子)",$M118*参照!$I$4,IF(AQ118="2/3(多子)",$M118*参照!$I$4,IF(AQ118="1/3(多子)",$M118*参照!$I$4,IF(AQ118="多子世帯",$M118*参照!$I$4,IF(AQ118="対象外",0))))))))))</f>
        <v>0</v>
      </c>
      <c r="CP118" s="454" t="b">
        <f>IF(AR118="3/3",$M118*参照!$I$4,IF(AR118="2/3",$M118*参照!$I$5,IF(AR118="1/3",$M118*参照!$I$6,IF(AR118="1/4(多子)",$M118*参照!$I$4,IF(AR118="1/4(工･農)",$M118*参照!$I$7,IF(AR118="3/3(多子)",$M118*参照!$I$4,IF(AR118="2/3(多子)",$M118*参照!$I$4,IF(AR118="1/3(多子)",$M118*参照!$I$4,IF(AR118="多子世帯",$M118*参照!$I$4,IF(AR118="対象外",0))))))))))</f>
        <v>0</v>
      </c>
      <c r="CQ118" s="455" t="b">
        <f>IF(AS118="3/3",$M118*参照!$I$4,IF(AS118="2/3",$M118*参照!$I$5,IF(AS118="1/3",$M118*参照!$I$6,IF(AS118="1/4(多子)",$M118*参照!$I$4,IF(AS118="1/4(工･農)",$M118*参照!$I$7,IF(AS118="3/3(多子)",$M118*参照!$I$4,IF(AS118="2/3(多子)",$M118*参照!$I$4,IF(AS118="1/3(多子)",$M118*参照!$I$4,IF(AS118="多子世帯",$M118*参照!$I$4,IF(AS118="対象外",0))))))))))</f>
        <v>0</v>
      </c>
      <c r="CR118" s="456">
        <f t="shared" si="127"/>
        <v>0</v>
      </c>
      <c r="CS118" s="66"/>
      <c r="CT118" s="147"/>
      <c r="CU118" s="147"/>
      <c r="CV118" s="147"/>
      <c r="CW118" s="147"/>
      <c r="CX118" s="147"/>
      <c r="CY118" s="149"/>
      <c r="CZ118" s="100"/>
      <c r="DA118" s="147"/>
      <c r="DB118" s="147"/>
      <c r="DC118" s="147"/>
      <c r="DD118" s="147"/>
      <c r="DE118" s="147"/>
      <c r="DF118" s="148">
        <f t="shared" si="128"/>
        <v>0</v>
      </c>
      <c r="DG118" s="77">
        <f>IF(CD118=0,0,(ROUNDUP(O118*(BU118*参照!$C$5+BV118*参照!$C$6+BW118*参照!$C$7+BX118*参照!$C$8+BY118*参照!$C$9+BZ118*参照!$C$10+CA118*参照!$C$11+CB118*参照!$C$12+CC118*参照!$C$13)/CD118,-2)))</f>
        <v>0</v>
      </c>
      <c r="DH118" s="136" t="str">
        <f t="shared" si="99"/>
        <v>B</v>
      </c>
    </row>
    <row r="119" spans="1:112" s="30" customFormat="1" ht="14.4">
      <c r="A119" s="34">
        <v>78</v>
      </c>
      <c r="B119" s="363"/>
      <c r="C119" s="361"/>
      <c r="D119" s="126"/>
      <c r="E119" s="126"/>
      <c r="F119" s="185"/>
      <c r="G119" s="126"/>
      <c r="H119" s="355"/>
      <c r="I119" s="235">
        <v>0</v>
      </c>
      <c r="J119" s="235">
        <f t="shared" si="100"/>
        <v>0</v>
      </c>
      <c r="K119" s="387">
        <f>IF(D119="昼間",参照!$E$4,IF(D119="夜間等",参照!$E$5,IF(D119="通信",参照!$E$6,0)))</f>
        <v>0</v>
      </c>
      <c r="L119" s="240">
        <f t="shared" si="101"/>
        <v>0</v>
      </c>
      <c r="M119" s="241">
        <f t="shared" si="102"/>
        <v>0</v>
      </c>
      <c r="N119" s="238"/>
      <c r="O119" s="238">
        <f t="shared" si="103"/>
        <v>0</v>
      </c>
      <c r="P119" s="389">
        <v>0</v>
      </c>
      <c r="Q119" s="392">
        <f>IF(D119="昼間",参照!$F$4,IF(D119="夜間等",参照!$F$5,IF(D119="通信",参照!$F$6,0)))</f>
        <v>0</v>
      </c>
      <c r="R119" s="240">
        <f t="shared" si="104"/>
        <v>0</v>
      </c>
      <c r="S119" s="203"/>
      <c r="T119" s="384">
        <f t="shared" si="105"/>
        <v>0</v>
      </c>
      <c r="U119" s="382">
        <f t="shared" si="106"/>
        <v>0</v>
      </c>
      <c r="V119" s="380">
        <f t="shared" si="107"/>
        <v>0</v>
      </c>
      <c r="W119" s="378">
        <f t="shared" si="108"/>
        <v>0</v>
      </c>
      <c r="X119" s="386" t="str">
        <f t="shared" si="78"/>
        <v>0</v>
      </c>
      <c r="Y119" s="379">
        <f t="shared" si="109"/>
        <v>0</v>
      </c>
      <c r="Z119" s="441"/>
      <c r="AA119" s="441"/>
      <c r="AB119" s="445">
        <f t="shared" si="110"/>
        <v>0</v>
      </c>
      <c r="AC119" s="356">
        <f t="shared" si="111"/>
        <v>0</v>
      </c>
      <c r="AD119" s="123">
        <f t="shared" si="79"/>
        <v>0</v>
      </c>
      <c r="AE119" s="123">
        <f t="shared" si="80"/>
        <v>0</v>
      </c>
      <c r="AF119" s="183"/>
      <c r="AG119" s="32"/>
      <c r="AH119" s="97"/>
      <c r="AI119" s="33"/>
      <c r="AJ119" s="97"/>
      <c r="AK119" s="33"/>
      <c r="AL119" s="97"/>
      <c r="AM119" s="98"/>
      <c r="AN119" s="99"/>
      <c r="AO119" s="147"/>
      <c r="AP119" s="147"/>
      <c r="AQ119" s="147"/>
      <c r="AR119" s="147"/>
      <c r="AS119" s="33"/>
      <c r="AT119" s="308">
        <f t="shared" si="81"/>
        <v>0</v>
      </c>
      <c r="AU119" s="295">
        <f t="shared" si="82"/>
        <v>0</v>
      </c>
      <c r="AV119" s="295">
        <f t="shared" si="83"/>
        <v>0</v>
      </c>
      <c r="AW119" s="295">
        <f t="shared" si="84"/>
        <v>0</v>
      </c>
      <c r="AX119" s="295">
        <f t="shared" si="85"/>
        <v>0</v>
      </c>
      <c r="AY119" s="295">
        <f t="shared" si="86"/>
        <v>0</v>
      </c>
      <c r="AZ119" s="295">
        <f t="shared" si="87"/>
        <v>0</v>
      </c>
      <c r="BA119" s="295">
        <f t="shared" si="88"/>
        <v>0</v>
      </c>
      <c r="BB119" s="310">
        <f t="shared" si="89"/>
        <v>0</v>
      </c>
      <c r="BC119" s="308">
        <f t="shared" si="90"/>
        <v>0</v>
      </c>
      <c r="BD119" s="308">
        <f t="shared" si="91"/>
        <v>0</v>
      </c>
      <c r="BE119" s="295">
        <f t="shared" si="92"/>
        <v>0</v>
      </c>
      <c r="BF119" s="308">
        <f t="shared" si="93"/>
        <v>0</v>
      </c>
      <c r="BG119" s="295">
        <f t="shared" si="94"/>
        <v>0</v>
      </c>
      <c r="BH119" s="308">
        <f t="shared" si="95"/>
        <v>0</v>
      </c>
      <c r="BI119" s="295">
        <f t="shared" si="96"/>
        <v>0</v>
      </c>
      <c r="BJ119" s="295">
        <f t="shared" si="97"/>
        <v>0</v>
      </c>
      <c r="BK119" s="310">
        <f t="shared" si="98"/>
        <v>0</v>
      </c>
      <c r="BL119" s="317">
        <f t="shared" si="112"/>
        <v>0</v>
      </c>
      <c r="BM119" s="299">
        <f t="shared" si="112"/>
        <v>0</v>
      </c>
      <c r="BN119" s="299">
        <f t="shared" si="113"/>
        <v>0</v>
      </c>
      <c r="BO119" s="299">
        <f t="shared" si="112"/>
        <v>0</v>
      </c>
      <c r="BP119" s="299">
        <f t="shared" si="114"/>
        <v>0</v>
      </c>
      <c r="BQ119" s="299">
        <f t="shared" si="112"/>
        <v>0</v>
      </c>
      <c r="BR119" s="299">
        <f t="shared" si="115"/>
        <v>0</v>
      </c>
      <c r="BS119" s="299">
        <f t="shared" si="116"/>
        <v>0</v>
      </c>
      <c r="BT119" s="318">
        <f t="shared" si="116"/>
        <v>0</v>
      </c>
      <c r="BU119" s="450">
        <f t="shared" si="117"/>
        <v>0</v>
      </c>
      <c r="BV119" s="451">
        <f t="shared" si="118"/>
        <v>0</v>
      </c>
      <c r="BW119" s="451">
        <f t="shared" si="119"/>
        <v>0</v>
      </c>
      <c r="BX119" s="451">
        <f t="shared" si="120"/>
        <v>0</v>
      </c>
      <c r="BY119" s="451">
        <f t="shared" si="121"/>
        <v>0</v>
      </c>
      <c r="BZ119" s="451">
        <f t="shared" si="122"/>
        <v>0</v>
      </c>
      <c r="CA119" s="451">
        <f t="shared" si="123"/>
        <v>0</v>
      </c>
      <c r="CB119" s="451">
        <f t="shared" si="124"/>
        <v>0</v>
      </c>
      <c r="CC119" s="451">
        <f t="shared" si="125"/>
        <v>0</v>
      </c>
      <c r="CD119" s="452">
        <f t="shared" si="126"/>
        <v>0</v>
      </c>
      <c r="CE119" s="453">
        <f>IF($AF119="3/3",$R119*参照!$J$4,IF($AF119="2/3",$R119*参照!$J$5,IF($AF119="1/3",$R119*参照!$J$6,IF($AF119="1/4(多子)",$R119*参照!$J$4,IF($AF119="1/4(工･農)",$R119*参照!$J$7,IF($AF119="3/3(多子)",$R119*参照!$J$4,IF($AF119="2/3(多子)",$R119*参照!$J$4,IF($AF119="1/3(多子)",$R119*参照!$J$4,IF($AF119="多子世帯",$R119*参照!$J$4,)))))))))</f>
        <v>0</v>
      </c>
      <c r="CF119" s="454" t="b">
        <f>IF(AH119="3/3",$M119*参照!$I$4,IF(AH119="2/3",$M119*参照!$I$5,IF(AH119="1/3",$M119*参照!$I$6,IF(AH119="1/4(多子)",$M119*参照!$I$4,IF(AH119="1/4(工･農)",$M119*参照!$I$7,IF(AH119="3/3(多子)",$M119*参照!$I$4,IF(AH119="2/3(多子)",$M119*参照!$I$4,IF(AH119="1/3(多子)",$M119*参照!$I$4,IF(AH119="多子世帯",$M119*参照!$I$4,IF(AH119="対象外",0))))))))))</f>
        <v>0</v>
      </c>
      <c r="CG119" s="454" t="b">
        <f>IF(AI119="3/3",$M119*参照!$I$4,IF(AI119="2/3",$M119*参照!$I$5,IF(AI119="1/3",$M119*参照!$I$6,IF(AI119="1/4(多子)",$M119*参照!$I$4,IF(AI119="1/4(工･農)",$M119*参照!$I$7,IF(AI119="3/3(多子)",$M119*参照!$I$4,IF(AI119="2/3(多子)",$M119*参照!$I$4,IF(AI119="1/3(多子)",$M119*参照!$I$4,IF(AI119="多子世帯",$M119*参照!$I$4,IF(AI119="対象外",0))))))))))</f>
        <v>0</v>
      </c>
      <c r="CH119" s="454" t="b">
        <f>IF(AJ119="3/3",$M119*参照!$I$4,IF(AJ119="2/3",$M119*参照!$I$5,IF(AJ119="1/3",$M119*参照!$I$6,IF(AJ119="1/4(多子)",$M119*参照!$I$4,IF(AJ119="1/4(工･農)",$M119*参照!$I$7,IF(AJ119="3/3(多子)",$M119*参照!$I$4,IF(AJ119="2/3(多子)",$M119*参照!$I$4,IF(AJ119="1/3(多子)",$M119*参照!$I$4,IF(AJ119="多子世帯",$M119*参照!$I$4,IF(AJ119="対象外",0))))))))))</f>
        <v>0</v>
      </c>
      <c r="CI119" s="454" t="b">
        <f>IF(AK119="3/3",$M119*参照!$I$4,IF(AK119="2/3",$M119*参照!$I$5,IF(AK119="1/3",$M119*参照!$I$6,IF(AK119="1/4(多子)",$M119*参照!$I$4,IF(AK119="1/4(工･農)",$M119*参照!$I$7,IF(AK119="3/3(多子)",$M119*参照!$I$4,IF(AK119="2/3(多子)",$M119*参照!$I$4,IF(AK119="1/3(多子)",$M119*参照!$I$4,IF(AK119="多子世帯",$M119*参照!$I$4,IF(AK119="対象外",0))))))))))</f>
        <v>0</v>
      </c>
      <c r="CJ119" s="454" t="b">
        <f>IF(AL119="3/3",$M119*参照!$I$4,IF(AL119="2/3",$M119*参照!$I$5,IF(AL119="1/3",$M119*参照!$I$6,IF(AL119="1/4(多子)",$M119*参照!$I$4,IF(AL119="1/4(工･農)",$M119*参照!$I$7,IF(AL119="3/3(多子)",$M119*参照!$I$4,IF(AL119="2/3(多子)",$M119*参照!$I$4,IF(AL119="1/3(多子)",$M119*参照!$I$4,IF(AL119="多子世帯",$M119*参照!$I$4,IF(AL119="対象外",0))))))))))</f>
        <v>0</v>
      </c>
      <c r="CK119" s="454" t="b">
        <f>IF(AM119="3/3",$M119*参照!$I$4,IF(AM119="2/3",$M119*参照!$I$5,IF(AM119="1/3",$M119*参照!$I$6,IF(AM119="1/4(多子)",$M119*参照!$I$4,IF(AM119="1/4(工･農)",$M119*参照!$I$7,IF(AM119="3/3(多子)",$M119*参照!$I$4,IF(AM119="2/3(多子)",$M119*参照!$I$4,IF(AM119="1/3(多子)",$M119*参照!$I$4,IF(AM119="多子世帯",$M119*参照!$I$4,IF(AM119="対象外",0))))))))))</f>
        <v>0</v>
      </c>
      <c r="CL119" s="454" t="b">
        <f>IF(AN119="3/3",$M119*参照!$I$4,IF(AN119="2/3",$M119*参照!$I$5,IF(AN119="1/3",$M119*参照!$I$6,IF(AN119="1/4(多子)",$M119*参照!$I$4,IF(AN119="1/4(工･農)",$M119*参照!$I$7,IF(AN119="3/3(多子)",$M119*参照!$I$4,IF(AN119="2/3(多子)",$M119*参照!$I$4,IF(AN119="1/3(多子)",$M119*参照!$I$4,IF(AN119="多子世帯",$M119*参照!$I$4,IF(AN119="対象外",0))))))))))</f>
        <v>0</v>
      </c>
      <c r="CM119" s="454" t="b">
        <f>IF(AO119="3/3",$M119*参照!$I$4,IF(AO119="2/3",$M119*参照!$I$5,IF(AO119="1/3",$M119*参照!$I$6,IF(AO119="1/4(多子)",$M119*参照!$I$4,IF(AO119="1/4(工･農)",$M119*参照!$I$7,IF(AO119="3/3(多子)",$M119*参照!$I$4,IF(AO119="2/3(多子)",$M119*参照!$I$4,IF(AO119="1/3(多子)",$M119*参照!$I$4,IF(AO119="多子世帯",$M119*参照!$I$4,IF(AO119="対象外",0))))))))))</f>
        <v>0</v>
      </c>
      <c r="CN119" s="454" t="b">
        <f>IF(AP119="3/3",$M119*参照!$I$4,IF(AP119="2/3",$M119*参照!$I$5,IF(AP119="1/3",$M119*参照!$I$6,IF(AP119="1/4(多子)",$M119*参照!$I$4,IF(AP119="1/4(工･農)",$M119*参照!$I$7,IF(AP119="3/3(多子)",$M119*参照!$I$4,IF(AP119="2/3(多子)",$M119*参照!$I$4,IF(AP119="1/3(多子)",$M119*参照!$I$4,IF(AP119="多子世帯",$M119*参照!$I$4,IF(AP119="対象外",0))))))))))</f>
        <v>0</v>
      </c>
      <c r="CO119" s="454" t="b">
        <f>IF(AQ119="3/3",$M119*参照!$I$4,IF(AQ119="2/3",$M119*参照!$I$5,IF(AQ119="1/3",$M119*参照!$I$6,IF(AQ119="1/4(多子)",$M119*参照!$I$4,IF(AQ119="1/4(工･農)",$M119*参照!$I$7,IF(AQ119="3/3(多子)",$M119*参照!$I$4,IF(AQ119="2/3(多子)",$M119*参照!$I$4,IF(AQ119="1/3(多子)",$M119*参照!$I$4,IF(AQ119="多子世帯",$M119*参照!$I$4,IF(AQ119="対象外",0))))))))))</f>
        <v>0</v>
      </c>
      <c r="CP119" s="454" t="b">
        <f>IF(AR119="3/3",$M119*参照!$I$4,IF(AR119="2/3",$M119*参照!$I$5,IF(AR119="1/3",$M119*参照!$I$6,IF(AR119="1/4(多子)",$M119*参照!$I$4,IF(AR119="1/4(工･農)",$M119*参照!$I$7,IF(AR119="3/3(多子)",$M119*参照!$I$4,IF(AR119="2/3(多子)",$M119*参照!$I$4,IF(AR119="1/3(多子)",$M119*参照!$I$4,IF(AR119="多子世帯",$M119*参照!$I$4,IF(AR119="対象外",0))))))))))</f>
        <v>0</v>
      </c>
      <c r="CQ119" s="455" t="b">
        <f>IF(AS119="3/3",$M119*参照!$I$4,IF(AS119="2/3",$M119*参照!$I$5,IF(AS119="1/3",$M119*参照!$I$6,IF(AS119="1/4(多子)",$M119*参照!$I$4,IF(AS119="1/4(工･農)",$M119*参照!$I$7,IF(AS119="3/3(多子)",$M119*参照!$I$4,IF(AS119="2/3(多子)",$M119*参照!$I$4,IF(AS119="1/3(多子)",$M119*参照!$I$4,IF(AS119="多子世帯",$M119*参照!$I$4,IF(AS119="対象外",0))))))))))</f>
        <v>0</v>
      </c>
      <c r="CR119" s="456">
        <f t="shared" si="127"/>
        <v>0</v>
      </c>
      <c r="CS119" s="66"/>
      <c r="CT119" s="147"/>
      <c r="CU119" s="147"/>
      <c r="CV119" s="147"/>
      <c r="CW119" s="147"/>
      <c r="CX119" s="147"/>
      <c r="CY119" s="149"/>
      <c r="CZ119" s="100"/>
      <c r="DA119" s="147"/>
      <c r="DB119" s="147"/>
      <c r="DC119" s="147"/>
      <c r="DD119" s="147"/>
      <c r="DE119" s="147"/>
      <c r="DF119" s="148">
        <f t="shared" si="128"/>
        <v>0</v>
      </c>
      <c r="DG119" s="77">
        <f>IF(CD119=0,0,(ROUNDUP(O119*(BU119*参照!$C$5+BV119*参照!$C$6+BW119*参照!$C$7+BX119*参照!$C$8+BY119*参照!$C$9+BZ119*参照!$C$10+CA119*参照!$C$11+CB119*参照!$C$12+CC119*参照!$C$13)/CD119,-2)))</f>
        <v>0</v>
      </c>
      <c r="DH119" s="136" t="str">
        <f t="shared" si="99"/>
        <v>B</v>
      </c>
    </row>
    <row r="120" spans="1:112" s="30" customFormat="1" ht="14.4">
      <c r="A120" s="34">
        <v>79</v>
      </c>
      <c r="B120" s="363"/>
      <c r="C120" s="361"/>
      <c r="D120" s="126"/>
      <c r="E120" s="126"/>
      <c r="F120" s="185"/>
      <c r="G120" s="126"/>
      <c r="H120" s="355"/>
      <c r="I120" s="235">
        <v>0</v>
      </c>
      <c r="J120" s="235">
        <f t="shared" si="100"/>
        <v>0</v>
      </c>
      <c r="K120" s="387">
        <f>IF(D120="昼間",参照!$E$4,IF(D120="夜間等",参照!$E$5,IF(D120="通信",参照!$E$6,0)))</f>
        <v>0</v>
      </c>
      <c r="L120" s="240">
        <f t="shared" si="101"/>
        <v>0</v>
      </c>
      <c r="M120" s="241">
        <f t="shared" si="102"/>
        <v>0</v>
      </c>
      <c r="N120" s="238"/>
      <c r="O120" s="238">
        <f t="shared" si="103"/>
        <v>0</v>
      </c>
      <c r="P120" s="389">
        <v>0</v>
      </c>
      <c r="Q120" s="392">
        <f>IF(D120="昼間",参照!$F$4,IF(D120="夜間等",参照!$F$5,IF(D120="通信",参照!$F$6,0)))</f>
        <v>0</v>
      </c>
      <c r="R120" s="240">
        <f t="shared" si="104"/>
        <v>0</v>
      </c>
      <c r="S120" s="203"/>
      <c r="T120" s="384">
        <f t="shared" si="105"/>
        <v>0</v>
      </c>
      <c r="U120" s="382">
        <f t="shared" si="106"/>
        <v>0</v>
      </c>
      <c r="V120" s="380">
        <f t="shared" si="107"/>
        <v>0</v>
      </c>
      <c r="W120" s="378">
        <f t="shared" si="108"/>
        <v>0</v>
      </c>
      <c r="X120" s="386" t="str">
        <f t="shared" si="78"/>
        <v>0</v>
      </c>
      <c r="Y120" s="379">
        <f t="shared" si="109"/>
        <v>0</v>
      </c>
      <c r="Z120" s="441"/>
      <c r="AA120" s="441"/>
      <c r="AB120" s="445">
        <f t="shared" si="110"/>
        <v>0</v>
      </c>
      <c r="AC120" s="356">
        <f t="shared" si="111"/>
        <v>0</v>
      </c>
      <c r="AD120" s="123">
        <f t="shared" si="79"/>
        <v>0</v>
      </c>
      <c r="AE120" s="123">
        <f t="shared" si="80"/>
        <v>0</v>
      </c>
      <c r="AF120" s="183"/>
      <c r="AG120" s="32"/>
      <c r="AH120" s="97"/>
      <c r="AI120" s="33"/>
      <c r="AJ120" s="97"/>
      <c r="AK120" s="33"/>
      <c r="AL120" s="97"/>
      <c r="AM120" s="98"/>
      <c r="AN120" s="99"/>
      <c r="AO120" s="147"/>
      <c r="AP120" s="147"/>
      <c r="AQ120" s="147"/>
      <c r="AR120" s="147"/>
      <c r="AS120" s="33"/>
      <c r="AT120" s="308">
        <f t="shared" si="81"/>
        <v>0</v>
      </c>
      <c r="AU120" s="295">
        <f t="shared" si="82"/>
        <v>0</v>
      </c>
      <c r="AV120" s="295">
        <f t="shared" si="83"/>
        <v>0</v>
      </c>
      <c r="AW120" s="295">
        <f t="shared" si="84"/>
        <v>0</v>
      </c>
      <c r="AX120" s="295">
        <f t="shared" si="85"/>
        <v>0</v>
      </c>
      <c r="AY120" s="295">
        <f t="shared" si="86"/>
        <v>0</v>
      </c>
      <c r="AZ120" s="295">
        <f t="shared" si="87"/>
        <v>0</v>
      </c>
      <c r="BA120" s="295">
        <f t="shared" si="88"/>
        <v>0</v>
      </c>
      <c r="BB120" s="310">
        <f t="shared" si="89"/>
        <v>0</v>
      </c>
      <c r="BC120" s="308">
        <f t="shared" si="90"/>
        <v>0</v>
      </c>
      <c r="BD120" s="308">
        <f t="shared" si="91"/>
        <v>0</v>
      </c>
      <c r="BE120" s="295">
        <f t="shared" si="92"/>
        <v>0</v>
      </c>
      <c r="BF120" s="308">
        <f t="shared" si="93"/>
        <v>0</v>
      </c>
      <c r="BG120" s="295">
        <f t="shared" si="94"/>
        <v>0</v>
      </c>
      <c r="BH120" s="308">
        <f t="shared" si="95"/>
        <v>0</v>
      </c>
      <c r="BI120" s="295">
        <f t="shared" si="96"/>
        <v>0</v>
      </c>
      <c r="BJ120" s="295">
        <f t="shared" si="97"/>
        <v>0</v>
      </c>
      <c r="BK120" s="310">
        <f t="shared" si="98"/>
        <v>0</v>
      </c>
      <c r="BL120" s="317">
        <f t="shared" si="112"/>
        <v>0</v>
      </c>
      <c r="BM120" s="299">
        <f t="shared" si="112"/>
        <v>0</v>
      </c>
      <c r="BN120" s="299">
        <f t="shared" si="113"/>
        <v>0</v>
      </c>
      <c r="BO120" s="299">
        <f t="shared" si="112"/>
        <v>0</v>
      </c>
      <c r="BP120" s="299">
        <f t="shared" si="114"/>
        <v>0</v>
      </c>
      <c r="BQ120" s="299">
        <f t="shared" si="112"/>
        <v>0</v>
      </c>
      <c r="BR120" s="299">
        <f t="shared" si="115"/>
        <v>0</v>
      </c>
      <c r="BS120" s="299">
        <f t="shared" si="116"/>
        <v>0</v>
      </c>
      <c r="BT120" s="318">
        <f t="shared" si="116"/>
        <v>0</v>
      </c>
      <c r="BU120" s="450">
        <f t="shared" si="117"/>
        <v>0</v>
      </c>
      <c r="BV120" s="451">
        <f t="shared" si="118"/>
        <v>0</v>
      </c>
      <c r="BW120" s="451">
        <f t="shared" si="119"/>
        <v>0</v>
      </c>
      <c r="BX120" s="451">
        <f t="shared" si="120"/>
        <v>0</v>
      </c>
      <c r="BY120" s="451">
        <f t="shared" si="121"/>
        <v>0</v>
      </c>
      <c r="BZ120" s="451">
        <f t="shared" si="122"/>
        <v>0</v>
      </c>
      <c r="CA120" s="451">
        <f t="shared" si="123"/>
        <v>0</v>
      </c>
      <c r="CB120" s="451">
        <f t="shared" si="124"/>
        <v>0</v>
      </c>
      <c r="CC120" s="451">
        <f t="shared" si="125"/>
        <v>0</v>
      </c>
      <c r="CD120" s="452">
        <f t="shared" si="126"/>
        <v>0</v>
      </c>
      <c r="CE120" s="453">
        <f>IF($AF120="3/3",$R120*参照!$J$4,IF($AF120="2/3",$R120*参照!$J$5,IF($AF120="1/3",$R120*参照!$J$6,IF($AF120="1/4(多子)",$R120*参照!$J$4,IF($AF120="1/4(工･農)",$R120*参照!$J$7,IF($AF120="3/3(多子)",$R120*参照!$J$4,IF($AF120="2/3(多子)",$R120*参照!$J$4,IF($AF120="1/3(多子)",$R120*参照!$J$4,IF($AF120="多子世帯",$R120*参照!$J$4,)))))))))</f>
        <v>0</v>
      </c>
      <c r="CF120" s="454" t="b">
        <f>IF(AH120="3/3",$M120*参照!$I$4,IF(AH120="2/3",$M120*参照!$I$5,IF(AH120="1/3",$M120*参照!$I$6,IF(AH120="1/4(多子)",$M120*参照!$I$4,IF(AH120="1/4(工･農)",$M120*参照!$I$7,IF(AH120="3/3(多子)",$M120*参照!$I$4,IF(AH120="2/3(多子)",$M120*参照!$I$4,IF(AH120="1/3(多子)",$M120*参照!$I$4,IF(AH120="多子世帯",$M120*参照!$I$4,IF(AH120="対象外",0))))))))))</f>
        <v>0</v>
      </c>
      <c r="CG120" s="454" t="b">
        <f>IF(AI120="3/3",$M120*参照!$I$4,IF(AI120="2/3",$M120*参照!$I$5,IF(AI120="1/3",$M120*参照!$I$6,IF(AI120="1/4(多子)",$M120*参照!$I$4,IF(AI120="1/4(工･農)",$M120*参照!$I$7,IF(AI120="3/3(多子)",$M120*参照!$I$4,IF(AI120="2/3(多子)",$M120*参照!$I$4,IF(AI120="1/3(多子)",$M120*参照!$I$4,IF(AI120="多子世帯",$M120*参照!$I$4,IF(AI120="対象外",0))))))))))</f>
        <v>0</v>
      </c>
      <c r="CH120" s="454" t="b">
        <f>IF(AJ120="3/3",$M120*参照!$I$4,IF(AJ120="2/3",$M120*参照!$I$5,IF(AJ120="1/3",$M120*参照!$I$6,IF(AJ120="1/4(多子)",$M120*参照!$I$4,IF(AJ120="1/4(工･農)",$M120*参照!$I$7,IF(AJ120="3/3(多子)",$M120*参照!$I$4,IF(AJ120="2/3(多子)",$M120*参照!$I$4,IF(AJ120="1/3(多子)",$M120*参照!$I$4,IF(AJ120="多子世帯",$M120*参照!$I$4,IF(AJ120="対象外",0))))))))))</f>
        <v>0</v>
      </c>
      <c r="CI120" s="454" t="b">
        <f>IF(AK120="3/3",$M120*参照!$I$4,IF(AK120="2/3",$M120*参照!$I$5,IF(AK120="1/3",$M120*参照!$I$6,IF(AK120="1/4(多子)",$M120*参照!$I$4,IF(AK120="1/4(工･農)",$M120*参照!$I$7,IF(AK120="3/3(多子)",$M120*参照!$I$4,IF(AK120="2/3(多子)",$M120*参照!$I$4,IF(AK120="1/3(多子)",$M120*参照!$I$4,IF(AK120="多子世帯",$M120*参照!$I$4,IF(AK120="対象外",0))))))))))</f>
        <v>0</v>
      </c>
      <c r="CJ120" s="454" t="b">
        <f>IF(AL120="3/3",$M120*参照!$I$4,IF(AL120="2/3",$M120*参照!$I$5,IF(AL120="1/3",$M120*参照!$I$6,IF(AL120="1/4(多子)",$M120*参照!$I$4,IF(AL120="1/4(工･農)",$M120*参照!$I$7,IF(AL120="3/3(多子)",$M120*参照!$I$4,IF(AL120="2/3(多子)",$M120*参照!$I$4,IF(AL120="1/3(多子)",$M120*参照!$I$4,IF(AL120="多子世帯",$M120*参照!$I$4,IF(AL120="対象外",0))))))))))</f>
        <v>0</v>
      </c>
      <c r="CK120" s="454" t="b">
        <f>IF(AM120="3/3",$M120*参照!$I$4,IF(AM120="2/3",$M120*参照!$I$5,IF(AM120="1/3",$M120*参照!$I$6,IF(AM120="1/4(多子)",$M120*参照!$I$4,IF(AM120="1/4(工･農)",$M120*参照!$I$7,IF(AM120="3/3(多子)",$M120*参照!$I$4,IF(AM120="2/3(多子)",$M120*参照!$I$4,IF(AM120="1/3(多子)",$M120*参照!$I$4,IF(AM120="多子世帯",$M120*参照!$I$4,IF(AM120="対象外",0))))))))))</f>
        <v>0</v>
      </c>
      <c r="CL120" s="454" t="b">
        <f>IF(AN120="3/3",$M120*参照!$I$4,IF(AN120="2/3",$M120*参照!$I$5,IF(AN120="1/3",$M120*参照!$I$6,IF(AN120="1/4(多子)",$M120*参照!$I$4,IF(AN120="1/4(工･農)",$M120*参照!$I$7,IF(AN120="3/3(多子)",$M120*参照!$I$4,IF(AN120="2/3(多子)",$M120*参照!$I$4,IF(AN120="1/3(多子)",$M120*参照!$I$4,IF(AN120="多子世帯",$M120*参照!$I$4,IF(AN120="対象外",0))))))))))</f>
        <v>0</v>
      </c>
      <c r="CM120" s="454" t="b">
        <f>IF(AO120="3/3",$M120*参照!$I$4,IF(AO120="2/3",$M120*参照!$I$5,IF(AO120="1/3",$M120*参照!$I$6,IF(AO120="1/4(多子)",$M120*参照!$I$4,IF(AO120="1/4(工･農)",$M120*参照!$I$7,IF(AO120="3/3(多子)",$M120*参照!$I$4,IF(AO120="2/3(多子)",$M120*参照!$I$4,IF(AO120="1/3(多子)",$M120*参照!$I$4,IF(AO120="多子世帯",$M120*参照!$I$4,IF(AO120="対象外",0))))))))))</f>
        <v>0</v>
      </c>
      <c r="CN120" s="454" t="b">
        <f>IF(AP120="3/3",$M120*参照!$I$4,IF(AP120="2/3",$M120*参照!$I$5,IF(AP120="1/3",$M120*参照!$I$6,IF(AP120="1/4(多子)",$M120*参照!$I$4,IF(AP120="1/4(工･農)",$M120*参照!$I$7,IF(AP120="3/3(多子)",$M120*参照!$I$4,IF(AP120="2/3(多子)",$M120*参照!$I$4,IF(AP120="1/3(多子)",$M120*参照!$I$4,IF(AP120="多子世帯",$M120*参照!$I$4,IF(AP120="対象外",0))))))))))</f>
        <v>0</v>
      </c>
      <c r="CO120" s="454" t="b">
        <f>IF(AQ120="3/3",$M120*参照!$I$4,IF(AQ120="2/3",$M120*参照!$I$5,IF(AQ120="1/3",$M120*参照!$I$6,IF(AQ120="1/4(多子)",$M120*参照!$I$4,IF(AQ120="1/4(工･農)",$M120*参照!$I$7,IF(AQ120="3/3(多子)",$M120*参照!$I$4,IF(AQ120="2/3(多子)",$M120*参照!$I$4,IF(AQ120="1/3(多子)",$M120*参照!$I$4,IF(AQ120="多子世帯",$M120*参照!$I$4,IF(AQ120="対象外",0))))))))))</f>
        <v>0</v>
      </c>
      <c r="CP120" s="454" t="b">
        <f>IF(AR120="3/3",$M120*参照!$I$4,IF(AR120="2/3",$M120*参照!$I$5,IF(AR120="1/3",$M120*参照!$I$6,IF(AR120="1/4(多子)",$M120*参照!$I$4,IF(AR120="1/4(工･農)",$M120*参照!$I$7,IF(AR120="3/3(多子)",$M120*参照!$I$4,IF(AR120="2/3(多子)",$M120*参照!$I$4,IF(AR120="1/3(多子)",$M120*参照!$I$4,IF(AR120="多子世帯",$M120*参照!$I$4,IF(AR120="対象外",0))))))))))</f>
        <v>0</v>
      </c>
      <c r="CQ120" s="455" t="b">
        <f>IF(AS120="3/3",$M120*参照!$I$4,IF(AS120="2/3",$M120*参照!$I$5,IF(AS120="1/3",$M120*参照!$I$6,IF(AS120="1/4(多子)",$M120*参照!$I$4,IF(AS120="1/4(工･農)",$M120*参照!$I$7,IF(AS120="3/3(多子)",$M120*参照!$I$4,IF(AS120="2/3(多子)",$M120*参照!$I$4,IF(AS120="1/3(多子)",$M120*参照!$I$4,IF(AS120="多子世帯",$M120*参照!$I$4,IF(AS120="対象外",0))))))))))</f>
        <v>0</v>
      </c>
      <c r="CR120" s="456">
        <f t="shared" si="127"/>
        <v>0</v>
      </c>
      <c r="CS120" s="66"/>
      <c r="CT120" s="147"/>
      <c r="CU120" s="147"/>
      <c r="CV120" s="147"/>
      <c r="CW120" s="147"/>
      <c r="CX120" s="147"/>
      <c r="CY120" s="149"/>
      <c r="CZ120" s="100"/>
      <c r="DA120" s="147"/>
      <c r="DB120" s="147"/>
      <c r="DC120" s="147"/>
      <c r="DD120" s="147"/>
      <c r="DE120" s="147"/>
      <c r="DF120" s="148">
        <f t="shared" si="128"/>
        <v>0</v>
      </c>
      <c r="DG120" s="77">
        <f>IF(CD120=0,0,(ROUNDUP(O120*(BU120*参照!$C$5+BV120*参照!$C$6+BW120*参照!$C$7+BX120*参照!$C$8+BY120*参照!$C$9+BZ120*参照!$C$10+CA120*参照!$C$11+CB120*参照!$C$12+CC120*参照!$C$13)/CD120,-2)))</f>
        <v>0</v>
      </c>
      <c r="DH120" s="136" t="str">
        <f t="shared" si="99"/>
        <v>B</v>
      </c>
    </row>
    <row r="121" spans="1:112" s="30" customFormat="1" ht="14.4">
      <c r="A121" s="34">
        <v>80</v>
      </c>
      <c r="B121" s="363"/>
      <c r="C121" s="361"/>
      <c r="D121" s="126"/>
      <c r="E121" s="126"/>
      <c r="F121" s="185"/>
      <c r="G121" s="126"/>
      <c r="H121" s="355"/>
      <c r="I121" s="235">
        <v>0</v>
      </c>
      <c r="J121" s="235">
        <f t="shared" si="100"/>
        <v>0</v>
      </c>
      <c r="K121" s="387">
        <f>IF(D121="昼間",参照!$E$4,IF(D121="夜間等",参照!$E$5,IF(D121="通信",参照!$E$6,0)))</f>
        <v>0</v>
      </c>
      <c r="L121" s="240">
        <f t="shared" si="101"/>
        <v>0</v>
      </c>
      <c r="M121" s="241">
        <f t="shared" si="102"/>
        <v>0</v>
      </c>
      <c r="N121" s="238"/>
      <c r="O121" s="238">
        <f t="shared" si="103"/>
        <v>0</v>
      </c>
      <c r="P121" s="389">
        <v>0</v>
      </c>
      <c r="Q121" s="392">
        <f>IF(D121="昼間",参照!$F$4,IF(D121="夜間等",参照!$F$5,IF(D121="通信",参照!$F$6,0)))</f>
        <v>0</v>
      </c>
      <c r="R121" s="240">
        <f t="shared" si="104"/>
        <v>0</v>
      </c>
      <c r="S121" s="203"/>
      <c r="T121" s="384">
        <f t="shared" si="105"/>
        <v>0</v>
      </c>
      <c r="U121" s="382">
        <f t="shared" si="106"/>
        <v>0</v>
      </c>
      <c r="V121" s="380">
        <f t="shared" si="107"/>
        <v>0</v>
      </c>
      <c r="W121" s="378">
        <f t="shared" si="108"/>
        <v>0</v>
      </c>
      <c r="X121" s="386" t="str">
        <f t="shared" si="78"/>
        <v>0</v>
      </c>
      <c r="Y121" s="379">
        <f t="shared" si="109"/>
        <v>0</v>
      </c>
      <c r="Z121" s="441"/>
      <c r="AA121" s="441"/>
      <c r="AB121" s="445">
        <f t="shared" si="110"/>
        <v>0</v>
      </c>
      <c r="AC121" s="356">
        <f t="shared" si="111"/>
        <v>0</v>
      </c>
      <c r="AD121" s="123">
        <f t="shared" si="79"/>
        <v>0</v>
      </c>
      <c r="AE121" s="123">
        <f t="shared" si="80"/>
        <v>0</v>
      </c>
      <c r="AF121" s="183"/>
      <c r="AG121" s="32"/>
      <c r="AH121" s="97"/>
      <c r="AI121" s="33"/>
      <c r="AJ121" s="97"/>
      <c r="AK121" s="33"/>
      <c r="AL121" s="97"/>
      <c r="AM121" s="98"/>
      <c r="AN121" s="99"/>
      <c r="AO121" s="147"/>
      <c r="AP121" s="147"/>
      <c r="AQ121" s="147"/>
      <c r="AR121" s="147"/>
      <c r="AS121" s="33"/>
      <c r="AT121" s="308">
        <f t="shared" si="81"/>
        <v>0</v>
      </c>
      <c r="AU121" s="295">
        <f t="shared" si="82"/>
        <v>0</v>
      </c>
      <c r="AV121" s="295">
        <f t="shared" si="83"/>
        <v>0</v>
      </c>
      <c r="AW121" s="295">
        <f t="shared" si="84"/>
        <v>0</v>
      </c>
      <c r="AX121" s="295">
        <f t="shared" si="85"/>
        <v>0</v>
      </c>
      <c r="AY121" s="295">
        <f t="shared" si="86"/>
        <v>0</v>
      </c>
      <c r="AZ121" s="295">
        <f t="shared" si="87"/>
        <v>0</v>
      </c>
      <c r="BA121" s="295">
        <f t="shared" si="88"/>
        <v>0</v>
      </c>
      <c r="BB121" s="310">
        <f t="shared" si="89"/>
        <v>0</v>
      </c>
      <c r="BC121" s="308">
        <f t="shared" si="90"/>
        <v>0</v>
      </c>
      <c r="BD121" s="308">
        <f t="shared" si="91"/>
        <v>0</v>
      </c>
      <c r="BE121" s="295">
        <f t="shared" si="92"/>
        <v>0</v>
      </c>
      <c r="BF121" s="308">
        <f t="shared" si="93"/>
        <v>0</v>
      </c>
      <c r="BG121" s="295">
        <f t="shared" si="94"/>
        <v>0</v>
      </c>
      <c r="BH121" s="308">
        <f t="shared" si="95"/>
        <v>0</v>
      </c>
      <c r="BI121" s="295">
        <f t="shared" si="96"/>
        <v>0</v>
      </c>
      <c r="BJ121" s="295">
        <f t="shared" si="97"/>
        <v>0</v>
      </c>
      <c r="BK121" s="310">
        <f t="shared" si="98"/>
        <v>0</v>
      </c>
      <c r="BL121" s="317">
        <f t="shared" si="112"/>
        <v>0</v>
      </c>
      <c r="BM121" s="299">
        <f t="shared" si="112"/>
        <v>0</v>
      </c>
      <c r="BN121" s="299">
        <f t="shared" si="113"/>
        <v>0</v>
      </c>
      <c r="BO121" s="299">
        <f t="shared" si="112"/>
        <v>0</v>
      </c>
      <c r="BP121" s="299">
        <f t="shared" si="114"/>
        <v>0</v>
      </c>
      <c r="BQ121" s="299">
        <f t="shared" si="112"/>
        <v>0</v>
      </c>
      <c r="BR121" s="299">
        <f t="shared" si="115"/>
        <v>0</v>
      </c>
      <c r="BS121" s="299">
        <f t="shared" si="116"/>
        <v>0</v>
      </c>
      <c r="BT121" s="318">
        <f t="shared" si="116"/>
        <v>0</v>
      </c>
      <c r="BU121" s="450">
        <f t="shared" si="117"/>
        <v>0</v>
      </c>
      <c r="BV121" s="451">
        <f t="shared" si="118"/>
        <v>0</v>
      </c>
      <c r="BW121" s="451">
        <f t="shared" si="119"/>
        <v>0</v>
      </c>
      <c r="BX121" s="451">
        <f t="shared" si="120"/>
        <v>0</v>
      </c>
      <c r="BY121" s="451">
        <f t="shared" si="121"/>
        <v>0</v>
      </c>
      <c r="BZ121" s="451">
        <f t="shared" si="122"/>
        <v>0</v>
      </c>
      <c r="CA121" s="451">
        <f t="shared" si="123"/>
        <v>0</v>
      </c>
      <c r="CB121" s="451">
        <f t="shared" si="124"/>
        <v>0</v>
      </c>
      <c r="CC121" s="451">
        <f t="shared" si="125"/>
        <v>0</v>
      </c>
      <c r="CD121" s="452">
        <f t="shared" si="126"/>
        <v>0</v>
      </c>
      <c r="CE121" s="453">
        <f>IF($AF121="3/3",$R121*参照!$J$4,IF($AF121="2/3",$R121*参照!$J$5,IF($AF121="1/3",$R121*参照!$J$6,IF($AF121="1/4(多子)",$R121*参照!$J$4,IF($AF121="1/4(工･農)",$R121*参照!$J$7,IF($AF121="3/3(多子)",$R121*参照!$J$4,IF($AF121="2/3(多子)",$R121*参照!$J$4,IF($AF121="1/3(多子)",$R121*参照!$J$4,IF($AF121="多子世帯",$R121*参照!$J$4,)))))))))</f>
        <v>0</v>
      </c>
      <c r="CF121" s="454" t="b">
        <f>IF(AH121="3/3",$M121*参照!$I$4,IF(AH121="2/3",$M121*参照!$I$5,IF(AH121="1/3",$M121*参照!$I$6,IF(AH121="1/4(多子)",$M121*参照!$I$4,IF(AH121="1/4(工･農)",$M121*参照!$I$7,IF(AH121="3/3(多子)",$M121*参照!$I$4,IF(AH121="2/3(多子)",$M121*参照!$I$4,IF(AH121="1/3(多子)",$M121*参照!$I$4,IF(AH121="多子世帯",$M121*参照!$I$4,IF(AH121="対象外",0))))))))))</f>
        <v>0</v>
      </c>
      <c r="CG121" s="454" t="b">
        <f>IF(AI121="3/3",$M121*参照!$I$4,IF(AI121="2/3",$M121*参照!$I$5,IF(AI121="1/3",$M121*参照!$I$6,IF(AI121="1/4(多子)",$M121*参照!$I$4,IF(AI121="1/4(工･農)",$M121*参照!$I$7,IF(AI121="3/3(多子)",$M121*参照!$I$4,IF(AI121="2/3(多子)",$M121*参照!$I$4,IF(AI121="1/3(多子)",$M121*参照!$I$4,IF(AI121="多子世帯",$M121*参照!$I$4,IF(AI121="対象外",0))))))))))</f>
        <v>0</v>
      </c>
      <c r="CH121" s="454" t="b">
        <f>IF(AJ121="3/3",$M121*参照!$I$4,IF(AJ121="2/3",$M121*参照!$I$5,IF(AJ121="1/3",$M121*参照!$I$6,IF(AJ121="1/4(多子)",$M121*参照!$I$4,IF(AJ121="1/4(工･農)",$M121*参照!$I$7,IF(AJ121="3/3(多子)",$M121*参照!$I$4,IF(AJ121="2/3(多子)",$M121*参照!$I$4,IF(AJ121="1/3(多子)",$M121*参照!$I$4,IF(AJ121="多子世帯",$M121*参照!$I$4,IF(AJ121="対象外",0))))))))))</f>
        <v>0</v>
      </c>
      <c r="CI121" s="454" t="b">
        <f>IF(AK121="3/3",$M121*参照!$I$4,IF(AK121="2/3",$M121*参照!$I$5,IF(AK121="1/3",$M121*参照!$I$6,IF(AK121="1/4(多子)",$M121*参照!$I$4,IF(AK121="1/4(工･農)",$M121*参照!$I$7,IF(AK121="3/3(多子)",$M121*参照!$I$4,IF(AK121="2/3(多子)",$M121*参照!$I$4,IF(AK121="1/3(多子)",$M121*参照!$I$4,IF(AK121="多子世帯",$M121*参照!$I$4,IF(AK121="対象外",0))))))))))</f>
        <v>0</v>
      </c>
      <c r="CJ121" s="454" t="b">
        <f>IF(AL121="3/3",$M121*参照!$I$4,IF(AL121="2/3",$M121*参照!$I$5,IF(AL121="1/3",$M121*参照!$I$6,IF(AL121="1/4(多子)",$M121*参照!$I$4,IF(AL121="1/4(工･農)",$M121*参照!$I$7,IF(AL121="3/3(多子)",$M121*参照!$I$4,IF(AL121="2/3(多子)",$M121*参照!$I$4,IF(AL121="1/3(多子)",$M121*参照!$I$4,IF(AL121="多子世帯",$M121*参照!$I$4,IF(AL121="対象外",0))))))))))</f>
        <v>0</v>
      </c>
      <c r="CK121" s="454" t="b">
        <f>IF(AM121="3/3",$M121*参照!$I$4,IF(AM121="2/3",$M121*参照!$I$5,IF(AM121="1/3",$M121*参照!$I$6,IF(AM121="1/4(多子)",$M121*参照!$I$4,IF(AM121="1/4(工･農)",$M121*参照!$I$7,IF(AM121="3/3(多子)",$M121*参照!$I$4,IF(AM121="2/3(多子)",$M121*参照!$I$4,IF(AM121="1/3(多子)",$M121*参照!$I$4,IF(AM121="多子世帯",$M121*参照!$I$4,IF(AM121="対象外",0))))))))))</f>
        <v>0</v>
      </c>
      <c r="CL121" s="454" t="b">
        <f>IF(AN121="3/3",$M121*参照!$I$4,IF(AN121="2/3",$M121*参照!$I$5,IF(AN121="1/3",$M121*参照!$I$6,IF(AN121="1/4(多子)",$M121*参照!$I$4,IF(AN121="1/4(工･農)",$M121*参照!$I$7,IF(AN121="3/3(多子)",$M121*参照!$I$4,IF(AN121="2/3(多子)",$M121*参照!$I$4,IF(AN121="1/3(多子)",$M121*参照!$I$4,IF(AN121="多子世帯",$M121*参照!$I$4,IF(AN121="対象外",0))))))))))</f>
        <v>0</v>
      </c>
      <c r="CM121" s="454" t="b">
        <f>IF(AO121="3/3",$M121*参照!$I$4,IF(AO121="2/3",$M121*参照!$I$5,IF(AO121="1/3",$M121*参照!$I$6,IF(AO121="1/4(多子)",$M121*参照!$I$4,IF(AO121="1/4(工･農)",$M121*参照!$I$7,IF(AO121="3/3(多子)",$M121*参照!$I$4,IF(AO121="2/3(多子)",$M121*参照!$I$4,IF(AO121="1/3(多子)",$M121*参照!$I$4,IF(AO121="多子世帯",$M121*参照!$I$4,IF(AO121="対象外",0))))))))))</f>
        <v>0</v>
      </c>
      <c r="CN121" s="454" t="b">
        <f>IF(AP121="3/3",$M121*参照!$I$4,IF(AP121="2/3",$M121*参照!$I$5,IF(AP121="1/3",$M121*参照!$I$6,IF(AP121="1/4(多子)",$M121*参照!$I$4,IF(AP121="1/4(工･農)",$M121*参照!$I$7,IF(AP121="3/3(多子)",$M121*参照!$I$4,IF(AP121="2/3(多子)",$M121*参照!$I$4,IF(AP121="1/3(多子)",$M121*参照!$I$4,IF(AP121="多子世帯",$M121*参照!$I$4,IF(AP121="対象外",0))))))))))</f>
        <v>0</v>
      </c>
      <c r="CO121" s="454" t="b">
        <f>IF(AQ121="3/3",$M121*参照!$I$4,IF(AQ121="2/3",$M121*参照!$I$5,IF(AQ121="1/3",$M121*参照!$I$6,IF(AQ121="1/4(多子)",$M121*参照!$I$4,IF(AQ121="1/4(工･農)",$M121*参照!$I$7,IF(AQ121="3/3(多子)",$M121*参照!$I$4,IF(AQ121="2/3(多子)",$M121*参照!$I$4,IF(AQ121="1/3(多子)",$M121*参照!$I$4,IF(AQ121="多子世帯",$M121*参照!$I$4,IF(AQ121="対象外",0))))))))))</f>
        <v>0</v>
      </c>
      <c r="CP121" s="454" t="b">
        <f>IF(AR121="3/3",$M121*参照!$I$4,IF(AR121="2/3",$M121*参照!$I$5,IF(AR121="1/3",$M121*参照!$I$6,IF(AR121="1/4(多子)",$M121*参照!$I$4,IF(AR121="1/4(工･農)",$M121*参照!$I$7,IF(AR121="3/3(多子)",$M121*参照!$I$4,IF(AR121="2/3(多子)",$M121*参照!$I$4,IF(AR121="1/3(多子)",$M121*参照!$I$4,IF(AR121="多子世帯",$M121*参照!$I$4,IF(AR121="対象外",0))))))))))</f>
        <v>0</v>
      </c>
      <c r="CQ121" s="455" t="b">
        <f>IF(AS121="3/3",$M121*参照!$I$4,IF(AS121="2/3",$M121*参照!$I$5,IF(AS121="1/3",$M121*参照!$I$6,IF(AS121="1/4(多子)",$M121*参照!$I$4,IF(AS121="1/4(工･農)",$M121*参照!$I$7,IF(AS121="3/3(多子)",$M121*参照!$I$4,IF(AS121="2/3(多子)",$M121*参照!$I$4,IF(AS121="1/3(多子)",$M121*参照!$I$4,IF(AS121="多子世帯",$M121*参照!$I$4,IF(AS121="対象外",0))))))))))</f>
        <v>0</v>
      </c>
      <c r="CR121" s="456">
        <f t="shared" si="127"/>
        <v>0</v>
      </c>
      <c r="CS121" s="66"/>
      <c r="CT121" s="147"/>
      <c r="CU121" s="147"/>
      <c r="CV121" s="147"/>
      <c r="CW121" s="147"/>
      <c r="CX121" s="147"/>
      <c r="CY121" s="149"/>
      <c r="CZ121" s="100"/>
      <c r="DA121" s="147"/>
      <c r="DB121" s="147"/>
      <c r="DC121" s="147"/>
      <c r="DD121" s="147"/>
      <c r="DE121" s="147"/>
      <c r="DF121" s="148">
        <f t="shared" si="128"/>
        <v>0</v>
      </c>
      <c r="DG121" s="77">
        <f>IF(CD121=0,0,(ROUNDUP(O121*(BU121*参照!$C$5+BV121*参照!$C$6+BW121*参照!$C$7+BX121*参照!$C$8+BY121*参照!$C$9+BZ121*参照!$C$10+CA121*参照!$C$11+CB121*参照!$C$12+CC121*参照!$C$13)/CD121,-2)))</f>
        <v>0</v>
      </c>
      <c r="DH121" s="136" t="str">
        <f t="shared" si="99"/>
        <v>B</v>
      </c>
    </row>
    <row r="122" spans="1:112" s="30" customFormat="1" ht="14.4">
      <c r="A122" s="34">
        <v>81</v>
      </c>
      <c r="B122" s="363"/>
      <c r="C122" s="361"/>
      <c r="D122" s="126"/>
      <c r="E122" s="126"/>
      <c r="F122" s="185"/>
      <c r="G122" s="126"/>
      <c r="H122" s="355"/>
      <c r="I122" s="235">
        <v>0</v>
      </c>
      <c r="J122" s="235">
        <f t="shared" si="100"/>
        <v>0</v>
      </c>
      <c r="K122" s="387">
        <f>IF(D122="昼間",参照!$E$4,IF(D122="夜間等",参照!$E$5,IF(D122="通信",参照!$E$6,0)))</f>
        <v>0</v>
      </c>
      <c r="L122" s="240">
        <f t="shared" si="101"/>
        <v>0</v>
      </c>
      <c r="M122" s="241">
        <f t="shared" si="102"/>
        <v>0</v>
      </c>
      <c r="N122" s="238"/>
      <c r="O122" s="238">
        <f t="shared" si="103"/>
        <v>0</v>
      </c>
      <c r="P122" s="389">
        <v>0</v>
      </c>
      <c r="Q122" s="392">
        <f>IF(D122="昼間",参照!$F$4,IF(D122="夜間等",参照!$F$5,IF(D122="通信",参照!$F$6,0)))</f>
        <v>0</v>
      </c>
      <c r="R122" s="240">
        <f t="shared" si="104"/>
        <v>0</v>
      </c>
      <c r="S122" s="203"/>
      <c r="T122" s="384">
        <f t="shared" si="105"/>
        <v>0</v>
      </c>
      <c r="U122" s="382">
        <f t="shared" si="106"/>
        <v>0</v>
      </c>
      <c r="V122" s="380">
        <f t="shared" si="107"/>
        <v>0</v>
      </c>
      <c r="W122" s="378">
        <f t="shared" si="108"/>
        <v>0</v>
      </c>
      <c r="X122" s="386" t="str">
        <f t="shared" si="78"/>
        <v>0</v>
      </c>
      <c r="Y122" s="379">
        <f t="shared" si="109"/>
        <v>0</v>
      </c>
      <c r="Z122" s="441"/>
      <c r="AA122" s="441"/>
      <c r="AB122" s="445">
        <f t="shared" si="110"/>
        <v>0</v>
      </c>
      <c r="AC122" s="356">
        <f t="shared" si="111"/>
        <v>0</v>
      </c>
      <c r="AD122" s="123">
        <f t="shared" si="79"/>
        <v>0</v>
      </c>
      <c r="AE122" s="123">
        <f t="shared" si="80"/>
        <v>0</v>
      </c>
      <c r="AF122" s="183"/>
      <c r="AG122" s="32"/>
      <c r="AH122" s="97"/>
      <c r="AI122" s="33"/>
      <c r="AJ122" s="97"/>
      <c r="AK122" s="33"/>
      <c r="AL122" s="97"/>
      <c r="AM122" s="98"/>
      <c r="AN122" s="99"/>
      <c r="AO122" s="147"/>
      <c r="AP122" s="147"/>
      <c r="AQ122" s="147"/>
      <c r="AR122" s="147"/>
      <c r="AS122" s="33"/>
      <c r="AT122" s="308">
        <f t="shared" si="81"/>
        <v>0</v>
      </c>
      <c r="AU122" s="295">
        <f t="shared" si="82"/>
        <v>0</v>
      </c>
      <c r="AV122" s="295">
        <f t="shared" si="83"/>
        <v>0</v>
      </c>
      <c r="AW122" s="295">
        <f t="shared" si="84"/>
        <v>0</v>
      </c>
      <c r="AX122" s="295">
        <f t="shared" si="85"/>
        <v>0</v>
      </c>
      <c r="AY122" s="295">
        <f t="shared" si="86"/>
        <v>0</v>
      </c>
      <c r="AZ122" s="295">
        <f t="shared" si="87"/>
        <v>0</v>
      </c>
      <c r="BA122" s="295">
        <f t="shared" si="88"/>
        <v>0</v>
      </c>
      <c r="BB122" s="310">
        <f t="shared" si="89"/>
        <v>0</v>
      </c>
      <c r="BC122" s="308">
        <f t="shared" si="90"/>
        <v>0</v>
      </c>
      <c r="BD122" s="308">
        <f t="shared" si="91"/>
        <v>0</v>
      </c>
      <c r="BE122" s="295">
        <f t="shared" si="92"/>
        <v>0</v>
      </c>
      <c r="BF122" s="308">
        <f t="shared" si="93"/>
        <v>0</v>
      </c>
      <c r="BG122" s="295">
        <f t="shared" si="94"/>
        <v>0</v>
      </c>
      <c r="BH122" s="308">
        <f t="shared" si="95"/>
        <v>0</v>
      </c>
      <c r="BI122" s="295">
        <f t="shared" si="96"/>
        <v>0</v>
      </c>
      <c r="BJ122" s="295">
        <f t="shared" si="97"/>
        <v>0</v>
      </c>
      <c r="BK122" s="310">
        <f t="shared" si="98"/>
        <v>0</v>
      </c>
      <c r="BL122" s="317">
        <f t="shared" si="112"/>
        <v>0</v>
      </c>
      <c r="BM122" s="299">
        <f t="shared" si="112"/>
        <v>0</v>
      </c>
      <c r="BN122" s="299">
        <f t="shared" si="113"/>
        <v>0</v>
      </c>
      <c r="BO122" s="299">
        <f t="shared" si="112"/>
        <v>0</v>
      </c>
      <c r="BP122" s="299">
        <f t="shared" si="114"/>
        <v>0</v>
      </c>
      <c r="BQ122" s="299">
        <f t="shared" si="112"/>
        <v>0</v>
      </c>
      <c r="BR122" s="299">
        <f t="shared" si="115"/>
        <v>0</v>
      </c>
      <c r="BS122" s="299">
        <f t="shared" si="116"/>
        <v>0</v>
      </c>
      <c r="BT122" s="318">
        <f t="shared" si="116"/>
        <v>0</v>
      </c>
      <c r="BU122" s="450">
        <f t="shared" si="117"/>
        <v>0</v>
      </c>
      <c r="BV122" s="451">
        <f t="shared" si="118"/>
        <v>0</v>
      </c>
      <c r="BW122" s="451">
        <f t="shared" si="119"/>
        <v>0</v>
      </c>
      <c r="BX122" s="451">
        <f t="shared" si="120"/>
        <v>0</v>
      </c>
      <c r="BY122" s="451">
        <f t="shared" si="121"/>
        <v>0</v>
      </c>
      <c r="BZ122" s="451">
        <f t="shared" si="122"/>
        <v>0</v>
      </c>
      <c r="CA122" s="451">
        <f t="shared" si="123"/>
        <v>0</v>
      </c>
      <c r="CB122" s="451">
        <f t="shared" si="124"/>
        <v>0</v>
      </c>
      <c r="CC122" s="451">
        <f t="shared" si="125"/>
        <v>0</v>
      </c>
      <c r="CD122" s="452">
        <f t="shared" si="126"/>
        <v>0</v>
      </c>
      <c r="CE122" s="453">
        <f>IF($AF122="3/3",$R122*参照!$J$4,IF($AF122="2/3",$R122*参照!$J$5,IF($AF122="1/3",$R122*参照!$J$6,IF($AF122="1/4(多子)",$R122*参照!$J$4,IF($AF122="1/4(工･農)",$R122*参照!$J$7,IF($AF122="3/3(多子)",$R122*参照!$J$4,IF($AF122="2/3(多子)",$R122*参照!$J$4,IF($AF122="1/3(多子)",$R122*参照!$J$4,IF($AF122="多子世帯",$R122*参照!$J$4,)))))))))</f>
        <v>0</v>
      </c>
      <c r="CF122" s="454" t="b">
        <f>IF(AH122="3/3",$M122*参照!$I$4,IF(AH122="2/3",$M122*参照!$I$5,IF(AH122="1/3",$M122*参照!$I$6,IF(AH122="1/4(多子)",$M122*参照!$I$4,IF(AH122="1/4(工･農)",$M122*参照!$I$7,IF(AH122="3/3(多子)",$M122*参照!$I$4,IF(AH122="2/3(多子)",$M122*参照!$I$4,IF(AH122="1/3(多子)",$M122*参照!$I$4,IF(AH122="多子世帯",$M122*参照!$I$4,IF(AH122="対象外",0))))))))))</f>
        <v>0</v>
      </c>
      <c r="CG122" s="454" t="b">
        <f>IF(AI122="3/3",$M122*参照!$I$4,IF(AI122="2/3",$M122*参照!$I$5,IF(AI122="1/3",$M122*参照!$I$6,IF(AI122="1/4(多子)",$M122*参照!$I$4,IF(AI122="1/4(工･農)",$M122*参照!$I$7,IF(AI122="3/3(多子)",$M122*参照!$I$4,IF(AI122="2/3(多子)",$M122*参照!$I$4,IF(AI122="1/3(多子)",$M122*参照!$I$4,IF(AI122="多子世帯",$M122*参照!$I$4,IF(AI122="対象外",0))))))))))</f>
        <v>0</v>
      </c>
      <c r="CH122" s="454" t="b">
        <f>IF(AJ122="3/3",$M122*参照!$I$4,IF(AJ122="2/3",$M122*参照!$I$5,IF(AJ122="1/3",$M122*参照!$I$6,IF(AJ122="1/4(多子)",$M122*参照!$I$4,IF(AJ122="1/4(工･農)",$M122*参照!$I$7,IF(AJ122="3/3(多子)",$M122*参照!$I$4,IF(AJ122="2/3(多子)",$M122*参照!$I$4,IF(AJ122="1/3(多子)",$M122*参照!$I$4,IF(AJ122="多子世帯",$M122*参照!$I$4,IF(AJ122="対象外",0))))))))))</f>
        <v>0</v>
      </c>
      <c r="CI122" s="454" t="b">
        <f>IF(AK122="3/3",$M122*参照!$I$4,IF(AK122="2/3",$M122*参照!$I$5,IF(AK122="1/3",$M122*参照!$I$6,IF(AK122="1/4(多子)",$M122*参照!$I$4,IF(AK122="1/4(工･農)",$M122*参照!$I$7,IF(AK122="3/3(多子)",$M122*参照!$I$4,IF(AK122="2/3(多子)",$M122*参照!$I$4,IF(AK122="1/3(多子)",$M122*参照!$I$4,IF(AK122="多子世帯",$M122*参照!$I$4,IF(AK122="対象外",0))))))))))</f>
        <v>0</v>
      </c>
      <c r="CJ122" s="454" t="b">
        <f>IF(AL122="3/3",$M122*参照!$I$4,IF(AL122="2/3",$M122*参照!$I$5,IF(AL122="1/3",$M122*参照!$I$6,IF(AL122="1/4(多子)",$M122*参照!$I$4,IF(AL122="1/4(工･農)",$M122*参照!$I$7,IF(AL122="3/3(多子)",$M122*参照!$I$4,IF(AL122="2/3(多子)",$M122*参照!$I$4,IF(AL122="1/3(多子)",$M122*参照!$I$4,IF(AL122="多子世帯",$M122*参照!$I$4,IF(AL122="対象外",0))))))))))</f>
        <v>0</v>
      </c>
      <c r="CK122" s="454" t="b">
        <f>IF(AM122="3/3",$M122*参照!$I$4,IF(AM122="2/3",$M122*参照!$I$5,IF(AM122="1/3",$M122*参照!$I$6,IF(AM122="1/4(多子)",$M122*参照!$I$4,IF(AM122="1/4(工･農)",$M122*参照!$I$7,IF(AM122="3/3(多子)",$M122*参照!$I$4,IF(AM122="2/3(多子)",$M122*参照!$I$4,IF(AM122="1/3(多子)",$M122*参照!$I$4,IF(AM122="多子世帯",$M122*参照!$I$4,IF(AM122="対象外",0))))))))))</f>
        <v>0</v>
      </c>
      <c r="CL122" s="454" t="b">
        <f>IF(AN122="3/3",$M122*参照!$I$4,IF(AN122="2/3",$M122*参照!$I$5,IF(AN122="1/3",$M122*参照!$I$6,IF(AN122="1/4(多子)",$M122*参照!$I$4,IF(AN122="1/4(工･農)",$M122*参照!$I$7,IF(AN122="3/3(多子)",$M122*参照!$I$4,IF(AN122="2/3(多子)",$M122*参照!$I$4,IF(AN122="1/3(多子)",$M122*参照!$I$4,IF(AN122="多子世帯",$M122*参照!$I$4,IF(AN122="対象外",0))))))))))</f>
        <v>0</v>
      </c>
      <c r="CM122" s="454" t="b">
        <f>IF(AO122="3/3",$M122*参照!$I$4,IF(AO122="2/3",$M122*参照!$I$5,IF(AO122="1/3",$M122*参照!$I$6,IF(AO122="1/4(多子)",$M122*参照!$I$4,IF(AO122="1/4(工･農)",$M122*参照!$I$7,IF(AO122="3/3(多子)",$M122*参照!$I$4,IF(AO122="2/3(多子)",$M122*参照!$I$4,IF(AO122="1/3(多子)",$M122*参照!$I$4,IF(AO122="多子世帯",$M122*参照!$I$4,IF(AO122="対象外",0))))))))))</f>
        <v>0</v>
      </c>
      <c r="CN122" s="454" t="b">
        <f>IF(AP122="3/3",$M122*参照!$I$4,IF(AP122="2/3",$M122*参照!$I$5,IF(AP122="1/3",$M122*参照!$I$6,IF(AP122="1/4(多子)",$M122*参照!$I$4,IF(AP122="1/4(工･農)",$M122*参照!$I$7,IF(AP122="3/3(多子)",$M122*参照!$I$4,IF(AP122="2/3(多子)",$M122*参照!$I$4,IF(AP122="1/3(多子)",$M122*参照!$I$4,IF(AP122="多子世帯",$M122*参照!$I$4,IF(AP122="対象外",0))))))))))</f>
        <v>0</v>
      </c>
      <c r="CO122" s="454" t="b">
        <f>IF(AQ122="3/3",$M122*参照!$I$4,IF(AQ122="2/3",$M122*参照!$I$5,IF(AQ122="1/3",$M122*参照!$I$6,IF(AQ122="1/4(多子)",$M122*参照!$I$4,IF(AQ122="1/4(工･農)",$M122*参照!$I$7,IF(AQ122="3/3(多子)",$M122*参照!$I$4,IF(AQ122="2/3(多子)",$M122*参照!$I$4,IF(AQ122="1/3(多子)",$M122*参照!$I$4,IF(AQ122="多子世帯",$M122*参照!$I$4,IF(AQ122="対象外",0))))))))))</f>
        <v>0</v>
      </c>
      <c r="CP122" s="454" t="b">
        <f>IF(AR122="3/3",$M122*参照!$I$4,IF(AR122="2/3",$M122*参照!$I$5,IF(AR122="1/3",$M122*参照!$I$6,IF(AR122="1/4(多子)",$M122*参照!$I$4,IF(AR122="1/4(工･農)",$M122*参照!$I$7,IF(AR122="3/3(多子)",$M122*参照!$I$4,IF(AR122="2/3(多子)",$M122*参照!$I$4,IF(AR122="1/3(多子)",$M122*参照!$I$4,IF(AR122="多子世帯",$M122*参照!$I$4,IF(AR122="対象外",0))))))))))</f>
        <v>0</v>
      </c>
      <c r="CQ122" s="455" t="b">
        <f>IF(AS122="3/3",$M122*参照!$I$4,IF(AS122="2/3",$M122*参照!$I$5,IF(AS122="1/3",$M122*参照!$I$6,IF(AS122="1/4(多子)",$M122*参照!$I$4,IF(AS122="1/4(工･農)",$M122*参照!$I$7,IF(AS122="3/3(多子)",$M122*参照!$I$4,IF(AS122="2/3(多子)",$M122*参照!$I$4,IF(AS122="1/3(多子)",$M122*参照!$I$4,IF(AS122="多子世帯",$M122*参照!$I$4,IF(AS122="対象外",0))))))))))</f>
        <v>0</v>
      </c>
      <c r="CR122" s="456">
        <f t="shared" si="127"/>
        <v>0</v>
      </c>
      <c r="CS122" s="66"/>
      <c r="CT122" s="147"/>
      <c r="CU122" s="147"/>
      <c r="CV122" s="147"/>
      <c r="CW122" s="147"/>
      <c r="CX122" s="147"/>
      <c r="CY122" s="149"/>
      <c r="CZ122" s="100"/>
      <c r="DA122" s="147"/>
      <c r="DB122" s="147"/>
      <c r="DC122" s="147"/>
      <c r="DD122" s="147"/>
      <c r="DE122" s="147"/>
      <c r="DF122" s="148">
        <f t="shared" si="128"/>
        <v>0</v>
      </c>
      <c r="DG122" s="77">
        <f>IF(CD122=0,0,(ROUNDUP(O122*(BU122*参照!$C$5+BV122*参照!$C$6+BW122*参照!$C$7+BX122*参照!$C$8+BY122*参照!$C$9+BZ122*参照!$C$10+CA122*参照!$C$11+CB122*参照!$C$12+CC122*参照!$C$13)/CD122,-2)))</f>
        <v>0</v>
      </c>
      <c r="DH122" s="136" t="str">
        <f t="shared" si="99"/>
        <v>B</v>
      </c>
    </row>
    <row r="123" spans="1:112" s="30" customFormat="1" ht="14.4">
      <c r="A123" s="34">
        <v>82</v>
      </c>
      <c r="B123" s="363"/>
      <c r="C123" s="361"/>
      <c r="D123" s="126"/>
      <c r="E123" s="126"/>
      <c r="F123" s="185"/>
      <c r="G123" s="126"/>
      <c r="H123" s="355"/>
      <c r="I123" s="235">
        <v>0</v>
      </c>
      <c r="J123" s="235">
        <f t="shared" si="100"/>
        <v>0</v>
      </c>
      <c r="K123" s="387">
        <f>IF(D123="昼間",参照!$E$4,IF(D123="夜間等",参照!$E$5,IF(D123="通信",参照!$E$6,0)))</f>
        <v>0</v>
      </c>
      <c r="L123" s="240">
        <f t="shared" si="101"/>
        <v>0</v>
      </c>
      <c r="M123" s="241">
        <f t="shared" si="102"/>
        <v>0</v>
      </c>
      <c r="N123" s="238"/>
      <c r="O123" s="238">
        <f t="shared" si="103"/>
        <v>0</v>
      </c>
      <c r="P123" s="389">
        <v>0</v>
      </c>
      <c r="Q123" s="392">
        <f>IF(D123="昼間",参照!$F$4,IF(D123="夜間等",参照!$F$5,IF(D123="通信",参照!$F$6,0)))</f>
        <v>0</v>
      </c>
      <c r="R123" s="240">
        <f t="shared" si="104"/>
        <v>0</v>
      </c>
      <c r="S123" s="203"/>
      <c r="T123" s="384">
        <f t="shared" si="105"/>
        <v>0</v>
      </c>
      <c r="U123" s="382">
        <f t="shared" si="106"/>
        <v>0</v>
      </c>
      <c r="V123" s="380">
        <f t="shared" si="107"/>
        <v>0</v>
      </c>
      <c r="W123" s="378">
        <f t="shared" si="108"/>
        <v>0</v>
      </c>
      <c r="X123" s="386" t="str">
        <f t="shared" si="78"/>
        <v>0</v>
      </c>
      <c r="Y123" s="379">
        <f t="shared" si="109"/>
        <v>0</v>
      </c>
      <c r="Z123" s="441"/>
      <c r="AA123" s="441"/>
      <c r="AB123" s="445">
        <f t="shared" si="110"/>
        <v>0</v>
      </c>
      <c r="AC123" s="356">
        <f t="shared" si="111"/>
        <v>0</v>
      </c>
      <c r="AD123" s="123">
        <f t="shared" si="79"/>
        <v>0</v>
      </c>
      <c r="AE123" s="123">
        <f t="shared" si="80"/>
        <v>0</v>
      </c>
      <c r="AF123" s="183"/>
      <c r="AG123" s="32"/>
      <c r="AH123" s="97"/>
      <c r="AI123" s="33"/>
      <c r="AJ123" s="97"/>
      <c r="AK123" s="33"/>
      <c r="AL123" s="97"/>
      <c r="AM123" s="98"/>
      <c r="AN123" s="99"/>
      <c r="AO123" s="147"/>
      <c r="AP123" s="147"/>
      <c r="AQ123" s="147"/>
      <c r="AR123" s="147"/>
      <c r="AS123" s="33"/>
      <c r="AT123" s="308">
        <f t="shared" si="81"/>
        <v>0</v>
      </c>
      <c r="AU123" s="295">
        <f t="shared" si="82"/>
        <v>0</v>
      </c>
      <c r="AV123" s="295">
        <f t="shared" si="83"/>
        <v>0</v>
      </c>
      <c r="AW123" s="295">
        <f t="shared" si="84"/>
        <v>0</v>
      </c>
      <c r="AX123" s="295">
        <f t="shared" si="85"/>
        <v>0</v>
      </c>
      <c r="AY123" s="295">
        <f t="shared" si="86"/>
        <v>0</v>
      </c>
      <c r="AZ123" s="295">
        <f t="shared" si="87"/>
        <v>0</v>
      </c>
      <c r="BA123" s="295">
        <f t="shared" si="88"/>
        <v>0</v>
      </c>
      <c r="BB123" s="310">
        <f t="shared" si="89"/>
        <v>0</v>
      </c>
      <c r="BC123" s="308">
        <f t="shared" si="90"/>
        <v>0</v>
      </c>
      <c r="BD123" s="308">
        <f t="shared" si="91"/>
        <v>0</v>
      </c>
      <c r="BE123" s="295">
        <f t="shared" si="92"/>
        <v>0</v>
      </c>
      <c r="BF123" s="308">
        <f t="shared" si="93"/>
        <v>0</v>
      </c>
      <c r="BG123" s="295">
        <f t="shared" si="94"/>
        <v>0</v>
      </c>
      <c r="BH123" s="308">
        <f t="shared" si="95"/>
        <v>0</v>
      </c>
      <c r="BI123" s="295">
        <f t="shared" si="96"/>
        <v>0</v>
      </c>
      <c r="BJ123" s="295">
        <f t="shared" si="97"/>
        <v>0</v>
      </c>
      <c r="BK123" s="310">
        <f t="shared" si="98"/>
        <v>0</v>
      </c>
      <c r="BL123" s="317">
        <f t="shared" si="112"/>
        <v>0</v>
      </c>
      <c r="BM123" s="299">
        <f t="shared" si="112"/>
        <v>0</v>
      </c>
      <c r="BN123" s="299">
        <f t="shared" si="113"/>
        <v>0</v>
      </c>
      <c r="BO123" s="299">
        <f t="shared" si="112"/>
        <v>0</v>
      </c>
      <c r="BP123" s="299">
        <f t="shared" si="114"/>
        <v>0</v>
      </c>
      <c r="BQ123" s="299">
        <f t="shared" si="112"/>
        <v>0</v>
      </c>
      <c r="BR123" s="299">
        <f t="shared" si="115"/>
        <v>0</v>
      </c>
      <c r="BS123" s="299">
        <f t="shared" si="116"/>
        <v>0</v>
      </c>
      <c r="BT123" s="318">
        <f t="shared" si="116"/>
        <v>0</v>
      </c>
      <c r="BU123" s="450">
        <f t="shared" si="117"/>
        <v>0</v>
      </c>
      <c r="BV123" s="451">
        <f t="shared" si="118"/>
        <v>0</v>
      </c>
      <c r="BW123" s="451">
        <f t="shared" si="119"/>
        <v>0</v>
      </c>
      <c r="BX123" s="451">
        <f t="shared" si="120"/>
        <v>0</v>
      </c>
      <c r="BY123" s="451">
        <f t="shared" si="121"/>
        <v>0</v>
      </c>
      <c r="BZ123" s="451">
        <f t="shared" si="122"/>
        <v>0</v>
      </c>
      <c r="CA123" s="451">
        <f t="shared" si="123"/>
        <v>0</v>
      </c>
      <c r="CB123" s="451">
        <f t="shared" si="124"/>
        <v>0</v>
      </c>
      <c r="CC123" s="451">
        <f t="shared" si="125"/>
        <v>0</v>
      </c>
      <c r="CD123" s="452">
        <f t="shared" si="126"/>
        <v>0</v>
      </c>
      <c r="CE123" s="453">
        <f>IF($AF123="3/3",$R123*参照!$J$4,IF($AF123="2/3",$R123*参照!$J$5,IF($AF123="1/3",$R123*参照!$J$6,IF($AF123="1/4(多子)",$R123*参照!$J$4,IF($AF123="1/4(工･農)",$R123*参照!$J$7,IF($AF123="3/3(多子)",$R123*参照!$J$4,IF($AF123="2/3(多子)",$R123*参照!$J$4,IF($AF123="1/3(多子)",$R123*参照!$J$4,IF($AF123="多子世帯",$R123*参照!$J$4,)))))))))</f>
        <v>0</v>
      </c>
      <c r="CF123" s="454" t="b">
        <f>IF(AH123="3/3",$M123*参照!$I$4,IF(AH123="2/3",$M123*参照!$I$5,IF(AH123="1/3",$M123*参照!$I$6,IF(AH123="1/4(多子)",$M123*参照!$I$4,IF(AH123="1/4(工･農)",$M123*参照!$I$7,IF(AH123="3/3(多子)",$M123*参照!$I$4,IF(AH123="2/3(多子)",$M123*参照!$I$4,IF(AH123="1/3(多子)",$M123*参照!$I$4,IF(AH123="多子世帯",$M123*参照!$I$4,IF(AH123="対象外",0))))))))))</f>
        <v>0</v>
      </c>
      <c r="CG123" s="454" t="b">
        <f>IF(AI123="3/3",$M123*参照!$I$4,IF(AI123="2/3",$M123*参照!$I$5,IF(AI123="1/3",$M123*参照!$I$6,IF(AI123="1/4(多子)",$M123*参照!$I$4,IF(AI123="1/4(工･農)",$M123*参照!$I$7,IF(AI123="3/3(多子)",$M123*参照!$I$4,IF(AI123="2/3(多子)",$M123*参照!$I$4,IF(AI123="1/3(多子)",$M123*参照!$I$4,IF(AI123="多子世帯",$M123*参照!$I$4,IF(AI123="対象外",0))))))))))</f>
        <v>0</v>
      </c>
      <c r="CH123" s="454" t="b">
        <f>IF(AJ123="3/3",$M123*参照!$I$4,IF(AJ123="2/3",$M123*参照!$I$5,IF(AJ123="1/3",$M123*参照!$I$6,IF(AJ123="1/4(多子)",$M123*参照!$I$4,IF(AJ123="1/4(工･農)",$M123*参照!$I$7,IF(AJ123="3/3(多子)",$M123*参照!$I$4,IF(AJ123="2/3(多子)",$M123*参照!$I$4,IF(AJ123="1/3(多子)",$M123*参照!$I$4,IF(AJ123="多子世帯",$M123*参照!$I$4,IF(AJ123="対象外",0))))))))))</f>
        <v>0</v>
      </c>
      <c r="CI123" s="454" t="b">
        <f>IF(AK123="3/3",$M123*参照!$I$4,IF(AK123="2/3",$M123*参照!$I$5,IF(AK123="1/3",$M123*参照!$I$6,IF(AK123="1/4(多子)",$M123*参照!$I$4,IF(AK123="1/4(工･農)",$M123*参照!$I$7,IF(AK123="3/3(多子)",$M123*参照!$I$4,IF(AK123="2/3(多子)",$M123*参照!$I$4,IF(AK123="1/3(多子)",$M123*参照!$I$4,IF(AK123="多子世帯",$M123*参照!$I$4,IF(AK123="対象外",0))))))))))</f>
        <v>0</v>
      </c>
      <c r="CJ123" s="454" t="b">
        <f>IF(AL123="3/3",$M123*参照!$I$4,IF(AL123="2/3",$M123*参照!$I$5,IF(AL123="1/3",$M123*参照!$I$6,IF(AL123="1/4(多子)",$M123*参照!$I$4,IF(AL123="1/4(工･農)",$M123*参照!$I$7,IF(AL123="3/3(多子)",$M123*参照!$I$4,IF(AL123="2/3(多子)",$M123*参照!$I$4,IF(AL123="1/3(多子)",$M123*参照!$I$4,IF(AL123="多子世帯",$M123*参照!$I$4,IF(AL123="対象外",0))))))))))</f>
        <v>0</v>
      </c>
      <c r="CK123" s="454" t="b">
        <f>IF(AM123="3/3",$M123*参照!$I$4,IF(AM123="2/3",$M123*参照!$I$5,IF(AM123="1/3",$M123*参照!$I$6,IF(AM123="1/4(多子)",$M123*参照!$I$4,IF(AM123="1/4(工･農)",$M123*参照!$I$7,IF(AM123="3/3(多子)",$M123*参照!$I$4,IF(AM123="2/3(多子)",$M123*参照!$I$4,IF(AM123="1/3(多子)",$M123*参照!$I$4,IF(AM123="多子世帯",$M123*参照!$I$4,IF(AM123="対象外",0))))))))))</f>
        <v>0</v>
      </c>
      <c r="CL123" s="454" t="b">
        <f>IF(AN123="3/3",$M123*参照!$I$4,IF(AN123="2/3",$M123*参照!$I$5,IF(AN123="1/3",$M123*参照!$I$6,IF(AN123="1/4(多子)",$M123*参照!$I$4,IF(AN123="1/4(工･農)",$M123*参照!$I$7,IF(AN123="3/3(多子)",$M123*参照!$I$4,IF(AN123="2/3(多子)",$M123*参照!$I$4,IF(AN123="1/3(多子)",$M123*参照!$I$4,IF(AN123="多子世帯",$M123*参照!$I$4,IF(AN123="対象外",0))))))))))</f>
        <v>0</v>
      </c>
      <c r="CM123" s="454" t="b">
        <f>IF(AO123="3/3",$M123*参照!$I$4,IF(AO123="2/3",$M123*参照!$I$5,IF(AO123="1/3",$M123*参照!$I$6,IF(AO123="1/4(多子)",$M123*参照!$I$4,IF(AO123="1/4(工･農)",$M123*参照!$I$7,IF(AO123="3/3(多子)",$M123*参照!$I$4,IF(AO123="2/3(多子)",$M123*参照!$I$4,IF(AO123="1/3(多子)",$M123*参照!$I$4,IF(AO123="多子世帯",$M123*参照!$I$4,IF(AO123="対象外",0))))))))))</f>
        <v>0</v>
      </c>
      <c r="CN123" s="454" t="b">
        <f>IF(AP123="3/3",$M123*参照!$I$4,IF(AP123="2/3",$M123*参照!$I$5,IF(AP123="1/3",$M123*参照!$I$6,IF(AP123="1/4(多子)",$M123*参照!$I$4,IF(AP123="1/4(工･農)",$M123*参照!$I$7,IF(AP123="3/3(多子)",$M123*参照!$I$4,IF(AP123="2/3(多子)",$M123*参照!$I$4,IF(AP123="1/3(多子)",$M123*参照!$I$4,IF(AP123="多子世帯",$M123*参照!$I$4,IF(AP123="対象外",0))))))))))</f>
        <v>0</v>
      </c>
      <c r="CO123" s="454" t="b">
        <f>IF(AQ123="3/3",$M123*参照!$I$4,IF(AQ123="2/3",$M123*参照!$I$5,IF(AQ123="1/3",$M123*参照!$I$6,IF(AQ123="1/4(多子)",$M123*参照!$I$4,IF(AQ123="1/4(工･農)",$M123*参照!$I$7,IF(AQ123="3/3(多子)",$M123*参照!$I$4,IF(AQ123="2/3(多子)",$M123*参照!$I$4,IF(AQ123="1/3(多子)",$M123*参照!$I$4,IF(AQ123="多子世帯",$M123*参照!$I$4,IF(AQ123="対象外",0))))))))))</f>
        <v>0</v>
      </c>
      <c r="CP123" s="454" t="b">
        <f>IF(AR123="3/3",$M123*参照!$I$4,IF(AR123="2/3",$M123*参照!$I$5,IF(AR123="1/3",$M123*参照!$I$6,IF(AR123="1/4(多子)",$M123*参照!$I$4,IF(AR123="1/4(工･農)",$M123*参照!$I$7,IF(AR123="3/3(多子)",$M123*参照!$I$4,IF(AR123="2/3(多子)",$M123*参照!$I$4,IF(AR123="1/3(多子)",$M123*参照!$I$4,IF(AR123="多子世帯",$M123*参照!$I$4,IF(AR123="対象外",0))))))))))</f>
        <v>0</v>
      </c>
      <c r="CQ123" s="455" t="b">
        <f>IF(AS123="3/3",$M123*参照!$I$4,IF(AS123="2/3",$M123*参照!$I$5,IF(AS123="1/3",$M123*参照!$I$6,IF(AS123="1/4(多子)",$M123*参照!$I$4,IF(AS123="1/4(工･農)",$M123*参照!$I$7,IF(AS123="3/3(多子)",$M123*参照!$I$4,IF(AS123="2/3(多子)",$M123*参照!$I$4,IF(AS123="1/3(多子)",$M123*参照!$I$4,IF(AS123="多子世帯",$M123*参照!$I$4,IF(AS123="対象外",0))))))))))</f>
        <v>0</v>
      </c>
      <c r="CR123" s="456">
        <f t="shared" si="127"/>
        <v>0</v>
      </c>
      <c r="CS123" s="66"/>
      <c r="CT123" s="147"/>
      <c r="CU123" s="147"/>
      <c r="CV123" s="147"/>
      <c r="CW123" s="147"/>
      <c r="CX123" s="147"/>
      <c r="CY123" s="149"/>
      <c r="CZ123" s="100"/>
      <c r="DA123" s="147"/>
      <c r="DB123" s="147"/>
      <c r="DC123" s="147"/>
      <c r="DD123" s="147"/>
      <c r="DE123" s="147"/>
      <c r="DF123" s="148">
        <f t="shared" si="128"/>
        <v>0</v>
      </c>
      <c r="DG123" s="77">
        <f>IF(CD123=0,0,(ROUNDUP(O123*(BU123*参照!$C$5+BV123*参照!$C$6+BW123*参照!$C$7+BX123*参照!$C$8+BY123*参照!$C$9+BZ123*参照!$C$10+CA123*参照!$C$11+CB123*参照!$C$12+CC123*参照!$C$13)/CD123,-2)))</f>
        <v>0</v>
      </c>
      <c r="DH123" s="136" t="str">
        <f t="shared" si="99"/>
        <v>B</v>
      </c>
    </row>
    <row r="124" spans="1:112" s="30" customFormat="1" ht="14.4">
      <c r="A124" s="34">
        <v>83</v>
      </c>
      <c r="B124" s="363"/>
      <c r="C124" s="361"/>
      <c r="D124" s="126"/>
      <c r="E124" s="126"/>
      <c r="F124" s="185"/>
      <c r="G124" s="126"/>
      <c r="H124" s="355"/>
      <c r="I124" s="235">
        <v>0</v>
      </c>
      <c r="J124" s="235">
        <f t="shared" si="100"/>
        <v>0</v>
      </c>
      <c r="K124" s="387">
        <f>IF(D124="昼間",参照!$E$4,IF(D124="夜間等",参照!$E$5,IF(D124="通信",参照!$E$6,0)))</f>
        <v>0</v>
      </c>
      <c r="L124" s="240">
        <f t="shared" si="101"/>
        <v>0</v>
      </c>
      <c r="M124" s="241">
        <f t="shared" si="102"/>
        <v>0</v>
      </c>
      <c r="N124" s="238"/>
      <c r="O124" s="238">
        <f t="shared" si="103"/>
        <v>0</v>
      </c>
      <c r="P124" s="389">
        <v>0</v>
      </c>
      <c r="Q124" s="392">
        <f>IF(D124="昼間",参照!$F$4,IF(D124="夜間等",参照!$F$5,IF(D124="通信",参照!$F$6,0)))</f>
        <v>0</v>
      </c>
      <c r="R124" s="240">
        <f t="shared" si="104"/>
        <v>0</v>
      </c>
      <c r="S124" s="203"/>
      <c r="T124" s="384">
        <f t="shared" si="105"/>
        <v>0</v>
      </c>
      <c r="U124" s="382">
        <f t="shared" si="106"/>
        <v>0</v>
      </c>
      <c r="V124" s="380">
        <f t="shared" si="107"/>
        <v>0</v>
      </c>
      <c r="W124" s="378">
        <f t="shared" si="108"/>
        <v>0</v>
      </c>
      <c r="X124" s="386" t="str">
        <f t="shared" si="78"/>
        <v>0</v>
      </c>
      <c r="Y124" s="379">
        <f t="shared" si="109"/>
        <v>0</v>
      </c>
      <c r="Z124" s="441"/>
      <c r="AA124" s="441"/>
      <c r="AB124" s="445">
        <f t="shared" si="110"/>
        <v>0</v>
      </c>
      <c r="AC124" s="356">
        <f t="shared" si="111"/>
        <v>0</v>
      </c>
      <c r="AD124" s="123">
        <f t="shared" si="79"/>
        <v>0</v>
      </c>
      <c r="AE124" s="123">
        <f t="shared" si="80"/>
        <v>0</v>
      </c>
      <c r="AF124" s="183"/>
      <c r="AG124" s="32"/>
      <c r="AH124" s="97"/>
      <c r="AI124" s="33"/>
      <c r="AJ124" s="97"/>
      <c r="AK124" s="33"/>
      <c r="AL124" s="97"/>
      <c r="AM124" s="98"/>
      <c r="AN124" s="99"/>
      <c r="AO124" s="147"/>
      <c r="AP124" s="147"/>
      <c r="AQ124" s="147"/>
      <c r="AR124" s="147"/>
      <c r="AS124" s="33"/>
      <c r="AT124" s="308">
        <f t="shared" si="81"/>
        <v>0</v>
      </c>
      <c r="AU124" s="295">
        <f t="shared" si="82"/>
        <v>0</v>
      </c>
      <c r="AV124" s="295">
        <f t="shared" si="83"/>
        <v>0</v>
      </c>
      <c r="AW124" s="295">
        <f t="shared" si="84"/>
        <v>0</v>
      </c>
      <c r="AX124" s="295">
        <f t="shared" si="85"/>
        <v>0</v>
      </c>
      <c r="AY124" s="295">
        <f t="shared" si="86"/>
        <v>0</v>
      </c>
      <c r="AZ124" s="295">
        <f t="shared" si="87"/>
        <v>0</v>
      </c>
      <c r="BA124" s="295">
        <f t="shared" si="88"/>
        <v>0</v>
      </c>
      <c r="BB124" s="310">
        <f t="shared" si="89"/>
        <v>0</v>
      </c>
      <c r="BC124" s="308">
        <f t="shared" si="90"/>
        <v>0</v>
      </c>
      <c r="BD124" s="308">
        <f t="shared" si="91"/>
        <v>0</v>
      </c>
      <c r="BE124" s="295">
        <f t="shared" si="92"/>
        <v>0</v>
      </c>
      <c r="BF124" s="308">
        <f t="shared" si="93"/>
        <v>0</v>
      </c>
      <c r="BG124" s="295">
        <f t="shared" si="94"/>
        <v>0</v>
      </c>
      <c r="BH124" s="308">
        <f t="shared" si="95"/>
        <v>0</v>
      </c>
      <c r="BI124" s="295">
        <f t="shared" si="96"/>
        <v>0</v>
      </c>
      <c r="BJ124" s="295">
        <f t="shared" si="97"/>
        <v>0</v>
      </c>
      <c r="BK124" s="310">
        <f t="shared" si="98"/>
        <v>0</v>
      </c>
      <c r="BL124" s="317">
        <f t="shared" si="112"/>
        <v>0</v>
      </c>
      <c r="BM124" s="299">
        <f t="shared" si="112"/>
        <v>0</v>
      </c>
      <c r="BN124" s="299">
        <f t="shared" si="113"/>
        <v>0</v>
      </c>
      <c r="BO124" s="299">
        <f t="shared" si="112"/>
        <v>0</v>
      </c>
      <c r="BP124" s="299">
        <f t="shared" si="114"/>
        <v>0</v>
      </c>
      <c r="BQ124" s="299">
        <f t="shared" si="112"/>
        <v>0</v>
      </c>
      <c r="BR124" s="299">
        <f t="shared" si="115"/>
        <v>0</v>
      </c>
      <c r="BS124" s="299">
        <f t="shared" si="116"/>
        <v>0</v>
      </c>
      <c r="BT124" s="318">
        <f t="shared" si="116"/>
        <v>0</v>
      </c>
      <c r="BU124" s="450">
        <f t="shared" si="117"/>
        <v>0</v>
      </c>
      <c r="BV124" s="451">
        <f t="shared" si="118"/>
        <v>0</v>
      </c>
      <c r="BW124" s="451">
        <f t="shared" si="119"/>
        <v>0</v>
      </c>
      <c r="BX124" s="451">
        <f t="shared" si="120"/>
        <v>0</v>
      </c>
      <c r="BY124" s="451">
        <f t="shared" si="121"/>
        <v>0</v>
      </c>
      <c r="BZ124" s="451">
        <f t="shared" si="122"/>
        <v>0</v>
      </c>
      <c r="CA124" s="451">
        <f t="shared" si="123"/>
        <v>0</v>
      </c>
      <c r="CB124" s="451">
        <f t="shared" si="124"/>
        <v>0</v>
      </c>
      <c r="CC124" s="451">
        <f t="shared" si="125"/>
        <v>0</v>
      </c>
      <c r="CD124" s="452">
        <f t="shared" si="126"/>
        <v>0</v>
      </c>
      <c r="CE124" s="453">
        <f>IF($AF124="3/3",$R124*参照!$J$4,IF($AF124="2/3",$R124*参照!$J$5,IF($AF124="1/3",$R124*参照!$J$6,IF($AF124="1/4(多子)",$R124*参照!$J$4,IF($AF124="1/4(工･農)",$R124*参照!$J$7,IF($AF124="3/3(多子)",$R124*参照!$J$4,IF($AF124="2/3(多子)",$R124*参照!$J$4,IF($AF124="1/3(多子)",$R124*参照!$J$4,IF($AF124="多子世帯",$R124*参照!$J$4,)))))))))</f>
        <v>0</v>
      </c>
      <c r="CF124" s="454" t="b">
        <f>IF(AH124="3/3",$M124*参照!$I$4,IF(AH124="2/3",$M124*参照!$I$5,IF(AH124="1/3",$M124*参照!$I$6,IF(AH124="1/4(多子)",$M124*参照!$I$4,IF(AH124="1/4(工･農)",$M124*参照!$I$7,IF(AH124="3/3(多子)",$M124*参照!$I$4,IF(AH124="2/3(多子)",$M124*参照!$I$4,IF(AH124="1/3(多子)",$M124*参照!$I$4,IF(AH124="多子世帯",$M124*参照!$I$4,IF(AH124="対象外",0))))))))))</f>
        <v>0</v>
      </c>
      <c r="CG124" s="454" t="b">
        <f>IF(AI124="3/3",$M124*参照!$I$4,IF(AI124="2/3",$M124*参照!$I$5,IF(AI124="1/3",$M124*参照!$I$6,IF(AI124="1/4(多子)",$M124*参照!$I$4,IF(AI124="1/4(工･農)",$M124*参照!$I$7,IF(AI124="3/3(多子)",$M124*参照!$I$4,IF(AI124="2/3(多子)",$M124*参照!$I$4,IF(AI124="1/3(多子)",$M124*参照!$I$4,IF(AI124="多子世帯",$M124*参照!$I$4,IF(AI124="対象外",0))))))))))</f>
        <v>0</v>
      </c>
      <c r="CH124" s="454" t="b">
        <f>IF(AJ124="3/3",$M124*参照!$I$4,IF(AJ124="2/3",$M124*参照!$I$5,IF(AJ124="1/3",$M124*参照!$I$6,IF(AJ124="1/4(多子)",$M124*参照!$I$4,IF(AJ124="1/4(工･農)",$M124*参照!$I$7,IF(AJ124="3/3(多子)",$M124*参照!$I$4,IF(AJ124="2/3(多子)",$M124*参照!$I$4,IF(AJ124="1/3(多子)",$M124*参照!$I$4,IF(AJ124="多子世帯",$M124*参照!$I$4,IF(AJ124="対象外",0))))))))))</f>
        <v>0</v>
      </c>
      <c r="CI124" s="454" t="b">
        <f>IF(AK124="3/3",$M124*参照!$I$4,IF(AK124="2/3",$M124*参照!$I$5,IF(AK124="1/3",$M124*参照!$I$6,IF(AK124="1/4(多子)",$M124*参照!$I$4,IF(AK124="1/4(工･農)",$M124*参照!$I$7,IF(AK124="3/3(多子)",$M124*参照!$I$4,IF(AK124="2/3(多子)",$M124*参照!$I$4,IF(AK124="1/3(多子)",$M124*参照!$I$4,IF(AK124="多子世帯",$M124*参照!$I$4,IF(AK124="対象外",0))))))))))</f>
        <v>0</v>
      </c>
      <c r="CJ124" s="454" t="b">
        <f>IF(AL124="3/3",$M124*参照!$I$4,IF(AL124="2/3",$M124*参照!$I$5,IF(AL124="1/3",$M124*参照!$I$6,IF(AL124="1/4(多子)",$M124*参照!$I$4,IF(AL124="1/4(工･農)",$M124*参照!$I$7,IF(AL124="3/3(多子)",$M124*参照!$I$4,IF(AL124="2/3(多子)",$M124*参照!$I$4,IF(AL124="1/3(多子)",$M124*参照!$I$4,IF(AL124="多子世帯",$M124*参照!$I$4,IF(AL124="対象外",0))))))))))</f>
        <v>0</v>
      </c>
      <c r="CK124" s="454" t="b">
        <f>IF(AM124="3/3",$M124*参照!$I$4,IF(AM124="2/3",$M124*参照!$I$5,IF(AM124="1/3",$M124*参照!$I$6,IF(AM124="1/4(多子)",$M124*参照!$I$4,IF(AM124="1/4(工･農)",$M124*参照!$I$7,IF(AM124="3/3(多子)",$M124*参照!$I$4,IF(AM124="2/3(多子)",$M124*参照!$I$4,IF(AM124="1/3(多子)",$M124*参照!$I$4,IF(AM124="多子世帯",$M124*参照!$I$4,IF(AM124="対象外",0))))))))))</f>
        <v>0</v>
      </c>
      <c r="CL124" s="454" t="b">
        <f>IF(AN124="3/3",$M124*参照!$I$4,IF(AN124="2/3",$M124*参照!$I$5,IF(AN124="1/3",$M124*参照!$I$6,IF(AN124="1/4(多子)",$M124*参照!$I$4,IF(AN124="1/4(工･農)",$M124*参照!$I$7,IF(AN124="3/3(多子)",$M124*参照!$I$4,IF(AN124="2/3(多子)",$M124*参照!$I$4,IF(AN124="1/3(多子)",$M124*参照!$I$4,IF(AN124="多子世帯",$M124*参照!$I$4,IF(AN124="対象外",0))))))))))</f>
        <v>0</v>
      </c>
      <c r="CM124" s="454" t="b">
        <f>IF(AO124="3/3",$M124*参照!$I$4,IF(AO124="2/3",$M124*参照!$I$5,IF(AO124="1/3",$M124*参照!$I$6,IF(AO124="1/4(多子)",$M124*参照!$I$4,IF(AO124="1/4(工･農)",$M124*参照!$I$7,IF(AO124="3/3(多子)",$M124*参照!$I$4,IF(AO124="2/3(多子)",$M124*参照!$I$4,IF(AO124="1/3(多子)",$M124*参照!$I$4,IF(AO124="多子世帯",$M124*参照!$I$4,IF(AO124="対象外",0))))))))))</f>
        <v>0</v>
      </c>
      <c r="CN124" s="454" t="b">
        <f>IF(AP124="3/3",$M124*参照!$I$4,IF(AP124="2/3",$M124*参照!$I$5,IF(AP124="1/3",$M124*参照!$I$6,IF(AP124="1/4(多子)",$M124*参照!$I$4,IF(AP124="1/4(工･農)",$M124*参照!$I$7,IF(AP124="3/3(多子)",$M124*参照!$I$4,IF(AP124="2/3(多子)",$M124*参照!$I$4,IF(AP124="1/3(多子)",$M124*参照!$I$4,IF(AP124="多子世帯",$M124*参照!$I$4,IF(AP124="対象外",0))))))))))</f>
        <v>0</v>
      </c>
      <c r="CO124" s="454" t="b">
        <f>IF(AQ124="3/3",$M124*参照!$I$4,IF(AQ124="2/3",$M124*参照!$I$5,IF(AQ124="1/3",$M124*参照!$I$6,IF(AQ124="1/4(多子)",$M124*参照!$I$4,IF(AQ124="1/4(工･農)",$M124*参照!$I$7,IF(AQ124="3/3(多子)",$M124*参照!$I$4,IF(AQ124="2/3(多子)",$M124*参照!$I$4,IF(AQ124="1/3(多子)",$M124*参照!$I$4,IF(AQ124="多子世帯",$M124*参照!$I$4,IF(AQ124="対象外",0))))))))))</f>
        <v>0</v>
      </c>
      <c r="CP124" s="454" t="b">
        <f>IF(AR124="3/3",$M124*参照!$I$4,IF(AR124="2/3",$M124*参照!$I$5,IF(AR124="1/3",$M124*参照!$I$6,IF(AR124="1/4(多子)",$M124*参照!$I$4,IF(AR124="1/4(工･農)",$M124*参照!$I$7,IF(AR124="3/3(多子)",$M124*参照!$I$4,IF(AR124="2/3(多子)",$M124*参照!$I$4,IF(AR124="1/3(多子)",$M124*参照!$I$4,IF(AR124="多子世帯",$M124*参照!$I$4,IF(AR124="対象外",0))))))))))</f>
        <v>0</v>
      </c>
      <c r="CQ124" s="455" t="b">
        <f>IF(AS124="3/3",$M124*参照!$I$4,IF(AS124="2/3",$M124*参照!$I$5,IF(AS124="1/3",$M124*参照!$I$6,IF(AS124="1/4(多子)",$M124*参照!$I$4,IF(AS124="1/4(工･農)",$M124*参照!$I$7,IF(AS124="3/3(多子)",$M124*参照!$I$4,IF(AS124="2/3(多子)",$M124*参照!$I$4,IF(AS124="1/3(多子)",$M124*参照!$I$4,IF(AS124="多子世帯",$M124*参照!$I$4,IF(AS124="対象外",0))))))))))</f>
        <v>0</v>
      </c>
      <c r="CR124" s="456">
        <f t="shared" si="127"/>
        <v>0</v>
      </c>
      <c r="CS124" s="66"/>
      <c r="CT124" s="147"/>
      <c r="CU124" s="147"/>
      <c r="CV124" s="147"/>
      <c r="CW124" s="147"/>
      <c r="CX124" s="147"/>
      <c r="CY124" s="149"/>
      <c r="CZ124" s="100"/>
      <c r="DA124" s="147"/>
      <c r="DB124" s="147"/>
      <c r="DC124" s="147"/>
      <c r="DD124" s="147"/>
      <c r="DE124" s="147"/>
      <c r="DF124" s="148">
        <f t="shared" si="128"/>
        <v>0</v>
      </c>
      <c r="DG124" s="77">
        <f>IF(CD124=0,0,(ROUNDUP(O124*(BU124*参照!$C$5+BV124*参照!$C$6+BW124*参照!$C$7+BX124*参照!$C$8+BY124*参照!$C$9+BZ124*参照!$C$10+CA124*参照!$C$11+CB124*参照!$C$12+CC124*参照!$C$13)/CD124,-2)))</f>
        <v>0</v>
      </c>
      <c r="DH124" s="136" t="str">
        <f t="shared" si="99"/>
        <v>B</v>
      </c>
    </row>
    <row r="125" spans="1:112" s="30" customFormat="1" ht="14.4">
      <c r="A125" s="34">
        <v>84</v>
      </c>
      <c r="B125" s="363"/>
      <c r="C125" s="361"/>
      <c r="D125" s="126"/>
      <c r="E125" s="126"/>
      <c r="F125" s="185"/>
      <c r="G125" s="126"/>
      <c r="H125" s="355"/>
      <c r="I125" s="235">
        <v>0</v>
      </c>
      <c r="J125" s="235">
        <f t="shared" si="100"/>
        <v>0</v>
      </c>
      <c r="K125" s="387">
        <f>IF(D125="昼間",参照!$E$4,IF(D125="夜間等",参照!$E$5,IF(D125="通信",参照!$E$6,0)))</f>
        <v>0</v>
      </c>
      <c r="L125" s="240">
        <f t="shared" si="101"/>
        <v>0</v>
      </c>
      <c r="M125" s="241">
        <f t="shared" si="102"/>
        <v>0</v>
      </c>
      <c r="N125" s="238"/>
      <c r="O125" s="238">
        <f t="shared" si="103"/>
        <v>0</v>
      </c>
      <c r="P125" s="389">
        <v>0</v>
      </c>
      <c r="Q125" s="392">
        <f>IF(D125="昼間",参照!$F$4,IF(D125="夜間等",参照!$F$5,IF(D125="通信",参照!$F$6,0)))</f>
        <v>0</v>
      </c>
      <c r="R125" s="240">
        <f t="shared" si="104"/>
        <v>0</v>
      </c>
      <c r="S125" s="203"/>
      <c r="T125" s="384">
        <f t="shared" si="105"/>
        <v>0</v>
      </c>
      <c r="U125" s="382">
        <f t="shared" si="106"/>
        <v>0</v>
      </c>
      <c r="V125" s="380">
        <f t="shared" si="107"/>
        <v>0</v>
      </c>
      <c r="W125" s="378">
        <f t="shared" si="108"/>
        <v>0</v>
      </c>
      <c r="X125" s="386" t="str">
        <f t="shared" si="78"/>
        <v>0</v>
      </c>
      <c r="Y125" s="379">
        <f t="shared" si="109"/>
        <v>0</v>
      </c>
      <c r="Z125" s="441"/>
      <c r="AA125" s="441"/>
      <c r="AB125" s="445">
        <f t="shared" si="110"/>
        <v>0</v>
      </c>
      <c r="AC125" s="356">
        <f t="shared" si="111"/>
        <v>0</v>
      </c>
      <c r="AD125" s="123">
        <f t="shared" si="79"/>
        <v>0</v>
      </c>
      <c r="AE125" s="123">
        <f t="shared" si="80"/>
        <v>0</v>
      </c>
      <c r="AF125" s="183"/>
      <c r="AG125" s="32"/>
      <c r="AH125" s="97"/>
      <c r="AI125" s="33"/>
      <c r="AJ125" s="97"/>
      <c r="AK125" s="33"/>
      <c r="AL125" s="97"/>
      <c r="AM125" s="98"/>
      <c r="AN125" s="99"/>
      <c r="AO125" s="147"/>
      <c r="AP125" s="147"/>
      <c r="AQ125" s="147"/>
      <c r="AR125" s="147"/>
      <c r="AS125" s="33"/>
      <c r="AT125" s="308">
        <f t="shared" si="81"/>
        <v>0</v>
      </c>
      <c r="AU125" s="295">
        <f t="shared" si="82"/>
        <v>0</v>
      </c>
      <c r="AV125" s="295">
        <f t="shared" si="83"/>
        <v>0</v>
      </c>
      <c r="AW125" s="295">
        <f t="shared" si="84"/>
        <v>0</v>
      </c>
      <c r="AX125" s="295">
        <f t="shared" si="85"/>
        <v>0</v>
      </c>
      <c r="AY125" s="295">
        <f t="shared" si="86"/>
        <v>0</v>
      </c>
      <c r="AZ125" s="295">
        <f t="shared" si="87"/>
        <v>0</v>
      </c>
      <c r="BA125" s="295">
        <f t="shared" si="88"/>
        <v>0</v>
      </c>
      <c r="BB125" s="310">
        <f t="shared" si="89"/>
        <v>0</v>
      </c>
      <c r="BC125" s="308">
        <f t="shared" si="90"/>
        <v>0</v>
      </c>
      <c r="BD125" s="308">
        <f t="shared" si="91"/>
        <v>0</v>
      </c>
      <c r="BE125" s="295">
        <f t="shared" si="92"/>
        <v>0</v>
      </c>
      <c r="BF125" s="308">
        <f t="shared" si="93"/>
        <v>0</v>
      </c>
      <c r="BG125" s="295">
        <f t="shared" si="94"/>
        <v>0</v>
      </c>
      <c r="BH125" s="308">
        <f t="shared" si="95"/>
        <v>0</v>
      </c>
      <c r="BI125" s="295">
        <f t="shared" si="96"/>
        <v>0</v>
      </c>
      <c r="BJ125" s="295">
        <f t="shared" si="97"/>
        <v>0</v>
      </c>
      <c r="BK125" s="310">
        <f t="shared" si="98"/>
        <v>0</v>
      </c>
      <c r="BL125" s="317">
        <f t="shared" si="112"/>
        <v>0</v>
      </c>
      <c r="BM125" s="299">
        <f t="shared" si="112"/>
        <v>0</v>
      </c>
      <c r="BN125" s="299">
        <f t="shared" si="113"/>
        <v>0</v>
      </c>
      <c r="BO125" s="299">
        <f t="shared" si="112"/>
        <v>0</v>
      </c>
      <c r="BP125" s="299">
        <f t="shared" si="114"/>
        <v>0</v>
      </c>
      <c r="BQ125" s="299">
        <f t="shared" si="112"/>
        <v>0</v>
      </c>
      <c r="BR125" s="299">
        <f t="shared" si="115"/>
        <v>0</v>
      </c>
      <c r="BS125" s="299">
        <f t="shared" si="116"/>
        <v>0</v>
      </c>
      <c r="BT125" s="318">
        <f t="shared" si="116"/>
        <v>0</v>
      </c>
      <c r="BU125" s="450">
        <f t="shared" si="117"/>
        <v>0</v>
      </c>
      <c r="BV125" s="451">
        <f t="shared" si="118"/>
        <v>0</v>
      </c>
      <c r="BW125" s="451">
        <f t="shared" si="119"/>
        <v>0</v>
      </c>
      <c r="BX125" s="451">
        <f t="shared" si="120"/>
        <v>0</v>
      </c>
      <c r="BY125" s="451">
        <f t="shared" si="121"/>
        <v>0</v>
      </c>
      <c r="BZ125" s="451">
        <f t="shared" si="122"/>
        <v>0</v>
      </c>
      <c r="CA125" s="451">
        <f t="shared" si="123"/>
        <v>0</v>
      </c>
      <c r="CB125" s="451">
        <f t="shared" si="124"/>
        <v>0</v>
      </c>
      <c r="CC125" s="451">
        <f t="shared" si="125"/>
        <v>0</v>
      </c>
      <c r="CD125" s="452">
        <f t="shared" si="126"/>
        <v>0</v>
      </c>
      <c r="CE125" s="453">
        <f>IF($AF125="3/3",$R125*参照!$J$4,IF($AF125="2/3",$R125*参照!$J$5,IF($AF125="1/3",$R125*参照!$J$6,IF($AF125="1/4(多子)",$R125*参照!$J$4,IF($AF125="1/4(工･農)",$R125*参照!$J$7,IF($AF125="3/3(多子)",$R125*参照!$J$4,IF($AF125="2/3(多子)",$R125*参照!$J$4,IF($AF125="1/3(多子)",$R125*参照!$J$4,IF($AF125="多子世帯",$R125*参照!$J$4,)))))))))</f>
        <v>0</v>
      </c>
      <c r="CF125" s="454" t="b">
        <f>IF(AH125="3/3",$M125*参照!$I$4,IF(AH125="2/3",$M125*参照!$I$5,IF(AH125="1/3",$M125*参照!$I$6,IF(AH125="1/4(多子)",$M125*参照!$I$4,IF(AH125="1/4(工･農)",$M125*参照!$I$7,IF(AH125="3/3(多子)",$M125*参照!$I$4,IF(AH125="2/3(多子)",$M125*参照!$I$4,IF(AH125="1/3(多子)",$M125*参照!$I$4,IF(AH125="多子世帯",$M125*参照!$I$4,IF(AH125="対象外",0))))))))))</f>
        <v>0</v>
      </c>
      <c r="CG125" s="454" t="b">
        <f>IF(AI125="3/3",$M125*参照!$I$4,IF(AI125="2/3",$M125*参照!$I$5,IF(AI125="1/3",$M125*参照!$I$6,IF(AI125="1/4(多子)",$M125*参照!$I$4,IF(AI125="1/4(工･農)",$M125*参照!$I$7,IF(AI125="3/3(多子)",$M125*参照!$I$4,IF(AI125="2/3(多子)",$M125*参照!$I$4,IF(AI125="1/3(多子)",$M125*参照!$I$4,IF(AI125="多子世帯",$M125*参照!$I$4,IF(AI125="対象外",0))))))))))</f>
        <v>0</v>
      </c>
      <c r="CH125" s="454" t="b">
        <f>IF(AJ125="3/3",$M125*参照!$I$4,IF(AJ125="2/3",$M125*参照!$I$5,IF(AJ125="1/3",$M125*参照!$I$6,IF(AJ125="1/4(多子)",$M125*参照!$I$4,IF(AJ125="1/4(工･農)",$M125*参照!$I$7,IF(AJ125="3/3(多子)",$M125*参照!$I$4,IF(AJ125="2/3(多子)",$M125*参照!$I$4,IF(AJ125="1/3(多子)",$M125*参照!$I$4,IF(AJ125="多子世帯",$M125*参照!$I$4,IF(AJ125="対象外",0))))))))))</f>
        <v>0</v>
      </c>
      <c r="CI125" s="454" t="b">
        <f>IF(AK125="3/3",$M125*参照!$I$4,IF(AK125="2/3",$M125*参照!$I$5,IF(AK125="1/3",$M125*参照!$I$6,IF(AK125="1/4(多子)",$M125*参照!$I$4,IF(AK125="1/4(工･農)",$M125*参照!$I$7,IF(AK125="3/3(多子)",$M125*参照!$I$4,IF(AK125="2/3(多子)",$M125*参照!$I$4,IF(AK125="1/3(多子)",$M125*参照!$I$4,IF(AK125="多子世帯",$M125*参照!$I$4,IF(AK125="対象外",0))))))))))</f>
        <v>0</v>
      </c>
      <c r="CJ125" s="454" t="b">
        <f>IF(AL125="3/3",$M125*参照!$I$4,IF(AL125="2/3",$M125*参照!$I$5,IF(AL125="1/3",$M125*参照!$I$6,IF(AL125="1/4(多子)",$M125*参照!$I$4,IF(AL125="1/4(工･農)",$M125*参照!$I$7,IF(AL125="3/3(多子)",$M125*参照!$I$4,IF(AL125="2/3(多子)",$M125*参照!$I$4,IF(AL125="1/3(多子)",$M125*参照!$I$4,IF(AL125="多子世帯",$M125*参照!$I$4,IF(AL125="対象外",0))))))))))</f>
        <v>0</v>
      </c>
      <c r="CK125" s="454" t="b">
        <f>IF(AM125="3/3",$M125*参照!$I$4,IF(AM125="2/3",$M125*参照!$I$5,IF(AM125="1/3",$M125*参照!$I$6,IF(AM125="1/4(多子)",$M125*参照!$I$4,IF(AM125="1/4(工･農)",$M125*参照!$I$7,IF(AM125="3/3(多子)",$M125*参照!$I$4,IF(AM125="2/3(多子)",$M125*参照!$I$4,IF(AM125="1/3(多子)",$M125*参照!$I$4,IF(AM125="多子世帯",$M125*参照!$I$4,IF(AM125="対象外",0))))))))))</f>
        <v>0</v>
      </c>
      <c r="CL125" s="454" t="b">
        <f>IF(AN125="3/3",$M125*参照!$I$4,IF(AN125="2/3",$M125*参照!$I$5,IF(AN125="1/3",$M125*参照!$I$6,IF(AN125="1/4(多子)",$M125*参照!$I$4,IF(AN125="1/4(工･農)",$M125*参照!$I$7,IF(AN125="3/3(多子)",$M125*参照!$I$4,IF(AN125="2/3(多子)",$M125*参照!$I$4,IF(AN125="1/3(多子)",$M125*参照!$I$4,IF(AN125="多子世帯",$M125*参照!$I$4,IF(AN125="対象外",0))))))))))</f>
        <v>0</v>
      </c>
      <c r="CM125" s="454" t="b">
        <f>IF(AO125="3/3",$M125*参照!$I$4,IF(AO125="2/3",$M125*参照!$I$5,IF(AO125="1/3",$M125*参照!$I$6,IF(AO125="1/4(多子)",$M125*参照!$I$4,IF(AO125="1/4(工･農)",$M125*参照!$I$7,IF(AO125="3/3(多子)",$M125*参照!$I$4,IF(AO125="2/3(多子)",$M125*参照!$I$4,IF(AO125="1/3(多子)",$M125*参照!$I$4,IF(AO125="多子世帯",$M125*参照!$I$4,IF(AO125="対象外",0))))))))))</f>
        <v>0</v>
      </c>
      <c r="CN125" s="454" t="b">
        <f>IF(AP125="3/3",$M125*参照!$I$4,IF(AP125="2/3",$M125*参照!$I$5,IF(AP125="1/3",$M125*参照!$I$6,IF(AP125="1/4(多子)",$M125*参照!$I$4,IF(AP125="1/4(工･農)",$M125*参照!$I$7,IF(AP125="3/3(多子)",$M125*参照!$I$4,IF(AP125="2/3(多子)",$M125*参照!$I$4,IF(AP125="1/3(多子)",$M125*参照!$I$4,IF(AP125="多子世帯",$M125*参照!$I$4,IF(AP125="対象外",0))))))))))</f>
        <v>0</v>
      </c>
      <c r="CO125" s="454" t="b">
        <f>IF(AQ125="3/3",$M125*参照!$I$4,IF(AQ125="2/3",$M125*参照!$I$5,IF(AQ125="1/3",$M125*参照!$I$6,IF(AQ125="1/4(多子)",$M125*参照!$I$4,IF(AQ125="1/4(工･農)",$M125*参照!$I$7,IF(AQ125="3/3(多子)",$M125*参照!$I$4,IF(AQ125="2/3(多子)",$M125*参照!$I$4,IF(AQ125="1/3(多子)",$M125*参照!$I$4,IF(AQ125="多子世帯",$M125*参照!$I$4,IF(AQ125="対象外",0))))))))))</f>
        <v>0</v>
      </c>
      <c r="CP125" s="454" t="b">
        <f>IF(AR125="3/3",$M125*参照!$I$4,IF(AR125="2/3",$M125*参照!$I$5,IF(AR125="1/3",$M125*参照!$I$6,IF(AR125="1/4(多子)",$M125*参照!$I$4,IF(AR125="1/4(工･農)",$M125*参照!$I$7,IF(AR125="3/3(多子)",$M125*参照!$I$4,IF(AR125="2/3(多子)",$M125*参照!$I$4,IF(AR125="1/3(多子)",$M125*参照!$I$4,IF(AR125="多子世帯",$M125*参照!$I$4,IF(AR125="対象外",0))))))))))</f>
        <v>0</v>
      </c>
      <c r="CQ125" s="455" t="b">
        <f>IF(AS125="3/3",$M125*参照!$I$4,IF(AS125="2/3",$M125*参照!$I$5,IF(AS125="1/3",$M125*参照!$I$6,IF(AS125="1/4(多子)",$M125*参照!$I$4,IF(AS125="1/4(工･農)",$M125*参照!$I$7,IF(AS125="3/3(多子)",$M125*参照!$I$4,IF(AS125="2/3(多子)",$M125*参照!$I$4,IF(AS125="1/3(多子)",$M125*参照!$I$4,IF(AS125="多子世帯",$M125*参照!$I$4,IF(AS125="対象外",0))))))))))</f>
        <v>0</v>
      </c>
      <c r="CR125" s="456">
        <f t="shared" si="127"/>
        <v>0</v>
      </c>
      <c r="CS125" s="66"/>
      <c r="CT125" s="147"/>
      <c r="CU125" s="147"/>
      <c r="CV125" s="147"/>
      <c r="CW125" s="147"/>
      <c r="CX125" s="147"/>
      <c r="CY125" s="149"/>
      <c r="CZ125" s="100"/>
      <c r="DA125" s="147"/>
      <c r="DB125" s="147"/>
      <c r="DC125" s="147"/>
      <c r="DD125" s="147"/>
      <c r="DE125" s="147"/>
      <c r="DF125" s="148">
        <f t="shared" si="128"/>
        <v>0</v>
      </c>
      <c r="DG125" s="77">
        <f>IF(CD125=0,0,(ROUNDUP(O125*(BU125*参照!$C$5+BV125*参照!$C$6+BW125*参照!$C$7+BX125*参照!$C$8+BY125*参照!$C$9+BZ125*参照!$C$10+CA125*参照!$C$11+CB125*参照!$C$12+CC125*参照!$C$13)/CD125,-2)))</f>
        <v>0</v>
      </c>
      <c r="DH125" s="136" t="str">
        <f t="shared" si="99"/>
        <v>B</v>
      </c>
    </row>
    <row r="126" spans="1:112" s="30" customFormat="1" ht="14.4">
      <c r="A126" s="34">
        <v>85</v>
      </c>
      <c r="B126" s="363"/>
      <c r="C126" s="361"/>
      <c r="D126" s="126"/>
      <c r="E126" s="126"/>
      <c r="F126" s="185"/>
      <c r="G126" s="126"/>
      <c r="H126" s="355"/>
      <c r="I126" s="235">
        <v>0</v>
      </c>
      <c r="J126" s="235">
        <f t="shared" si="100"/>
        <v>0</v>
      </c>
      <c r="K126" s="387">
        <f>IF(D126="昼間",参照!$E$4,IF(D126="夜間等",参照!$E$5,IF(D126="通信",参照!$E$6,0)))</f>
        <v>0</v>
      </c>
      <c r="L126" s="240">
        <f t="shared" si="101"/>
        <v>0</v>
      </c>
      <c r="M126" s="241">
        <f t="shared" si="102"/>
        <v>0</v>
      </c>
      <c r="N126" s="238"/>
      <c r="O126" s="238">
        <f t="shared" si="103"/>
        <v>0</v>
      </c>
      <c r="P126" s="389">
        <v>0</v>
      </c>
      <c r="Q126" s="392">
        <f>IF(D126="昼間",参照!$F$4,IF(D126="夜間等",参照!$F$5,IF(D126="通信",参照!$F$6,0)))</f>
        <v>0</v>
      </c>
      <c r="R126" s="240">
        <f t="shared" si="104"/>
        <v>0</v>
      </c>
      <c r="S126" s="203"/>
      <c r="T126" s="384">
        <f t="shared" si="105"/>
        <v>0</v>
      </c>
      <c r="U126" s="382">
        <f t="shared" si="106"/>
        <v>0</v>
      </c>
      <c r="V126" s="380">
        <f t="shared" si="107"/>
        <v>0</v>
      </c>
      <c r="W126" s="378">
        <f t="shared" si="108"/>
        <v>0</v>
      </c>
      <c r="X126" s="386" t="str">
        <f t="shared" si="78"/>
        <v>0</v>
      </c>
      <c r="Y126" s="379">
        <f t="shared" si="109"/>
        <v>0</v>
      </c>
      <c r="Z126" s="441"/>
      <c r="AA126" s="441"/>
      <c r="AB126" s="445">
        <f t="shared" si="110"/>
        <v>0</v>
      </c>
      <c r="AC126" s="356">
        <f t="shared" si="111"/>
        <v>0</v>
      </c>
      <c r="AD126" s="123">
        <f t="shared" si="79"/>
        <v>0</v>
      </c>
      <c r="AE126" s="123">
        <f t="shared" si="80"/>
        <v>0</v>
      </c>
      <c r="AF126" s="183"/>
      <c r="AG126" s="32"/>
      <c r="AH126" s="97"/>
      <c r="AI126" s="33"/>
      <c r="AJ126" s="97"/>
      <c r="AK126" s="33"/>
      <c r="AL126" s="97"/>
      <c r="AM126" s="98"/>
      <c r="AN126" s="99"/>
      <c r="AO126" s="147"/>
      <c r="AP126" s="147"/>
      <c r="AQ126" s="147"/>
      <c r="AR126" s="147"/>
      <c r="AS126" s="33"/>
      <c r="AT126" s="308">
        <f t="shared" si="81"/>
        <v>0</v>
      </c>
      <c r="AU126" s="295">
        <f t="shared" si="82"/>
        <v>0</v>
      </c>
      <c r="AV126" s="295">
        <f t="shared" si="83"/>
        <v>0</v>
      </c>
      <c r="AW126" s="295">
        <f t="shared" si="84"/>
        <v>0</v>
      </c>
      <c r="AX126" s="295">
        <f t="shared" si="85"/>
        <v>0</v>
      </c>
      <c r="AY126" s="295">
        <f t="shared" si="86"/>
        <v>0</v>
      </c>
      <c r="AZ126" s="295">
        <f t="shared" si="87"/>
        <v>0</v>
      </c>
      <c r="BA126" s="295">
        <f t="shared" si="88"/>
        <v>0</v>
      </c>
      <c r="BB126" s="310">
        <f t="shared" si="89"/>
        <v>0</v>
      </c>
      <c r="BC126" s="308">
        <f t="shared" si="90"/>
        <v>0</v>
      </c>
      <c r="BD126" s="308">
        <f t="shared" si="91"/>
        <v>0</v>
      </c>
      <c r="BE126" s="295">
        <f t="shared" si="92"/>
        <v>0</v>
      </c>
      <c r="BF126" s="308">
        <f t="shared" si="93"/>
        <v>0</v>
      </c>
      <c r="BG126" s="295">
        <f t="shared" si="94"/>
        <v>0</v>
      </c>
      <c r="BH126" s="308">
        <f t="shared" si="95"/>
        <v>0</v>
      </c>
      <c r="BI126" s="295">
        <f t="shared" si="96"/>
        <v>0</v>
      </c>
      <c r="BJ126" s="295">
        <f t="shared" si="97"/>
        <v>0</v>
      </c>
      <c r="BK126" s="310">
        <f t="shared" si="98"/>
        <v>0</v>
      </c>
      <c r="BL126" s="317">
        <f t="shared" si="112"/>
        <v>0</v>
      </c>
      <c r="BM126" s="299">
        <f t="shared" si="112"/>
        <v>0</v>
      </c>
      <c r="BN126" s="299">
        <f t="shared" si="113"/>
        <v>0</v>
      </c>
      <c r="BO126" s="299">
        <f t="shared" si="112"/>
        <v>0</v>
      </c>
      <c r="BP126" s="299">
        <f t="shared" si="114"/>
        <v>0</v>
      </c>
      <c r="BQ126" s="299">
        <f t="shared" si="112"/>
        <v>0</v>
      </c>
      <c r="BR126" s="299">
        <f t="shared" si="115"/>
        <v>0</v>
      </c>
      <c r="BS126" s="299">
        <f t="shared" si="116"/>
        <v>0</v>
      </c>
      <c r="BT126" s="318">
        <f t="shared" si="116"/>
        <v>0</v>
      </c>
      <c r="BU126" s="450">
        <f t="shared" si="117"/>
        <v>0</v>
      </c>
      <c r="BV126" s="451">
        <f t="shared" si="118"/>
        <v>0</v>
      </c>
      <c r="BW126" s="451">
        <f t="shared" si="119"/>
        <v>0</v>
      </c>
      <c r="BX126" s="451">
        <f t="shared" si="120"/>
        <v>0</v>
      </c>
      <c r="BY126" s="451">
        <f t="shared" si="121"/>
        <v>0</v>
      </c>
      <c r="BZ126" s="451">
        <f t="shared" si="122"/>
        <v>0</v>
      </c>
      <c r="CA126" s="451">
        <f t="shared" si="123"/>
        <v>0</v>
      </c>
      <c r="CB126" s="451">
        <f t="shared" si="124"/>
        <v>0</v>
      </c>
      <c r="CC126" s="451">
        <f t="shared" si="125"/>
        <v>0</v>
      </c>
      <c r="CD126" s="452">
        <f t="shared" si="126"/>
        <v>0</v>
      </c>
      <c r="CE126" s="453">
        <f>IF($AF126="3/3",$R126*参照!$J$4,IF($AF126="2/3",$R126*参照!$J$5,IF($AF126="1/3",$R126*参照!$J$6,IF($AF126="1/4(多子)",$R126*参照!$J$4,IF($AF126="1/4(工･農)",$R126*参照!$J$7,IF($AF126="3/3(多子)",$R126*参照!$J$4,IF($AF126="2/3(多子)",$R126*参照!$J$4,IF($AF126="1/3(多子)",$R126*参照!$J$4,IF($AF126="多子世帯",$R126*参照!$J$4,)))))))))</f>
        <v>0</v>
      </c>
      <c r="CF126" s="454" t="b">
        <f>IF(AH126="3/3",$M126*参照!$I$4,IF(AH126="2/3",$M126*参照!$I$5,IF(AH126="1/3",$M126*参照!$I$6,IF(AH126="1/4(多子)",$M126*参照!$I$4,IF(AH126="1/4(工･農)",$M126*参照!$I$7,IF(AH126="3/3(多子)",$M126*参照!$I$4,IF(AH126="2/3(多子)",$M126*参照!$I$4,IF(AH126="1/3(多子)",$M126*参照!$I$4,IF(AH126="多子世帯",$M126*参照!$I$4,IF(AH126="対象外",0))))))))))</f>
        <v>0</v>
      </c>
      <c r="CG126" s="454" t="b">
        <f>IF(AI126="3/3",$M126*参照!$I$4,IF(AI126="2/3",$M126*参照!$I$5,IF(AI126="1/3",$M126*参照!$I$6,IF(AI126="1/4(多子)",$M126*参照!$I$4,IF(AI126="1/4(工･農)",$M126*参照!$I$7,IF(AI126="3/3(多子)",$M126*参照!$I$4,IF(AI126="2/3(多子)",$M126*参照!$I$4,IF(AI126="1/3(多子)",$M126*参照!$I$4,IF(AI126="多子世帯",$M126*参照!$I$4,IF(AI126="対象外",0))))))))))</f>
        <v>0</v>
      </c>
      <c r="CH126" s="454" t="b">
        <f>IF(AJ126="3/3",$M126*参照!$I$4,IF(AJ126="2/3",$M126*参照!$I$5,IF(AJ126="1/3",$M126*参照!$I$6,IF(AJ126="1/4(多子)",$M126*参照!$I$4,IF(AJ126="1/4(工･農)",$M126*参照!$I$7,IF(AJ126="3/3(多子)",$M126*参照!$I$4,IF(AJ126="2/3(多子)",$M126*参照!$I$4,IF(AJ126="1/3(多子)",$M126*参照!$I$4,IF(AJ126="多子世帯",$M126*参照!$I$4,IF(AJ126="対象外",0))))))))))</f>
        <v>0</v>
      </c>
      <c r="CI126" s="454" t="b">
        <f>IF(AK126="3/3",$M126*参照!$I$4,IF(AK126="2/3",$M126*参照!$I$5,IF(AK126="1/3",$M126*参照!$I$6,IF(AK126="1/4(多子)",$M126*参照!$I$4,IF(AK126="1/4(工･農)",$M126*参照!$I$7,IF(AK126="3/3(多子)",$M126*参照!$I$4,IF(AK126="2/3(多子)",$M126*参照!$I$4,IF(AK126="1/3(多子)",$M126*参照!$I$4,IF(AK126="多子世帯",$M126*参照!$I$4,IF(AK126="対象外",0))))))))))</f>
        <v>0</v>
      </c>
      <c r="CJ126" s="454" t="b">
        <f>IF(AL126="3/3",$M126*参照!$I$4,IF(AL126="2/3",$M126*参照!$I$5,IF(AL126="1/3",$M126*参照!$I$6,IF(AL126="1/4(多子)",$M126*参照!$I$4,IF(AL126="1/4(工･農)",$M126*参照!$I$7,IF(AL126="3/3(多子)",$M126*参照!$I$4,IF(AL126="2/3(多子)",$M126*参照!$I$4,IF(AL126="1/3(多子)",$M126*参照!$I$4,IF(AL126="多子世帯",$M126*参照!$I$4,IF(AL126="対象外",0))))))))))</f>
        <v>0</v>
      </c>
      <c r="CK126" s="454" t="b">
        <f>IF(AM126="3/3",$M126*参照!$I$4,IF(AM126="2/3",$M126*参照!$I$5,IF(AM126="1/3",$M126*参照!$I$6,IF(AM126="1/4(多子)",$M126*参照!$I$4,IF(AM126="1/4(工･農)",$M126*参照!$I$7,IF(AM126="3/3(多子)",$M126*参照!$I$4,IF(AM126="2/3(多子)",$M126*参照!$I$4,IF(AM126="1/3(多子)",$M126*参照!$I$4,IF(AM126="多子世帯",$M126*参照!$I$4,IF(AM126="対象外",0))))))))))</f>
        <v>0</v>
      </c>
      <c r="CL126" s="454" t="b">
        <f>IF(AN126="3/3",$M126*参照!$I$4,IF(AN126="2/3",$M126*参照!$I$5,IF(AN126="1/3",$M126*参照!$I$6,IF(AN126="1/4(多子)",$M126*参照!$I$4,IF(AN126="1/4(工･農)",$M126*参照!$I$7,IF(AN126="3/3(多子)",$M126*参照!$I$4,IF(AN126="2/3(多子)",$M126*参照!$I$4,IF(AN126="1/3(多子)",$M126*参照!$I$4,IF(AN126="多子世帯",$M126*参照!$I$4,IF(AN126="対象外",0))))))))))</f>
        <v>0</v>
      </c>
      <c r="CM126" s="454" t="b">
        <f>IF(AO126="3/3",$M126*参照!$I$4,IF(AO126="2/3",$M126*参照!$I$5,IF(AO126="1/3",$M126*参照!$I$6,IF(AO126="1/4(多子)",$M126*参照!$I$4,IF(AO126="1/4(工･農)",$M126*参照!$I$7,IF(AO126="3/3(多子)",$M126*参照!$I$4,IF(AO126="2/3(多子)",$M126*参照!$I$4,IF(AO126="1/3(多子)",$M126*参照!$I$4,IF(AO126="多子世帯",$M126*参照!$I$4,IF(AO126="対象外",0))))))))))</f>
        <v>0</v>
      </c>
      <c r="CN126" s="454" t="b">
        <f>IF(AP126="3/3",$M126*参照!$I$4,IF(AP126="2/3",$M126*参照!$I$5,IF(AP126="1/3",$M126*参照!$I$6,IF(AP126="1/4(多子)",$M126*参照!$I$4,IF(AP126="1/4(工･農)",$M126*参照!$I$7,IF(AP126="3/3(多子)",$M126*参照!$I$4,IF(AP126="2/3(多子)",$M126*参照!$I$4,IF(AP126="1/3(多子)",$M126*参照!$I$4,IF(AP126="多子世帯",$M126*参照!$I$4,IF(AP126="対象外",0))))))))))</f>
        <v>0</v>
      </c>
      <c r="CO126" s="454" t="b">
        <f>IF(AQ126="3/3",$M126*参照!$I$4,IF(AQ126="2/3",$M126*参照!$I$5,IF(AQ126="1/3",$M126*参照!$I$6,IF(AQ126="1/4(多子)",$M126*参照!$I$4,IF(AQ126="1/4(工･農)",$M126*参照!$I$7,IF(AQ126="3/3(多子)",$M126*参照!$I$4,IF(AQ126="2/3(多子)",$M126*参照!$I$4,IF(AQ126="1/3(多子)",$M126*参照!$I$4,IF(AQ126="多子世帯",$M126*参照!$I$4,IF(AQ126="対象外",0))))))))))</f>
        <v>0</v>
      </c>
      <c r="CP126" s="454" t="b">
        <f>IF(AR126="3/3",$M126*参照!$I$4,IF(AR126="2/3",$M126*参照!$I$5,IF(AR126="1/3",$M126*参照!$I$6,IF(AR126="1/4(多子)",$M126*参照!$I$4,IF(AR126="1/4(工･農)",$M126*参照!$I$7,IF(AR126="3/3(多子)",$M126*参照!$I$4,IF(AR126="2/3(多子)",$M126*参照!$I$4,IF(AR126="1/3(多子)",$M126*参照!$I$4,IF(AR126="多子世帯",$M126*参照!$I$4,IF(AR126="対象外",0))))))))))</f>
        <v>0</v>
      </c>
      <c r="CQ126" s="455" t="b">
        <f>IF(AS126="3/3",$M126*参照!$I$4,IF(AS126="2/3",$M126*参照!$I$5,IF(AS126="1/3",$M126*参照!$I$6,IF(AS126="1/4(多子)",$M126*参照!$I$4,IF(AS126="1/4(工･農)",$M126*参照!$I$7,IF(AS126="3/3(多子)",$M126*参照!$I$4,IF(AS126="2/3(多子)",$M126*参照!$I$4,IF(AS126="1/3(多子)",$M126*参照!$I$4,IF(AS126="多子世帯",$M126*参照!$I$4,IF(AS126="対象外",0))))))))))</f>
        <v>0</v>
      </c>
      <c r="CR126" s="456">
        <f t="shared" si="127"/>
        <v>0</v>
      </c>
      <c r="CS126" s="66"/>
      <c r="CT126" s="147"/>
      <c r="CU126" s="147"/>
      <c r="CV126" s="147"/>
      <c r="CW126" s="147"/>
      <c r="CX126" s="147"/>
      <c r="CY126" s="149"/>
      <c r="CZ126" s="100"/>
      <c r="DA126" s="147"/>
      <c r="DB126" s="147"/>
      <c r="DC126" s="147"/>
      <c r="DD126" s="147"/>
      <c r="DE126" s="147"/>
      <c r="DF126" s="148">
        <f t="shared" si="128"/>
        <v>0</v>
      </c>
      <c r="DG126" s="77">
        <f>IF(CD126=0,0,(ROUNDUP(O126*(BU126*参照!$C$5+BV126*参照!$C$6+BW126*参照!$C$7+BX126*参照!$C$8+BY126*参照!$C$9+BZ126*参照!$C$10+CA126*参照!$C$11+CB126*参照!$C$12+CC126*参照!$C$13)/CD126,-2)))</f>
        <v>0</v>
      </c>
      <c r="DH126" s="136" t="str">
        <f t="shared" si="99"/>
        <v>B</v>
      </c>
    </row>
    <row r="127" spans="1:112" s="30" customFormat="1" ht="14.4">
      <c r="A127" s="34">
        <v>86</v>
      </c>
      <c r="B127" s="363"/>
      <c r="C127" s="361"/>
      <c r="D127" s="126"/>
      <c r="E127" s="126"/>
      <c r="F127" s="185"/>
      <c r="G127" s="126"/>
      <c r="H127" s="355"/>
      <c r="I127" s="235">
        <v>0</v>
      </c>
      <c r="J127" s="235">
        <f t="shared" si="100"/>
        <v>0</v>
      </c>
      <c r="K127" s="387">
        <f>IF(D127="昼間",参照!$E$4,IF(D127="夜間等",参照!$E$5,IF(D127="通信",参照!$E$6,0)))</f>
        <v>0</v>
      </c>
      <c r="L127" s="240">
        <f t="shared" si="101"/>
        <v>0</v>
      </c>
      <c r="M127" s="241">
        <f t="shared" si="102"/>
        <v>0</v>
      </c>
      <c r="N127" s="238"/>
      <c r="O127" s="238">
        <f t="shared" si="103"/>
        <v>0</v>
      </c>
      <c r="P127" s="389">
        <v>0</v>
      </c>
      <c r="Q127" s="392">
        <f>IF(D127="昼間",参照!$F$4,IF(D127="夜間等",参照!$F$5,IF(D127="通信",参照!$F$6,0)))</f>
        <v>0</v>
      </c>
      <c r="R127" s="240">
        <f t="shared" si="104"/>
        <v>0</v>
      </c>
      <c r="S127" s="203"/>
      <c r="T127" s="384">
        <f t="shared" si="105"/>
        <v>0</v>
      </c>
      <c r="U127" s="382">
        <f t="shared" si="106"/>
        <v>0</v>
      </c>
      <c r="V127" s="380">
        <f t="shared" si="107"/>
        <v>0</v>
      </c>
      <c r="W127" s="378">
        <f t="shared" si="108"/>
        <v>0</v>
      </c>
      <c r="X127" s="386" t="str">
        <f t="shared" si="78"/>
        <v>0</v>
      </c>
      <c r="Y127" s="379">
        <f t="shared" si="109"/>
        <v>0</v>
      </c>
      <c r="Z127" s="441"/>
      <c r="AA127" s="441"/>
      <c r="AB127" s="445">
        <f t="shared" si="110"/>
        <v>0</v>
      </c>
      <c r="AC127" s="356">
        <f t="shared" si="111"/>
        <v>0</v>
      </c>
      <c r="AD127" s="123">
        <f t="shared" si="79"/>
        <v>0</v>
      </c>
      <c r="AE127" s="123">
        <f t="shared" si="80"/>
        <v>0</v>
      </c>
      <c r="AF127" s="183"/>
      <c r="AG127" s="32"/>
      <c r="AH127" s="97"/>
      <c r="AI127" s="33"/>
      <c r="AJ127" s="97"/>
      <c r="AK127" s="33"/>
      <c r="AL127" s="97"/>
      <c r="AM127" s="98"/>
      <c r="AN127" s="99"/>
      <c r="AO127" s="147"/>
      <c r="AP127" s="147"/>
      <c r="AQ127" s="147"/>
      <c r="AR127" s="147"/>
      <c r="AS127" s="33"/>
      <c r="AT127" s="308">
        <f t="shared" si="81"/>
        <v>0</v>
      </c>
      <c r="AU127" s="295">
        <f t="shared" si="82"/>
        <v>0</v>
      </c>
      <c r="AV127" s="295">
        <f t="shared" si="83"/>
        <v>0</v>
      </c>
      <c r="AW127" s="295">
        <f t="shared" si="84"/>
        <v>0</v>
      </c>
      <c r="AX127" s="295">
        <f t="shared" si="85"/>
        <v>0</v>
      </c>
      <c r="AY127" s="295">
        <f t="shared" si="86"/>
        <v>0</v>
      </c>
      <c r="AZ127" s="295">
        <f t="shared" si="87"/>
        <v>0</v>
      </c>
      <c r="BA127" s="295">
        <f t="shared" si="88"/>
        <v>0</v>
      </c>
      <c r="BB127" s="310">
        <f t="shared" si="89"/>
        <v>0</v>
      </c>
      <c r="BC127" s="308">
        <f t="shared" si="90"/>
        <v>0</v>
      </c>
      <c r="BD127" s="308">
        <f t="shared" si="91"/>
        <v>0</v>
      </c>
      <c r="BE127" s="295">
        <f t="shared" si="92"/>
        <v>0</v>
      </c>
      <c r="BF127" s="308">
        <f t="shared" si="93"/>
        <v>0</v>
      </c>
      <c r="BG127" s="295">
        <f t="shared" si="94"/>
        <v>0</v>
      </c>
      <c r="BH127" s="308">
        <f t="shared" si="95"/>
        <v>0</v>
      </c>
      <c r="BI127" s="295">
        <f t="shared" si="96"/>
        <v>0</v>
      </c>
      <c r="BJ127" s="295">
        <f t="shared" si="97"/>
        <v>0</v>
      </c>
      <c r="BK127" s="310">
        <f t="shared" si="98"/>
        <v>0</v>
      </c>
      <c r="BL127" s="317">
        <f t="shared" si="112"/>
        <v>0</v>
      </c>
      <c r="BM127" s="299">
        <f t="shared" si="112"/>
        <v>0</v>
      </c>
      <c r="BN127" s="299">
        <f t="shared" si="113"/>
        <v>0</v>
      </c>
      <c r="BO127" s="299">
        <f t="shared" si="112"/>
        <v>0</v>
      </c>
      <c r="BP127" s="299">
        <f t="shared" si="114"/>
        <v>0</v>
      </c>
      <c r="BQ127" s="299">
        <f t="shared" si="112"/>
        <v>0</v>
      </c>
      <c r="BR127" s="299">
        <f t="shared" si="115"/>
        <v>0</v>
      </c>
      <c r="BS127" s="299">
        <f t="shared" si="116"/>
        <v>0</v>
      </c>
      <c r="BT127" s="318">
        <f t="shared" si="116"/>
        <v>0</v>
      </c>
      <c r="BU127" s="450">
        <f t="shared" si="117"/>
        <v>0</v>
      </c>
      <c r="BV127" s="451">
        <f t="shared" si="118"/>
        <v>0</v>
      </c>
      <c r="BW127" s="451">
        <f t="shared" si="119"/>
        <v>0</v>
      </c>
      <c r="BX127" s="451">
        <f t="shared" si="120"/>
        <v>0</v>
      </c>
      <c r="BY127" s="451">
        <f t="shared" si="121"/>
        <v>0</v>
      </c>
      <c r="BZ127" s="451">
        <f t="shared" si="122"/>
        <v>0</v>
      </c>
      <c r="CA127" s="451">
        <f t="shared" si="123"/>
        <v>0</v>
      </c>
      <c r="CB127" s="451">
        <f t="shared" si="124"/>
        <v>0</v>
      </c>
      <c r="CC127" s="451">
        <f t="shared" si="125"/>
        <v>0</v>
      </c>
      <c r="CD127" s="452">
        <f t="shared" si="126"/>
        <v>0</v>
      </c>
      <c r="CE127" s="453">
        <f>IF($AF127="3/3",$R127*参照!$J$4,IF($AF127="2/3",$R127*参照!$J$5,IF($AF127="1/3",$R127*参照!$J$6,IF($AF127="1/4(多子)",$R127*参照!$J$4,IF($AF127="1/4(工･農)",$R127*参照!$J$7,IF($AF127="3/3(多子)",$R127*参照!$J$4,IF($AF127="2/3(多子)",$R127*参照!$J$4,IF($AF127="1/3(多子)",$R127*参照!$J$4,IF($AF127="多子世帯",$R127*参照!$J$4,)))))))))</f>
        <v>0</v>
      </c>
      <c r="CF127" s="454" t="b">
        <f>IF(AH127="3/3",$M127*参照!$I$4,IF(AH127="2/3",$M127*参照!$I$5,IF(AH127="1/3",$M127*参照!$I$6,IF(AH127="1/4(多子)",$M127*参照!$I$4,IF(AH127="1/4(工･農)",$M127*参照!$I$7,IF(AH127="3/3(多子)",$M127*参照!$I$4,IF(AH127="2/3(多子)",$M127*参照!$I$4,IF(AH127="1/3(多子)",$M127*参照!$I$4,IF(AH127="多子世帯",$M127*参照!$I$4,IF(AH127="対象外",0))))))))))</f>
        <v>0</v>
      </c>
      <c r="CG127" s="454" t="b">
        <f>IF(AI127="3/3",$M127*参照!$I$4,IF(AI127="2/3",$M127*参照!$I$5,IF(AI127="1/3",$M127*参照!$I$6,IF(AI127="1/4(多子)",$M127*参照!$I$4,IF(AI127="1/4(工･農)",$M127*参照!$I$7,IF(AI127="3/3(多子)",$M127*参照!$I$4,IF(AI127="2/3(多子)",$M127*参照!$I$4,IF(AI127="1/3(多子)",$M127*参照!$I$4,IF(AI127="多子世帯",$M127*参照!$I$4,IF(AI127="対象外",0))))))))))</f>
        <v>0</v>
      </c>
      <c r="CH127" s="454" t="b">
        <f>IF(AJ127="3/3",$M127*参照!$I$4,IF(AJ127="2/3",$M127*参照!$I$5,IF(AJ127="1/3",$M127*参照!$I$6,IF(AJ127="1/4(多子)",$M127*参照!$I$4,IF(AJ127="1/4(工･農)",$M127*参照!$I$7,IF(AJ127="3/3(多子)",$M127*参照!$I$4,IF(AJ127="2/3(多子)",$M127*参照!$I$4,IF(AJ127="1/3(多子)",$M127*参照!$I$4,IF(AJ127="多子世帯",$M127*参照!$I$4,IF(AJ127="対象外",0))))))))))</f>
        <v>0</v>
      </c>
      <c r="CI127" s="454" t="b">
        <f>IF(AK127="3/3",$M127*参照!$I$4,IF(AK127="2/3",$M127*参照!$I$5,IF(AK127="1/3",$M127*参照!$I$6,IF(AK127="1/4(多子)",$M127*参照!$I$4,IF(AK127="1/4(工･農)",$M127*参照!$I$7,IF(AK127="3/3(多子)",$M127*参照!$I$4,IF(AK127="2/3(多子)",$M127*参照!$I$4,IF(AK127="1/3(多子)",$M127*参照!$I$4,IF(AK127="多子世帯",$M127*参照!$I$4,IF(AK127="対象外",0))))))))))</f>
        <v>0</v>
      </c>
      <c r="CJ127" s="454" t="b">
        <f>IF(AL127="3/3",$M127*参照!$I$4,IF(AL127="2/3",$M127*参照!$I$5,IF(AL127="1/3",$M127*参照!$I$6,IF(AL127="1/4(多子)",$M127*参照!$I$4,IF(AL127="1/4(工･農)",$M127*参照!$I$7,IF(AL127="3/3(多子)",$M127*参照!$I$4,IF(AL127="2/3(多子)",$M127*参照!$I$4,IF(AL127="1/3(多子)",$M127*参照!$I$4,IF(AL127="多子世帯",$M127*参照!$I$4,IF(AL127="対象外",0))))))))))</f>
        <v>0</v>
      </c>
      <c r="CK127" s="454" t="b">
        <f>IF(AM127="3/3",$M127*参照!$I$4,IF(AM127="2/3",$M127*参照!$I$5,IF(AM127="1/3",$M127*参照!$I$6,IF(AM127="1/4(多子)",$M127*参照!$I$4,IF(AM127="1/4(工･農)",$M127*参照!$I$7,IF(AM127="3/3(多子)",$M127*参照!$I$4,IF(AM127="2/3(多子)",$M127*参照!$I$4,IF(AM127="1/3(多子)",$M127*参照!$I$4,IF(AM127="多子世帯",$M127*参照!$I$4,IF(AM127="対象外",0))))))))))</f>
        <v>0</v>
      </c>
      <c r="CL127" s="454" t="b">
        <f>IF(AN127="3/3",$M127*参照!$I$4,IF(AN127="2/3",$M127*参照!$I$5,IF(AN127="1/3",$M127*参照!$I$6,IF(AN127="1/4(多子)",$M127*参照!$I$4,IF(AN127="1/4(工･農)",$M127*参照!$I$7,IF(AN127="3/3(多子)",$M127*参照!$I$4,IF(AN127="2/3(多子)",$M127*参照!$I$4,IF(AN127="1/3(多子)",$M127*参照!$I$4,IF(AN127="多子世帯",$M127*参照!$I$4,IF(AN127="対象外",0))))))))))</f>
        <v>0</v>
      </c>
      <c r="CM127" s="454" t="b">
        <f>IF(AO127="3/3",$M127*参照!$I$4,IF(AO127="2/3",$M127*参照!$I$5,IF(AO127="1/3",$M127*参照!$I$6,IF(AO127="1/4(多子)",$M127*参照!$I$4,IF(AO127="1/4(工･農)",$M127*参照!$I$7,IF(AO127="3/3(多子)",$M127*参照!$I$4,IF(AO127="2/3(多子)",$M127*参照!$I$4,IF(AO127="1/3(多子)",$M127*参照!$I$4,IF(AO127="多子世帯",$M127*参照!$I$4,IF(AO127="対象外",0))))))))))</f>
        <v>0</v>
      </c>
      <c r="CN127" s="454" t="b">
        <f>IF(AP127="3/3",$M127*参照!$I$4,IF(AP127="2/3",$M127*参照!$I$5,IF(AP127="1/3",$M127*参照!$I$6,IF(AP127="1/4(多子)",$M127*参照!$I$4,IF(AP127="1/4(工･農)",$M127*参照!$I$7,IF(AP127="3/3(多子)",$M127*参照!$I$4,IF(AP127="2/3(多子)",$M127*参照!$I$4,IF(AP127="1/3(多子)",$M127*参照!$I$4,IF(AP127="多子世帯",$M127*参照!$I$4,IF(AP127="対象外",0))))))))))</f>
        <v>0</v>
      </c>
      <c r="CO127" s="454" t="b">
        <f>IF(AQ127="3/3",$M127*参照!$I$4,IF(AQ127="2/3",$M127*参照!$I$5,IF(AQ127="1/3",$M127*参照!$I$6,IF(AQ127="1/4(多子)",$M127*参照!$I$4,IF(AQ127="1/4(工･農)",$M127*参照!$I$7,IF(AQ127="3/3(多子)",$M127*参照!$I$4,IF(AQ127="2/3(多子)",$M127*参照!$I$4,IF(AQ127="1/3(多子)",$M127*参照!$I$4,IF(AQ127="多子世帯",$M127*参照!$I$4,IF(AQ127="対象外",0))))))))))</f>
        <v>0</v>
      </c>
      <c r="CP127" s="454" t="b">
        <f>IF(AR127="3/3",$M127*参照!$I$4,IF(AR127="2/3",$M127*参照!$I$5,IF(AR127="1/3",$M127*参照!$I$6,IF(AR127="1/4(多子)",$M127*参照!$I$4,IF(AR127="1/4(工･農)",$M127*参照!$I$7,IF(AR127="3/3(多子)",$M127*参照!$I$4,IF(AR127="2/3(多子)",$M127*参照!$I$4,IF(AR127="1/3(多子)",$M127*参照!$I$4,IF(AR127="多子世帯",$M127*参照!$I$4,IF(AR127="対象外",0))))))))))</f>
        <v>0</v>
      </c>
      <c r="CQ127" s="455" t="b">
        <f>IF(AS127="3/3",$M127*参照!$I$4,IF(AS127="2/3",$M127*参照!$I$5,IF(AS127="1/3",$M127*参照!$I$6,IF(AS127="1/4(多子)",$M127*参照!$I$4,IF(AS127="1/4(工･農)",$M127*参照!$I$7,IF(AS127="3/3(多子)",$M127*参照!$I$4,IF(AS127="2/3(多子)",$M127*参照!$I$4,IF(AS127="1/3(多子)",$M127*参照!$I$4,IF(AS127="多子世帯",$M127*参照!$I$4,IF(AS127="対象外",0))))))))))</f>
        <v>0</v>
      </c>
      <c r="CR127" s="456">
        <f t="shared" si="127"/>
        <v>0</v>
      </c>
      <c r="CS127" s="66"/>
      <c r="CT127" s="147"/>
      <c r="CU127" s="147"/>
      <c r="CV127" s="147"/>
      <c r="CW127" s="147"/>
      <c r="CX127" s="147"/>
      <c r="CY127" s="149"/>
      <c r="CZ127" s="100"/>
      <c r="DA127" s="147"/>
      <c r="DB127" s="147"/>
      <c r="DC127" s="147"/>
      <c r="DD127" s="147"/>
      <c r="DE127" s="147"/>
      <c r="DF127" s="148">
        <f t="shared" si="128"/>
        <v>0</v>
      </c>
      <c r="DG127" s="77">
        <f>IF(CD127=0,0,(ROUNDUP(O127*(BU127*参照!$C$5+BV127*参照!$C$6+BW127*参照!$C$7+BX127*参照!$C$8+BY127*参照!$C$9+BZ127*参照!$C$10+CA127*参照!$C$11+CB127*参照!$C$12+CC127*参照!$C$13)/CD127,-2)))</f>
        <v>0</v>
      </c>
      <c r="DH127" s="136" t="str">
        <f t="shared" si="99"/>
        <v>B</v>
      </c>
    </row>
    <row r="128" spans="1:112" s="30" customFormat="1" ht="14.4">
      <c r="A128" s="34">
        <v>87</v>
      </c>
      <c r="B128" s="363"/>
      <c r="C128" s="361"/>
      <c r="D128" s="126"/>
      <c r="E128" s="126"/>
      <c r="F128" s="185"/>
      <c r="G128" s="126"/>
      <c r="H128" s="355"/>
      <c r="I128" s="235">
        <v>0</v>
      </c>
      <c r="J128" s="235">
        <f t="shared" si="100"/>
        <v>0</v>
      </c>
      <c r="K128" s="387">
        <f>IF(D128="昼間",参照!$E$4,IF(D128="夜間等",参照!$E$5,IF(D128="通信",参照!$E$6,0)))</f>
        <v>0</v>
      </c>
      <c r="L128" s="240">
        <f t="shared" si="101"/>
        <v>0</v>
      </c>
      <c r="M128" s="241">
        <f t="shared" si="102"/>
        <v>0</v>
      </c>
      <c r="N128" s="238"/>
      <c r="O128" s="238">
        <f t="shared" si="103"/>
        <v>0</v>
      </c>
      <c r="P128" s="389">
        <v>0</v>
      </c>
      <c r="Q128" s="392">
        <f>IF(D128="昼間",参照!$F$4,IF(D128="夜間等",参照!$F$5,IF(D128="通信",参照!$F$6,0)))</f>
        <v>0</v>
      </c>
      <c r="R128" s="240">
        <f t="shared" si="104"/>
        <v>0</v>
      </c>
      <c r="S128" s="203"/>
      <c r="T128" s="384">
        <f t="shared" si="105"/>
        <v>0</v>
      </c>
      <c r="U128" s="382">
        <f t="shared" si="106"/>
        <v>0</v>
      </c>
      <c r="V128" s="380">
        <f t="shared" si="107"/>
        <v>0</v>
      </c>
      <c r="W128" s="378">
        <f t="shared" si="108"/>
        <v>0</v>
      </c>
      <c r="X128" s="386" t="str">
        <f t="shared" si="78"/>
        <v>0</v>
      </c>
      <c r="Y128" s="379">
        <f t="shared" si="109"/>
        <v>0</v>
      </c>
      <c r="Z128" s="441"/>
      <c r="AA128" s="441"/>
      <c r="AB128" s="445">
        <f t="shared" si="110"/>
        <v>0</v>
      </c>
      <c r="AC128" s="356">
        <f t="shared" si="111"/>
        <v>0</v>
      </c>
      <c r="AD128" s="123">
        <f t="shared" si="79"/>
        <v>0</v>
      </c>
      <c r="AE128" s="123">
        <f t="shared" si="80"/>
        <v>0</v>
      </c>
      <c r="AF128" s="183"/>
      <c r="AG128" s="32"/>
      <c r="AH128" s="97"/>
      <c r="AI128" s="33"/>
      <c r="AJ128" s="97"/>
      <c r="AK128" s="33"/>
      <c r="AL128" s="97"/>
      <c r="AM128" s="98"/>
      <c r="AN128" s="99"/>
      <c r="AO128" s="147"/>
      <c r="AP128" s="147"/>
      <c r="AQ128" s="147"/>
      <c r="AR128" s="147"/>
      <c r="AS128" s="33"/>
      <c r="AT128" s="308">
        <f t="shared" si="81"/>
        <v>0</v>
      </c>
      <c r="AU128" s="295">
        <f t="shared" si="82"/>
        <v>0</v>
      </c>
      <c r="AV128" s="295">
        <f t="shared" si="83"/>
        <v>0</v>
      </c>
      <c r="AW128" s="295">
        <f t="shared" si="84"/>
        <v>0</v>
      </c>
      <c r="AX128" s="295">
        <f t="shared" si="85"/>
        <v>0</v>
      </c>
      <c r="AY128" s="295">
        <f t="shared" si="86"/>
        <v>0</v>
      </c>
      <c r="AZ128" s="295">
        <f t="shared" si="87"/>
        <v>0</v>
      </c>
      <c r="BA128" s="295">
        <f t="shared" si="88"/>
        <v>0</v>
      </c>
      <c r="BB128" s="310">
        <f t="shared" si="89"/>
        <v>0</v>
      </c>
      <c r="BC128" s="308">
        <f t="shared" si="90"/>
        <v>0</v>
      </c>
      <c r="BD128" s="308">
        <f t="shared" si="91"/>
        <v>0</v>
      </c>
      <c r="BE128" s="295">
        <f t="shared" si="92"/>
        <v>0</v>
      </c>
      <c r="BF128" s="308">
        <f t="shared" si="93"/>
        <v>0</v>
      </c>
      <c r="BG128" s="295">
        <f t="shared" si="94"/>
        <v>0</v>
      </c>
      <c r="BH128" s="308">
        <f t="shared" si="95"/>
        <v>0</v>
      </c>
      <c r="BI128" s="295">
        <f t="shared" si="96"/>
        <v>0</v>
      </c>
      <c r="BJ128" s="295">
        <f t="shared" si="97"/>
        <v>0</v>
      </c>
      <c r="BK128" s="310">
        <f t="shared" si="98"/>
        <v>0</v>
      </c>
      <c r="BL128" s="317">
        <f t="shared" si="112"/>
        <v>0</v>
      </c>
      <c r="BM128" s="299">
        <f t="shared" si="112"/>
        <v>0</v>
      </c>
      <c r="BN128" s="299">
        <f t="shared" si="113"/>
        <v>0</v>
      </c>
      <c r="BO128" s="299">
        <f t="shared" si="112"/>
        <v>0</v>
      </c>
      <c r="BP128" s="299">
        <f t="shared" si="114"/>
        <v>0</v>
      </c>
      <c r="BQ128" s="299">
        <f t="shared" si="112"/>
        <v>0</v>
      </c>
      <c r="BR128" s="299">
        <f t="shared" si="115"/>
        <v>0</v>
      </c>
      <c r="BS128" s="299">
        <f t="shared" si="116"/>
        <v>0</v>
      </c>
      <c r="BT128" s="318">
        <f t="shared" si="116"/>
        <v>0</v>
      </c>
      <c r="BU128" s="450">
        <f t="shared" si="117"/>
        <v>0</v>
      </c>
      <c r="BV128" s="451">
        <f t="shared" si="118"/>
        <v>0</v>
      </c>
      <c r="BW128" s="451">
        <f t="shared" si="119"/>
        <v>0</v>
      </c>
      <c r="BX128" s="451">
        <f t="shared" si="120"/>
        <v>0</v>
      </c>
      <c r="BY128" s="451">
        <f t="shared" si="121"/>
        <v>0</v>
      </c>
      <c r="BZ128" s="451">
        <f t="shared" si="122"/>
        <v>0</v>
      </c>
      <c r="CA128" s="451">
        <f t="shared" si="123"/>
        <v>0</v>
      </c>
      <c r="CB128" s="451">
        <f t="shared" si="124"/>
        <v>0</v>
      </c>
      <c r="CC128" s="451">
        <f t="shared" si="125"/>
        <v>0</v>
      </c>
      <c r="CD128" s="452">
        <f t="shared" si="126"/>
        <v>0</v>
      </c>
      <c r="CE128" s="453">
        <f>IF($AF128="3/3",$R128*参照!$J$4,IF($AF128="2/3",$R128*参照!$J$5,IF($AF128="1/3",$R128*参照!$J$6,IF($AF128="1/4(多子)",$R128*参照!$J$4,IF($AF128="1/4(工･農)",$R128*参照!$J$7,IF($AF128="3/3(多子)",$R128*参照!$J$4,IF($AF128="2/3(多子)",$R128*参照!$J$4,IF($AF128="1/3(多子)",$R128*参照!$J$4,IF($AF128="多子世帯",$R128*参照!$J$4,)))))))))</f>
        <v>0</v>
      </c>
      <c r="CF128" s="454" t="b">
        <f>IF(AH128="3/3",$M128*参照!$I$4,IF(AH128="2/3",$M128*参照!$I$5,IF(AH128="1/3",$M128*参照!$I$6,IF(AH128="1/4(多子)",$M128*参照!$I$4,IF(AH128="1/4(工･農)",$M128*参照!$I$7,IF(AH128="3/3(多子)",$M128*参照!$I$4,IF(AH128="2/3(多子)",$M128*参照!$I$4,IF(AH128="1/3(多子)",$M128*参照!$I$4,IF(AH128="多子世帯",$M128*参照!$I$4,IF(AH128="対象外",0))))))))))</f>
        <v>0</v>
      </c>
      <c r="CG128" s="454" t="b">
        <f>IF(AI128="3/3",$M128*参照!$I$4,IF(AI128="2/3",$M128*参照!$I$5,IF(AI128="1/3",$M128*参照!$I$6,IF(AI128="1/4(多子)",$M128*参照!$I$4,IF(AI128="1/4(工･農)",$M128*参照!$I$7,IF(AI128="3/3(多子)",$M128*参照!$I$4,IF(AI128="2/3(多子)",$M128*参照!$I$4,IF(AI128="1/3(多子)",$M128*参照!$I$4,IF(AI128="多子世帯",$M128*参照!$I$4,IF(AI128="対象外",0))))))))))</f>
        <v>0</v>
      </c>
      <c r="CH128" s="454" t="b">
        <f>IF(AJ128="3/3",$M128*参照!$I$4,IF(AJ128="2/3",$M128*参照!$I$5,IF(AJ128="1/3",$M128*参照!$I$6,IF(AJ128="1/4(多子)",$M128*参照!$I$4,IF(AJ128="1/4(工･農)",$M128*参照!$I$7,IF(AJ128="3/3(多子)",$M128*参照!$I$4,IF(AJ128="2/3(多子)",$M128*参照!$I$4,IF(AJ128="1/3(多子)",$M128*参照!$I$4,IF(AJ128="多子世帯",$M128*参照!$I$4,IF(AJ128="対象外",0))))))))))</f>
        <v>0</v>
      </c>
      <c r="CI128" s="454" t="b">
        <f>IF(AK128="3/3",$M128*参照!$I$4,IF(AK128="2/3",$M128*参照!$I$5,IF(AK128="1/3",$M128*参照!$I$6,IF(AK128="1/4(多子)",$M128*参照!$I$4,IF(AK128="1/4(工･農)",$M128*参照!$I$7,IF(AK128="3/3(多子)",$M128*参照!$I$4,IF(AK128="2/3(多子)",$M128*参照!$I$4,IF(AK128="1/3(多子)",$M128*参照!$I$4,IF(AK128="多子世帯",$M128*参照!$I$4,IF(AK128="対象外",0))))))))))</f>
        <v>0</v>
      </c>
      <c r="CJ128" s="454" t="b">
        <f>IF(AL128="3/3",$M128*参照!$I$4,IF(AL128="2/3",$M128*参照!$I$5,IF(AL128="1/3",$M128*参照!$I$6,IF(AL128="1/4(多子)",$M128*参照!$I$4,IF(AL128="1/4(工･農)",$M128*参照!$I$7,IF(AL128="3/3(多子)",$M128*参照!$I$4,IF(AL128="2/3(多子)",$M128*参照!$I$4,IF(AL128="1/3(多子)",$M128*参照!$I$4,IF(AL128="多子世帯",$M128*参照!$I$4,IF(AL128="対象外",0))))))))))</f>
        <v>0</v>
      </c>
      <c r="CK128" s="454" t="b">
        <f>IF(AM128="3/3",$M128*参照!$I$4,IF(AM128="2/3",$M128*参照!$I$5,IF(AM128="1/3",$M128*参照!$I$6,IF(AM128="1/4(多子)",$M128*参照!$I$4,IF(AM128="1/4(工･農)",$M128*参照!$I$7,IF(AM128="3/3(多子)",$M128*参照!$I$4,IF(AM128="2/3(多子)",$M128*参照!$I$4,IF(AM128="1/3(多子)",$M128*参照!$I$4,IF(AM128="多子世帯",$M128*参照!$I$4,IF(AM128="対象外",0))))))))))</f>
        <v>0</v>
      </c>
      <c r="CL128" s="454" t="b">
        <f>IF(AN128="3/3",$M128*参照!$I$4,IF(AN128="2/3",$M128*参照!$I$5,IF(AN128="1/3",$M128*参照!$I$6,IF(AN128="1/4(多子)",$M128*参照!$I$4,IF(AN128="1/4(工･農)",$M128*参照!$I$7,IF(AN128="3/3(多子)",$M128*参照!$I$4,IF(AN128="2/3(多子)",$M128*参照!$I$4,IF(AN128="1/3(多子)",$M128*参照!$I$4,IF(AN128="多子世帯",$M128*参照!$I$4,IF(AN128="対象外",0))))))))))</f>
        <v>0</v>
      </c>
      <c r="CM128" s="454" t="b">
        <f>IF(AO128="3/3",$M128*参照!$I$4,IF(AO128="2/3",$M128*参照!$I$5,IF(AO128="1/3",$M128*参照!$I$6,IF(AO128="1/4(多子)",$M128*参照!$I$4,IF(AO128="1/4(工･農)",$M128*参照!$I$7,IF(AO128="3/3(多子)",$M128*参照!$I$4,IF(AO128="2/3(多子)",$M128*参照!$I$4,IF(AO128="1/3(多子)",$M128*参照!$I$4,IF(AO128="多子世帯",$M128*参照!$I$4,IF(AO128="対象外",0))))))))))</f>
        <v>0</v>
      </c>
      <c r="CN128" s="454" t="b">
        <f>IF(AP128="3/3",$M128*参照!$I$4,IF(AP128="2/3",$M128*参照!$I$5,IF(AP128="1/3",$M128*参照!$I$6,IF(AP128="1/4(多子)",$M128*参照!$I$4,IF(AP128="1/4(工･農)",$M128*参照!$I$7,IF(AP128="3/3(多子)",$M128*参照!$I$4,IF(AP128="2/3(多子)",$M128*参照!$I$4,IF(AP128="1/3(多子)",$M128*参照!$I$4,IF(AP128="多子世帯",$M128*参照!$I$4,IF(AP128="対象外",0))))))))))</f>
        <v>0</v>
      </c>
      <c r="CO128" s="454" t="b">
        <f>IF(AQ128="3/3",$M128*参照!$I$4,IF(AQ128="2/3",$M128*参照!$I$5,IF(AQ128="1/3",$M128*参照!$I$6,IF(AQ128="1/4(多子)",$M128*参照!$I$4,IF(AQ128="1/4(工･農)",$M128*参照!$I$7,IF(AQ128="3/3(多子)",$M128*参照!$I$4,IF(AQ128="2/3(多子)",$M128*参照!$I$4,IF(AQ128="1/3(多子)",$M128*参照!$I$4,IF(AQ128="多子世帯",$M128*参照!$I$4,IF(AQ128="対象外",0))))))))))</f>
        <v>0</v>
      </c>
      <c r="CP128" s="454" t="b">
        <f>IF(AR128="3/3",$M128*参照!$I$4,IF(AR128="2/3",$M128*参照!$I$5,IF(AR128="1/3",$M128*参照!$I$6,IF(AR128="1/4(多子)",$M128*参照!$I$4,IF(AR128="1/4(工･農)",$M128*参照!$I$7,IF(AR128="3/3(多子)",$M128*参照!$I$4,IF(AR128="2/3(多子)",$M128*参照!$I$4,IF(AR128="1/3(多子)",$M128*参照!$I$4,IF(AR128="多子世帯",$M128*参照!$I$4,IF(AR128="対象外",0))))))))))</f>
        <v>0</v>
      </c>
      <c r="CQ128" s="455" t="b">
        <f>IF(AS128="3/3",$M128*参照!$I$4,IF(AS128="2/3",$M128*参照!$I$5,IF(AS128="1/3",$M128*参照!$I$6,IF(AS128="1/4(多子)",$M128*参照!$I$4,IF(AS128="1/4(工･農)",$M128*参照!$I$7,IF(AS128="3/3(多子)",$M128*参照!$I$4,IF(AS128="2/3(多子)",$M128*参照!$I$4,IF(AS128="1/3(多子)",$M128*参照!$I$4,IF(AS128="多子世帯",$M128*参照!$I$4,IF(AS128="対象外",0))))))))))</f>
        <v>0</v>
      </c>
      <c r="CR128" s="456">
        <f t="shared" si="127"/>
        <v>0</v>
      </c>
      <c r="CS128" s="66"/>
      <c r="CT128" s="147"/>
      <c r="CU128" s="147"/>
      <c r="CV128" s="147"/>
      <c r="CW128" s="147"/>
      <c r="CX128" s="147"/>
      <c r="CY128" s="149"/>
      <c r="CZ128" s="100"/>
      <c r="DA128" s="147"/>
      <c r="DB128" s="147"/>
      <c r="DC128" s="147"/>
      <c r="DD128" s="147"/>
      <c r="DE128" s="147"/>
      <c r="DF128" s="148">
        <f t="shared" si="128"/>
        <v>0</v>
      </c>
      <c r="DG128" s="77">
        <f>IF(CD128=0,0,(ROUNDUP(O128*(BU128*参照!$C$5+BV128*参照!$C$6+BW128*参照!$C$7+BX128*参照!$C$8+BY128*参照!$C$9+BZ128*参照!$C$10+CA128*参照!$C$11+CB128*参照!$C$12+CC128*参照!$C$13)/CD128,-2)))</f>
        <v>0</v>
      </c>
      <c r="DH128" s="136" t="str">
        <f t="shared" si="99"/>
        <v>B</v>
      </c>
    </row>
    <row r="129" spans="1:112" s="30" customFormat="1" ht="14.4">
      <c r="A129" s="34">
        <v>88</v>
      </c>
      <c r="B129" s="355"/>
      <c r="C129" s="355"/>
      <c r="D129" s="126"/>
      <c r="E129" s="126"/>
      <c r="F129" s="185"/>
      <c r="G129" s="126"/>
      <c r="H129" s="355"/>
      <c r="I129" s="235">
        <v>0</v>
      </c>
      <c r="J129" s="235">
        <f t="shared" si="100"/>
        <v>0</v>
      </c>
      <c r="K129" s="387">
        <f>IF(D129="昼間",参照!$E$4,IF(D129="夜間等",参照!$E$5,IF(D129="通信",参照!$E$6,0)))</f>
        <v>0</v>
      </c>
      <c r="L129" s="240">
        <f t="shared" si="101"/>
        <v>0</v>
      </c>
      <c r="M129" s="241">
        <f t="shared" si="102"/>
        <v>0</v>
      </c>
      <c r="N129" s="238"/>
      <c r="O129" s="238">
        <f t="shared" si="103"/>
        <v>0</v>
      </c>
      <c r="P129" s="389">
        <v>0</v>
      </c>
      <c r="Q129" s="392">
        <f>IF(D129="昼間",参照!$F$4,IF(D129="夜間等",参照!$F$5,IF(D129="通信",参照!$F$6,0)))</f>
        <v>0</v>
      </c>
      <c r="R129" s="240">
        <f t="shared" si="104"/>
        <v>0</v>
      </c>
      <c r="S129" s="203"/>
      <c r="T129" s="384">
        <f t="shared" si="105"/>
        <v>0</v>
      </c>
      <c r="U129" s="382">
        <f t="shared" si="106"/>
        <v>0</v>
      </c>
      <c r="V129" s="380">
        <f t="shared" si="107"/>
        <v>0</v>
      </c>
      <c r="W129" s="378">
        <f t="shared" si="108"/>
        <v>0</v>
      </c>
      <c r="X129" s="386" t="str">
        <f t="shared" si="78"/>
        <v>0</v>
      </c>
      <c r="Y129" s="379">
        <f t="shared" si="109"/>
        <v>0</v>
      </c>
      <c r="Z129" s="441"/>
      <c r="AA129" s="441"/>
      <c r="AB129" s="445">
        <f t="shared" si="110"/>
        <v>0</v>
      </c>
      <c r="AC129" s="356">
        <f t="shared" si="111"/>
        <v>0</v>
      </c>
      <c r="AD129" s="123">
        <f t="shared" si="79"/>
        <v>0</v>
      </c>
      <c r="AE129" s="123">
        <f t="shared" si="80"/>
        <v>0</v>
      </c>
      <c r="AF129" s="183"/>
      <c r="AG129" s="32"/>
      <c r="AH129" s="97"/>
      <c r="AI129" s="33"/>
      <c r="AJ129" s="97"/>
      <c r="AK129" s="33"/>
      <c r="AL129" s="97"/>
      <c r="AM129" s="98"/>
      <c r="AN129" s="99"/>
      <c r="AO129" s="147"/>
      <c r="AP129" s="147"/>
      <c r="AQ129" s="147"/>
      <c r="AR129" s="147"/>
      <c r="AS129" s="33"/>
      <c r="AT129" s="308">
        <f t="shared" si="81"/>
        <v>0</v>
      </c>
      <c r="AU129" s="295">
        <f t="shared" si="82"/>
        <v>0</v>
      </c>
      <c r="AV129" s="295">
        <f t="shared" si="83"/>
        <v>0</v>
      </c>
      <c r="AW129" s="295">
        <f t="shared" si="84"/>
        <v>0</v>
      </c>
      <c r="AX129" s="295">
        <f t="shared" si="85"/>
        <v>0</v>
      </c>
      <c r="AY129" s="295">
        <f t="shared" si="86"/>
        <v>0</v>
      </c>
      <c r="AZ129" s="295">
        <f t="shared" si="87"/>
        <v>0</v>
      </c>
      <c r="BA129" s="295">
        <f t="shared" si="88"/>
        <v>0</v>
      </c>
      <c r="BB129" s="310">
        <f t="shared" si="89"/>
        <v>0</v>
      </c>
      <c r="BC129" s="308">
        <f t="shared" si="90"/>
        <v>0</v>
      </c>
      <c r="BD129" s="308">
        <f t="shared" si="91"/>
        <v>0</v>
      </c>
      <c r="BE129" s="295">
        <f t="shared" si="92"/>
        <v>0</v>
      </c>
      <c r="BF129" s="308">
        <f t="shared" si="93"/>
        <v>0</v>
      </c>
      <c r="BG129" s="295">
        <f t="shared" si="94"/>
        <v>0</v>
      </c>
      <c r="BH129" s="308">
        <f t="shared" si="95"/>
        <v>0</v>
      </c>
      <c r="BI129" s="295">
        <f t="shared" si="96"/>
        <v>0</v>
      </c>
      <c r="BJ129" s="295">
        <f t="shared" si="97"/>
        <v>0</v>
      </c>
      <c r="BK129" s="310">
        <f t="shared" si="98"/>
        <v>0</v>
      </c>
      <c r="BL129" s="317">
        <f t="shared" si="112"/>
        <v>0</v>
      </c>
      <c r="BM129" s="299">
        <f t="shared" si="112"/>
        <v>0</v>
      </c>
      <c r="BN129" s="299">
        <f t="shared" si="113"/>
        <v>0</v>
      </c>
      <c r="BO129" s="299">
        <f t="shared" si="112"/>
        <v>0</v>
      </c>
      <c r="BP129" s="299">
        <f t="shared" si="114"/>
        <v>0</v>
      </c>
      <c r="BQ129" s="299">
        <f t="shared" si="112"/>
        <v>0</v>
      </c>
      <c r="BR129" s="299">
        <f t="shared" si="115"/>
        <v>0</v>
      </c>
      <c r="BS129" s="299">
        <f t="shared" si="116"/>
        <v>0</v>
      </c>
      <c r="BT129" s="318">
        <f t="shared" si="116"/>
        <v>0</v>
      </c>
      <c r="BU129" s="450">
        <f t="shared" si="117"/>
        <v>0</v>
      </c>
      <c r="BV129" s="451">
        <f t="shared" si="118"/>
        <v>0</v>
      </c>
      <c r="BW129" s="451">
        <f t="shared" si="119"/>
        <v>0</v>
      </c>
      <c r="BX129" s="451">
        <f t="shared" si="120"/>
        <v>0</v>
      </c>
      <c r="BY129" s="451">
        <f t="shared" si="121"/>
        <v>0</v>
      </c>
      <c r="BZ129" s="451">
        <f t="shared" si="122"/>
        <v>0</v>
      </c>
      <c r="CA129" s="451">
        <f t="shared" si="123"/>
        <v>0</v>
      </c>
      <c r="CB129" s="451">
        <f t="shared" si="124"/>
        <v>0</v>
      </c>
      <c r="CC129" s="451">
        <f t="shared" si="125"/>
        <v>0</v>
      </c>
      <c r="CD129" s="452">
        <f t="shared" si="126"/>
        <v>0</v>
      </c>
      <c r="CE129" s="453">
        <f>IF($AF129="3/3",$R129*参照!$J$4,IF($AF129="2/3",$R129*参照!$J$5,IF($AF129="1/3",$R129*参照!$J$6,IF($AF129="1/4(多子)",$R129*参照!$J$4,IF($AF129="1/4(工･農)",$R129*参照!$J$7,IF($AF129="3/3(多子)",$R129*参照!$J$4,IF($AF129="2/3(多子)",$R129*参照!$J$4,IF($AF129="1/3(多子)",$R129*参照!$J$4,IF($AF129="多子世帯",$R129*参照!$J$4,)))))))))</f>
        <v>0</v>
      </c>
      <c r="CF129" s="454" t="b">
        <f>IF(AH129="3/3",$M129*参照!$I$4,IF(AH129="2/3",$M129*参照!$I$5,IF(AH129="1/3",$M129*参照!$I$6,IF(AH129="1/4(多子)",$M129*参照!$I$4,IF(AH129="1/4(工･農)",$M129*参照!$I$7,IF(AH129="3/3(多子)",$M129*参照!$I$4,IF(AH129="2/3(多子)",$M129*参照!$I$4,IF(AH129="1/3(多子)",$M129*参照!$I$4,IF(AH129="多子世帯",$M129*参照!$I$4,IF(AH129="対象外",0))))))))))</f>
        <v>0</v>
      </c>
      <c r="CG129" s="454" t="b">
        <f>IF(AI129="3/3",$M129*参照!$I$4,IF(AI129="2/3",$M129*参照!$I$5,IF(AI129="1/3",$M129*参照!$I$6,IF(AI129="1/4(多子)",$M129*参照!$I$4,IF(AI129="1/4(工･農)",$M129*参照!$I$7,IF(AI129="3/3(多子)",$M129*参照!$I$4,IF(AI129="2/3(多子)",$M129*参照!$I$4,IF(AI129="1/3(多子)",$M129*参照!$I$4,IF(AI129="多子世帯",$M129*参照!$I$4,IF(AI129="対象外",0))))))))))</f>
        <v>0</v>
      </c>
      <c r="CH129" s="454" t="b">
        <f>IF(AJ129="3/3",$M129*参照!$I$4,IF(AJ129="2/3",$M129*参照!$I$5,IF(AJ129="1/3",$M129*参照!$I$6,IF(AJ129="1/4(多子)",$M129*参照!$I$4,IF(AJ129="1/4(工･農)",$M129*参照!$I$7,IF(AJ129="3/3(多子)",$M129*参照!$I$4,IF(AJ129="2/3(多子)",$M129*参照!$I$4,IF(AJ129="1/3(多子)",$M129*参照!$I$4,IF(AJ129="多子世帯",$M129*参照!$I$4,IF(AJ129="対象外",0))))))))))</f>
        <v>0</v>
      </c>
      <c r="CI129" s="454" t="b">
        <f>IF(AK129="3/3",$M129*参照!$I$4,IF(AK129="2/3",$M129*参照!$I$5,IF(AK129="1/3",$M129*参照!$I$6,IF(AK129="1/4(多子)",$M129*参照!$I$4,IF(AK129="1/4(工･農)",$M129*参照!$I$7,IF(AK129="3/3(多子)",$M129*参照!$I$4,IF(AK129="2/3(多子)",$M129*参照!$I$4,IF(AK129="1/3(多子)",$M129*参照!$I$4,IF(AK129="多子世帯",$M129*参照!$I$4,IF(AK129="対象外",0))))))))))</f>
        <v>0</v>
      </c>
      <c r="CJ129" s="454" t="b">
        <f>IF(AL129="3/3",$M129*参照!$I$4,IF(AL129="2/3",$M129*参照!$I$5,IF(AL129="1/3",$M129*参照!$I$6,IF(AL129="1/4(多子)",$M129*参照!$I$4,IF(AL129="1/4(工･農)",$M129*参照!$I$7,IF(AL129="3/3(多子)",$M129*参照!$I$4,IF(AL129="2/3(多子)",$M129*参照!$I$4,IF(AL129="1/3(多子)",$M129*参照!$I$4,IF(AL129="多子世帯",$M129*参照!$I$4,IF(AL129="対象外",0))))))))))</f>
        <v>0</v>
      </c>
      <c r="CK129" s="454" t="b">
        <f>IF(AM129="3/3",$M129*参照!$I$4,IF(AM129="2/3",$M129*参照!$I$5,IF(AM129="1/3",$M129*参照!$I$6,IF(AM129="1/4(多子)",$M129*参照!$I$4,IF(AM129="1/4(工･農)",$M129*参照!$I$7,IF(AM129="3/3(多子)",$M129*参照!$I$4,IF(AM129="2/3(多子)",$M129*参照!$I$4,IF(AM129="1/3(多子)",$M129*参照!$I$4,IF(AM129="多子世帯",$M129*参照!$I$4,IF(AM129="対象外",0))))))))))</f>
        <v>0</v>
      </c>
      <c r="CL129" s="454" t="b">
        <f>IF(AN129="3/3",$M129*参照!$I$4,IF(AN129="2/3",$M129*参照!$I$5,IF(AN129="1/3",$M129*参照!$I$6,IF(AN129="1/4(多子)",$M129*参照!$I$4,IF(AN129="1/4(工･農)",$M129*参照!$I$7,IF(AN129="3/3(多子)",$M129*参照!$I$4,IF(AN129="2/3(多子)",$M129*参照!$I$4,IF(AN129="1/3(多子)",$M129*参照!$I$4,IF(AN129="多子世帯",$M129*参照!$I$4,IF(AN129="対象外",0))))))))))</f>
        <v>0</v>
      </c>
      <c r="CM129" s="454" t="b">
        <f>IF(AO129="3/3",$M129*参照!$I$4,IF(AO129="2/3",$M129*参照!$I$5,IF(AO129="1/3",$M129*参照!$I$6,IF(AO129="1/4(多子)",$M129*参照!$I$4,IF(AO129="1/4(工･農)",$M129*参照!$I$7,IF(AO129="3/3(多子)",$M129*参照!$I$4,IF(AO129="2/3(多子)",$M129*参照!$I$4,IF(AO129="1/3(多子)",$M129*参照!$I$4,IF(AO129="多子世帯",$M129*参照!$I$4,IF(AO129="対象外",0))))))))))</f>
        <v>0</v>
      </c>
      <c r="CN129" s="454" t="b">
        <f>IF(AP129="3/3",$M129*参照!$I$4,IF(AP129="2/3",$M129*参照!$I$5,IF(AP129="1/3",$M129*参照!$I$6,IF(AP129="1/4(多子)",$M129*参照!$I$4,IF(AP129="1/4(工･農)",$M129*参照!$I$7,IF(AP129="3/3(多子)",$M129*参照!$I$4,IF(AP129="2/3(多子)",$M129*参照!$I$4,IF(AP129="1/3(多子)",$M129*参照!$I$4,IF(AP129="多子世帯",$M129*参照!$I$4,IF(AP129="対象外",0))))))))))</f>
        <v>0</v>
      </c>
      <c r="CO129" s="454" t="b">
        <f>IF(AQ129="3/3",$M129*参照!$I$4,IF(AQ129="2/3",$M129*参照!$I$5,IF(AQ129="1/3",$M129*参照!$I$6,IF(AQ129="1/4(多子)",$M129*参照!$I$4,IF(AQ129="1/4(工･農)",$M129*参照!$I$7,IF(AQ129="3/3(多子)",$M129*参照!$I$4,IF(AQ129="2/3(多子)",$M129*参照!$I$4,IF(AQ129="1/3(多子)",$M129*参照!$I$4,IF(AQ129="多子世帯",$M129*参照!$I$4,IF(AQ129="対象外",0))))))))))</f>
        <v>0</v>
      </c>
      <c r="CP129" s="454" t="b">
        <f>IF(AR129="3/3",$M129*参照!$I$4,IF(AR129="2/3",$M129*参照!$I$5,IF(AR129="1/3",$M129*参照!$I$6,IF(AR129="1/4(多子)",$M129*参照!$I$4,IF(AR129="1/4(工･農)",$M129*参照!$I$7,IF(AR129="3/3(多子)",$M129*参照!$I$4,IF(AR129="2/3(多子)",$M129*参照!$I$4,IF(AR129="1/3(多子)",$M129*参照!$I$4,IF(AR129="多子世帯",$M129*参照!$I$4,IF(AR129="対象外",0))))))))))</f>
        <v>0</v>
      </c>
      <c r="CQ129" s="455" t="b">
        <f>IF(AS129="3/3",$M129*参照!$I$4,IF(AS129="2/3",$M129*参照!$I$5,IF(AS129="1/3",$M129*参照!$I$6,IF(AS129="1/4(多子)",$M129*参照!$I$4,IF(AS129="1/4(工･農)",$M129*参照!$I$7,IF(AS129="3/3(多子)",$M129*参照!$I$4,IF(AS129="2/3(多子)",$M129*参照!$I$4,IF(AS129="1/3(多子)",$M129*参照!$I$4,IF(AS129="多子世帯",$M129*参照!$I$4,IF(AS129="対象外",0))))))))))</f>
        <v>0</v>
      </c>
      <c r="CR129" s="456">
        <f t="shared" si="127"/>
        <v>0</v>
      </c>
      <c r="CS129" s="66"/>
      <c r="CT129" s="147"/>
      <c r="CU129" s="147"/>
      <c r="CV129" s="147"/>
      <c r="CW129" s="147"/>
      <c r="CX129" s="147"/>
      <c r="CY129" s="149"/>
      <c r="CZ129" s="100"/>
      <c r="DA129" s="147"/>
      <c r="DB129" s="147"/>
      <c r="DC129" s="147"/>
      <c r="DD129" s="147"/>
      <c r="DE129" s="147"/>
      <c r="DF129" s="148">
        <f t="shared" si="128"/>
        <v>0</v>
      </c>
      <c r="DG129" s="77">
        <f>IF(CD129=0,0,(ROUNDUP(O129*(BU129*参照!$C$5+BV129*参照!$C$6+BW129*参照!$C$7+BX129*参照!$C$8+BY129*参照!$C$9+BZ129*参照!$C$10+CA129*参照!$C$11+CB129*参照!$C$12+CC129*参照!$C$13)/CD129,-2)))</f>
        <v>0</v>
      </c>
      <c r="DH129" s="136" t="str">
        <f t="shared" si="99"/>
        <v>B</v>
      </c>
    </row>
    <row r="130" spans="1:112" s="30" customFormat="1" ht="14.4">
      <c r="A130" s="34">
        <v>89</v>
      </c>
      <c r="B130" s="363"/>
      <c r="C130" s="361"/>
      <c r="D130" s="126"/>
      <c r="E130" s="126"/>
      <c r="F130" s="185"/>
      <c r="G130" s="126"/>
      <c r="H130" s="355"/>
      <c r="I130" s="235">
        <v>0</v>
      </c>
      <c r="J130" s="235">
        <f t="shared" si="100"/>
        <v>0</v>
      </c>
      <c r="K130" s="387">
        <f>IF(D130="昼間",参照!$E$4,IF(D130="夜間等",参照!$E$5,IF(D130="通信",参照!$E$6,0)))</f>
        <v>0</v>
      </c>
      <c r="L130" s="240">
        <f t="shared" si="101"/>
        <v>0</v>
      </c>
      <c r="M130" s="241">
        <f t="shared" si="102"/>
        <v>0</v>
      </c>
      <c r="N130" s="238"/>
      <c r="O130" s="238">
        <f t="shared" si="103"/>
        <v>0</v>
      </c>
      <c r="P130" s="389">
        <v>0</v>
      </c>
      <c r="Q130" s="392">
        <f>IF(D130="昼間",参照!$F$4,IF(D130="夜間等",参照!$F$5,IF(D130="通信",参照!$F$6,0)))</f>
        <v>0</v>
      </c>
      <c r="R130" s="240">
        <f t="shared" si="104"/>
        <v>0</v>
      </c>
      <c r="S130" s="203"/>
      <c r="T130" s="384">
        <f t="shared" si="105"/>
        <v>0</v>
      </c>
      <c r="U130" s="382">
        <f t="shared" si="106"/>
        <v>0</v>
      </c>
      <c r="V130" s="380">
        <f t="shared" si="107"/>
        <v>0</v>
      </c>
      <c r="W130" s="378">
        <f t="shared" si="108"/>
        <v>0</v>
      </c>
      <c r="X130" s="386" t="str">
        <f t="shared" si="78"/>
        <v>0</v>
      </c>
      <c r="Y130" s="379">
        <f t="shared" si="109"/>
        <v>0</v>
      </c>
      <c r="Z130" s="441"/>
      <c r="AA130" s="441"/>
      <c r="AB130" s="445">
        <f t="shared" si="110"/>
        <v>0</v>
      </c>
      <c r="AC130" s="356">
        <f t="shared" si="111"/>
        <v>0</v>
      </c>
      <c r="AD130" s="123">
        <f t="shared" si="79"/>
        <v>0</v>
      </c>
      <c r="AE130" s="123">
        <f t="shared" si="80"/>
        <v>0</v>
      </c>
      <c r="AF130" s="183"/>
      <c r="AG130" s="32"/>
      <c r="AH130" s="97"/>
      <c r="AI130" s="33"/>
      <c r="AJ130" s="97"/>
      <c r="AK130" s="33"/>
      <c r="AL130" s="97"/>
      <c r="AM130" s="98"/>
      <c r="AN130" s="99"/>
      <c r="AO130" s="147"/>
      <c r="AP130" s="147"/>
      <c r="AQ130" s="147"/>
      <c r="AR130" s="147"/>
      <c r="AS130" s="33"/>
      <c r="AT130" s="308">
        <f t="shared" si="81"/>
        <v>0</v>
      </c>
      <c r="AU130" s="295">
        <f t="shared" si="82"/>
        <v>0</v>
      </c>
      <c r="AV130" s="295">
        <f t="shared" si="83"/>
        <v>0</v>
      </c>
      <c r="AW130" s="295">
        <f t="shared" si="84"/>
        <v>0</v>
      </c>
      <c r="AX130" s="295">
        <f t="shared" si="85"/>
        <v>0</v>
      </c>
      <c r="AY130" s="295">
        <f t="shared" si="86"/>
        <v>0</v>
      </c>
      <c r="AZ130" s="295">
        <f t="shared" si="87"/>
        <v>0</v>
      </c>
      <c r="BA130" s="295">
        <f t="shared" si="88"/>
        <v>0</v>
      </c>
      <c r="BB130" s="310">
        <f t="shared" si="89"/>
        <v>0</v>
      </c>
      <c r="BC130" s="308">
        <f t="shared" si="90"/>
        <v>0</v>
      </c>
      <c r="BD130" s="308">
        <f t="shared" si="91"/>
        <v>0</v>
      </c>
      <c r="BE130" s="295">
        <f t="shared" si="92"/>
        <v>0</v>
      </c>
      <c r="BF130" s="308">
        <f t="shared" si="93"/>
        <v>0</v>
      </c>
      <c r="BG130" s="295">
        <f t="shared" si="94"/>
        <v>0</v>
      </c>
      <c r="BH130" s="308">
        <f t="shared" si="95"/>
        <v>0</v>
      </c>
      <c r="BI130" s="295">
        <f t="shared" si="96"/>
        <v>0</v>
      </c>
      <c r="BJ130" s="295">
        <f t="shared" si="97"/>
        <v>0</v>
      </c>
      <c r="BK130" s="310">
        <f t="shared" si="98"/>
        <v>0</v>
      </c>
      <c r="BL130" s="317">
        <f t="shared" si="112"/>
        <v>0</v>
      </c>
      <c r="BM130" s="299">
        <f t="shared" si="112"/>
        <v>0</v>
      </c>
      <c r="BN130" s="299">
        <f t="shared" si="113"/>
        <v>0</v>
      </c>
      <c r="BO130" s="299">
        <f t="shared" si="112"/>
        <v>0</v>
      </c>
      <c r="BP130" s="299">
        <f t="shared" si="114"/>
        <v>0</v>
      </c>
      <c r="BQ130" s="299">
        <f t="shared" si="112"/>
        <v>0</v>
      </c>
      <c r="BR130" s="299">
        <f t="shared" si="115"/>
        <v>0</v>
      </c>
      <c r="BS130" s="299">
        <f t="shared" si="116"/>
        <v>0</v>
      </c>
      <c r="BT130" s="318">
        <f t="shared" si="116"/>
        <v>0</v>
      </c>
      <c r="BU130" s="450">
        <f t="shared" si="117"/>
        <v>0</v>
      </c>
      <c r="BV130" s="451">
        <f t="shared" si="118"/>
        <v>0</v>
      </c>
      <c r="BW130" s="451">
        <f t="shared" si="119"/>
        <v>0</v>
      </c>
      <c r="BX130" s="451">
        <f t="shared" si="120"/>
        <v>0</v>
      </c>
      <c r="BY130" s="451">
        <f t="shared" si="121"/>
        <v>0</v>
      </c>
      <c r="BZ130" s="451">
        <f t="shared" si="122"/>
        <v>0</v>
      </c>
      <c r="CA130" s="451">
        <f t="shared" si="123"/>
        <v>0</v>
      </c>
      <c r="CB130" s="451">
        <f t="shared" si="124"/>
        <v>0</v>
      </c>
      <c r="CC130" s="451">
        <f t="shared" si="125"/>
        <v>0</v>
      </c>
      <c r="CD130" s="452">
        <f t="shared" si="126"/>
        <v>0</v>
      </c>
      <c r="CE130" s="453">
        <f>IF($AF130="3/3",$R130*参照!$J$4,IF($AF130="2/3",$R130*参照!$J$5,IF($AF130="1/3",$R130*参照!$J$6,IF($AF130="1/4(多子)",$R130*参照!$J$4,IF($AF130="1/4(工･農)",$R130*参照!$J$7,IF($AF130="3/3(多子)",$R130*参照!$J$4,IF($AF130="2/3(多子)",$R130*参照!$J$4,IF($AF130="1/3(多子)",$R130*参照!$J$4,IF($AF130="多子世帯",$R130*参照!$J$4,)))))))))</f>
        <v>0</v>
      </c>
      <c r="CF130" s="454" t="b">
        <f>IF(AH130="3/3",$M130*参照!$I$4,IF(AH130="2/3",$M130*参照!$I$5,IF(AH130="1/3",$M130*参照!$I$6,IF(AH130="1/4(多子)",$M130*参照!$I$4,IF(AH130="1/4(工･農)",$M130*参照!$I$7,IF(AH130="3/3(多子)",$M130*参照!$I$4,IF(AH130="2/3(多子)",$M130*参照!$I$4,IF(AH130="1/3(多子)",$M130*参照!$I$4,IF(AH130="多子世帯",$M130*参照!$I$4,IF(AH130="対象外",0))))))))))</f>
        <v>0</v>
      </c>
      <c r="CG130" s="454" t="b">
        <f>IF(AI130="3/3",$M130*参照!$I$4,IF(AI130="2/3",$M130*参照!$I$5,IF(AI130="1/3",$M130*参照!$I$6,IF(AI130="1/4(多子)",$M130*参照!$I$4,IF(AI130="1/4(工･農)",$M130*参照!$I$7,IF(AI130="3/3(多子)",$M130*参照!$I$4,IF(AI130="2/3(多子)",$M130*参照!$I$4,IF(AI130="1/3(多子)",$M130*参照!$I$4,IF(AI130="多子世帯",$M130*参照!$I$4,IF(AI130="対象外",0))))))))))</f>
        <v>0</v>
      </c>
      <c r="CH130" s="454" t="b">
        <f>IF(AJ130="3/3",$M130*参照!$I$4,IF(AJ130="2/3",$M130*参照!$I$5,IF(AJ130="1/3",$M130*参照!$I$6,IF(AJ130="1/4(多子)",$M130*参照!$I$4,IF(AJ130="1/4(工･農)",$M130*参照!$I$7,IF(AJ130="3/3(多子)",$M130*参照!$I$4,IF(AJ130="2/3(多子)",$M130*参照!$I$4,IF(AJ130="1/3(多子)",$M130*参照!$I$4,IF(AJ130="多子世帯",$M130*参照!$I$4,IF(AJ130="対象外",0))))))))))</f>
        <v>0</v>
      </c>
      <c r="CI130" s="454" t="b">
        <f>IF(AK130="3/3",$M130*参照!$I$4,IF(AK130="2/3",$M130*参照!$I$5,IF(AK130="1/3",$M130*参照!$I$6,IF(AK130="1/4(多子)",$M130*参照!$I$4,IF(AK130="1/4(工･農)",$M130*参照!$I$7,IF(AK130="3/3(多子)",$M130*参照!$I$4,IF(AK130="2/3(多子)",$M130*参照!$I$4,IF(AK130="1/3(多子)",$M130*参照!$I$4,IF(AK130="多子世帯",$M130*参照!$I$4,IF(AK130="対象外",0))))))))))</f>
        <v>0</v>
      </c>
      <c r="CJ130" s="454" t="b">
        <f>IF(AL130="3/3",$M130*参照!$I$4,IF(AL130="2/3",$M130*参照!$I$5,IF(AL130="1/3",$M130*参照!$I$6,IF(AL130="1/4(多子)",$M130*参照!$I$4,IF(AL130="1/4(工･農)",$M130*参照!$I$7,IF(AL130="3/3(多子)",$M130*参照!$I$4,IF(AL130="2/3(多子)",$M130*参照!$I$4,IF(AL130="1/3(多子)",$M130*参照!$I$4,IF(AL130="多子世帯",$M130*参照!$I$4,IF(AL130="対象外",0))))))))))</f>
        <v>0</v>
      </c>
      <c r="CK130" s="454" t="b">
        <f>IF(AM130="3/3",$M130*参照!$I$4,IF(AM130="2/3",$M130*参照!$I$5,IF(AM130="1/3",$M130*参照!$I$6,IF(AM130="1/4(多子)",$M130*参照!$I$4,IF(AM130="1/4(工･農)",$M130*参照!$I$7,IF(AM130="3/3(多子)",$M130*参照!$I$4,IF(AM130="2/3(多子)",$M130*参照!$I$4,IF(AM130="1/3(多子)",$M130*参照!$I$4,IF(AM130="多子世帯",$M130*参照!$I$4,IF(AM130="対象外",0))))))))))</f>
        <v>0</v>
      </c>
      <c r="CL130" s="454" t="b">
        <f>IF(AN130="3/3",$M130*参照!$I$4,IF(AN130="2/3",$M130*参照!$I$5,IF(AN130="1/3",$M130*参照!$I$6,IF(AN130="1/4(多子)",$M130*参照!$I$4,IF(AN130="1/4(工･農)",$M130*参照!$I$7,IF(AN130="3/3(多子)",$M130*参照!$I$4,IF(AN130="2/3(多子)",$M130*参照!$I$4,IF(AN130="1/3(多子)",$M130*参照!$I$4,IF(AN130="多子世帯",$M130*参照!$I$4,IF(AN130="対象外",0))))))))))</f>
        <v>0</v>
      </c>
      <c r="CM130" s="454" t="b">
        <f>IF(AO130="3/3",$M130*参照!$I$4,IF(AO130="2/3",$M130*参照!$I$5,IF(AO130="1/3",$M130*参照!$I$6,IF(AO130="1/4(多子)",$M130*参照!$I$4,IF(AO130="1/4(工･農)",$M130*参照!$I$7,IF(AO130="3/3(多子)",$M130*参照!$I$4,IF(AO130="2/3(多子)",$M130*参照!$I$4,IF(AO130="1/3(多子)",$M130*参照!$I$4,IF(AO130="多子世帯",$M130*参照!$I$4,IF(AO130="対象外",0))))))))))</f>
        <v>0</v>
      </c>
      <c r="CN130" s="454" t="b">
        <f>IF(AP130="3/3",$M130*参照!$I$4,IF(AP130="2/3",$M130*参照!$I$5,IF(AP130="1/3",$M130*参照!$I$6,IF(AP130="1/4(多子)",$M130*参照!$I$4,IF(AP130="1/4(工･農)",$M130*参照!$I$7,IF(AP130="3/3(多子)",$M130*参照!$I$4,IF(AP130="2/3(多子)",$M130*参照!$I$4,IF(AP130="1/3(多子)",$M130*参照!$I$4,IF(AP130="多子世帯",$M130*参照!$I$4,IF(AP130="対象外",0))))))))))</f>
        <v>0</v>
      </c>
      <c r="CO130" s="454" t="b">
        <f>IF(AQ130="3/3",$M130*参照!$I$4,IF(AQ130="2/3",$M130*参照!$I$5,IF(AQ130="1/3",$M130*参照!$I$6,IF(AQ130="1/4(多子)",$M130*参照!$I$4,IF(AQ130="1/4(工･農)",$M130*参照!$I$7,IF(AQ130="3/3(多子)",$M130*参照!$I$4,IF(AQ130="2/3(多子)",$M130*参照!$I$4,IF(AQ130="1/3(多子)",$M130*参照!$I$4,IF(AQ130="多子世帯",$M130*参照!$I$4,IF(AQ130="対象外",0))))))))))</f>
        <v>0</v>
      </c>
      <c r="CP130" s="454" t="b">
        <f>IF(AR130="3/3",$M130*参照!$I$4,IF(AR130="2/3",$M130*参照!$I$5,IF(AR130="1/3",$M130*参照!$I$6,IF(AR130="1/4(多子)",$M130*参照!$I$4,IF(AR130="1/4(工･農)",$M130*参照!$I$7,IF(AR130="3/3(多子)",$M130*参照!$I$4,IF(AR130="2/3(多子)",$M130*参照!$I$4,IF(AR130="1/3(多子)",$M130*参照!$I$4,IF(AR130="多子世帯",$M130*参照!$I$4,IF(AR130="対象外",0))))))))))</f>
        <v>0</v>
      </c>
      <c r="CQ130" s="455" t="b">
        <f>IF(AS130="3/3",$M130*参照!$I$4,IF(AS130="2/3",$M130*参照!$I$5,IF(AS130="1/3",$M130*参照!$I$6,IF(AS130="1/4(多子)",$M130*参照!$I$4,IF(AS130="1/4(工･農)",$M130*参照!$I$7,IF(AS130="3/3(多子)",$M130*参照!$I$4,IF(AS130="2/3(多子)",$M130*参照!$I$4,IF(AS130="1/3(多子)",$M130*参照!$I$4,IF(AS130="多子世帯",$M130*参照!$I$4,IF(AS130="対象外",0))))))))))</f>
        <v>0</v>
      </c>
      <c r="CR130" s="456">
        <f t="shared" si="127"/>
        <v>0</v>
      </c>
      <c r="CS130" s="66"/>
      <c r="CT130" s="147"/>
      <c r="CU130" s="147"/>
      <c r="CV130" s="147"/>
      <c r="CW130" s="147"/>
      <c r="CX130" s="147"/>
      <c r="CY130" s="149"/>
      <c r="CZ130" s="100"/>
      <c r="DA130" s="147"/>
      <c r="DB130" s="147"/>
      <c r="DC130" s="147"/>
      <c r="DD130" s="147"/>
      <c r="DE130" s="147"/>
      <c r="DF130" s="148">
        <f t="shared" si="128"/>
        <v>0</v>
      </c>
      <c r="DG130" s="77">
        <f>IF(CD130=0,0,(ROUNDUP(O130*(BU130*参照!$C$5+BV130*参照!$C$6+BW130*参照!$C$7+BX130*参照!$C$8+BY130*参照!$C$9+BZ130*参照!$C$10+CA130*参照!$C$11+CB130*参照!$C$12+CC130*参照!$C$13)/CD130,-2)))</f>
        <v>0</v>
      </c>
      <c r="DH130" s="136" t="str">
        <f t="shared" si="99"/>
        <v>B</v>
      </c>
    </row>
    <row r="131" spans="1:112" s="30" customFormat="1" ht="14.4">
      <c r="A131" s="34">
        <v>90</v>
      </c>
      <c r="B131" s="363"/>
      <c r="C131" s="361"/>
      <c r="D131" s="126"/>
      <c r="E131" s="126"/>
      <c r="F131" s="185"/>
      <c r="G131" s="126"/>
      <c r="H131" s="355"/>
      <c r="I131" s="235">
        <v>0</v>
      </c>
      <c r="J131" s="235">
        <f t="shared" si="100"/>
        <v>0</v>
      </c>
      <c r="K131" s="387">
        <f>IF(D131="昼間",参照!$E$4,IF(D131="夜間等",参照!$E$5,IF(D131="通信",参照!$E$6,0)))</f>
        <v>0</v>
      </c>
      <c r="L131" s="240">
        <f t="shared" si="101"/>
        <v>0</v>
      </c>
      <c r="M131" s="241">
        <f t="shared" si="102"/>
        <v>0</v>
      </c>
      <c r="N131" s="238"/>
      <c r="O131" s="238">
        <f t="shared" si="103"/>
        <v>0</v>
      </c>
      <c r="P131" s="389">
        <v>0</v>
      </c>
      <c r="Q131" s="392">
        <f>IF(D131="昼間",参照!$F$4,IF(D131="夜間等",参照!$F$5,IF(D131="通信",参照!$F$6,0)))</f>
        <v>0</v>
      </c>
      <c r="R131" s="240">
        <f t="shared" si="104"/>
        <v>0</v>
      </c>
      <c r="S131" s="203"/>
      <c r="T131" s="384">
        <f t="shared" si="105"/>
        <v>0</v>
      </c>
      <c r="U131" s="382">
        <f t="shared" si="106"/>
        <v>0</v>
      </c>
      <c r="V131" s="380">
        <f t="shared" si="107"/>
        <v>0</v>
      </c>
      <c r="W131" s="378">
        <f t="shared" si="108"/>
        <v>0</v>
      </c>
      <c r="X131" s="386" t="str">
        <f t="shared" si="78"/>
        <v>0</v>
      </c>
      <c r="Y131" s="379">
        <f t="shared" si="109"/>
        <v>0</v>
      </c>
      <c r="Z131" s="441"/>
      <c r="AA131" s="441"/>
      <c r="AB131" s="445">
        <f t="shared" si="110"/>
        <v>0</v>
      </c>
      <c r="AC131" s="356">
        <f t="shared" si="111"/>
        <v>0</v>
      </c>
      <c r="AD131" s="123">
        <f t="shared" si="79"/>
        <v>0</v>
      </c>
      <c r="AE131" s="123">
        <f t="shared" si="80"/>
        <v>0</v>
      </c>
      <c r="AF131" s="183"/>
      <c r="AG131" s="32"/>
      <c r="AH131" s="97"/>
      <c r="AI131" s="33"/>
      <c r="AJ131" s="97"/>
      <c r="AK131" s="33"/>
      <c r="AL131" s="97"/>
      <c r="AM131" s="98"/>
      <c r="AN131" s="99"/>
      <c r="AO131" s="147"/>
      <c r="AP131" s="147"/>
      <c r="AQ131" s="147"/>
      <c r="AR131" s="147"/>
      <c r="AS131" s="33"/>
      <c r="AT131" s="308">
        <f t="shared" si="81"/>
        <v>0</v>
      </c>
      <c r="AU131" s="295">
        <f t="shared" si="82"/>
        <v>0</v>
      </c>
      <c r="AV131" s="295">
        <f t="shared" si="83"/>
        <v>0</v>
      </c>
      <c r="AW131" s="295">
        <f t="shared" si="84"/>
        <v>0</v>
      </c>
      <c r="AX131" s="295">
        <f t="shared" si="85"/>
        <v>0</v>
      </c>
      <c r="AY131" s="295">
        <f t="shared" si="86"/>
        <v>0</v>
      </c>
      <c r="AZ131" s="295">
        <f t="shared" si="87"/>
        <v>0</v>
      </c>
      <c r="BA131" s="295">
        <f t="shared" si="88"/>
        <v>0</v>
      </c>
      <c r="BB131" s="310">
        <f t="shared" si="89"/>
        <v>0</v>
      </c>
      <c r="BC131" s="308">
        <f t="shared" si="90"/>
        <v>0</v>
      </c>
      <c r="BD131" s="308">
        <f t="shared" si="91"/>
        <v>0</v>
      </c>
      <c r="BE131" s="295">
        <f t="shared" si="92"/>
        <v>0</v>
      </c>
      <c r="BF131" s="308">
        <f t="shared" si="93"/>
        <v>0</v>
      </c>
      <c r="BG131" s="295">
        <f t="shared" si="94"/>
        <v>0</v>
      </c>
      <c r="BH131" s="308">
        <f t="shared" si="95"/>
        <v>0</v>
      </c>
      <c r="BI131" s="295">
        <f t="shared" si="96"/>
        <v>0</v>
      </c>
      <c r="BJ131" s="295">
        <f t="shared" si="97"/>
        <v>0</v>
      </c>
      <c r="BK131" s="310">
        <f t="shared" si="98"/>
        <v>0</v>
      </c>
      <c r="BL131" s="317">
        <f t="shared" si="112"/>
        <v>0</v>
      </c>
      <c r="BM131" s="299">
        <f t="shared" si="112"/>
        <v>0</v>
      </c>
      <c r="BN131" s="299">
        <f t="shared" si="113"/>
        <v>0</v>
      </c>
      <c r="BO131" s="299">
        <f t="shared" si="112"/>
        <v>0</v>
      </c>
      <c r="BP131" s="299">
        <f t="shared" si="114"/>
        <v>0</v>
      </c>
      <c r="BQ131" s="299">
        <f t="shared" si="112"/>
        <v>0</v>
      </c>
      <c r="BR131" s="299">
        <f t="shared" si="115"/>
        <v>0</v>
      </c>
      <c r="BS131" s="299">
        <f t="shared" si="116"/>
        <v>0</v>
      </c>
      <c r="BT131" s="318">
        <f t="shared" si="116"/>
        <v>0</v>
      </c>
      <c r="BU131" s="450">
        <f t="shared" si="117"/>
        <v>0</v>
      </c>
      <c r="BV131" s="451">
        <f t="shared" si="118"/>
        <v>0</v>
      </c>
      <c r="BW131" s="451">
        <f t="shared" si="119"/>
        <v>0</v>
      </c>
      <c r="BX131" s="451">
        <f t="shared" si="120"/>
        <v>0</v>
      </c>
      <c r="BY131" s="451">
        <f t="shared" si="121"/>
        <v>0</v>
      </c>
      <c r="BZ131" s="451">
        <f t="shared" si="122"/>
        <v>0</v>
      </c>
      <c r="CA131" s="451">
        <f t="shared" si="123"/>
        <v>0</v>
      </c>
      <c r="CB131" s="451">
        <f t="shared" si="124"/>
        <v>0</v>
      </c>
      <c r="CC131" s="451">
        <f t="shared" si="125"/>
        <v>0</v>
      </c>
      <c r="CD131" s="452">
        <f t="shared" si="126"/>
        <v>0</v>
      </c>
      <c r="CE131" s="453">
        <f>IF($AF131="3/3",$R131*参照!$J$4,IF($AF131="2/3",$R131*参照!$J$5,IF($AF131="1/3",$R131*参照!$J$6,IF($AF131="1/4(多子)",$R131*参照!$J$4,IF($AF131="1/4(工･農)",$R131*参照!$J$7,IF($AF131="3/3(多子)",$R131*参照!$J$4,IF($AF131="2/3(多子)",$R131*参照!$J$4,IF($AF131="1/3(多子)",$R131*参照!$J$4,IF($AF131="多子世帯",$R131*参照!$J$4,)))))))))</f>
        <v>0</v>
      </c>
      <c r="CF131" s="454" t="b">
        <f>IF(AH131="3/3",$M131*参照!$I$4,IF(AH131="2/3",$M131*参照!$I$5,IF(AH131="1/3",$M131*参照!$I$6,IF(AH131="1/4(多子)",$M131*参照!$I$4,IF(AH131="1/4(工･農)",$M131*参照!$I$7,IF(AH131="3/3(多子)",$M131*参照!$I$4,IF(AH131="2/3(多子)",$M131*参照!$I$4,IF(AH131="1/3(多子)",$M131*参照!$I$4,IF(AH131="多子世帯",$M131*参照!$I$4,IF(AH131="対象外",0))))))))))</f>
        <v>0</v>
      </c>
      <c r="CG131" s="454" t="b">
        <f>IF(AI131="3/3",$M131*参照!$I$4,IF(AI131="2/3",$M131*参照!$I$5,IF(AI131="1/3",$M131*参照!$I$6,IF(AI131="1/4(多子)",$M131*参照!$I$4,IF(AI131="1/4(工･農)",$M131*参照!$I$7,IF(AI131="3/3(多子)",$M131*参照!$I$4,IF(AI131="2/3(多子)",$M131*参照!$I$4,IF(AI131="1/3(多子)",$M131*参照!$I$4,IF(AI131="多子世帯",$M131*参照!$I$4,IF(AI131="対象外",0))))))))))</f>
        <v>0</v>
      </c>
      <c r="CH131" s="454" t="b">
        <f>IF(AJ131="3/3",$M131*参照!$I$4,IF(AJ131="2/3",$M131*参照!$I$5,IF(AJ131="1/3",$M131*参照!$I$6,IF(AJ131="1/4(多子)",$M131*参照!$I$4,IF(AJ131="1/4(工･農)",$M131*参照!$I$7,IF(AJ131="3/3(多子)",$M131*参照!$I$4,IF(AJ131="2/3(多子)",$M131*参照!$I$4,IF(AJ131="1/3(多子)",$M131*参照!$I$4,IF(AJ131="多子世帯",$M131*参照!$I$4,IF(AJ131="対象外",0))))))))))</f>
        <v>0</v>
      </c>
      <c r="CI131" s="454" t="b">
        <f>IF(AK131="3/3",$M131*参照!$I$4,IF(AK131="2/3",$M131*参照!$I$5,IF(AK131="1/3",$M131*参照!$I$6,IF(AK131="1/4(多子)",$M131*参照!$I$4,IF(AK131="1/4(工･農)",$M131*参照!$I$7,IF(AK131="3/3(多子)",$M131*参照!$I$4,IF(AK131="2/3(多子)",$M131*参照!$I$4,IF(AK131="1/3(多子)",$M131*参照!$I$4,IF(AK131="多子世帯",$M131*参照!$I$4,IF(AK131="対象外",0))))))))))</f>
        <v>0</v>
      </c>
      <c r="CJ131" s="454" t="b">
        <f>IF(AL131="3/3",$M131*参照!$I$4,IF(AL131="2/3",$M131*参照!$I$5,IF(AL131="1/3",$M131*参照!$I$6,IF(AL131="1/4(多子)",$M131*参照!$I$4,IF(AL131="1/4(工･農)",$M131*参照!$I$7,IF(AL131="3/3(多子)",$M131*参照!$I$4,IF(AL131="2/3(多子)",$M131*参照!$I$4,IF(AL131="1/3(多子)",$M131*参照!$I$4,IF(AL131="多子世帯",$M131*参照!$I$4,IF(AL131="対象外",0))))))))))</f>
        <v>0</v>
      </c>
      <c r="CK131" s="454" t="b">
        <f>IF(AM131="3/3",$M131*参照!$I$4,IF(AM131="2/3",$M131*参照!$I$5,IF(AM131="1/3",$M131*参照!$I$6,IF(AM131="1/4(多子)",$M131*参照!$I$4,IF(AM131="1/4(工･農)",$M131*参照!$I$7,IF(AM131="3/3(多子)",$M131*参照!$I$4,IF(AM131="2/3(多子)",$M131*参照!$I$4,IF(AM131="1/3(多子)",$M131*参照!$I$4,IF(AM131="多子世帯",$M131*参照!$I$4,IF(AM131="対象外",0))))))))))</f>
        <v>0</v>
      </c>
      <c r="CL131" s="454" t="b">
        <f>IF(AN131="3/3",$M131*参照!$I$4,IF(AN131="2/3",$M131*参照!$I$5,IF(AN131="1/3",$M131*参照!$I$6,IF(AN131="1/4(多子)",$M131*参照!$I$4,IF(AN131="1/4(工･農)",$M131*参照!$I$7,IF(AN131="3/3(多子)",$M131*参照!$I$4,IF(AN131="2/3(多子)",$M131*参照!$I$4,IF(AN131="1/3(多子)",$M131*参照!$I$4,IF(AN131="多子世帯",$M131*参照!$I$4,IF(AN131="対象外",0))))))))))</f>
        <v>0</v>
      </c>
      <c r="CM131" s="454" t="b">
        <f>IF(AO131="3/3",$M131*参照!$I$4,IF(AO131="2/3",$M131*参照!$I$5,IF(AO131="1/3",$M131*参照!$I$6,IF(AO131="1/4(多子)",$M131*参照!$I$4,IF(AO131="1/4(工･農)",$M131*参照!$I$7,IF(AO131="3/3(多子)",$M131*参照!$I$4,IF(AO131="2/3(多子)",$M131*参照!$I$4,IF(AO131="1/3(多子)",$M131*参照!$I$4,IF(AO131="多子世帯",$M131*参照!$I$4,IF(AO131="対象外",0))))))))))</f>
        <v>0</v>
      </c>
      <c r="CN131" s="454" t="b">
        <f>IF(AP131="3/3",$M131*参照!$I$4,IF(AP131="2/3",$M131*参照!$I$5,IF(AP131="1/3",$M131*参照!$I$6,IF(AP131="1/4(多子)",$M131*参照!$I$4,IF(AP131="1/4(工･農)",$M131*参照!$I$7,IF(AP131="3/3(多子)",$M131*参照!$I$4,IF(AP131="2/3(多子)",$M131*参照!$I$4,IF(AP131="1/3(多子)",$M131*参照!$I$4,IF(AP131="多子世帯",$M131*参照!$I$4,IF(AP131="対象外",0))))))))))</f>
        <v>0</v>
      </c>
      <c r="CO131" s="454" t="b">
        <f>IF(AQ131="3/3",$M131*参照!$I$4,IF(AQ131="2/3",$M131*参照!$I$5,IF(AQ131="1/3",$M131*参照!$I$6,IF(AQ131="1/4(多子)",$M131*参照!$I$4,IF(AQ131="1/4(工･農)",$M131*参照!$I$7,IF(AQ131="3/3(多子)",$M131*参照!$I$4,IF(AQ131="2/3(多子)",$M131*参照!$I$4,IF(AQ131="1/3(多子)",$M131*参照!$I$4,IF(AQ131="多子世帯",$M131*参照!$I$4,IF(AQ131="対象外",0))))))))))</f>
        <v>0</v>
      </c>
      <c r="CP131" s="454" t="b">
        <f>IF(AR131="3/3",$M131*参照!$I$4,IF(AR131="2/3",$M131*参照!$I$5,IF(AR131="1/3",$M131*参照!$I$6,IF(AR131="1/4(多子)",$M131*参照!$I$4,IF(AR131="1/4(工･農)",$M131*参照!$I$7,IF(AR131="3/3(多子)",$M131*参照!$I$4,IF(AR131="2/3(多子)",$M131*参照!$I$4,IF(AR131="1/3(多子)",$M131*参照!$I$4,IF(AR131="多子世帯",$M131*参照!$I$4,IF(AR131="対象外",0))))))))))</f>
        <v>0</v>
      </c>
      <c r="CQ131" s="455" t="b">
        <f>IF(AS131="3/3",$M131*参照!$I$4,IF(AS131="2/3",$M131*参照!$I$5,IF(AS131="1/3",$M131*参照!$I$6,IF(AS131="1/4(多子)",$M131*参照!$I$4,IF(AS131="1/4(工･農)",$M131*参照!$I$7,IF(AS131="3/3(多子)",$M131*参照!$I$4,IF(AS131="2/3(多子)",$M131*参照!$I$4,IF(AS131="1/3(多子)",$M131*参照!$I$4,IF(AS131="多子世帯",$M131*参照!$I$4,IF(AS131="対象外",0))))))))))</f>
        <v>0</v>
      </c>
      <c r="CR131" s="456">
        <f t="shared" si="127"/>
        <v>0</v>
      </c>
      <c r="CS131" s="66"/>
      <c r="CT131" s="147"/>
      <c r="CU131" s="147"/>
      <c r="CV131" s="147"/>
      <c r="CW131" s="147"/>
      <c r="CX131" s="147"/>
      <c r="CY131" s="149"/>
      <c r="CZ131" s="100"/>
      <c r="DA131" s="147"/>
      <c r="DB131" s="147"/>
      <c r="DC131" s="147"/>
      <c r="DD131" s="147"/>
      <c r="DE131" s="147"/>
      <c r="DF131" s="148">
        <f t="shared" si="128"/>
        <v>0</v>
      </c>
      <c r="DG131" s="77">
        <f>IF(CD131=0,0,(ROUNDUP(O131*(BU131*参照!$C$5+BV131*参照!$C$6+BW131*参照!$C$7+BX131*参照!$C$8+BY131*参照!$C$9+BZ131*参照!$C$10+CA131*参照!$C$11+CB131*参照!$C$12+CC131*参照!$C$13)/CD131,-2)))</f>
        <v>0</v>
      </c>
      <c r="DH131" s="136" t="str">
        <f t="shared" si="99"/>
        <v>B</v>
      </c>
    </row>
    <row r="132" spans="1:112" s="30" customFormat="1" ht="14.4">
      <c r="A132" s="34">
        <v>91</v>
      </c>
      <c r="B132" s="363"/>
      <c r="C132" s="361"/>
      <c r="D132" s="126"/>
      <c r="E132" s="126"/>
      <c r="F132" s="185"/>
      <c r="G132" s="126"/>
      <c r="H132" s="355"/>
      <c r="I132" s="235">
        <v>0</v>
      </c>
      <c r="J132" s="235">
        <f t="shared" si="100"/>
        <v>0</v>
      </c>
      <c r="K132" s="387">
        <f>IF(D132="昼間",参照!$E$4,IF(D132="夜間等",参照!$E$5,IF(D132="通信",参照!$E$6,0)))</f>
        <v>0</v>
      </c>
      <c r="L132" s="240">
        <f t="shared" si="101"/>
        <v>0</v>
      </c>
      <c r="M132" s="241">
        <f t="shared" si="102"/>
        <v>0</v>
      </c>
      <c r="N132" s="238"/>
      <c r="O132" s="238">
        <f t="shared" si="103"/>
        <v>0</v>
      </c>
      <c r="P132" s="389">
        <v>0</v>
      </c>
      <c r="Q132" s="392">
        <f>IF(D132="昼間",参照!$F$4,IF(D132="夜間等",参照!$F$5,IF(D132="通信",参照!$F$6,0)))</f>
        <v>0</v>
      </c>
      <c r="R132" s="240">
        <f t="shared" si="104"/>
        <v>0</v>
      </c>
      <c r="S132" s="203"/>
      <c r="T132" s="384">
        <f t="shared" si="105"/>
        <v>0</v>
      </c>
      <c r="U132" s="382">
        <f t="shared" si="106"/>
        <v>0</v>
      </c>
      <c r="V132" s="380">
        <f t="shared" si="107"/>
        <v>0</v>
      </c>
      <c r="W132" s="378">
        <f t="shared" si="108"/>
        <v>0</v>
      </c>
      <c r="X132" s="386" t="str">
        <f t="shared" si="78"/>
        <v>0</v>
      </c>
      <c r="Y132" s="379">
        <f t="shared" si="109"/>
        <v>0</v>
      </c>
      <c r="Z132" s="441"/>
      <c r="AA132" s="441"/>
      <c r="AB132" s="445">
        <f t="shared" si="110"/>
        <v>0</v>
      </c>
      <c r="AC132" s="356">
        <f t="shared" si="111"/>
        <v>0</v>
      </c>
      <c r="AD132" s="123">
        <f t="shared" si="79"/>
        <v>0</v>
      </c>
      <c r="AE132" s="123">
        <f t="shared" si="80"/>
        <v>0</v>
      </c>
      <c r="AF132" s="183"/>
      <c r="AG132" s="32"/>
      <c r="AH132" s="97"/>
      <c r="AI132" s="33"/>
      <c r="AJ132" s="97"/>
      <c r="AK132" s="33"/>
      <c r="AL132" s="97"/>
      <c r="AM132" s="98"/>
      <c r="AN132" s="99"/>
      <c r="AO132" s="147"/>
      <c r="AP132" s="147"/>
      <c r="AQ132" s="147"/>
      <c r="AR132" s="147"/>
      <c r="AS132" s="33"/>
      <c r="AT132" s="308">
        <f t="shared" si="81"/>
        <v>0</v>
      </c>
      <c r="AU132" s="295">
        <f t="shared" si="82"/>
        <v>0</v>
      </c>
      <c r="AV132" s="295">
        <f t="shared" si="83"/>
        <v>0</v>
      </c>
      <c r="AW132" s="295">
        <f t="shared" si="84"/>
        <v>0</v>
      </c>
      <c r="AX132" s="295">
        <f t="shared" si="85"/>
        <v>0</v>
      </c>
      <c r="AY132" s="295">
        <f t="shared" si="86"/>
        <v>0</v>
      </c>
      <c r="AZ132" s="295">
        <f t="shared" si="87"/>
        <v>0</v>
      </c>
      <c r="BA132" s="295">
        <f t="shared" si="88"/>
        <v>0</v>
      </c>
      <c r="BB132" s="310">
        <f t="shared" si="89"/>
        <v>0</v>
      </c>
      <c r="BC132" s="308">
        <f t="shared" si="90"/>
        <v>0</v>
      </c>
      <c r="BD132" s="308">
        <f t="shared" si="91"/>
        <v>0</v>
      </c>
      <c r="BE132" s="295">
        <f t="shared" si="92"/>
        <v>0</v>
      </c>
      <c r="BF132" s="308">
        <f t="shared" si="93"/>
        <v>0</v>
      </c>
      <c r="BG132" s="295">
        <f t="shared" si="94"/>
        <v>0</v>
      </c>
      <c r="BH132" s="308">
        <f t="shared" si="95"/>
        <v>0</v>
      </c>
      <c r="BI132" s="295">
        <f t="shared" si="96"/>
        <v>0</v>
      </c>
      <c r="BJ132" s="295">
        <f t="shared" si="97"/>
        <v>0</v>
      </c>
      <c r="BK132" s="310">
        <f t="shared" si="98"/>
        <v>0</v>
      </c>
      <c r="BL132" s="317">
        <f t="shared" si="112"/>
        <v>0</v>
      </c>
      <c r="BM132" s="299">
        <f t="shared" si="112"/>
        <v>0</v>
      </c>
      <c r="BN132" s="299">
        <f t="shared" si="113"/>
        <v>0</v>
      </c>
      <c r="BO132" s="299">
        <f t="shared" si="112"/>
        <v>0</v>
      </c>
      <c r="BP132" s="299">
        <f t="shared" si="114"/>
        <v>0</v>
      </c>
      <c r="BQ132" s="299">
        <f t="shared" si="112"/>
        <v>0</v>
      </c>
      <c r="BR132" s="299">
        <f t="shared" si="115"/>
        <v>0</v>
      </c>
      <c r="BS132" s="299">
        <f t="shared" si="116"/>
        <v>0</v>
      </c>
      <c r="BT132" s="318">
        <f t="shared" si="116"/>
        <v>0</v>
      </c>
      <c r="BU132" s="450">
        <f t="shared" si="117"/>
        <v>0</v>
      </c>
      <c r="BV132" s="451">
        <f t="shared" si="118"/>
        <v>0</v>
      </c>
      <c r="BW132" s="451">
        <f t="shared" si="119"/>
        <v>0</v>
      </c>
      <c r="BX132" s="451">
        <f t="shared" si="120"/>
        <v>0</v>
      </c>
      <c r="BY132" s="451">
        <f t="shared" si="121"/>
        <v>0</v>
      </c>
      <c r="BZ132" s="451">
        <f t="shared" si="122"/>
        <v>0</v>
      </c>
      <c r="CA132" s="451">
        <f t="shared" si="123"/>
        <v>0</v>
      </c>
      <c r="CB132" s="451">
        <f t="shared" si="124"/>
        <v>0</v>
      </c>
      <c r="CC132" s="451">
        <f t="shared" si="125"/>
        <v>0</v>
      </c>
      <c r="CD132" s="452">
        <f t="shared" si="126"/>
        <v>0</v>
      </c>
      <c r="CE132" s="453">
        <f>IF($AF132="3/3",$R132*参照!$J$4,IF($AF132="2/3",$R132*参照!$J$5,IF($AF132="1/3",$R132*参照!$J$6,IF($AF132="1/4(多子)",$R132*参照!$J$4,IF($AF132="1/4(工･農)",$R132*参照!$J$7,IF($AF132="3/3(多子)",$R132*参照!$J$4,IF($AF132="2/3(多子)",$R132*参照!$J$4,IF($AF132="1/3(多子)",$R132*参照!$J$4,IF($AF132="多子世帯",$R132*参照!$J$4,)))))))))</f>
        <v>0</v>
      </c>
      <c r="CF132" s="454" t="b">
        <f>IF(AH132="3/3",$M132*参照!$I$4,IF(AH132="2/3",$M132*参照!$I$5,IF(AH132="1/3",$M132*参照!$I$6,IF(AH132="1/4(多子)",$M132*参照!$I$4,IF(AH132="1/4(工･農)",$M132*参照!$I$7,IF(AH132="3/3(多子)",$M132*参照!$I$4,IF(AH132="2/3(多子)",$M132*参照!$I$4,IF(AH132="1/3(多子)",$M132*参照!$I$4,IF(AH132="多子世帯",$M132*参照!$I$4,IF(AH132="対象外",0))))))))))</f>
        <v>0</v>
      </c>
      <c r="CG132" s="454" t="b">
        <f>IF(AI132="3/3",$M132*参照!$I$4,IF(AI132="2/3",$M132*参照!$I$5,IF(AI132="1/3",$M132*参照!$I$6,IF(AI132="1/4(多子)",$M132*参照!$I$4,IF(AI132="1/4(工･農)",$M132*参照!$I$7,IF(AI132="3/3(多子)",$M132*参照!$I$4,IF(AI132="2/3(多子)",$M132*参照!$I$4,IF(AI132="1/3(多子)",$M132*参照!$I$4,IF(AI132="多子世帯",$M132*参照!$I$4,IF(AI132="対象外",0))))))))))</f>
        <v>0</v>
      </c>
      <c r="CH132" s="454" t="b">
        <f>IF(AJ132="3/3",$M132*参照!$I$4,IF(AJ132="2/3",$M132*参照!$I$5,IF(AJ132="1/3",$M132*参照!$I$6,IF(AJ132="1/4(多子)",$M132*参照!$I$4,IF(AJ132="1/4(工･農)",$M132*参照!$I$7,IF(AJ132="3/3(多子)",$M132*参照!$I$4,IF(AJ132="2/3(多子)",$M132*参照!$I$4,IF(AJ132="1/3(多子)",$M132*参照!$I$4,IF(AJ132="多子世帯",$M132*参照!$I$4,IF(AJ132="対象外",0))))))))))</f>
        <v>0</v>
      </c>
      <c r="CI132" s="454" t="b">
        <f>IF(AK132="3/3",$M132*参照!$I$4,IF(AK132="2/3",$M132*参照!$I$5,IF(AK132="1/3",$M132*参照!$I$6,IF(AK132="1/4(多子)",$M132*参照!$I$4,IF(AK132="1/4(工･農)",$M132*参照!$I$7,IF(AK132="3/3(多子)",$M132*参照!$I$4,IF(AK132="2/3(多子)",$M132*参照!$I$4,IF(AK132="1/3(多子)",$M132*参照!$I$4,IF(AK132="多子世帯",$M132*参照!$I$4,IF(AK132="対象外",0))))))))))</f>
        <v>0</v>
      </c>
      <c r="CJ132" s="454" t="b">
        <f>IF(AL132="3/3",$M132*参照!$I$4,IF(AL132="2/3",$M132*参照!$I$5,IF(AL132="1/3",$M132*参照!$I$6,IF(AL132="1/4(多子)",$M132*参照!$I$4,IF(AL132="1/4(工･農)",$M132*参照!$I$7,IF(AL132="3/3(多子)",$M132*参照!$I$4,IF(AL132="2/3(多子)",$M132*参照!$I$4,IF(AL132="1/3(多子)",$M132*参照!$I$4,IF(AL132="多子世帯",$M132*参照!$I$4,IF(AL132="対象外",0))))))))))</f>
        <v>0</v>
      </c>
      <c r="CK132" s="454" t="b">
        <f>IF(AM132="3/3",$M132*参照!$I$4,IF(AM132="2/3",$M132*参照!$I$5,IF(AM132="1/3",$M132*参照!$I$6,IF(AM132="1/4(多子)",$M132*参照!$I$4,IF(AM132="1/4(工･農)",$M132*参照!$I$7,IF(AM132="3/3(多子)",$M132*参照!$I$4,IF(AM132="2/3(多子)",$M132*参照!$I$4,IF(AM132="1/3(多子)",$M132*参照!$I$4,IF(AM132="多子世帯",$M132*参照!$I$4,IF(AM132="対象外",0))))))))))</f>
        <v>0</v>
      </c>
      <c r="CL132" s="454" t="b">
        <f>IF(AN132="3/3",$M132*参照!$I$4,IF(AN132="2/3",$M132*参照!$I$5,IF(AN132="1/3",$M132*参照!$I$6,IF(AN132="1/4(多子)",$M132*参照!$I$4,IF(AN132="1/4(工･農)",$M132*参照!$I$7,IF(AN132="3/3(多子)",$M132*参照!$I$4,IF(AN132="2/3(多子)",$M132*参照!$I$4,IF(AN132="1/3(多子)",$M132*参照!$I$4,IF(AN132="多子世帯",$M132*参照!$I$4,IF(AN132="対象外",0))))))))))</f>
        <v>0</v>
      </c>
      <c r="CM132" s="454" t="b">
        <f>IF(AO132="3/3",$M132*参照!$I$4,IF(AO132="2/3",$M132*参照!$I$5,IF(AO132="1/3",$M132*参照!$I$6,IF(AO132="1/4(多子)",$M132*参照!$I$4,IF(AO132="1/4(工･農)",$M132*参照!$I$7,IF(AO132="3/3(多子)",$M132*参照!$I$4,IF(AO132="2/3(多子)",$M132*参照!$I$4,IF(AO132="1/3(多子)",$M132*参照!$I$4,IF(AO132="多子世帯",$M132*参照!$I$4,IF(AO132="対象外",0))))))))))</f>
        <v>0</v>
      </c>
      <c r="CN132" s="454" t="b">
        <f>IF(AP132="3/3",$M132*参照!$I$4,IF(AP132="2/3",$M132*参照!$I$5,IF(AP132="1/3",$M132*参照!$I$6,IF(AP132="1/4(多子)",$M132*参照!$I$4,IF(AP132="1/4(工･農)",$M132*参照!$I$7,IF(AP132="3/3(多子)",$M132*参照!$I$4,IF(AP132="2/3(多子)",$M132*参照!$I$4,IF(AP132="1/3(多子)",$M132*参照!$I$4,IF(AP132="多子世帯",$M132*参照!$I$4,IF(AP132="対象外",0))))))))))</f>
        <v>0</v>
      </c>
      <c r="CO132" s="454" t="b">
        <f>IF(AQ132="3/3",$M132*参照!$I$4,IF(AQ132="2/3",$M132*参照!$I$5,IF(AQ132="1/3",$M132*参照!$I$6,IF(AQ132="1/4(多子)",$M132*参照!$I$4,IF(AQ132="1/4(工･農)",$M132*参照!$I$7,IF(AQ132="3/3(多子)",$M132*参照!$I$4,IF(AQ132="2/3(多子)",$M132*参照!$I$4,IF(AQ132="1/3(多子)",$M132*参照!$I$4,IF(AQ132="多子世帯",$M132*参照!$I$4,IF(AQ132="対象外",0))))))))))</f>
        <v>0</v>
      </c>
      <c r="CP132" s="454" t="b">
        <f>IF(AR132="3/3",$M132*参照!$I$4,IF(AR132="2/3",$M132*参照!$I$5,IF(AR132="1/3",$M132*参照!$I$6,IF(AR132="1/4(多子)",$M132*参照!$I$4,IF(AR132="1/4(工･農)",$M132*参照!$I$7,IF(AR132="3/3(多子)",$M132*参照!$I$4,IF(AR132="2/3(多子)",$M132*参照!$I$4,IF(AR132="1/3(多子)",$M132*参照!$I$4,IF(AR132="多子世帯",$M132*参照!$I$4,IF(AR132="対象外",0))))))))))</f>
        <v>0</v>
      </c>
      <c r="CQ132" s="455" t="b">
        <f>IF(AS132="3/3",$M132*参照!$I$4,IF(AS132="2/3",$M132*参照!$I$5,IF(AS132="1/3",$M132*参照!$I$6,IF(AS132="1/4(多子)",$M132*参照!$I$4,IF(AS132="1/4(工･農)",$M132*参照!$I$7,IF(AS132="3/3(多子)",$M132*参照!$I$4,IF(AS132="2/3(多子)",$M132*参照!$I$4,IF(AS132="1/3(多子)",$M132*参照!$I$4,IF(AS132="多子世帯",$M132*参照!$I$4,IF(AS132="対象外",0))))))))))</f>
        <v>0</v>
      </c>
      <c r="CR132" s="456">
        <f t="shared" si="127"/>
        <v>0</v>
      </c>
      <c r="CS132" s="66"/>
      <c r="CT132" s="147"/>
      <c r="CU132" s="147"/>
      <c r="CV132" s="147"/>
      <c r="CW132" s="147"/>
      <c r="CX132" s="147"/>
      <c r="CY132" s="149"/>
      <c r="CZ132" s="100"/>
      <c r="DA132" s="147"/>
      <c r="DB132" s="147"/>
      <c r="DC132" s="147"/>
      <c r="DD132" s="147"/>
      <c r="DE132" s="147"/>
      <c r="DF132" s="148">
        <f t="shared" si="128"/>
        <v>0</v>
      </c>
      <c r="DG132" s="77">
        <f>IF(CD132=0,0,(ROUNDUP(O132*(BU132*参照!$C$5+BV132*参照!$C$6+BW132*参照!$C$7+BX132*参照!$C$8+BY132*参照!$C$9+BZ132*参照!$C$10+CA132*参照!$C$11+CB132*参照!$C$12+CC132*参照!$C$13)/CD132,-2)))</f>
        <v>0</v>
      </c>
      <c r="DH132" s="136" t="str">
        <f t="shared" si="99"/>
        <v>B</v>
      </c>
    </row>
    <row r="133" spans="1:112" s="30" customFormat="1" ht="14.4">
      <c r="A133" s="34">
        <v>92</v>
      </c>
      <c r="B133" s="363"/>
      <c r="C133" s="361"/>
      <c r="D133" s="126"/>
      <c r="E133" s="126"/>
      <c r="F133" s="185"/>
      <c r="G133" s="126"/>
      <c r="H133" s="355"/>
      <c r="I133" s="235">
        <v>0</v>
      </c>
      <c r="J133" s="235">
        <f t="shared" si="100"/>
        <v>0</v>
      </c>
      <c r="K133" s="387">
        <f>IF(D133="昼間",参照!$E$4,IF(D133="夜間等",参照!$E$5,IF(D133="通信",参照!$E$6,0)))</f>
        <v>0</v>
      </c>
      <c r="L133" s="240">
        <f t="shared" si="101"/>
        <v>0</v>
      </c>
      <c r="M133" s="241">
        <f t="shared" si="102"/>
        <v>0</v>
      </c>
      <c r="N133" s="238"/>
      <c r="O133" s="238">
        <f t="shared" si="103"/>
        <v>0</v>
      </c>
      <c r="P133" s="389">
        <v>0</v>
      </c>
      <c r="Q133" s="392">
        <f>IF(D133="昼間",参照!$F$4,IF(D133="夜間等",参照!$F$5,IF(D133="通信",参照!$F$6,0)))</f>
        <v>0</v>
      </c>
      <c r="R133" s="240">
        <f t="shared" si="104"/>
        <v>0</v>
      </c>
      <c r="S133" s="203"/>
      <c r="T133" s="384">
        <f t="shared" si="105"/>
        <v>0</v>
      </c>
      <c r="U133" s="382">
        <f t="shared" si="106"/>
        <v>0</v>
      </c>
      <c r="V133" s="380">
        <f t="shared" si="107"/>
        <v>0</v>
      </c>
      <c r="W133" s="378">
        <f t="shared" si="108"/>
        <v>0</v>
      </c>
      <c r="X133" s="386" t="str">
        <f t="shared" si="78"/>
        <v>0</v>
      </c>
      <c r="Y133" s="379">
        <f t="shared" si="109"/>
        <v>0</v>
      </c>
      <c r="Z133" s="441"/>
      <c r="AA133" s="441"/>
      <c r="AB133" s="445">
        <f t="shared" si="110"/>
        <v>0</v>
      </c>
      <c r="AC133" s="356">
        <f t="shared" si="111"/>
        <v>0</v>
      </c>
      <c r="AD133" s="123">
        <f t="shared" si="79"/>
        <v>0</v>
      </c>
      <c r="AE133" s="123">
        <f t="shared" si="80"/>
        <v>0</v>
      </c>
      <c r="AF133" s="183"/>
      <c r="AG133" s="32"/>
      <c r="AH133" s="97"/>
      <c r="AI133" s="33"/>
      <c r="AJ133" s="97"/>
      <c r="AK133" s="33"/>
      <c r="AL133" s="97"/>
      <c r="AM133" s="98"/>
      <c r="AN133" s="99"/>
      <c r="AO133" s="147"/>
      <c r="AP133" s="147"/>
      <c r="AQ133" s="147"/>
      <c r="AR133" s="147"/>
      <c r="AS133" s="33"/>
      <c r="AT133" s="308">
        <f t="shared" si="81"/>
        <v>0</v>
      </c>
      <c r="AU133" s="295">
        <f t="shared" si="82"/>
        <v>0</v>
      </c>
      <c r="AV133" s="295">
        <f t="shared" si="83"/>
        <v>0</v>
      </c>
      <c r="AW133" s="295">
        <f t="shared" si="84"/>
        <v>0</v>
      </c>
      <c r="AX133" s="295">
        <f t="shared" si="85"/>
        <v>0</v>
      </c>
      <c r="AY133" s="295">
        <f t="shared" si="86"/>
        <v>0</v>
      </c>
      <c r="AZ133" s="295">
        <f t="shared" si="87"/>
        <v>0</v>
      </c>
      <c r="BA133" s="295">
        <f t="shared" si="88"/>
        <v>0</v>
      </c>
      <c r="BB133" s="310">
        <f t="shared" si="89"/>
        <v>0</v>
      </c>
      <c r="BC133" s="308">
        <f t="shared" si="90"/>
        <v>0</v>
      </c>
      <c r="BD133" s="308">
        <f t="shared" si="91"/>
        <v>0</v>
      </c>
      <c r="BE133" s="295">
        <f t="shared" si="92"/>
        <v>0</v>
      </c>
      <c r="BF133" s="308">
        <f t="shared" si="93"/>
        <v>0</v>
      </c>
      <c r="BG133" s="295">
        <f t="shared" si="94"/>
        <v>0</v>
      </c>
      <c r="BH133" s="308">
        <f t="shared" si="95"/>
        <v>0</v>
      </c>
      <c r="BI133" s="295">
        <f t="shared" si="96"/>
        <v>0</v>
      </c>
      <c r="BJ133" s="295">
        <f t="shared" si="97"/>
        <v>0</v>
      </c>
      <c r="BK133" s="310">
        <f t="shared" si="98"/>
        <v>0</v>
      </c>
      <c r="BL133" s="317">
        <f t="shared" si="112"/>
        <v>0</v>
      </c>
      <c r="BM133" s="299">
        <f t="shared" si="112"/>
        <v>0</v>
      </c>
      <c r="BN133" s="299">
        <f t="shared" si="113"/>
        <v>0</v>
      </c>
      <c r="BO133" s="299">
        <f t="shared" si="112"/>
        <v>0</v>
      </c>
      <c r="BP133" s="299">
        <f t="shared" si="114"/>
        <v>0</v>
      </c>
      <c r="BQ133" s="299">
        <f t="shared" si="112"/>
        <v>0</v>
      </c>
      <c r="BR133" s="299">
        <f t="shared" si="115"/>
        <v>0</v>
      </c>
      <c r="BS133" s="299">
        <f t="shared" si="116"/>
        <v>0</v>
      </c>
      <c r="BT133" s="318">
        <f t="shared" si="116"/>
        <v>0</v>
      </c>
      <c r="BU133" s="450">
        <f t="shared" si="117"/>
        <v>0</v>
      </c>
      <c r="BV133" s="451">
        <f t="shared" si="118"/>
        <v>0</v>
      </c>
      <c r="BW133" s="451">
        <f t="shared" si="119"/>
        <v>0</v>
      </c>
      <c r="BX133" s="451">
        <f t="shared" si="120"/>
        <v>0</v>
      </c>
      <c r="BY133" s="451">
        <f t="shared" si="121"/>
        <v>0</v>
      </c>
      <c r="BZ133" s="451">
        <f t="shared" si="122"/>
        <v>0</v>
      </c>
      <c r="CA133" s="451">
        <f t="shared" si="123"/>
        <v>0</v>
      </c>
      <c r="CB133" s="451">
        <f t="shared" si="124"/>
        <v>0</v>
      </c>
      <c r="CC133" s="451">
        <f t="shared" si="125"/>
        <v>0</v>
      </c>
      <c r="CD133" s="452">
        <f t="shared" si="126"/>
        <v>0</v>
      </c>
      <c r="CE133" s="453">
        <f>IF($AF133="3/3",$R133*参照!$J$4,IF($AF133="2/3",$R133*参照!$J$5,IF($AF133="1/3",$R133*参照!$J$6,IF($AF133="1/4(多子)",$R133*参照!$J$4,IF($AF133="1/4(工･農)",$R133*参照!$J$7,IF($AF133="3/3(多子)",$R133*参照!$J$4,IF($AF133="2/3(多子)",$R133*参照!$J$4,IF($AF133="1/3(多子)",$R133*参照!$J$4,IF($AF133="多子世帯",$R133*参照!$J$4,)))))))))</f>
        <v>0</v>
      </c>
      <c r="CF133" s="454" t="b">
        <f>IF(AH133="3/3",$M133*参照!$I$4,IF(AH133="2/3",$M133*参照!$I$5,IF(AH133="1/3",$M133*参照!$I$6,IF(AH133="1/4(多子)",$M133*参照!$I$4,IF(AH133="1/4(工･農)",$M133*参照!$I$7,IF(AH133="3/3(多子)",$M133*参照!$I$4,IF(AH133="2/3(多子)",$M133*参照!$I$4,IF(AH133="1/3(多子)",$M133*参照!$I$4,IF(AH133="多子世帯",$M133*参照!$I$4,IF(AH133="対象外",0))))))))))</f>
        <v>0</v>
      </c>
      <c r="CG133" s="454" t="b">
        <f>IF(AI133="3/3",$M133*参照!$I$4,IF(AI133="2/3",$M133*参照!$I$5,IF(AI133="1/3",$M133*参照!$I$6,IF(AI133="1/4(多子)",$M133*参照!$I$4,IF(AI133="1/4(工･農)",$M133*参照!$I$7,IF(AI133="3/3(多子)",$M133*参照!$I$4,IF(AI133="2/3(多子)",$M133*参照!$I$4,IF(AI133="1/3(多子)",$M133*参照!$I$4,IF(AI133="多子世帯",$M133*参照!$I$4,IF(AI133="対象外",0))))))))))</f>
        <v>0</v>
      </c>
      <c r="CH133" s="454" t="b">
        <f>IF(AJ133="3/3",$M133*参照!$I$4,IF(AJ133="2/3",$M133*参照!$I$5,IF(AJ133="1/3",$M133*参照!$I$6,IF(AJ133="1/4(多子)",$M133*参照!$I$4,IF(AJ133="1/4(工･農)",$M133*参照!$I$7,IF(AJ133="3/3(多子)",$M133*参照!$I$4,IF(AJ133="2/3(多子)",$M133*参照!$I$4,IF(AJ133="1/3(多子)",$M133*参照!$I$4,IF(AJ133="多子世帯",$M133*参照!$I$4,IF(AJ133="対象外",0))))))))))</f>
        <v>0</v>
      </c>
      <c r="CI133" s="454" t="b">
        <f>IF(AK133="3/3",$M133*参照!$I$4,IF(AK133="2/3",$M133*参照!$I$5,IF(AK133="1/3",$M133*参照!$I$6,IF(AK133="1/4(多子)",$M133*参照!$I$4,IF(AK133="1/4(工･農)",$M133*参照!$I$7,IF(AK133="3/3(多子)",$M133*参照!$I$4,IF(AK133="2/3(多子)",$M133*参照!$I$4,IF(AK133="1/3(多子)",$M133*参照!$I$4,IF(AK133="多子世帯",$M133*参照!$I$4,IF(AK133="対象外",0))))))))))</f>
        <v>0</v>
      </c>
      <c r="CJ133" s="454" t="b">
        <f>IF(AL133="3/3",$M133*参照!$I$4,IF(AL133="2/3",$M133*参照!$I$5,IF(AL133="1/3",$M133*参照!$I$6,IF(AL133="1/4(多子)",$M133*参照!$I$4,IF(AL133="1/4(工･農)",$M133*参照!$I$7,IF(AL133="3/3(多子)",$M133*参照!$I$4,IF(AL133="2/3(多子)",$M133*参照!$I$4,IF(AL133="1/3(多子)",$M133*参照!$I$4,IF(AL133="多子世帯",$M133*参照!$I$4,IF(AL133="対象外",0))))))))))</f>
        <v>0</v>
      </c>
      <c r="CK133" s="454" t="b">
        <f>IF(AM133="3/3",$M133*参照!$I$4,IF(AM133="2/3",$M133*参照!$I$5,IF(AM133="1/3",$M133*参照!$I$6,IF(AM133="1/4(多子)",$M133*参照!$I$4,IF(AM133="1/4(工･農)",$M133*参照!$I$7,IF(AM133="3/3(多子)",$M133*参照!$I$4,IF(AM133="2/3(多子)",$M133*参照!$I$4,IF(AM133="1/3(多子)",$M133*参照!$I$4,IF(AM133="多子世帯",$M133*参照!$I$4,IF(AM133="対象外",0))))))))))</f>
        <v>0</v>
      </c>
      <c r="CL133" s="454" t="b">
        <f>IF(AN133="3/3",$M133*参照!$I$4,IF(AN133="2/3",$M133*参照!$I$5,IF(AN133="1/3",$M133*参照!$I$6,IF(AN133="1/4(多子)",$M133*参照!$I$4,IF(AN133="1/4(工･農)",$M133*参照!$I$7,IF(AN133="3/3(多子)",$M133*参照!$I$4,IF(AN133="2/3(多子)",$M133*参照!$I$4,IF(AN133="1/3(多子)",$M133*参照!$I$4,IF(AN133="多子世帯",$M133*参照!$I$4,IF(AN133="対象外",0))))))))))</f>
        <v>0</v>
      </c>
      <c r="CM133" s="454" t="b">
        <f>IF(AO133="3/3",$M133*参照!$I$4,IF(AO133="2/3",$M133*参照!$I$5,IF(AO133="1/3",$M133*参照!$I$6,IF(AO133="1/4(多子)",$M133*参照!$I$4,IF(AO133="1/4(工･農)",$M133*参照!$I$7,IF(AO133="3/3(多子)",$M133*参照!$I$4,IF(AO133="2/3(多子)",$M133*参照!$I$4,IF(AO133="1/3(多子)",$M133*参照!$I$4,IF(AO133="多子世帯",$M133*参照!$I$4,IF(AO133="対象外",0))))))))))</f>
        <v>0</v>
      </c>
      <c r="CN133" s="454" t="b">
        <f>IF(AP133="3/3",$M133*参照!$I$4,IF(AP133="2/3",$M133*参照!$I$5,IF(AP133="1/3",$M133*参照!$I$6,IF(AP133="1/4(多子)",$M133*参照!$I$4,IF(AP133="1/4(工･農)",$M133*参照!$I$7,IF(AP133="3/3(多子)",$M133*参照!$I$4,IF(AP133="2/3(多子)",$M133*参照!$I$4,IF(AP133="1/3(多子)",$M133*参照!$I$4,IF(AP133="多子世帯",$M133*参照!$I$4,IF(AP133="対象外",0))))))))))</f>
        <v>0</v>
      </c>
      <c r="CO133" s="454" t="b">
        <f>IF(AQ133="3/3",$M133*参照!$I$4,IF(AQ133="2/3",$M133*参照!$I$5,IF(AQ133="1/3",$M133*参照!$I$6,IF(AQ133="1/4(多子)",$M133*参照!$I$4,IF(AQ133="1/4(工･農)",$M133*参照!$I$7,IF(AQ133="3/3(多子)",$M133*参照!$I$4,IF(AQ133="2/3(多子)",$M133*参照!$I$4,IF(AQ133="1/3(多子)",$M133*参照!$I$4,IF(AQ133="多子世帯",$M133*参照!$I$4,IF(AQ133="対象外",0))))))))))</f>
        <v>0</v>
      </c>
      <c r="CP133" s="454" t="b">
        <f>IF(AR133="3/3",$M133*参照!$I$4,IF(AR133="2/3",$M133*参照!$I$5,IF(AR133="1/3",$M133*参照!$I$6,IF(AR133="1/4(多子)",$M133*参照!$I$4,IF(AR133="1/4(工･農)",$M133*参照!$I$7,IF(AR133="3/3(多子)",$M133*参照!$I$4,IF(AR133="2/3(多子)",$M133*参照!$I$4,IF(AR133="1/3(多子)",$M133*参照!$I$4,IF(AR133="多子世帯",$M133*参照!$I$4,IF(AR133="対象外",0))))))))))</f>
        <v>0</v>
      </c>
      <c r="CQ133" s="455" t="b">
        <f>IF(AS133="3/3",$M133*参照!$I$4,IF(AS133="2/3",$M133*参照!$I$5,IF(AS133="1/3",$M133*参照!$I$6,IF(AS133="1/4(多子)",$M133*参照!$I$4,IF(AS133="1/4(工･農)",$M133*参照!$I$7,IF(AS133="3/3(多子)",$M133*参照!$I$4,IF(AS133="2/3(多子)",$M133*参照!$I$4,IF(AS133="1/3(多子)",$M133*参照!$I$4,IF(AS133="多子世帯",$M133*参照!$I$4,IF(AS133="対象外",0))))))))))</f>
        <v>0</v>
      </c>
      <c r="CR133" s="456">
        <f t="shared" si="127"/>
        <v>0</v>
      </c>
      <c r="CS133" s="66"/>
      <c r="CT133" s="147"/>
      <c r="CU133" s="147"/>
      <c r="CV133" s="147"/>
      <c r="CW133" s="147"/>
      <c r="CX133" s="147"/>
      <c r="CY133" s="149"/>
      <c r="CZ133" s="100"/>
      <c r="DA133" s="147"/>
      <c r="DB133" s="147"/>
      <c r="DC133" s="147"/>
      <c r="DD133" s="147"/>
      <c r="DE133" s="147"/>
      <c r="DF133" s="148">
        <f t="shared" si="128"/>
        <v>0</v>
      </c>
      <c r="DG133" s="77">
        <f>IF(CD133=0,0,(ROUNDUP(O133*(BU133*参照!$C$5+BV133*参照!$C$6+BW133*参照!$C$7+BX133*参照!$C$8+BY133*参照!$C$9+BZ133*参照!$C$10+CA133*参照!$C$11+CB133*参照!$C$12+CC133*参照!$C$13)/CD133,-2)))</f>
        <v>0</v>
      </c>
      <c r="DH133" s="136" t="str">
        <f t="shared" si="99"/>
        <v>B</v>
      </c>
    </row>
    <row r="134" spans="1:112" s="30" customFormat="1" ht="14.4">
      <c r="A134" s="34">
        <v>93</v>
      </c>
      <c r="B134" s="363"/>
      <c r="C134" s="361"/>
      <c r="D134" s="126"/>
      <c r="E134" s="126"/>
      <c r="F134" s="185"/>
      <c r="G134" s="126"/>
      <c r="H134" s="355"/>
      <c r="I134" s="235">
        <v>0</v>
      </c>
      <c r="J134" s="235">
        <f t="shared" si="100"/>
        <v>0</v>
      </c>
      <c r="K134" s="387">
        <f>IF(D134="昼間",参照!$E$4,IF(D134="夜間等",参照!$E$5,IF(D134="通信",参照!$E$6,0)))</f>
        <v>0</v>
      </c>
      <c r="L134" s="240">
        <f t="shared" si="101"/>
        <v>0</v>
      </c>
      <c r="M134" s="241">
        <f t="shared" si="102"/>
        <v>0</v>
      </c>
      <c r="N134" s="238"/>
      <c r="O134" s="238">
        <f t="shared" si="103"/>
        <v>0</v>
      </c>
      <c r="P134" s="389">
        <v>0</v>
      </c>
      <c r="Q134" s="392">
        <f>IF(D134="昼間",参照!$F$4,IF(D134="夜間等",参照!$F$5,IF(D134="通信",参照!$F$6,0)))</f>
        <v>0</v>
      </c>
      <c r="R134" s="240">
        <f t="shared" si="104"/>
        <v>0</v>
      </c>
      <c r="S134" s="203"/>
      <c r="T134" s="384">
        <f t="shared" si="105"/>
        <v>0</v>
      </c>
      <c r="U134" s="382">
        <f t="shared" si="106"/>
        <v>0</v>
      </c>
      <c r="V134" s="380">
        <f t="shared" si="107"/>
        <v>0</v>
      </c>
      <c r="W134" s="378">
        <f t="shared" si="108"/>
        <v>0</v>
      </c>
      <c r="X134" s="386" t="str">
        <f t="shared" si="78"/>
        <v>0</v>
      </c>
      <c r="Y134" s="379">
        <f t="shared" si="109"/>
        <v>0</v>
      </c>
      <c r="Z134" s="441"/>
      <c r="AA134" s="441"/>
      <c r="AB134" s="445">
        <f t="shared" si="110"/>
        <v>0</v>
      </c>
      <c r="AC134" s="356">
        <f t="shared" si="111"/>
        <v>0</v>
      </c>
      <c r="AD134" s="123">
        <f t="shared" si="79"/>
        <v>0</v>
      </c>
      <c r="AE134" s="123">
        <f t="shared" si="80"/>
        <v>0</v>
      </c>
      <c r="AF134" s="183"/>
      <c r="AG134" s="32"/>
      <c r="AH134" s="97"/>
      <c r="AI134" s="33"/>
      <c r="AJ134" s="97"/>
      <c r="AK134" s="33"/>
      <c r="AL134" s="97"/>
      <c r="AM134" s="98"/>
      <c r="AN134" s="99"/>
      <c r="AO134" s="147"/>
      <c r="AP134" s="147"/>
      <c r="AQ134" s="147"/>
      <c r="AR134" s="147"/>
      <c r="AS134" s="33"/>
      <c r="AT134" s="308">
        <f t="shared" si="81"/>
        <v>0</v>
      </c>
      <c r="AU134" s="295">
        <f t="shared" si="82"/>
        <v>0</v>
      </c>
      <c r="AV134" s="295">
        <f t="shared" si="83"/>
        <v>0</v>
      </c>
      <c r="AW134" s="295">
        <f t="shared" si="84"/>
        <v>0</v>
      </c>
      <c r="AX134" s="295">
        <f t="shared" si="85"/>
        <v>0</v>
      </c>
      <c r="AY134" s="295">
        <f t="shared" si="86"/>
        <v>0</v>
      </c>
      <c r="AZ134" s="295">
        <f t="shared" si="87"/>
        <v>0</v>
      </c>
      <c r="BA134" s="295">
        <f t="shared" si="88"/>
        <v>0</v>
      </c>
      <c r="BB134" s="310">
        <f t="shared" si="89"/>
        <v>0</v>
      </c>
      <c r="BC134" s="308">
        <f t="shared" si="90"/>
        <v>0</v>
      </c>
      <c r="BD134" s="308">
        <f t="shared" si="91"/>
        <v>0</v>
      </c>
      <c r="BE134" s="295">
        <f t="shared" si="92"/>
        <v>0</v>
      </c>
      <c r="BF134" s="308">
        <f t="shared" si="93"/>
        <v>0</v>
      </c>
      <c r="BG134" s="295">
        <f t="shared" si="94"/>
        <v>0</v>
      </c>
      <c r="BH134" s="308">
        <f t="shared" si="95"/>
        <v>0</v>
      </c>
      <c r="BI134" s="295">
        <f t="shared" si="96"/>
        <v>0</v>
      </c>
      <c r="BJ134" s="295">
        <f t="shared" si="97"/>
        <v>0</v>
      </c>
      <c r="BK134" s="310">
        <f t="shared" si="98"/>
        <v>0</v>
      </c>
      <c r="BL134" s="317">
        <f t="shared" si="112"/>
        <v>0</v>
      </c>
      <c r="BM134" s="299">
        <f t="shared" si="112"/>
        <v>0</v>
      </c>
      <c r="BN134" s="299">
        <f t="shared" si="113"/>
        <v>0</v>
      </c>
      <c r="BO134" s="299">
        <f t="shared" si="112"/>
        <v>0</v>
      </c>
      <c r="BP134" s="299">
        <f t="shared" si="114"/>
        <v>0</v>
      </c>
      <c r="BQ134" s="299">
        <f t="shared" si="112"/>
        <v>0</v>
      </c>
      <c r="BR134" s="299">
        <f t="shared" si="115"/>
        <v>0</v>
      </c>
      <c r="BS134" s="299">
        <f t="shared" si="116"/>
        <v>0</v>
      </c>
      <c r="BT134" s="318">
        <f t="shared" si="116"/>
        <v>0</v>
      </c>
      <c r="BU134" s="450">
        <f t="shared" si="117"/>
        <v>0</v>
      </c>
      <c r="BV134" s="451">
        <f t="shared" si="118"/>
        <v>0</v>
      </c>
      <c r="BW134" s="451">
        <f t="shared" si="119"/>
        <v>0</v>
      </c>
      <c r="BX134" s="451">
        <f t="shared" si="120"/>
        <v>0</v>
      </c>
      <c r="BY134" s="451">
        <f t="shared" si="121"/>
        <v>0</v>
      </c>
      <c r="BZ134" s="451">
        <f t="shared" si="122"/>
        <v>0</v>
      </c>
      <c r="CA134" s="451">
        <f t="shared" si="123"/>
        <v>0</v>
      </c>
      <c r="CB134" s="451">
        <f t="shared" si="124"/>
        <v>0</v>
      </c>
      <c r="CC134" s="451">
        <f t="shared" si="125"/>
        <v>0</v>
      </c>
      <c r="CD134" s="452">
        <f t="shared" si="126"/>
        <v>0</v>
      </c>
      <c r="CE134" s="453">
        <f>IF($AF134="3/3",$R134*参照!$J$4,IF($AF134="2/3",$R134*参照!$J$5,IF($AF134="1/3",$R134*参照!$J$6,IF($AF134="1/4(多子)",$R134*参照!$J$4,IF($AF134="1/4(工･農)",$R134*参照!$J$7,IF($AF134="3/3(多子)",$R134*参照!$J$4,IF($AF134="2/3(多子)",$R134*参照!$J$4,IF($AF134="1/3(多子)",$R134*参照!$J$4,IF($AF134="多子世帯",$R134*参照!$J$4,)))))))))</f>
        <v>0</v>
      </c>
      <c r="CF134" s="454" t="b">
        <f>IF(AH134="3/3",$M134*参照!$I$4,IF(AH134="2/3",$M134*参照!$I$5,IF(AH134="1/3",$M134*参照!$I$6,IF(AH134="1/4(多子)",$M134*参照!$I$4,IF(AH134="1/4(工･農)",$M134*参照!$I$7,IF(AH134="3/3(多子)",$M134*参照!$I$4,IF(AH134="2/3(多子)",$M134*参照!$I$4,IF(AH134="1/3(多子)",$M134*参照!$I$4,IF(AH134="多子世帯",$M134*参照!$I$4,IF(AH134="対象外",0))))))))))</f>
        <v>0</v>
      </c>
      <c r="CG134" s="454" t="b">
        <f>IF(AI134="3/3",$M134*参照!$I$4,IF(AI134="2/3",$M134*参照!$I$5,IF(AI134="1/3",$M134*参照!$I$6,IF(AI134="1/4(多子)",$M134*参照!$I$4,IF(AI134="1/4(工･農)",$M134*参照!$I$7,IF(AI134="3/3(多子)",$M134*参照!$I$4,IF(AI134="2/3(多子)",$M134*参照!$I$4,IF(AI134="1/3(多子)",$M134*参照!$I$4,IF(AI134="多子世帯",$M134*参照!$I$4,IF(AI134="対象外",0))))))))))</f>
        <v>0</v>
      </c>
      <c r="CH134" s="454" t="b">
        <f>IF(AJ134="3/3",$M134*参照!$I$4,IF(AJ134="2/3",$M134*参照!$I$5,IF(AJ134="1/3",$M134*参照!$I$6,IF(AJ134="1/4(多子)",$M134*参照!$I$4,IF(AJ134="1/4(工･農)",$M134*参照!$I$7,IF(AJ134="3/3(多子)",$M134*参照!$I$4,IF(AJ134="2/3(多子)",$M134*参照!$I$4,IF(AJ134="1/3(多子)",$M134*参照!$I$4,IF(AJ134="多子世帯",$M134*参照!$I$4,IF(AJ134="対象外",0))))))))))</f>
        <v>0</v>
      </c>
      <c r="CI134" s="454" t="b">
        <f>IF(AK134="3/3",$M134*参照!$I$4,IF(AK134="2/3",$M134*参照!$I$5,IF(AK134="1/3",$M134*参照!$I$6,IF(AK134="1/4(多子)",$M134*参照!$I$4,IF(AK134="1/4(工･農)",$M134*参照!$I$7,IF(AK134="3/3(多子)",$M134*参照!$I$4,IF(AK134="2/3(多子)",$M134*参照!$I$4,IF(AK134="1/3(多子)",$M134*参照!$I$4,IF(AK134="多子世帯",$M134*参照!$I$4,IF(AK134="対象外",0))))))))))</f>
        <v>0</v>
      </c>
      <c r="CJ134" s="454" t="b">
        <f>IF(AL134="3/3",$M134*参照!$I$4,IF(AL134="2/3",$M134*参照!$I$5,IF(AL134="1/3",$M134*参照!$I$6,IF(AL134="1/4(多子)",$M134*参照!$I$4,IF(AL134="1/4(工･農)",$M134*参照!$I$7,IF(AL134="3/3(多子)",$M134*参照!$I$4,IF(AL134="2/3(多子)",$M134*参照!$I$4,IF(AL134="1/3(多子)",$M134*参照!$I$4,IF(AL134="多子世帯",$M134*参照!$I$4,IF(AL134="対象外",0))))))))))</f>
        <v>0</v>
      </c>
      <c r="CK134" s="454" t="b">
        <f>IF(AM134="3/3",$M134*参照!$I$4,IF(AM134="2/3",$M134*参照!$I$5,IF(AM134="1/3",$M134*参照!$I$6,IF(AM134="1/4(多子)",$M134*参照!$I$4,IF(AM134="1/4(工･農)",$M134*参照!$I$7,IF(AM134="3/3(多子)",$M134*参照!$I$4,IF(AM134="2/3(多子)",$M134*参照!$I$4,IF(AM134="1/3(多子)",$M134*参照!$I$4,IF(AM134="多子世帯",$M134*参照!$I$4,IF(AM134="対象外",0))))))))))</f>
        <v>0</v>
      </c>
      <c r="CL134" s="454" t="b">
        <f>IF(AN134="3/3",$M134*参照!$I$4,IF(AN134="2/3",$M134*参照!$I$5,IF(AN134="1/3",$M134*参照!$I$6,IF(AN134="1/4(多子)",$M134*参照!$I$4,IF(AN134="1/4(工･農)",$M134*参照!$I$7,IF(AN134="3/3(多子)",$M134*参照!$I$4,IF(AN134="2/3(多子)",$M134*参照!$I$4,IF(AN134="1/3(多子)",$M134*参照!$I$4,IF(AN134="多子世帯",$M134*参照!$I$4,IF(AN134="対象外",0))))))))))</f>
        <v>0</v>
      </c>
      <c r="CM134" s="454" t="b">
        <f>IF(AO134="3/3",$M134*参照!$I$4,IF(AO134="2/3",$M134*参照!$I$5,IF(AO134="1/3",$M134*参照!$I$6,IF(AO134="1/4(多子)",$M134*参照!$I$4,IF(AO134="1/4(工･農)",$M134*参照!$I$7,IF(AO134="3/3(多子)",$M134*参照!$I$4,IF(AO134="2/3(多子)",$M134*参照!$I$4,IF(AO134="1/3(多子)",$M134*参照!$I$4,IF(AO134="多子世帯",$M134*参照!$I$4,IF(AO134="対象外",0))))))))))</f>
        <v>0</v>
      </c>
      <c r="CN134" s="454" t="b">
        <f>IF(AP134="3/3",$M134*参照!$I$4,IF(AP134="2/3",$M134*参照!$I$5,IF(AP134="1/3",$M134*参照!$I$6,IF(AP134="1/4(多子)",$M134*参照!$I$4,IF(AP134="1/4(工･農)",$M134*参照!$I$7,IF(AP134="3/3(多子)",$M134*参照!$I$4,IF(AP134="2/3(多子)",$M134*参照!$I$4,IF(AP134="1/3(多子)",$M134*参照!$I$4,IF(AP134="多子世帯",$M134*参照!$I$4,IF(AP134="対象外",0))))))))))</f>
        <v>0</v>
      </c>
      <c r="CO134" s="454" t="b">
        <f>IF(AQ134="3/3",$M134*参照!$I$4,IF(AQ134="2/3",$M134*参照!$I$5,IF(AQ134="1/3",$M134*参照!$I$6,IF(AQ134="1/4(多子)",$M134*参照!$I$4,IF(AQ134="1/4(工･農)",$M134*参照!$I$7,IF(AQ134="3/3(多子)",$M134*参照!$I$4,IF(AQ134="2/3(多子)",$M134*参照!$I$4,IF(AQ134="1/3(多子)",$M134*参照!$I$4,IF(AQ134="多子世帯",$M134*参照!$I$4,IF(AQ134="対象外",0))))))))))</f>
        <v>0</v>
      </c>
      <c r="CP134" s="454" t="b">
        <f>IF(AR134="3/3",$M134*参照!$I$4,IF(AR134="2/3",$M134*参照!$I$5,IF(AR134="1/3",$M134*参照!$I$6,IF(AR134="1/4(多子)",$M134*参照!$I$4,IF(AR134="1/4(工･農)",$M134*参照!$I$7,IF(AR134="3/3(多子)",$M134*参照!$I$4,IF(AR134="2/3(多子)",$M134*参照!$I$4,IF(AR134="1/3(多子)",$M134*参照!$I$4,IF(AR134="多子世帯",$M134*参照!$I$4,IF(AR134="対象外",0))))))))))</f>
        <v>0</v>
      </c>
      <c r="CQ134" s="455" t="b">
        <f>IF(AS134="3/3",$M134*参照!$I$4,IF(AS134="2/3",$M134*参照!$I$5,IF(AS134="1/3",$M134*参照!$I$6,IF(AS134="1/4(多子)",$M134*参照!$I$4,IF(AS134="1/4(工･農)",$M134*参照!$I$7,IF(AS134="3/3(多子)",$M134*参照!$I$4,IF(AS134="2/3(多子)",$M134*参照!$I$4,IF(AS134="1/3(多子)",$M134*参照!$I$4,IF(AS134="多子世帯",$M134*参照!$I$4,IF(AS134="対象外",0))))))))))</f>
        <v>0</v>
      </c>
      <c r="CR134" s="456">
        <f t="shared" si="127"/>
        <v>0</v>
      </c>
      <c r="CS134" s="66"/>
      <c r="CT134" s="147"/>
      <c r="CU134" s="147"/>
      <c r="CV134" s="147"/>
      <c r="CW134" s="147"/>
      <c r="CX134" s="147"/>
      <c r="CY134" s="149"/>
      <c r="CZ134" s="100"/>
      <c r="DA134" s="147"/>
      <c r="DB134" s="147"/>
      <c r="DC134" s="147"/>
      <c r="DD134" s="147"/>
      <c r="DE134" s="147"/>
      <c r="DF134" s="148">
        <f t="shared" si="128"/>
        <v>0</v>
      </c>
      <c r="DG134" s="77">
        <f>IF(CD134=0,0,(ROUNDUP(O134*(BU134*参照!$C$5+BV134*参照!$C$6+BW134*参照!$C$7+BX134*参照!$C$8+BY134*参照!$C$9+BZ134*参照!$C$10+CA134*参照!$C$11+CB134*参照!$C$12+CC134*参照!$C$13)/CD134,-2)))</f>
        <v>0</v>
      </c>
      <c r="DH134" s="136" t="str">
        <f t="shared" si="99"/>
        <v>B</v>
      </c>
    </row>
    <row r="135" spans="1:112" s="30" customFormat="1" ht="14.4">
      <c r="A135" s="34">
        <v>94</v>
      </c>
      <c r="B135" s="363"/>
      <c r="C135" s="361"/>
      <c r="D135" s="126"/>
      <c r="E135" s="126"/>
      <c r="F135" s="185"/>
      <c r="G135" s="126"/>
      <c r="H135" s="355"/>
      <c r="I135" s="235">
        <v>0</v>
      </c>
      <c r="J135" s="235">
        <f t="shared" si="100"/>
        <v>0</v>
      </c>
      <c r="K135" s="387">
        <f>IF(D135="昼間",参照!$E$4,IF(D135="夜間等",参照!$E$5,IF(D135="通信",参照!$E$6,0)))</f>
        <v>0</v>
      </c>
      <c r="L135" s="240">
        <f t="shared" si="101"/>
        <v>0</v>
      </c>
      <c r="M135" s="241">
        <f t="shared" si="102"/>
        <v>0</v>
      </c>
      <c r="N135" s="238"/>
      <c r="O135" s="238">
        <f t="shared" si="103"/>
        <v>0</v>
      </c>
      <c r="P135" s="389">
        <v>0</v>
      </c>
      <c r="Q135" s="392">
        <f>IF(D135="昼間",参照!$F$4,IF(D135="夜間等",参照!$F$5,IF(D135="通信",参照!$F$6,0)))</f>
        <v>0</v>
      </c>
      <c r="R135" s="240">
        <f t="shared" si="104"/>
        <v>0</v>
      </c>
      <c r="S135" s="203"/>
      <c r="T135" s="384">
        <f t="shared" si="105"/>
        <v>0</v>
      </c>
      <c r="U135" s="382">
        <f t="shared" si="106"/>
        <v>0</v>
      </c>
      <c r="V135" s="380">
        <f t="shared" si="107"/>
        <v>0</v>
      </c>
      <c r="W135" s="378">
        <f t="shared" si="108"/>
        <v>0</v>
      </c>
      <c r="X135" s="386" t="str">
        <f t="shared" si="78"/>
        <v>0</v>
      </c>
      <c r="Y135" s="379">
        <f t="shared" si="109"/>
        <v>0</v>
      </c>
      <c r="Z135" s="441"/>
      <c r="AA135" s="441"/>
      <c r="AB135" s="445">
        <f t="shared" si="110"/>
        <v>0</v>
      </c>
      <c r="AC135" s="356">
        <f t="shared" si="111"/>
        <v>0</v>
      </c>
      <c r="AD135" s="123">
        <f t="shared" si="79"/>
        <v>0</v>
      </c>
      <c r="AE135" s="123">
        <f t="shared" si="80"/>
        <v>0</v>
      </c>
      <c r="AF135" s="183"/>
      <c r="AG135" s="32"/>
      <c r="AH135" s="97"/>
      <c r="AI135" s="33"/>
      <c r="AJ135" s="97"/>
      <c r="AK135" s="33"/>
      <c r="AL135" s="97"/>
      <c r="AM135" s="98"/>
      <c r="AN135" s="99"/>
      <c r="AO135" s="147"/>
      <c r="AP135" s="147"/>
      <c r="AQ135" s="147"/>
      <c r="AR135" s="147"/>
      <c r="AS135" s="33"/>
      <c r="AT135" s="308">
        <f t="shared" si="81"/>
        <v>0</v>
      </c>
      <c r="AU135" s="295">
        <f t="shared" si="82"/>
        <v>0</v>
      </c>
      <c r="AV135" s="295">
        <f t="shared" si="83"/>
        <v>0</v>
      </c>
      <c r="AW135" s="295">
        <f t="shared" si="84"/>
        <v>0</v>
      </c>
      <c r="AX135" s="295">
        <f t="shared" si="85"/>
        <v>0</v>
      </c>
      <c r="AY135" s="295">
        <f t="shared" si="86"/>
        <v>0</v>
      </c>
      <c r="AZ135" s="295">
        <f t="shared" si="87"/>
        <v>0</v>
      </c>
      <c r="BA135" s="295">
        <f t="shared" si="88"/>
        <v>0</v>
      </c>
      <c r="BB135" s="310">
        <f t="shared" si="89"/>
        <v>0</v>
      </c>
      <c r="BC135" s="308">
        <f t="shared" si="90"/>
        <v>0</v>
      </c>
      <c r="BD135" s="308">
        <f t="shared" si="91"/>
        <v>0</v>
      </c>
      <c r="BE135" s="295">
        <f t="shared" si="92"/>
        <v>0</v>
      </c>
      <c r="BF135" s="308">
        <f t="shared" si="93"/>
        <v>0</v>
      </c>
      <c r="BG135" s="295">
        <f t="shared" si="94"/>
        <v>0</v>
      </c>
      <c r="BH135" s="308">
        <f t="shared" si="95"/>
        <v>0</v>
      </c>
      <c r="BI135" s="295">
        <f t="shared" si="96"/>
        <v>0</v>
      </c>
      <c r="BJ135" s="295">
        <f t="shared" si="97"/>
        <v>0</v>
      </c>
      <c r="BK135" s="310">
        <f t="shared" si="98"/>
        <v>0</v>
      </c>
      <c r="BL135" s="317">
        <f t="shared" si="112"/>
        <v>0</v>
      </c>
      <c r="BM135" s="299">
        <f t="shared" si="112"/>
        <v>0</v>
      </c>
      <c r="BN135" s="299">
        <f t="shared" si="113"/>
        <v>0</v>
      </c>
      <c r="BO135" s="299">
        <f t="shared" si="112"/>
        <v>0</v>
      </c>
      <c r="BP135" s="299">
        <f t="shared" si="114"/>
        <v>0</v>
      </c>
      <c r="BQ135" s="299">
        <f t="shared" si="112"/>
        <v>0</v>
      </c>
      <c r="BR135" s="299">
        <f t="shared" si="115"/>
        <v>0</v>
      </c>
      <c r="BS135" s="299">
        <f t="shared" si="116"/>
        <v>0</v>
      </c>
      <c r="BT135" s="318">
        <f t="shared" si="116"/>
        <v>0</v>
      </c>
      <c r="BU135" s="450">
        <f t="shared" si="117"/>
        <v>0</v>
      </c>
      <c r="BV135" s="451">
        <f t="shared" si="118"/>
        <v>0</v>
      </c>
      <c r="BW135" s="451">
        <f t="shared" si="119"/>
        <v>0</v>
      </c>
      <c r="BX135" s="451">
        <f t="shared" si="120"/>
        <v>0</v>
      </c>
      <c r="BY135" s="451">
        <f t="shared" si="121"/>
        <v>0</v>
      </c>
      <c r="BZ135" s="451">
        <f t="shared" si="122"/>
        <v>0</v>
      </c>
      <c r="CA135" s="451">
        <f t="shared" si="123"/>
        <v>0</v>
      </c>
      <c r="CB135" s="451">
        <f t="shared" si="124"/>
        <v>0</v>
      </c>
      <c r="CC135" s="451">
        <f t="shared" si="125"/>
        <v>0</v>
      </c>
      <c r="CD135" s="452">
        <f t="shared" si="126"/>
        <v>0</v>
      </c>
      <c r="CE135" s="453">
        <f>IF($AF135="3/3",$R135*参照!$J$4,IF($AF135="2/3",$R135*参照!$J$5,IF($AF135="1/3",$R135*参照!$J$6,IF($AF135="1/4(多子)",$R135*参照!$J$4,IF($AF135="1/4(工･農)",$R135*参照!$J$7,IF($AF135="3/3(多子)",$R135*参照!$J$4,IF($AF135="2/3(多子)",$R135*参照!$J$4,IF($AF135="1/3(多子)",$R135*参照!$J$4,IF($AF135="多子世帯",$R135*参照!$J$4,)))))))))</f>
        <v>0</v>
      </c>
      <c r="CF135" s="454" t="b">
        <f>IF(AH135="3/3",$M135*参照!$I$4,IF(AH135="2/3",$M135*参照!$I$5,IF(AH135="1/3",$M135*参照!$I$6,IF(AH135="1/4(多子)",$M135*参照!$I$4,IF(AH135="1/4(工･農)",$M135*参照!$I$7,IF(AH135="3/3(多子)",$M135*参照!$I$4,IF(AH135="2/3(多子)",$M135*参照!$I$4,IF(AH135="1/3(多子)",$M135*参照!$I$4,IF(AH135="多子世帯",$M135*参照!$I$4,IF(AH135="対象外",0))))))))))</f>
        <v>0</v>
      </c>
      <c r="CG135" s="454" t="b">
        <f>IF(AI135="3/3",$M135*参照!$I$4,IF(AI135="2/3",$M135*参照!$I$5,IF(AI135="1/3",$M135*参照!$I$6,IF(AI135="1/4(多子)",$M135*参照!$I$4,IF(AI135="1/4(工･農)",$M135*参照!$I$7,IF(AI135="3/3(多子)",$M135*参照!$I$4,IF(AI135="2/3(多子)",$M135*参照!$I$4,IF(AI135="1/3(多子)",$M135*参照!$I$4,IF(AI135="多子世帯",$M135*参照!$I$4,IF(AI135="対象外",0))))))))))</f>
        <v>0</v>
      </c>
      <c r="CH135" s="454" t="b">
        <f>IF(AJ135="3/3",$M135*参照!$I$4,IF(AJ135="2/3",$M135*参照!$I$5,IF(AJ135="1/3",$M135*参照!$I$6,IF(AJ135="1/4(多子)",$M135*参照!$I$4,IF(AJ135="1/4(工･農)",$M135*参照!$I$7,IF(AJ135="3/3(多子)",$M135*参照!$I$4,IF(AJ135="2/3(多子)",$M135*参照!$I$4,IF(AJ135="1/3(多子)",$M135*参照!$I$4,IF(AJ135="多子世帯",$M135*参照!$I$4,IF(AJ135="対象外",0))))))))))</f>
        <v>0</v>
      </c>
      <c r="CI135" s="454" t="b">
        <f>IF(AK135="3/3",$M135*参照!$I$4,IF(AK135="2/3",$M135*参照!$I$5,IF(AK135="1/3",$M135*参照!$I$6,IF(AK135="1/4(多子)",$M135*参照!$I$4,IF(AK135="1/4(工･農)",$M135*参照!$I$7,IF(AK135="3/3(多子)",$M135*参照!$I$4,IF(AK135="2/3(多子)",$M135*参照!$I$4,IF(AK135="1/3(多子)",$M135*参照!$I$4,IF(AK135="多子世帯",$M135*参照!$I$4,IF(AK135="対象外",0))))))))))</f>
        <v>0</v>
      </c>
      <c r="CJ135" s="454" t="b">
        <f>IF(AL135="3/3",$M135*参照!$I$4,IF(AL135="2/3",$M135*参照!$I$5,IF(AL135="1/3",$M135*参照!$I$6,IF(AL135="1/4(多子)",$M135*参照!$I$4,IF(AL135="1/4(工･農)",$M135*参照!$I$7,IF(AL135="3/3(多子)",$M135*参照!$I$4,IF(AL135="2/3(多子)",$M135*参照!$I$4,IF(AL135="1/3(多子)",$M135*参照!$I$4,IF(AL135="多子世帯",$M135*参照!$I$4,IF(AL135="対象外",0))))))))))</f>
        <v>0</v>
      </c>
      <c r="CK135" s="454" t="b">
        <f>IF(AM135="3/3",$M135*参照!$I$4,IF(AM135="2/3",$M135*参照!$I$5,IF(AM135="1/3",$M135*参照!$I$6,IF(AM135="1/4(多子)",$M135*参照!$I$4,IF(AM135="1/4(工･農)",$M135*参照!$I$7,IF(AM135="3/3(多子)",$M135*参照!$I$4,IF(AM135="2/3(多子)",$M135*参照!$I$4,IF(AM135="1/3(多子)",$M135*参照!$I$4,IF(AM135="多子世帯",$M135*参照!$I$4,IF(AM135="対象外",0))))))))))</f>
        <v>0</v>
      </c>
      <c r="CL135" s="454" t="b">
        <f>IF(AN135="3/3",$M135*参照!$I$4,IF(AN135="2/3",$M135*参照!$I$5,IF(AN135="1/3",$M135*参照!$I$6,IF(AN135="1/4(多子)",$M135*参照!$I$4,IF(AN135="1/4(工･農)",$M135*参照!$I$7,IF(AN135="3/3(多子)",$M135*参照!$I$4,IF(AN135="2/3(多子)",$M135*参照!$I$4,IF(AN135="1/3(多子)",$M135*参照!$I$4,IF(AN135="多子世帯",$M135*参照!$I$4,IF(AN135="対象外",0))))))))))</f>
        <v>0</v>
      </c>
      <c r="CM135" s="454" t="b">
        <f>IF(AO135="3/3",$M135*参照!$I$4,IF(AO135="2/3",$M135*参照!$I$5,IF(AO135="1/3",$M135*参照!$I$6,IF(AO135="1/4(多子)",$M135*参照!$I$4,IF(AO135="1/4(工･農)",$M135*参照!$I$7,IF(AO135="3/3(多子)",$M135*参照!$I$4,IF(AO135="2/3(多子)",$M135*参照!$I$4,IF(AO135="1/3(多子)",$M135*参照!$I$4,IF(AO135="多子世帯",$M135*参照!$I$4,IF(AO135="対象外",0))))))))))</f>
        <v>0</v>
      </c>
      <c r="CN135" s="454" t="b">
        <f>IF(AP135="3/3",$M135*参照!$I$4,IF(AP135="2/3",$M135*参照!$I$5,IF(AP135="1/3",$M135*参照!$I$6,IF(AP135="1/4(多子)",$M135*参照!$I$4,IF(AP135="1/4(工･農)",$M135*参照!$I$7,IF(AP135="3/3(多子)",$M135*参照!$I$4,IF(AP135="2/3(多子)",$M135*参照!$I$4,IF(AP135="1/3(多子)",$M135*参照!$I$4,IF(AP135="多子世帯",$M135*参照!$I$4,IF(AP135="対象外",0))))))))))</f>
        <v>0</v>
      </c>
      <c r="CO135" s="454" t="b">
        <f>IF(AQ135="3/3",$M135*参照!$I$4,IF(AQ135="2/3",$M135*参照!$I$5,IF(AQ135="1/3",$M135*参照!$I$6,IF(AQ135="1/4(多子)",$M135*参照!$I$4,IF(AQ135="1/4(工･農)",$M135*参照!$I$7,IF(AQ135="3/3(多子)",$M135*参照!$I$4,IF(AQ135="2/3(多子)",$M135*参照!$I$4,IF(AQ135="1/3(多子)",$M135*参照!$I$4,IF(AQ135="多子世帯",$M135*参照!$I$4,IF(AQ135="対象外",0))))))))))</f>
        <v>0</v>
      </c>
      <c r="CP135" s="454" t="b">
        <f>IF(AR135="3/3",$M135*参照!$I$4,IF(AR135="2/3",$M135*参照!$I$5,IF(AR135="1/3",$M135*参照!$I$6,IF(AR135="1/4(多子)",$M135*参照!$I$4,IF(AR135="1/4(工･農)",$M135*参照!$I$7,IF(AR135="3/3(多子)",$M135*参照!$I$4,IF(AR135="2/3(多子)",$M135*参照!$I$4,IF(AR135="1/3(多子)",$M135*参照!$I$4,IF(AR135="多子世帯",$M135*参照!$I$4,IF(AR135="対象外",0))))))))))</f>
        <v>0</v>
      </c>
      <c r="CQ135" s="455" t="b">
        <f>IF(AS135="3/3",$M135*参照!$I$4,IF(AS135="2/3",$M135*参照!$I$5,IF(AS135="1/3",$M135*参照!$I$6,IF(AS135="1/4(多子)",$M135*参照!$I$4,IF(AS135="1/4(工･農)",$M135*参照!$I$7,IF(AS135="3/3(多子)",$M135*参照!$I$4,IF(AS135="2/3(多子)",$M135*参照!$I$4,IF(AS135="1/3(多子)",$M135*参照!$I$4,IF(AS135="多子世帯",$M135*参照!$I$4,IF(AS135="対象外",0))))))))))</f>
        <v>0</v>
      </c>
      <c r="CR135" s="456">
        <f t="shared" si="127"/>
        <v>0</v>
      </c>
      <c r="CS135" s="66"/>
      <c r="CT135" s="147"/>
      <c r="CU135" s="147"/>
      <c r="CV135" s="147"/>
      <c r="CW135" s="147"/>
      <c r="CX135" s="147"/>
      <c r="CY135" s="149"/>
      <c r="CZ135" s="100"/>
      <c r="DA135" s="147"/>
      <c r="DB135" s="147"/>
      <c r="DC135" s="147"/>
      <c r="DD135" s="147"/>
      <c r="DE135" s="147"/>
      <c r="DF135" s="148">
        <f t="shared" si="128"/>
        <v>0</v>
      </c>
      <c r="DG135" s="77">
        <f>IF(CD135=0,0,(ROUNDUP(O135*(BU135*参照!$C$5+BV135*参照!$C$6+BW135*参照!$C$7+BX135*参照!$C$8+BY135*参照!$C$9+BZ135*参照!$C$10+CA135*参照!$C$11+CB135*参照!$C$12+CC135*参照!$C$13)/CD135,-2)))</f>
        <v>0</v>
      </c>
      <c r="DH135" s="136" t="str">
        <f t="shared" si="99"/>
        <v>B</v>
      </c>
    </row>
    <row r="136" spans="1:112" s="30" customFormat="1" ht="14.4">
      <c r="A136" s="34">
        <v>95</v>
      </c>
      <c r="B136" s="363"/>
      <c r="C136" s="361"/>
      <c r="D136" s="126"/>
      <c r="E136" s="126"/>
      <c r="F136" s="185"/>
      <c r="G136" s="126"/>
      <c r="H136" s="355"/>
      <c r="I136" s="235">
        <v>0</v>
      </c>
      <c r="J136" s="235">
        <f t="shared" si="100"/>
        <v>0</v>
      </c>
      <c r="K136" s="387">
        <f>IF(D136="昼間",参照!$E$4,IF(D136="夜間等",参照!$E$5,IF(D136="通信",参照!$E$6,0)))</f>
        <v>0</v>
      </c>
      <c r="L136" s="240">
        <f t="shared" si="101"/>
        <v>0</v>
      </c>
      <c r="M136" s="241">
        <f t="shared" si="102"/>
        <v>0</v>
      </c>
      <c r="N136" s="238"/>
      <c r="O136" s="238">
        <f t="shared" si="103"/>
        <v>0</v>
      </c>
      <c r="P136" s="389">
        <v>0</v>
      </c>
      <c r="Q136" s="392">
        <f>IF(D136="昼間",参照!$F$4,IF(D136="夜間等",参照!$F$5,IF(D136="通信",参照!$F$6,0)))</f>
        <v>0</v>
      </c>
      <c r="R136" s="240">
        <f t="shared" si="104"/>
        <v>0</v>
      </c>
      <c r="S136" s="203"/>
      <c r="T136" s="384">
        <f t="shared" si="105"/>
        <v>0</v>
      </c>
      <c r="U136" s="382">
        <f t="shared" si="106"/>
        <v>0</v>
      </c>
      <c r="V136" s="380">
        <f t="shared" si="107"/>
        <v>0</v>
      </c>
      <c r="W136" s="378">
        <f t="shared" si="108"/>
        <v>0</v>
      </c>
      <c r="X136" s="386" t="str">
        <f t="shared" si="78"/>
        <v>0</v>
      </c>
      <c r="Y136" s="379">
        <f t="shared" si="109"/>
        <v>0</v>
      </c>
      <c r="Z136" s="441"/>
      <c r="AA136" s="441"/>
      <c r="AB136" s="445">
        <f t="shared" si="110"/>
        <v>0</v>
      </c>
      <c r="AC136" s="356">
        <f t="shared" si="111"/>
        <v>0</v>
      </c>
      <c r="AD136" s="123">
        <f t="shared" si="79"/>
        <v>0</v>
      </c>
      <c r="AE136" s="123">
        <f t="shared" si="80"/>
        <v>0</v>
      </c>
      <c r="AF136" s="183"/>
      <c r="AG136" s="32"/>
      <c r="AH136" s="97"/>
      <c r="AI136" s="33"/>
      <c r="AJ136" s="97"/>
      <c r="AK136" s="33"/>
      <c r="AL136" s="97"/>
      <c r="AM136" s="98"/>
      <c r="AN136" s="99"/>
      <c r="AO136" s="147"/>
      <c r="AP136" s="147"/>
      <c r="AQ136" s="147"/>
      <c r="AR136" s="147"/>
      <c r="AS136" s="33"/>
      <c r="AT136" s="308">
        <f t="shared" si="81"/>
        <v>0</v>
      </c>
      <c r="AU136" s="295">
        <f t="shared" si="82"/>
        <v>0</v>
      </c>
      <c r="AV136" s="295">
        <f t="shared" si="83"/>
        <v>0</v>
      </c>
      <c r="AW136" s="295">
        <f t="shared" si="84"/>
        <v>0</v>
      </c>
      <c r="AX136" s="295">
        <f t="shared" si="85"/>
        <v>0</v>
      </c>
      <c r="AY136" s="295">
        <f t="shared" si="86"/>
        <v>0</v>
      </c>
      <c r="AZ136" s="295">
        <f t="shared" si="87"/>
        <v>0</v>
      </c>
      <c r="BA136" s="295">
        <f t="shared" si="88"/>
        <v>0</v>
      </c>
      <c r="BB136" s="310">
        <f t="shared" si="89"/>
        <v>0</v>
      </c>
      <c r="BC136" s="308">
        <f t="shared" si="90"/>
        <v>0</v>
      </c>
      <c r="BD136" s="308">
        <f t="shared" si="91"/>
        <v>0</v>
      </c>
      <c r="BE136" s="295">
        <f t="shared" si="92"/>
        <v>0</v>
      </c>
      <c r="BF136" s="308">
        <f t="shared" si="93"/>
        <v>0</v>
      </c>
      <c r="BG136" s="295">
        <f t="shared" si="94"/>
        <v>0</v>
      </c>
      <c r="BH136" s="308">
        <f t="shared" si="95"/>
        <v>0</v>
      </c>
      <c r="BI136" s="295">
        <f t="shared" si="96"/>
        <v>0</v>
      </c>
      <c r="BJ136" s="295">
        <f t="shared" si="97"/>
        <v>0</v>
      </c>
      <c r="BK136" s="310">
        <f t="shared" si="98"/>
        <v>0</v>
      </c>
      <c r="BL136" s="317">
        <f t="shared" si="112"/>
        <v>0</v>
      </c>
      <c r="BM136" s="299">
        <f t="shared" si="112"/>
        <v>0</v>
      </c>
      <c r="BN136" s="299">
        <f t="shared" si="113"/>
        <v>0</v>
      </c>
      <c r="BO136" s="299">
        <f t="shared" si="112"/>
        <v>0</v>
      </c>
      <c r="BP136" s="299">
        <f t="shared" si="114"/>
        <v>0</v>
      </c>
      <c r="BQ136" s="299">
        <f t="shared" si="112"/>
        <v>0</v>
      </c>
      <c r="BR136" s="299">
        <f t="shared" si="115"/>
        <v>0</v>
      </c>
      <c r="BS136" s="299">
        <f t="shared" si="116"/>
        <v>0</v>
      </c>
      <c r="BT136" s="318">
        <f t="shared" si="116"/>
        <v>0</v>
      </c>
      <c r="BU136" s="450">
        <f t="shared" si="117"/>
        <v>0</v>
      </c>
      <c r="BV136" s="451">
        <f t="shared" si="118"/>
        <v>0</v>
      </c>
      <c r="BW136" s="451">
        <f t="shared" si="119"/>
        <v>0</v>
      </c>
      <c r="BX136" s="451">
        <f t="shared" si="120"/>
        <v>0</v>
      </c>
      <c r="BY136" s="451">
        <f t="shared" si="121"/>
        <v>0</v>
      </c>
      <c r="BZ136" s="451">
        <f t="shared" si="122"/>
        <v>0</v>
      </c>
      <c r="CA136" s="451">
        <f t="shared" si="123"/>
        <v>0</v>
      </c>
      <c r="CB136" s="451">
        <f t="shared" si="124"/>
        <v>0</v>
      </c>
      <c r="CC136" s="451">
        <f t="shared" si="125"/>
        <v>0</v>
      </c>
      <c r="CD136" s="452">
        <f t="shared" si="126"/>
        <v>0</v>
      </c>
      <c r="CE136" s="453">
        <f>IF($AF136="3/3",$R136*参照!$J$4,IF($AF136="2/3",$R136*参照!$J$5,IF($AF136="1/3",$R136*参照!$J$6,IF($AF136="1/4(多子)",$R136*参照!$J$4,IF($AF136="1/4(工･農)",$R136*参照!$J$7,IF($AF136="3/3(多子)",$R136*参照!$J$4,IF($AF136="2/3(多子)",$R136*参照!$J$4,IF($AF136="1/3(多子)",$R136*参照!$J$4,IF($AF136="多子世帯",$R136*参照!$J$4,)))))))))</f>
        <v>0</v>
      </c>
      <c r="CF136" s="454" t="b">
        <f>IF(AH136="3/3",$M136*参照!$I$4,IF(AH136="2/3",$M136*参照!$I$5,IF(AH136="1/3",$M136*参照!$I$6,IF(AH136="1/4(多子)",$M136*参照!$I$4,IF(AH136="1/4(工･農)",$M136*参照!$I$7,IF(AH136="3/3(多子)",$M136*参照!$I$4,IF(AH136="2/3(多子)",$M136*参照!$I$4,IF(AH136="1/3(多子)",$M136*参照!$I$4,IF(AH136="多子世帯",$M136*参照!$I$4,IF(AH136="対象外",0))))))))))</f>
        <v>0</v>
      </c>
      <c r="CG136" s="454" t="b">
        <f>IF(AI136="3/3",$M136*参照!$I$4,IF(AI136="2/3",$M136*参照!$I$5,IF(AI136="1/3",$M136*参照!$I$6,IF(AI136="1/4(多子)",$M136*参照!$I$4,IF(AI136="1/4(工･農)",$M136*参照!$I$7,IF(AI136="3/3(多子)",$M136*参照!$I$4,IF(AI136="2/3(多子)",$M136*参照!$I$4,IF(AI136="1/3(多子)",$M136*参照!$I$4,IF(AI136="多子世帯",$M136*参照!$I$4,IF(AI136="対象外",0))))))))))</f>
        <v>0</v>
      </c>
      <c r="CH136" s="454" t="b">
        <f>IF(AJ136="3/3",$M136*参照!$I$4,IF(AJ136="2/3",$M136*参照!$I$5,IF(AJ136="1/3",$M136*参照!$I$6,IF(AJ136="1/4(多子)",$M136*参照!$I$4,IF(AJ136="1/4(工･農)",$M136*参照!$I$7,IF(AJ136="3/3(多子)",$M136*参照!$I$4,IF(AJ136="2/3(多子)",$M136*参照!$I$4,IF(AJ136="1/3(多子)",$M136*参照!$I$4,IF(AJ136="多子世帯",$M136*参照!$I$4,IF(AJ136="対象外",0))))))))))</f>
        <v>0</v>
      </c>
      <c r="CI136" s="454" t="b">
        <f>IF(AK136="3/3",$M136*参照!$I$4,IF(AK136="2/3",$M136*参照!$I$5,IF(AK136="1/3",$M136*参照!$I$6,IF(AK136="1/4(多子)",$M136*参照!$I$4,IF(AK136="1/4(工･農)",$M136*参照!$I$7,IF(AK136="3/3(多子)",$M136*参照!$I$4,IF(AK136="2/3(多子)",$M136*参照!$I$4,IF(AK136="1/3(多子)",$M136*参照!$I$4,IF(AK136="多子世帯",$M136*参照!$I$4,IF(AK136="対象外",0))))))))))</f>
        <v>0</v>
      </c>
      <c r="CJ136" s="454" t="b">
        <f>IF(AL136="3/3",$M136*参照!$I$4,IF(AL136="2/3",$M136*参照!$I$5,IF(AL136="1/3",$M136*参照!$I$6,IF(AL136="1/4(多子)",$M136*参照!$I$4,IF(AL136="1/4(工･農)",$M136*参照!$I$7,IF(AL136="3/3(多子)",$M136*参照!$I$4,IF(AL136="2/3(多子)",$M136*参照!$I$4,IF(AL136="1/3(多子)",$M136*参照!$I$4,IF(AL136="多子世帯",$M136*参照!$I$4,IF(AL136="対象外",0))))))))))</f>
        <v>0</v>
      </c>
      <c r="CK136" s="454" t="b">
        <f>IF(AM136="3/3",$M136*参照!$I$4,IF(AM136="2/3",$M136*参照!$I$5,IF(AM136="1/3",$M136*参照!$I$6,IF(AM136="1/4(多子)",$M136*参照!$I$4,IF(AM136="1/4(工･農)",$M136*参照!$I$7,IF(AM136="3/3(多子)",$M136*参照!$I$4,IF(AM136="2/3(多子)",$M136*参照!$I$4,IF(AM136="1/3(多子)",$M136*参照!$I$4,IF(AM136="多子世帯",$M136*参照!$I$4,IF(AM136="対象外",0))))))))))</f>
        <v>0</v>
      </c>
      <c r="CL136" s="454" t="b">
        <f>IF(AN136="3/3",$M136*参照!$I$4,IF(AN136="2/3",$M136*参照!$I$5,IF(AN136="1/3",$M136*参照!$I$6,IF(AN136="1/4(多子)",$M136*参照!$I$4,IF(AN136="1/4(工･農)",$M136*参照!$I$7,IF(AN136="3/3(多子)",$M136*参照!$I$4,IF(AN136="2/3(多子)",$M136*参照!$I$4,IF(AN136="1/3(多子)",$M136*参照!$I$4,IF(AN136="多子世帯",$M136*参照!$I$4,IF(AN136="対象外",0))))))))))</f>
        <v>0</v>
      </c>
      <c r="CM136" s="454" t="b">
        <f>IF(AO136="3/3",$M136*参照!$I$4,IF(AO136="2/3",$M136*参照!$I$5,IF(AO136="1/3",$M136*参照!$I$6,IF(AO136="1/4(多子)",$M136*参照!$I$4,IF(AO136="1/4(工･農)",$M136*参照!$I$7,IF(AO136="3/3(多子)",$M136*参照!$I$4,IF(AO136="2/3(多子)",$M136*参照!$I$4,IF(AO136="1/3(多子)",$M136*参照!$I$4,IF(AO136="多子世帯",$M136*参照!$I$4,IF(AO136="対象外",0))))))))))</f>
        <v>0</v>
      </c>
      <c r="CN136" s="454" t="b">
        <f>IF(AP136="3/3",$M136*参照!$I$4,IF(AP136="2/3",$M136*参照!$I$5,IF(AP136="1/3",$M136*参照!$I$6,IF(AP136="1/4(多子)",$M136*参照!$I$4,IF(AP136="1/4(工･農)",$M136*参照!$I$7,IF(AP136="3/3(多子)",$M136*参照!$I$4,IF(AP136="2/3(多子)",$M136*参照!$I$4,IF(AP136="1/3(多子)",$M136*参照!$I$4,IF(AP136="多子世帯",$M136*参照!$I$4,IF(AP136="対象外",0))))))))))</f>
        <v>0</v>
      </c>
      <c r="CO136" s="454" t="b">
        <f>IF(AQ136="3/3",$M136*参照!$I$4,IF(AQ136="2/3",$M136*参照!$I$5,IF(AQ136="1/3",$M136*参照!$I$6,IF(AQ136="1/4(多子)",$M136*参照!$I$4,IF(AQ136="1/4(工･農)",$M136*参照!$I$7,IF(AQ136="3/3(多子)",$M136*参照!$I$4,IF(AQ136="2/3(多子)",$M136*参照!$I$4,IF(AQ136="1/3(多子)",$M136*参照!$I$4,IF(AQ136="多子世帯",$M136*参照!$I$4,IF(AQ136="対象外",0))))))))))</f>
        <v>0</v>
      </c>
      <c r="CP136" s="454" t="b">
        <f>IF(AR136="3/3",$M136*参照!$I$4,IF(AR136="2/3",$M136*参照!$I$5,IF(AR136="1/3",$M136*参照!$I$6,IF(AR136="1/4(多子)",$M136*参照!$I$4,IF(AR136="1/4(工･農)",$M136*参照!$I$7,IF(AR136="3/3(多子)",$M136*参照!$I$4,IF(AR136="2/3(多子)",$M136*参照!$I$4,IF(AR136="1/3(多子)",$M136*参照!$I$4,IF(AR136="多子世帯",$M136*参照!$I$4,IF(AR136="対象外",0))))))))))</f>
        <v>0</v>
      </c>
      <c r="CQ136" s="455" t="b">
        <f>IF(AS136="3/3",$M136*参照!$I$4,IF(AS136="2/3",$M136*参照!$I$5,IF(AS136="1/3",$M136*参照!$I$6,IF(AS136="1/4(多子)",$M136*参照!$I$4,IF(AS136="1/4(工･農)",$M136*参照!$I$7,IF(AS136="3/3(多子)",$M136*参照!$I$4,IF(AS136="2/3(多子)",$M136*参照!$I$4,IF(AS136="1/3(多子)",$M136*参照!$I$4,IF(AS136="多子世帯",$M136*参照!$I$4,IF(AS136="対象外",0))))))))))</f>
        <v>0</v>
      </c>
      <c r="CR136" s="456">
        <f t="shared" si="127"/>
        <v>0</v>
      </c>
      <c r="CS136" s="66"/>
      <c r="CT136" s="147"/>
      <c r="CU136" s="147"/>
      <c r="CV136" s="147"/>
      <c r="CW136" s="147"/>
      <c r="CX136" s="147"/>
      <c r="CY136" s="149"/>
      <c r="CZ136" s="100"/>
      <c r="DA136" s="147"/>
      <c r="DB136" s="147"/>
      <c r="DC136" s="147"/>
      <c r="DD136" s="147"/>
      <c r="DE136" s="147"/>
      <c r="DF136" s="148">
        <f t="shared" si="128"/>
        <v>0</v>
      </c>
      <c r="DG136" s="77">
        <f>IF(CD136=0,0,(ROUNDUP(O136*(BU136*参照!$C$5+BV136*参照!$C$6+BW136*参照!$C$7+BX136*参照!$C$8+BY136*参照!$C$9+BZ136*参照!$C$10+CA136*参照!$C$11+CB136*参照!$C$12+CC136*参照!$C$13)/CD136,-2)))</f>
        <v>0</v>
      </c>
      <c r="DH136" s="136" t="str">
        <f t="shared" si="99"/>
        <v>B</v>
      </c>
    </row>
    <row r="137" spans="1:112" s="30" customFormat="1" ht="14.4">
      <c r="A137" s="34">
        <v>96</v>
      </c>
      <c r="B137" s="363"/>
      <c r="C137" s="361"/>
      <c r="D137" s="126"/>
      <c r="E137" s="126"/>
      <c r="F137" s="185"/>
      <c r="G137" s="126"/>
      <c r="H137" s="355"/>
      <c r="I137" s="235">
        <v>0</v>
      </c>
      <c r="J137" s="235">
        <f t="shared" si="100"/>
        <v>0</v>
      </c>
      <c r="K137" s="387">
        <f>IF(D137="昼間",参照!$E$4,IF(D137="夜間等",参照!$E$5,IF(D137="通信",参照!$E$6,0)))</f>
        <v>0</v>
      </c>
      <c r="L137" s="240">
        <f t="shared" si="101"/>
        <v>0</v>
      </c>
      <c r="M137" s="241">
        <f t="shared" si="102"/>
        <v>0</v>
      </c>
      <c r="N137" s="238"/>
      <c r="O137" s="238">
        <f t="shared" si="103"/>
        <v>0</v>
      </c>
      <c r="P137" s="389">
        <v>0</v>
      </c>
      <c r="Q137" s="392">
        <f>IF(D137="昼間",参照!$F$4,IF(D137="夜間等",参照!$F$5,IF(D137="通信",参照!$F$6,0)))</f>
        <v>0</v>
      </c>
      <c r="R137" s="240">
        <f t="shared" si="104"/>
        <v>0</v>
      </c>
      <c r="S137" s="203"/>
      <c r="T137" s="384">
        <f t="shared" si="105"/>
        <v>0</v>
      </c>
      <c r="U137" s="382">
        <f t="shared" si="106"/>
        <v>0</v>
      </c>
      <c r="V137" s="380">
        <f t="shared" si="107"/>
        <v>0</v>
      </c>
      <c r="W137" s="378">
        <f t="shared" si="108"/>
        <v>0</v>
      </c>
      <c r="X137" s="386" t="str">
        <f t="shared" si="78"/>
        <v>0</v>
      </c>
      <c r="Y137" s="379">
        <f t="shared" si="109"/>
        <v>0</v>
      </c>
      <c r="Z137" s="441"/>
      <c r="AA137" s="441"/>
      <c r="AB137" s="445">
        <f t="shared" si="110"/>
        <v>0</v>
      </c>
      <c r="AC137" s="356">
        <f t="shared" si="111"/>
        <v>0</v>
      </c>
      <c r="AD137" s="123">
        <f t="shared" si="79"/>
        <v>0</v>
      </c>
      <c r="AE137" s="123">
        <f t="shared" si="80"/>
        <v>0</v>
      </c>
      <c r="AF137" s="183"/>
      <c r="AG137" s="32"/>
      <c r="AH137" s="97"/>
      <c r="AI137" s="33"/>
      <c r="AJ137" s="97"/>
      <c r="AK137" s="33"/>
      <c r="AL137" s="97"/>
      <c r="AM137" s="98"/>
      <c r="AN137" s="99"/>
      <c r="AO137" s="147"/>
      <c r="AP137" s="147"/>
      <c r="AQ137" s="147"/>
      <c r="AR137" s="147"/>
      <c r="AS137" s="33"/>
      <c r="AT137" s="308">
        <f t="shared" si="81"/>
        <v>0</v>
      </c>
      <c r="AU137" s="295">
        <f t="shared" si="82"/>
        <v>0</v>
      </c>
      <c r="AV137" s="295">
        <f t="shared" si="83"/>
        <v>0</v>
      </c>
      <c r="AW137" s="295">
        <f t="shared" si="84"/>
        <v>0</v>
      </c>
      <c r="AX137" s="295">
        <f t="shared" si="85"/>
        <v>0</v>
      </c>
      <c r="AY137" s="295">
        <f t="shared" si="86"/>
        <v>0</v>
      </c>
      <c r="AZ137" s="295">
        <f t="shared" si="87"/>
        <v>0</v>
      </c>
      <c r="BA137" s="295">
        <f t="shared" si="88"/>
        <v>0</v>
      </c>
      <c r="BB137" s="310">
        <f t="shared" si="89"/>
        <v>0</v>
      </c>
      <c r="BC137" s="308">
        <f t="shared" si="90"/>
        <v>0</v>
      </c>
      <c r="BD137" s="308">
        <f t="shared" si="91"/>
        <v>0</v>
      </c>
      <c r="BE137" s="295">
        <f t="shared" si="92"/>
        <v>0</v>
      </c>
      <c r="BF137" s="308">
        <f t="shared" si="93"/>
        <v>0</v>
      </c>
      <c r="BG137" s="295">
        <f t="shared" si="94"/>
        <v>0</v>
      </c>
      <c r="BH137" s="308">
        <f t="shared" si="95"/>
        <v>0</v>
      </c>
      <c r="BI137" s="295">
        <f t="shared" si="96"/>
        <v>0</v>
      </c>
      <c r="BJ137" s="295">
        <f t="shared" si="97"/>
        <v>0</v>
      </c>
      <c r="BK137" s="310">
        <f t="shared" si="98"/>
        <v>0</v>
      </c>
      <c r="BL137" s="317">
        <f t="shared" si="112"/>
        <v>0</v>
      </c>
      <c r="BM137" s="299">
        <f t="shared" si="112"/>
        <v>0</v>
      </c>
      <c r="BN137" s="299">
        <f t="shared" si="113"/>
        <v>0</v>
      </c>
      <c r="BO137" s="299">
        <f t="shared" si="112"/>
        <v>0</v>
      </c>
      <c r="BP137" s="299">
        <f t="shared" si="114"/>
        <v>0</v>
      </c>
      <c r="BQ137" s="299">
        <f t="shared" si="112"/>
        <v>0</v>
      </c>
      <c r="BR137" s="299">
        <f t="shared" si="115"/>
        <v>0</v>
      </c>
      <c r="BS137" s="299">
        <f t="shared" si="116"/>
        <v>0</v>
      </c>
      <c r="BT137" s="318">
        <f t="shared" si="116"/>
        <v>0</v>
      </c>
      <c r="BU137" s="450">
        <f t="shared" si="117"/>
        <v>0</v>
      </c>
      <c r="BV137" s="451">
        <f t="shared" si="118"/>
        <v>0</v>
      </c>
      <c r="BW137" s="451">
        <f t="shared" si="119"/>
        <v>0</v>
      </c>
      <c r="BX137" s="451">
        <f t="shared" si="120"/>
        <v>0</v>
      </c>
      <c r="BY137" s="451">
        <f t="shared" si="121"/>
        <v>0</v>
      </c>
      <c r="BZ137" s="451">
        <f t="shared" si="122"/>
        <v>0</v>
      </c>
      <c r="CA137" s="451">
        <f t="shared" si="123"/>
        <v>0</v>
      </c>
      <c r="CB137" s="451">
        <f t="shared" si="124"/>
        <v>0</v>
      </c>
      <c r="CC137" s="451">
        <f t="shared" si="125"/>
        <v>0</v>
      </c>
      <c r="CD137" s="452">
        <f t="shared" si="126"/>
        <v>0</v>
      </c>
      <c r="CE137" s="453">
        <f>IF($AF137="3/3",$R137*参照!$J$4,IF($AF137="2/3",$R137*参照!$J$5,IF($AF137="1/3",$R137*参照!$J$6,IF($AF137="1/4(多子)",$R137*参照!$J$4,IF($AF137="1/4(工･農)",$R137*参照!$J$7,IF($AF137="3/3(多子)",$R137*参照!$J$4,IF($AF137="2/3(多子)",$R137*参照!$J$4,IF($AF137="1/3(多子)",$R137*参照!$J$4,IF($AF137="多子世帯",$R137*参照!$J$4,)))))))))</f>
        <v>0</v>
      </c>
      <c r="CF137" s="454" t="b">
        <f>IF(AH137="3/3",$M137*参照!$I$4,IF(AH137="2/3",$M137*参照!$I$5,IF(AH137="1/3",$M137*参照!$I$6,IF(AH137="1/4(多子)",$M137*参照!$I$4,IF(AH137="1/4(工･農)",$M137*参照!$I$7,IF(AH137="3/3(多子)",$M137*参照!$I$4,IF(AH137="2/3(多子)",$M137*参照!$I$4,IF(AH137="1/3(多子)",$M137*参照!$I$4,IF(AH137="多子世帯",$M137*参照!$I$4,IF(AH137="対象外",0))))))))))</f>
        <v>0</v>
      </c>
      <c r="CG137" s="454" t="b">
        <f>IF(AI137="3/3",$M137*参照!$I$4,IF(AI137="2/3",$M137*参照!$I$5,IF(AI137="1/3",$M137*参照!$I$6,IF(AI137="1/4(多子)",$M137*参照!$I$4,IF(AI137="1/4(工･農)",$M137*参照!$I$7,IF(AI137="3/3(多子)",$M137*参照!$I$4,IF(AI137="2/3(多子)",$M137*参照!$I$4,IF(AI137="1/3(多子)",$M137*参照!$I$4,IF(AI137="多子世帯",$M137*参照!$I$4,IF(AI137="対象外",0))))))))))</f>
        <v>0</v>
      </c>
      <c r="CH137" s="454" t="b">
        <f>IF(AJ137="3/3",$M137*参照!$I$4,IF(AJ137="2/3",$M137*参照!$I$5,IF(AJ137="1/3",$M137*参照!$I$6,IF(AJ137="1/4(多子)",$M137*参照!$I$4,IF(AJ137="1/4(工･農)",$M137*参照!$I$7,IF(AJ137="3/3(多子)",$M137*参照!$I$4,IF(AJ137="2/3(多子)",$M137*参照!$I$4,IF(AJ137="1/3(多子)",$M137*参照!$I$4,IF(AJ137="多子世帯",$M137*参照!$I$4,IF(AJ137="対象外",0))))))))))</f>
        <v>0</v>
      </c>
      <c r="CI137" s="454" t="b">
        <f>IF(AK137="3/3",$M137*参照!$I$4,IF(AK137="2/3",$M137*参照!$I$5,IF(AK137="1/3",$M137*参照!$I$6,IF(AK137="1/4(多子)",$M137*参照!$I$4,IF(AK137="1/4(工･農)",$M137*参照!$I$7,IF(AK137="3/3(多子)",$M137*参照!$I$4,IF(AK137="2/3(多子)",$M137*参照!$I$4,IF(AK137="1/3(多子)",$M137*参照!$I$4,IF(AK137="多子世帯",$M137*参照!$I$4,IF(AK137="対象外",0))))))))))</f>
        <v>0</v>
      </c>
      <c r="CJ137" s="454" t="b">
        <f>IF(AL137="3/3",$M137*参照!$I$4,IF(AL137="2/3",$M137*参照!$I$5,IF(AL137="1/3",$M137*参照!$I$6,IF(AL137="1/4(多子)",$M137*参照!$I$4,IF(AL137="1/4(工･農)",$M137*参照!$I$7,IF(AL137="3/3(多子)",$M137*参照!$I$4,IF(AL137="2/3(多子)",$M137*参照!$I$4,IF(AL137="1/3(多子)",$M137*参照!$I$4,IF(AL137="多子世帯",$M137*参照!$I$4,IF(AL137="対象外",0))))))))))</f>
        <v>0</v>
      </c>
      <c r="CK137" s="454" t="b">
        <f>IF(AM137="3/3",$M137*参照!$I$4,IF(AM137="2/3",$M137*参照!$I$5,IF(AM137="1/3",$M137*参照!$I$6,IF(AM137="1/4(多子)",$M137*参照!$I$4,IF(AM137="1/4(工･農)",$M137*参照!$I$7,IF(AM137="3/3(多子)",$M137*参照!$I$4,IF(AM137="2/3(多子)",$M137*参照!$I$4,IF(AM137="1/3(多子)",$M137*参照!$I$4,IF(AM137="多子世帯",$M137*参照!$I$4,IF(AM137="対象外",0))))))))))</f>
        <v>0</v>
      </c>
      <c r="CL137" s="454" t="b">
        <f>IF(AN137="3/3",$M137*参照!$I$4,IF(AN137="2/3",$M137*参照!$I$5,IF(AN137="1/3",$M137*参照!$I$6,IF(AN137="1/4(多子)",$M137*参照!$I$4,IF(AN137="1/4(工･農)",$M137*参照!$I$7,IF(AN137="3/3(多子)",$M137*参照!$I$4,IF(AN137="2/3(多子)",$M137*参照!$I$4,IF(AN137="1/3(多子)",$M137*参照!$I$4,IF(AN137="多子世帯",$M137*参照!$I$4,IF(AN137="対象外",0))))))))))</f>
        <v>0</v>
      </c>
      <c r="CM137" s="454" t="b">
        <f>IF(AO137="3/3",$M137*参照!$I$4,IF(AO137="2/3",$M137*参照!$I$5,IF(AO137="1/3",$M137*参照!$I$6,IF(AO137="1/4(多子)",$M137*参照!$I$4,IF(AO137="1/4(工･農)",$M137*参照!$I$7,IF(AO137="3/3(多子)",$M137*参照!$I$4,IF(AO137="2/3(多子)",$M137*参照!$I$4,IF(AO137="1/3(多子)",$M137*参照!$I$4,IF(AO137="多子世帯",$M137*参照!$I$4,IF(AO137="対象外",0))))))))))</f>
        <v>0</v>
      </c>
      <c r="CN137" s="454" t="b">
        <f>IF(AP137="3/3",$M137*参照!$I$4,IF(AP137="2/3",$M137*参照!$I$5,IF(AP137="1/3",$M137*参照!$I$6,IF(AP137="1/4(多子)",$M137*参照!$I$4,IF(AP137="1/4(工･農)",$M137*参照!$I$7,IF(AP137="3/3(多子)",$M137*参照!$I$4,IF(AP137="2/3(多子)",$M137*参照!$I$4,IF(AP137="1/3(多子)",$M137*参照!$I$4,IF(AP137="多子世帯",$M137*参照!$I$4,IF(AP137="対象外",0))))))))))</f>
        <v>0</v>
      </c>
      <c r="CO137" s="454" t="b">
        <f>IF(AQ137="3/3",$M137*参照!$I$4,IF(AQ137="2/3",$M137*参照!$I$5,IF(AQ137="1/3",$M137*参照!$I$6,IF(AQ137="1/4(多子)",$M137*参照!$I$4,IF(AQ137="1/4(工･農)",$M137*参照!$I$7,IF(AQ137="3/3(多子)",$M137*参照!$I$4,IF(AQ137="2/3(多子)",$M137*参照!$I$4,IF(AQ137="1/3(多子)",$M137*参照!$I$4,IF(AQ137="多子世帯",$M137*参照!$I$4,IF(AQ137="対象外",0))))))))))</f>
        <v>0</v>
      </c>
      <c r="CP137" s="454" t="b">
        <f>IF(AR137="3/3",$M137*参照!$I$4,IF(AR137="2/3",$M137*参照!$I$5,IF(AR137="1/3",$M137*参照!$I$6,IF(AR137="1/4(多子)",$M137*参照!$I$4,IF(AR137="1/4(工･農)",$M137*参照!$I$7,IF(AR137="3/3(多子)",$M137*参照!$I$4,IF(AR137="2/3(多子)",$M137*参照!$I$4,IF(AR137="1/3(多子)",$M137*参照!$I$4,IF(AR137="多子世帯",$M137*参照!$I$4,IF(AR137="対象外",0))))))))))</f>
        <v>0</v>
      </c>
      <c r="CQ137" s="455" t="b">
        <f>IF(AS137="3/3",$M137*参照!$I$4,IF(AS137="2/3",$M137*参照!$I$5,IF(AS137="1/3",$M137*参照!$I$6,IF(AS137="1/4(多子)",$M137*参照!$I$4,IF(AS137="1/4(工･農)",$M137*参照!$I$7,IF(AS137="3/3(多子)",$M137*参照!$I$4,IF(AS137="2/3(多子)",$M137*参照!$I$4,IF(AS137="1/3(多子)",$M137*参照!$I$4,IF(AS137="多子世帯",$M137*参照!$I$4,IF(AS137="対象外",0))))))))))</f>
        <v>0</v>
      </c>
      <c r="CR137" s="456">
        <f t="shared" si="127"/>
        <v>0</v>
      </c>
      <c r="CS137" s="66"/>
      <c r="CT137" s="147"/>
      <c r="CU137" s="147"/>
      <c r="CV137" s="147"/>
      <c r="CW137" s="147"/>
      <c r="CX137" s="147"/>
      <c r="CY137" s="149"/>
      <c r="CZ137" s="100"/>
      <c r="DA137" s="147"/>
      <c r="DB137" s="147"/>
      <c r="DC137" s="147"/>
      <c r="DD137" s="147"/>
      <c r="DE137" s="147"/>
      <c r="DF137" s="148">
        <f t="shared" si="128"/>
        <v>0</v>
      </c>
      <c r="DG137" s="77">
        <f>IF(CD137=0,0,(ROUNDUP(O137*(BU137*参照!$C$5+BV137*参照!$C$6+BW137*参照!$C$7+BX137*参照!$C$8+BY137*参照!$C$9+BZ137*参照!$C$10+CA137*参照!$C$11+CB137*参照!$C$12+CC137*参照!$C$13)/CD137,-2)))</f>
        <v>0</v>
      </c>
      <c r="DH137" s="136" t="str">
        <f t="shared" si="99"/>
        <v>B</v>
      </c>
    </row>
    <row r="138" spans="1:112" s="30" customFormat="1" ht="14.4">
      <c r="A138" s="34">
        <v>97</v>
      </c>
      <c r="B138" s="363"/>
      <c r="C138" s="361"/>
      <c r="D138" s="126"/>
      <c r="E138" s="126"/>
      <c r="F138" s="185"/>
      <c r="G138" s="126"/>
      <c r="H138" s="355"/>
      <c r="I138" s="235">
        <v>0</v>
      </c>
      <c r="J138" s="235">
        <f t="shared" si="100"/>
        <v>0</v>
      </c>
      <c r="K138" s="387">
        <f>IF(D138="昼間",参照!$E$4,IF(D138="夜間等",参照!$E$5,IF(D138="通信",参照!$E$6,0)))</f>
        <v>0</v>
      </c>
      <c r="L138" s="240">
        <f t="shared" si="101"/>
        <v>0</v>
      </c>
      <c r="M138" s="241">
        <f t="shared" si="102"/>
        <v>0</v>
      </c>
      <c r="N138" s="238"/>
      <c r="O138" s="238">
        <f t="shared" si="103"/>
        <v>0</v>
      </c>
      <c r="P138" s="389">
        <v>0</v>
      </c>
      <c r="Q138" s="392">
        <f>IF(D138="昼間",参照!$F$4,IF(D138="夜間等",参照!$F$5,IF(D138="通信",参照!$F$6,0)))</f>
        <v>0</v>
      </c>
      <c r="R138" s="240">
        <f t="shared" si="104"/>
        <v>0</v>
      </c>
      <c r="S138" s="203"/>
      <c r="T138" s="384">
        <f t="shared" si="105"/>
        <v>0</v>
      </c>
      <c r="U138" s="382">
        <f t="shared" si="106"/>
        <v>0</v>
      </c>
      <c r="V138" s="380">
        <f t="shared" si="107"/>
        <v>0</v>
      </c>
      <c r="W138" s="378">
        <f t="shared" si="108"/>
        <v>0</v>
      </c>
      <c r="X138" s="386" t="str">
        <f t="shared" si="78"/>
        <v>0</v>
      </c>
      <c r="Y138" s="379">
        <f t="shared" si="109"/>
        <v>0</v>
      </c>
      <c r="Z138" s="441"/>
      <c r="AA138" s="441"/>
      <c r="AB138" s="445">
        <f t="shared" si="110"/>
        <v>0</v>
      </c>
      <c r="AC138" s="356">
        <f t="shared" si="111"/>
        <v>0</v>
      </c>
      <c r="AD138" s="123">
        <f t="shared" si="79"/>
        <v>0</v>
      </c>
      <c r="AE138" s="123">
        <f t="shared" si="80"/>
        <v>0</v>
      </c>
      <c r="AF138" s="183"/>
      <c r="AG138" s="32"/>
      <c r="AH138" s="97"/>
      <c r="AI138" s="33"/>
      <c r="AJ138" s="97"/>
      <c r="AK138" s="33"/>
      <c r="AL138" s="97"/>
      <c r="AM138" s="98"/>
      <c r="AN138" s="99"/>
      <c r="AO138" s="147"/>
      <c r="AP138" s="147"/>
      <c r="AQ138" s="147"/>
      <c r="AR138" s="147"/>
      <c r="AS138" s="33"/>
      <c r="AT138" s="308">
        <f t="shared" si="81"/>
        <v>0</v>
      </c>
      <c r="AU138" s="295">
        <f t="shared" si="82"/>
        <v>0</v>
      </c>
      <c r="AV138" s="295">
        <f t="shared" si="83"/>
        <v>0</v>
      </c>
      <c r="AW138" s="295">
        <f t="shared" si="84"/>
        <v>0</v>
      </c>
      <c r="AX138" s="295">
        <f t="shared" si="85"/>
        <v>0</v>
      </c>
      <c r="AY138" s="295">
        <f t="shared" si="86"/>
        <v>0</v>
      </c>
      <c r="AZ138" s="295">
        <f t="shared" si="87"/>
        <v>0</v>
      </c>
      <c r="BA138" s="295">
        <f t="shared" si="88"/>
        <v>0</v>
      </c>
      <c r="BB138" s="310">
        <f t="shared" si="89"/>
        <v>0</v>
      </c>
      <c r="BC138" s="308">
        <f t="shared" si="90"/>
        <v>0</v>
      </c>
      <c r="BD138" s="308">
        <f t="shared" si="91"/>
        <v>0</v>
      </c>
      <c r="BE138" s="295">
        <f t="shared" si="92"/>
        <v>0</v>
      </c>
      <c r="BF138" s="308">
        <f t="shared" si="93"/>
        <v>0</v>
      </c>
      <c r="BG138" s="295">
        <f t="shared" si="94"/>
        <v>0</v>
      </c>
      <c r="BH138" s="308">
        <f t="shared" si="95"/>
        <v>0</v>
      </c>
      <c r="BI138" s="295">
        <f t="shared" si="96"/>
        <v>0</v>
      </c>
      <c r="BJ138" s="295">
        <f t="shared" si="97"/>
        <v>0</v>
      </c>
      <c r="BK138" s="310">
        <f t="shared" si="98"/>
        <v>0</v>
      </c>
      <c r="BL138" s="317">
        <f t="shared" si="112"/>
        <v>0</v>
      </c>
      <c r="BM138" s="299">
        <f t="shared" si="112"/>
        <v>0</v>
      </c>
      <c r="BN138" s="299">
        <f t="shared" si="113"/>
        <v>0</v>
      </c>
      <c r="BO138" s="299">
        <f t="shared" si="112"/>
        <v>0</v>
      </c>
      <c r="BP138" s="299">
        <f t="shared" si="114"/>
        <v>0</v>
      </c>
      <c r="BQ138" s="299">
        <f t="shared" si="112"/>
        <v>0</v>
      </c>
      <c r="BR138" s="299">
        <f t="shared" si="115"/>
        <v>0</v>
      </c>
      <c r="BS138" s="299">
        <f t="shared" si="116"/>
        <v>0</v>
      </c>
      <c r="BT138" s="318">
        <f t="shared" si="116"/>
        <v>0</v>
      </c>
      <c r="BU138" s="450">
        <f t="shared" si="117"/>
        <v>0</v>
      </c>
      <c r="BV138" s="451">
        <f t="shared" si="118"/>
        <v>0</v>
      </c>
      <c r="BW138" s="451">
        <f t="shared" si="119"/>
        <v>0</v>
      </c>
      <c r="BX138" s="451">
        <f t="shared" si="120"/>
        <v>0</v>
      </c>
      <c r="BY138" s="451">
        <f t="shared" si="121"/>
        <v>0</v>
      </c>
      <c r="BZ138" s="451">
        <f t="shared" si="122"/>
        <v>0</v>
      </c>
      <c r="CA138" s="451">
        <f t="shared" si="123"/>
        <v>0</v>
      </c>
      <c r="CB138" s="451">
        <f t="shared" si="124"/>
        <v>0</v>
      </c>
      <c r="CC138" s="451">
        <f t="shared" si="125"/>
        <v>0</v>
      </c>
      <c r="CD138" s="452">
        <f t="shared" si="126"/>
        <v>0</v>
      </c>
      <c r="CE138" s="453">
        <f>IF($AF138="3/3",$R138*参照!$J$4,IF($AF138="2/3",$R138*参照!$J$5,IF($AF138="1/3",$R138*参照!$J$6,IF($AF138="1/4(多子)",$R138*参照!$J$4,IF($AF138="1/4(工･農)",$R138*参照!$J$7,IF($AF138="3/3(多子)",$R138*参照!$J$4,IF($AF138="2/3(多子)",$R138*参照!$J$4,IF($AF138="1/3(多子)",$R138*参照!$J$4,IF($AF138="多子世帯",$R138*参照!$J$4,)))))))))</f>
        <v>0</v>
      </c>
      <c r="CF138" s="454" t="b">
        <f>IF(AH138="3/3",$M138*参照!$I$4,IF(AH138="2/3",$M138*参照!$I$5,IF(AH138="1/3",$M138*参照!$I$6,IF(AH138="1/4(多子)",$M138*参照!$I$4,IF(AH138="1/4(工･農)",$M138*参照!$I$7,IF(AH138="3/3(多子)",$M138*参照!$I$4,IF(AH138="2/3(多子)",$M138*参照!$I$4,IF(AH138="1/3(多子)",$M138*参照!$I$4,IF(AH138="多子世帯",$M138*参照!$I$4,IF(AH138="対象外",0))))))))))</f>
        <v>0</v>
      </c>
      <c r="CG138" s="454" t="b">
        <f>IF(AI138="3/3",$M138*参照!$I$4,IF(AI138="2/3",$M138*参照!$I$5,IF(AI138="1/3",$M138*参照!$I$6,IF(AI138="1/4(多子)",$M138*参照!$I$4,IF(AI138="1/4(工･農)",$M138*参照!$I$7,IF(AI138="3/3(多子)",$M138*参照!$I$4,IF(AI138="2/3(多子)",$M138*参照!$I$4,IF(AI138="1/3(多子)",$M138*参照!$I$4,IF(AI138="多子世帯",$M138*参照!$I$4,IF(AI138="対象外",0))))))))))</f>
        <v>0</v>
      </c>
      <c r="CH138" s="454" t="b">
        <f>IF(AJ138="3/3",$M138*参照!$I$4,IF(AJ138="2/3",$M138*参照!$I$5,IF(AJ138="1/3",$M138*参照!$I$6,IF(AJ138="1/4(多子)",$M138*参照!$I$4,IF(AJ138="1/4(工･農)",$M138*参照!$I$7,IF(AJ138="3/3(多子)",$M138*参照!$I$4,IF(AJ138="2/3(多子)",$M138*参照!$I$4,IF(AJ138="1/3(多子)",$M138*参照!$I$4,IF(AJ138="多子世帯",$M138*参照!$I$4,IF(AJ138="対象外",0))))))))))</f>
        <v>0</v>
      </c>
      <c r="CI138" s="454" t="b">
        <f>IF(AK138="3/3",$M138*参照!$I$4,IF(AK138="2/3",$M138*参照!$I$5,IF(AK138="1/3",$M138*参照!$I$6,IF(AK138="1/4(多子)",$M138*参照!$I$4,IF(AK138="1/4(工･農)",$M138*参照!$I$7,IF(AK138="3/3(多子)",$M138*参照!$I$4,IF(AK138="2/3(多子)",$M138*参照!$I$4,IF(AK138="1/3(多子)",$M138*参照!$I$4,IF(AK138="多子世帯",$M138*参照!$I$4,IF(AK138="対象外",0))))))))))</f>
        <v>0</v>
      </c>
      <c r="CJ138" s="454" t="b">
        <f>IF(AL138="3/3",$M138*参照!$I$4,IF(AL138="2/3",$M138*参照!$I$5,IF(AL138="1/3",$M138*参照!$I$6,IF(AL138="1/4(多子)",$M138*参照!$I$4,IF(AL138="1/4(工･農)",$M138*参照!$I$7,IF(AL138="3/3(多子)",$M138*参照!$I$4,IF(AL138="2/3(多子)",$M138*参照!$I$4,IF(AL138="1/3(多子)",$M138*参照!$I$4,IF(AL138="多子世帯",$M138*参照!$I$4,IF(AL138="対象外",0))))))))))</f>
        <v>0</v>
      </c>
      <c r="CK138" s="454" t="b">
        <f>IF(AM138="3/3",$M138*参照!$I$4,IF(AM138="2/3",$M138*参照!$I$5,IF(AM138="1/3",$M138*参照!$I$6,IF(AM138="1/4(多子)",$M138*参照!$I$4,IF(AM138="1/4(工･農)",$M138*参照!$I$7,IF(AM138="3/3(多子)",$M138*参照!$I$4,IF(AM138="2/3(多子)",$M138*参照!$I$4,IF(AM138="1/3(多子)",$M138*参照!$I$4,IF(AM138="多子世帯",$M138*参照!$I$4,IF(AM138="対象外",0))))))))))</f>
        <v>0</v>
      </c>
      <c r="CL138" s="454" t="b">
        <f>IF(AN138="3/3",$M138*参照!$I$4,IF(AN138="2/3",$M138*参照!$I$5,IF(AN138="1/3",$M138*参照!$I$6,IF(AN138="1/4(多子)",$M138*参照!$I$4,IF(AN138="1/4(工･農)",$M138*参照!$I$7,IF(AN138="3/3(多子)",$M138*参照!$I$4,IF(AN138="2/3(多子)",$M138*参照!$I$4,IF(AN138="1/3(多子)",$M138*参照!$I$4,IF(AN138="多子世帯",$M138*参照!$I$4,IF(AN138="対象外",0))))))))))</f>
        <v>0</v>
      </c>
      <c r="CM138" s="454" t="b">
        <f>IF(AO138="3/3",$M138*参照!$I$4,IF(AO138="2/3",$M138*参照!$I$5,IF(AO138="1/3",$M138*参照!$I$6,IF(AO138="1/4(多子)",$M138*参照!$I$4,IF(AO138="1/4(工･農)",$M138*参照!$I$7,IF(AO138="3/3(多子)",$M138*参照!$I$4,IF(AO138="2/3(多子)",$M138*参照!$I$4,IF(AO138="1/3(多子)",$M138*参照!$I$4,IF(AO138="多子世帯",$M138*参照!$I$4,IF(AO138="対象外",0))))))))))</f>
        <v>0</v>
      </c>
      <c r="CN138" s="454" t="b">
        <f>IF(AP138="3/3",$M138*参照!$I$4,IF(AP138="2/3",$M138*参照!$I$5,IF(AP138="1/3",$M138*参照!$I$6,IF(AP138="1/4(多子)",$M138*参照!$I$4,IF(AP138="1/4(工･農)",$M138*参照!$I$7,IF(AP138="3/3(多子)",$M138*参照!$I$4,IF(AP138="2/3(多子)",$M138*参照!$I$4,IF(AP138="1/3(多子)",$M138*参照!$I$4,IF(AP138="多子世帯",$M138*参照!$I$4,IF(AP138="対象外",0))))))))))</f>
        <v>0</v>
      </c>
      <c r="CO138" s="454" t="b">
        <f>IF(AQ138="3/3",$M138*参照!$I$4,IF(AQ138="2/3",$M138*参照!$I$5,IF(AQ138="1/3",$M138*参照!$I$6,IF(AQ138="1/4(多子)",$M138*参照!$I$4,IF(AQ138="1/4(工･農)",$M138*参照!$I$7,IF(AQ138="3/3(多子)",$M138*参照!$I$4,IF(AQ138="2/3(多子)",$M138*参照!$I$4,IF(AQ138="1/3(多子)",$M138*参照!$I$4,IF(AQ138="多子世帯",$M138*参照!$I$4,IF(AQ138="対象外",0))))))))))</f>
        <v>0</v>
      </c>
      <c r="CP138" s="454" t="b">
        <f>IF(AR138="3/3",$M138*参照!$I$4,IF(AR138="2/3",$M138*参照!$I$5,IF(AR138="1/3",$M138*参照!$I$6,IF(AR138="1/4(多子)",$M138*参照!$I$4,IF(AR138="1/4(工･農)",$M138*参照!$I$7,IF(AR138="3/3(多子)",$M138*参照!$I$4,IF(AR138="2/3(多子)",$M138*参照!$I$4,IF(AR138="1/3(多子)",$M138*参照!$I$4,IF(AR138="多子世帯",$M138*参照!$I$4,IF(AR138="対象外",0))))))))))</f>
        <v>0</v>
      </c>
      <c r="CQ138" s="455" t="b">
        <f>IF(AS138="3/3",$M138*参照!$I$4,IF(AS138="2/3",$M138*参照!$I$5,IF(AS138="1/3",$M138*参照!$I$6,IF(AS138="1/4(多子)",$M138*参照!$I$4,IF(AS138="1/4(工･農)",$M138*参照!$I$7,IF(AS138="3/3(多子)",$M138*参照!$I$4,IF(AS138="2/3(多子)",$M138*参照!$I$4,IF(AS138="1/3(多子)",$M138*参照!$I$4,IF(AS138="多子世帯",$M138*参照!$I$4,IF(AS138="対象外",0))))))))))</f>
        <v>0</v>
      </c>
      <c r="CR138" s="456">
        <f t="shared" si="127"/>
        <v>0</v>
      </c>
      <c r="CS138" s="66"/>
      <c r="CT138" s="147"/>
      <c r="CU138" s="147"/>
      <c r="CV138" s="147"/>
      <c r="CW138" s="147"/>
      <c r="CX138" s="147"/>
      <c r="CY138" s="149"/>
      <c r="CZ138" s="100"/>
      <c r="DA138" s="147"/>
      <c r="DB138" s="147"/>
      <c r="DC138" s="147"/>
      <c r="DD138" s="147"/>
      <c r="DE138" s="147"/>
      <c r="DF138" s="148">
        <f t="shared" si="128"/>
        <v>0</v>
      </c>
      <c r="DG138" s="77">
        <f>IF(CD138=0,0,(ROUNDUP(O138*(BU138*参照!$C$5+BV138*参照!$C$6+BW138*参照!$C$7+BX138*参照!$C$8+BY138*参照!$C$9+BZ138*参照!$C$10+CA138*参照!$C$11+CB138*参照!$C$12+CC138*参照!$C$13)/CD138,-2)))</f>
        <v>0</v>
      </c>
      <c r="DH138" s="136" t="str">
        <f t="shared" si="99"/>
        <v>B</v>
      </c>
    </row>
    <row r="139" spans="1:112" s="30" customFormat="1" ht="14.4">
      <c r="A139" s="34">
        <v>98</v>
      </c>
      <c r="B139" s="363"/>
      <c r="C139" s="361"/>
      <c r="D139" s="126"/>
      <c r="E139" s="126"/>
      <c r="F139" s="185"/>
      <c r="G139" s="126"/>
      <c r="H139" s="355"/>
      <c r="I139" s="235">
        <v>0</v>
      </c>
      <c r="J139" s="235">
        <f t="shared" si="100"/>
        <v>0</v>
      </c>
      <c r="K139" s="387">
        <f>IF(D139="昼間",参照!$E$4,IF(D139="夜間等",参照!$E$5,IF(D139="通信",参照!$E$6,0)))</f>
        <v>0</v>
      </c>
      <c r="L139" s="240">
        <f t="shared" si="101"/>
        <v>0</v>
      </c>
      <c r="M139" s="241">
        <f t="shared" si="102"/>
        <v>0</v>
      </c>
      <c r="N139" s="238"/>
      <c r="O139" s="238">
        <f t="shared" si="103"/>
        <v>0</v>
      </c>
      <c r="P139" s="389">
        <v>0</v>
      </c>
      <c r="Q139" s="392">
        <f>IF(D139="昼間",参照!$F$4,IF(D139="夜間等",参照!$F$5,IF(D139="通信",参照!$F$6,0)))</f>
        <v>0</v>
      </c>
      <c r="R139" s="240">
        <f t="shared" si="104"/>
        <v>0</v>
      </c>
      <c r="S139" s="203"/>
      <c r="T139" s="384">
        <f t="shared" si="105"/>
        <v>0</v>
      </c>
      <c r="U139" s="382">
        <f t="shared" si="106"/>
        <v>0</v>
      </c>
      <c r="V139" s="380">
        <f t="shared" si="107"/>
        <v>0</v>
      </c>
      <c r="W139" s="378">
        <f t="shared" si="108"/>
        <v>0</v>
      </c>
      <c r="X139" s="386" t="str">
        <f t="shared" si="78"/>
        <v>0</v>
      </c>
      <c r="Y139" s="379">
        <f t="shared" si="109"/>
        <v>0</v>
      </c>
      <c r="Z139" s="441"/>
      <c r="AA139" s="441"/>
      <c r="AB139" s="445">
        <f t="shared" si="110"/>
        <v>0</v>
      </c>
      <c r="AC139" s="356">
        <f t="shared" si="111"/>
        <v>0</v>
      </c>
      <c r="AD139" s="123">
        <f t="shared" si="79"/>
        <v>0</v>
      </c>
      <c r="AE139" s="123">
        <f t="shared" si="80"/>
        <v>0</v>
      </c>
      <c r="AF139" s="183"/>
      <c r="AG139" s="32"/>
      <c r="AH139" s="97"/>
      <c r="AI139" s="33"/>
      <c r="AJ139" s="97"/>
      <c r="AK139" s="33"/>
      <c r="AL139" s="97"/>
      <c r="AM139" s="98"/>
      <c r="AN139" s="99"/>
      <c r="AO139" s="147"/>
      <c r="AP139" s="147"/>
      <c r="AQ139" s="147"/>
      <c r="AR139" s="147"/>
      <c r="AS139" s="33"/>
      <c r="AT139" s="308">
        <f t="shared" si="81"/>
        <v>0</v>
      </c>
      <c r="AU139" s="295">
        <f t="shared" si="82"/>
        <v>0</v>
      </c>
      <c r="AV139" s="295">
        <f t="shared" si="83"/>
        <v>0</v>
      </c>
      <c r="AW139" s="295">
        <f t="shared" si="84"/>
        <v>0</v>
      </c>
      <c r="AX139" s="295">
        <f t="shared" si="85"/>
        <v>0</v>
      </c>
      <c r="AY139" s="295">
        <f t="shared" si="86"/>
        <v>0</v>
      </c>
      <c r="AZ139" s="295">
        <f t="shared" si="87"/>
        <v>0</v>
      </c>
      <c r="BA139" s="295">
        <f t="shared" si="88"/>
        <v>0</v>
      </c>
      <c r="BB139" s="310">
        <f t="shared" si="89"/>
        <v>0</v>
      </c>
      <c r="BC139" s="308">
        <f t="shared" si="90"/>
        <v>0</v>
      </c>
      <c r="BD139" s="308">
        <f t="shared" si="91"/>
        <v>0</v>
      </c>
      <c r="BE139" s="295">
        <f t="shared" si="92"/>
        <v>0</v>
      </c>
      <c r="BF139" s="308">
        <f t="shared" si="93"/>
        <v>0</v>
      </c>
      <c r="BG139" s="295">
        <f t="shared" si="94"/>
        <v>0</v>
      </c>
      <c r="BH139" s="308">
        <f t="shared" si="95"/>
        <v>0</v>
      </c>
      <c r="BI139" s="295">
        <f t="shared" si="96"/>
        <v>0</v>
      </c>
      <c r="BJ139" s="295">
        <f t="shared" si="97"/>
        <v>0</v>
      </c>
      <c r="BK139" s="310">
        <f t="shared" si="98"/>
        <v>0</v>
      </c>
      <c r="BL139" s="317">
        <f t="shared" si="112"/>
        <v>0</v>
      </c>
      <c r="BM139" s="299">
        <f t="shared" si="112"/>
        <v>0</v>
      </c>
      <c r="BN139" s="299">
        <f t="shared" si="113"/>
        <v>0</v>
      </c>
      <c r="BO139" s="299">
        <f t="shared" si="112"/>
        <v>0</v>
      </c>
      <c r="BP139" s="299">
        <f t="shared" si="114"/>
        <v>0</v>
      </c>
      <c r="BQ139" s="299">
        <f t="shared" si="112"/>
        <v>0</v>
      </c>
      <c r="BR139" s="299">
        <f t="shared" si="115"/>
        <v>0</v>
      </c>
      <c r="BS139" s="299">
        <f t="shared" si="116"/>
        <v>0</v>
      </c>
      <c r="BT139" s="318">
        <f t="shared" si="116"/>
        <v>0</v>
      </c>
      <c r="BU139" s="450">
        <f t="shared" si="117"/>
        <v>0</v>
      </c>
      <c r="BV139" s="451">
        <f t="shared" si="118"/>
        <v>0</v>
      </c>
      <c r="BW139" s="451">
        <f t="shared" si="119"/>
        <v>0</v>
      </c>
      <c r="BX139" s="451">
        <f t="shared" si="120"/>
        <v>0</v>
      </c>
      <c r="BY139" s="451">
        <f t="shared" si="121"/>
        <v>0</v>
      </c>
      <c r="BZ139" s="451">
        <f t="shared" si="122"/>
        <v>0</v>
      </c>
      <c r="CA139" s="451">
        <f t="shared" si="123"/>
        <v>0</v>
      </c>
      <c r="CB139" s="451">
        <f t="shared" si="124"/>
        <v>0</v>
      </c>
      <c r="CC139" s="451">
        <f t="shared" si="125"/>
        <v>0</v>
      </c>
      <c r="CD139" s="452">
        <f t="shared" si="126"/>
        <v>0</v>
      </c>
      <c r="CE139" s="453">
        <f>IF($AF139="3/3",$R139*参照!$J$4,IF($AF139="2/3",$R139*参照!$J$5,IF($AF139="1/3",$R139*参照!$J$6,IF($AF139="1/4(多子)",$R139*参照!$J$4,IF($AF139="1/4(工･農)",$R139*参照!$J$7,IF($AF139="3/3(多子)",$R139*参照!$J$4,IF($AF139="2/3(多子)",$R139*参照!$J$4,IF($AF139="1/3(多子)",$R139*参照!$J$4,IF($AF139="多子世帯",$R139*参照!$J$4,)))))))))</f>
        <v>0</v>
      </c>
      <c r="CF139" s="454" t="b">
        <f>IF(AH139="3/3",$M139*参照!$I$4,IF(AH139="2/3",$M139*参照!$I$5,IF(AH139="1/3",$M139*参照!$I$6,IF(AH139="1/4(多子)",$M139*参照!$I$4,IF(AH139="1/4(工･農)",$M139*参照!$I$7,IF(AH139="3/3(多子)",$M139*参照!$I$4,IF(AH139="2/3(多子)",$M139*参照!$I$4,IF(AH139="1/3(多子)",$M139*参照!$I$4,IF(AH139="多子世帯",$M139*参照!$I$4,IF(AH139="対象外",0))))))))))</f>
        <v>0</v>
      </c>
      <c r="CG139" s="454" t="b">
        <f>IF(AI139="3/3",$M139*参照!$I$4,IF(AI139="2/3",$M139*参照!$I$5,IF(AI139="1/3",$M139*参照!$I$6,IF(AI139="1/4(多子)",$M139*参照!$I$4,IF(AI139="1/4(工･農)",$M139*参照!$I$7,IF(AI139="3/3(多子)",$M139*参照!$I$4,IF(AI139="2/3(多子)",$M139*参照!$I$4,IF(AI139="1/3(多子)",$M139*参照!$I$4,IF(AI139="多子世帯",$M139*参照!$I$4,IF(AI139="対象外",0))))))))))</f>
        <v>0</v>
      </c>
      <c r="CH139" s="454" t="b">
        <f>IF(AJ139="3/3",$M139*参照!$I$4,IF(AJ139="2/3",$M139*参照!$I$5,IF(AJ139="1/3",$M139*参照!$I$6,IF(AJ139="1/4(多子)",$M139*参照!$I$4,IF(AJ139="1/4(工･農)",$M139*参照!$I$7,IF(AJ139="3/3(多子)",$M139*参照!$I$4,IF(AJ139="2/3(多子)",$M139*参照!$I$4,IF(AJ139="1/3(多子)",$M139*参照!$I$4,IF(AJ139="多子世帯",$M139*参照!$I$4,IF(AJ139="対象外",0))))))))))</f>
        <v>0</v>
      </c>
      <c r="CI139" s="454" t="b">
        <f>IF(AK139="3/3",$M139*参照!$I$4,IF(AK139="2/3",$M139*参照!$I$5,IF(AK139="1/3",$M139*参照!$I$6,IF(AK139="1/4(多子)",$M139*参照!$I$4,IF(AK139="1/4(工･農)",$M139*参照!$I$7,IF(AK139="3/3(多子)",$M139*参照!$I$4,IF(AK139="2/3(多子)",$M139*参照!$I$4,IF(AK139="1/3(多子)",$M139*参照!$I$4,IF(AK139="多子世帯",$M139*参照!$I$4,IF(AK139="対象外",0))))))))))</f>
        <v>0</v>
      </c>
      <c r="CJ139" s="454" t="b">
        <f>IF(AL139="3/3",$M139*参照!$I$4,IF(AL139="2/3",$M139*参照!$I$5,IF(AL139="1/3",$M139*参照!$I$6,IF(AL139="1/4(多子)",$M139*参照!$I$4,IF(AL139="1/4(工･農)",$M139*参照!$I$7,IF(AL139="3/3(多子)",$M139*参照!$I$4,IF(AL139="2/3(多子)",$M139*参照!$I$4,IF(AL139="1/3(多子)",$M139*参照!$I$4,IF(AL139="多子世帯",$M139*参照!$I$4,IF(AL139="対象外",0))))))))))</f>
        <v>0</v>
      </c>
      <c r="CK139" s="454" t="b">
        <f>IF(AM139="3/3",$M139*参照!$I$4,IF(AM139="2/3",$M139*参照!$I$5,IF(AM139="1/3",$M139*参照!$I$6,IF(AM139="1/4(多子)",$M139*参照!$I$4,IF(AM139="1/4(工･農)",$M139*参照!$I$7,IF(AM139="3/3(多子)",$M139*参照!$I$4,IF(AM139="2/3(多子)",$M139*参照!$I$4,IF(AM139="1/3(多子)",$M139*参照!$I$4,IF(AM139="多子世帯",$M139*参照!$I$4,IF(AM139="対象外",0))))))))))</f>
        <v>0</v>
      </c>
      <c r="CL139" s="454" t="b">
        <f>IF(AN139="3/3",$M139*参照!$I$4,IF(AN139="2/3",$M139*参照!$I$5,IF(AN139="1/3",$M139*参照!$I$6,IF(AN139="1/4(多子)",$M139*参照!$I$4,IF(AN139="1/4(工･農)",$M139*参照!$I$7,IF(AN139="3/3(多子)",$M139*参照!$I$4,IF(AN139="2/3(多子)",$M139*参照!$I$4,IF(AN139="1/3(多子)",$M139*参照!$I$4,IF(AN139="多子世帯",$M139*参照!$I$4,IF(AN139="対象外",0))))))))))</f>
        <v>0</v>
      </c>
      <c r="CM139" s="454" t="b">
        <f>IF(AO139="3/3",$M139*参照!$I$4,IF(AO139="2/3",$M139*参照!$I$5,IF(AO139="1/3",$M139*参照!$I$6,IF(AO139="1/4(多子)",$M139*参照!$I$4,IF(AO139="1/4(工･農)",$M139*参照!$I$7,IF(AO139="3/3(多子)",$M139*参照!$I$4,IF(AO139="2/3(多子)",$M139*参照!$I$4,IF(AO139="1/3(多子)",$M139*参照!$I$4,IF(AO139="多子世帯",$M139*参照!$I$4,IF(AO139="対象外",0))))))))))</f>
        <v>0</v>
      </c>
      <c r="CN139" s="454" t="b">
        <f>IF(AP139="3/3",$M139*参照!$I$4,IF(AP139="2/3",$M139*参照!$I$5,IF(AP139="1/3",$M139*参照!$I$6,IF(AP139="1/4(多子)",$M139*参照!$I$4,IF(AP139="1/4(工･農)",$M139*参照!$I$7,IF(AP139="3/3(多子)",$M139*参照!$I$4,IF(AP139="2/3(多子)",$M139*参照!$I$4,IF(AP139="1/3(多子)",$M139*参照!$I$4,IF(AP139="多子世帯",$M139*参照!$I$4,IF(AP139="対象外",0))))))))))</f>
        <v>0</v>
      </c>
      <c r="CO139" s="454" t="b">
        <f>IF(AQ139="3/3",$M139*参照!$I$4,IF(AQ139="2/3",$M139*参照!$I$5,IF(AQ139="1/3",$M139*参照!$I$6,IF(AQ139="1/4(多子)",$M139*参照!$I$4,IF(AQ139="1/4(工･農)",$M139*参照!$I$7,IF(AQ139="3/3(多子)",$M139*参照!$I$4,IF(AQ139="2/3(多子)",$M139*参照!$I$4,IF(AQ139="1/3(多子)",$M139*参照!$I$4,IF(AQ139="多子世帯",$M139*参照!$I$4,IF(AQ139="対象外",0))))))))))</f>
        <v>0</v>
      </c>
      <c r="CP139" s="454" t="b">
        <f>IF(AR139="3/3",$M139*参照!$I$4,IF(AR139="2/3",$M139*参照!$I$5,IF(AR139="1/3",$M139*参照!$I$6,IF(AR139="1/4(多子)",$M139*参照!$I$4,IF(AR139="1/4(工･農)",$M139*参照!$I$7,IF(AR139="3/3(多子)",$M139*参照!$I$4,IF(AR139="2/3(多子)",$M139*参照!$I$4,IF(AR139="1/3(多子)",$M139*参照!$I$4,IF(AR139="多子世帯",$M139*参照!$I$4,IF(AR139="対象外",0))))))))))</f>
        <v>0</v>
      </c>
      <c r="CQ139" s="455" t="b">
        <f>IF(AS139="3/3",$M139*参照!$I$4,IF(AS139="2/3",$M139*参照!$I$5,IF(AS139="1/3",$M139*参照!$I$6,IF(AS139="1/4(多子)",$M139*参照!$I$4,IF(AS139="1/4(工･農)",$M139*参照!$I$7,IF(AS139="3/3(多子)",$M139*参照!$I$4,IF(AS139="2/3(多子)",$M139*参照!$I$4,IF(AS139="1/3(多子)",$M139*参照!$I$4,IF(AS139="多子世帯",$M139*参照!$I$4,IF(AS139="対象外",0))))))))))</f>
        <v>0</v>
      </c>
      <c r="CR139" s="456">
        <f t="shared" si="127"/>
        <v>0</v>
      </c>
      <c r="CS139" s="66"/>
      <c r="CT139" s="147"/>
      <c r="CU139" s="147"/>
      <c r="CV139" s="147"/>
      <c r="CW139" s="147"/>
      <c r="CX139" s="147"/>
      <c r="CY139" s="149"/>
      <c r="CZ139" s="100"/>
      <c r="DA139" s="147"/>
      <c r="DB139" s="147"/>
      <c r="DC139" s="147"/>
      <c r="DD139" s="147"/>
      <c r="DE139" s="147"/>
      <c r="DF139" s="148">
        <f t="shared" si="128"/>
        <v>0</v>
      </c>
      <c r="DG139" s="77">
        <f>IF(CD139=0,0,(ROUNDUP(O139*(BU139*参照!$C$5+BV139*参照!$C$6+BW139*参照!$C$7+BX139*参照!$C$8+BY139*参照!$C$9+BZ139*参照!$C$10+CA139*参照!$C$11+CB139*参照!$C$12+CC139*参照!$C$13)/CD139,-2)))</f>
        <v>0</v>
      </c>
      <c r="DH139" s="136" t="str">
        <f t="shared" si="99"/>
        <v>B</v>
      </c>
    </row>
    <row r="140" spans="1:112" s="30" customFormat="1" ht="14.4">
      <c r="A140" s="34">
        <v>99</v>
      </c>
      <c r="B140" s="363"/>
      <c r="C140" s="361"/>
      <c r="D140" s="126"/>
      <c r="E140" s="126"/>
      <c r="F140" s="185"/>
      <c r="G140" s="126"/>
      <c r="H140" s="355"/>
      <c r="I140" s="235">
        <v>0</v>
      </c>
      <c r="J140" s="235">
        <f t="shared" si="100"/>
        <v>0</v>
      </c>
      <c r="K140" s="387">
        <f>IF(D140="昼間",参照!$E$4,IF(D140="夜間等",参照!$E$5,IF(D140="通信",参照!$E$6,0)))</f>
        <v>0</v>
      </c>
      <c r="L140" s="240">
        <f t="shared" si="101"/>
        <v>0</v>
      </c>
      <c r="M140" s="241">
        <f t="shared" si="102"/>
        <v>0</v>
      </c>
      <c r="N140" s="238"/>
      <c r="O140" s="238">
        <f t="shared" si="103"/>
        <v>0</v>
      </c>
      <c r="P140" s="389">
        <v>0</v>
      </c>
      <c r="Q140" s="392">
        <f>IF(D140="昼間",参照!$F$4,IF(D140="夜間等",参照!$F$5,IF(D140="通信",参照!$F$6,0)))</f>
        <v>0</v>
      </c>
      <c r="R140" s="240">
        <f t="shared" si="104"/>
        <v>0</v>
      </c>
      <c r="S140" s="203"/>
      <c r="T140" s="384">
        <f t="shared" si="105"/>
        <v>0</v>
      </c>
      <c r="U140" s="382">
        <f t="shared" si="106"/>
        <v>0</v>
      </c>
      <c r="V140" s="380">
        <f t="shared" si="107"/>
        <v>0</v>
      </c>
      <c r="W140" s="378">
        <f t="shared" si="108"/>
        <v>0</v>
      </c>
      <c r="X140" s="386" t="str">
        <f t="shared" si="78"/>
        <v>0</v>
      </c>
      <c r="Y140" s="379">
        <f t="shared" si="109"/>
        <v>0</v>
      </c>
      <c r="Z140" s="441"/>
      <c r="AA140" s="441"/>
      <c r="AB140" s="445">
        <f t="shared" si="110"/>
        <v>0</v>
      </c>
      <c r="AC140" s="356">
        <f t="shared" si="111"/>
        <v>0</v>
      </c>
      <c r="AD140" s="123">
        <f t="shared" si="79"/>
        <v>0</v>
      </c>
      <c r="AE140" s="123">
        <f t="shared" si="80"/>
        <v>0</v>
      </c>
      <c r="AF140" s="183"/>
      <c r="AG140" s="32"/>
      <c r="AH140" s="97"/>
      <c r="AI140" s="33"/>
      <c r="AJ140" s="97"/>
      <c r="AK140" s="33"/>
      <c r="AL140" s="97"/>
      <c r="AM140" s="98"/>
      <c r="AN140" s="99"/>
      <c r="AO140" s="147"/>
      <c r="AP140" s="147"/>
      <c r="AQ140" s="147"/>
      <c r="AR140" s="147"/>
      <c r="AS140" s="33"/>
      <c r="AT140" s="308">
        <f t="shared" si="81"/>
        <v>0</v>
      </c>
      <c r="AU140" s="295">
        <f t="shared" si="82"/>
        <v>0</v>
      </c>
      <c r="AV140" s="295">
        <f t="shared" si="83"/>
        <v>0</v>
      </c>
      <c r="AW140" s="295">
        <f t="shared" si="84"/>
        <v>0</v>
      </c>
      <c r="AX140" s="295">
        <f t="shared" si="85"/>
        <v>0</v>
      </c>
      <c r="AY140" s="295">
        <f t="shared" si="86"/>
        <v>0</v>
      </c>
      <c r="AZ140" s="295">
        <f t="shared" si="87"/>
        <v>0</v>
      </c>
      <c r="BA140" s="295">
        <f t="shared" si="88"/>
        <v>0</v>
      </c>
      <c r="BB140" s="310">
        <f t="shared" si="89"/>
        <v>0</v>
      </c>
      <c r="BC140" s="308">
        <f t="shared" si="90"/>
        <v>0</v>
      </c>
      <c r="BD140" s="308">
        <f t="shared" si="91"/>
        <v>0</v>
      </c>
      <c r="BE140" s="295">
        <f t="shared" si="92"/>
        <v>0</v>
      </c>
      <c r="BF140" s="308">
        <f t="shared" si="93"/>
        <v>0</v>
      </c>
      <c r="BG140" s="295">
        <f t="shared" si="94"/>
        <v>0</v>
      </c>
      <c r="BH140" s="308">
        <f t="shared" si="95"/>
        <v>0</v>
      </c>
      <c r="BI140" s="295">
        <f t="shared" si="96"/>
        <v>0</v>
      </c>
      <c r="BJ140" s="295">
        <f t="shared" si="97"/>
        <v>0</v>
      </c>
      <c r="BK140" s="310">
        <f t="shared" si="98"/>
        <v>0</v>
      </c>
      <c r="BL140" s="317">
        <f t="shared" si="112"/>
        <v>0</v>
      </c>
      <c r="BM140" s="299">
        <f t="shared" si="112"/>
        <v>0</v>
      </c>
      <c r="BN140" s="299">
        <f t="shared" si="113"/>
        <v>0</v>
      </c>
      <c r="BO140" s="299">
        <f t="shared" si="112"/>
        <v>0</v>
      </c>
      <c r="BP140" s="299">
        <f t="shared" si="114"/>
        <v>0</v>
      </c>
      <c r="BQ140" s="299">
        <f t="shared" si="112"/>
        <v>0</v>
      </c>
      <c r="BR140" s="299">
        <f t="shared" si="115"/>
        <v>0</v>
      </c>
      <c r="BS140" s="299">
        <f t="shared" si="116"/>
        <v>0</v>
      </c>
      <c r="BT140" s="318">
        <f t="shared" si="116"/>
        <v>0</v>
      </c>
      <c r="BU140" s="450">
        <f t="shared" si="117"/>
        <v>0</v>
      </c>
      <c r="BV140" s="451">
        <f t="shared" si="118"/>
        <v>0</v>
      </c>
      <c r="BW140" s="451">
        <f t="shared" si="119"/>
        <v>0</v>
      </c>
      <c r="BX140" s="451">
        <f t="shared" si="120"/>
        <v>0</v>
      </c>
      <c r="BY140" s="451">
        <f t="shared" si="121"/>
        <v>0</v>
      </c>
      <c r="BZ140" s="451">
        <f t="shared" si="122"/>
        <v>0</v>
      </c>
      <c r="CA140" s="451">
        <f t="shared" si="123"/>
        <v>0</v>
      </c>
      <c r="CB140" s="451">
        <f t="shared" si="124"/>
        <v>0</v>
      </c>
      <c r="CC140" s="451">
        <f t="shared" si="125"/>
        <v>0</v>
      </c>
      <c r="CD140" s="452">
        <f t="shared" si="126"/>
        <v>0</v>
      </c>
      <c r="CE140" s="453">
        <f>IF($AF140="3/3",$R140*参照!$J$4,IF($AF140="2/3",$R140*参照!$J$5,IF($AF140="1/3",$R140*参照!$J$6,IF($AF140="1/4(多子)",$R140*参照!$J$4,IF($AF140="1/4(工･農)",$R140*参照!$J$7,IF($AF140="3/3(多子)",$R140*参照!$J$4,IF($AF140="2/3(多子)",$R140*参照!$J$4,IF($AF140="1/3(多子)",$R140*参照!$J$4,IF($AF140="多子世帯",$R140*参照!$J$4,)))))))))</f>
        <v>0</v>
      </c>
      <c r="CF140" s="454" t="b">
        <f>IF(AH140="3/3",$M140*参照!$I$4,IF(AH140="2/3",$M140*参照!$I$5,IF(AH140="1/3",$M140*参照!$I$6,IF(AH140="1/4(多子)",$M140*参照!$I$4,IF(AH140="1/4(工･農)",$M140*参照!$I$7,IF(AH140="3/3(多子)",$M140*参照!$I$4,IF(AH140="2/3(多子)",$M140*参照!$I$4,IF(AH140="1/3(多子)",$M140*参照!$I$4,IF(AH140="多子世帯",$M140*参照!$I$4,IF(AH140="対象外",0))))))))))</f>
        <v>0</v>
      </c>
      <c r="CG140" s="454" t="b">
        <f>IF(AI140="3/3",$M140*参照!$I$4,IF(AI140="2/3",$M140*参照!$I$5,IF(AI140="1/3",$M140*参照!$I$6,IF(AI140="1/4(多子)",$M140*参照!$I$4,IF(AI140="1/4(工･農)",$M140*参照!$I$7,IF(AI140="3/3(多子)",$M140*参照!$I$4,IF(AI140="2/3(多子)",$M140*参照!$I$4,IF(AI140="1/3(多子)",$M140*参照!$I$4,IF(AI140="多子世帯",$M140*参照!$I$4,IF(AI140="対象外",0))))))))))</f>
        <v>0</v>
      </c>
      <c r="CH140" s="454" t="b">
        <f>IF(AJ140="3/3",$M140*参照!$I$4,IF(AJ140="2/3",$M140*参照!$I$5,IF(AJ140="1/3",$M140*参照!$I$6,IF(AJ140="1/4(多子)",$M140*参照!$I$4,IF(AJ140="1/4(工･農)",$M140*参照!$I$7,IF(AJ140="3/3(多子)",$M140*参照!$I$4,IF(AJ140="2/3(多子)",$M140*参照!$I$4,IF(AJ140="1/3(多子)",$M140*参照!$I$4,IF(AJ140="多子世帯",$M140*参照!$I$4,IF(AJ140="対象外",0))))))))))</f>
        <v>0</v>
      </c>
      <c r="CI140" s="454" t="b">
        <f>IF(AK140="3/3",$M140*参照!$I$4,IF(AK140="2/3",$M140*参照!$I$5,IF(AK140="1/3",$M140*参照!$I$6,IF(AK140="1/4(多子)",$M140*参照!$I$4,IF(AK140="1/4(工･農)",$M140*参照!$I$7,IF(AK140="3/3(多子)",$M140*参照!$I$4,IF(AK140="2/3(多子)",$M140*参照!$I$4,IF(AK140="1/3(多子)",$M140*参照!$I$4,IF(AK140="多子世帯",$M140*参照!$I$4,IF(AK140="対象外",0))))))))))</f>
        <v>0</v>
      </c>
      <c r="CJ140" s="454" t="b">
        <f>IF(AL140="3/3",$M140*参照!$I$4,IF(AL140="2/3",$M140*参照!$I$5,IF(AL140="1/3",$M140*参照!$I$6,IF(AL140="1/4(多子)",$M140*参照!$I$4,IF(AL140="1/4(工･農)",$M140*参照!$I$7,IF(AL140="3/3(多子)",$M140*参照!$I$4,IF(AL140="2/3(多子)",$M140*参照!$I$4,IF(AL140="1/3(多子)",$M140*参照!$I$4,IF(AL140="多子世帯",$M140*参照!$I$4,IF(AL140="対象外",0))))))))))</f>
        <v>0</v>
      </c>
      <c r="CK140" s="454" t="b">
        <f>IF(AM140="3/3",$M140*参照!$I$4,IF(AM140="2/3",$M140*参照!$I$5,IF(AM140="1/3",$M140*参照!$I$6,IF(AM140="1/4(多子)",$M140*参照!$I$4,IF(AM140="1/4(工･農)",$M140*参照!$I$7,IF(AM140="3/3(多子)",$M140*参照!$I$4,IF(AM140="2/3(多子)",$M140*参照!$I$4,IF(AM140="1/3(多子)",$M140*参照!$I$4,IF(AM140="多子世帯",$M140*参照!$I$4,IF(AM140="対象外",0))))))))))</f>
        <v>0</v>
      </c>
      <c r="CL140" s="454" t="b">
        <f>IF(AN140="3/3",$M140*参照!$I$4,IF(AN140="2/3",$M140*参照!$I$5,IF(AN140="1/3",$M140*参照!$I$6,IF(AN140="1/4(多子)",$M140*参照!$I$4,IF(AN140="1/4(工･農)",$M140*参照!$I$7,IF(AN140="3/3(多子)",$M140*参照!$I$4,IF(AN140="2/3(多子)",$M140*参照!$I$4,IF(AN140="1/3(多子)",$M140*参照!$I$4,IF(AN140="多子世帯",$M140*参照!$I$4,IF(AN140="対象外",0))))))))))</f>
        <v>0</v>
      </c>
      <c r="CM140" s="454" t="b">
        <f>IF(AO140="3/3",$M140*参照!$I$4,IF(AO140="2/3",$M140*参照!$I$5,IF(AO140="1/3",$M140*参照!$I$6,IF(AO140="1/4(多子)",$M140*参照!$I$4,IF(AO140="1/4(工･農)",$M140*参照!$I$7,IF(AO140="3/3(多子)",$M140*参照!$I$4,IF(AO140="2/3(多子)",$M140*参照!$I$4,IF(AO140="1/3(多子)",$M140*参照!$I$4,IF(AO140="多子世帯",$M140*参照!$I$4,IF(AO140="対象外",0))))))))))</f>
        <v>0</v>
      </c>
      <c r="CN140" s="454" t="b">
        <f>IF(AP140="3/3",$M140*参照!$I$4,IF(AP140="2/3",$M140*参照!$I$5,IF(AP140="1/3",$M140*参照!$I$6,IF(AP140="1/4(多子)",$M140*参照!$I$4,IF(AP140="1/4(工･農)",$M140*参照!$I$7,IF(AP140="3/3(多子)",$M140*参照!$I$4,IF(AP140="2/3(多子)",$M140*参照!$I$4,IF(AP140="1/3(多子)",$M140*参照!$I$4,IF(AP140="多子世帯",$M140*参照!$I$4,IF(AP140="対象外",0))))))))))</f>
        <v>0</v>
      </c>
      <c r="CO140" s="454" t="b">
        <f>IF(AQ140="3/3",$M140*参照!$I$4,IF(AQ140="2/3",$M140*参照!$I$5,IF(AQ140="1/3",$M140*参照!$I$6,IF(AQ140="1/4(多子)",$M140*参照!$I$4,IF(AQ140="1/4(工･農)",$M140*参照!$I$7,IF(AQ140="3/3(多子)",$M140*参照!$I$4,IF(AQ140="2/3(多子)",$M140*参照!$I$4,IF(AQ140="1/3(多子)",$M140*参照!$I$4,IF(AQ140="多子世帯",$M140*参照!$I$4,IF(AQ140="対象外",0))))))))))</f>
        <v>0</v>
      </c>
      <c r="CP140" s="454" t="b">
        <f>IF(AR140="3/3",$M140*参照!$I$4,IF(AR140="2/3",$M140*参照!$I$5,IF(AR140="1/3",$M140*参照!$I$6,IF(AR140="1/4(多子)",$M140*参照!$I$4,IF(AR140="1/4(工･農)",$M140*参照!$I$7,IF(AR140="3/3(多子)",$M140*参照!$I$4,IF(AR140="2/3(多子)",$M140*参照!$I$4,IF(AR140="1/3(多子)",$M140*参照!$I$4,IF(AR140="多子世帯",$M140*参照!$I$4,IF(AR140="対象外",0))))))))))</f>
        <v>0</v>
      </c>
      <c r="CQ140" s="455" t="b">
        <f>IF(AS140="3/3",$M140*参照!$I$4,IF(AS140="2/3",$M140*参照!$I$5,IF(AS140="1/3",$M140*参照!$I$6,IF(AS140="1/4(多子)",$M140*参照!$I$4,IF(AS140="1/4(工･農)",$M140*参照!$I$7,IF(AS140="3/3(多子)",$M140*参照!$I$4,IF(AS140="2/3(多子)",$M140*参照!$I$4,IF(AS140="1/3(多子)",$M140*参照!$I$4,IF(AS140="多子世帯",$M140*参照!$I$4,IF(AS140="対象外",0))))))))))</f>
        <v>0</v>
      </c>
      <c r="CR140" s="456">
        <f t="shared" si="127"/>
        <v>0</v>
      </c>
      <c r="CS140" s="66"/>
      <c r="CT140" s="147"/>
      <c r="CU140" s="147"/>
      <c r="CV140" s="147"/>
      <c r="CW140" s="147"/>
      <c r="CX140" s="147"/>
      <c r="CY140" s="149"/>
      <c r="CZ140" s="100"/>
      <c r="DA140" s="147"/>
      <c r="DB140" s="147"/>
      <c r="DC140" s="147"/>
      <c r="DD140" s="147"/>
      <c r="DE140" s="147"/>
      <c r="DF140" s="148">
        <f t="shared" si="128"/>
        <v>0</v>
      </c>
      <c r="DG140" s="77">
        <f>IF(CD140=0,0,(ROUNDUP(O140*(BU140*参照!$C$5+BV140*参照!$C$6+BW140*参照!$C$7+BX140*参照!$C$8+BY140*参照!$C$9+BZ140*参照!$C$10+CA140*参照!$C$11+CB140*参照!$C$12+CC140*参照!$C$13)/CD140,-2)))</f>
        <v>0</v>
      </c>
      <c r="DH140" s="136" t="str">
        <f t="shared" si="99"/>
        <v>B</v>
      </c>
    </row>
    <row r="141" spans="1:112" s="30" customFormat="1" ht="14.4">
      <c r="A141" s="137">
        <v>100</v>
      </c>
      <c r="B141" s="363"/>
      <c r="C141" s="361"/>
      <c r="D141" s="126"/>
      <c r="E141" s="127"/>
      <c r="F141" s="185"/>
      <c r="G141" s="213"/>
      <c r="H141" s="355"/>
      <c r="I141" s="235">
        <v>0</v>
      </c>
      <c r="J141" s="235">
        <f t="shared" si="100"/>
        <v>0</v>
      </c>
      <c r="K141" s="387">
        <f>IF(D141="昼間",参照!$E$4,IF(D141="夜間等",参照!$E$5,IF(D141="通信",参照!$E$6,0)))</f>
        <v>0</v>
      </c>
      <c r="L141" s="240">
        <f t="shared" si="101"/>
        <v>0</v>
      </c>
      <c r="M141" s="241">
        <f t="shared" si="102"/>
        <v>0</v>
      </c>
      <c r="N141" s="238"/>
      <c r="O141" s="238">
        <f t="shared" si="103"/>
        <v>0</v>
      </c>
      <c r="P141" s="389">
        <v>0</v>
      </c>
      <c r="Q141" s="392">
        <f>IF(D141="昼間",参照!$F$4,IF(D141="夜間等",参照!$F$5,IF(D141="通信",参照!$F$6,0)))</f>
        <v>0</v>
      </c>
      <c r="R141" s="240">
        <f t="shared" si="104"/>
        <v>0</v>
      </c>
      <c r="S141" s="214"/>
      <c r="T141" s="384">
        <f t="shared" si="105"/>
        <v>0</v>
      </c>
      <c r="U141" s="382">
        <f t="shared" si="106"/>
        <v>0</v>
      </c>
      <c r="V141" s="380">
        <f t="shared" si="107"/>
        <v>0</v>
      </c>
      <c r="W141" s="378">
        <f t="shared" si="108"/>
        <v>0</v>
      </c>
      <c r="X141" s="386" t="str">
        <f t="shared" si="78"/>
        <v>0</v>
      </c>
      <c r="Y141" s="379">
        <f t="shared" si="109"/>
        <v>0</v>
      </c>
      <c r="Z141" s="441"/>
      <c r="AA141" s="441"/>
      <c r="AB141" s="445">
        <f t="shared" si="110"/>
        <v>0</v>
      </c>
      <c r="AC141" s="356">
        <f t="shared" si="111"/>
        <v>0</v>
      </c>
      <c r="AD141" s="123">
        <f t="shared" si="79"/>
        <v>0</v>
      </c>
      <c r="AE141" s="123">
        <f t="shared" si="80"/>
        <v>0</v>
      </c>
      <c r="AF141" s="183"/>
      <c r="AG141" s="32"/>
      <c r="AH141" s="97"/>
      <c r="AI141" s="33"/>
      <c r="AJ141" s="97"/>
      <c r="AK141" s="33"/>
      <c r="AL141" s="97"/>
      <c r="AM141" s="98"/>
      <c r="AN141" s="99"/>
      <c r="AO141" s="147"/>
      <c r="AP141" s="147"/>
      <c r="AQ141" s="147"/>
      <c r="AR141" s="147"/>
      <c r="AS141" s="33"/>
      <c r="AT141" s="308">
        <f t="shared" si="81"/>
        <v>0</v>
      </c>
      <c r="AU141" s="295">
        <f t="shared" si="82"/>
        <v>0</v>
      </c>
      <c r="AV141" s="295">
        <f t="shared" si="83"/>
        <v>0</v>
      </c>
      <c r="AW141" s="295">
        <f t="shared" si="84"/>
        <v>0</v>
      </c>
      <c r="AX141" s="295">
        <f t="shared" si="85"/>
        <v>0</v>
      </c>
      <c r="AY141" s="295">
        <f t="shared" si="86"/>
        <v>0</v>
      </c>
      <c r="AZ141" s="295">
        <f t="shared" si="87"/>
        <v>0</v>
      </c>
      <c r="BA141" s="295">
        <f t="shared" si="88"/>
        <v>0</v>
      </c>
      <c r="BB141" s="310">
        <f t="shared" si="89"/>
        <v>0</v>
      </c>
      <c r="BC141" s="308">
        <f t="shared" si="90"/>
        <v>0</v>
      </c>
      <c r="BD141" s="308">
        <f t="shared" si="91"/>
        <v>0</v>
      </c>
      <c r="BE141" s="295">
        <f t="shared" si="92"/>
        <v>0</v>
      </c>
      <c r="BF141" s="308">
        <f t="shared" si="93"/>
        <v>0</v>
      </c>
      <c r="BG141" s="295">
        <f t="shared" si="94"/>
        <v>0</v>
      </c>
      <c r="BH141" s="308">
        <f t="shared" si="95"/>
        <v>0</v>
      </c>
      <c r="BI141" s="295">
        <f t="shared" si="96"/>
        <v>0</v>
      </c>
      <c r="BJ141" s="295">
        <f t="shared" si="97"/>
        <v>0</v>
      </c>
      <c r="BK141" s="310">
        <f t="shared" si="98"/>
        <v>0</v>
      </c>
      <c r="BL141" s="317">
        <f t="shared" si="112"/>
        <v>0</v>
      </c>
      <c r="BM141" s="299">
        <f t="shared" si="112"/>
        <v>0</v>
      </c>
      <c r="BN141" s="299">
        <f t="shared" si="113"/>
        <v>0</v>
      </c>
      <c r="BO141" s="299">
        <f t="shared" si="112"/>
        <v>0</v>
      </c>
      <c r="BP141" s="299">
        <f t="shared" si="114"/>
        <v>0</v>
      </c>
      <c r="BQ141" s="299">
        <f t="shared" si="112"/>
        <v>0</v>
      </c>
      <c r="BR141" s="299">
        <f t="shared" si="115"/>
        <v>0</v>
      </c>
      <c r="BS141" s="299">
        <f t="shared" si="116"/>
        <v>0</v>
      </c>
      <c r="BT141" s="318">
        <f t="shared" si="116"/>
        <v>0</v>
      </c>
      <c r="BU141" s="450">
        <f t="shared" si="117"/>
        <v>0</v>
      </c>
      <c r="BV141" s="451">
        <f t="shared" si="118"/>
        <v>0</v>
      </c>
      <c r="BW141" s="451">
        <f t="shared" si="119"/>
        <v>0</v>
      </c>
      <c r="BX141" s="451">
        <f t="shared" si="120"/>
        <v>0</v>
      </c>
      <c r="BY141" s="451">
        <f t="shared" si="121"/>
        <v>0</v>
      </c>
      <c r="BZ141" s="451">
        <f t="shared" si="122"/>
        <v>0</v>
      </c>
      <c r="CA141" s="451">
        <f t="shared" si="123"/>
        <v>0</v>
      </c>
      <c r="CB141" s="451">
        <f t="shared" si="124"/>
        <v>0</v>
      </c>
      <c r="CC141" s="451">
        <f t="shared" si="125"/>
        <v>0</v>
      </c>
      <c r="CD141" s="452">
        <f t="shared" si="126"/>
        <v>0</v>
      </c>
      <c r="CE141" s="453">
        <f>IF($AF141="3/3",$R141*参照!$J$4,IF($AF141="2/3",$R141*参照!$J$5,IF($AF141="1/3",$R141*参照!$J$6,IF($AF141="1/4(多子)",$R141*参照!$J$4,IF($AF141="1/4(工･農)",$R141*参照!$J$7,IF($AF141="3/3(多子)",$R141*参照!$J$4,IF($AF141="2/3(多子)",$R141*参照!$J$4,IF($AF141="1/3(多子)",$R141*参照!$J$4,IF($AF141="多子世帯",$R141*参照!$J$4,)))))))))</f>
        <v>0</v>
      </c>
      <c r="CF141" s="454" t="b">
        <f>IF(AH141="3/3",$M141*参照!$I$4,IF(AH141="2/3",$M141*参照!$I$5,IF(AH141="1/3",$M141*参照!$I$6,IF(AH141="1/4(多子)",$M141*参照!$I$4,IF(AH141="1/4(工･農)",$M141*参照!$I$7,IF(AH141="3/3(多子)",$M141*参照!$I$4,IF(AH141="2/3(多子)",$M141*参照!$I$4,IF(AH141="1/3(多子)",$M141*参照!$I$4,IF(AH141="多子世帯",$M141*参照!$I$4,IF(AH141="対象外",0))))))))))</f>
        <v>0</v>
      </c>
      <c r="CG141" s="454" t="b">
        <f>IF(AI141="3/3",$M141*参照!$I$4,IF(AI141="2/3",$M141*参照!$I$5,IF(AI141="1/3",$M141*参照!$I$6,IF(AI141="1/4(多子)",$M141*参照!$I$4,IF(AI141="1/4(工･農)",$M141*参照!$I$7,IF(AI141="3/3(多子)",$M141*参照!$I$4,IF(AI141="2/3(多子)",$M141*参照!$I$4,IF(AI141="1/3(多子)",$M141*参照!$I$4,IF(AI141="多子世帯",$M141*参照!$I$4,IF(AI141="対象外",0))))))))))</f>
        <v>0</v>
      </c>
      <c r="CH141" s="454" t="b">
        <f>IF(AJ141="3/3",$M141*参照!$I$4,IF(AJ141="2/3",$M141*参照!$I$5,IF(AJ141="1/3",$M141*参照!$I$6,IF(AJ141="1/4(多子)",$M141*参照!$I$4,IF(AJ141="1/4(工･農)",$M141*参照!$I$7,IF(AJ141="3/3(多子)",$M141*参照!$I$4,IF(AJ141="2/3(多子)",$M141*参照!$I$4,IF(AJ141="1/3(多子)",$M141*参照!$I$4,IF(AJ141="多子世帯",$M141*参照!$I$4,IF(AJ141="対象外",0))))))))))</f>
        <v>0</v>
      </c>
      <c r="CI141" s="454" t="b">
        <f>IF(AK141="3/3",$M141*参照!$I$4,IF(AK141="2/3",$M141*参照!$I$5,IF(AK141="1/3",$M141*参照!$I$6,IF(AK141="1/4(多子)",$M141*参照!$I$4,IF(AK141="1/4(工･農)",$M141*参照!$I$7,IF(AK141="3/3(多子)",$M141*参照!$I$4,IF(AK141="2/3(多子)",$M141*参照!$I$4,IF(AK141="1/3(多子)",$M141*参照!$I$4,IF(AK141="多子世帯",$M141*参照!$I$4,IF(AK141="対象外",0))))))))))</f>
        <v>0</v>
      </c>
      <c r="CJ141" s="454" t="b">
        <f>IF(AL141="3/3",$M141*参照!$I$4,IF(AL141="2/3",$M141*参照!$I$5,IF(AL141="1/3",$M141*参照!$I$6,IF(AL141="1/4(多子)",$M141*参照!$I$4,IF(AL141="1/4(工･農)",$M141*参照!$I$7,IF(AL141="3/3(多子)",$M141*参照!$I$4,IF(AL141="2/3(多子)",$M141*参照!$I$4,IF(AL141="1/3(多子)",$M141*参照!$I$4,IF(AL141="多子世帯",$M141*参照!$I$4,IF(AL141="対象外",0))))))))))</f>
        <v>0</v>
      </c>
      <c r="CK141" s="454" t="b">
        <f>IF(AM141="3/3",$M141*参照!$I$4,IF(AM141="2/3",$M141*参照!$I$5,IF(AM141="1/3",$M141*参照!$I$6,IF(AM141="1/4(多子)",$M141*参照!$I$4,IF(AM141="1/4(工･農)",$M141*参照!$I$7,IF(AM141="3/3(多子)",$M141*参照!$I$4,IF(AM141="2/3(多子)",$M141*参照!$I$4,IF(AM141="1/3(多子)",$M141*参照!$I$4,IF(AM141="多子世帯",$M141*参照!$I$4,IF(AM141="対象外",0))))))))))</f>
        <v>0</v>
      </c>
      <c r="CL141" s="454" t="b">
        <f>IF(AN141="3/3",$M141*参照!$I$4,IF(AN141="2/3",$M141*参照!$I$5,IF(AN141="1/3",$M141*参照!$I$6,IF(AN141="1/4(多子)",$M141*参照!$I$4,IF(AN141="1/4(工･農)",$M141*参照!$I$7,IF(AN141="3/3(多子)",$M141*参照!$I$4,IF(AN141="2/3(多子)",$M141*参照!$I$4,IF(AN141="1/3(多子)",$M141*参照!$I$4,IF(AN141="多子世帯",$M141*参照!$I$4,IF(AN141="対象外",0))))))))))</f>
        <v>0</v>
      </c>
      <c r="CM141" s="454" t="b">
        <f>IF(AO141="3/3",$M141*参照!$I$4,IF(AO141="2/3",$M141*参照!$I$5,IF(AO141="1/3",$M141*参照!$I$6,IF(AO141="1/4(多子)",$M141*参照!$I$4,IF(AO141="1/4(工･農)",$M141*参照!$I$7,IF(AO141="3/3(多子)",$M141*参照!$I$4,IF(AO141="2/3(多子)",$M141*参照!$I$4,IF(AO141="1/3(多子)",$M141*参照!$I$4,IF(AO141="多子世帯",$M141*参照!$I$4,IF(AO141="対象外",0))))))))))</f>
        <v>0</v>
      </c>
      <c r="CN141" s="454" t="b">
        <f>IF(AP141="3/3",$M141*参照!$I$4,IF(AP141="2/3",$M141*参照!$I$5,IF(AP141="1/3",$M141*参照!$I$6,IF(AP141="1/4(多子)",$M141*参照!$I$4,IF(AP141="1/4(工･農)",$M141*参照!$I$7,IF(AP141="3/3(多子)",$M141*参照!$I$4,IF(AP141="2/3(多子)",$M141*参照!$I$4,IF(AP141="1/3(多子)",$M141*参照!$I$4,IF(AP141="多子世帯",$M141*参照!$I$4,IF(AP141="対象外",0))))))))))</f>
        <v>0</v>
      </c>
      <c r="CO141" s="454" t="b">
        <f>IF(AQ141="3/3",$M141*参照!$I$4,IF(AQ141="2/3",$M141*参照!$I$5,IF(AQ141="1/3",$M141*参照!$I$6,IF(AQ141="1/4(多子)",$M141*参照!$I$4,IF(AQ141="1/4(工･農)",$M141*参照!$I$7,IF(AQ141="3/3(多子)",$M141*参照!$I$4,IF(AQ141="2/3(多子)",$M141*参照!$I$4,IF(AQ141="1/3(多子)",$M141*参照!$I$4,IF(AQ141="多子世帯",$M141*参照!$I$4,IF(AQ141="対象外",0))))))))))</f>
        <v>0</v>
      </c>
      <c r="CP141" s="454" t="b">
        <f>IF(AR141="3/3",$M141*参照!$I$4,IF(AR141="2/3",$M141*参照!$I$5,IF(AR141="1/3",$M141*参照!$I$6,IF(AR141="1/4(多子)",$M141*参照!$I$4,IF(AR141="1/4(工･農)",$M141*参照!$I$7,IF(AR141="3/3(多子)",$M141*参照!$I$4,IF(AR141="2/3(多子)",$M141*参照!$I$4,IF(AR141="1/3(多子)",$M141*参照!$I$4,IF(AR141="多子世帯",$M141*参照!$I$4,IF(AR141="対象外",0))))))))))</f>
        <v>0</v>
      </c>
      <c r="CQ141" s="455" t="b">
        <f>IF(AS141="3/3",$M141*参照!$I$4,IF(AS141="2/3",$M141*参照!$I$5,IF(AS141="1/3",$M141*参照!$I$6,IF(AS141="1/4(多子)",$M141*参照!$I$4,IF(AS141="1/4(工･農)",$M141*参照!$I$7,IF(AS141="3/3(多子)",$M141*参照!$I$4,IF(AS141="2/3(多子)",$M141*参照!$I$4,IF(AS141="1/3(多子)",$M141*参照!$I$4,IF(AS141="多子世帯",$M141*参照!$I$4,IF(AS141="対象外",0))))))))))</f>
        <v>0</v>
      </c>
      <c r="CR141" s="456">
        <f t="shared" si="127"/>
        <v>0</v>
      </c>
      <c r="CS141" s="66"/>
      <c r="CT141" s="147"/>
      <c r="CU141" s="147"/>
      <c r="CV141" s="147"/>
      <c r="CW141" s="147"/>
      <c r="CX141" s="147"/>
      <c r="CY141" s="149"/>
      <c r="CZ141" s="100"/>
      <c r="DA141" s="147"/>
      <c r="DB141" s="147"/>
      <c r="DC141" s="147"/>
      <c r="DD141" s="147"/>
      <c r="DE141" s="147"/>
      <c r="DF141" s="148">
        <f t="shared" si="128"/>
        <v>0</v>
      </c>
      <c r="DG141" s="77">
        <f>IF(CD141=0,0,(ROUNDUP(O141*(BU141*参照!$C$5+BV141*参照!$C$6+BW141*参照!$C$7+BX141*参照!$C$8+BY141*参照!$C$9+BZ141*参照!$C$10+CA141*参照!$C$11+CB141*参照!$C$12+CC141*参照!$C$13)/CD141,-2)))</f>
        <v>0</v>
      </c>
      <c r="DH141" s="136" t="str">
        <f t="shared" si="99"/>
        <v>B</v>
      </c>
    </row>
    <row r="142" spans="1:112" s="30" customFormat="1" ht="14.4">
      <c r="A142" s="137">
        <v>101</v>
      </c>
      <c r="B142" s="363"/>
      <c r="C142" s="361"/>
      <c r="D142" s="126"/>
      <c r="E142" s="127"/>
      <c r="F142" s="185"/>
      <c r="G142" s="213"/>
      <c r="H142" s="355"/>
      <c r="I142" s="235">
        <v>0</v>
      </c>
      <c r="J142" s="235">
        <f t="shared" si="100"/>
        <v>0</v>
      </c>
      <c r="K142" s="387">
        <f>IF(D142="昼間",参照!$E$4,IF(D142="夜間等",参照!$E$5,IF(D142="通信",参照!$E$6,0)))</f>
        <v>0</v>
      </c>
      <c r="L142" s="240">
        <f t="shared" si="101"/>
        <v>0</v>
      </c>
      <c r="M142" s="241">
        <f t="shared" si="102"/>
        <v>0</v>
      </c>
      <c r="N142" s="238"/>
      <c r="O142" s="238">
        <f t="shared" si="103"/>
        <v>0</v>
      </c>
      <c r="P142" s="389">
        <v>0</v>
      </c>
      <c r="Q142" s="392">
        <f>IF(D142="昼間",参照!$F$4,IF(D142="夜間等",参照!$F$5,IF(D142="通信",参照!$F$6,0)))</f>
        <v>0</v>
      </c>
      <c r="R142" s="240">
        <f t="shared" si="104"/>
        <v>0</v>
      </c>
      <c r="S142" s="214"/>
      <c r="T142" s="384">
        <f t="shared" si="105"/>
        <v>0</v>
      </c>
      <c r="U142" s="382">
        <f t="shared" si="106"/>
        <v>0</v>
      </c>
      <c r="V142" s="380">
        <f t="shared" si="107"/>
        <v>0</v>
      </c>
      <c r="W142" s="378">
        <f t="shared" si="108"/>
        <v>0</v>
      </c>
      <c r="X142" s="386" t="str">
        <f t="shared" si="78"/>
        <v>0</v>
      </c>
      <c r="Y142" s="379">
        <f t="shared" si="109"/>
        <v>0</v>
      </c>
      <c r="Z142" s="441"/>
      <c r="AA142" s="441"/>
      <c r="AB142" s="445">
        <f t="shared" si="110"/>
        <v>0</v>
      </c>
      <c r="AC142" s="356">
        <f t="shared" si="111"/>
        <v>0</v>
      </c>
      <c r="AD142" s="123">
        <f t="shared" si="79"/>
        <v>0</v>
      </c>
      <c r="AE142" s="123">
        <f t="shared" si="80"/>
        <v>0</v>
      </c>
      <c r="AF142" s="183"/>
      <c r="AG142" s="32"/>
      <c r="AH142" s="97"/>
      <c r="AI142" s="33"/>
      <c r="AJ142" s="97"/>
      <c r="AK142" s="33"/>
      <c r="AL142" s="97"/>
      <c r="AM142" s="98"/>
      <c r="AN142" s="99"/>
      <c r="AO142" s="147"/>
      <c r="AP142" s="147"/>
      <c r="AQ142" s="147"/>
      <c r="AR142" s="147"/>
      <c r="AS142" s="33"/>
      <c r="AT142" s="308">
        <f t="shared" si="81"/>
        <v>0</v>
      </c>
      <c r="AU142" s="295">
        <f t="shared" si="82"/>
        <v>0</v>
      </c>
      <c r="AV142" s="295">
        <f t="shared" si="83"/>
        <v>0</v>
      </c>
      <c r="AW142" s="295">
        <f t="shared" si="84"/>
        <v>0</v>
      </c>
      <c r="AX142" s="295">
        <f t="shared" si="85"/>
        <v>0</v>
      </c>
      <c r="AY142" s="295">
        <f t="shared" si="86"/>
        <v>0</v>
      </c>
      <c r="AZ142" s="295">
        <f t="shared" si="87"/>
        <v>0</v>
      </c>
      <c r="BA142" s="295">
        <f t="shared" si="88"/>
        <v>0</v>
      </c>
      <c r="BB142" s="310">
        <f t="shared" si="89"/>
        <v>0</v>
      </c>
      <c r="BC142" s="308">
        <f t="shared" si="90"/>
        <v>0</v>
      </c>
      <c r="BD142" s="308">
        <f t="shared" si="91"/>
        <v>0</v>
      </c>
      <c r="BE142" s="295">
        <f t="shared" si="92"/>
        <v>0</v>
      </c>
      <c r="BF142" s="308">
        <f t="shared" si="93"/>
        <v>0</v>
      </c>
      <c r="BG142" s="295">
        <f t="shared" si="94"/>
        <v>0</v>
      </c>
      <c r="BH142" s="308">
        <f t="shared" si="95"/>
        <v>0</v>
      </c>
      <c r="BI142" s="295">
        <f t="shared" si="96"/>
        <v>0</v>
      </c>
      <c r="BJ142" s="295">
        <f t="shared" si="97"/>
        <v>0</v>
      </c>
      <c r="BK142" s="310">
        <f t="shared" si="98"/>
        <v>0</v>
      </c>
      <c r="BL142" s="317">
        <f t="shared" si="112"/>
        <v>0</v>
      </c>
      <c r="BM142" s="299">
        <f t="shared" si="112"/>
        <v>0</v>
      </c>
      <c r="BN142" s="299">
        <f t="shared" si="113"/>
        <v>0</v>
      </c>
      <c r="BO142" s="299">
        <f t="shared" si="112"/>
        <v>0</v>
      </c>
      <c r="BP142" s="299">
        <f t="shared" si="114"/>
        <v>0</v>
      </c>
      <c r="BQ142" s="299">
        <f t="shared" si="112"/>
        <v>0</v>
      </c>
      <c r="BR142" s="299">
        <f t="shared" si="115"/>
        <v>0</v>
      </c>
      <c r="BS142" s="299">
        <f t="shared" si="116"/>
        <v>0</v>
      </c>
      <c r="BT142" s="318">
        <f t="shared" si="116"/>
        <v>0</v>
      </c>
      <c r="BU142" s="450">
        <f t="shared" si="117"/>
        <v>0</v>
      </c>
      <c r="BV142" s="451">
        <f t="shared" si="118"/>
        <v>0</v>
      </c>
      <c r="BW142" s="451">
        <f t="shared" si="119"/>
        <v>0</v>
      </c>
      <c r="BX142" s="451">
        <f t="shared" si="120"/>
        <v>0</v>
      </c>
      <c r="BY142" s="451">
        <f t="shared" si="121"/>
        <v>0</v>
      </c>
      <c r="BZ142" s="451">
        <f t="shared" si="122"/>
        <v>0</v>
      </c>
      <c r="CA142" s="451">
        <f t="shared" si="123"/>
        <v>0</v>
      </c>
      <c r="CB142" s="451">
        <f t="shared" si="124"/>
        <v>0</v>
      </c>
      <c r="CC142" s="451">
        <f t="shared" si="125"/>
        <v>0</v>
      </c>
      <c r="CD142" s="452">
        <f t="shared" si="126"/>
        <v>0</v>
      </c>
      <c r="CE142" s="453">
        <f>IF($AF142="3/3",$R142*参照!$J$4,IF($AF142="2/3",$R142*参照!$J$5,IF($AF142="1/3",$R142*参照!$J$6,IF($AF142="1/4(多子)",$R142*参照!$J$4,IF($AF142="1/4(工･農)",$R142*参照!$J$7,IF($AF142="3/3(多子)",$R142*参照!$J$4,IF($AF142="2/3(多子)",$R142*参照!$J$4,IF($AF142="1/3(多子)",$R142*参照!$J$4,IF($AF142="多子世帯",$R142*参照!$J$4,)))))))))</f>
        <v>0</v>
      </c>
      <c r="CF142" s="454" t="b">
        <f>IF(AH142="3/3",$M142*参照!$I$4,IF(AH142="2/3",$M142*参照!$I$5,IF(AH142="1/3",$M142*参照!$I$6,IF(AH142="1/4(多子)",$M142*参照!$I$4,IF(AH142="1/4(工･農)",$M142*参照!$I$7,IF(AH142="3/3(多子)",$M142*参照!$I$4,IF(AH142="2/3(多子)",$M142*参照!$I$4,IF(AH142="1/3(多子)",$M142*参照!$I$4,IF(AH142="多子世帯",$M142*参照!$I$4,IF(AH142="対象外",0))))))))))</f>
        <v>0</v>
      </c>
      <c r="CG142" s="454" t="b">
        <f>IF(AI142="3/3",$M142*参照!$I$4,IF(AI142="2/3",$M142*参照!$I$5,IF(AI142="1/3",$M142*参照!$I$6,IF(AI142="1/4(多子)",$M142*参照!$I$4,IF(AI142="1/4(工･農)",$M142*参照!$I$7,IF(AI142="3/3(多子)",$M142*参照!$I$4,IF(AI142="2/3(多子)",$M142*参照!$I$4,IF(AI142="1/3(多子)",$M142*参照!$I$4,IF(AI142="多子世帯",$M142*参照!$I$4,IF(AI142="対象外",0))))))))))</f>
        <v>0</v>
      </c>
      <c r="CH142" s="454" t="b">
        <f>IF(AJ142="3/3",$M142*参照!$I$4,IF(AJ142="2/3",$M142*参照!$I$5,IF(AJ142="1/3",$M142*参照!$I$6,IF(AJ142="1/4(多子)",$M142*参照!$I$4,IF(AJ142="1/4(工･農)",$M142*参照!$I$7,IF(AJ142="3/3(多子)",$M142*参照!$I$4,IF(AJ142="2/3(多子)",$M142*参照!$I$4,IF(AJ142="1/3(多子)",$M142*参照!$I$4,IF(AJ142="多子世帯",$M142*参照!$I$4,IF(AJ142="対象外",0))))))))))</f>
        <v>0</v>
      </c>
      <c r="CI142" s="454" t="b">
        <f>IF(AK142="3/3",$M142*参照!$I$4,IF(AK142="2/3",$M142*参照!$I$5,IF(AK142="1/3",$M142*参照!$I$6,IF(AK142="1/4(多子)",$M142*参照!$I$4,IF(AK142="1/4(工･農)",$M142*参照!$I$7,IF(AK142="3/3(多子)",$M142*参照!$I$4,IF(AK142="2/3(多子)",$M142*参照!$I$4,IF(AK142="1/3(多子)",$M142*参照!$I$4,IF(AK142="多子世帯",$M142*参照!$I$4,IF(AK142="対象外",0))))))))))</f>
        <v>0</v>
      </c>
      <c r="CJ142" s="454" t="b">
        <f>IF(AL142="3/3",$M142*参照!$I$4,IF(AL142="2/3",$M142*参照!$I$5,IF(AL142="1/3",$M142*参照!$I$6,IF(AL142="1/4(多子)",$M142*参照!$I$4,IF(AL142="1/4(工･農)",$M142*参照!$I$7,IF(AL142="3/3(多子)",$M142*参照!$I$4,IF(AL142="2/3(多子)",$M142*参照!$I$4,IF(AL142="1/3(多子)",$M142*参照!$I$4,IF(AL142="多子世帯",$M142*参照!$I$4,IF(AL142="対象外",0))))))))))</f>
        <v>0</v>
      </c>
      <c r="CK142" s="454" t="b">
        <f>IF(AM142="3/3",$M142*参照!$I$4,IF(AM142="2/3",$M142*参照!$I$5,IF(AM142="1/3",$M142*参照!$I$6,IF(AM142="1/4(多子)",$M142*参照!$I$4,IF(AM142="1/4(工･農)",$M142*参照!$I$7,IF(AM142="3/3(多子)",$M142*参照!$I$4,IF(AM142="2/3(多子)",$M142*参照!$I$4,IF(AM142="1/3(多子)",$M142*参照!$I$4,IF(AM142="多子世帯",$M142*参照!$I$4,IF(AM142="対象外",0))))))))))</f>
        <v>0</v>
      </c>
      <c r="CL142" s="454" t="b">
        <f>IF(AN142="3/3",$M142*参照!$I$4,IF(AN142="2/3",$M142*参照!$I$5,IF(AN142="1/3",$M142*参照!$I$6,IF(AN142="1/4(多子)",$M142*参照!$I$4,IF(AN142="1/4(工･農)",$M142*参照!$I$7,IF(AN142="3/3(多子)",$M142*参照!$I$4,IF(AN142="2/3(多子)",$M142*参照!$I$4,IF(AN142="1/3(多子)",$M142*参照!$I$4,IF(AN142="多子世帯",$M142*参照!$I$4,IF(AN142="対象外",0))))))))))</f>
        <v>0</v>
      </c>
      <c r="CM142" s="454" t="b">
        <f>IF(AO142="3/3",$M142*参照!$I$4,IF(AO142="2/3",$M142*参照!$I$5,IF(AO142="1/3",$M142*参照!$I$6,IF(AO142="1/4(多子)",$M142*参照!$I$4,IF(AO142="1/4(工･農)",$M142*参照!$I$7,IF(AO142="3/3(多子)",$M142*参照!$I$4,IF(AO142="2/3(多子)",$M142*参照!$I$4,IF(AO142="1/3(多子)",$M142*参照!$I$4,IF(AO142="多子世帯",$M142*参照!$I$4,IF(AO142="対象外",0))))))))))</f>
        <v>0</v>
      </c>
      <c r="CN142" s="454" t="b">
        <f>IF(AP142="3/3",$M142*参照!$I$4,IF(AP142="2/3",$M142*参照!$I$5,IF(AP142="1/3",$M142*参照!$I$6,IF(AP142="1/4(多子)",$M142*参照!$I$4,IF(AP142="1/4(工･農)",$M142*参照!$I$7,IF(AP142="3/3(多子)",$M142*参照!$I$4,IF(AP142="2/3(多子)",$M142*参照!$I$4,IF(AP142="1/3(多子)",$M142*参照!$I$4,IF(AP142="多子世帯",$M142*参照!$I$4,IF(AP142="対象外",0))))))))))</f>
        <v>0</v>
      </c>
      <c r="CO142" s="454" t="b">
        <f>IF(AQ142="3/3",$M142*参照!$I$4,IF(AQ142="2/3",$M142*参照!$I$5,IF(AQ142="1/3",$M142*参照!$I$6,IF(AQ142="1/4(多子)",$M142*参照!$I$4,IF(AQ142="1/4(工･農)",$M142*参照!$I$7,IF(AQ142="3/3(多子)",$M142*参照!$I$4,IF(AQ142="2/3(多子)",$M142*参照!$I$4,IF(AQ142="1/3(多子)",$M142*参照!$I$4,IF(AQ142="多子世帯",$M142*参照!$I$4,IF(AQ142="対象外",0))))))))))</f>
        <v>0</v>
      </c>
      <c r="CP142" s="454" t="b">
        <f>IF(AR142="3/3",$M142*参照!$I$4,IF(AR142="2/3",$M142*参照!$I$5,IF(AR142="1/3",$M142*参照!$I$6,IF(AR142="1/4(多子)",$M142*参照!$I$4,IF(AR142="1/4(工･農)",$M142*参照!$I$7,IF(AR142="3/3(多子)",$M142*参照!$I$4,IF(AR142="2/3(多子)",$M142*参照!$I$4,IF(AR142="1/3(多子)",$M142*参照!$I$4,IF(AR142="多子世帯",$M142*参照!$I$4,IF(AR142="対象外",0))))))))))</f>
        <v>0</v>
      </c>
      <c r="CQ142" s="455" t="b">
        <f>IF(AS142="3/3",$M142*参照!$I$4,IF(AS142="2/3",$M142*参照!$I$5,IF(AS142="1/3",$M142*参照!$I$6,IF(AS142="1/4(多子)",$M142*参照!$I$4,IF(AS142="1/4(工･農)",$M142*参照!$I$7,IF(AS142="3/3(多子)",$M142*参照!$I$4,IF(AS142="2/3(多子)",$M142*参照!$I$4,IF(AS142="1/3(多子)",$M142*参照!$I$4,IF(AS142="多子世帯",$M142*参照!$I$4,IF(AS142="対象外",0))))))))))</f>
        <v>0</v>
      </c>
      <c r="CR142" s="456">
        <f t="shared" si="127"/>
        <v>0</v>
      </c>
      <c r="CS142" s="66"/>
      <c r="CT142" s="147"/>
      <c r="CU142" s="147"/>
      <c r="CV142" s="147"/>
      <c r="CW142" s="147"/>
      <c r="CX142" s="147"/>
      <c r="CY142" s="149"/>
      <c r="CZ142" s="100"/>
      <c r="DA142" s="147"/>
      <c r="DB142" s="147"/>
      <c r="DC142" s="147"/>
      <c r="DD142" s="147"/>
      <c r="DE142" s="147"/>
      <c r="DF142" s="148">
        <f t="shared" si="128"/>
        <v>0</v>
      </c>
      <c r="DG142" s="77">
        <f>IF(CD142=0,0,(ROUNDUP(O142*(BU142*参照!$C$5+BV142*参照!$C$6+BW142*参照!$C$7+BX142*参照!$C$8+BY142*参照!$C$9+BZ142*参照!$C$10+CA142*参照!$C$11+CB142*参照!$C$12+CC142*参照!$C$13)/CD142,-2)))</f>
        <v>0</v>
      </c>
      <c r="DH142" s="136" t="str">
        <f t="shared" si="99"/>
        <v>B</v>
      </c>
    </row>
    <row r="143" spans="1:112" s="30" customFormat="1" ht="14.4">
      <c r="A143" s="137">
        <v>102</v>
      </c>
      <c r="B143" s="363"/>
      <c r="C143" s="361"/>
      <c r="D143" s="126"/>
      <c r="E143" s="127"/>
      <c r="F143" s="185"/>
      <c r="G143" s="213"/>
      <c r="H143" s="355"/>
      <c r="I143" s="235">
        <v>0</v>
      </c>
      <c r="J143" s="235">
        <f t="shared" si="100"/>
        <v>0</v>
      </c>
      <c r="K143" s="387">
        <f>IF(D143="昼間",参照!$E$4,IF(D143="夜間等",参照!$E$5,IF(D143="通信",参照!$E$6,0)))</f>
        <v>0</v>
      </c>
      <c r="L143" s="240">
        <f t="shared" si="101"/>
        <v>0</v>
      </c>
      <c r="M143" s="241">
        <f t="shared" si="102"/>
        <v>0</v>
      </c>
      <c r="N143" s="238"/>
      <c r="O143" s="238">
        <f t="shared" si="103"/>
        <v>0</v>
      </c>
      <c r="P143" s="389">
        <v>0</v>
      </c>
      <c r="Q143" s="392">
        <f>IF(D143="昼間",参照!$F$4,IF(D143="夜間等",参照!$F$5,IF(D143="通信",参照!$F$6,0)))</f>
        <v>0</v>
      </c>
      <c r="R143" s="240">
        <f t="shared" si="104"/>
        <v>0</v>
      </c>
      <c r="S143" s="214"/>
      <c r="T143" s="384">
        <f t="shared" si="105"/>
        <v>0</v>
      </c>
      <c r="U143" s="382">
        <f t="shared" si="106"/>
        <v>0</v>
      </c>
      <c r="V143" s="380">
        <f t="shared" si="107"/>
        <v>0</v>
      </c>
      <c r="W143" s="378">
        <f t="shared" si="108"/>
        <v>0</v>
      </c>
      <c r="X143" s="386" t="str">
        <f t="shared" si="78"/>
        <v>0</v>
      </c>
      <c r="Y143" s="379">
        <f t="shared" si="109"/>
        <v>0</v>
      </c>
      <c r="Z143" s="441"/>
      <c r="AA143" s="441"/>
      <c r="AB143" s="445">
        <f t="shared" si="110"/>
        <v>0</v>
      </c>
      <c r="AC143" s="356">
        <f t="shared" si="111"/>
        <v>0</v>
      </c>
      <c r="AD143" s="123">
        <f t="shared" si="79"/>
        <v>0</v>
      </c>
      <c r="AE143" s="123">
        <f t="shared" si="80"/>
        <v>0</v>
      </c>
      <c r="AF143" s="183"/>
      <c r="AG143" s="32"/>
      <c r="AH143" s="97"/>
      <c r="AI143" s="33"/>
      <c r="AJ143" s="97"/>
      <c r="AK143" s="33"/>
      <c r="AL143" s="97"/>
      <c r="AM143" s="98"/>
      <c r="AN143" s="99"/>
      <c r="AO143" s="147"/>
      <c r="AP143" s="147"/>
      <c r="AQ143" s="147"/>
      <c r="AR143" s="147"/>
      <c r="AS143" s="33"/>
      <c r="AT143" s="308">
        <f t="shared" si="81"/>
        <v>0</v>
      </c>
      <c r="AU143" s="295">
        <f t="shared" si="82"/>
        <v>0</v>
      </c>
      <c r="AV143" s="295">
        <f t="shared" si="83"/>
        <v>0</v>
      </c>
      <c r="AW143" s="295">
        <f t="shared" si="84"/>
        <v>0</v>
      </c>
      <c r="AX143" s="295">
        <f t="shared" si="85"/>
        <v>0</v>
      </c>
      <c r="AY143" s="295">
        <f t="shared" si="86"/>
        <v>0</v>
      </c>
      <c r="AZ143" s="295">
        <f t="shared" si="87"/>
        <v>0</v>
      </c>
      <c r="BA143" s="295">
        <f t="shared" si="88"/>
        <v>0</v>
      </c>
      <c r="BB143" s="310">
        <f t="shared" si="89"/>
        <v>0</v>
      </c>
      <c r="BC143" s="308">
        <f t="shared" si="90"/>
        <v>0</v>
      </c>
      <c r="BD143" s="308">
        <f t="shared" si="91"/>
        <v>0</v>
      </c>
      <c r="BE143" s="295">
        <f t="shared" si="92"/>
        <v>0</v>
      </c>
      <c r="BF143" s="308">
        <f t="shared" si="93"/>
        <v>0</v>
      </c>
      <c r="BG143" s="295">
        <f t="shared" si="94"/>
        <v>0</v>
      </c>
      <c r="BH143" s="308">
        <f t="shared" si="95"/>
        <v>0</v>
      </c>
      <c r="BI143" s="295">
        <f t="shared" si="96"/>
        <v>0</v>
      </c>
      <c r="BJ143" s="295">
        <f t="shared" si="97"/>
        <v>0</v>
      </c>
      <c r="BK143" s="310">
        <f t="shared" si="98"/>
        <v>0</v>
      </c>
      <c r="BL143" s="317">
        <f t="shared" si="112"/>
        <v>0</v>
      </c>
      <c r="BM143" s="299">
        <f t="shared" si="112"/>
        <v>0</v>
      </c>
      <c r="BN143" s="299">
        <f t="shared" si="113"/>
        <v>0</v>
      </c>
      <c r="BO143" s="299">
        <f t="shared" si="112"/>
        <v>0</v>
      </c>
      <c r="BP143" s="299">
        <f t="shared" si="114"/>
        <v>0</v>
      </c>
      <c r="BQ143" s="299">
        <f t="shared" si="112"/>
        <v>0</v>
      </c>
      <c r="BR143" s="299">
        <f t="shared" si="115"/>
        <v>0</v>
      </c>
      <c r="BS143" s="299">
        <f t="shared" si="116"/>
        <v>0</v>
      </c>
      <c r="BT143" s="318">
        <f t="shared" si="116"/>
        <v>0</v>
      </c>
      <c r="BU143" s="450">
        <f t="shared" si="117"/>
        <v>0</v>
      </c>
      <c r="BV143" s="451">
        <f t="shared" si="118"/>
        <v>0</v>
      </c>
      <c r="BW143" s="451">
        <f t="shared" si="119"/>
        <v>0</v>
      </c>
      <c r="BX143" s="451">
        <f t="shared" si="120"/>
        <v>0</v>
      </c>
      <c r="BY143" s="451">
        <f t="shared" si="121"/>
        <v>0</v>
      </c>
      <c r="BZ143" s="451">
        <f t="shared" si="122"/>
        <v>0</v>
      </c>
      <c r="CA143" s="451">
        <f t="shared" si="123"/>
        <v>0</v>
      </c>
      <c r="CB143" s="451">
        <f t="shared" si="124"/>
        <v>0</v>
      </c>
      <c r="CC143" s="451">
        <f t="shared" si="125"/>
        <v>0</v>
      </c>
      <c r="CD143" s="452">
        <f t="shared" si="126"/>
        <v>0</v>
      </c>
      <c r="CE143" s="453">
        <f>IF($AF143="3/3",$R143*参照!$J$4,IF($AF143="2/3",$R143*参照!$J$5,IF($AF143="1/3",$R143*参照!$J$6,IF($AF143="1/4(多子)",$R143*参照!$J$4,IF($AF143="1/4(工･農)",$R143*参照!$J$7,IF($AF143="3/3(多子)",$R143*参照!$J$4,IF($AF143="2/3(多子)",$R143*参照!$J$4,IF($AF143="1/3(多子)",$R143*参照!$J$4,IF($AF143="多子世帯",$R143*参照!$J$4,)))))))))</f>
        <v>0</v>
      </c>
      <c r="CF143" s="454" t="b">
        <f>IF(AH143="3/3",$M143*参照!$I$4,IF(AH143="2/3",$M143*参照!$I$5,IF(AH143="1/3",$M143*参照!$I$6,IF(AH143="1/4(多子)",$M143*参照!$I$4,IF(AH143="1/4(工･農)",$M143*参照!$I$7,IF(AH143="3/3(多子)",$M143*参照!$I$4,IF(AH143="2/3(多子)",$M143*参照!$I$4,IF(AH143="1/3(多子)",$M143*参照!$I$4,IF(AH143="多子世帯",$M143*参照!$I$4,IF(AH143="対象外",0))))))))))</f>
        <v>0</v>
      </c>
      <c r="CG143" s="454" t="b">
        <f>IF(AI143="3/3",$M143*参照!$I$4,IF(AI143="2/3",$M143*参照!$I$5,IF(AI143="1/3",$M143*参照!$I$6,IF(AI143="1/4(多子)",$M143*参照!$I$4,IF(AI143="1/4(工･農)",$M143*参照!$I$7,IF(AI143="3/3(多子)",$M143*参照!$I$4,IF(AI143="2/3(多子)",$M143*参照!$I$4,IF(AI143="1/3(多子)",$M143*参照!$I$4,IF(AI143="多子世帯",$M143*参照!$I$4,IF(AI143="対象外",0))))))))))</f>
        <v>0</v>
      </c>
      <c r="CH143" s="454" t="b">
        <f>IF(AJ143="3/3",$M143*参照!$I$4,IF(AJ143="2/3",$M143*参照!$I$5,IF(AJ143="1/3",$M143*参照!$I$6,IF(AJ143="1/4(多子)",$M143*参照!$I$4,IF(AJ143="1/4(工･農)",$M143*参照!$I$7,IF(AJ143="3/3(多子)",$M143*参照!$I$4,IF(AJ143="2/3(多子)",$M143*参照!$I$4,IF(AJ143="1/3(多子)",$M143*参照!$I$4,IF(AJ143="多子世帯",$M143*参照!$I$4,IF(AJ143="対象外",0))))))))))</f>
        <v>0</v>
      </c>
      <c r="CI143" s="454" t="b">
        <f>IF(AK143="3/3",$M143*参照!$I$4,IF(AK143="2/3",$M143*参照!$I$5,IF(AK143="1/3",$M143*参照!$I$6,IF(AK143="1/4(多子)",$M143*参照!$I$4,IF(AK143="1/4(工･農)",$M143*参照!$I$7,IF(AK143="3/3(多子)",$M143*参照!$I$4,IF(AK143="2/3(多子)",$M143*参照!$I$4,IF(AK143="1/3(多子)",$M143*参照!$I$4,IF(AK143="多子世帯",$M143*参照!$I$4,IF(AK143="対象外",0))))))))))</f>
        <v>0</v>
      </c>
      <c r="CJ143" s="454" t="b">
        <f>IF(AL143="3/3",$M143*参照!$I$4,IF(AL143="2/3",$M143*参照!$I$5,IF(AL143="1/3",$M143*参照!$I$6,IF(AL143="1/4(多子)",$M143*参照!$I$4,IF(AL143="1/4(工･農)",$M143*参照!$I$7,IF(AL143="3/3(多子)",$M143*参照!$I$4,IF(AL143="2/3(多子)",$M143*参照!$I$4,IF(AL143="1/3(多子)",$M143*参照!$I$4,IF(AL143="多子世帯",$M143*参照!$I$4,IF(AL143="対象外",0))))))))))</f>
        <v>0</v>
      </c>
      <c r="CK143" s="454" t="b">
        <f>IF(AM143="3/3",$M143*参照!$I$4,IF(AM143="2/3",$M143*参照!$I$5,IF(AM143="1/3",$M143*参照!$I$6,IF(AM143="1/4(多子)",$M143*参照!$I$4,IF(AM143="1/4(工･農)",$M143*参照!$I$7,IF(AM143="3/3(多子)",$M143*参照!$I$4,IF(AM143="2/3(多子)",$M143*参照!$I$4,IF(AM143="1/3(多子)",$M143*参照!$I$4,IF(AM143="多子世帯",$M143*参照!$I$4,IF(AM143="対象外",0))))))))))</f>
        <v>0</v>
      </c>
      <c r="CL143" s="454" t="b">
        <f>IF(AN143="3/3",$M143*参照!$I$4,IF(AN143="2/3",$M143*参照!$I$5,IF(AN143="1/3",$M143*参照!$I$6,IF(AN143="1/4(多子)",$M143*参照!$I$4,IF(AN143="1/4(工･農)",$M143*参照!$I$7,IF(AN143="3/3(多子)",$M143*参照!$I$4,IF(AN143="2/3(多子)",$M143*参照!$I$4,IF(AN143="1/3(多子)",$M143*参照!$I$4,IF(AN143="多子世帯",$M143*参照!$I$4,IF(AN143="対象外",0))))))))))</f>
        <v>0</v>
      </c>
      <c r="CM143" s="454" t="b">
        <f>IF(AO143="3/3",$M143*参照!$I$4,IF(AO143="2/3",$M143*参照!$I$5,IF(AO143="1/3",$M143*参照!$I$6,IF(AO143="1/4(多子)",$M143*参照!$I$4,IF(AO143="1/4(工･農)",$M143*参照!$I$7,IF(AO143="3/3(多子)",$M143*参照!$I$4,IF(AO143="2/3(多子)",$M143*参照!$I$4,IF(AO143="1/3(多子)",$M143*参照!$I$4,IF(AO143="多子世帯",$M143*参照!$I$4,IF(AO143="対象外",0))))))))))</f>
        <v>0</v>
      </c>
      <c r="CN143" s="454" t="b">
        <f>IF(AP143="3/3",$M143*参照!$I$4,IF(AP143="2/3",$M143*参照!$I$5,IF(AP143="1/3",$M143*参照!$I$6,IF(AP143="1/4(多子)",$M143*参照!$I$4,IF(AP143="1/4(工･農)",$M143*参照!$I$7,IF(AP143="3/3(多子)",$M143*参照!$I$4,IF(AP143="2/3(多子)",$M143*参照!$I$4,IF(AP143="1/3(多子)",$M143*参照!$I$4,IF(AP143="多子世帯",$M143*参照!$I$4,IF(AP143="対象外",0))))))))))</f>
        <v>0</v>
      </c>
      <c r="CO143" s="454" t="b">
        <f>IF(AQ143="3/3",$M143*参照!$I$4,IF(AQ143="2/3",$M143*参照!$I$5,IF(AQ143="1/3",$M143*参照!$I$6,IF(AQ143="1/4(多子)",$M143*参照!$I$4,IF(AQ143="1/4(工･農)",$M143*参照!$I$7,IF(AQ143="3/3(多子)",$M143*参照!$I$4,IF(AQ143="2/3(多子)",$M143*参照!$I$4,IF(AQ143="1/3(多子)",$M143*参照!$I$4,IF(AQ143="多子世帯",$M143*参照!$I$4,IF(AQ143="対象外",0))))))))))</f>
        <v>0</v>
      </c>
      <c r="CP143" s="454" t="b">
        <f>IF(AR143="3/3",$M143*参照!$I$4,IF(AR143="2/3",$M143*参照!$I$5,IF(AR143="1/3",$M143*参照!$I$6,IF(AR143="1/4(多子)",$M143*参照!$I$4,IF(AR143="1/4(工･農)",$M143*参照!$I$7,IF(AR143="3/3(多子)",$M143*参照!$I$4,IF(AR143="2/3(多子)",$M143*参照!$I$4,IF(AR143="1/3(多子)",$M143*参照!$I$4,IF(AR143="多子世帯",$M143*参照!$I$4,IF(AR143="対象外",0))))))))))</f>
        <v>0</v>
      </c>
      <c r="CQ143" s="455" t="b">
        <f>IF(AS143="3/3",$M143*参照!$I$4,IF(AS143="2/3",$M143*参照!$I$5,IF(AS143="1/3",$M143*参照!$I$6,IF(AS143="1/4(多子)",$M143*参照!$I$4,IF(AS143="1/4(工･農)",$M143*参照!$I$7,IF(AS143="3/3(多子)",$M143*参照!$I$4,IF(AS143="2/3(多子)",$M143*参照!$I$4,IF(AS143="1/3(多子)",$M143*参照!$I$4,IF(AS143="多子世帯",$M143*参照!$I$4,IF(AS143="対象外",0))))))))))</f>
        <v>0</v>
      </c>
      <c r="CR143" s="456">
        <f t="shared" si="127"/>
        <v>0</v>
      </c>
      <c r="CS143" s="66"/>
      <c r="CT143" s="147"/>
      <c r="CU143" s="147"/>
      <c r="CV143" s="147"/>
      <c r="CW143" s="147"/>
      <c r="CX143" s="147"/>
      <c r="CY143" s="149"/>
      <c r="CZ143" s="100"/>
      <c r="DA143" s="147"/>
      <c r="DB143" s="147"/>
      <c r="DC143" s="147"/>
      <c r="DD143" s="147"/>
      <c r="DE143" s="147"/>
      <c r="DF143" s="148">
        <f t="shared" si="128"/>
        <v>0</v>
      </c>
      <c r="DG143" s="77">
        <f>IF(CD143=0,0,(ROUNDUP(O143*(BU143*参照!$C$5+BV143*参照!$C$6+BW143*参照!$C$7+BX143*参照!$C$8+BY143*参照!$C$9+BZ143*参照!$C$10+CA143*参照!$C$11+CB143*参照!$C$12+CC143*参照!$C$13)/CD143,-2)))</f>
        <v>0</v>
      </c>
      <c r="DH143" s="136" t="str">
        <f t="shared" si="99"/>
        <v>B</v>
      </c>
    </row>
    <row r="144" spans="1:112" s="30" customFormat="1" ht="14.4">
      <c r="A144" s="137">
        <v>103</v>
      </c>
      <c r="B144" s="363"/>
      <c r="C144" s="361"/>
      <c r="D144" s="126"/>
      <c r="E144" s="127"/>
      <c r="F144" s="185"/>
      <c r="G144" s="213"/>
      <c r="H144" s="355"/>
      <c r="I144" s="235">
        <v>0</v>
      </c>
      <c r="J144" s="235">
        <f t="shared" si="100"/>
        <v>0</v>
      </c>
      <c r="K144" s="387">
        <f>IF(D144="昼間",参照!$E$4,IF(D144="夜間等",参照!$E$5,IF(D144="通信",参照!$E$6,0)))</f>
        <v>0</v>
      </c>
      <c r="L144" s="240">
        <f t="shared" si="101"/>
        <v>0</v>
      </c>
      <c r="M144" s="241">
        <f t="shared" si="102"/>
        <v>0</v>
      </c>
      <c r="N144" s="238"/>
      <c r="O144" s="238">
        <f t="shared" si="103"/>
        <v>0</v>
      </c>
      <c r="P144" s="389">
        <v>0</v>
      </c>
      <c r="Q144" s="392">
        <f>IF(D144="昼間",参照!$F$4,IF(D144="夜間等",参照!$F$5,IF(D144="通信",参照!$F$6,0)))</f>
        <v>0</v>
      </c>
      <c r="R144" s="240">
        <f t="shared" si="104"/>
        <v>0</v>
      </c>
      <c r="S144" s="214"/>
      <c r="T144" s="384">
        <f t="shared" si="105"/>
        <v>0</v>
      </c>
      <c r="U144" s="382">
        <f t="shared" si="106"/>
        <v>0</v>
      </c>
      <c r="V144" s="380">
        <f t="shared" si="107"/>
        <v>0</v>
      </c>
      <c r="W144" s="378">
        <f t="shared" si="108"/>
        <v>0</v>
      </c>
      <c r="X144" s="386" t="str">
        <f t="shared" si="78"/>
        <v>0</v>
      </c>
      <c r="Y144" s="379">
        <f t="shared" si="109"/>
        <v>0</v>
      </c>
      <c r="Z144" s="441"/>
      <c r="AA144" s="441"/>
      <c r="AB144" s="445">
        <f t="shared" si="110"/>
        <v>0</v>
      </c>
      <c r="AC144" s="356">
        <f t="shared" si="111"/>
        <v>0</v>
      </c>
      <c r="AD144" s="123">
        <f t="shared" si="79"/>
        <v>0</v>
      </c>
      <c r="AE144" s="123">
        <f t="shared" si="80"/>
        <v>0</v>
      </c>
      <c r="AF144" s="183"/>
      <c r="AG144" s="32"/>
      <c r="AH144" s="97"/>
      <c r="AI144" s="33"/>
      <c r="AJ144" s="97"/>
      <c r="AK144" s="33"/>
      <c r="AL144" s="97"/>
      <c r="AM144" s="98"/>
      <c r="AN144" s="99"/>
      <c r="AO144" s="147"/>
      <c r="AP144" s="147"/>
      <c r="AQ144" s="147"/>
      <c r="AR144" s="147"/>
      <c r="AS144" s="33"/>
      <c r="AT144" s="308">
        <f t="shared" si="81"/>
        <v>0</v>
      </c>
      <c r="AU144" s="295">
        <f t="shared" si="82"/>
        <v>0</v>
      </c>
      <c r="AV144" s="295">
        <f t="shared" si="83"/>
        <v>0</v>
      </c>
      <c r="AW144" s="295">
        <f t="shared" si="84"/>
        <v>0</v>
      </c>
      <c r="AX144" s="295">
        <f t="shared" si="85"/>
        <v>0</v>
      </c>
      <c r="AY144" s="295">
        <f t="shared" si="86"/>
        <v>0</v>
      </c>
      <c r="AZ144" s="295">
        <f t="shared" si="87"/>
        <v>0</v>
      </c>
      <c r="BA144" s="295">
        <f t="shared" si="88"/>
        <v>0</v>
      </c>
      <c r="BB144" s="310">
        <f t="shared" si="89"/>
        <v>0</v>
      </c>
      <c r="BC144" s="308">
        <f t="shared" si="90"/>
        <v>0</v>
      </c>
      <c r="BD144" s="308">
        <f t="shared" si="91"/>
        <v>0</v>
      </c>
      <c r="BE144" s="295">
        <f t="shared" si="92"/>
        <v>0</v>
      </c>
      <c r="BF144" s="308">
        <f t="shared" si="93"/>
        <v>0</v>
      </c>
      <c r="BG144" s="295">
        <f t="shared" si="94"/>
        <v>0</v>
      </c>
      <c r="BH144" s="308">
        <f t="shared" si="95"/>
        <v>0</v>
      </c>
      <c r="BI144" s="295">
        <f t="shared" si="96"/>
        <v>0</v>
      </c>
      <c r="BJ144" s="295">
        <f t="shared" si="97"/>
        <v>0</v>
      </c>
      <c r="BK144" s="310">
        <f t="shared" si="98"/>
        <v>0</v>
      </c>
      <c r="BL144" s="317">
        <f t="shared" si="112"/>
        <v>0</v>
      </c>
      <c r="BM144" s="299">
        <f t="shared" si="112"/>
        <v>0</v>
      </c>
      <c r="BN144" s="299">
        <f t="shared" si="113"/>
        <v>0</v>
      </c>
      <c r="BO144" s="299">
        <f t="shared" si="112"/>
        <v>0</v>
      </c>
      <c r="BP144" s="299">
        <f t="shared" si="114"/>
        <v>0</v>
      </c>
      <c r="BQ144" s="299">
        <f t="shared" si="112"/>
        <v>0</v>
      </c>
      <c r="BR144" s="299">
        <f t="shared" si="115"/>
        <v>0</v>
      </c>
      <c r="BS144" s="299">
        <f t="shared" si="116"/>
        <v>0</v>
      </c>
      <c r="BT144" s="318">
        <f t="shared" si="116"/>
        <v>0</v>
      </c>
      <c r="BU144" s="450">
        <f t="shared" si="117"/>
        <v>0</v>
      </c>
      <c r="BV144" s="451">
        <f t="shared" si="118"/>
        <v>0</v>
      </c>
      <c r="BW144" s="451">
        <f t="shared" si="119"/>
        <v>0</v>
      </c>
      <c r="BX144" s="451">
        <f t="shared" si="120"/>
        <v>0</v>
      </c>
      <c r="BY144" s="451">
        <f t="shared" si="121"/>
        <v>0</v>
      </c>
      <c r="BZ144" s="451">
        <f t="shared" si="122"/>
        <v>0</v>
      </c>
      <c r="CA144" s="451">
        <f t="shared" si="123"/>
        <v>0</v>
      </c>
      <c r="CB144" s="451">
        <f t="shared" si="124"/>
        <v>0</v>
      </c>
      <c r="CC144" s="451">
        <f t="shared" si="125"/>
        <v>0</v>
      </c>
      <c r="CD144" s="452">
        <f t="shared" si="126"/>
        <v>0</v>
      </c>
      <c r="CE144" s="453">
        <f>IF($AF144="3/3",$R144*参照!$J$4,IF($AF144="2/3",$R144*参照!$J$5,IF($AF144="1/3",$R144*参照!$J$6,IF($AF144="1/4(多子)",$R144*参照!$J$4,IF($AF144="1/4(工･農)",$R144*参照!$J$7,IF($AF144="3/3(多子)",$R144*参照!$J$4,IF($AF144="2/3(多子)",$R144*参照!$J$4,IF($AF144="1/3(多子)",$R144*参照!$J$4,IF($AF144="多子世帯",$R144*参照!$J$4,)))))))))</f>
        <v>0</v>
      </c>
      <c r="CF144" s="454" t="b">
        <f>IF(AH144="3/3",$M144*参照!$I$4,IF(AH144="2/3",$M144*参照!$I$5,IF(AH144="1/3",$M144*参照!$I$6,IF(AH144="1/4(多子)",$M144*参照!$I$4,IF(AH144="1/4(工･農)",$M144*参照!$I$7,IF(AH144="3/3(多子)",$M144*参照!$I$4,IF(AH144="2/3(多子)",$M144*参照!$I$4,IF(AH144="1/3(多子)",$M144*参照!$I$4,IF(AH144="多子世帯",$M144*参照!$I$4,IF(AH144="対象外",0))))))))))</f>
        <v>0</v>
      </c>
      <c r="CG144" s="454" t="b">
        <f>IF(AI144="3/3",$M144*参照!$I$4,IF(AI144="2/3",$M144*参照!$I$5,IF(AI144="1/3",$M144*参照!$I$6,IF(AI144="1/4(多子)",$M144*参照!$I$4,IF(AI144="1/4(工･農)",$M144*参照!$I$7,IF(AI144="3/3(多子)",$M144*参照!$I$4,IF(AI144="2/3(多子)",$M144*参照!$I$4,IF(AI144="1/3(多子)",$M144*参照!$I$4,IF(AI144="多子世帯",$M144*参照!$I$4,IF(AI144="対象外",0))))))))))</f>
        <v>0</v>
      </c>
      <c r="CH144" s="454" t="b">
        <f>IF(AJ144="3/3",$M144*参照!$I$4,IF(AJ144="2/3",$M144*参照!$I$5,IF(AJ144="1/3",$M144*参照!$I$6,IF(AJ144="1/4(多子)",$M144*参照!$I$4,IF(AJ144="1/4(工･農)",$M144*参照!$I$7,IF(AJ144="3/3(多子)",$M144*参照!$I$4,IF(AJ144="2/3(多子)",$M144*参照!$I$4,IF(AJ144="1/3(多子)",$M144*参照!$I$4,IF(AJ144="多子世帯",$M144*参照!$I$4,IF(AJ144="対象外",0))))))))))</f>
        <v>0</v>
      </c>
      <c r="CI144" s="454" t="b">
        <f>IF(AK144="3/3",$M144*参照!$I$4,IF(AK144="2/3",$M144*参照!$I$5,IF(AK144="1/3",$M144*参照!$I$6,IF(AK144="1/4(多子)",$M144*参照!$I$4,IF(AK144="1/4(工･農)",$M144*参照!$I$7,IF(AK144="3/3(多子)",$M144*参照!$I$4,IF(AK144="2/3(多子)",$M144*参照!$I$4,IF(AK144="1/3(多子)",$M144*参照!$I$4,IF(AK144="多子世帯",$M144*参照!$I$4,IF(AK144="対象外",0))))))))))</f>
        <v>0</v>
      </c>
      <c r="CJ144" s="454" t="b">
        <f>IF(AL144="3/3",$M144*参照!$I$4,IF(AL144="2/3",$M144*参照!$I$5,IF(AL144="1/3",$M144*参照!$I$6,IF(AL144="1/4(多子)",$M144*参照!$I$4,IF(AL144="1/4(工･農)",$M144*参照!$I$7,IF(AL144="3/3(多子)",$M144*参照!$I$4,IF(AL144="2/3(多子)",$M144*参照!$I$4,IF(AL144="1/3(多子)",$M144*参照!$I$4,IF(AL144="多子世帯",$M144*参照!$I$4,IF(AL144="対象外",0))))))))))</f>
        <v>0</v>
      </c>
      <c r="CK144" s="454" t="b">
        <f>IF(AM144="3/3",$M144*参照!$I$4,IF(AM144="2/3",$M144*参照!$I$5,IF(AM144="1/3",$M144*参照!$I$6,IF(AM144="1/4(多子)",$M144*参照!$I$4,IF(AM144="1/4(工･農)",$M144*参照!$I$7,IF(AM144="3/3(多子)",$M144*参照!$I$4,IF(AM144="2/3(多子)",$M144*参照!$I$4,IF(AM144="1/3(多子)",$M144*参照!$I$4,IF(AM144="多子世帯",$M144*参照!$I$4,IF(AM144="対象外",0))))))))))</f>
        <v>0</v>
      </c>
      <c r="CL144" s="454" t="b">
        <f>IF(AN144="3/3",$M144*参照!$I$4,IF(AN144="2/3",$M144*参照!$I$5,IF(AN144="1/3",$M144*参照!$I$6,IF(AN144="1/4(多子)",$M144*参照!$I$4,IF(AN144="1/4(工･農)",$M144*参照!$I$7,IF(AN144="3/3(多子)",$M144*参照!$I$4,IF(AN144="2/3(多子)",$M144*参照!$I$4,IF(AN144="1/3(多子)",$M144*参照!$I$4,IF(AN144="多子世帯",$M144*参照!$I$4,IF(AN144="対象外",0))))))))))</f>
        <v>0</v>
      </c>
      <c r="CM144" s="454" t="b">
        <f>IF(AO144="3/3",$M144*参照!$I$4,IF(AO144="2/3",$M144*参照!$I$5,IF(AO144="1/3",$M144*参照!$I$6,IF(AO144="1/4(多子)",$M144*参照!$I$4,IF(AO144="1/4(工･農)",$M144*参照!$I$7,IF(AO144="3/3(多子)",$M144*参照!$I$4,IF(AO144="2/3(多子)",$M144*参照!$I$4,IF(AO144="1/3(多子)",$M144*参照!$I$4,IF(AO144="多子世帯",$M144*参照!$I$4,IF(AO144="対象外",0))))))))))</f>
        <v>0</v>
      </c>
      <c r="CN144" s="454" t="b">
        <f>IF(AP144="3/3",$M144*参照!$I$4,IF(AP144="2/3",$M144*参照!$I$5,IF(AP144="1/3",$M144*参照!$I$6,IF(AP144="1/4(多子)",$M144*参照!$I$4,IF(AP144="1/4(工･農)",$M144*参照!$I$7,IF(AP144="3/3(多子)",$M144*参照!$I$4,IF(AP144="2/3(多子)",$M144*参照!$I$4,IF(AP144="1/3(多子)",$M144*参照!$I$4,IF(AP144="多子世帯",$M144*参照!$I$4,IF(AP144="対象外",0))))))))))</f>
        <v>0</v>
      </c>
      <c r="CO144" s="454" t="b">
        <f>IF(AQ144="3/3",$M144*参照!$I$4,IF(AQ144="2/3",$M144*参照!$I$5,IF(AQ144="1/3",$M144*参照!$I$6,IF(AQ144="1/4(多子)",$M144*参照!$I$4,IF(AQ144="1/4(工･農)",$M144*参照!$I$7,IF(AQ144="3/3(多子)",$M144*参照!$I$4,IF(AQ144="2/3(多子)",$M144*参照!$I$4,IF(AQ144="1/3(多子)",$M144*参照!$I$4,IF(AQ144="多子世帯",$M144*参照!$I$4,IF(AQ144="対象外",0))))))))))</f>
        <v>0</v>
      </c>
      <c r="CP144" s="454" t="b">
        <f>IF(AR144="3/3",$M144*参照!$I$4,IF(AR144="2/3",$M144*参照!$I$5,IF(AR144="1/3",$M144*参照!$I$6,IF(AR144="1/4(多子)",$M144*参照!$I$4,IF(AR144="1/4(工･農)",$M144*参照!$I$7,IF(AR144="3/3(多子)",$M144*参照!$I$4,IF(AR144="2/3(多子)",$M144*参照!$I$4,IF(AR144="1/3(多子)",$M144*参照!$I$4,IF(AR144="多子世帯",$M144*参照!$I$4,IF(AR144="対象外",0))))))))))</f>
        <v>0</v>
      </c>
      <c r="CQ144" s="455" t="b">
        <f>IF(AS144="3/3",$M144*参照!$I$4,IF(AS144="2/3",$M144*参照!$I$5,IF(AS144="1/3",$M144*参照!$I$6,IF(AS144="1/4(多子)",$M144*参照!$I$4,IF(AS144="1/4(工･農)",$M144*参照!$I$7,IF(AS144="3/3(多子)",$M144*参照!$I$4,IF(AS144="2/3(多子)",$M144*参照!$I$4,IF(AS144="1/3(多子)",$M144*参照!$I$4,IF(AS144="多子世帯",$M144*参照!$I$4,IF(AS144="対象外",0))))))))))</f>
        <v>0</v>
      </c>
      <c r="CR144" s="456">
        <f t="shared" si="127"/>
        <v>0</v>
      </c>
      <c r="CS144" s="66"/>
      <c r="CT144" s="147"/>
      <c r="CU144" s="147"/>
      <c r="CV144" s="147"/>
      <c r="CW144" s="147"/>
      <c r="CX144" s="147"/>
      <c r="CY144" s="149"/>
      <c r="CZ144" s="100"/>
      <c r="DA144" s="147"/>
      <c r="DB144" s="147"/>
      <c r="DC144" s="147"/>
      <c r="DD144" s="147"/>
      <c r="DE144" s="147"/>
      <c r="DF144" s="148">
        <f t="shared" si="128"/>
        <v>0</v>
      </c>
      <c r="DG144" s="77">
        <f>IF(CD144=0,0,(ROUNDUP(O144*(BU144*参照!$C$5+BV144*参照!$C$6+BW144*参照!$C$7+BX144*参照!$C$8+BY144*参照!$C$9+BZ144*参照!$C$10+CA144*参照!$C$11+CB144*参照!$C$12+CC144*参照!$C$13)/CD144,-2)))</f>
        <v>0</v>
      </c>
      <c r="DH144" s="136" t="str">
        <f t="shared" si="99"/>
        <v>B</v>
      </c>
    </row>
    <row r="145" spans="1:112" s="30" customFormat="1" ht="14.4">
      <c r="A145" s="137">
        <v>104</v>
      </c>
      <c r="B145" s="363"/>
      <c r="C145" s="361"/>
      <c r="D145" s="126"/>
      <c r="E145" s="127"/>
      <c r="F145" s="185"/>
      <c r="G145" s="213"/>
      <c r="H145" s="355"/>
      <c r="I145" s="235">
        <v>0</v>
      </c>
      <c r="J145" s="235">
        <f t="shared" si="100"/>
        <v>0</v>
      </c>
      <c r="K145" s="387">
        <f>IF(D145="昼間",参照!$E$4,IF(D145="夜間等",参照!$E$5,IF(D145="通信",参照!$E$6,0)))</f>
        <v>0</v>
      </c>
      <c r="L145" s="240">
        <f t="shared" si="101"/>
        <v>0</v>
      </c>
      <c r="M145" s="241">
        <f t="shared" si="102"/>
        <v>0</v>
      </c>
      <c r="N145" s="238"/>
      <c r="O145" s="238">
        <f t="shared" si="103"/>
        <v>0</v>
      </c>
      <c r="P145" s="389">
        <v>0</v>
      </c>
      <c r="Q145" s="392">
        <f>IF(D145="昼間",参照!$F$4,IF(D145="夜間等",参照!$F$5,IF(D145="通信",参照!$F$6,0)))</f>
        <v>0</v>
      </c>
      <c r="R145" s="240">
        <f t="shared" si="104"/>
        <v>0</v>
      </c>
      <c r="S145" s="214"/>
      <c r="T145" s="384">
        <f t="shared" si="105"/>
        <v>0</v>
      </c>
      <c r="U145" s="382">
        <f t="shared" si="106"/>
        <v>0</v>
      </c>
      <c r="V145" s="380">
        <f t="shared" si="107"/>
        <v>0</v>
      </c>
      <c r="W145" s="378">
        <f t="shared" si="108"/>
        <v>0</v>
      </c>
      <c r="X145" s="386" t="str">
        <f t="shared" si="78"/>
        <v>0</v>
      </c>
      <c r="Y145" s="379">
        <f t="shared" si="109"/>
        <v>0</v>
      </c>
      <c r="Z145" s="441"/>
      <c r="AA145" s="441"/>
      <c r="AB145" s="445">
        <f t="shared" si="110"/>
        <v>0</v>
      </c>
      <c r="AC145" s="356">
        <f t="shared" si="111"/>
        <v>0</v>
      </c>
      <c r="AD145" s="123">
        <f t="shared" si="79"/>
        <v>0</v>
      </c>
      <c r="AE145" s="123">
        <f t="shared" si="80"/>
        <v>0</v>
      </c>
      <c r="AF145" s="183"/>
      <c r="AG145" s="32"/>
      <c r="AH145" s="97"/>
      <c r="AI145" s="33"/>
      <c r="AJ145" s="97"/>
      <c r="AK145" s="33"/>
      <c r="AL145" s="97"/>
      <c r="AM145" s="98"/>
      <c r="AN145" s="99"/>
      <c r="AO145" s="147"/>
      <c r="AP145" s="147"/>
      <c r="AQ145" s="147"/>
      <c r="AR145" s="147"/>
      <c r="AS145" s="33"/>
      <c r="AT145" s="308">
        <f t="shared" si="81"/>
        <v>0</v>
      </c>
      <c r="AU145" s="295">
        <f t="shared" si="82"/>
        <v>0</v>
      </c>
      <c r="AV145" s="295">
        <f t="shared" si="83"/>
        <v>0</v>
      </c>
      <c r="AW145" s="295">
        <f t="shared" si="84"/>
        <v>0</v>
      </c>
      <c r="AX145" s="295">
        <f t="shared" si="85"/>
        <v>0</v>
      </c>
      <c r="AY145" s="295">
        <f t="shared" si="86"/>
        <v>0</v>
      </c>
      <c r="AZ145" s="295">
        <f t="shared" si="87"/>
        <v>0</v>
      </c>
      <c r="BA145" s="295">
        <f t="shared" si="88"/>
        <v>0</v>
      </c>
      <c r="BB145" s="310">
        <f t="shared" si="89"/>
        <v>0</v>
      </c>
      <c r="BC145" s="308">
        <f t="shared" si="90"/>
        <v>0</v>
      </c>
      <c r="BD145" s="308">
        <f t="shared" si="91"/>
        <v>0</v>
      </c>
      <c r="BE145" s="295">
        <f t="shared" si="92"/>
        <v>0</v>
      </c>
      <c r="BF145" s="308">
        <f t="shared" si="93"/>
        <v>0</v>
      </c>
      <c r="BG145" s="295">
        <f t="shared" si="94"/>
        <v>0</v>
      </c>
      <c r="BH145" s="308">
        <f t="shared" si="95"/>
        <v>0</v>
      </c>
      <c r="BI145" s="295">
        <f t="shared" si="96"/>
        <v>0</v>
      </c>
      <c r="BJ145" s="295">
        <f t="shared" si="97"/>
        <v>0</v>
      </c>
      <c r="BK145" s="310">
        <f t="shared" si="98"/>
        <v>0</v>
      </c>
      <c r="BL145" s="317">
        <f t="shared" si="112"/>
        <v>0</v>
      </c>
      <c r="BM145" s="299">
        <f t="shared" si="112"/>
        <v>0</v>
      </c>
      <c r="BN145" s="299">
        <f t="shared" si="113"/>
        <v>0</v>
      </c>
      <c r="BO145" s="299">
        <f t="shared" si="112"/>
        <v>0</v>
      </c>
      <c r="BP145" s="299">
        <f t="shared" si="114"/>
        <v>0</v>
      </c>
      <c r="BQ145" s="299">
        <f t="shared" si="112"/>
        <v>0</v>
      </c>
      <c r="BR145" s="299">
        <f t="shared" si="115"/>
        <v>0</v>
      </c>
      <c r="BS145" s="299">
        <f t="shared" si="116"/>
        <v>0</v>
      </c>
      <c r="BT145" s="318">
        <f t="shared" si="116"/>
        <v>0</v>
      </c>
      <c r="BU145" s="450">
        <f t="shared" si="117"/>
        <v>0</v>
      </c>
      <c r="BV145" s="451">
        <f t="shared" si="118"/>
        <v>0</v>
      </c>
      <c r="BW145" s="451">
        <f t="shared" si="119"/>
        <v>0</v>
      </c>
      <c r="BX145" s="451">
        <f t="shared" si="120"/>
        <v>0</v>
      </c>
      <c r="BY145" s="451">
        <f t="shared" si="121"/>
        <v>0</v>
      </c>
      <c r="BZ145" s="451">
        <f t="shared" si="122"/>
        <v>0</v>
      </c>
      <c r="CA145" s="451">
        <f t="shared" si="123"/>
        <v>0</v>
      </c>
      <c r="CB145" s="451">
        <f t="shared" si="124"/>
        <v>0</v>
      </c>
      <c r="CC145" s="451">
        <f t="shared" si="125"/>
        <v>0</v>
      </c>
      <c r="CD145" s="452">
        <f t="shared" si="126"/>
        <v>0</v>
      </c>
      <c r="CE145" s="453">
        <f>IF($AF145="3/3",$R145*参照!$J$4,IF($AF145="2/3",$R145*参照!$J$5,IF($AF145="1/3",$R145*参照!$J$6,IF($AF145="1/4(多子)",$R145*参照!$J$4,IF($AF145="1/4(工･農)",$R145*参照!$J$7,IF($AF145="3/3(多子)",$R145*参照!$J$4,IF($AF145="2/3(多子)",$R145*参照!$J$4,IF($AF145="1/3(多子)",$R145*参照!$J$4,IF($AF145="多子世帯",$R145*参照!$J$4,)))))))))</f>
        <v>0</v>
      </c>
      <c r="CF145" s="454" t="b">
        <f>IF(AH145="3/3",$M145*参照!$I$4,IF(AH145="2/3",$M145*参照!$I$5,IF(AH145="1/3",$M145*参照!$I$6,IF(AH145="1/4(多子)",$M145*参照!$I$4,IF(AH145="1/4(工･農)",$M145*参照!$I$7,IF(AH145="3/3(多子)",$M145*参照!$I$4,IF(AH145="2/3(多子)",$M145*参照!$I$4,IF(AH145="1/3(多子)",$M145*参照!$I$4,IF(AH145="多子世帯",$M145*参照!$I$4,IF(AH145="対象外",0))))))))))</f>
        <v>0</v>
      </c>
      <c r="CG145" s="454" t="b">
        <f>IF(AI145="3/3",$M145*参照!$I$4,IF(AI145="2/3",$M145*参照!$I$5,IF(AI145="1/3",$M145*参照!$I$6,IF(AI145="1/4(多子)",$M145*参照!$I$4,IF(AI145="1/4(工･農)",$M145*参照!$I$7,IF(AI145="3/3(多子)",$M145*参照!$I$4,IF(AI145="2/3(多子)",$M145*参照!$I$4,IF(AI145="1/3(多子)",$M145*参照!$I$4,IF(AI145="多子世帯",$M145*参照!$I$4,IF(AI145="対象外",0))))))))))</f>
        <v>0</v>
      </c>
      <c r="CH145" s="454" t="b">
        <f>IF(AJ145="3/3",$M145*参照!$I$4,IF(AJ145="2/3",$M145*参照!$I$5,IF(AJ145="1/3",$M145*参照!$I$6,IF(AJ145="1/4(多子)",$M145*参照!$I$4,IF(AJ145="1/4(工･農)",$M145*参照!$I$7,IF(AJ145="3/3(多子)",$M145*参照!$I$4,IF(AJ145="2/3(多子)",$M145*参照!$I$4,IF(AJ145="1/3(多子)",$M145*参照!$I$4,IF(AJ145="多子世帯",$M145*参照!$I$4,IF(AJ145="対象外",0))))))))))</f>
        <v>0</v>
      </c>
      <c r="CI145" s="454" t="b">
        <f>IF(AK145="3/3",$M145*参照!$I$4,IF(AK145="2/3",$M145*参照!$I$5,IF(AK145="1/3",$M145*参照!$I$6,IF(AK145="1/4(多子)",$M145*参照!$I$4,IF(AK145="1/4(工･農)",$M145*参照!$I$7,IF(AK145="3/3(多子)",$M145*参照!$I$4,IF(AK145="2/3(多子)",$M145*参照!$I$4,IF(AK145="1/3(多子)",$M145*参照!$I$4,IF(AK145="多子世帯",$M145*参照!$I$4,IF(AK145="対象外",0))))))))))</f>
        <v>0</v>
      </c>
      <c r="CJ145" s="454" t="b">
        <f>IF(AL145="3/3",$M145*参照!$I$4,IF(AL145="2/3",$M145*参照!$I$5,IF(AL145="1/3",$M145*参照!$I$6,IF(AL145="1/4(多子)",$M145*参照!$I$4,IF(AL145="1/4(工･農)",$M145*参照!$I$7,IF(AL145="3/3(多子)",$M145*参照!$I$4,IF(AL145="2/3(多子)",$M145*参照!$I$4,IF(AL145="1/3(多子)",$M145*参照!$I$4,IF(AL145="多子世帯",$M145*参照!$I$4,IF(AL145="対象外",0))))))))))</f>
        <v>0</v>
      </c>
      <c r="CK145" s="454" t="b">
        <f>IF(AM145="3/3",$M145*参照!$I$4,IF(AM145="2/3",$M145*参照!$I$5,IF(AM145="1/3",$M145*参照!$I$6,IF(AM145="1/4(多子)",$M145*参照!$I$4,IF(AM145="1/4(工･農)",$M145*参照!$I$7,IF(AM145="3/3(多子)",$M145*参照!$I$4,IF(AM145="2/3(多子)",$M145*参照!$I$4,IF(AM145="1/3(多子)",$M145*参照!$I$4,IF(AM145="多子世帯",$M145*参照!$I$4,IF(AM145="対象外",0))))))))))</f>
        <v>0</v>
      </c>
      <c r="CL145" s="454" t="b">
        <f>IF(AN145="3/3",$M145*参照!$I$4,IF(AN145="2/3",$M145*参照!$I$5,IF(AN145="1/3",$M145*参照!$I$6,IF(AN145="1/4(多子)",$M145*参照!$I$4,IF(AN145="1/4(工･農)",$M145*参照!$I$7,IF(AN145="3/3(多子)",$M145*参照!$I$4,IF(AN145="2/3(多子)",$M145*参照!$I$4,IF(AN145="1/3(多子)",$M145*参照!$I$4,IF(AN145="多子世帯",$M145*参照!$I$4,IF(AN145="対象外",0))))))))))</f>
        <v>0</v>
      </c>
      <c r="CM145" s="454" t="b">
        <f>IF(AO145="3/3",$M145*参照!$I$4,IF(AO145="2/3",$M145*参照!$I$5,IF(AO145="1/3",$M145*参照!$I$6,IF(AO145="1/4(多子)",$M145*参照!$I$4,IF(AO145="1/4(工･農)",$M145*参照!$I$7,IF(AO145="3/3(多子)",$M145*参照!$I$4,IF(AO145="2/3(多子)",$M145*参照!$I$4,IF(AO145="1/3(多子)",$M145*参照!$I$4,IF(AO145="多子世帯",$M145*参照!$I$4,IF(AO145="対象外",0))))))))))</f>
        <v>0</v>
      </c>
      <c r="CN145" s="454" t="b">
        <f>IF(AP145="3/3",$M145*参照!$I$4,IF(AP145="2/3",$M145*参照!$I$5,IF(AP145="1/3",$M145*参照!$I$6,IF(AP145="1/4(多子)",$M145*参照!$I$4,IF(AP145="1/4(工･農)",$M145*参照!$I$7,IF(AP145="3/3(多子)",$M145*参照!$I$4,IF(AP145="2/3(多子)",$M145*参照!$I$4,IF(AP145="1/3(多子)",$M145*参照!$I$4,IF(AP145="多子世帯",$M145*参照!$I$4,IF(AP145="対象外",0))))))))))</f>
        <v>0</v>
      </c>
      <c r="CO145" s="454" t="b">
        <f>IF(AQ145="3/3",$M145*参照!$I$4,IF(AQ145="2/3",$M145*参照!$I$5,IF(AQ145="1/3",$M145*参照!$I$6,IF(AQ145="1/4(多子)",$M145*参照!$I$4,IF(AQ145="1/4(工･農)",$M145*参照!$I$7,IF(AQ145="3/3(多子)",$M145*参照!$I$4,IF(AQ145="2/3(多子)",$M145*参照!$I$4,IF(AQ145="1/3(多子)",$M145*参照!$I$4,IF(AQ145="多子世帯",$M145*参照!$I$4,IF(AQ145="対象外",0))))))))))</f>
        <v>0</v>
      </c>
      <c r="CP145" s="454" t="b">
        <f>IF(AR145="3/3",$M145*参照!$I$4,IF(AR145="2/3",$M145*参照!$I$5,IF(AR145="1/3",$M145*参照!$I$6,IF(AR145="1/4(多子)",$M145*参照!$I$4,IF(AR145="1/4(工･農)",$M145*参照!$I$7,IF(AR145="3/3(多子)",$M145*参照!$I$4,IF(AR145="2/3(多子)",$M145*参照!$I$4,IF(AR145="1/3(多子)",$M145*参照!$I$4,IF(AR145="多子世帯",$M145*参照!$I$4,IF(AR145="対象外",0))))))))))</f>
        <v>0</v>
      </c>
      <c r="CQ145" s="455" t="b">
        <f>IF(AS145="3/3",$M145*参照!$I$4,IF(AS145="2/3",$M145*参照!$I$5,IF(AS145="1/3",$M145*参照!$I$6,IF(AS145="1/4(多子)",$M145*参照!$I$4,IF(AS145="1/4(工･農)",$M145*参照!$I$7,IF(AS145="3/3(多子)",$M145*参照!$I$4,IF(AS145="2/3(多子)",$M145*参照!$I$4,IF(AS145="1/3(多子)",$M145*参照!$I$4,IF(AS145="多子世帯",$M145*参照!$I$4,IF(AS145="対象外",0))))))))))</f>
        <v>0</v>
      </c>
      <c r="CR145" s="456">
        <f t="shared" si="127"/>
        <v>0</v>
      </c>
      <c r="CS145" s="66"/>
      <c r="CT145" s="147"/>
      <c r="CU145" s="147"/>
      <c r="CV145" s="147"/>
      <c r="CW145" s="147"/>
      <c r="CX145" s="147"/>
      <c r="CY145" s="149"/>
      <c r="CZ145" s="100"/>
      <c r="DA145" s="147"/>
      <c r="DB145" s="147"/>
      <c r="DC145" s="147"/>
      <c r="DD145" s="147"/>
      <c r="DE145" s="147"/>
      <c r="DF145" s="148">
        <f t="shared" si="128"/>
        <v>0</v>
      </c>
      <c r="DG145" s="77">
        <f>IF(CD145=0,0,(ROUNDUP(O145*(BU145*参照!$C$5+BV145*参照!$C$6+BW145*参照!$C$7+BX145*参照!$C$8+BY145*参照!$C$9+BZ145*参照!$C$10+CA145*参照!$C$11+CB145*参照!$C$12+CC145*参照!$C$13)/CD145,-2)))</f>
        <v>0</v>
      </c>
      <c r="DH145" s="136" t="str">
        <f t="shared" si="99"/>
        <v>B</v>
      </c>
    </row>
    <row r="146" spans="1:112" s="30" customFormat="1" ht="14.4">
      <c r="A146" s="137">
        <v>105</v>
      </c>
      <c r="B146" s="363"/>
      <c r="C146" s="361"/>
      <c r="D146" s="126"/>
      <c r="E146" s="127"/>
      <c r="F146" s="185"/>
      <c r="G146" s="213"/>
      <c r="H146" s="355"/>
      <c r="I146" s="235">
        <v>0</v>
      </c>
      <c r="J146" s="235">
        <f t="shared" si="100"/>
        <v>0</v>
      </c>
      <c r="K146" s="387">
        <f>IF(D146="昼間",参照!$E$4,IF(D146="夜間等",参照!$E$5,IF(D146="通信",参照!$E$6,0)))</f>
        <v>0</v>
      </c>
      <c r="L146" s="240">
        <f t="shared" si="101"/>
        <v>0</v>
      </c>
      <c r="M146" s="241">
        <f t="shared" si="102"/>
        <v>0</v>
      </c>
      <c r="N146" s="238"/>
      <c r="O146" s="238">
        <f t="shared" si="103"/>
        <v>0</v>
      </c>
      <c r="P146" s="389">
        <v>0</v>
      </c>
      <c r="Q146" s="392">
        <f>IF(D146="昼間",参照!$F$4,IF(D146="夜間等",参照!$F$5,IF(D146="通信",参照!$F$6,0)))</f>
        <v>0</v>
      </c>
      <c r="R146" s="240">
        <f t="shared" si="104"/>
        <v>0</v>
      </c>
      <c r="S146" s="214"/>
      <c r="T146" s="384">
        <f t="shared" si="105"/>
        <v>0</v>
      </c>
      <c r="U146" s="382">
        <f t="shared" si="106"/>
        <v>0</v>
      </c>
      <c r="V146" s="380">
        <f t="shared" si="107"/>
        <v>0</v>
      </c>
      <c r="W146" s="378">
        <f t="shared" si="108"/>
        <v>0</v>
      </c>
      <c r="X146" s="386" t="str">
        <f t="shared" si="78"/>
        <v>0</v>
      </c>
      <c r="Y146" s="379">
        <f t="shared" si="109"/>
        <v>0</v>
      </c>
      <c r="Z146" s="441"/>
      <c r="AA146" s="441"/>
      <c r="AB146" s="445">
        <f t="shared" si="110"/>
        <v>0</v>
      </c>
      <c r="AC146" s="356">
        <f t="shared" si="111"/>
        <v>0</v>
      </c>
      <c r="AD146" s="123">
        <f t="shared" si="79"/>
        <v>0</v>
      </c>
      <c r="AE146" s="123">
        <f t="shared" si="80"/>
        <v>0</v>
      </c>
      <c r="AF146" s="183"/>
      <c r="AG146" s="32"/>
      <c r="AH146" s="97"/>
      <c r="AI146" s="33"/>
      <c r="AJ146" s="97"/>
      <c r="AK146" s="33"/>
      <c r="AL146" s="97"/>
      <c r="AM146" s="98"/>
      <c r="AN146" s="99"/>
      <c r="AO146" s="147"/>
      <c r="AP146" s="147"/>
      <c r="AQ146" s="147"/>
      <c r="AR146" s="147"/>
      <c r="AS146" s="33"/>
      <c r="AT146" s="308">
        <f t="shared" si="81"/>
        <v>0</v>
      </c>
      <c r="AU146" s="295">
        <f t="shared" si="82"/>
        <v>0</v>
      </c>
      <c r="AV146" s="295">
        <f t="shared" si="83"/>
        <v>0</v>
      </c>
      <c r="AW146" s="295">
        <f t="shared" si="84"/>
        <v>0</v>
      </c>
      <c r="AX146" s="295">
        <f t="shared" si="85"/>
        <v>0</v>
      </c>
      <c r="AY146" s="295">
        <f t="shared" si="86"/>
        <v>0</v>
      </c>
      <c r="AZ146" s="295">
        <f t="shared" si="87"/>
        <v>0</v>
      </c>
      <c r="BA146" s="295">
        <f t="shared" si="88"/>
        <v>0</v>
      </c>
      <c r="BB146" s="310">
        <f t="shared" si="89"/>
        <v>0</v>
      </c>
      <c r="BC146" s="308">
        <f t="shared" si="90"/>
        <v>0</v>
      </c>
      <c r="BD146" s="308">
        <f t="shared" si="91"/>
        <v>0</v>
      </c>
      <c r="BE146" s="295">
        <f t="shared" si="92"/>
        <v>0</v>
      </c>
      <c r="BF146" s="308">
        <f t="shared" si="93"/>
        <v>0</v>
      </c>
      <c r="BG146" s="295">
        <f t="shared" si="94"/>
        <v>0</v>
      </c>
      <c r="BH146" s="308">
        <f t="shared" si="95"/>
        <v>0</v>
      </c>
      <c r="BI146" s="295">
        <f t="shared" si="96"/>
        <v>0</v>
      </c>
      <c r="BJ146" s="295">
        <f t="shared" si="97"/>
        <v>0</v>
      </c>
      <c r="BK146" s="310">
        <f t="shared" si="98"/>
        <v>0</v>
      </c>
      <c r="BL146" s="317">
        <f t="shared" si="112"/>
        <v>0</v>
      </c>
      <c r="BM146" s="299">
        <f t="shared" si="112"/>
        <v>0</v>
      </c>
      <c r="BN146" s="299">
        <f t="shared" si="113"/>
        <v>0</v>
      </c>
      <c r="BO146" s="299">
        <f t="shared" si="112"/>
        <v>0</v>
      </c>
      <c r="BP146" s="299">
        <f t="shared" si="114"/>
        <v>0</v>
      </c>
      <c r="BQ146" s="299">
        <f t="shared" si="112"/>
        <v>0</v>
      </c>
      <c r="BR146" s="299">
        <f t="shared" si="115"/>
        <v>0</v>
      </c>
      <c r="BS146" s="299">
        <f t="shared" si="116"/>
        <v>0</v>
      </c>
      <c r="BT146" s="318">
        <f t="shared" si="116"/>
        <v>0</v>
      </c>
      <c r="BU146" s="450">
        <f t="shared" si="117"/>
        <v>0</v>
      </c>
      <c r="BV146" s="451">
        <f t="shared" si="118"/>
        <v>0</v>
      </c>
      <c r="BW146" s="451">
        <f t="shared" si="119"/>
        <v>0</v>
      </c>
      <c r="BX146" s="451">
        <f t="shared" si="120"/>
        <v>0</v>
      </c>
      <c r="BY146" s="451">
        <f t="shared" si="121"/>
        <v>0</v>
      </c>
      <c r="BZ146" s="451">
        <f t="shared" si="122"/>
        <v>0</v>
      </c>
      <c r="CA146" s="451">
        <f t="shared" si="123"/>
        <v>0</v>
      </c>
      <c r="CB146" s="451">
        <f t="shared" si="124"/>
        <v>0</v>
      </c>
      <c r="CC146" s="451">
        <f t="shared" si="125"/>
        <v>0</v>
      </c>
      <c r="CD146" s="452">
        <f t="shared" si="126"/>
        <v>0</v>
      </c>
      <c r="CE146" s="453">
        <f>IF($AF146="3/3",$R146*参照!$J$4,IF($AF146="2/3",$R146*参照!$J$5,IF($AF146="1/3",$R146*参照!$J$6,IF($AF146="1/4(多子)",$R146*参照!$J$4,IF($AF146="1/4(工･農)",$R146*参照!$J$7,IF($AF146="3/3(多子)",$R146*参照!$J$4,IF($AF146="2/3(多子)",$R146*参照!$J$4,IF($AF146="1/3(多子)",$R146*参照!$J$4,IF($AF146="多子世帯",$R146*参照!$J$4,)))))))))</f>
        <v>0</v>
      </c>
      <c r="CF146" s="454" t="b">
        <f>IF(AH146="3/3",$M146*参照!$I$4,IF(AH146="2/3",$M146*参照!$I$5,IF(AH146="1/3",$M146*参照!$I$6,IF(AH146="1/4(多子)",$M146*参照!$I$4,IF(AH146="1/4(工･農)",$M146*参照!$I$7,IF(AH146="3/3(多子)",$M146*参照!$I$4,IF(AH146="2/3(多子)",$M146*参照!$I$4,IF(AH146="1/3(多子)",$M146*参照!$I$4,IF(AH146="多子世帯",$M146*参照!$I$4,IF(AH146="対象外",0))))))))))</f>
        <v>0</v>
      </c>
      <c r="CG146" s="454" t="b">
        <f>IF(AI146="3/3",$M146*参照!$I$4,IF(AI146="2/3",$M146*参照!$I$5,IF(AI146="1/3",$M146*参照!$I$6,IF(AI146="1/4(多子)",$M146*参照!$I$4,IF(AI146="1/4(工･農)",$M146*参照!$I$7,IF(AI146="3/3(多子)",$M146*参照!$I$4,IF(AI146="2/3(多子)",$M146*参照!$I$4,IF(AI146="1/3(多子)",$M146*参照!$I$4,IF(AI146="多子世帯",$M146*参照!$I$4,IF(AI146="対象外",0))))))))))</f>
        <v>0</v>
      </c>
      <c r="CH146" s="454" t="b">
        <f>IF(AJ146="3/3",$M146*参照!$I$4,IF(AJ146="2/3",$M146*参照!$I$5,IF(AJ146="1/3",$M146*参照!$I$6,IF(AJ146="1/4(多子)",$M146*参照!$I$4,IF(AJ146="1/4(工･農)",$M146*参照!$I$7,IF(AJ146="3/3(多子)",$M146*参照!$I$4,IF(AJ146="2/3(多子)",$M146*参照!$I$4,IF(AJ146="1/3(多子)",$M146*参照!$I$4,IF(AJ146="多子世帯",$M146*参照!$I$4,IF(AJ146="対象外",0))))))))))</f>
        <v>0</v>
      </c>
      <c r="CI146" s="454" t="b">
        <f>IF(AK146="3/3",$M146*参照!$I$4,IF(AK146="2/3",$M146*参照!$I$5,IF(AK146="1/3",$M146*参照!$I$6,IF(AK146="1/4(多子)",$M146*参照!$I$4,IF(AK146="1/4(工･農)",$M146*参照!$I$7,IF(AK146="3/3(多子)",$M146*参照!$I$4,IF(AK146="2/3(多子)",$M146*参照!$I$4,IF(AK146="1/3(多子)",$M146*参照!$I$4,IF(AK146="多子世帯",$M146*参照!$I$4,IF(AK146="対象外",0))))))))))</f>
        <v>0</v>
      </c>
      <c r="CJ146" s="454" t="b">
        <f>IF(AL146="3/3",$M146*参照!$I$4,IF(AL146="2/3",$M146*参照!$I$5,IF(AL146="1/3",$M146*参照!$I$6,IF(AL146="1/4(多子)",$M146*参照!$I$4,IF(AL146="1/4(工･農)",$M146*参照!$I$7,IF(AL146="3/3(多子)",$M146*参照!$I$4,IF(AL146="2/3(多子)",$M146*参照!$I$4,IF(AL146="1/3(多子)",$M146*参照!$I$4,IF(AL146="多子世帯",$M146*参照!$I$4,IF(AL146="対象外",0))))))))))</f>
        <v>0</v>
      </c>
      <c r="CK146" s="454" t="b">
        <f>IF(AM146="3/3",$M146*参照!$I$4,IF(AM146="2/3",$M146*参照!$I$5,IF(AM146="1/3",$M146*参照!$I$6,IF(AM146="1/4(多子)",$M146*参照!$I$4,IF(AM146="1/4(工･農)",$M146*参照!$I$7,IF(AM146="3/3(多子)",$M146*参照!$I$4,IF(AM146="2/3(多子)",$M146*参照!$I$4,IF(AM146="1/3(多子)",$M146*参照!$I$4,IF(AM146="多子世帯",$M146*参照!$I$4,IF(AM146="対象外",0))))))))))</f>
        <v>0</v>
      </c>
      <c r="CL146" s="454" t="b">
        <f>IF(AN146="3/3",$M146*参照!$I$4,IF(AN146="2/3",$M146*参照!$I$5,IF(AN146="1/3",$M146*参照!$I$6,IF(AN146="1/4(多子)",$M146*参照!$I$4,IF(AN146="1/4(工･農)",$M146*参照!$I$7,IF(AN146="3/3(多子)",$M146*参照!$I$4,IF(AN146="2/3(多子)",$M146*参照!$I$4,IF(AN146="1/3(多子)",$M146*参照!$I$4,IF(AN146="多子世帯",$M146*参照!$I$4,IF(AN146="対象外",0))))))))))</f>
        <v>0</v>
      </c>
      <c r="CM146" s="454" t="b">
        <f>IF(AO146="3/3",$M146*参照!$I$4,IF(AO146="2/3",$M146*参照!$I$5,IF(AO146="1/3",$M146*参照!$I$6,IF(AO146="1/4(多子)",$M146*参照!$I$4,IF(AO146="1/4(工･農)",$M146*参照!$I$7,IF(AO146="3/3(多子)",$M146*参照!$I$4,IF(AO146="2/3(多子)",$M146*参照!$I$4,IF(AO146="1/3(多子)",$M146*参照!$I$4,IF(AO146="多子世帯",$M146*参照!$I$4,IF(AO146="対象外",0))))))))))</f>
        <v>0</v>
      </c>
      <c r="CN146" s="454" t="b">
        <f>IF(AP146="3/3",$M146*参照!$I$4,IF(AP146="2/3",$M146*参照!$I$5,IF(AP146="1/3",$M146*参照!$I$6,IF(AP146="1/4(多子)",$M146*参照!$I$4,IF(AP146="1/4(工･農)",$M146*参照!$I$7,IF(AP146="3/3(多子)",$M146*参照!$I$4,IF(AP146="2/3(多子)",$M146*参照!$I$4,IF(AP146="1/3(多子)",$M146*参照!$I$4,IF(AP146="多子世帯",$M146*参照!$I$4,IF(AP146="対象外",0))))))))))</f>
        <v>0</v>
      </c>
      <c r="CO146" s="454" t="b">
        <f>IF(AQ146="3/3",$M146*参照!$I$4,IF(AQ146="2/3",$M146*参照!$I$5,IF(AQ146="1/3",$M146*参照!$I$6,IF(AQ146="1/4(多子)",$M146*参照!$I$4,IF(AQ146="1/4(工･農)",$M146*参照!$I$7,IF(AQ146="3/3(多子)",$M146*参照!$I$4,IF(AQ146="2/3(多子)",$M146*参照!$I$4,IF(AQ146="1/3(多子)",$M146*参照!$I$4,IF(AQ146="多子世帯",$M146*参照!$I$4,IF(AQ146="対象外",0))))))))))</f>
        <v>0</v>
      </c>
      <c r="CP146" s="454" t="b">
        <f>IF(AR146="3/3",$M146*参照!$I$4,IF(AR146="2/3",$M146*参照!$I$5,IF(AR146="1/3",$M146*参照!$I$6,IF(AR146="1/4(多子)",$M146*参照!$I$4,IF(AR146="1/4(工･農)",$M146*参照!$I$7,IF(AR146="3/3(多子)",$M146*参照!$I$4,IF(AR146="2/3(多子)",$M146*参照!$I$4,IF(AR146="1/3(多子)",$M146*参照!$I$4,IF(AR146="多子世帯",$M146*参照!$I$4,IF(AR146="対象外",0))))))))))</f>
        <v>0</v>
      </c>
      <c r="CQ146" s="455" t="b">
        <f>IF(AS146="3/3",$M146*参照!$I$4,IF(AS146="2/3",$M146*参照!$I$5,IF(AS146="1/3",$M146*参照!$I$6,IF(AS146="1/4(多子)",$M146*参照!$I$4,IF(AS146="1/4(工･農)",$M146*参照!$I$7,IF(AS146="3/3(多子)",$M146*参照!$I$4,IF(AS146="2/3(多子)",$M146*参照!$I$4,IF(AS146="1/3(多子)",$M146*参照!$I$4,IF(AS146="多子世帯",$M146*参照!$I$4,IF(AS146="対象外",0))))))))))</f>
        <v>0</v>
      </c>
      <c r="CR146" s="456">
        <f t="shared" si="127"/>
        <v>0</v>
      </c>
      <c r="CS146" s="66"/>
      <c r="CT146" s="147"/>
      <c r="CU146" s="147"/>
      <c r="CV146" s="147"/>
      <c r="CW146" s="147"/>
      <c r="CX146" s="147"/>
      <c r="CY146" s="149"/>
      <c r="CZ146" s="100"/>
      <c r="DA146" s="147"/>
      <c r="DB146" s="147"/>
      <c r="DC146" s="147"/>
      <c r="DD146" s="147"/>
      <c r="DE146" s="147"/>
      <c r="DF146" s="148">
        <f t="shared" si="128"/>
        <v>0</v>
      </c>
      <c r="DG146" s="77">
        <f>IF(CD146=0,0,(ROUNDUP(O146*(BU146*参照!$C$5+BV146*参照!$C$6+BW146*参照!$C$7+BX146*参照!$C$8+BY146*参照!$C$9+BZ146*参照!$C$10+CA146*参照!$C$11+CB146*参照!$C$12+CC146*参照!$C$13)/CD146,-2)))</f>
        <v>0</v>
      </c>
      <c r="DH146" s="136" t="str">
        <f t="shared" si="99"/>
        <v>B</v>
      </c>
    </row>
    <row r="147" spans="1:112" s="30" customFormat="1" ht="14.4">
      <c r="A147" s="137">
        <v>106</v>
      </c>
      <c r="B147" s="363"/>
      <c r="C147" s="361"/>
      <c r="D147" s="126"/>
      <c r="E147" s="127"/>
      <c r="F147" s="185"/>
      <c r="G147" s="213"/>
      <c r="H147" s="355"/>
      <c r="I147" s="235">
        <v>0</v>
      </c>
      <c r="J147" s="235">
        <f t="shared" si="100"/>
        <v>0</v>
      </c>
      <c r="K147" s="387">
        <f>IF(D147="昼間",参照!$E$4,IF(D147="夜間等",参照!$E$5,IF(D147="通信",参照!$E$6,0)))</f>
        <v>0</v>
      </c>
      <c r="L147" s="240">
        <f t="shared" si="101"/>
        <v>0</v>
      </c>
      <c r="M147" s="241">
        <f t="shared" si="102"/>
        <v>0</v>
      </c>
      <c r="N147" s="238"/>
      <c r="O147" s="238">
        <f t="shared" si="103"/>
        <v>0</v>
      </c>
      <c r="P147" s="389">
        <v>0</v>
      </c>
      <c r="Q147" s="392">
        <f>IF(D147="昼間",参照!$F$4,IF(D147="夜間等",参照!$F$5,IF(D147="通信",参照!$F$6,0)))</f>
        <v>0</v>
      </c>
      <c r="R147" s="240">
        <f t="shared" si="104"/>
        <v>0</v>
      </c>
      <c r="S147" s="214"/>
      <c r="T147" s="384">
        <f t="shared" si="105"/>
        <v>0</v>
      </c>
      <c r="U147" s="382">
        <f t="shared" si="106"/>
        <v>0</v>
      </c>
      <c r="V147" s="380">
        <f t="shared" si="107"/>
        <v>0</v>
      </c>
      <c r="W147" s="378">
        <f t="shared" si="108"/>
        <v>0</v>
      </c>
      <c r="X147" s="386" t="str">
        <f t="shared" si="78"/>
        <v>0</v>
      </c>
      <c r="Y147" s="379">
        <f t="shared" si="109"/>
        <v>0</v>
      </c>
      <c r="Z147" s="441"/>
      <c r="AA147" s="441"/>
      <c r="AB147" s="445">
        <f t="shared" si="110"/>
        <v>0</v>
      </c>
      <c r="AC147" s="356">
        <f t="shared" si="111"/>
        <v>0</v>
      </c>
      <c r="AD147" s="123">
        <f t="shared" si="79"/>
        <v>0</v>
      </c>
      <c r="AE147" s="123">
        <f t="shared" si="80"/>
        <v>0</v>
      </c>
      <c r="AF147" s="183"/>
      <c r="AG147" s="32"/>
      <c r="AH147" s="97"/>
      <c r="AI147" s="33"/>
      <c r="AJ147" s="97"/>
      <c r="AK147" s="33"/>
      <c r="AL147" s="97"/>
      <c r="AM147" s="98"/>
      <c r="AN147" s="99"/>
      <c r="AO147" s="147"/>
      <c r="AP147" s="147"/>
      <c r="AQ147" s="147"/>
      <c r="AR147" s="147"/>
      <c r="AS147" s="33"/>
      <c r="AT147" s="308">
        <f t="shared" si="81"/>
        <v>0</v>
      </c>
      <c r="AU147" s="295">
        <f t="shared" si="82"/>
        <v>0</v>
      </c>
      <c r="AV147" s="295">
        <f t="shared" si="83"/>
        <v>0</v>
      </c>
      <c r="AW147" s="295">
        <f t="shared" si="84"/>
        <v>0</v>
      </c>
      <c r="AX147" s="295">
        <f t="shared" si="85"/>
        <v>0</v>
      </c>
      <c r="AY147" s="295">
        <f t="shared" si="86"/>
        <v>0</v>
      </c>
      <c r="AZ147" s="295">
        <f t="shared" si="87"/>
        <v>0</v>
      </c>
      <c r="BA147" s="295">
        <f t="shared" si="88"/>
        <v>0</v>
      </c>
      <c r="BB147" s="310">
        <f t="shared" si="89"/>
        <v>0</v>
      </c>
      <c r="BC147" s="308">
        <f t="shared" si="90"/>
        <v>0</v>
      </c>
      <c r="BD147" s="308">
        <f t="shared" si="91"/>
        <v>0</v>
      </c>
      <c r="BE147" s="295">
        <f t="shared" si="92"/>
        <v>0</v>
      </c>
      <c r="BF147" s="308">
        <f t="shared" si="93"/>
        <v>0</v>
      </c>
      <c r="BG147" s="295">
        <f t="shared" si="94"/>
        <v>0</v>
      </c>
      <c r="BH147" s="308">
        <f t="shared" si="95"/>
        <v>0</v>
      </c>
      <c r="BI147" s="295">
        <f t="shared" si="96"/>
        <v>0</v>
      </c>
      <c r="BJ147" s="295">
        <f t="shared" si="97"/>
        <v>0</v>
      </c>
      <c r="BK147" s="310">
        <f t="shared" si="98"/>
        <v>0</v>
      </c>
      <c r="BL147" s="317">
        <f t="shared" si="112"/>
        <v>0</v>
      </c>
      <c r="BM147" s="299">
        <f t="shared" si="112"/>
        <v>0</v>
      </c>
      <c r="BN147" s="299">
        <f t="shared" si="113"/>
        <v>0</v>
      </c>
      <c r="BO147" s="299">
        <f t="shared" si="112"/>
        <v>0</v>
      </c>
      <c r="BP147" s="299">
        <f t="shared" si="114"/>
        <v>0</v>
      </c>
      <c r="BQ147" s="299">
        <f t="shared" si="112"/>
        <v>0</v>
      </c>
      <c r="BR147" s="299">
        <f t="shared" si="115"/>
        <v>0</v>
      </c>
      <c r="BS147" s="299">
        <f t="shared" si="116"/>
        <v>0</v>
      </c>
      <c r="BT147" s="318">
        <f t="shared" si="116"/>
        <v>0</v>
      </c>
      <c r="BU147" s="450">
        <f t="shared" si="117"/>
        <v>0</v>
      </c>
      <c r="BV147" s="451">
        <f t="shared" si="118"/>
        <v>0</v>
      </c>
      <c r="BW147" s="451">
        <f t="shared" si="119"/>
        <v>0</v>
      </c>
      <c r="BX147" s="451">
        <f t="shared" si="120"/>
        <v>0</v>
      </c>
      <c r="BY147" s="451">
        <f t="shared" si="121"/>
        <v>0</v>
      </c>
      <c r="BZ147" s="451">
        <f t="shared" si="122"/>
        <v>0</v>
      </c>
      <c r="CA147" s="451">
        <f t="shared" si="123"/>
        <v>0</v>
      </c>
      <c r="CB147" s="451">
        <f t="shared" si="124"/>
        <v>0</v>
      </c>
      <c r="CC147" s="451">
        <f t="shared" si="125"/>
        <v>0</v>
      </c>
      <c r="CD147" s="452">
        <f t="shared" si="126"/>
        <v>0</v>
      </c>
      <c r="CE147" s="453">
        <f>IF($AF147="3/3",$R147*参照!$J$4,IF($AF147="2/3",$R147*参照!$J$5,IF($AF147="1/3",$R147*参照!$J$6,IF($AF147="1/4(多子)",$R147*参照!$J$4,IF($AF147="1/4(工･農)",$R147*参照!$J$7,IF($AF147="3/3(多子)",$R147*参照!$J$4,IF($AF147="2/3(多子)",$R147*参照!$J$4,IF($AF147="1/3(多子)",$R147*参照!$J$4,IF($AF147="多子世帯",$R147*参照!$J$4,)))))))))</f>
        <v>0</v>
      </c>
      <c r="CF147" s="454" t="b">
        <f>IF(AH147="3/3",$M147*参照!$I$4,IF(AH147="2/3",$M147*参照!$I$5,IF(AH147="1/3",$M147*参照!$I$6,IF(AH147="1/4(多子)",$M147*参照!$I$4,IF(AH147="1/4(工･農)",$M147*参照!$I$7,IF(AH147="3/3(多子)",$M147*参照!$I$4,IF(AH147="2/3(多子)",$M147*参照!$I$4,IF(AH147="1/3(多子)",$M147*参照!$I$4,IF(AH147="多子世帯",$M147*参照!$I$4,IF(AH147="対象外",0))))))))))</f>
        <v>0</v>
      </c>
      <c r="CG147" s="454" t="b">
        <f>IF(AI147="3/3",$M147*参照!$I$4,IF(AI147="2/3",$M147*参照!$I$5,IF(AI147="1/3",$M147*参照!$I$6,IF(AI147="1/4(多子)",$M147*参照!$I$4,IF(AI147="1/4(工･農)",$M147*参照!$I$7,IF(AI147="3/3(多子)",$M147*参照!$I$4,IF(AI147="2/3(多子)",$M147*参照!$I$4,IF(AI147="1/3(多子)",$M147*参照!$I$4,IF(AI147="多子世帯",$M147*参照!$I$4,IF(AI147="対象外",0))))))))))</f>
        <v>0</v>
      </c>
      <c r="CH147" s="454" t="b">
        <f>IF(AJ147="3/3",$M147*参照!$I$4,IF(AJ147="2/3",$M147*参照!$I$5,IF(AJ147="1/3",$M147*参照!$I$6,IF(AJ147="1/4(多子)",$M147*参照!$I$4,IF(AJ147="1/4(工･農)",$M147*参照!$I$7,IF(AJ147="3/3(多子)",$M147*参照!$I$4,IF(AJ147="2/3(多子)",$M147*参照!$I$4,IF(AJ147="1/3(多子)",$M147*参照!$I$4,IF(AJ147="多子世帯",$M147*参照!$I$4,IF(AJ147="対象外",0))))))))))</f>
        <v>0</v>
      </c>
      <c r="CI147" s="454" t="b">
        <f>IF(AK147="3/3",$M147*参照!$I$4,IF(AK147="2/3",$M147*参照!$I$5,IF(AK147="1/3",$M147*参照!$I$6,IF(AK147="1/4(多子)",$M147*参照!$I$4,IF(AK147="1/4(工･農)",$M147*参照!$I$7,IF(AK147="3/3(多子)",$M147*参照!$I$4,IF(AK147="2/3(多子)",$M147*参照!$I$4,IF(AK147="1/3(多子)",$M147*参照!$I$4,IF(AK147="多子世帯",$M147*参照!$I$4,IF(AK147="対象外",0))))))))))</f>
        <v>0</v>
      </c>
      <c r="CJ147" s="454" t="b">
        <f>IF(AL147="3/3",$M147*参照!$I$4,IF(AL147="2/3",$M147*参照!$I$5,IF(AL147="1/3",$M147*参照!$I$6,IF(AL147="1/4(多子)",$M147*参照!$I$4,IF(AL147="1/4(工･農)",$M147*参照!$I$7,IF(AL147="3/3(多子)",$M147*参照!$I$4,IF(AL147="2/3(多子)",$M147*参照!$I$4,IF(AL147="1/3(多子)",$M147*参照!$I$4,IF(AL147="多子世帯",$M147*参照!$I$4,IF(AL147="対象外",0))))))))))</f>
        <v>0</v>
      </c>
      <c r="CK147" s="454" t="b">
        <f>IF(AM147="3/3",$M147*参照!$I$4,IF(AM147="2/3",$M147*参照!$I$5,IF(AM147="1/3",$M147*参照!$I$6,IF(AM147="1/4(多子)",$M147*参照!$I$4,IF(AM147="1/4(工･農)",$M147*参照!$I$7,IF(AM147="3/3(多子)",$M147*参照!$I$4,IF(AM147="2/3(多子)",$M147*参照!$I$4,IF(AM147="1/3(多子)",$M147*参照!$I$4,IF(AM147="多子世帯",$M147*参照!$I$4,IF(AM147="対象外",0))))))))))</f>
        <v>0</v>
      </c>
      <c r="CL147" s="454" t="b">
        <f>IF(AN147="3/3",$M147*参照!$I$4,IF(AN147="2/3",$M147*参照!$I$5,IF(AN147="1/3",$M147*参照!$I$6,IF(AN147="1/4(多子)",$M147*参照!$I$4,IF(AN147="1/4(工･農)",$M147*参照!$I$7,IF(AN147="3/3(多子)",$M147*参照!$I$4,IF(AN147="2/3(多子)",$M147*参照!$I$4,IF(AN147="1/3(多子)",$M147*参照!$I$4,IF(AN147="多子世帯",$M147*参照!$I$4,IF(AN147="対象外",0))))))))))</f>
        <v>0</v>
      </c>
      <c r="CM147" s="454" t="b">
        <f>IF(AO147="3/3",$M147*参照!$I$4,IF(AO147="2/3",$M147*参照!$I$5,IF(AO147="1/3",$M147*参照!$I$6,IF(AO147="1/4(多子)",$M147*参照!$I$4,IF(AO147="1/4(工･農)",$M147*参照!$I$7,IF(AO147="3/3(多子)",$M147*参照!$I$4,IF(AO147="2/3(多子)",$M147*参照!$I$4,IF(AO147="1/3(多子)",$M147*参照!$I$4,IF(AO147="多子世帯",$M147*参照!$I$4,IF(AO147="対象外",0))))))))))</f>
        <v>0</v>
      </c>
      <c r="CN147" s="454" t="b">
        <f>IF(AP147="3/3",$M147*参照!$I$4,IF(AP147="2/3",$M147*参照!$I$5,IF(AP147="1/3",$M147*参照!$I$6,IF(AP147="1/4(多子)",$M147*参照!$I$4,IF(AP147="1/4(工･農)",$M147*参照!$I$7,IF(AP147="3/3(多子)",$M147*参照!$I$4,IF(AP147="2/3(多子)",$M147*参照!$I$4,IF(AP147="1/3(多子)",$M147*参照!$I$4,IF(AP147="多子世帯",$M147*参照!$I$4,IF(AP147="対象外",0))))))))))</f>
        <v>0</v>
      </c>
      <c r="CO147" s="454" t="b">
        <f>IF(AQ147="3/3",$M147*参照!$I$4,IF(AQ147="2/3",$M147*参照!$I$5,IF(AQ147="1/3",$M147*参照!$I$6,IF(AQ147="1/4(多子)",$M147*参照!$I$4,IF(AQ147="1/4(工･農)",$M147*参照!$I$7,IF(AQ147="3/3(多子)",$M147*参照!$I$4,IF(AQ147="2/3(多子)",$M147*参照!$I$4,IF(AQ147="1/3(多子)",$M147*参照!$I$4,IF(AQ147="多子世帯",$M147*参照!$I$4,IF(AQ147="対象外",0))))))))))</f>
        <v>0</v>
      </c>
      <c r="CP147" s="454" t="b">
        <f>IF(AR147="3/3",$M147*参照!$I$4,IF(AR147="2/3",$M147*参照!$I$5,IF(AR147="1/3",$M147*参照!$I$6,IF(AR147="1/4(多子)",$M147*参照!$I$4,IF(AR147="1/4(工･農)",$M147*参照!$I$7,IF(AR147="3/3(多子)",$M147*参照!$I$4,IF(AR147="2/3(多子)",$M147*参照!$I$4,IF(AR147="1/3(多子)",$M147*参照!$I$4,IF(AR147="多子世帯",$M147*参照!$I$4,IF(AR147="対象外",0))))))))))</f>
        <v>0</v>
      </c>
      <c r="CQ147" s="455" t="b">
        <f>IF(AS147="3/3",$M147*参照!$I$4,IF(AS147="2/3",$M147*参照!$I$5,IF(AS147="1/3",$M147*参照!$I$6,IF(AS147="1/4(多子)",$M147*参照!$I$4,IF(AS147="1/4(工･農)",$M147*参照!$I$7,IF(AS147="3/3(多子)",$M147*参照!$I$4,IF(AS147="2/3(多子)",$M147*参照!$I$4,IF(AS147="1/3(多子)",$M147*参照!$I$4,IF(AS147="多子世帯",$M147*参照!$I$4,IF(AS147="対象外",0))))))))))</f>
        <v>0</v>
      </c>
      <c r="CR147" s="456">
        <f t="shared" si="127"/>
        <v>0</v>
      </c>
      <c r="CS147" s="66"/>
      <c r="CT147" s="147"/>
      <c r="CU147" s="147"/>
      <c r="CV147" s="147"/>
      <c r="CW147" s="147"/>
      <c r="CX147" s="147"/>
      <c r="CY147" s="149"/>
      <c r="CZ147" s="100"/>
      <c r="DA147" s="147"/>
      <c r="DB147" s="147"/>
      <c r="DC147" s="147"/>
      <c r="DD147" s="147"/>
      <c r="DE147" s="147"/>
      <c r="DF147" s="148">
        <f t="shared" si="128"/>
        <v>0</v>
      </c>
      <c r="DG147" s="77">
        <f>IF(CD147=0,0,(ROUNDUP(O147*(BU147*参照!$C$5+BV147*参照!$C$6+BW147*参照!$C$7+BX147*参照!$C$8+BY147*参照!$C$9+BZ147*参照!$C$10+CA147*参照!$C$11+CB147*参照!$C$12+CC147*参照!$C$13)/CD147,-2)))</f>
        <v>0</v>
      </c>
      <c r="DH147" s="136" t="str">
        <f t="shared" si="99"/>
        <v>B</v>
      </c>
    </row>
    <row r="148" spans="1:112" s="30" customFormat="1" ht="14.4">
      <c r="A148" s="137">
        <v>107</v>
      </c>
      <c r="B148" s="363"/>
      <c r="C148" s="361"/>
      <c r="D148" s="126"/>
      <c r="E148" s="127"/>
      <c r="F148" s="185"/>
      <c r="G148" s="213"/>
      <c r="H148" s="355"/>
      <c r="I148" s="235">
        <v>0</v>
      </c>
      <c r="J148" s="235">
        <f t="shared" si="100"/>
        <v>0</v>
      </c>
      <c r="K148" s="387">
        <f>IF(D148="昼間",参照!$E$4,IF(D148="夜間等",参照!$E$5,IF(D148="通信",参照!$E$6,0)))</f>
        <v>0</v>
      </c>
      <c r="L148" s="240">
        <f t="shared" si="101"/>
        <v>0</v>
      </c>
      <c r="M148" s="241">
        <f t="shared" si="102"/>
        <v>0</v>
      </c>
      <c r="N148" s="238"/>
      <c r="O148" s="238">
        <f t="shared" si="103"/>
        <v>0</v>
      </c>
      <c r="P148" s="389">
        <v>0</v>
      </c>
      <c r="Q148" s="392">
        <f>IF(D148="昼間",参照!$F$4,IF(D148="夜間等",参照!$F$5,IF(D148="通信",参照!$F$6,0)))</f>
        <v>0</v>
      </c>
      <c r="R148" s="240">
        <f t="shared" si="104"/>
        <v>0</v>
      </c>
      <c r="S148" s="214"/>
      <c r="T148" s="384">
        <f t="shared" si="105"/>
        <v>0</v>
      </c>
      <c r="U148" s="382">
        <f t="shared" si="106"/>
        <v>0</v>
      </c>
      <c r="V148" s="380">
        <f t="shared" si="107"/>
        <v>0</v>
      </c>
      <c r="W148" s="378">
        <f t="shared" si="108"/>
        <v>0</v>
      </c>
      <c r="X148" s="386" t="str">
        <f t="shared" si="78"/>
        <v>0</v>
      </c>
      <c r="Y148" s="379">
        <f t="shared" si="109"/>
        <v>0</v>
      </c>
      <c r="Z148" s="441"/>
      <c r="AA148" s="441"/>
      <c r="AB148" s="445">
        <f t="shared" si="110"/>
        <v>0</v>
      </c>
      <c r="AC148" s="356">
        <f t="shared" si="111"/>
        <v>0</v>
      </c>
      <c r="AD148" s="123">
        <f t="shared" si="79"/>
        <v>0</v>
      </c>
      <c r="AE148" s="123">
        <f t="shared" si="80"/>
        <v>0</v>
      </c>
      <c r="AF148" s="183"/>
      <c r="AG148" s="32"/>
      <c r="AH148" s="97"/>
      <c r="AI148" s="33"/>
      <c r="AJ148" s="97"/>
      <c r="AK148" s="33"/>
      <c r="AL148" s="97"/>
      <c r="AM148" s="98"/>
      <c r="AN148" s="99"/>
      <c r="AO148" s="147"/>
      <c r="AP148" s="147"/>
      <c r="AQ148" s="147"/>
      <c r="AR148" s="147"/>
      <c r="AS148" s="33"/>
      <c r="AT148" s="308">
        <f t="shared" si="81"/>
        <v>0</v>
      </c>
      <c r="AU148" s="295">
        <f t="shared" si="82"/>
        <v>0</v>
      </c>
      <c r="AV148" s="295">
        <f t="shared" si="83"/>
        <v>0</v>
      </c>
      <c r="AW148" s="295">
        <f t="shared" si="84"/>
        <v>0</v>
      </c>
      <c r="AX148" s="295">
        <f t="shared" si="85"/>
        <v>0</v>
      </c>
      <c r="AY148" s="295">
        <f t="shared" si="86"/>
        <v>0</v>
      </c>
      <c r="AZ148" s="295">
        <f t="shared" si="87"/>
        <v>0</v>
      </c>
      <c r="BA148" s="295">
        <f t="shared" si="88"/>
        <v>0</v>
      </c>
      <c r="BB148" s="310">
        <f t="shared" si="89"/>
        <v>0</v>
      </c>
      <c r="BC148" s="308">
        <f t="shared" si="90"/>
        <v>0</v>
      </c>
      <c r="BD148" s="308">
        <f t="shared" si="91"/>
        <v>0</v>
      </c>
      <c r="BE148" s="295">
        <f t="shared" si="92"/>
        <v>0</v>
      </c>
      <c r="BF148" s="308">
        <f t="shared" si="93"/>
        <v>0</v>
      </c>
      <c r="BG148" s="295">
        <f t="shared" si="94"/>
        <v>0</v>
      </c>
      <c r="BH148" s="308">
        <f t="shared" si="95"/>
        <v>0</v>
      </c>
      <c r="BI148" s="295">
        <f t="shared" si="96"/>
        <v>0</v>
      </c>
      <c r="BJ148" s="295">
        <f t="shared" si="97"/>
        <v>0</v>
      </c>
      <c r="BK148" s="310">
        <f t="shared" si="98"/>
        <v>0</v>
      </c>
      <c r="BL148" s="317">
        <f t="shared" si="112"/>
        <v>0</v>
      </c>
      <c r="BM148" s="299">
        <f t="shared" si="112"/>
        <v>0</v>
      </c>
      <c r="BN148" s="299">
        <f t="shared" si="113"/>
        <v>0</v>
      </c>
      <c r="BO148" s="299">
        <f t="shared" si="112"/>
        <v>0</v>
      </c>
      <c r="BP148" s="299">
        <f t="shared" si="114"/>
        <v>0</v>
      </c>
      <c r="BQ148" s="299">
        <f t="shared" si="112"/>
        <v>0</v>
      </c>
      <c r="BR148" s="299">
        <f t="shared" si="115"/>
        <v>0</v>
      </c>
      <c r="BS148" s="299">
        <f t="shared" si="116"/>
        <v>0</v>
      </c>
      <c r="BT148" s="318">
        <f t="shared" si="116"/>
        <v>0</v>
      </c>
      <c r="BU148" s="450">
        <f t="shared" si="117"/>
        <v>0</v>
      </c>
      <c r="BV148" s="451">
        <f t="shared" si="118"/>
        <v>0</v>
      </c>
      <c r="BW148" s="451">
        <f t="shared" si="119"/>
        <v>0</v>
      </c>
      <c r="BX148" s="451">
        <f t="shared" si="120"/>
        <v>0</v>
      </c>
      <c r="BY148" s="451">
        <f t="shared" si="121"/>
        <v>0</v>
      </c>
      <c r="BZ148" s="451">
        <f t="shared" si="122"/>
        <v>0</v>
      </c>
      <c r="CA148" s="451">
        <f t="shared" si="123"/>
        <v>0</v>
      </c>
      <c r="CB148" s="451">
        <f t="shared" si="124"/>
        <v>0</v>
      </c>
      <c r="CC148" s="451">
        <f t="shared" si="125"/>
        <v>0</v>
      </c>
      <c r="CD148" s="452">
        <f t="shared" si="126"/>
        <v>0</v>
      </c>
      <c r="CE148" s="453">
        <f>IF($AF148="3/3",$R148*参照!$J$4,IF($AF148="2/3",$R148*参照!$J$5,IF($AF148="1/3",$R148*参照!$J$6,IF($AF148="1/4(多子)",$R148*参照!$J$4,IF($AF148="1/4(工･農)",$R148*参照!$J$7,IF($AF148="3/3(多子)",$R148*参照!$J$4,IF($AF148="2/3(多子)",$R148*参照!$J$4,IF($AF148="1/3(多子)",$R148*参照!$J$4,IF($AF148="多子世帯",$R148*参照!$J$4,)))))))))</f>
        <v>0</v>
      </c>
      <c r="CF148" s="454" t="b">
        <f>IF(AH148="3/3",$M148*参照!$I$4,IF(AH148="2/3",$M148*参照!$I$5,IF(AH148="1/3",$M148*参照!$I$6,IF(AH148="1/4(多子)",$M148*参照!$I$4,IF(AH148="1/4(工･農)",$M148*参照!$I$7,IF(AH148="3/3(多子)",$M148*参照!$I$4,IF(AH148="2/3(多子)",$M148*参照!$I$4,IF(AH148="1/3(多子)",$M148*参照!$I$4,IF(AH148="多子世帯",$M148*参照!$I$4,IF(AH148="対象外",0))))))))))</f>
        <v>0</v>
      </c>
      <c r="CG148" s="454" t="b">
        <f>IF(AI148="3/3",$M148*参照!$I$4,IF(AI148="2/3",$M148*参照!$I$5,IF(AI148="1/3",$M148*参照!$I$6,IF(AI148="1/4(多子)",$M148*参照!$I$4,IF(AI148="1/4(工･農)",$M148*参照!$I$7,IF(AI148="3/3(多子)",$M148*参照!$I$4,IF(AI148="2/3(多子)",$M148*参照!$I$4,IF(AI148="1/3(多子)",$M148*参照!$I$4,IF(AI148="多子世帯",$M148*参照!$I$4,IF(AI148="対象外",0))))))))))</f>
        <v>0</v>
      </c>
      <c r="CH148" s="454" t="b">
        <f>IF(AJ148="3/3",$M148*参照!$I$4,IF(AJ148="2/3",$M148*参照!$I$5,IF(AJ148="1/3",$M148*参照!$I$6,IF(AJ148="1/4(多子)",$M148*参照!$I$4,IF(AJ148="1/4(工･農)",$M148*参照!$I$7,IF(AJ148="3/3(多子)",$M148*参照!$I$4,IF(AJ148="2/3(多子)",$M148*参照!$I$4,IF(AJ148="1/3(多子)",$M148*参照!$I$4,IF(AJ148="多子世帯",$M148*参照!$I$4,IF(AJ148="対象外",0))))))))))</f>
        <v>0</v>
      </c>
      <c r="CI148" s="454" t="b">
        <f>IF(AK148="3/3",$M148*参照!$I$4,IF(AK148="2/3",$M148*参照!$I$5,IF(AK148="1/3",$M148*参照!$I$6,IF(AK148="1/4(多子)",$M148*参照!$I$4,IF(AK148="1/4(工･農)",$M148*参照!$I$7,IF(AK148="3/3(多子)",$M148*参照!$I$4,IF(AK148="2/3(多子)",$M148*参照!$I$4,IF(AK148="1/3(多子)",$M148*参照!$I$4,IF(AK148="多子世帯",$M148*参照!$I$4,IF(AK148="対象外",0))))))))))</f>
        <v>0</v>
      </c>
      <c r="CJ148" s="454" t="b">
        <f>IF(AL148="3/3",$M148*参照!$I$4,IF(AL148="2/3",$M148*参照!$I$5,IF(AL148="1/3",$M148*参照!$I$6,IF(AL148="1/4(多子)",$M148*参照!$I$4,IF(AL148="1/4(工･農)",$M148*参照!$I$7,IF(AL148="3/3(多子)",$M148*参照!$I$4,IF(AL148="2/3(多子)",$M148*参照!$I$4,IF(AL148="1/3(多子)",$M148*参照!$I$4,IF(AL148="多子世帯",$M148*参照!$I$4,IF(AL148="対象外",0))))))))))</f>
        <v>0</v>
      </c>
      <c r="CK148" s="454" t="b">
        <f>IF(AM148="3/3",$M148*参照!$I$4,IF(AM148="2/3",$M148*参照!$I$5,IF(AM148="1/3",$M148*参照!$I$6,IF(AM148="1/4(多子)",$M148*参照!$I$4,IF(AM148="1/4(工･農)",$M148*参照!$I$7,IF(AM148="3/3(多子)",$M148*参照!$I$4,IF(AM148="2/3(多子)",$M148*参照!$I$4,IF(AM148="1/3(多子)",$M148*参照!$I$4,IF(AM148="多子世帯",$M148*参照!$I$4,IF(AM148="対象外",0))))))))))</f>
        <v>0</v>
      </c>
      <c r="CL148" s="454" t="b">
        <f>IF(AN148="3/3",$M148*参照!$I$4,IF(AN148="2/3",$M148*参照!$I$5,IF(AN148="1/3",$M148*参照!$I$6,IF(AN148="1/4(多子)",$M148*参照!$I$4,IF(AN148="1/4(工･農)",$M148*参照!$I$7,IF(AN148="3/3(多子)",$M148*参照!$I$4,IF(AN148="2/3(多子)",$M148*参照!$I$4,IF(AN148="1/3(多子)",$M148*参照!$I$4,IF(AN148="多子世帯",$M148*参照!$I$4,IF(AN148="対象外",0))))))))))</f>
        <v>0</v>
      </c>
      <c r="CM148" s="454" t="b">
        <f>IF(AO148="3/3",$M148*参照!$I$4,IF(AO148="2/3",$M148*参照!$I$5,IF(AO148="1/3",$M148*参照!$I$6,IF(AO148="1/4(多子)",$M148*参照!$I$4,IF(AO148="1/4(工･農)",$M148*参照!$I$7,IF(AO148="3/3(多子)",$M148*参照!$I$4,IF(AO148="2/3(多子)",$M148*参照!$I$4,IF(AO148="1/3(多子)",$M148*参照!$I$4,IF(AO148="多子世帯",$M148*参照!$I$4,IF(AO148="対象外",0))))))))))</f>
        <v>0</v>
      </c>
      <c r="CN148" s="454" t="b">
        <f>IF(AP148="3/3",$M148*参照!$I$4,IF(AP148="2/3",$M148*参照!$I$5,IF(AP148="1/3",$M148*参照!$I$6,IF(AP148="1/4(多子)",$M148*参照!$I$4,IF(AP148="1/4(工･農)",$M148*参照!$I$7,IF(AP148="3/3(多子)",$M148*参照!$I$4,IF(AP148="2/3(多子)",$M148*参照!$I$4,IF(AP148="1/3(多子)",$M148*参照!$I$4,IF(AP148="多子世帯",$M148*参照!$I$4,IF(AP148="対象外",0))))))))))</f>
        <v>0</v>
      </c>
      <c r="CO148" s="454" t="b">
        <f>IF(AQ148="3/3",$M148*参照!$I$4,IF(AQ148="2/3",$M148*参照!$I$5,IF(AQ148="1/3",$M148*参照!$I$6,IF(AQ148="1/4(多子)",$M148*参照!$I$4,IF(AQ148="1/4(工･農)",$M148*参照!$I$7,IF(AQ148="3/3(多子)",$M148*参照!$I$4,IF(AQ148="2/3(多子)",$M148*参照!$I$4,IF(AQ148="1/3(多子)",$M148*参照!$I$4,IF(AQ148="多子世帯",$M148*参照!$I$4,IF(AQ148="対象外",0))))))))))</f>
        <v>0</v>
      </c>
      <c r="CP148" s="454" t="b">
        <f>IF(AR148="3/3",$M148*参照!$I$4,IF(AR148="2/3",$M148*参照!$I$5,IF(AR148="1/3",$M148*参照!$I$6,IF(AR148="1/4(多子)",$M148*参照!$I$4,IF(AR148="1/4(工･農)",$M148*参照!$I$7,IF(AR148="3/3(多子)",$M148*参照!$I$4,IF(AR148="2/3(多子)",$M148*参照!$I$4,IF(AR148="1/3(多子)",$M148*参照!$I$4,IF(AR148="多子世帯",$M148*参照!$I$4,IF(AR148="対象外",0))))))))))</f>
        <v>0</v>
      </c>
      <c r="CQ148" s="455" t="b">
        <f>IF(AS148="3/3",$M148*参照!$I$4,IF(AS148="2/3",$M148*参照!$I$5,IF(AS148="1/3",$M148*参照!$I$6,IF(AS148="1/4(多子)",$M148*参照!$I$4,IF(AS148="1/4(工･農)",$M148*参照!$I$7,IF(AS148="3/3(多子)",$M148*参照!$I$4,IF(AS148="2/3(多子)",$M148*参照!$I$4,IF(AS148="1/3(多子)",$M148*参照!$I$4,IF(AS148="多子世帯",$M148*参照!$I$4,IF(AS148="対象外",0))))))))))</f>
        <v>0</v>
      </c>
      <c r="CR148" s="456">
        <f t="shared" si="127"/>
        <v>0</v>
      </c>
      <c r="CS148" s="66"/>
      <c r="CT148" s="147"/>
      <c r="CU148" s="147"/>
      <c r="CV148" s="147"/>
      <c r="CW148" s="147"/>
      <c r="CX148" s="147"/>
      <c r="CY148" s="149"/>
      <c r="CZ148" s="100"/>
      <c r="DA148" s="147"/>
      <c r="DB148" s="147"/>
      <c r="DC148" s="147"/>
      <c r="DD148" s="147"/>
      <c r="DE148" s="147"/>
      <c r="DF148" s="148">
        <f t="shared" si="128"/>
        <v>0</v>
      </c>
      <c r="DG148" s="77">
        <f>IF(CD148=0,0,(ROUNDUP(O148*(BU148*参照!$C$5+BV148*参照!$C$6+BW148*参照!$C$7+BX148*参照!$C$8+BY148*参照!$C$9+BZ148*参照!$C$10+CA148*参照!$C$11+CB148*参照!$C$12+CC148*参照!$C$13)/CD148,-2)))</f>
        <v>0</v>
      </c>
      <c r="DH148" s="136" t="str">
        <f t="shared" si="99"/>
        <v>B</v>
      </c>
    </row>
    <row r="149" spans="1:112" s="30" customFormat="1" ht="14.4">
      <c r="A149" s="137">
        <v>108</v>
      </c>
      <c r="B149" s="363"/>
      <c r="C149" s="361"/>
      <c r="D149" s="126"/>
      <c r="E149" s="127"/>
      <c r="F149" s="185"/>
      <c r="G149" s="213"/>
      <c r="H149" s="355"/>
      <c r="I149" s="235">
        <v>0</v>
      </c>
      <c r="J149" s="235">
        <f t="shared" si="100"/>
        <v>0</v>
      </c>
      <c r="K149" s="387">
        <f>IF(D149="昼間",参照!$E$4,IF(D149="夜間等",参照!$E$5,IF(D149="通信",参照!$E$6,0)))</f>
        <v>0</v>
      </c>
      <c r="L149" s="240">
        <f t="shared" si="101"/>
        <v>0</v>
      </c>
      <c r="M149" s="241">
        <f t="shared" si="102"/>
        <v>0</v>
      </c>
      <c r="N149" s="238"/>
      <c r="O149" s="238">
        <f t="shared" si="103"/>
        <v>0</v>
      </c>
      <c r="P149" s="389">
        <v>0</v>
      </c>
      <c r="Q149" s="392">
        <f>IF(D149="昼間",参照!$F$4,IF(D149="夜間等",参照!$F$5,IF(D149="通信",参照!$F$6,0)))</f>
        <v>0</v>
      </c>
      <c r="R149" s="240">
        <f t="shared" si="104"/>
        <v>0</v>
      </c>
      <c r="S149" s="214"/>
      <c r="T149" s="384">
        <f t="shared" si="105"/>
        <v>0</v>
      </c>
      <c r="U149" s="382">
        <f t="shared" si="106"/>
        <v>0</v>
      </c>
      <c r="V149" s="380">
        <f t="shared" si="107"/>
        <v>0</v>
      </c>
      <c r="W149" s="378">
        <f t="shared" si="108"/>
        <v>0</v>
      </c>
      <c r="X149" s="386" t="str">
        <f t="shared" si="78"/>
        <v>0</v>
      </c>
      <c r="Y149" s="379">
        <f t="shared" si="109"/>
        <v>0</v>
      </c>
      <c r="Z149" s="441"/>
      <c r="AA149" s="441"/>
      <c r="AB149" s="445">
        <f t="shared" si="110"/>
        <v>0</v>
      </c>
      <c r="AC149" s="356">
        <f t="shared" si="111"/>
        <v>0</v>
      </c>
      <c r="AD149" s="123">
        <f t="shared" si="79"/>
        <v>0</v>
      </c>
      <c r="AE149" s="123">
        <f t="shared" si="80"/>
        <v>0</v>
      </c>
      <c r="AF149" s="183"/>
      <c r="AG149" s="32"/>
      <c r="AH149" s="97"/>
      <c r="AI149" s="33"/>
      <c r="AJ149" s="97"/>
      <c r="AK149" s="33"/>
      <c r="AL149" s="97"/>
      <c r="AM149" s="98"/>
      <c r="AN149" s="99"/>
      <c r="AO149" s="147"/>
      <c r="AP149" s="147"/>
      <c r="AQ149" s="147"/>
      <c r="AR149" s="147"/>
      <c r="AS149" s="33"/>
      <c r="AT149" s="308">
        <f t="shared" si="81"/>
        <v>0</v>
      </c>
      <c r="AU149" s="295">
        <f t="shared" si="82"/>
        <v>0</v>
      </c>
      <c r="AV149" s="295">
        <f t="shared" si="83"/>
        <v>0</v>
      </c>
      <c r="AW149" s="295">
        <f t="shared" si="84"/>
        <v>0</v>
      </c>
      <c r="AX149" s="295">
        <f t="shared" si="85"/>
        <v>0</v>
      </c>
      <c r="AY149" s="295">
        <f t="shared" si="86"/>
        <v>0</v>
      </c>
      <c r="AZ149" s="295">
        <f t="shared" si="87"/>
        <v>0</v>
      </c>
      <c r="BA149" s="295">
        <f t="shared" si="88"/>
        <v>0</v>
      </c>
      <c r="BB149" s="310">
        <f t="shared" si="89"/>
        <v>0</v>
      </c>
      <c r="BC149" s="308">
        <f t="shared" si="90"/>
        <v>0</v>
      </c>
      <c r="BD149" s="308">
        <f t="shared" si="91"/>
        <v>0</v>
      </c>
      <c r="BE149" s="295">
        <f t="shared" si="92"/>
        <v>0</v>
      </c>
      <c r="BF149" s="308">
        <f t="shared" si="93"/>
        <v>0</v>
      </c>
      <c r="BG149" s="295">
        <f t="shared" si="94"/>
        <v>0</v>
      </c>
      <c r="BH149" s="308">
        <f t="shared" si="95"/>
        <v>0</v>
      </c>
      <c r="BI149" s="295">
        <f t="shared" si="96"/>
        <v>0</v>
      </c>
      <c r="BJ149" s="295">
        <f t="shared" si="97"/>
        <v>0</v>
      </c>
      <c r="BK149" s="310">
        <f t="shared" si="98"/>
        <v>0</v>
      </c>
      <c r="BL149" s="317">
        <f t="shared" si="112"/>
        <v>0</v>
      </c>
      <c r="BM149" s="299">
        <f t="shared" si="112"/>
        <v>0</v>
      </c>
      <c r="BN149" s="299">
        <f t="shared" si="113"/>
        <v>0</v>
      </c>
      <c r="BO149" s="299">
        <f t="shared" si="112"/>
        <v>0</v>
      </c>
      <c r="BP149" s="299">
        <f t="shared" si="114"/>
        <v>0</v>
      </c>
      <c r="BQ149" s="299">
        <f t="shared" si="112"/>
        <v>0</v>
      </c>
      <c r="BR149" s="299">
        <f t="shared" si="115"/>
        <v>0</v>
      </c>
      <c r="BS149" s="299">
        <f t="shared" si="116"/>
        <v>0</v>
      </c>
      <c r="BT149" s="318">
        <f t="shared" si="116"/>
        <v>0</v>
      </c>
      <c r="BU149" s="450">
        <f t="shared" si="117"/>
        <v>0</v>
      </c>
      <c r="BV149" s="451">
        <f t="shared" si="118"/>
        <v>0</v>
      </c>
      <c r="BW149" s="451">
        <f t="shared" si="119"/>
        <v>0</v>
      </c>
      <c r="BX149" s="451">
        <f t="shared" si="120"/>
        <v>0</v>
      </c>
      <c r="BY149" s="451">
        <f t="shared" si="121"/>
        <v>0</v>
      </c>
      <c r="BZ149" s="451">
        <f t="shared" si="122"/>
        <v>0</v>
      </c>
      <c r="CA149" s="451">
        <f t="shared" si="123"/>
        <v>0</v>
      </c>
      <c r="CB149" s="451">
        <f t="shared" si="124"/>
        <v>0</v>
      </c>
      <c r="CC149" s="451">
        <f t="shared" si="125"/>
        <v>0</v>
      </c>
      <c r="CD149" s="452">
        <f t="shared" si="126"/>
        <v>0</v>
      </c>
      <c r="CE149" s="453">
        <f>IF($AF149="3/3",$R149*参照!$J$4,IF($AF149="2/3",$R149*参照!$J$5,IF($AF149="1/3",$R149*参照!$J$6,IF($AF149="1/4(多子)",$R149*参照!$J$4,IF($AF149="1/4(工･農)",$R149*参照!$J$7,IF($AF149="3/3(多子)",$R149*参照!$J$4,IF($AF149="2/3(多子)",$R149*参照!$J$4,IF($AF149="1/3(多子)",$R149*参照!$J$4,IF($AF149="多子世帯",$R149*参照!$J$4,)))))))))</f>
        <v>0</v>
      </c>
      <c r="CF149" s="454" t="b">
        <f>IF(AH149="3/3",$M149*参照!$I$4,IF(AH149="2/3",$M149*参照!$I$5,IF(AH149="1/3",$M149*参照!$I$6,IF(AH149="1/4(多子)",$M149*参照!$I$4,IF(AH149="1/4(工･農)",$M149*参照!$I$7,IF(AH149="3/3(多子)",$M149*参照!$I$4,IF(AH149="2/3(多子)",$M149*参照!$I$4,IF(AH149="1/3(多子)",$M149*参照!$I$4,IF(AH149="多子世帯",$M149*参照!$I$4,IF(AH149="対象外",0))))))))))</f>
        <v>0</v>
      </c>
      <c r="CG149" s="454" t="b">
        <f>IF(AI149="3/3",$M149*参照!$I$4,IF(AI149="2/3",$M149*参照!$I$5,IF(AI149="1/3",$M149*参照!$I$6,IF(AI149="1/4(多子)",$M149*参照!$I$4,IF(AI149="1/4(工･農)",$M149*参照!$I$7,IF(AI149="3/3(多子)",$M149*参照!$I$4,IF(AI149="2/3(多子)",$M149*参照!$I$4,IF(AI149="1/3(多子)",$M149*参照!$I$4,IF(AI149="多子世帯",$M149*参照!$I$4,IF(AI149="対象外",0))))))))))</f>
        <v>0</v>
      </c>
      <c r="CH149" s="454" t="b">
        <f>IF(AJ149="3/3",$M149*参照!$I$4,IF(AJ149="2/3",$M149*参照!$I$5,IF(AJ149="1/3",$M149*参照!$I$6,IF(AJ149="1/4(多子)",$M149*参照!$I$4,IF(AJ149="1/4(工･農)",$M149*参照!$I$7,IF(AJ149="3/3(多子)",$M149*参照!$I$4,IF(AJ149="2/3(多子)",$M149*参照!$I$4,IF(AJ149="1/3(多子)",$M149*参照!$I$4,IF(AJ149="多子世帯",$M149*参照!$I$4,IF(AJ149="対象外",0))))))))))</f>
        <v>0</v>
      </c>
      <c r="CI149" s="454" t="b">
        <f>IF(AK149="3/3",$M149*参照!$I$4,IF(AK149="2/3",$M149*参照!$I$5,IF(AK149="1/3",$M149*参照!$I$6,IF(AK149="1/4(多子)",$M149*参照!$I$4,IF(AK149="1/4(工･農)",$M149*参照!$I$7,IF(AK149="3/3(多子)",$M149*参照!$I$4,IF(AK149="2/3(多子)",$M149*参照!$I$4,IF(AK149="1/3(多子)",$M149*参照!$I$4,IF(AK149="多子世帯",$M149*参照!$I$4,IF(AK149="対象外",0))))))))))</f>
        <v>0</v>
      </c>
      <c r="CJ149" s="454" t="b">
        <f>IF(AL149="3/3",$M149*参照!$I$4,IF(AL149="2/3",$M149*参照!$I$5,IF(AL149="1/3",$M149*参照!$I$6,IF(AL149="1/4(多子)",$M149*参照!$I$4,IF(AL149="1/4(工･農)",$M149*参照!$I$7,IF(AL149="3/3(多子)",$M149*参照!$I$4,IF(AL149="2/3(多子)",$M149*参照!$I$4,IF(AL149="1/3(多子)",$M149*参照!$I$4,IF(AL149="多子世帯",$M149*参照!$I$4,IF(AL149="対象外",0))))))))))</f>
        <v>0</v>
      </c>
      <c r="CK149" s="454" t="b">
        <f>IF(AM149="3/3",$M149*参照!$I$4,IF(AM149="2/3",$M149*参照!$I$5,IF(AM149="1/3",$M149*参照!$I$6,IF(AM149="1/4(多子)",$M149*参照!$I$4,IF(AM149="1/4(工･農)",$M149*参照!$I$7,IF(AM149="3/3(多子)",$M149*参照!$I$4,IF(AM149="2/3(多子)",$M149*参照!$I$4,IF(AM149="1/3(多子)",$M149*参照!$I$4,IF(AM149="多子世帯",$M149*参照!$I$4,IF(AM149="対象外",0))))))))))</f>
        <v>0</v>
      </c>
      <c r="CL149" s="454" t="b">
        <f>IF(AN149="3/3",$M149*参照!$I$4,IF(AN149="2/3",$M149*参照!$I$5,IF(AN149="1/3",$M149*参照!$I$6,IF(AN149="1/4(多子)",$M149*参照!$I$4,IF(AN149="1/4(工･農)",$M149*参照!$I$7,IF(AN149="3/3(多子)",$M149*参照!$I$4,IF(AN149="2/3(多子)",$M149*参照!$I$4,IF(AN149="1/3(多子)",$M149*参照!$I$4,IF(AN149="多子世帯",$M149*参照!$I$4,IF(AN149="対象外",0))))))))))</f>
        <v>0</v>
      </c>
      <c r="CM149" s="454" t="b">
        <f>IF(AO149="3/3",$M149*参照!$I$4,IF(AO149="2/3",$M149*参照!$I$5,IF(AO149="1/3",$M149*参照!$I$6,IF(AO149="1/4(多子)",$M149*参照!$I$4,IF(AO149="1/4(工･農)",$M149*参照!$I$7,IF(AO149="3/3(多子)",$M149*参照!$I$4,IF(AO149="2/3(多子)",$M149*参照!$I$4,IF(AO149="1/3(多子)",$M149*参照!$I$4,IF(AO149="多子世帯",$M149*参照!$I$4,IF(AO149="対象外",0))))))))))</f>
        <v>0</v>
      </c>
      <c r="CN149" s="454" t="b">
        <f>IF(AP149="3/3",$M149*参照!$I$4,IF(AP149="2/3",$M149*参照!$I$5,IF(AP149="1/3",$M149*参照!$I$6,IF(AP149="1/4(多子)",$M149*参照!$I$4,IF(AP149="1/4(工･農)",$M149*参照!$I$7,IF(AP149="3/3(多子)",$M149*参照!$I$4,IF(AP149="2/3(多子)",$M149*参照!$I$4,IF(AP149="1/3(多子)",$M149*参照!$I$4,IF(AP149="多子世帯",$M149*参照!$I$4,IF(AP149="対象外",0))))))))))</f>
        <v>0</v>
      </c>
      <c r="CO149" s="454" t="b">
        <f>IF(AQ149="3/3",$M149*参照!$I$4,IF(AQ149="2/3",$M149*参照!$I$5,IF(AQ149="1/3",$M149*参照!$I$6,IF(AQ149="1/4(多子)",$M149*参照!$I$4,IF(AQ149="1/4(工･農)",$M149*参照!$I$7,IF(AQ149="3/3(多子)",$M149*参照!$I$4,IF(AQ149="2/3(多子)",$M149*参照!$I$4,IF(AQ149="1/3(多子)",$M149*参照!$I$4,IF(AQ149="多子世帯",$M149*参照!$I$4,IF(AQ149="対象外",0))))))))))</f>
        <v>0</v>
      </c>
      <c r="CP149" s="454" t="b">
        <f>IF(AR149="3/3",$M149*参照!$I$4,IF(AR149="2/3",$M149*参照!$I$5,IF(AR149="1/3",$M149*参照!$I$6,IF(AR149="1/4(多子)",$M149*参照!$I$4,IF(AR149="1/4(工･農)",$M149*参照!$I$7,IF(AR149="3/3(多子)",$M149*参照!$I$4,IF(AR149="2/3(多子)",$M149*参照!$I$4,IF(AR149="1/3(多子)",$M149*参照!$I$4,IF(AR149="多子世帯",$M149*参照!$I$4,IF(AR149="対象外",0))))))))))</f>
        <v>0</v>
      </c>
      <c r="CQ149" s="455" t="b">
        <f>IF(AS149="3/3",$M149*参照!$I$4,IF(AS149="2/3",$M149*参照!$I$5,IF(AS149="1/3",$M149*参照!$I$6,IF(AS149="1/4(多子)",$M149*参照!$I$4,IF(AS149="1/4(工･農)",$M149*参照!$I$7,IF(AS149="3/3(多子)",$M149*参照!$I$4,IF(AS149="2/3(多子)",$M149*参照!$I$4,IF(AS149="1/3(多子)",$M149*参照!$I$4,IF(AS149="多子世帯",$M149*参照!$I$4,IF(AS149="対象外",0))))))))))</f>
        <v>0</v>
      </c>
      <c r="CR149" s="456">
        <f t="shared" si="127"/>
        <v>0</v>
      </c>
      <c r="CS149" s="66"/>
      <c r="CT149" s="147"/>
      <c r="CU149" s="147"/>
      <c r="CV149" s="147"/>
      <c r="CW149" s="147"/>
      <c r="CX149" s="147"/>
      <c r="CY149" s="149"/>
      <c r="CZ149" s="100"/>
      <c r="DA149" s="147"/>
      <c r="DB149" s="147"/>
      <c r="DC149" s="147"/>
      <c r="DD149" s="147"/>
      <c r="DE149" s="147"/>
      <c r="DF149" s="148">
        <f t="shared" si="128"/>
        <v>0</v>
      </c>
      <c r="DG149" s="77">
        <f>IF(CD149=0,0,(ROUNDUP(O149*(BU149*参照!$C$5+BV149*参照!$C$6+BW149*参照!$C$7+BX149*参照!$C$8+BY149*参照!$C$9+BZ149*参照!$C$10+CA149*参照!$C$11+CB149*参照!$C$12+CC149*参照!$C$13)/CD149,-2)))</f>
        <v>0</v>
      </c>
      <c r="DH149" s="136" t="str">
        <f t="shared" si="99"/>
        <v>B</v>
      </c>
    </row>
    <row r="150" spans="1:112" s="30" customFormat="1" ht="14.4">
      <c r="A150" s="137">
        <v>109</v>
      </c>
      <c r="B150" s="363"/>
      <c r="C150" s="361"/>
      <c r="D150" s="126"/>
      <c r="E150" s="127"/>
      <c r="F150" s="185"/>
      <c r="G150" s="213"/>
      <c r="H150" s="355"/>
      <c r="I150" s="235">
        <v>0</v>
      </c>
      <c r="J150" s="235">
        <f t="shared" si="100"/>
        <v>0</v>
      </c>
      <c r="K150" s="387">
        <f>IF(D150="昼間",参照!$E$4,IF(D150="夜間等",参照!$E$5,IF(D150="通信",参照!$E$6,0)))</f>
        <v>0</v>
      </c>
      <c r="L150" s="240">
        <f t="shared" si="101"/>
        <v>0</v>
      </c>
      <c r="M150" s="241">
        <f t="shared" si="102"/>
        <v>0</v>
      </c>
      <c r="N150" s="238"/>
      <c r="O150" s="238">
        <f t="shared" si="103"/>
        <v>0</v>
      </c>
      <c r="P150" s="389">
        <v>0</v>
      </c>
      <c r="Q150" s="392">
        <f>IF(D150="昼間",参照!$F$4,IF(D150="夜間等",参照!$F$5,IF(D150="通信",参照!$F$6,0)))</f>
        <v>0</v>
      </c>
      <c r="R150" s="240">
        <f t="shared" si="104"/>
        <v>0</v>
      </c>
      <c r="S150" s="214"/>
      <c r="T150" s="384">
        <f t="shared" si="105"/>
        <v>0</v>
      </c>
      <c r="U150" s="382">
        <f t="shared" si="106"/>
        <v>0</v>
      </c>
      <c r="V150" s="380">
        <f t="shared" si="107"/>
        <v>0</v>
      </c>
      <c r="W150" s="378">
        <f t="shared" si="108"/>
        <v>0</v>
      </c>
      <c r="X150" s="386" t="str">
        <f t="shared" si="78"/>
        <v>0</v>
      </c>
      <c r="Y150" s="379">
        <f t="shared" si="109"/>
        <v>0</v>
      </c>
      <c r="Z150" s="441"/>
      <c r="AA150" s="441"/>
      <c r="AB150" s="445">
        <f t="shared" si="110"/>
        <v>0</v>
      </c>
      <c r="AC150" s="356">
        <f t="shared" si="111"/>
        <v>0</v>
      </c>
      <c r="AD150" s="123">
        <f t="shared" si="79"/>
        <v>0</v>
      </c>
      <c r="AE150" s="123">
        <f t="shared" si="80"/>
        <v>0</v>
      </c>
      <c r="AF150" s="183"/>
      <c r="AG150" s="32"/>
      <c r="AH150" s="97"/>
      <c r="AI150" s="33"/>
      <c r="AJ150" s="97"/>
      <c r="AK150" s="33"/>
      <c r="AL150" s="97"/>
      <c r="AM150" s="98"/>
      <c r="AN150" s="99"/>
      <c r="AO150" s="147"/>
      <c r="AP150" s="147"/>
      <c r="AQ150" s="147"/>
      <c r="AR150" s="147"/>
      <c r="AS150" s="33"/>
      <c r="AT150" s="308">
        <f t="shared" si="81"/>
        <v>0</v>
      </c>
      <c r="AU150" s="295">
        <f t="shared" si="82"/>
        <v>0</v>
      </c>
      <c r="AV150" s="295">
        <f t="shared" si="83"/>
        <v>0</v>
      </c>
      <c r="AW150" s="295">
        <f t="shared" si="84"/>
        <v>0</v>
      </c>
      <c r="AX150" s="295">
        <f t="shared" si="85"/>
        <v>0</v>
      </c>
      <c r="AY150" s="295">
        <f t="shared" si="86"/>
        <v>0</v>
      </c>
      <c r="AZ150" s="295">
        <f t="shared" si="87"/>
        <v>0</v>
      </c>
      <c r="BA150" s="295">
        <f t="shared" si="88"/>
        <v>0</v>
      </c>
      <c r="BB150" s="310">
        <f t="shared" si="89"/>
        <v>0</v>
      </c>
      <c r="BC150" s="308">
        <f t="shared" si="90"/>
        <v>0</v>
      </c>
      <c r="BD150" s="308">
        <f t="shared" si="91"/>
        <v>0</v>
      </c>
      <c r="BE150" s="295">
        <f t="shared" si="92"/>
        <v>0</v>
      </c>
      <c r="BF150" s="308">
        <f t="shared" si="93"/>
        <v>0</v>
      </c>
      <c r="BG150" s="295">
        <f t="shared" si="94"/>
        <v>0</v>
      </c>
      <c r="BH150" s="308">
        <f t="shared" si="95"/>
        <v>0</v>
      </c>
      <c r="BI150" s="295">
        <f t="shared" si="96"/>
        <v>0</v>
      </c>
      <c r="BJ150" s="295">
        <f t="shared" si="97"/>
        <v>0</v>
      </c>
      <c r="BK150" s="310">
        <f t="shared" si="98"/>
        <v>0</v>
      </c>
      <c r="BL150" s="317">
        <f t="shared" si="112"/>
        <v>0</v>
      </c>
      <c r="BM150" s="299">
        <f t="shared" si="112"/>
        <v>0</v>
      </c>
      <c r="BN150" s="299">
        <f t="shared" si="113"/>
        <v>0</v>
      </c>
      <c r="BO150" s="299">
        <f t="shared" si="112"/>
        <v>0</v>
      </c>
      <c r="BP150" s="299">
        <f t="shared" si="114"/>
        <v>0</v>
      </c>
      <c r="BQ150" s="299">
        <f t="shared" si="112"/>
        <v>0</v>
      </c>
      <c r="BR150" s="299">
        <f t="shared" si="115"/>
        <v>0</v>
      </c>
      <c r="BS150" s="299">
        <f t="shared" si="116"/>
        <v>0</v>
      </c>
      <c r="BT150" s="318">
        <f t="shared" si="116"/>
        <v>0</v>
      </c>
      <c r="BU150" s="450">
        <f t="shared" si="117"/>
        <v>0</v>
      </c>
      <c r="BV150" s="451">
        <f t="shared" si="118"/>
        <v>0</v>
      </c>
      <c r="BW150" s="451">
        <f t="shared" si="119"/>
        <v>0</v>
      </c>
      <c r="BX150" s="451">
        <f t="shared" si="120"/>
        <v>0</v>
      </c>
      <c r="BY150" s="451">
        <f t="shared" si="121"/>
        <v>0</v>
      </c>
      <c r="BZ150" s="451">
        <f t="shared" si="122"/>
        <v>0</v>
      </c>
      <c r="CA150" s="451">
        <f t="shared" si="123"/>
        <v>0</v>
      </c>
      <c r="CB150" s="451">
        <f t="shared" si="124"/>
        <v>0</v>
      </c>
      <c r="CC150" s="451">
        <f t="shared" si="125"/>
        <v>0</v>
      </c>
      <c r="CD150" s="452">
        <f t="shared" si="126"/>
        <v>0</v>
      </c>
      <c r="CE150" s="453">
        <f>IF($AF150="3/3",$R150*参照!$J$4,IF($AF150="2/3",$R150*参照!$J$5,IF($AF150="1/3",$R150*参照!$J$6,IF($AF150="1/4(多子)",$R150*参照!$J$4,IF($AF150="1/4(工･農)",$R150*参照!$J$7,IF($AF150="3/3(多子)",$R150*参照!$J$4,IF($AF150="2/3(多子)",$R150*参照!$J$4,IF($AF150="1/3(多子)",$R150*参照!$J$4,IF($AF150="多子世帯",$R150*参照!$J$4,)))))))))</f>
        <v>0</v>
      </c>
      <c r="CF150" s="454" t="b">
        <f>IF(AH150="3/3",$M150*参照!$I$4,IF(AH150="2/3",$M150*参照!$I$5,IF(AH150="1/3",$M150*参照!$I$6,IF(AH150="1/4(多子)",$M150*参照!$I$4,IF(AH150="1/4(工･農)",$M150*参照!$I$7,IF(AH150="3/3(多子)",$M150*参照!$I$4,IF(AH150="2/3(多子)",$M150*参照!$I$4,IF(AH150="1/3(多子)",$M150*参照!$I$4,IF(AH150="多子世帯",$M150*参照!$I$4,IF(AH150="対象外",0))))))))))</f>
        <v>0</v>
      </c>
      <c r="CG150" s="454" t="b">
        <f>IF(AI150="3/3",$M150*参照!$I$4,IF(AI150="2/3",$M150*参照!$I$5,IF(AI150="1/3",$M150*参照!$I$6,IF(AI150="1/4(多子)",$M150*参照!$I$4,IF(AI150="1/4(工･農)",$M150*参照!$I$7,IF(AI150="3/3(多子)",$M150*参照!$I$4,IF(AI150="2/3(多子)",$M150*参照!$I$4,IF(AI150="1/3(多子)",$M150*参照!$I$4,IF(AI150="多子世帯",$M150*参照!$I$4,IF(AI150="対象外",0))))))))))</f>
        <v>0</v>
      </c>
      <c r="CH150" s="454" t="b">
        <f>IF(AJ150="3/3",$M150*参照!$I$4,IF(AJ150="2/3",$M150*参照!$I$5,IF(AJ150="1/3",$M150*参照!$I$6,IF(AJ150="1/4(多子)",$M150*参照!$I$4,IF(AJ150="1/4(工･農)",$M150*参照!$I$7,IF(AJ150="3/3(多子)",$M150*参照!$I$4,IF(AJ150="2/3(多子)",$M150*参照!$I$4,IF(AJ150="1/3(多子)",$M150*参照!$I$4,IF(AJ150="多子世帯",$M150*参照!$I$4,IF(AJ150="対象外",0))))))))))</f>
        <v>0</v>
      </c>
      <c r="CI150" s="454" t="b">
        <f>IF(AK150="3/3",$M150*参照!$I$4,IF(AK150="2/3",$M150*参照!$I$5,IF(AK150="1/3",$M150*参照!$I$6,IF(AK150="1/4(多子)",$M150*参照!$I$4,IF(AK150="1/4(工･農)",$M150*参照!$I$7,IF(AK150="3/3(多子)",$M150*参照!$I$4,IF(AK150="2/3(多子)",$M150*参照!$I$4,IF(AK150="1/3(多子)",$M150*参照!$I$4,IF(AK150="多子世帯",$M150*参照!$I$4,IF(AK150="対象外",0))))))))))</f>
        <v>0</v>
      </c>
      <c r="CJ150" s="454" t="b">
        <f>IF(AL150="3/3",$M150*参照!$I$4,IF(AL150="2/3",$M150*参照!$I$5,IF(AL150="1/3",$M150*参照!$I$6,IF(AL150="1/4(多子)",$M150*参照!$I$4,IF(AL150="1/4(工･農)",$M150*参照!$I$7,IF(AL150="3/3(多子)",$M150*参照!$I$4,IF(AL150="2/3(多子)",$M150*参照!$I$4,IF(AL150="1/3(多子)",$M150*参照!$I$4,IF(AL150="多子世帯",$M150*参照!$I$4,IF(AL150="対象外",0))))))))))</f>
        <v>0</v>
      </c>
      <c r="CK150" s="454" t="b">
        <f>IF(AM150="3/3",$M150*参照!$I$4,IF(AM150="2/3",$M150*参照!$I$5,IF(AM150="1/3",$M150*参照!$I$6,IF(AM150="1/4(多子)",$M150*参照!$I$4,IF(AM150="1/4(工･農)",$M150*参照!$I$7,IF(AM150="3/3(多子)",$M150*参照!$I$4,IF(AM150="2/3(多子)",$M150*参照!$I$4,IF(AM150="1/3(多子)",$M150*参照!$I$4,IF(AM150="多子世帯",$M150*参照!$I$4,IF(AM150="対象外",0))))))))))</f>
        <v>0</v>
      </c>
      <c r="CL150" s="454" t="b">
        <f>IF(AN150="3/3",$M150*参照!$I$4,IF(AN150="2/3",$M150*参照!$I$5,IF(AN150="1/3",$M150*参照!$I$6,IF(AN150="1/4(多子)",$M150*参照!$I$4,IF(AN150="1/4(工･農)",$M150*参照!$I$7,IF(AN150="3/3(多子)",$M150*参照!$I$4,IF(AN150="2/3(多子)",$M150*参照!$I$4,IF(AN150="1/3(多子)",$M150*参照!$I$4,IF(AN150="多子世帯",$M150*参照!$I$4,IF(AN150="対象外",0))))))))))</f>
        <v>0</v>
      </c>
      <c r="CM150" s="454" t="b">
        <f>IF(AO150="3/3",$M150*参照!$I$4,IF(AO150="2/3",$M150*参照!$I$5,IF(AO150="1/3",$M150*参照!$I$6,IF(AO150="1/4(多子)",$M150*参照!$I$4,IF(AO150="1/4(工･農)",$M150*参照!$I$7,IF(AO150="3/3(多子)",$M150*参照!$I$4,IF(AO150="2/3(多子)",$M150*参照!$I$4,IF(AO150="1/3(多子)",$M150*参照!$I$4,IF(AO150="多子世帯",$M150*参照!$I$4,IF(AO150="対象外",0))))))))))</f>
        <v>0</v>
      </c>
      <c r="CN150" s="454" t="b">
        <f>IF(AP150="3/3",$M150*参照!$I$4,IF(AP150="2/3",$M150*参照!$I$5,IF(AP150="1/3",$M150*参照!$I$6,IF(AP150="1/4(多子)",$M150*参照!$I$4,IF(AP150="1/4(工･農)",$M150*参照!$I$7,IF(AP150="3/3(多子)",$M150*参照!$I$4,IF(AP150="2/3(多子)",$M150*参照!$I$4,IF(AP150="1/3(多子)",$M150*参照!$I$4,IF(AP150="多子世帯",$M150*参照!$I$4,IF(AP150="対象外",0))))))))))</f>
        <v>0</v>
      </c>
      <c r="CO150" s="454" t="b">
        <f>IF(AQ150="3/3",$M150*参照!$I$4,IF(AQ150="2/3",$M150*参照!$I$5,IF(AQ150="1/3",$M150*参照!$I$6,IF(AQ150="1/4(多子)",$M150*参照!$I$4,IF(AQ150="1/4(工･農)",$M150*参照!$I$7,IF(AQ150="3/3(多子)",$M150*参照!$I$4,IF(AQ150="2/3(多子)",$M150*参照!$I$4,IF(AQ150="1/3(多子)",$M150*参照!$I$4,IF(AQ150="多子世帯",$M150*参照!$I$4,IF(AQ150="対象外",0))))))))))</f>
        <v>0</v>
      </c>
      <c r="CP150" s="454" t="b">
        <f>IF(AR150="3/3",$M150*参照!$I$4,IF(AR150="2/3",$M150*参照!$I$5,IF(AR150="1/3",$M150*参照!$I$6,IF(AR150="1/4(多子)",$M150*参照!$I$4,IF(AR150="1/4(工･農)",$M150*参照!$I$7,IF(AR150="3/3(多子)",$M150*参照!$I$4,IF(AR150="2/3(多子)",$M150*参照!$I$4,IF(AR150="1/3(多子)",$M150*参照!$I$4,IF(AR150="多子世帯",$M150*参照!$I$4,IF(AR150="対象外",0))))))))))</f>
        <v>0</v>
      </c>
      <c r="CQ150" s="455" t="b">
        <f>IF(AS150="3/3",$M150*参照!$I$4,IF(AS150="2/3",$M150*参照!$I$5,IF(AS150="1/3",$M150*参照!$I$6,IF(AS150="1/4(多子)",$M150*参照!$I$4,IF(AS150="1/4(工･農)",$M150*参照!$I$7,IF(AS150="3/3(多子)",$M150*参照!$I$4,IF(AS150="2/3(多子)",$M150*参照!$I$4,IF(AS150="1/3(多子)",$M150*参照!$I$4,IF(AS150="多子世帯",$M150*参照!$I$4,IF(AS150="対象外",0))))))))))</f>
        <v>0</v>
      </c>
      <c r="CR150" s="456">
        <f t="shared" si="127"/>
        <v>0</v>
      </c>
      <c r="CS150" s="66"/>
      <c r="CT150" s="147"/>
      <c r="CU150" s="147"/>
      <c r="CV150" s="147"/>
      <c r="CW150" s="147"/>
      <c r="CX150" s="147"/>
      <c r="CY150" s="149"/>
      <c r="CZ150" s="100"/>
      <c r="DA150" s="147"/>
      <c r="DB150" s="147"/>
      <c r="DC150" s="147"/>
      <c r="DD150" s="147"/>
      <c r="DE150" s="147"/>
      <c r="DF150" s="148">
        <f t="shared" si="128"/>
        <v>0</v>
      </c>
      <c r="DG150" s="77">
        <f>IF(CD150=0,0,(ROUNDUP(O150*(BU150*参照!$C$5+BV150*参照!$C$6+BW150*参照!$C$7+BX150*参照!$C$8+BY150*参照!$C$9+BZ150*参照!$C$10+CA150*参照!$C$11+CB150*参照!$C$12+CC150*参照!$C$13)/CD150,-2)))</f>
        <v>0</v>
      </c>
      <c r="DH150" s="136" t="str">
        <f t="shared" si="99"/>
        <v>B</v>
      </c>
    </row>
    <row r="151" spans="1:112" s="30" customFormat="1" ht="14.4">
      <c r="A151" s="137">
        <v>110</v>
      </c>
      <c r="B151" s="363"/>
      <c r="C151" s="361"/>
      <c r="D151" s="126"/>
      <c r="E151" s="127"/>
      <c r="F151" s="185"/>
      <c r="G151" s="213"/>
      <c r="H151" s="355"/>
      <c r="I151" s="235">
        <v>0</v>
      </c>
      <c r="J151" s="235">
        <f t="shared" si="100"/>
        <v>0</v>
      </c>
      <c r="K151" s="387">
        <f>IF(D151="昼間",参照!$E$4,IF(D151="夜間等",参照!$E$5,IF(D151="通信",参照!$E$6,0)))</f>
        <v>0</v>
      </c>
      <c r="L151" s="240">
        <f t="shared" si="101"/>
        <v>0</v>
      </c>
      <c r="M151" s="241">
        <f t="shared" si="102"/>
        <v>0</v>
      </c>
      <c r="N151" s="238"/>
      <c r="O151" s="238">
        <f t="shared" si="103"/>
        <v>0</v>
      </c>
      <c r="P151" s="389">
        <v>0</v>
      </c>
      <c r="Q151" s="392">
        <f>IF(D151="昼間",参照!$F$4,IF(D151="夜間等",参照!$F$5,IF(D151="通信",参照!$F$6,0)))</f>
        <v>0</v>
      </c>
      <c r="R151" s="240">
        <f t="shared" si="104"/>
        <v>0</v>
      </c>
      <c r="S151" s="214"/>
      <c r="T151" s="384">
        <f t="shared" si="105"/>
        <v>0</v>
      </c>
      <c r="U151" s="382">
        <f t="shared" si="106"/>
        <v>0</v>
      </c>
      <c r="V151" s="380">
        <f t="shared" si="107"/>
        <v>0</v>
      </c>
      <c r="W151" s="378">
        <f t="shared" si="108"/>
        <v>0</v>
      </c>
      <c r="X151" s="386" t="str">
        <f t="shared" si="78"/>
        <v>0</v>
      </c>
      <c r="Y151" s="379">
        <f t="shared" si="109"/>
        <v>0</v>
      </c>
      <c r="Z151" s="441"/>
      <c r="AA151" s="441"/>
      <c r="AB151" s="445">
        <f t="shared" si="110"/>
        <v>0</v>
      </c>
      <c r="AC151" s="356">
        <f t="shared" si="111"/>
        <v>0</v>
      </c>
      <c r="AD151" s="123">
        <f t="shared" si="79"/>
        <v>0</v>
      </c>
      <c r="AE151" s="123">
        <f t="shared" si="80"/>
        <v>0</v>
      </c>
      <c r="AF151" s="183"/>
      <c r="AG151" s="32"/>
      <c r="AH151" s="97"/>
      <c r="AI151" s="33"/>
      <c r="AJ151" s="97"/>
      <c r="AK151" s="33"/>
      <c r="AL151" s="97"/>
      <c r="AM151" s="98"/>
      <c r="AN151" s="99"/>
      <c r="AO151" s="147"/>
      <c r="AP151" s="147"/>
      <c r="AQ151" s="147"/>
      <c r="AR151" s="147"/>
      <c r="AS151" s="33"/>
      <c r="AT151" s="308">
        <f t="shared" si="81"/>
        <v>0</v>
      </c>
      <c r="AU151" s="295">
        <f t="shared" si="82"/>
        <v>0</v>
      </c>
      <c r="AV151" s="295">
        <f t="shared" si="83"/>
        <v>0</v>
      </c>
      <c r="AW151" s="295">
        <f t="shared" si="84"/>
        <v>0</v>
      </c>
      <c r="AX151" s="295">
        <f t="shared" si="85"/>
        <v>0</v>
      </c>
      <c r="AY151" s="295">
        <f t="shared" si="86"/>
        <v>0</v>
      </c>
      <c r="AZ151" s="295">
        <f t="shared" si="87"/>
        <v>0</v>
      </c>
      <c r="BA151" s="295">
        <f t="shared" si="88"/>
        <v>0</v>
      </c>
      <c r="BB151" s="310">
        <f t="shared" si="89"/>
        <v>0</v>
      </c>
      <c r="BC151" s="308">
        <f t="shared" si="90"/>
        <v>0</v>
      </c>
      <c r="BD151" s="308">
        <f t="shared" si="91"/>
        <v>0</v>
      </c>
      <c r="BE151" s="295">
        <f t="shared" si="92"/>
        <v>0</v>
      </c>
      <c r="BF151" s="308">
        <f t="shared" si="93"/>
        <v>0</v>
      </c>
      <c r="BG151" s="295">
        <f t="shared" si="94"/>
        <v>0</v>
      </c>
      <c r="BH151" s="308">
        <f t="shared" si="95"/>
        <v>0</v>
      </c>
      <c r="BI151" s="295">
        <f t="shared" si="96"/>
        <v>0</v>
      </c>
      <c r="BJ151" s="295">
        <f t="shared" si="97"/>
        <v>0</v>
      </c>
      <c r="BK151" s="310">
        <f t="shared" si="98"/>
        <v>0</v>
      </c>
      <c r="BL151" s="317">
        <f t="shared" si="112"/>
        <v>0</v>
      </c>
      <c r="BM151" s="299">
        <f t="shared" si="112"/>
        <v>0</v>
      </c>
      <c r="BN151" s="299">
        <f t="shared" si="113"/>
        <v>0</v>
      </c>
      <c r="BO151" s="299">
        <f t="shared" si="112"/>
        <v>0</v>
      </c>
      <c r="BP151" s="299">
        <f t="shared" si="114"/>
        <v>0</v>
      </c>
      <c r="BQ151" s="299">
        <f t="shared" si="112"/>
        <v>0</v>
      </c>
      <c r="BR151" s="299">
        <f t="shared" si="115"/>
        <v>0</v>
      </c>
      <c r="BS151" s="299">
        <f t="shared" si="116"/>
        <v>0</v>
      </c>
      <c r="BT151" s="318">
        <f t="shared" si="116"/>
        <v>0</v>
      </c>
      <c r="BU151" s="450">
        <f t="shared" si="117"/>
        <v>0</v>
      </c>
      <c r="BV151" s="451">
        <f t="shared" si="118"/>
        <v>0</v>
      </c>
      <c r="BW151" s="451">
        <f t="shared" si="119"/>
        <v>0</v>
      </c>
      <c r="BX151" s="451">
        <f t="shared" si="120"/>
        <v>0</v>
      </c>
      <c r="BY151" s="451">
        <f t="shared" si="121"/>
        <v>0</v>
      </c>
      <c r="BZ151" s="451">
        <f t="shared" si="122"/>
        <v>0</v>
      </c>
      <c r="CA151" s="451">
        <f t="shared" si="123"/>
        <v>0</v>
      </c>
      <c r="CB151" s="451">
        <f t="shared" si="124"/>
        <v>0</v>
      </c>
      <c r="CC151" s="451">
        <f t="shared" si="125"/>
        <v>0</v>
      </c>
      <c r="CD151" s="452">
        <f t="shared" si="126"/>
        <v>0</v>
      </c>
      <c r="CE151" s="453">
        <f>IF($AF151="3/3",$R151*参照!$J$4,IF($AF151="2/3",$R151*参照!$J$5,IF($AF151="1/3",$R151*参照!$J$6,IF($AF151="1/4(多子)",$R151*参照!$J$4,IF($AF151="1/4(工･農)",$R151*参照!$J$7,IF($AF151="3/3(多子)",$R151*参照!$J$4,IF($AF151="2/3(多子)",$R151*参照!$J$4,IF($AF151="1/3(多子)",$R151*参照!$J$4,IF($AF151="多子世帯",$R151*参照!$J$4,)))))))))</f>
        <v>0</v>
      </c>
      <c r="CF151" s="454" t="b">
        <f>IF(AH151="3/3",$M151*参照!$I$4,IF(AH151="2/3",$M151*参照!$I$5,IF(AH151="1/3",$M151*参照!$I$6,IF(AH151="1/4(多子)",$M151*参照!$I$4,IF(AH151="1/4(工･農)",$M151*参照!$I$7,IF(AH151="3/3(多子)",$M151*参照!$I$4,IF(AH151="2/3(多子)",$M151*参照!$I$4,IF(AH151="1/3(多子)",$M151*参照!$I$4,IF(AH151="多子世帯",$M151*参照!$I$4,IF(AH151="対象外",0))))))))))</f>
        <v>0</v>
      </c>
      <c r="CG151" s="454" t="b">
        <f>IF(AI151="3/3",$M151*参照!$I$4,IF(AI151="2/3",$M151*参照!$I$5,IF(AI151="1/3",$M151*参照!$I$6,IF(AI151="1/4(多子)",$M151*参照!$I$4,IF(AI151="1/4(工･農)",$M151*参照!$I$7,IF(AI151="3/3(多子)",$M151*参照!$I$4,IF(AI151="2/3(多子)",$M151*参照!$I$4,IF(AI151="1/3(多子)",$M151*参照!$I$4,IF(AI151="多子世帯",$M151*参照!$I$4,IF(AI151="対象外",0))))))))))</f>
        <v>0</v>
      </c>
      <c r="CH151" s="454" t="b">
        <f>IF(AJ151="3/3",$M151*参照!$I$4,IF(AJ151="2/3",$M151*参照!$I$5,IF(AJ151="1/3",$M151*参照!$I$6,IF(AJ151="1/4(多子)",$M151*参照!$I$4,IF(AJ151="1/4(工･農)",$M151*参照!$I$7,IF(AJ151="3/3(多子)",$M151*参照!$I$4,IF(AJ151="2/3(多子)",$M151*参照!$I$4,IF(AJ151="1/3(多子)",$M151*参照!$I$4,IF(AJ151="多子世帯",$M151*参照!$I$4,IF(AJ151="対象外",0))))))))))</f>
        <v>0</v>
      </c>
      <c r="CI151" s="454" t="b">
        <f>IF(AK151="3/3",$M151*参照!$I$4,IF(AK151="2/3",$M151*参照!$I$5,IF(AK151="1/3",$M151*参照!$I$6,IF(AK151="1/4(多子)",$M151*参照!$I$4,IF(AK151="1/4(工･農)",$M151*参照!$I$7,IF(AK151="3/3(多子)",$M151*参照!$I$4,IF(AK151="2/3(多子)",$M151*参照!$I$4,IF(AK151="1/3(多子)",$M151*参照!$I$4,IF(AK151="多子世帯",$M151*参照!$I$4,IF(AK151="対象外",0))))))))))</f>
        <v>0</v>
      </c>
      <c r="CJ151" s="454" t="b">
        <f>IF(AL151="3/3",$M151*参照!$I$4,IF(AL151="2/3",$M151*参照!$I$5,IF(AL151="1/3",$M151*参照!$I$6,IF(AL151="1/4(多子)",$M151*参照!$I$4,IF(AL151="1/4(工･農)",$M151*参照!$I$7,IF(AL151="3/3(多子)",$M151*参照!$I$4,IF(AL151="2/3(多子)",$M151*参照!$I$4,IF(AL151="1/3(多子)",$M151*参照!$I$4,IF(AL151="多子世帯",$M151*参照!$I$4,IF(AL151="対象外",0))))))))))</f>
        <v>0</v>
      </c>
      <c r="CK151" s="454" t="b">
        <f>IF(AM151="3/3",$M151*参照!$I$4,IF(AM151="2/3",$M151*参照!$I$5,IF(AM151="1/3",$M151*参照!$I$6,IF(AM151="1/4(多子)",$M151*参照!$I$4,IF(AM151="1/4(工･農)",$M151*参照!$I$7,IF(AM151="3/3(多子)",$M151*参照!$I$4,IF(AM151="2/3(多子)",$M151*参照!$I$4,IF(AM151="1/3(多子)",$M151*参照!$I$4,IF(AM151="多子世帯",$M151*参照!$I$4,IF(AM151="対象外",0))))))))))</f>
        <v>0</v>
      </c>
      <c r="CL151" s="454" t="b">
        <f>IF(AN151="3/3",$M151*参照!$I$4,IF(AN151="2/3",$M151*参照!$I$5,IF(AN151="1/3",$M151*参照!$I$6,IF(AN151="1/4(多子)",$M151*参照!$I$4,IF(AN151="1/4(工･農)",$M151*参照!$I$7,IF(AN151="3/3(多子)",$M151*参照!$I$4,IF(AN151="2/3(多子)",$M151*参照!$I$4,IF(AN151="1/3(多子)",$M151*参照!$I$4,IF(AN151="多子世帯",$M151*参照!$I$4,IF(AN151="対象外",0))))))))))</f>
        <v>0</v>
      </c>
      <c r="CM151" s="454" t="b">
        <f>IF(AO151="3/3",$M151*参照!$I$4,IF(AO151="2/3",$M151*参照!$I$5,IF(AO151="1/3",$M151*参照!$I$6,IF(AO151="1/4(多子)",$M151*参照!$I$4,IF(AO151="1/4(工･農)",$M151*参照!$I$7,IF(AO151="3/3(多子)",$M151*参照!$I$4,IF(AO151="2/3(多子)",$M151*参照!$I$4,IF(AO151="1/3(多子)",$M151*参照!$I$4,IF(AO151="多子世帯",$M151*参照!$I$4,IF(AO151="対象外",0))))))))))</f>
        <v>0</v>
      </c>
      <c r="CN151" s="454" t="b">
        <f>IF(AP151="3/3",$M151*参照!$I$4,IF(AP151="2/3",$M151*参照!$I$5,IF(AP151="1/3",$M151*参照!$I$6,IF(AP151="1/4(多子)",$M151*参照!$I$4,IF(AP151="1/4(工･農)",$M151*参照!$I$7,IF(AP151="3/3(多子)",$M151*参照!$I$4,IF(AP151="2/3(多子)",$M151*参照!$I$4,IF(AP151="1/3(多子)",$M151*参照!$I$4,IF(AP151="多子世帯",$M151*参照!$I$4,IF(AP151="対象外",0))))))))))</f>
        <v>0</v>
      </c>
      <c r="CO151" s="454" t="b">
        <f>IF(AQ151="3/3",$M151*参照!$I$4,IF(AQ151="2/3",$M151*参照!$I$5,IF(AQ151="1/3",$M151*参照!$I$6,IF(AQ151="1/4(多子)",$M151*参照!$I$4,IF(AQ151="1/4(工･農)",$M151*参照!$I$7,IF(AQ151="3/3(多子)",$M151*参照!$I$4,IF(AQ151="2/3(多子)",$M151*参照!$I$4,IF(AQ151="1/3(多子)",$M151*参照!$I$4,IF(AQ151="多子世帯",$M151*参照!$I$4,IF(AQ151="対象外",0))))))))))</f>
        <v>0</v>
      </c>
      <c r="CP151" s="454" t="b">
        <f>IF(AR151="3/3",$M151*参照!$I$4,IF(AR151="2/3",$M151*参照!$I$5,IF(AR151="1/3",$M151*参照!$I$6,IF(AR151="1/4(多子)",$M151*参照!$I$4,IF(AR151="1/4(工･農)",$M151*参照!$I$7,IF(AR151="3/3(多子)",$M151*参照!$I$4,IF(AR151="2/3(多子)",$M151*参照!$I$4,IF(AR151="1/3(多子)",$M151*参照!$I$4,IF(AR151="多子世帯",$M151*参照!$I$4,IF(AR151="対象外",0))))))))))</f>
        <v>0</v>
      </c>
      <c r="CQ151" s="455" t="b">
        <f>IF(AS151="3/3",$M151*参照!$I$4,IF(AS151="2/3",$M151*参照!$I$5,IF(AS151="1/3",$M151*参照!$I$6,IF(AS151="1/4(多子)",$M151*参照!$I$4,IF(AS151="1/4(工･農)",$M151*参照!$I$7,IF(AS151="3/3(多子)",$M151*参照!$I$4,IF(AS151="2/3(多子)",$M151*参照!$I$4,IF(AS151="1/3(多子)",$M151*参照!$I$4,IF(AS151="多子世帯",$M151*参照!$I$4,IF(AS151="対象外",0))))))))))</f>
        <v>0</v>
      </c>
      <c r="CR151" s="456">
        <f t="shared" si="127"/>
        <v>0</v>
      </c>
      <c r="CS151" s="66"/>
      <c r="CT151" s="147"/>
      <c r="CU151" s="147"/>
      <c r="CV151" s="147"/>
      <c r="CW151" s="147"/>
      <c r="CX151" s="147"/>
      <c r="CY151" s="149"/>
      <c r="CZ151" s="100"/>
      <c r="DA151" s="147"/>
      <c r="DB151" s="147"/>
      <c r="DC151" s="147"/>
      <c r="DD151" s="147"/>
      <c r="DE151" s="147"/>
      <c r="DF151" s="148">
        <f t="shared" si="128"/>
        <v>0</v>
      </c>
      <c r="DG151" s="77">
        <f>IF(CD151=0,0,(ROUNDUP(O151*(BU151*参照!$C$5+BV151*参照!$C$6+BW151*参照!$C$7+BX151*参照!$C$8+BY151*参照!$C$9+BZ151*参照!$C$10+CA151*参照!$C$11+CB151*参照!$C$12+CC151*参照!$C$13)/CD151,-2)))</f>
        <v>0</v>
      </c>
      <c r="DH151" s="136" t="str">
        <f t="shared" si="99"/>
        <v>B</v>
      </c>
    </row>
    <row r="152" spans="1:112" s="30" customFormat="1" ht="14.4">
      <c r="A152" s="137">
        <v>111</v>
      </c>
      <c r="B152" s="363"/>
      <c r="C152" s="361"/>
      <c r="D152" s="126"/>
      <c r="E152" s="127"/>
      <c r="F152" s="185"/>
      <c r="G152" s="213"/>
      <c r="H152" s="355"/>
      <c r="I152" s="235">
        <v>0</v>
      </c>
      <c r="J152" s="235">
        <f t="shared" si="100"/>
        <v>0</v>
      </c>
      <c r="K152" s="387">
        <f>IF(D152="昼間",参照!$E$4,IF(D152="夜間等",参照!$E$5,IF(D152="通信",参照!$E$6,0)))</f>
        <v>0</v>
      </c>
      <c r="L152" s="240">
        <f t="shared" si="101"/>
        <v>0</v>
      </c>
      <c r="M152" s="241">
        <f t="shared" si="102"/>
        <v>0</v>
      </c>
      <c r="N152" s="238"/>
      <c r="O152" s="238">
        <f t="shared" si="103"/>
        <v>0</v>
      </c>
      <c r="P152" s="389">
        <v>0</v>
      </c>
      <c r="Q152" s="392">
        <f>IF(D152="昼間",参照!$F$4,IF(D152="夜間等",参照!$F$5,IF(D152="通信",参照!$F$6,0)))</f>
        <v>0</v>
      </c>
      <c r="R152" s="240">
        <f t="shared" si="104"/>
        <v>0</v>
      </c>
      <c r="S152" s="214"/>
      <c r="T152" s="384">
        <f t="shared" si="105"/>
        <v>0</v>
      </c>
      <c r="U152" s="382">
        <f t="shared" si="106"/>
        <v>0</v>
      </c>
      <c r="V152" s="380">
        <f t="shared" si="107"/>
        <v>0</v>
      </c>
      <c r="W152" s="378">
        <f t="shared" si="108"/>
        <v>0</v>
      </c>
      <c r="X152" s="386" t="str">
        <f t="shared" si="78"/>
        <v>0</v>
      </c>
      <c r="Y152" s="379">
        <f t="shared" si="109"/>
        <v>0</v>
      </c>
      <c r="Z152" s="441"/>
      <c r="AA152" s="441"/>
      <c r="AB152" s="445">
        <f t="shared" si="110"/>
        <v>0</v>
      </c>
      <c r="AC152" s="356">
        <f t="shared" si="111"/>
        <v>0</v>
      </c>
      <c r="AD152" s="123">
        <f t="shared" si="79"/>
        <v>0</v>
      </c>
      <c r="AE152" s="123">
        <f t="shared" si="80"/>
        <v>0</v>
      </c>
      <c r="AF152" s="183"/>
      <c r="AG152" s="32"/>
      <c r="AH152" s="97"/>
      <c r="AI152" s="33"/>
      <c r="AJ152" s="97"/>
      <c r="AK152" s="33"/>
      <c r="AL152" s="97"/>
      <c r="AM152" s="98"/>
      <c r="AN152" s="99"/>
      <c r="AO152" s="147"/>
      <c r="AP152" s="147"/>
      <c r="AQ152" s="147"/>
      <c r="AR152" s="147"/>
      <c r="AS152" s="33"/>
      <c r="AT152" s="308">
        <f t="shared" si="81"/>
        <v>0</v>
      </c>
      <c r="AU152" s="295">
        <f t="shared" si="82"/>
        <v>0</v>
      </c>
      <c r="AV152" s="295">
        <f t="shared" si="83"/>
        <v>0</v>
      </c>
      <c r="AW152" s="295">
        <f t="shared" si="84"/>
        <v>0</v>
      </c>
      <c r="AX152" s="295">
        <f t="shared" si="85"/>
        <v>0</v>
      </c>
      <c r="AY152" s="295">
        <f t="shared" si="86"/>
        <v>0</v>
      </c>
      <c r="AZ152" s="295">
        <f t="shared" si="87"/>
        <v>0</v>
      </c>
      <c r="BA152" s="295">
        <f t="shared" si="88"/>
        <v>0</v>
      </c>
      <c r="BB152" s="310">
        <f t="shared" si="89"/>
        <v>0</v>
      </c>
      <c r="BC152" s="308">
        <f t="shared" si="90"/>
        <v>0</v>
      </c>
      <c r="BD152" s="308">
        <f t="shared" si="91"/>
        <v>0</v>
      </c>
      <c r="BE152" s="295">
        <f t="shared" si="92"/>
        <v>0</v>
      </c>
      <c r="BF152" s="308">
        <f t="shared" si="93"/>
        <v>0</v>
      </c>
      <c r="BG152" s="295">
        <f t="shared" si="94"/>
        <v>0</v>
      </c>
      <c r="BH152" s="308">
        <f t="shared" si="95"/>
        <v>0</v>
      </c>
      <c r="BI152" s="295">
        <f t="shared" si="96"/>
        <v>0</v>
      </c>
      <c r="BJ152" s="295">
        <f t="shared" si="97"/>
        <v>0</v>
      </c>
      <c r="BK152" s="310">
        <f t="shared" si="98"/>
        <v>0</v>
      </c>
      <c r="BL152" s="317">
        <f t="shared" si="112"/>
        <v>0</v>
      </c>
      <c r="BM152" s="299">
        <f t="shared" si="112"/>
        <v>0</v>
      </c>
      <c r="BN152" s="299">
        <f t="shared" si="113"/>
        <v>0</v>
      </c>
      <c r="BO152" s="299">
        <f t="shared" si="112"/>
        <v>0</v>
      </c>
      <c r="BP152" s="299">
        <f t="shared" si="114"/>
        <v>0</v>
      </c>
      <c r="BQ152" s="299">
        <f t="shared" si="112"/>
        <v>0</v>
      </c>
      <c r="BR152" s="299">
        <f t="shared" si="115"/>
        <v>0</v>
      </c>
      <c r="BS152" s="299">
        <f t="shared" si="116"/>
        <v>0</v>
      </c>
      <c r="BT152" s="318">
        <f t="shared" si="116"/>
        <v>0</v>
      </c>
      <c r="BU152" s="450">
        <f t="shared" si="117"/>
        <v>0</v>
      </c>
      <c r="BV152" s="451">
        <f t="shared" si="118"/>
        <v>0</v>
      </c>
      <c r="BW152" s="451">
        <f t="shared" si="119"/>
        <v>0</v>
      </c>
      <c r="BX152" s="451">
        <f t="shared" si="120"/>
        <v>0</v>
      </c>
      <c r="BY152" s="451">
        <f t="shared" si="121"/>
        <v>0</v>
      </c>
      <c r="BZ152" s="451">
        <f t="shared" si="122"/>
        <v>0</v>
      </c>
      <c r="CA152" s="451">
        <f t="shared" si="123"/>
        <v>0</v>
      </c>
      <c r="CB152" s="451">
        <f t="shared" si="124"/>
        <v>0</v>
      </c>
      <c r="CC152" s="451">
        <f t="shared" si="125"/>
        <v>0</v>
      </c>
      <c r="CD152" s="452">
        <f t="shared" si="126"/>
        <v>0</v>
      </c>
      <c r="CE152" s="453">
        <f>IF($AF152="3/3",$R152*参照!$J$4,IF($AF152="2/3",$R152*参照!$J$5,IF($AF152="1/3",$R152*参照!$J$6,IF($AF152="1/4(多子)",$R152*参照!$J$4,IF($AF152="1/4(工･農)",$R152*参照!$J$7,IF($AF152="3/3(多子)",$R152*参照!$J$4,IF($AF152="2/3(多子)",$R152*参照!$J$4,IF($AF152="1/3(多子)",$R152*参照!$J$4,IF($AF152="多子世帯",$R152*参照!$J$4,)))))))))</f>
        <v>0</v>
      </c>
      <c r="CF152" s="454" t="b">
        <f>IF(AH152="3/3",$M152*参照!$I$4,IF(AH152="2/3",$M152*参照!$I$5,IF(AH152="1/3",$M152*参照!$I$6,IF(AH152="1/4(多子)",$M152*参照!$I$4,IF(AH152="1/4(工･農)",$M152*参照!$I$7,IF(AH152="3/3(多子)",$M152*参照!$I$4,IF(AH152="2/3(多子)",$M152*参照!$I$4,IF(AH152="1/3(多子)",$M152*参照!$I$4,IF(AH152="多子世帯",$M152*参照!$I$4,IF(AH152="対象外",0))))))))))</f>
        <v>0</v>
      </c>
      <c r="CG152" s="454" t="b">
        <f>IF(AI152="3/3",$M152*参照!$I$4,IF(AI152="2/3",$M152*参照!$I$5,IF(AI152="1/3",$M152*参照!$I$6,IF(AI152="1/4(多子)",$M152*参照!$I$4,IF(AI152="1/4(工･農)",$M152*参照!$I$7,IF(AI152="3/3(多子)",$M152*参照!$I$4,IF(AI152="2/3(多子)",$M152*参照!$I$4,IF(AI152="1/3(多子)",$M152*参照!$I$4,IF(AI152="多子世帯",$M152*参照!$I$4,IF(AI152="対象外",0))))))))))</f>
        <v>0</v>
      </c>
      <c r="CH152" s="454" t="b">
        <f>IF(AJ152="3/3",$M152*参照!$I$4,IF(AJ152="2/3",$M152*参照!$I$5,IF(AJ152="1/3",$M152*参照!$I$6,IF(AJ152="1/4(多子)",$M152*参照!$I$4,IF(AJ152="1/4(工･農)",$M152*参照!$I$7,IF(AJ152="3/3(多子)",$M152*参照!$I$4,IF(AJ152="2/3(多子)",$M152*参照!$I$4,IF(AJ152="1/3(多子)",$M152*参照!$I$4,IF(AJ152="多子世帯",$M152*参照!$I$4,IF(AJ152="対象外",0))))))))))</f>
        <v>0</v>
      </c>
      <c r="CI152" s="454" t="b">
        <f>IF(AK152="3/3",$M152*参照!$I$4,IF(AK152="2/3",$M152*参照!$I$5,IF(AK152="1/3",$M152*参照!$I$6,IF(AK152="1/4(多子)",$M152*参照!$I$4,IF(AK152="1/4(工･農)",$M152*参照!$I$7,IF(AK152="3/3(多子)",$M152*参照!$I$4,IF(AK152="2/3(多子)",$M152*参照!$I$4,IF(AK152="1/3(多子)",$M152*参照!$I$4,IF(AK152="多子世帯",$M152*参照!$I$4,IF(AK152="対象外",0))))))))))</f>
        <v>0</v>
      </c>
      <c r="CJ152" s="454" t="b">
        <f>IF(AL152="3/3",$M152*参照!$I$4,IF(AL152="2/3",$M152*参照!$I$5,IF(AL152="1/3",$M152*参照!$I$6,IF(AL152="1/4(多子)",$M152*参照!$I$4,IF(AL152="1/4(工･農)",$M152*参照!$I$7,IF(AL152="3/3(多子)",$M152*参照!$I$4,IF(AL152="2/3(多子)",$M152*参照!$I$4,IF(AL152="1/3(多子)",$M152*参照!$I$4,IF(AL152="多子世帯",$M152*参照!$I$4,IF(AL152="対象外",0))))))))))</f>
        <v>0</v>
      </c>
      <c r="CK152" s="454" t="b">
        <f>IF(AM152="3/3",$M152*参照!$I$4,IF(AM152="2/3",$M152*参照!$I$5,IF(AM152="1/3",$M152*参照!$I$6,IF(AM152="1/4(多子)",$M152*参照!$I$4,IF(AM152="1/4(工･農)",$M152*参照!$I$7,IF(AM152="3/3(多子)",$M152*参照!$I$4,IF(AM152="2/3(多子)",$M152*参照!$I$4,IF(AM152="1/3(多子)",$M152*参照!$I$4,IF(AM152="多子世帯",$M152*参照!$I$4,IF(AM152="対象外",0))))))))))</f>
        <v>0</v>
      </c>
      <c r="CL152" s="454" t="b">
        <f>IF(AN152="3/3",$M152*参照!$I$4,IF(AN152="2/3",$M152*参照!$I$5,IF(AN152="1/3",$M152*参照!$I$6,IF(AN152="1/4(多子)",$M152*参照!$I$4,IF(AN152="1/4(工･農)",$M152*参照!$I$7,IF(AN152="3/3(多子)",$M152*参照!$I$4,IF(AN152="2/3(多子)",$M152*参照!$I$4,IF(AN152="1/3(多子)",$M152*参照!$I$4,IF(AN152="多子世帯",$M152*参照!$I$4,IF(AN152="対象外",0))))))))))</f>
        <v>0</v>
      </c>
      <c r="CM152" s="454" t="b">
        <f>IF(AO152="3/3",$M152*参照!$I$4,IF(AO152="2/3",$M152*参照!$I$5,IF(AO152="1/3",$M152*参照!$I$6,IF(AO152="1/4(多子)",$M152*参照!$I$4,IF(AO152="1/4(工･農)",$M152*参照!$I$7,IF(AO152="3/3(多子)",$M152*参照!$I$4,IF(AO152="2/3(多子)",$M152*参照!$I$4,IF(AO152="1/3(多子)",$M152*参照!$I$4,IF(AO152="多子世帯",$M152*参照!$I$4,IF(AO152="対象外",0))))))))))</f>
        <v>0</v>
      </c>
      <c r="CN152" s="454" t="b">
        <f>IF(AP152="3/3",$M152*参照!$I$4,IF(AP152="2/3",$M152*参照!$I$5,IF(AP152="1/3",$M152*参照!$I$6,IF(AP152="1/4(多子)",$M152*参照!$I$4,IF(AP152="1/4(工･農)",$M152*参照!$I$7,IF(AP152="3/3(多子)",$M152*参照!$I$4,IF(AP152="2/3(多子)",$M152*参照!$I$4,IF(AP152="1/3(多子)",$M152*参照!$I$4,IF(AP152="多子世帯",$M152*参照!$I$4,IF(AP152="対象外",0))))))))))</f>
        <v>0</v>
      </c>
      <c r="CO152" s="454" t="b">
        <f>IF(AQ152="3/3",$M152*参照!$I$4,IF(AQ152="2/3",$M152*参照!$I$5,IF(AQ152="1/3",$M152*参照!$I$6,IF(AQ152="1/4(多子)",$M152*参照!$I$4,IF(AQ152="1/4(工･農)",$M152*参照!$I$7,IF(AQ152="3/3(多子)",$M152*参照!$I$4,IF(AQ152="2/3(多子)",$M152*参照!$I$4,IF(AQ152="1/3(多子)",$M152*参照!$I$4,IF(AQ152="多子世帯",$M152*参照!$I$4,IF(AQ152="対象外",0))))))))))</f>
        <v>0</v>
      </c>
      <c r="CP152" s="454" t="b">
        <f>IF(AR152="3/3",$M152*参照!$I$4,IF(AR152="2/3",$M152*参照!$I$5,IF(AR152="1/3",$M152*参照!$I$6,IF(AR152="1/4(多子)",$M152*参照!$I$4,IF(AR152="1/4(工･農)",$M152*参照!$I$7,IF(AR152="3/3(多子)",$M152*参照!$I$4,IF(AR152="2/3(多子)",$M152*参照!$I$4,IF(AR152="1/3(多子)",$M152*参照!$I$4,IF(AR152="多子世帯",$M152*参照!$I$4,IF(AR152="対象外",0))))))))))</f>
        <v>0</v>
      </c>
      <c r="CQ152" s="455" t="b">
        <f>IF(AS152="3/3",$M152*参照!$I$4,IF(AS152="2/3",$M152*参照!$I$5,IF(AS152="1/3",$M152*参照!$I$6,IF(AS152="1/4(多子)",$M152*参照!$I$4,IF(AS152="1/4(工･農)",$M152*参照!$I$7,IF(AS152="3/3(多子)",$M152*参照!$I$4,IF(AS152="2/3(多子)",$M152*参照!$I$4,IF(AS152="1/3(多子)",$M152*参照!$I$4,IF(AS152="多子世帯",$M152*参照!$I$4,IF(AS152="対象外",0))))))))))</f>
        <v>0</v>
      </c>
      <c r="CR152" s="456">
        <f t="shared" si="127"/>
        <v>0</v>
      </c>
      <c r="CS152" s="66"/>
      <c r="CT152" s="147"/>
      <c r="CU152" s="147"/>
      <c r="CV152" s="147"/>
      <c r="CW152" s="147"/>
      <c r="CX152" s="147"/>
      <c r="CY152" s="149"/>
      <c r="CZ152" s="100"/>
      <c r="DA152" s="147"/>
      <c r="DB152" s="147"/>
      <c r="DC152" s="147"/>
      <c r="DD152" s="147"/>
      <c r="DE152" s="147"/>
      <c r="DF152" s="148">
        <f t="shared" si="128"/>
        <v>0</v>
      </c>
      <c r="DG152" s="77">
        <f>IF(CD152=0,0,(ROUNDUP(O152*(BU152*参照!$C$5+BV152*参照!$C$6+BW152*参照!$C$7+BX152*参照!$C$8+BY152*参照!$C$9+BZ152*参照!$C$10+CA152*参照!$C$11+CB152*参照!$C$12+CC152*参照!$C$13)/CD152,-2)))</f>
        <v>0</v>
      </c>
      <c r="DH152" s="136" t="str">
        <f t="shared" si="99"/>
        <v>B</v>
      </c>
    </row>
    <row r="153" spans="1:112" s="30" customFormat="1" ht="14.4">
      <c r="A153" s="137">
        <v>112</v>
      </c>
      <c r="B153" s="363"/>
      <c r="C153" s="361"/>
      <c r="D153" s="126"/>
      <c r="E153" s="127"/>
      <c r="F153" s="185"/>
      <c r="G153" s="213"/>
      <c r="H153" s="355"/>
      <c r="I153" s="235">
        <v>0</v>
      </c>
      <c r="J153" s="235">
        <f t="shared" si="100"/>
        <v>0</v>
      </c>
      <c r="K153" s="387">
        <f>IF(D153="昼間",参照!$E$4,IF(D153="夜間等",参照!$E$5,IF(D153="通信",参照!$E$6,0)))</f>
        <v>0</v>
      </c>
      <c r="L153" s="240">
        <f t="shared" si="101"/>
        <v>0</v>
      </c>
      <c r="M153" s="241">
        <f t="shared" si="102"/>
        <v>0</v>
      </c>
      <c r="N153" s="238"/>
      <c r="O153" s="238">
        <f t="shared" si="103"/>
        <v>0</v>
      </c>
      <c r="P153" s="389">
        <v>0</v>
      </c>
      <c r="Q153" s="392">
        <f>IF(D153="昼間",参照!$F$4,IF(D153="夜間等",参照!$F$5,IF(D153="通信",参照!$F$6,0)))</f>
        <v>0</v>
      </c>
      <c r="R153" s="240">
        <f t="shared" si="104"/>
        <v>0</v>
      </c>
      <c r="S153" s="214"/>
      <c r="T153" s="384">
        <f t="shared" si="105"/>
        <v>0</v>
      </c>
      <c r="U153" s="382">
        <f t="shared" si="106"/>
        <v>0</v>
      </c>
      <c r="V153" s="380">
        <f t="shared" si="107"/>
        <v>0</v>
      </c>
      <c r="W153" s="378">
        <f t="shared" si="108"/>
        <v>0</v>
      </c>
      <c r="X153" s="386" t="str">
        <f t="shared" si="78"/>
        <v>0</v>
      </c>
      <c r="Y153" s="379">
        <f t="shared" si="109"/>
        <v>0</v>
      </c>
      <c r="Z153" s="441"/>
      <c r="AA153" s="441"/>
      <c r="AB153" s="445">
        <f t="shared" si="110"/>
        <v>0</v>
      </c>
      <c r="AC153" s="356">
        <f t="shared" si="111"/>
        <v>0</v>
      </c>
      <c r="AD153" s="123">
        <f t="shared" si="79"/>
        <v>0</v>
      </c>
      <c r="AE153" s="123">
        <f t="shared" si="80"/>
        <v>0</v>
      </c>
      <c r="AF153" s="183"/>
      <c r="AG153" s="32"/>
      <c r="AH153" s="97"/>
      <c r="AI153" s="33"/>
      <c r="AJ153" s="97"/>
      <c r="AK153" s="33"/>
      <c r="AL153" s="97"/>
      <c r="AM153" s="98"/>
      <c r="AN153" s="99"/>
      <c r="AO153" s="147"/>
      <c r="AP153" s="147"/>
      <c r="AQ153" s="147"/>
      <c r="AR153" s="147"/>
      <c r="AS153" s="33"/>
      <c r="AT153" s="308">
        <f t="shared" si="81"/>
        <v>0</v>
      </c>
      <c r="AU153" s="295">
        <f t="shared" si="82"/>
        <v>0</v>
      </c>
      <c r="AV153" s="295">
        <f t="shared" si="83"/>
        <v>0</v>
      </c>
      <c r="AW153" s="295">
        <f t="shared" si="84"/>
        <v>0</v>
      </c>
      <c r="AX153" s="295">
        <f t="shared" si="85"/>
        <v>0</v>
      </c>
      <c r="AY153" s="295">
        <f t="shared" si="86"/>
        <v>0</v>
      </c>
      <c r="AZ153" s="295">
        <f t="shared" si="87"/>
        <v>0</v>
      </c>
      <c r="BA153" s="295">
        <f t="shared" si="88"/>
        <v>0</v>
      </c>
      <c r="BB153" s="310">
        <f t="shared" si="89"/>
        <v>0</v>
      </c>
      <c r="BC153" s="308">
        <f t="shared" si="90"/>
        <v>0</v>
      </c>
      <c r="BD153" s="308">
        <f t="shared" si="91"/>
        <v>0</v>
      </c>
      <c r="BE153" s="295">
        <f t="shared" si="92"/>
        <v>0</v>
      </c>
      <c r="BF153" s="308">
        <f t="shared" si="93"/>
        <v>0</v>
      </c>
      <c r="BG153" s="295">
        <f t="shared" si="94"/>
        <v>0</v>
      </c>
      <c r="BH153" s="308">
        <f t="shared" si="95"/>
        <v>0</v>
      </c>
      <c r="BI153" s="295">
        <f t="shared" si="96"/>
        <v>0</v>
      </c>
      <c r="BJ153" s="295">
        <f t="shared" si="97"/>
        <v>0</v>
      </c>
      <c r="BK153" s="310">
        <f t="shared" si="98"/>
        <v>0</v>
      </c>
      <c r="BL153" s="317">
        <f t="shared" si="112"/>
        <v>0</v>
      </c>
      <c r="BM153" s="299">
        <f t="shared" si="112"/>
        <v>0</v>
      </c>
      <c r="BN153" s="299">
        <f t="shared" si="113"/>
        <v>0</v>
      </c>
      <c r="BO153" s="299">
        <f t="shared" si="112"/>
        <v>0</v>
      </c>
      <c r="BP153" s="299">
        <f t="shared" si="114"/>
        <v>0</v>
      </c>
      <c r="BQ153" s="299">
        <f t="shared" si="112"/>
        <v>0</v>
      </c>
      <c r="BR153" s="299">
        <f t="shared" si="115"/>
        <v>0</v>
      </c>
      <c r="BS153" s="299">
        <f t="shared" si="116"/>
        <v>0</v>
      </c>
      <c r="BT153" s="318">
        <f t="shared" si="116"/>
        <v>0</v>
      </c>
      <c r="BU153" s="450">
        <f t="shared" si="117"/>
        <v>0</v>
      </c>
      <c r="BV153" s="451">
        <f t="shared" si="118"/>
        <v>0</v>
      </c>
      <c r="BW153" s="451">
        <f t="shared" si="119"/>
        <v>0</v>
      </c>
      <c r="BX153" s="451">
        <f t="shared" si="120"/>
        <v>0</v>
      </c>
      <c r="BY153" s="451">
        <f t="shared" si="121"/>
        <v>0</v>
      </c>
      <c r="BZ153" s="451">
        <f t="shared" si="122"/>
        <v>0</v>
      </c>
      <c r="CA153" s="451">
        <f t="shared" si="123"/>
        <v>0</v>
      </c>
      <c r="CB153" s="451">
        <f t="shared" si="124"/>
        <v>0</v>
      </c>
      <c r="CC153" s="451">
        <f t="shared" si="125"/>
        <v>0</v>
      </c>
      <c r="CD153" s="452">
        <f t="shared" si="126"/>
        <v>0</v>
      </c>
      <c r="CE153" s="453">
        <f>IF($AF153="3/3",$R153*参照!$J$4,IF($AF153="2/3",$R153*参照!$J$5,IF($AF153="1/3",$R153*参照!$J$6,IF($AF153="1/4(多子)",$R153*参照!$J$4,IF($AF153="1/4(工･農)",$R153*参照!$J$7,IF($AF153="3/3(多子)",$R153*参照!$J$4,IF($AF153="2/3(多子)",$R153*参照!$J$4,IF($AF153="1/3(多子)",$R153*参照!$J$4,IF($AF153="多子世帯",$R153*参照!$J$4,)))))))))</f>
        <v>0</v>
      </c>
      <c r="CF153" s="454" t="b">
        <f>IF(AH153="3/3",$M153*参照!$I$4,IF(AH153="2/3",$M153*参照!$I$5,IF(AH153="1/3",$M153*参照!$I$6,IF(AH153="1/4(多子)",$M153*参照!$I$4,IF(AH153="1/4(工･農)",$M153*参照!$I$7,IF(AH153="3/3(多子)",$M153*参照!$I$4,IF(AH153="2/3(多子)",$M153*参照!$I$4,IF(AH153="1/3(多子)",$M153*参照!$I$4,IF(AH153="多子世帯",$M153*参照!$I$4,IF(AH153="対象外",0))))))))))</f>
        <v>0</v>
      </c>
      <c r="CG153" s="454" t="b">
        <f>IF(AI153="3/3",$M153*参照!$I$4,IF(AI153="2/3",$M153*参照!$I$5,IF(AI153="1/3",$M153*参照!$I$6,IF(AI153="1/4(多子)",$M153*参照!$I$4,IF(AI153="1/4(工･農)",$M153*参照!$I$7,IF(AI153="3/3(多子)",$M153*参照!$I$4,IF(AI153="2/3(多子)",$M153*参照!$I$4,IF(AI153="1/3(多子)",$M153*参照!$I$4,IF(AI153="多子世帯",$M153*参照!$I$4,IF(AI153="対象外",0))))))))))</f>
        <v>0</v>
      </c>
      <c r="CH153" s="454" t="b">
        <f>IF(AJ153="3/3",$M153*参照!$I$4,IF(AJ153="2/3",$M153*参照!$I$5,IF(AJ153="1/3",$M153*参照!$I$6,IF(AJ153="1/4(多子)",$M153*参照!$I$4,IF(AJ153="1/4(工･農)",$M153*参照!$I$7,IF(AJ153="3/3(多子)",$M153*参照!$I$4,IF(AJ153="2/3(多子)",$M153*参照!$I$4,IF(AJ153="1/3(多子)",$M153*参照!$I$4,IF(AJ153="多子世帯",$M153*参照!$I$4,IF(AJ153="対象外",0))))))))))</f>
        <v>0</v>
      </c>
      <c r="CI153" s="454" t="b">
        <f>IF(AK153="3/3",$M153*参照!$I$4,IF(AK153="2/3",$M153*参照!$I$5,IF(AK153="1/3",$M153*参照!$I$6,IF(AK153="1/4(多子)",$M153*参照!$I$4,IF(AK153="1/4(工･農)",$M153*参照!$I$7,IF(AK153="3/3(多子)",$M153*参照!$I$4,IF(AK153="2/3(多子)",$M153*参照!$I$4,IF(AK153="1/3(多子)",$M153*参照!$I$4,IF(AK153="多子世帯",$M153*参照!$I$4,IF(AK153="対象外",0))))))))))</f>
        <v>0</v>
      </c>
      <c r="CJ153" s="454" t="b">
        <f>IF(AL153="3/3",$M153*参照!$I$4,IF(AL153="2/3",$M153*参照!$I$5,IF(AL153="1/3",$M153*参照!$I$6,IF(AL153="1/4(多子)",$M153*参照!$I$4,IF(AL153="1/4(工･農)",$M153*参照!$I$7,IF(AL153="3/3(多子)",$M153*参照!$I$4,IF(AL153="2/3(多子)",$M153*参照!$I$4,IF(AL153="1/3(多子)",$M153*参照!$I$4,IF(AL153="多子世帯",$M153*参照!$I$4,IF(AL153="対象外",0))))))))))</f>
        <v>0</v>
      </c>
      <c r="CK153" s="454" t="b">
        <f>IF(AM153="3/3",$M153*参照!$I$4,IF(AM153="2/3",$M153*参照!$I$5,IF(AM153="1/3",$M153*参照!$I$6,IF(AM153="1/4(多子)",$M153*参照!$I$4,IF(AM153="1/4(工･農)",$M153*参照!$I$7,IF(AM153="3/3(多子)",$M153*参照!$I$4,IF(AM153="2/3(多子)",$M153*参照!$I$4,IF(AM153="1/3(多子)",$M153*参照!$I$4,IF(AM153="多子世帯",$M153*参照!$I$4,IF(AM153="対象外",0))))))))))</f>
        <v>0</v>
      </c>
      <c r="CL153" s="454" t="b">
        <f>IF(AN153="3/3",$M153*参照!$I$4,IF(AN153="2/3",$M153*参照!$I$5,IF(AN153="1/3",$M153*参照!$I$6,IF(AN153="1/4(多子)",$M153*参照!$I$4,IF(AN153="1/4(工･農)",$M153*参照!$I$7,IF(AN153="3/3(多子)",$M153*参照!$I$4,IF(AN153="2/3(多子)",$M153*参照!$I$4,IF(AN153="1/3(多子)",$M153*参照!$I$4,IF(AN153="多子世帯",$M153*参照!$I$4,IF(AN153="対象外",0))))))))))</f>
        <v>0</v>
      </c>
      <c r="CM153" s="454" t="b">
        <f>IF(AO153="3/3",$M153*参照!$I$4,IF(AO153="2/3",$M153*参照!$I$5,IF(AO153="1/3",$M153*参照!$I$6,IF(AO153="1/4(多子)",$M153*参照!$I$4,IF(AO153="1/4(工･農)",$M153*参照!$I$7,IF(AO153="3/3(多子)",$M153*参照!$I$4,IF(AO153="2/3(多子)",$M153*参照!$I$4,IF(AO153="1/3(多子)",$M153*参照!$I$4,IF(AO153="多子世帯",$M153*参照!$I$4,IF(AO153="対象外",0))))))))))</f>
        <v>0</v>
      </c>
      <c r="CN153" s="454" t="b">
        <f>IF(AP153="3/3",$M153*参照!$I$4,IF(AP153="2/3",$M153*参照!$I$5,IF(AP153="1/3",$M153*参照!$I$6,IF(AP153="1/4(多子)",$M153*参照!$I$4,IF(AP153="1/4(工･農)",$M153*参照!$I$7,IF(AP153="3/3(多子)",$M153*参照!$I$4,IF(AP153="2/3(多子)",$M153*参照!$I$4,IF(AP153="1/3(多子)",$M153*参照!$I$4,IF(AP153="多子世帯",$M153*参照!$I$4,IF(AP153="対象外",0))))))))))</f>
        <v>0</v>
      </c>
      <c r="CO153" s="454" t="b">
        <f>IF(AQ153="3/3",$M153*参照!$I$4,IF(AQ153="2/3",$M153*参照!$I$5,IF(AQ153="1/3",$M153*参照!$I$6,IF(AQ153="1/4(多子)",$M153*参照!$I$4,IF(AQ153="1/4(工･農)",$M153*参照!$I$7,IF(AQ153="3/3(多子)",$M153*参照!$I$4,IF(AQ153="2/3(多子)",$M153*参照!$I$4,IF(AQ153="1/3(多子)",$M153*参照!$I$4,IF(AQ153="多子世帯",$M153*参照!$I$4,IF(AQ153="対象外",0))))))))))</f>
        <v>0</v>
      </c>
      <c r="CP153" s="454" t="b">
        <f>IF(AR153="3/3",$M153*参照!$I$4,IF(AR153="2/3",$M153*参照!$I$5,IF(AR153="1/3",$M153*参照!$I$6,IF(AR153="1/4(多子)",$M153*参照!$I$4,IF(AR153="1/4(工･農)",$M153*参照!$I$7,IF(AR153="3/3(多子)",$M153*参照!$I$4,IF(AR153="2/3(多子)",$M153*参照!$I$4,IF(AR153="1/3(多子)",$M153*参照!$I$4,IF(AR153="多子世帯",$M153*参照!$I$4,IF(AR153="対象外",0))))))))))</f>
        <v>0</v>
      </c>
      <c r="CQ153" s="455" t="b">
        <f>IF(AS153="3/3",$M153*参照!$I$4,IF(AS153="2/3",$M153*参照!$I$5,IF(AS153="1/3",$M153*参照!$I$6,IF(AS153="1/4(多子)",$M153*参照!$I$4,IF(AS153="1/4(工･農)",$M153*参照!$I$7,IF(AS153="3/3(多子)",$M153*参照!$I$4,IF(AS153="2/3(多子)",$M153*参照!$I$4,IF(AS153="1/3(多子)",$M153*参照!$I$4,IF(AS153="多子世帯",$M153*参照!$I$4,IF(AS153="対象外",0))))))))))</f>
        <v>0</v>
      </c>
      <c r="CR153" s="456">
        <f t="shared" si="127"/>
        <v>0</v>
      </c>
      <c r="CS153" s="66"/>
      <c r="CT153" s="147"/>
      <c r="CU153" s="147"/>
      <c r="CV153" s="147"/>
      <c r="CW153" s="147"/>
      <c r="CX153" s="147"/>
      <c r="CY153" s="149"/>
      <c r="CZ153" s="100"/>
      <c r="DA153" s="147"/>
      <c r="DB153" s="147"/>
      <c r="DC153" s="147"/>
      <c r="DD153" s="147"/>
      <c r="DE153" s="147"/>
      <c r="DF153" s="148">
        <f t="shared" si="128"/>
        <v>0</v>
      </c>
      <c r="DG153" s="77">
        <f>IF(CD153=0,0,(ROUNDUP(O153*(BU153*参照!$C$5+BV153*参照!$C$6+BW153*参照!$C$7+BX153*参照!$C$8+BY153*参照!$C$9+BZ153*参照!$C$10+CA153*参照!$C$11+CB153*参照!$C$12+CC153*参照!$C$13)/CD153,-2)))</f>
        <v>0</v>
      </c>
      <c r="DH153" s="136" t="str">
        <f t="shared" si="99"/>
        <v>B</v>
      </c>
    </row>
    <row r="154" spans="1:112" s="30" customFormat="1" ht="14.4">
      <c r="A154" s="137">
        <v>113</v>
      </c>
      <c r="B154" s="363"/>
      <c r="C154" s="361"/>
      <c r="D154" s="126"/>
      <c r="E154" s="127"/>
      <c r="F154" s="185"/>
      <c r="G154" s="213"/>
      <c r="H154" s="355"/>
      <c r="I154" s="235">
        <v>0</v>
      </c>
      <c r="J154" s="235">
        <f t="shared" si="100"/>
        <v>0</v>
      </c>
      <c r="K154" s="387">
        <f>IF(D154="昼間",参照!$E$4,IF(D154="夜間等",参照!$E$5,IF(D154="通信",参照!$E$6,0)))</f>
        <v>0</v>
      </c>
      <c r="L154" s="240">
        <f t="shared" si="101"/>
        <v>0</v>
      </c>
      <c r="M154" s="241">
        <f t="shared" si="102"/>
        <v>0</v>
      </c>
      <c r="N154" s="238"/>
      <c r="O154" s="238">
        <f t="shared" si="103"/>
        <v>0</v>
      </c>
      <c r="P154" s="389">
        <v>0</v>
      </c>
      <c r="Q154" s="392">
        <f>IF(D154="昼間",参照!$F$4,IF(D154="夜間等",参照!$F$5,IF(D154="通信",参照!$F$6,0)))</f>
        <v>0</v>
      </c>
      <c r="R154" s="240">
        <f t="shared" si="104"/>
        <v>0</v>
      </c>
      <c r="S154" s="214"/>
      <c r="T154" s="384">
        <f t="shared" si="105"/>
        <v>0</v>
      </c>
      <c r="U154" s="382">
        <f t="shared" si="106"/>
        <v>0</v>
      </c>
      <c r="V154" s="380">
        <f t="shared" si="107"/>
        <v>0</v>
      </c>
      <c r="W154" s="378">
        <f t="shared" si="108"/>
        <v>0</v>
      </c>
      <c r="X154" s="386" t="str">
        <f t="shared" si="78"/>
        <v>0</v>
      </c>
      <c r="Y154" s="379">
        <f t="shared" si="109"/>
        <v>0</v>
      </c>
      <c r="Z154" s="441"/>
      <c r="AA154" s="441"/>
      <c r="AB154" s="445">
        <f t="shared" si="110"/>
        <v>0</v>
      </c>
      <c r="AC154" s="356">
        <f t="shared" si="111"/>
        <v>0</v>
      </c>
      <c r="AD154" s="123">
        <f t="shared" si="79"/>
        <v>0</v>
      </c>
      <c r="AE154" s="123">
        <f t="shared" si="80"/>
        <v>0</v>
      </c>
      <c r="AF154" s="183"/>
      <c r="AG154" s="32"/>
      <c r="AH154" s="97"/>
      <c r="AI154" s="33"/>
      <c r="AJ154" s="97"/>
      <c r="AK154" s="33"/>
      <c r="AL154" s="97"/>
      <c r="AM154" s="98"/>
      <c r="AN154" s="99"/>
      <c r="AO154" s="147"/>
      <c r="AP154" s="147"/>
      <c r="AQ154" s="147"/>
      <c r="AR154" s="147"/>
      <c r="AS154" s="33"/>
      <c r="AT154" s="308">
        <f t="shared" si="81"/>
        <v>0</v>
      </c>
      <c r="AU154" s="295">
        <f t="shared" si="82"/>
        <v>0</v>
      </c>
      <c r="AV154" s="295">
        <f t="shared" si="83"/>
        <v>0</v>
      </c>
      <c r="AW154" s="295">
        <f t="shared" si="84"/>
        <v>0</v>
      </c>
      <c r="AX154" s="295">
        <f t="shared" si="85"/>
        <v>0</v>
      </c>
      <c r="AY154" s="295">
        <f t="shared" si="86"/>
        <v>0</v>
      </c>
      <c r="AZ154" s="295">
        <f t="shared" si="87"/>
        <v>0</v>
      </c>
      <c r="BA154" s="295">
        <f t="shared" si="88"/>
        <v>0</v>
      </c>
      <c r="BB154" s="310">
        <f t="shared" si="89"/>
        <v>0</v>
      </c>
      <c r="BC154" s="308">
        <f t="shared" si="90"/>
        <v>0</v>
      </c>
      <c r="BD154" s="308">
        <f t="shared" si="91"/>
        <v>0</v>
      </c>
      <c r="BE154" s="295">
        <f t="shared" si="92"/>
        <v>0</v>
      </c>
      <c r="BF154" s="308">
        <f t="shared" si="93"/>
        <v>0</v>
      </c>
      <c r="BG154" s="295">
        <f t="shared" si="94"/>
        <v>0</v>
      </c>
      <c r="BH154" s="308">
        <f t="shared" si="95"/>
        <v>0</v>
      </c>
      <c r="BI154" s="295">
        <f t="shared" si="96"/>
        <v>0</v>
      </c>
      <c r="BJ154" s="295">
        <f t="shared" si="97"/>
        <v>0</v>
      </c>
      <c r="BK154" s="310">
        <f t="shared" si="98"/>
        <v>0</v>
      </c>
      <c r="BL154" s="317">
        <f t="shared" si="112"/>
        <v>0</v>
      </c>
      <c r="BM154" s="299">
        <f t="shared" si="112"/>
        <v>0</v>
      </c>
      <c r="BN154" s="299">
        <f t="shared" si="113"/>
        <v>0</v>
      </c>
      <c r="BO154" s="299">
        <f t="shared" si="112"/>
        <v>0</v>
      </c>
      <c r="BP154" s="299">
        <f t="shared" si="114"/>
        <v>0</v>
      </c>
      <c r="BQ154" s="299">
        <f t="shared" si="112"/>
        <v>0</v>
      </c>
      <c r="BR154" s="299">
        <f t="shared" si="115"/>
        <v>0</v>
      </c>
      <c r="BS154" s="299">
        <f t="shared" si="116"/>
        <v>0</v>
      </c>
      <c r="BT154" s="318">
        <f t="shared" si="116"/>
        <v>0</v>
      </c>
      <c r="BU154" s="450">
        <f t="shared" si="117"/>
        <v>0</v>
      </c>
      <c r="BV154" s="451">
        <f t="shared" si="118"/>
        <v>0</v>
      </c>
      <c r="BW154" s="451">
        <f t="shared" si="119"/>
        <v>0</v>
      </c>
      <c r="BX154" s="451">
        <f t="shared" si="120"/>
        <v>0</v>
      </c>
      <c r="BY154" s="451">
        <f t="shared" si="121"/>
        <v>0</v>
      </c>
      <c r="BZ154" s="451">
        <f t="shared" si="122"/>
        <v>0</v>
      </c>
      <c r="CA154" s="451">
        <f t="shared" si="123"/>
        <v>0</v>
      </c>
      <c r="CB154" s="451">
        <f t="shared" si="124"/>
        <v>0</v>
      </c>
      <c r="CC154" s="451">
        <f t="shared" si="125"/>
        <v>0</v>
      </c>
      <c r="CD154" s="452">
        <f t="shared" si="126"/>
        <v>0</v>
      </c>
      <c r="CE154" s="453">
        <f>IF($AF154="3/3",$R154*参照!$J$4,IF($AF154="2/3",$R154*参照!$J$5,IF($AF154="1/3",$R154*参照!$J$6,IF($AF154="1/4(多子)",$R154*参照!$J$4,IF($AF154="1/4(工･農)",$R154*参照!$J$7,IF($AF154="3/3(多子)",$R154*参照!$J$4,IF($AF154="2/3(多子)",$R154*参照!$J$4,IF($AF154="1/3(多子)",$R154*参照!$J$4,IF($AF154="多子世帯",$R154*参照!$J$4,)))))))))</f>
        <v>0</v>
      </c>
      <c r="CF154" s="454" t="b">
        <f>IF(AH154="3/3",$M154*参照!$I$4,IF(AH154="2/3",$M154*参照!$I$5,IF(AH154="1/3",$M154*参照!$I$6,IF(AH154="1/4(多子)",$M154*参照!$I$4,IF(AH154="1/4(工･農)",$M154*参照!$I$7,IF(AH154="3/3(多子)",$M154*参照!$I$4,IF(AH154="2/3(多子)",$M154*参照!$I$4,IF(AH154="1/3(多子)",$M154*参照!$I$4,IF(AH154="多子世帯",$M154*参照!$I$4,IF(AH154="対象外",0))))))))))</f>
        <v>0</v>
      </c>
      <c r="CG154" s="454" t="b">
        <f>IF(AI154="3/3",$M154*参照!$I$4,IF(AI154="2/3",$M154*参照!$I$5,IF(AI154="1/3",$M154*参照!$I$6,IF(AI154="1/4(多子)",$M154*参照!$I$4,IF(AI154="1/4(工･農)",$M154*参照!$I$7,IF(AI154="3/3(多子)",$M154*参照!$I$4,IF(AI154="2/3(多子)",$M154*参照!$I$4,IF(AI154="1/3(多子)",$M154*参照!$I$4,IF(AI154="多子世帯",$M154*参照!$I$4,IF(AI154="対象外",0))))))))))</f>
        <v>0</v>
      </c>
      <c r="CH154" s="454" t="b">
        <f>IF(AJ154="3/3",$M154*参照!$I$4,IF(AJ154="2/3",$M154*参照!$I$5,IF(AJ154="1/3",$M154*参照!$I$6,IF(AJ154="1/4(多子)",$M154*参照!$I$4,IF(AJ154="1/4(工･農)",$M154*参照!$I$7,IF(AJ154="3/3(多子)",$M154*参照!$I$4,IF(AJ154="2/3(多子)",$M154*参照!$I$4,IF(AJ154="1/3(多子)",$M154*参照!$I$4,IF(AJ154="多子世帯",$M154*参照!$I$4,IF(AJ154="対象外",0))))))))))</f>
        <v>0</v>
      </c>
      <c r="CI154" s="454" t="b">
        <f>IF(AK154="3/3",$M154*参照!$I$4,IF(AK154="2/3",$M154*参照!$I$5,IF(AK154="1/3",$M154*参照!$I$6,IF(AK154="1/4(多子)",$M154*参照!$I$4,IF(AK154="1/4(工･農)",$M154*参照!$I$7,IF(AK154="3/3(多子)",$M154*参照!$I$4,IF(AK154="2/3(多子)",$M154*参照!$I$4,IF(AK154="1/3(多子)",$M154*参照!$I$4,IF(AK154="多子世帯",$M154*参照!$I$4,IF(AK154="対象外",0))))))))))</f>
        <v>0</v>
      </c>
      <c r="CJ154" s="454" t="b">
        <f>IF(AL154="3/3",$M154*参照!$I$4,IF(AL154="2/3",$M154*参照!$I$5,IF(AL154="1/3",$M154*参照!$I$6,IF(AL154="1/4(多子)",$M154*参照!$I$4,IF(AL154="1/4(工･農)",$M154*参照!$I$7,IF(AL154="3/3(多子)",$M154*参照!$I$4,IF(AL154="2/3(多子)",$M154*参照!$I$4,IF(AL154="1/3(多子)",$M154*参照!$I$4,IF(AL154="多子世帯",$M154*参照!$I$4,IF(AL154="対象外",0))))))))))</f>
        <v>0</v>
      </c>
      <c r="CK154" s="454" t="b">
        <f>IF(AM154="3/3",$M154*参照!$I$4,IF(AM154="2/3",$M154*参照!$I$5,IF(AM154="1/3",$M154*参照!$I$6,IF(AM154="1/4(多子)",$M154*参照!$I$4,IF(AM154="1/4(工･農)",$M154*参照!$I$7,IF(AM154="3/3(多子)",$M154*参照!$I$4,IF(AM154="2/3(多子)",$M154*参照!$I$4,IF(AM154="1/3(多子)",$M154*参照!$I$4,IF(AM154="多子世帯",$M154*参照!$I$4,IF(AM154="対象外",0))))))))))</f>
        <v>0</v>
      </c>
      <c r="CL154" s="454" t="b">
        <f>IF(AN154="3/3",$M154*参照!$I$4,IF(AN154="2/3",$M154*参照!$I$5,IF(AN154="1/3",$M154*参照!$I$6,IF(AN154="1/4(多子)",$M154*参照!$I$4,IF(AN154="1/4(工･農)",$M154*参照!$I$7,IF(AN154="3/3(多子)",$M154*参照!$I$4,IF(AN154="2/3(多子)",$M154*参照!$I$4,IF(AN154="1/3(多子)",$M154*参照!$I$4,IF(AN154="多子世帯",$M154*参照!$I$4,IF(AN154="対象外",0))))))))))</f>
        <v>0</v>
      </c>
      <c r="CM154" s="454" t="b">
        <f>IF(AO154="3/3",$M154*参照!$I$4,IF(AO154="2/3",$M154*参照!$I$5,IF(AO154="1/3",$M154*参照!$I$6,IF(AO154="1/4(多子)",$M154*参照!$I$4,IF(AO154="1/4(工･農)",$M154*参照!$I$7,IF(AO154="3/3(多子)",$M154*参照!$I$4,IF(AO154="2/3(多子)",$M154*参照!$I$4,IF(AO154="1/3(多子)",$M154*参照!$I$4,IF(AO154="多子世帯",$M154*参照!$I$4,IF(AO154="対象外",0))))))))))</f>
        <v>0</v>
      </c>
      <c r="CN154" s="454" t="b">
        <f>IF(AP154="3/3",$M154*参照!$I$4,IF(AP154="2/3",$M154*参照!$I$5,IF(AP154="1/3",$M154*参照!$I$6,IF(AP154="1/4(多子)",$M154*参照!$I$4,IF(AP154="1/4(工･農)",$M154*参照!$I$7,IF(AP154="3/3(多子)",$M154*参照!$I$4,IF(AP154="2/3(多子)",$M154*参照!$I$4,IF(AP154="1/3(多子)",$M154*参照!$I$4,IF(AP154="多子世帯",$M154*参照!$I$4,IF(AP154="対象外",0))))))))))</f>
        <v>0</v>
      </c>
      <c r="CO154" s="454" t="b">
        <f>IF(AQ154="3/3",$M154*参照!$I$4,IF(AQ154="2/3",$M154*参照!$I$5,IF(AQ154="1/3",$M154*参照!$I$6,IF(AQ154="1/4(多子)",$M154*参照!$I$4,IF(AQ154="1/4(工･農)",$M154*参照!$I$7,IF(AQ154="3/3(多子)",$M154*参照!$I$4,IF(AQ154="2/3(多子)",$M154*参照!$I$4,IF(AQ154="1/3(多子)",$M154*参照!$I$4,IF(AQ154="多子世帯",$M154*参照!$I$4,IF(AQ154="対象外",0))))))))))</f>
        <v>0</v>
      </c>
      <c r="CP154" s="454" t="b">
        <f>IF(AR154="3/3",$M154*参照!$I$4,IF(AR154="2/3",$M154*参照!$I$5,IF(AR154="1/3",$M154*参照!$I$6,IF(AR154="1/4(多子)",$M154*参照!$I$4,IF(AR154="1/4(工･農)",$M154*参照!$I$7,IF(AR154="3/3(多子)",$M154*参照!$I$4,IF(AR154="2/3(多子)",$M154*参照!$I$4,IF(AR154="1/3(多子)",$M154*参照!$I$4,IF(AR154="多子世帯",$M154*参照!$I$4,IF(AR154="対象外",0))))))))))</f>
        <v>0</v>
      </c>
      <c r="CQ154" s="455" t="b">
        <f>IF(AS154="3/3",$M154*参照!$I$4,IF(AS154="2/3",$M154*参照!$I$5,IF(AS154="1/3",$M154*参照!$I$6,IF(AS154="1/4(多子)",$M154*参照!$I$4,IF(AS154="1/4(工･農)",$M154*参照!$I$7,IF(AS154="3/3(多子)",$M154*参照!$I$4,IF(AS154="2/3(多子)",$M154*参照!$I$4,IF(AS154="1/3(多子)",$M154*参照!$I$4,IF(AS154="多子世帯",$M154*参照!$I$4,IF(AS154="対象外",0))))))))))</f>
        <v>0</v>
      </c>
      <c r="CR154" s="456">
        <f t="shared" si="127"/>
        <v>0</v>
      </c>
      <c r="CS154" s="66"/>
      <c r="CT154" s="147"/>
      <c r="CU154" s="147"/>
      <c r="CV154" s="147"/>
      <c r="CW154" s="147"/>
      <c r="CX154" s="147"/>
      <c r="CY154" s="149"/>
      <c r="CZ154" s="100"/>
      <c r="DA154" s="147"/>
      <c r="DB154" s="147"/>
      <c r="DC154" s="147"/>
      <c r="DD154" s="147"/>
      <c r="DE154" s="147"/>
      <c r="DF154" s="148">
        <f t="shared" si="128"/>
        <v>0</v>
      </c>
      <c r="DG154" s="77">
        <f>IF(CD154=0,0,(ROUNDUP(O154*(BU154*参照!$C$5+BV154*参照!$C$6+BW154*参照!$C$7+BX154*参照!$C$8+BY154*参照!$C$9+BZ154*参照!$C$10+CA154*参照!$C$11+CB154*参照!$C$12+CC154*参照!$C$13)/CD154,-2)))</f>
        <v>0</v>
      </c>
      <c r="DH154" s="136" t="str">
        <f t="shared" si="99"/>
        <v>B</v>
      </c>
    </row>
    <row r="155" spans="1:112" s="30" customFormat="1" ht="14.4">
      <c r="A155" s="137">
        <v>114</v>
      </c>
      <c r="B155" s="363"/>
      <c r="C155" s="361"/>
      <c r="D155" s="126"/>
      <c r="E155" s="127"/>
      <c r="F155" s="185"/>
      <c r="G155" s="213"/>
      <c r="H155" s="355"/>
      <c r="I155" s="235">
        <v>0</v>
      </c>
      <c r="J155" s="235">
        <f t="shared" si="100"/>
        <v>0</v>
      </c>
      <c r="K155" s="387">
        <f>IF(D155="昼間",参照!$E$4,IF(D155="夜間等",参照!$E$5,IF(D155="通信",参照!$E$6,0)))</f>
        <v>0</v>
      </c>
      <c r="L155" s="240">
        <f t="shared" si="101"/>
        <v>0</v>
      </c>
      <c r="M155" s="241">
        <f t="shared" si="102"/>
        <v>0</v>
      </c>
      <c r="N155" s="238"/>
      <c r="O155" s="238">
        <f t="shared" si="103"/>
        <v>0</v>
      </c>
      <c r="P155" s="389">
        <v>0</v>
      </c>
      <c r="Q155" s="392">
        <f>IF(D155="昼間",参照!$F$4,IF(D155="夜間等",参照!$F$5,IF(D155="通信",参照!$F$6,0)))</f>
        <v>0</v>
      </c>
      <c r="R155" s="240">
        <f t="shared" si="104"/>
        <v>0</v>
      </c>
      <c r="S155" s="214"/>
      <c r="T155" s="384">
        <f t="shared" si="105"/>
        <v>0</v>
      </c>
      <c r="U155" s="382">
        <f t="shared" si="106"/>
        <v>0</v>
      </c>
      <c r="V155" s="380">
        <f t="shared" si="107"/>
        <v>0</v>
      </c>
      <c r="W155" s="378">
        <f t="shared" si="108"/>
        <v>0</v>
      </c>
      <c r="X155" s="386" t="str">
        <f t="shared" si="78"/>
        <v>0</v>
      </c>
      <c r="Y155" s="379">
        <f t="shared" si="109"/>
        <v>0</v>
      </c>
      <c r="Z155" s="441"/>
      <c r="AA155" s="441"/>
      <c r="AB155" s="445">
        <f t="shared" si="110"/>
        <v>0</v>
      </c>
      <c r="AC155" s="356">
        <f t="shared" si="111"/>
        <v>0</v>
      </c>
      <c r="AD155" s="123">
        <f t="shared" si="79"/>
        <v>0</v>
      </c>
      <c r="AE155" s="123">
        <f t="shared" si="80"/>
        <v>0</v>
      </c>
      <c r="AF155" s="183"/>
      <c r="AG155" s="32"/>
      <c r="AH155" s="97"/>
      <c r="AI155" s="33"/>
      <c r="AJ155" s="97"/>
      <c r="AK155" s="33"/>
      <c r="AL155" s="97"/>
      <c r="AM155" s="98"/>
      <c r="AN155" s="99"/>
      <c r="AO155" s="147"/>
      <c r="AP155" s="147"/>
      <c r="AQ155" s="147"/>
      <c r="AR155" s="147"/>
      <c r="AS155" s="33"/>
      <c r="AT155" s="308">
        <f t="shared" si="81"/>
        <v>0</v>
      </c>
      <c r="AU155" s="295">
        <f t="shared" si="82"/>
        <v>0</v>
      </c>
      <c r="AV155" s="295">
        <f t="shared" si="83"/>
        <v>0</v>
      </c>
      <c r="AW155" s="295">
        <f t="shared" si="84"/>
        <v>0</v>
      </c>
      <c r="AX155" s="295">
        <f t="shared" si="85"/>
        <v>0</v>
      </c>
      <c r="AY155" s="295">
        <f t="shared" si="86"/>
        <v>0</v>
      </c>
      <c r="AZ155" s="295">
        <f t="shared" si="87"/>
        <v>0</v>
      </c>
      <c r="BA155" s="295">
        <f t="shared" si="88"/>
        <v>0</v>
      </c>
      <c r="BB155" s="310">
        <f t="shared" si="89"/>
        <v>0</v>
      </c>
      <c r="BC155" s="308">
        <f t="shared" si="90"/>
        <v>0</v>
      </c>
      <c r="BD155" s="308">
        <f t="shared" si="91"/>
        <v>0</v>
      </c>
      <c r="BE155" s="295">
        <f t="shared" si="92"/>
        <v>0</v>
      </c>
      <c r="BF155" s="308">
        <f t="shared" si="93"/>
        <v>0</v>
      </c>
      <c r="BG155" s="295">
        <f t="shared" si="94"/>
        <v>0</v>
      </c>
      <c r="BH155" s="308">
        <f t="shared" si="95"/>
        <v>0</v>
      </c>
      <c r="BI155" s="295">
        <f t="shared" si="96"/>
        <v>0</v>
      </c>
      <c r="BJ155" s="295">
        <f t="shared" si="97"/>
        <v>0</v>
      </c>
      <c r="BK155" s="310">
        <f t="shared" si="98"/>
        <v>0</v>
      </c>
      <c r="BL155" s="317">
        <f t="shared" si="112"/>
        <v>0</v>
      </c>
      <c r="BM155" s="299">
        <f t="shared" si="112"/>
        <v>0</v>
      </c>
      <c r="BN155" s="299">
        <f t="shared" si="113"/>
        <v>0</v>
      </c>
      <c r="BO155" s="299">
        <f t="shared" si="112"/>
        <v>0</v>
      </c>
      <c r="BP155" s="299">
        <f t="shared" si="114"/>
        <v>0</v>
      </c>
      <c r="BQ155" s="299">
        <f t="shared" si="112"/>
        <v>0</v>
      </c>
      <c r="BR155" s="299">
        <f t="shared" si="115"/>
        <v>0</v>
      </c>
      <c r="BS155" s="299">
        <f t="shared" si="116"/>
        <v>0</v>
      </c>
      <c r="BT155" s="318">
        <f t="shared" si="116"/>
        <v>0</v>
      </c>
      <c r="BU155" s="450">
        <f t="shared" si="117"/>
        <v>0</v>
      </c>
      <c r="BV155" s="451">
        <f t="shared" si="118"/>
        <v>0</v>
      </c>
      <c r="BW155" s="451">
        <f t="shared" si="119"/>
        <v>0</v>
      </c>
      <c r="BX155" s="451">
        <f t="shared" si="120"/>
        <v>0</v>
      </c>
      <c r="BY155" s="451">
        <f t="shared" si="121"/>
        <v>0</v>
      </c>
      <c r="BZ155" s="451">
        <f t="shared" si="122"/>
        <v>0</v>
      </c>
      <c r="CA155" s="451">
        <f t="shared" si="123"/>
        <v>0</v>
      </c>
      <c r="CB155" s="451">
        <f t="shared" si="124"/>
        <v>0</v>
      </c>
      <c r="CC155" s="451">
        <f t="shared" si="125"/>
        <v>0</v>
      </c>
      <c r="CD155" s="452">
        <f t="shared" si="126"/>
        <v>0</v>
      </c>
      <c r="CE155" s="453">
        <f>IF($AF155="3/3",$R155*参照!$J$4,IF($AF155="2/3",$R155*参照!$J$5,IF($AF155="1/3",$R155*参照!$J$6,IF($AF155="1/4(多子)",$R155*参照!$J$4,IF($AF155="1/4(工･農)",$R155*参照!$J$7,IF($AF155="3/3(多子)",$R155*参照!$J$4,IF($AF155="2/3(多子)",$R155*参照!$J$4,IF($AF155="1/3(多子)",$R155*参照!$J$4,IF($AF155="多子世帯",$R155*参照!$J$4,)))))))))</f>
        <v>0</v>
      </c>
      <c r="CF155" s="454" t="b">
        <f>IF(AH155="3/3",$M155*参照!$I$4,IF(AH155="2/3",$M155*参照!$I$5,IF(AH155="1/3",$M155*参照!$I$6,IF(AH155="1/4(多子)",$M155*参照!$I$4,IF(AH155="1/4(工･農)",$M155*参照!$I$7,IF(AH155="3/3(多子)",$M155*参照!$I$4,IF(AH155="2/3(多子)",$M155*参照!$I$4,IF(AH155="1/3(多子)",$M155*参照!$I$4,IF(AH155="多子世帯",$M155*参照!$I$4,IF(AH155="対象外",0))))))))))</f>
        <v>0</v>
      </c>
      <c r="CG155" s="454" t="b">
        <f>IF(AI155="3/3",$M155*参照!$I$4,IF(AI155="2/3",$M155*参照!$I$5,IF(AI155="1/3",$M155*参照!$I$6,IF(AI155="1/4(多子)",$M155*参照!$I$4,IF(AI155="1/4(工･農)",$M155*参照!$I$7,IF(AI155="3/3(多子)",$M155*参照!$I$4,IF(AI155="2/3(多子)",$M155*参照!$I$4,IF(AI155="1/3(多子)",$M155*参照!$I$4,IF(AI155="多子世帯",$M155*参照!$I$4,IF(AI155="対象外",0))))))))))</f>
        <v>0</v>
      </c>
      <c r="CH155" s="454" t="b">
        <f>IF(AJ155="3/3",$M155*参照!$I$4,IF(AJ155="2/3",$M155*参照!$I$5,IF(AJ155="1/3",$M155*参照!$I$6,IF(AJ155="1/4(多子)",$M155*参照!$I$4,IF(AJ155="1/4(工･農)",$M155*参照!$I$7,IF(AJ155="3/3(多子)",$M155*参照!$I$4,IF(AJ155="2/3(多子)",$M155*参照!$I$4,IF(AJ155="1/3(多子)",$M155*参照!$I$4,IF(AJ155="多子世帯",$M155*参照!$I$4,IF(AJ155="対象外",0))))))))))</f>
        <v>0</v>
      </c>
      <c r="CI155" s="454" t="b">
        <f>IF(AK155="3/3",$M155*参照!$I$4,IF(AK155="2/3",$M155*参照!$I$5,IF(AK155="1/3",$M155*参照!$I$6,IF(AK155="1/4(多子)",$M155*参照!$I$4,IF(AK155="1/4(工･農)",$M155*参照!$I$7,IF(AK155="3/3(多子)",$M155*参照!$I$4,IF(AK155="2/3(多子)",$M155*参照!$I$4,IF(AK155="1/3(多子)",$M155*参照!$I$4,IF(AK155="多子世帯",$M155*参照!$I$4,IF(AK155="対象外",0))))))))))</f>
        <v>0</v>
      </c>
      <c r="CJ155" s="454" t="b">
        <f>IF(AL155="3/3",$M155*参照!$I$4,IF(AL155="2/3",$M155*参照!$I$5,IF(AL155="1/3",$M155*参照!$I$6,IF(AL155="1/4(多子)",$M155*参照!$I$4,IF(AL155="1/4(工･農)",$M155*参照!$I$7,IF(AL155="3/3(多子)",$M155*参照!$I$4,IF(AL155="2/3(多子)",$M155*参照!$I$4,IF(AL155="1/3(多子)",$M155*参照!$I$4,IF(AL155="多子世帯",$M155*参照!$I$4,IF(AL155="対象外",0))))))))))</f>
        <v>0</v>
      </c>
      <c r="CK155" s="454" t="b">
        <f>IF(AM155="3/3",$M155*参照!$I$4,IF(AM155="2/3",$M155*参照!$I$5,IF(AM155="1/3",$M155*参照!$I$6,IF(AM155="1/4(多子)",$M155*参照!$I$4,IF(AM155="1/4(工･農)",$M155*参照!$I$7,IF(AM155="3/3(多子)",$M155*参照!$I$4,IF(AM155="2/3(多子)",$M155*参照!$I$4,IF(AM155="1/3(多子)",$M155*参照!$I$4,IF(AM155="多子世帯",$M155*参照!$I$4,IF(AM155="対象外",0))))))))))</f>
        <v>0</v>
      </c>
      <c r="CL155" s="454" t="b">
        <f>IF(AN155="3/3",$M155*参照!$I$4,IF(AN155="2/3",$M155*参照!$I$5,IF(AN155="1/3",$M155*参照!$I$6,IF(AN155="1/4(多子)",$M155*参照!$I$4,IF(AN155="1/4(工･農)",$M155*参照!$I$7,IF(AN155="3/3(多子)",$M155*参照!$I$4,IF(AN155="2/3(多子)",$M155*参照!$I$4,IF(AN155="1/3(多子)",$M155*参照!$I$4,IF(AN155="多子世帯",$M155*参照!$I$4,IF(AN155="対象外",0))))))))))</f>
        <v>0</v>
      </c>
      <c r="CM155" s="454" t="b">
        <f>IF(AO155="3/3",$M155*参照!$I$4,IF(AO155="2/3",$M155*参照!$I$5,IF(AO155="1/3",$M155*参照!$I$6,IF(AO155="1/4(多子)",$M155*参照!$I$4,IF(AO155="1/4(工･農)",$M155*参照!$I$7,IF(AO155="3/3(多子)",$M155*参照!$I$4,IF(AO155="2/3(多子)",$M155*参照!$I$4,IF(AO155="1/3(多子)",$M155*参照!$I$4,IF(AO155="多子世帯",$M155*参照!$I$4,IF(AO155="対象外",0))))))))))</f>
        <v>0</v>
      </c>
      <c r="CN155" s="454" t="b">
        <f>IF(AP155="3/3",$M155*参照!$I$4,IF(AP155="2/3",$M155*参照!$I$5,IF(AP155="1/3",$M155*参照!$I$6,IF(AP155="1/4(多子)",$M155*参照!$I$4,IF(AP155="1/4(工･農)",$M155*参照!$I$7,IF(AP155="3/3(多子)",$M155*参照!$I$4,IF(AP155="2/3(多子)",$M155*参照!$I$4,IF(AP155="1/3(多子)",$M155*参照!$I$4,IF(AP155="多子世帯",$M155*参照!$I$4,IF(AP155="対象外",0))))))))))</f>
        <v>0</v>
      </c>
      <c r="CO155" s="454" t="b">
        <f>IF(AQ155="3/3",$M155*参照!$I$4,IF(AQ155="2/3",$M155*参照!$I$5,IF(AQ155="1/3",$M155*参照!$I$6,IF(AQ155="1/4(多子)",$M155*参照!$I$4,IF(AQ155="1/4(工･農)",$M155*参照!$I$7,IF(AQ155="3/3(多子)",$M155*参照!$I$4,IF(AQ155="2/3(多子)",$M155*参照!$I$4,IF(AQ155="1/3(多子)",$M155*参照!$I$4,IF(AQ155="多子世帯",$M155*参照!$I$4,IF(AQ155="対象外",0))))))))))</f>
        <v>0</v>
      </c>
      <c r="CP155" s="454" t="b">
        <f>IF(AR155="3/3",$M155*参照!$I$4,IF(AR155="2/3",$M155*参照!$I$5,IF(AR155="1/3",$M155*参照!$I$6,IF(AR155="1/4(多子)",$M155*参照!$I$4,IF(AR155="1/4(工･農)",$M155*参照!$I$7,IF(AR155="3/3(多子)",$M155*参照!$I$4,IF(AR155="2/3(多子)",$M155*参照!$I$4,IF(AR155="1/3(多子)",$M155*参照!$I$4,IF(AR155="多子世帯",$M155*参照!$I$4,IF(AR155="対象外",0))))))))))</f>
        <v>0</v>
      </c>
      <c r="CQ155" s="455" t="b">
        <f>IF(AS155="3/3",$M155*参照!$I$4,IF(AS155="2/3",$M155*参照!$I$5,IF(AS155="1/3",$M155*参照!$I$6,IF(AS155="1/4(多子)",$M155*参照!$I$4,IF(AS155="1/4(工･農)",$M155*参照!$I$7,IF(AS155="3/3(多子)",$M155*参照!$I$4,IF(AS155="2/3(多子)",$M155*参照!$I$4,IF(AS155="1/3(多子)",$M155*参照!$I$4,IF(AS155="多子世帯",$M155*参照!$I$4,IF(AS155="対象外",0))))))))))</f>
        <v>0</v>
      </c>
      <c r="CR155" s="456">
        <f t="shared" si="127"/>
        <v>0</v>
      </c>
      <c r="CS155" s="66"/>
      <c r="CT155" s="147"/>
      <c r="CU155" s="147"/>
      <c r="CV155" s="147"/>
      <c r="CW155" s="147"/>
      <c r="CX155" s="147"/>
      <c r="CY155" s="149"/>
      <c r="CZ155" s="100"/>
      <c r="DA155" s="147"/>
      <c r="DB155" s="147"/>
      <c r="DC155" s="147"/>
      <c r="DD155" s="147"/>
      <c r="DE155" s="147"/>
      <c r="DF155" s="148">
        <f t="shared" si="128"/>
        <v>0</v>
      </c>
      <c r="DG155" s="77">
        <f>IF(CD155=0,0,(ROUNDUP(O155*(BU155*参照!$C$5+BV155*参照!$C$6+BW155*参照!$C$7+BX155*参照!$C$8+BY155*参照!$C$9+BZ155*参照!$C$10+CA155*参照!$C$11+CB155*参照!$C$12+CC155*参照!$C$13)/CD155,-2)))</f>
        <v>0</v>
      </c>
      <c r="DH155" s="136" t="str">
        <f t="shared" si="99"/>
        <v>B</v>
      </c>
    </row>
    <row r="156" spans="1:112" s="30" customFormat="1" ht="14.4">
      <c r="A156" s="137">
        <v>115</v>
      </c>
      <c r="B156" s="363"/>
      <c r="C156" s="361"/>
      <c r="D156" s="126"/>
      <c r="E156" s="127"/>
      <c r="F156" s="185"/>
      <c r="G156" s="213"/>
      <c r="H156" s="355"/>
      <c r="I156" s="235">
        <v>0</v>
      </c>
      <c r="J156" s="235">
        <f t="shared" si="100"/>
        <v>0</v>
      </c>
      <c r="K156" s="387">
        <f>IF(D156="昼間",参照!$E$4,IF(D156="夜間等",参照!$E$5,IF(D156="通信",参照!$E$6,0)))</f>
        <v>0</v>
      </c>
      <c r="L156" s="240">
        <f t="shared" si="101"/>
        <v>0</v>
      </c>
      <c r="M156" s="241">
        <f t="shared" si="102"/>
        <v>0</v>
      </c>
      <c r="N156" s="238"/>
      <c r="O156" s="238">
        <f t="shared" si="103"/>
        <v>0</v>
      </c>
      <c r="P156" s="389">
        <v>0</v>
      </c>
      <c r="Q156" s="392">
        <f>IF(D156="昼間",参照!$F$4,IF(D156="夜間等",参照!$F$5,IF(D156="通信",参照!$F$6,0)))</f>
        <v>0</v>
      </c>
      <c r="R156" s="240">
        <f t="shared" si="104"/>
        <v>0</v>
      </c>
      <c r="S156" s="214"/>
      <c r="T156" s="384">
        <f t="shared" si="105"/>
        <v>0</v>
      </c>
      <c r="U156" s="382">
        <f t="shared" si="106"/>
        <v>0</v>
      </c>
      <c r="V156" s="380">
        <f t="shared" si="107"/>
        <v>0</v>
      </c>
      <c r="W156" s="378">
        <f t="shared" si="108"/>
        <v>0</v>
      </c>
      <c r="X156" s="386" t="str">
        <f t="shared" si="78"/>
        <v>0</v>
      </c>
      <c r="Y156" s="379">
        <f t="shared" si="109"/>
        <v>0</v>
      </c>
      <c r="Z156" s="441"/>
      <c r="AA156" s="441"/>
      <c r="AB156" s="445">
        <f t="shared" si="110"/>
        <v>0</v>
      </c>
      <c r="AC156" s="356">
        <f t="shared" si="111"/>
        <v>0</v>
      </c>
      <c r="AD156" s="123">
        <f t="shared" si="79"/>
        <v>0</v>
      </c>
      <c r="AE156" s="123">
        <f t="shared" si="80"/>
        <v>0</v>
      </c>
      <c r="AF156" s="183"/>
      <c r="AG156" s="32"/>
      <c r="AH156" s="97"/>
      <c r="AI156" s="33"/>
      <c r="AJ156" s="97"/>
      <c r="AK156" s="33"/>
      <c r="AL156" s="97"/>
      <c r="AM156" s="98"/>
      <c r="AN156" s="99"/>
      <c r="AO156" s="147"/>
      <c r="AP156" s="147"/>
      <c r="AQ156" s="147"/>
      <c r="AR156" s="147"/>
      <c r="AS156" s="33"/>
      <c r="AT156" s="308">
        <f t="shared" si="81"/>
        <v>0</v>
      </c>
      <c r="AU156" s="295">
        <f t="shared" si="82"/>
        <v>0</v>
      </c>
      <c r="AV156" s="295">
        <f t="shared" si="83"/>
        <v>0</v>
      </c>
      <c r="AW156" s="295">
        <f t="shared" si="84"/>
        <v>0</v>
      </c>
      <c r="AX156" s="295">
        <f t="shared" si="85"/>
        <v>0</v>
      </c>
      <c r="AY156" s="295">
        <f t="shared" si="86"/>
        <v>0</v>
      </c>
      <c r="AZ156" s="295">
        <f t="shared" si="87"/>
        <v>0</v>
      </c>
      <c r="BA156" s="295">
        <f t="shared" si="88"/>
        <v>0</v>
      </c>
      <c r="BB156" s="310">
        <f t="shared" si="89"/>
        <v>0</v>
      </c>
      <c r="BC156" s="308">
        <f t="shared" si="90"/>
        <v>0</v>
      </c>
      <c r="BD156" s="308">
        <f t="shared" si="91"/>
        <v>0</v>
      </c>
      <c r="BE156" s="295">
        <f t="shared" si="92"/>
        <v>0</v>
      </c>
      <c r="BF156" s="308">
        <f t="shared" si="93"/>
        <v>0</v>
      </c>
      <c r="BG156" s="295">
        <f t="shared" si="94"/>
        <v>0</v>
      </c>
      <c r="BH156" s="308">
        <f t="shared" si="95"/>
        <v>0</v>
      </c>
      <c r="BI156" s="295">
        <f t="shared" si="96"/>
        <v>0</v>
      </c>
      <c r="BJ156" s="295">
        <f t="shared" si="97"/>
        <v>0</v>
      </c>
      <c r="BK156" s="310">
        <f t="shared" si="98"/>
        <v>0</v>
      </c>
      <c r="BL156" s="317">
        <f t="shared" si="112"/>
        <v>0</v>
      </c>
      <c r="BM156" s="299">
        <f t="shared" si="112"/>
        <v>0</v>
      </c>
      <c r="BN156" s="299">
        <f t="shared" si="113"/>
        <v>0</v>
      </c>
      <c r="BO156" s="299">
        <f t="shared" si="112"/>
        <v>0</v>
      </c>
      <c r="BP156" s="299">
        <f t="shared" si="114"/>
        <v>0</v>
      </c>
      <c r="BQ156" s="299">
        <f t="shared" si="112"/>
        <v>0</v>
      </c>
      <c r="BR156" s="299">
        <f t="shared" si="115"/>
        <v>0</v>
      </c>
      <c r="BS156" s="299">
        <f t="shared" si="116"/>
        <v>0</v>
      </c>
      <c r="BT156" s="318">
        <f t="shared" si="116"/>
        <v>0</v>
      </c>
      <c r="BU156" s="450">
        <f t="shared" si="117"/>
        <v>0</v>
      </c>
      <c r="BV156" s="451">
        <f t="shared" si="118"/>
        <v>0</v>
      </c>
      <c r="BW156" s="451">
        <f t="shared" si="119"/>
        <v>0</v>
      </c>
      <c r="BX156" s="451">
        <f t="shared" si="120"/>
        <v>0</v>
      </c>
      <c r="BY156" s="451">
        <f t="shared" si="121"/>
        <v>0</v>
      </c>
      <c r="BZ156" s="451">
        <f t="shared" si="122"/>
        <v>0</v>
      </c>
      <c r="CA156" s="451">
        <f t="shared" si="123"/>
        <v>0</v>
      </c>
      <c r="CB156" s="451">
        <f t="shared" si="124"/>
        <v>0</v>
      </c>
      <c r="CC156" s="451">
        <f t="shared" si="125"/>
        <v>0</v>
      </c>
      <c r="CD156" s="452">
        <f t="shared" si="126"/>
        <v>0</v>
      </c>
      <c r="CE156" s="453">
        <f>IF($AF156="3/3",$R156*参照!$J$4,IF($AF156="2/3",$R156*参照!$J$5,IF($AF156="1/3",$R156*参照!$J$6,IF($AF156="1/4(多子)",$R156*参照!$J$4,IF($AF156="1/4(工･農)",$R156*参照!$J$7,IF($AF156="3/3(多子)",$R156*参照!$J$4,IF($AF156="2/3(多子)",$R156*参照!$J$4,IF($AF156="1/3(多子)",$R156*参照!$J$4,IF($AF156="多子世帯",$R156*参照!$J$4,)))))))))</f>
        <v>0</v>
      </c>
      <c r="CF156" s="454" t="b">
        <f>IF(AH156="3/3",$M156*参照!$I$4,IF(AH156="2/3",$M156*参照!$I$5,IF(AH156="1/3",$M156*参照!$I$6,IF(AH156="1/4(多子)",$M156*参照!$I$4,IF(AH156="1/4(工･農)",$M156*参照!$I$7,IF(AH156="3/3(多子)",$M156*参照!$I$4,IF(AH156="2/3(多子)",$M156*参照!$I$4,IF(AH156="1/3(多子)",$M156*参照!$I$4,IF(AH156="多子世帯",$M156*参照!$I$4,IF(AH156="対象外",0))))))))))</f>
        <v>0</v>
      </c>
      <c r="CG156" s="454" t="b">
        <f>IF(AI156="3/3",$M156*参照!$I$4,IF(AI156="2/3",$M156*参照!$I$5,IF(AI156="1/3",$M156*参照!$I$6,IF(AI156="1/4(多子)",$M156*参照!$I$4,IF(AI156="1/4(工･農)",$M156*参照!$I$7,IF(AI156="3/3(多子)",$M156*参照!$I$4,IF(AI156="2/3(多子)",$M156*参照!$I$4,IF(AI156="1/3(多子)",$M156*参照!$I$4,IF(AI156="多子世帯",$M156*参照!$I$4,IF(AI156="対象外",0))))))))))</f>
        <v>0</v>
      </c>
      <c r="CH156" s="454" t="b">
        <f>IF(AJ156="3/3",$M156*参照!$I$4,IF(AJ156="2/3",$M156*参照!$I$5,IF(AJ156="1/3",$M156*参照!$I$6,IF(AJ156="1/4(多子)",$M156*参照!$I$4,IF(AJ156="1/4(工･農)",$M156*参照!$I$7,IF(AJ156="3/3(多子)",$M156*参照!$I$4,IF(AJ156="2/3(多子)",$M156*参照!$I$4,IF(AJ156="1/3(多子)",$M156*参照!$I$4,IF(AJ156="多子世帯",$M156*参照!$I$4,IF(AJ156="対象外",0))))))))))</f>
        <v>0</v>
      </c>
      <c r="CI156" s="454" t="b">
        <f>IF(AK156="3/3",$M156*参照!$I$4,IF(AK156="2/3",$M156*参照!$I$5,IF(AK156="1/3",$M156*参照!$I$6,IF(AK156="1/4(多子)",$M156*参照!$I$4,IF(AK156="1/4(工･農)",$M156*参照!$I$7,IF(AK156="3/3(多子)",$M156*参照!$I$4,IF(AK156="2/3(多子)",$M156*参照!$I$4,IF(AK156="1/3(多子)",$M156*参照!$I$4,IF(AK156="多子世帯",$M156*参照!$I$4,IF(AK156="対象外",0))))))))))</f>
        <v>0</v>
      </c>
      <c r="CJ156" s="454" t="b">
        <f>IF(AL156="3/3",$M156*参照!$I$4,IF(AL156="2/3",$M156*参照!$I$5,IF(AL156="1/3",$M156*参照!$I$6,IF(AL156="1/4(多子)",$M156*参照!$I$4,IF(AL156="1/4(工･農)",$M156*参照!$I$7,IF(AL156="3/3(多子)",$M156*参照!$I$4,IF(AL156="2/3(多子)",$M156*参照!$I$4,IF(AL156="1/3(多子)",$M156*参照!$I$4,IF(AL156="多子世帯",$M156*参照!$I$4,IF(AL156="対象外",0))))))))))</f>
        <v>0</v>
      </c>
      <c r="CK156" s="454" t="b">
        <f>IF(AM156="3/3",$M156*参照!$I$4,IF(AM156="2/3",$M156*参照!$I$5,IF(AM156="1/3",$M156*参照!$I$6,IF(AM156="1/4(多子)",$M156*参照!$I$4,IF(AM156="1/4(工･農)",$M156*参照!$I$7,IF(AM156="3/3(多子)",$M156*参照!$I$4,IF(AM156="2/3(多子)",$M156*参照!$I$4,IF(AM156="1/3(多子)",$M156*参照!$I$4,IF(AM156="多子世帯",$M156*参照!$I$4,IF(AM156="対象外",0))))))))))</f>
        <v>0</v>
      </c>
      <c r="CL156" s="454" t="b">
        <f>IF(AN156="3/3",$M156*参照!$I$4,IF(AN156="2/3",$M156*参照!$I$5,IF(AN156="1/3",$M156*参照!$I$6,IF(AN156="1/4(多子)",$M156*参照!$I$4,IF(AN156="1/4(工･農)",$M156*参照!$I$7,IF(AN156="3/3(多子)",$M156*参照!$I$4,IF(AN156="2/3(多子)",$M156*参照!$I$4,IF(AN156="1/3(多子)",$M156*参照!$I$4,IF(AN156="多子世帯",$M156*参照!$I$4,IF(AN156="対象外",0))))))))))</f>
        <v>0</v>
      </c>
      <c r="CM156" s="454" t="b">
        <f>IF(AO156="3/3",$M156*参照!$I$4,IF(AO156="2/3",$M156*参照!$I$5,IF(AO156="1/3",$M156*参照!$I$6,IF(AO156="1/4(多子)",$M156*参照!$I$4,IF(AO156="1/4(工･農)",$M156*参照!$I$7,IF(AO156="3/3(多子)",$M156*参照!$I$4,IF(AO156="2/3(多子)",$M156*参照!$I$4,IF(AO156="1/3(多子)",$M156*参照!$I$4,IF(AO156="多子世帯",$M156*参照!$I$4,IF(AO156="対象外",0))))))))))</f>
        <v>0</v>
      </c>
      <c r="CN156" s="454" t="b">
        <f>IF(AP156="3/3",$M156*参照!$I$4,IF(AP156="2/3",$M156*参照!$I$5,IF(AP156="1/3",$M156*参照!$I$6,IF(AP156="1/4(多子)",$M156*参照!$I$4,IF(AP156="1/4(工･農)",$M156*参照!$I$7,IF(AP156="3/3(多子)",$M156*参照!$I$4,IF(AP156="2/3(多子)",$M156*参照!$I$4,IF(AP156="1/3(多子)",$M156*参照!$I$4,IF(AP156="多子世帯",$M156*参照!$I$4,IF(AP156="対象外",0))))))))))</f>
        <v>0</v>
      </c>
      <c r="CO156" s="454" t="b">
        <f>IF(AQ156="3/3",$M156*参照!$I$4,IF(AQ156="2/3",$M156*参照!$I$5,IF(AQ156="1/3",$M156*参照!$I$6,IF(AQ156="1/4(多子)",$M156*参照!$I$4,IF(AQ156="1/4(工･農)",$M156*参照!$I$7,IF(AQ156="3/3(多子)",$M156*参照!$I$4,IF(AQ156="2/3(多子)",$M156*参照!$I$4,IF(AQ156="1/3(多子)",$M156*参照!$I$4,IF(AQ156="多子世帯",$M156*参照!$I$4,IF(AQ156="対象外",0))))))))))</f>
        <v>0</v>
      </c>
      <c r="CP156" s="454" t="b">
        <f>IF(AR156="3/3",$M156*参照!$I$4,IF(AR156="2/3",$M156*参照!$I$5,IF(AR156="1/3",$M156*参照!$I$6,IF(AR156="1/4(多子)",$M156*参照!$I$4,IF(AR156="1/4(工･農)",$M156*参照!$I$7,IF(AR156="3/3(多子)",$M156*参照!$I$4,IF(AR156="2/3(多子)",$M156*参照!$I$4,IF(AR156="1/3(多子)",$M156*参照!$I$4,IF(AR156="多子世帯",$M156*参照!$I$4,IF(AR156="対象外",0))))))))))</f>
        <v>0</v>
      </c>
      <c r="CQ156" s="455" t="b">
        <f>IF(AS156="3/3",$M156*参照!$I$4,IF(AS156="2/3",$M156*参照!$I$5,IF(AS156="1/3",$M156*参照!$I$6,IF(AS156="1/4(多子)",$M156*参照!$I$4,IF(AS156="1/4(工･農)",$M156*参照!$I$7,IF(AS156="3/3(多子)",$M156*参照!$I$4,IF(AS156="2/3(多子)",$M156*参照!$I$4,IF(AS156="1/3(多子)",$M156*参照!$I$4,IF(AS156="多子世帯",$M156*参照!$I$4,IF(AS156="対象外",0))))))))))</f>
        <v>0</v>
      </c>
      <c r="CR156" s="456">
        <f t="shared" si="127"/>
        <v>0</v>
      </c>
      <c r="CS156" s="66"/>
      <c r="CT156" s="147"/>
      <c r="CU156" s="147"/>
      <c r="CV156" s="147"/>
      <c r="CW156" s="147"/>
      <c r="CX156" s="147"/>
      <c r="CY156" s="149"/>
      <c r="CZ156" s="100"/>
      <c r="DA156" s="147"/>
      <c r="DB156" s="147"/>
      <c r="DC156" s="147"/>
      <c r="DD156" s="147"/>
      <c r="DE156" s="147"/>
      <c r="DF156" s="148">
        <f t="shared" si="128"/>
        <v>0</v>
      </c>
      <c r="DG156" s="77">
        <f>IF(CD156=0,0,(ROUNDUP(O156*(BU156*参照!$C$5+BV156*参照!$C$6+BW156*参照!$C$7+BX156*参照!$C$8+BY156*参照!$C$9+BZ156*参照!$C$10+CA156*参照!$C$11+CB156*参照!$C$12+CC156*参照!$C$13)/CD156,-2)))</f>
        <v>0</v>
      </c>
      <c r="DH156" s="136" t="str">
        <f t="shared" si="99"/>
        <v>B</v>
      </c>
    </row>
    <row r="157" spans="1:112" s="30" customFormat="1" ht="14.4">
      <c r="A157" s="137">
        <v>116</v>
      </c>
      <c r="B157" s="363"/>
      <c r="C157" s="361"/>
      <c r="D157" s="126"/>
      <c r="E157" s="127"/>
      <c r="F157" s="185"/>
      <c r="G157" s="213"/>
      <c r="H157" s="355"/>
      <c r="I157" s="235">
        <v>0</v>
      </c>
      <c r="J157" s="235">
        <f t="shared" si="100"/>
        <v>0</v>
      </c>
      <c r="K157" s="387">
        <f>IF(D157="昼間",参照!$E$4,IF(D157="夜間等",参照!$E$5,IF(D157="通信",参照!$E$6,0)))</f>
        <v>0</v>
      </c>
      <c r="L157" s="240">
        <f t="shared" si="101"/>
        <v>0</v>
      </c>
      <c r="M157" s="241">
        <f t="shared" si="102"/>
        <v>0</v>
      </c>
      <c r="N157" s="238"/>
      <c r="O157" s="238">
        <f t="shared" si="103"/>
        <v>0</v>
      </c>
      <c r="P157" s="389">
        <v>0</v>
      </c>
      <c r="Q157" s="392">
        <f>IF(D157="昼間",参照!$F$4,IF(D157="夜間等",参照!$F$5,IF(D157="通信",参照!$F$6,0)))</f>
        <v>0</v>
      </c>
      <c r="R157" s="240">
        <f t="shared" si="104"/>
        <v>0</v>
      </c>
      <c r="S157" s="214"/>
      <c r="T157" s="384">
        <f t="shared" si="105"/>
        <v>0</v>
      </c>
      <c r="U157" s="382">
        <f t="shared" si="106"/>
        <v>0</v>
      </c>
      <c r="V157" s="380">
        <f t="shared" si="107"/>
        <v>0</v>
      </c>
      <c r="W157" s="378">
        <f t="shared" si="108"/>
        <v>0</v>
      </c>
      <c r="X157" s="386" t="str">
        <f t="shared" si="78"/>
        <v>0</v>
      </c>
      <c r="Y157" s="379">
        <f t="shared" si="109"/>
        <v>0</v>
      </c>
      <c r="Z157" s="441"/>
      <c r="AA157" s="441"/>
      <c r="AB157" s="445">
        <f t="shared" si="110"/>
        <v>0</v>
      </c>
      <c r="AC157" s="356">
        <f t="shared" si="111"/>
        <v>0</v>
      </c>
      <c r="AD157" s="123">
        <f t="shared" si="79"/>
        <v>0</v>
      </c>
      <c r="AE157" s="123">
        <f t="shared" si="80"/>
        <v>0</v>
      </c>
      <c r="AF157" s="183"/>
      <c r="AG157" s="32"/>
      <c r="AH157" s="97"/>
      <c r="AI157" s="33"/>
      <c r="AJ157" s="97"/>
      <c r="AK157" s="33"/>
      <c r="AL157" s="97"/>
      <c r="AM157" s="98"/>
      <c r="AN157" s="99"/>
      <c r="AO157" s="147"/>
      <c r="AP157" s="147"/>
      <c r="AQ157" s="147"/>
      <c r="AR157" s="147"/>
      <c r="AS157" s="33"/>
      <c r="AT157" s="308">
        <f t="shared" si="81"/>
        <v>0</v>
      </c>
      <c r="AU157" s="295">
        <f t="shared" si="82"/>
        <v>0</v>
      </c>
      <c r="AV157" s="295">
        <f t="shared" si="83"/>
        <v>0</v>
      </c>
      <c r="AW157" s="295">
        <f t="shared" si="84"/>
        <v>0</v>
      </c>
      <c r="AX157" s="295">
        <f t="shared" si="85"/>
        <v>0</v>
      </c>
      <c r="AY157" s="295">
        <f t="shared" si="86"/>
        <v>0</v>
      </c>
      <c r="AZ157" s="295">
        <f t="shared" si="87"/>
        <v>0</v>
      </c>
      <c r="BA157" s="295">
        <f t="shared" si="88"/>
        <v>0</v>
      </c>
      <c r="BB157" s="310">
        <f t="shared" si="89"/>
        <v>0</v>
      </c>
      <c r="BC157" s="308">
        <f t="shared" si="90"/>
        <v>0</v>
      </c>
      <c r="BD157" s="308">
        <f t="shared" si="91"/>
        <v>0</v>
      </c>
      <c r="BE157" s="295">
        <f t="shared" si="92"/>
        <v>0</v>
      </c>
      <c r="BF157" s="308">
        <f t="shared" si="93"/>
        <v>0</v>
      </c>
      <c r="BG157" s="295">
        <f t="shared" si="94"/>
        <v>0</v>
      </c>
      <c r="BH157" s="308">
        <f t="shared" si="95"/>
        <v>0</v>
      </c>
      <c r="BI157" s="295">
        <f t="shared" si="96"/>
        <v>0</v>
      </c>
      <c r="BJ157" s="295">
        <f t="shared" si="97"/>
        <v>0</v>
      </c>
      <c r="BK157" s="310">
        <f t="shared" si="98"/>
        <v>0</v>
      </c>
      <c r="BL157" s="317">
        <f t="shared" si="112"/>
        <v>0</v>
      </c>
      <c r="BM157" s="299">
        <f t="shared" si="112"/>
        <v>0</v>
      </c>
      <c r="BN157" s="299">
        <f t="shared" si="113"/>
        <v>0</v>
      </c>
      <c r="BO157" s="299">
        <f t="shared" si="112"/>
        <v>0</v>
      </c>
      <c r="BP157" s="299">
        <f t="shared" si="114"/>
        <v>0</v>
      </c>
      <c r="BQ157" s="299">
        <f t="shared" si="112"/>
        <v>0</v>
      </c>
      <c r="BR157" s="299">
        <f t="shared" si="115"/>
        <v>0</v>
      </c>
      <c r="BS157" s="299">
        <f t="shared" si="116"/>
        <v>0</v>
      </c>
      <c r="BT157" s="318">
        <f t="shared" si="116"/>
        <v>0</v>
      </c>
      <c r="BU157" s="450">
        <f t="shared" si="117"/>
        <v>0</v>
      </c>
      <c r="BV157" s="451">
        <f t="shared" si="118"/>
        <v>0</v>
      </c>
      <c r="BW157" s="451">
        <f t="shared" si="119"/>
        <v>0</v>
      </c>
      <c r="BX157" s="451">
        <f t="shared" si="120"/>
        <v>0</v>
      </c>
      <c r="BY157" s="451">
        <f t="shared" si="121"/>
        <v>0</v>
      </c>
      <c r="BZ157" s="451">
        <f t="shared" si="122"/>
        <v>0</v>
      </c>
      <c r="CA157" s="451">
        <f t="shared" si="123"/>
        <v>0</v>
      </c>
      <c r="CB157" s="451">
        <f t="shared" si="124"/>
        <v>0</v>
      </c>
      <c r="CC157" s="451">
        <f t="shared" si="125"/>
        <v>0</v>
      </c>
      <c r="CD157" s="452">
        <f t="shared" si="126"/>
        <v>0</v>
      </c>
      <c r="CE157" s="453">
        <f>IF($AF157="3/3",$R157*参照!$J$4,IF($AF157="2/3",$R157*参照!$J$5,IF($AF157="1/3",$R157*参照!$J$6,IF($AF157="1/4(多子)",$R157*参照!$J$4,IF($AF157="1/4(工･農)",$R157*参照!$J$7,IF($AF157="3/3(多子)",$R157*参照!$J$4,IF($AF157="2/3(多子)",$R157*参照!$J$4,IF($AF157="1/3(多子)",$R157*参照!$J$4,IF($AF157="多子世帯",$R157*参照!$J$4,)))))))))</f>
        <v>0</v>
      </c>
      <c r="CF157" s="454" t="b">
        <f>IF(AH157="3/3",$M157*参照!$I$4,IF(AH157="2/3",$M157*参照!$I$5,IF(AH157="1/3",$M157*参照!$I$6,IF(AH157="1/4(多子)",$M157*参照!$I$4,IF(AH157="1/4(工･農)",$M157*参照!$I$7,IF(AH157="3/3(多子)",$M157*参照!$I$4,IF(AH157="2/3(多子)",$M157*参照!$I$4,IF(AH157="1/3(多子)",$M157*参照!$I$4,IF(AH157="多子世帯",$M157*参照!$I$4,IF(AH157="対象外",0))))))))))</f>
        <v>0</v>
      </c>
      <c r="CG157" s="454" t="b">
        <f>IF(AI157="3/3",$M157*参照!$I$4,IF(AI157="2/3",$M157*参照!$I$5,IF(AI157="1/3",$M157*参照!$I$6,IF(AI157="1/4(多子)",$M157*参照!$I$4,IF(AI157="1/4(工･農)",$M157*参照!$I$7,IF(AI157="3/3(多子)",$M157*参照!$I$4,IF(AI157="2/3(多子)",$M157*参照!$I$4,IF(AI157="1/3(多子)",$M157*参照!$I$4,IF(AI157="多子世帯",$M157*参照!$I$4,IF(AI157="対象外",0))))))))))</f>
        <v>0</v>
      </c>
      <c r="CH157" s="454" t="b">
        <f>IF(AJ157="3/3",$M157*参照!$I$4,IF(AJ157="2/3",$M157*参照!$I$5,IF(AJ157="1/3",$M157*参照!$I$6,IF(AJ157="1/4(多子)",$M157*参照!$I$4,IF(AJ157="1/4(工･農)",$M157*参照!$I$7,IF(AJ157="3/3(多子)",$M157*参照!$I$4,IF(AJ157="2/3(多子)",$M157*参照!$I$4,IF(AJ157="1/3(多子)",$M157*参照!$I$4,IF(AJ157="多子世帯",$M157*参照!$I$4,IF(AJ157="対象外",0))))))))))</f>
        <v>0</v>
      </c>
      <c r="CI157" s="454" t="b">
        <f>IF(AK157="3/3",$M157*参照!$I$4,IF(AK157="2/3",$M157*参照!$I$5,IF(AK157="1/3",$M157*参照!$I$6,IF(AK157="1/4(多子)",$M157*参照!$I$4,IF(AK157="1/4(工･農)",$M157*参照!$I$7,IF(AK157="3/3(多子)",$M157*参照!$I$4,IF(AK157="2/3(多子)",$M157*参照!$I$4,IF(AK157="1/3(多子)",$M157*参照!$I$4,IF(AK157="多子世帯",$M157*参照!$I$4,IF(AK157="対象外",0))))))))))</f>
        <v>0</v>
      </c>
      <c r="CJ157" s="454" t="b">
        <f>IF(AL157="3/3",$M157*参照!$I$4,IF(AL157="2/3",$M157*参照!$I$5,IF(AL157="1/3",$M157*参照!$I$6,IF(AL157="1/4(多子)",$M157*参照!$I$4,IF(AL157="1/4(工･農)",$M157*参照!$I$7,IF(AL157="3/3(多子)",$M157*参照!$I$4,IF(AL157="2/3(多子)",$M157*参照!$I$4,IF(AL157="1/3(多子)",$M157*参照!$I$4,IF(AL157="多子世帯",$M157*参照!$I$4,IF(AL157="対象外",0))))))))))</f>
        <v>0</v>
      </c>
      <c r="CK157" s="454" t="b">
        <f>IF(AM157="3/3",$M157*参照!$I$4,IF(AM157="2/3",$M157*参照!$I$5,IF(AM157="1/3",$M157*参照!$I$6,IF(AM157="1/4(多子)",$M157*参照!$I$4,IF(AM157="1/4(工･農)",$M157*参照!$I$7,IF(AM157="3/3(多子)",$M157*参照!$I$4,IF(AM157="2/3(多子)",$M157*参照!$I$4,IF(AM157="1/3(多子)",$M157*参照!$I$4,IF(AM157="多子世帯",$M157*参照!$I$4,IF(AM157="対象外",0))))))))))</f>
        <v>0</v>
      </c>
      <c r="CL157" s="454" t="b">
        <f>IF(AN157="3/3",$M157*参照!$I$4,IF(AN157="2/3",$M157*参照!$I$5,IF(AN157="1/3",$M157*参照!$I$6,IF(AN157="1/4(多子)",$M157*参照!$I$4,IF(AN157="1/4(工･農)",$M157*参照!$I$7,IF(AN157="3/3(多子)",$M157*参照!$I$4,IF(AN157="2/3(多子)",$M157*参照!$I$4,IF(AN157="1/3(多子)",$M157*参照!$I$4,IF(AN157="多子世帯",$M157*参照!$I$4,IF(AN157="対象外",0))))))))))</f>
        <v>0</v>
      </c>
      <c r="CM157" s="454" t="b">
        <f>IF(AO157="3/3",$M157*参照!$I$4,IF(AO157="2/3",$M157*参照!$I$5,IF(AO157="1/3",$M157*参照!$I$6,IF(AO157="1/4(多子)",$M157*参照!$I$4,IF(AO157="1/4(工･農)",$M157*参照!$I$7,IF(AO157="3/3(多子)",$M157*参照!$I$4,IF(AO157="2/3(多子)",$M157*参照!$I$4,IF(AO157="1/3(多子)",$M157*参照!$I$4,IF(AO157="多子世帯",$M157*参照!$I$4,IF(AO157="対象外",0))))))))))</f>
        <v>0</v>
      </c>
      <c r="CN157" s="454" t="b">
        <f>IF(AP157="3/3",$M157*参照!$I$4,IF(AP157="2/3",$M157*参照!$I$5,IF(AP157="1/3",$M157*参照!$I$6,IF(AP157="1/4(多子)",$M157*参照!$I$4,IF(AP157="1/4(工･農)",$M157*参照!$I$7,IF(AP157="3/3(多子)",$M157*参照!$I$4,IF(AP157="2/3(多子)",$M157*参照!$I$4,IF(AP157="1/3(多子)",$M157*参照!$I$4,IF(AP157="多子世帯",$M157*参照!$I$4,IF(AP157="対象外",0))))))))))</f>
        <v>0</v>
      </c>
      <c r="CO157" s="454" t="b">
        <f>IF(AQ157="3/3",$M157*参照!$I$4,IF(AQ157="2/3",$M157*参照!$I$5,IF(AQ157="1/3",$M157*参照!$I$6,IF(AQ157="1/4(多子)",$M157*参照!$I$4,IF(AQ157="1/4(工･農)",$M157*参照!$I$7,IF(AQ157="3/3(多子)",$M157*参照!$I$4,IF(AQ157="2/3(多子)",$M157*参照!$I$4,IF(AQ157="1/3(多子)",$M157*参照!$I$4,IF(AQ157="多子世帯",$M157*参照!$I$4,IF(AQ157="対象外",0))))))))))</f>
        <v>0</v>
      </c>
      <c r="CP157" s="454" t="b">
        <f>IF(AR157="3/3",$M157*参照!$I$4,IF(AR157="2/3",$M157*参照!$I$5,IF(AR157="1/3",$M157*参照!$I$6,IF(AR157="1/4(多子)",$M157*参照!$I$4,IF(AR157="1/4(工･農)",$M157*参照!$I$7,IF(AR157="3/3(多子)",$M157*参照!$I$4,IF(AR157="2/3(多子)",$M157*参照!$I$4,IF(AR157="1/3(多子)",$M157*参照!$I$4,IF(AR157="多子世帯",$M157*参照!$I$4,IF(AR157="対象外",0))))))))))</f>
        <v>0</v>
      </c>
      <c r="CQ157" s="455" t="b">
        <f>IF(AS157="3/3",$M157*参照!$I$4,IF(AS157="2/3",$M157*参照!$I$5,IF(AS157="1/3",$M157*参照!$I$6,IF(AS157="1/4(多子)",$M157*参照!$I$4,IF(AS157="1/4(工･農)",$M157*参照!$I$7,IF(AS157="3/3(多子)",$M157*参照!$I$4,IF(AS157="2/3(多子)",$M157*参照!$I$4,IF(AS157="1/3(多子)",$M157*参照!$I$4,IF(AS157="多子世帯",$M157*参照!$I$4,IF(AS157="対象外",0))))))))))</f>
        <v>0</v>
      </c>
      <c r="CR157" s="456">
        <f t="shared" si="127"/>
        <v>0</v>
      </c>
      <c r="CS157" s="66"/>
      <c r="CT157" s="147"/>
      <c r="CU157" s="147"/>
      <c r="CV157" s="147"/>
      <c r="CW157" s="147"/>
      <c r="CX157" s="147"/>
      <c r="CY157" s="149"/>
      <c r="CZ157" s="100"/>
      <c r="DA157" s="147"/>
      <c r="DB157" s="147"/>
      <c r="DC157" s="147"/>
      <c r="DD157" s="147"/>
      <c r="DE157" s="147"/>
      <c r="DF157" s="148">
        <f t="shared" si="128"/>
        <v>0</v>
      </c>
      <c r="DG157" s="77">
        <f>IF(CD157=0,0,(ROUNDUP(O157*(BU157*参照!$C$5+BV157*参照!$C$6+BW157*参照!$C$7+BX157*参照!$C$8+BY157*参照!$C$9+BZ157*参照!$C$10+CA157*参照!$C$11+CB157*参照!$C$12+CC157*参照!$C$13)/CD157,-2)))</f>
        <v>0</v>
      </c>
      <c r="DH157" s="136" t="str">
        <f t="shared" si="99"/>
        <v>B</v>
      </c>
    </row>
    <row r="158" spans="1:112" s="30" customFormat="1" ht="14.4">
      <c r="A158" s="137">
        <v>117</v>
      </c>
      <c r="B158" s="363"/>
      <c r="C158" s="361"/>
      <c r="D158" s="126"/>
      <c r="E158" s="127"/>
      <c r="F158" s="185"/>
      <c r="G158" s="213"/>
      <c r="H158" s="355"/>
      <c r="I158" s="235">
        <v>0</v>
      </c>
      <c r="J158" s="235">
        <f t="shared" si="100"/>
        <v>0</v>
      </c>
      <c r="K158" s="387">
        <f>IF(D158="昼間",参照!$E$4,IF(D158="夜間等",参照!$E$5,IF(D158="通信",参照!$E$6,0)))</f>
        <v>0</v>
      </c>
      <c r="L158" s="240">
        <f t="shared" si="101"/>
        <v>0</v>
      </c>
      <c r="M158" s="241">
        <f t="shared" si="102"/>
        <v>0</v>
      </c>
      <c r="N158" s="238"/>
      <c r="O158" s="238">
        <f t="shared" si="103"/>
        <v>0</v>
      </c>
      <c r="P158" s="389">
        <v>0</v>
      </c>
      <c r="Q158" s="392">
        <f>IF(D158="昼間",参照!$F$4,IF(D158="夜間等",参照!$F$5,IF(D158="通信",参照!$F$6,0)))</f>
        <v>0</v>
      </c>
      <c r="R158" s="240">
        <f t="shared" si="104"/>
        <v>0</v>
      </c>
      <c r="S158" s="214"/>
      <c r="T158" s="384">
        <f t="shared" si="105"/>
        <v>0</v>
      </c>
      <c r="U158" s="382">
        <f t="shared" si="106"/>
        <v>0</v>
      </c>
      <c r="V158" s="380">
        <f t="shared" si="107"/>
        <v>0</v>
      </c>
      <c r="W158" s="378">
        <f t="shared" si="108"/>
        <v>0</v>
      </c>
      <c r="X158" s="386" t="str">
        <f t="shared" si="78"/>
        <v>0</v>
      </c>
      <c r="Y158" s="379">
        <f t="shared" si="109"/>
        <v>0</v>
      </c>
      <c r="Z158" s="441"/>
      <c r="AA158" s="441"/>
      <c r="AB158" s="445">
        <f t="shared" si="110"/>
        <v>0</v>
      </c>
      <c r="AC158" s="356">
        <f t="shared" si="111"/>
        <v>0</v>
      </c>
      <c r="AD158" s="123">
        <f t="shared" si="79"/>
        <v>0</v>
      </c>
      <c r="AE158" s="123">
        <f t="shared" si="80"/>
        <v>0</v>
      </c>
      <c r="AF158" s="183"/>
      <c r="AG158" s="32"/>
      <c r="AH158" s="97"/>
      <c r="AI158" s="33"/>
      <c r="AJ158" s="97"/>
      <c r="AK158" s="33"/>
      <c r="AL158" s="97"/>
      <c r="AM158" s="98"/>
      <c r="AN158" s="99"/>
      <c r="AO158" s="147"/>
      <c r="AP158" s="147"/>
      <c r="AQ158" s="147"/>
      <c r="AR158" s="147"/>
      <c r="AS158" s="33"/>
      <c r="AT158" s="308">
        <f t="shared" si="81"/>
        <v>0</v>
      </c>
      <c r="AU158" s="295">
        <f t="shared" si="82"/>
        <v>0</v>
      </c>
      <c r="AV158" s="295">
        <f t="shared" si="83"/>
        <v>0</v>
      </c>
      <c r="AW158" s="295">
        <f t="shared" si="84"/>
        <v>0</v>
      </c>
      <c r="AX158" s="295">
        <f t="shared" si="85"/>
        <v>0</v>
      </c>
      <c r="AY158" s="295">
        <f t="shared" si="86"/>
        <v>0</v>
      </c>
      <c r="AZ158" s="295">
        <f t="shared" si="87"/>
        <v>0</v>
      </c>
      <c r="BA158" s="295">
        <f t="shared" si="88"/>
        <v>0</v>
      </c>
      <c r="BB158" s="310">
        <f t="shared" si="89"/>
        <v>0</v>
      </c>
      <c r="BC158" s="308">
        <f t="shared" si="90"/>
        <v>0</v>
      </c>
      <c r="BD158" s="308">
        <f t="shared" si="91"/>
        <v>0</v>
      </c>
      <c r="BE158" s="295">
        <f t="shared" si="92"/>
        <v>0</v>
      </c>
      <c r="BF158" s="308">
        <f t="shared" si="93"/>
        <v>0</v>
      </c>
      <c r="BG158" s="295">
        <f t="shared" si="94"/>
        <v>0</v>
      </c>
      <c r="BH158" s="308">
        <f t="shared" si="95"/>
        <v>0</v>
      </c>
      <c r="BI158" s="295">
        <f t="shared" si="96"/>
        <v>0</v>
      </c>
      <c r="BJ158" s="295">
        <f t="shared" si="97"/>
        <v>0</v>
      </c>
      <c r="BK158" s="310">
        <f t="shared" si="98"/>
        <v>0</v>
      </c>
      <c r="BL158" s="317">
        <f t="shared" si="112"/>
        <v>0</v>
      </c>
      <c r="BM158" s="299">
        <f t="shared" si="112"/>
        <v>0</v>
      </c>
      <c r="BN158" s="299">
        <f t="shared" si="113"/>
        <v>0</v>
      </c>
      <c r="BO158" s="299">
        <f t="shared" si="112"/>
        <v>0</v>
      </c>
      <c r="BP158" s="299">
        <f t="shared" si="114"/>
        <v>0</v>
      </c>
      <c r="BQ158" s="299">
        <f t="shared" si="112"/>
        <v>0</v>
      </c>
      <c r="BR158" s="299">
        <f t="shared" si="115"/>
        <v>0</v>
      </c>
      <c r="BS158" s="299">
        <f t="shared" si="116"/>
        <v>0</v>
      </c>
      <c r="BT158" s="318">
        <f t="shared" si="116"/>
        <v>0</v>
      </c>
      <c r="BU158" s="450">
        <f t="shared" si="117"/>
        <v>0</v>
      </c>
      <c r="BV158" s="451">
        <f t="shared" si="118"/>
        <v>0</v>
      </c>
      <c r="BW158" s="451">
        <f t="shared" si="119"/>
        <v>0</v>
      </c>
      <c r="BX158" s="451">
        <f t="shared" si="120"/>
        <v>0</v>
      </c>
      <c r="BY158" s="451">
        <f t="shared" si="121"/>
        <v>0</v>
      </c>
      <c r="BZ158" s="451">
        <f t="shared" si="122"/>
        <v>0</v>
      </c>
      <c r="CA158" s="451">
        <f t="shared" si="123"/>
        <v>0</v>
      </c>
      <c r="CB158" s="451">
        <f t="shared" si="124"/>
        <v>0</v>
      </c>
      <c r="CC158" s="451">
        <f t="shared" si="125"/>
        <v>0</v>
      </c>
      <c r="CD158" s="452">
        <f t="shared" si="126"/>
        <v>0</v>
      </c>
      <c r="CE158" s="453">
        <f>IF($AF158="3/3",$R158*参照!$J$4,IF($AF158="2/3",$R158*参照!$J$5,IF($AF158="1/3",$R158*参照!$J$6,IF($AF158="1/4(多子)",$R158*参照!$J$4,IF($AF158="1/4(工･農)",$R158*参照!$J$7,IF($AF158="3/3(多子)",$R158*参照!$J$4,IF($AF158="2/3(多子)",$R158*参照!$J$4,IF($AF158="1/3(多子)",$R158*参照!$J$4,IF($AF158="多子世帯",$R158*参照!$J$4,)))))))))</f>
        <v>0</v>
      </c>
      <c r="CF158" s="454" t="b">
        <f>IF(AH158="3/3",$M158*参照!$I$4,IF(AH158="2/3",$M158*参照!$I$5,IF(AH158="1/3",$M158*参照!$I$6,IF(AH158="1/4(多子)",$M158*参照!$I$4,IF(AH158="1/4(工･農)",$M158*参照!$I$7,IF(AH158="3/3(多子)",$M158*参照!$I$4,IF(AH158="2/3(多子)",$M158*参照!$I$4,IF(AH158="1/3(多子)",$M158*参照!$I$4,IF(AH158="多子世帯",$M158*参照!$I$4,IF(AH158="対象外",0))))))))))</f>
        <v>0</v>
      </c>
      <c r="CG158" s="454" t="b">
        <f>IF(AI158="3/3",$M158*参照!$I$4,IF(AI158="2/3",$M158*参照!$I$5,IF(AI158="1/3",$M158*参照!$I$6,IF(AI158="1/4(多子)",$M158*参照!$I$4,IF(AI158="1/4(工･農)",$M158*参照!$I$7,IF(AI158="3/3(多子)",$M158*参照!$I$4,IF(AI158="2/3(多子)",$M158*参照!$I$4,IF(AI158="1/3(多子)",$M158*参照!$I$4,IF(AI158="多子世帯",$M158*参照!$I$4,IF(AI158="対象外",0))))))))))</f>
        <v>0</v>
      </c>
      <c r="CH158" s="454" t="b">
        <f>IF(AJ158="3/3",$M158*参照!$I$4,IF(AJ158="2/3",$M158*参照!$I$5,IF(AJ158="1/3",$M158*参照!$I$6,IF(AJ158="1/4(多子)",$M158*参照!$I$4,IF(AJ158="1/4(工･農)",$M158*参照!$I$7,IF(AJ158="3/3(多子)",$M158*参照!$I$4,IF(AJ158="2/3(多子)",$M158*参照!$I$4,IF(AJ158="1/3(多子)",$M158*参照!$I$4,IF(AJ158="多子世帯",$M158*参照!$I$4,IF(AJ158="対象外",0))))))))))</f>
        <v>0</v>
      </c>
      <c r="CI158" s="454" t="b">
        <f>IF(AK158="3/3",$M158*参照!$I$4,IF(AK158="2/3",$M158*参照!$I$5,IF(AK158="1/3",$M158*参照!$I$6,IF(AK158="1/4(多子)",$M158*参照!$I$4,IF(AK158="1/4(工･農)",$M158*参照!$I$7,IF(AK158="3/3(多子)",$M158*参照!$I$4,IF(AK158="2/3(多子)",$M158*参照!$I$4,IF(AK158="1/3(多子)",$M158*参照!$I$4,IF(AK158="多子世帯",$M158*参照!$I$4,IF(AK158="対象外",0))))))))))</f>
        <v>0</v>
      </c>
      <c r="CJ158" s="454" t="b">
        <f>IF(AL158="3/3",$M158*参照!$I$4,IF(AL158="2/3",$M158*参照!$I$5,IF(AL158="1/3",$M158*参照!$I$6,IF(AL158="1/4(多子)",$M158*参照!$I$4,IF(AL158="1/4(工･農)",$M158*参照!$I$7,IF(AL158="3/3(多子)",$M158*参照!$I$4,IF(AL158="2/3(多子)",$M158*参照!$I$4,IF(AL158="1/3(多子)",$M158*参照!$I$4,IF(AL158="多子世帯",$M158*参照!$I$4,IF(AL158="対象外",0))))))))))</f>
        <v>0</v>
      </c>
      <c r="CK158" s="454" t="b">
        <f>IF(AM158="3/3",$M158*参照!$I$4,IF(AM158="2/3",$M158*参照!$I$5,IF(AM158="1/3",$M158*参照!$I$6,IF(AM158="1/4(多子)",$M158*参照!$I$4,IF(AM158="1/4(工･農)",$M158*参照!$I$7,IF(AM158="3/3(多子)",$M158*参照!$I$4,IF(AM158="2/3(多子)",$M158*参照!$I$4,IF(AM158="1/3(多子)",$M158*参照!$I$4,IF(AM158="多子世帯",$M158*参照!$I$4,IF(AM158="対象外",0))))))))))</f>
        <v>0</v>
      </c>
      <c r="CL158" s="454" t="b">
        <f>IF(AN158="3/3",$M158*参照!$I$4,IF(AN158="2/3",$M158*参照!$I$5,IF(AN158="1/3",$M158*参照!$I$6,IF(AN158="1/4(多子)",$M158*参照!$I$4,IF(AN158="1/4(工･農)",$M158*参照!$I$7,IF(AN158="3/3(多子)",$M158*参照!$I$4,IF(AN158="2/3(多子)",$M158*参照!$I$4,IF(AN158="1/3(多子)",$M158*参照!$I$4,IF(AN158="多子世帯",$M158*参照!$I$4,IF(AN158="対象外",0))))))))))</f>
        <v>0</v>
      </c>
      <c r="CM158" s="454" t="b">
        <f>IF(AO158="3/3",$M158*参照!$I$4,IF(AO158="2/3",$M158*参照!$I$5,IF(AO158="1/3",$M158*参照!$I$6,IF(AO158="1/4(多子)",$M158*参照!$I$4,IF(AO158="1/4(工･農)",$M158*参照!$I$7,IF(AO158="3/3(多子)",$M158*参照!$I$4,IF(AO158="2/3(多子)",$M158*参照!$I$4,IF(AO158="1/3(多子)",$M158*参照!$I$4,IF(AO158="多子世帯",$M158*参照!$I$4,IF(AO158="対象外",0))))))))))</f>
        <v>0</v>
      </c>
      <c r="CN158" s="454" t="b">
        <f>IF(AP158="3/3",$M158*参照!$I$4,IF(AP158="2/3",$M158*参照!$I$5,IF(AP158="1/3",$M158*参照!$I$6,IF(AP158="1/4(多子)",$M158*参照!$I$4,IF(AP158="1/4(工･農)",$M158*参照!$I$7,IF(AP158="3/3(多子)",$M158*参照!$I$4,IF(AP158="2/3(多子)",$M158*参照!$I$4,IF(AP158="1/3(多子)",$M158*参照!$I$4,IF(AP158="多子世帯",$M158*参照!$I$4,IF(AP158="対象外",0))))))))))</f>
        <v>0</v>
      </c>
      <c r="CO158" s="454" t="b">
        <f>IF(AQ158="3/3",$M158*参照!$I$4,IF(AQ158="2/3",$M158*参照!$I$5,IF(AQ158="1/3",$M158*参照!$I$6,IF(AQ158="1/4(多子)",$M158*参照!$I$4,IF(AQ158="1/4(工･農)",$M158*参照!$I$7,IF(AQ158="3/3(多子)",$M158*参照!$I$4,IF(AQ158="2/3(多子)",$M158*参照!$I$4,IF(AQ158="1/3(多子)",$M158*参照!$I$4,IF(AQ158="多子世帯",$M158*参照!$I$4,IF(AQ158="対象外",0))))))))))</f>
        <v>0</v>
      </c>
      <c r="CP158" s="454" t="b">
        <f>IF(AR158="3/3",$M158*参照!$I$4,IF(AR158="2/3",$M158*参照!$I$5,IF(AR158="1/3",$M158*参照!$I$6,IF(AR158="1/4(多子)",$M158*参照!$I$4,IF(AR158="1/4(工･農)",$M158*参照!$I$7,IF(AR158="3/3(多子)",$M158*参照!$I$4,IF(AR158="2/3(多子)",$M158*参照!$I$4,IF(AR158="1/3(多子)",$M158*参照!$I$4,IF(AR158="多子世帯",$M158*参照!$I$4,IF(AR158="対象外",0))))))))))</f>
        <v>0</v>
      </c>
      <c r="CQ158" s="455" t="b">
        <f>IF(AS158="3/3",$M158*参照!$I$4,IF(AS158="2/3",$M158*参照!$I$5,IF(AS158="1/3",$M158*参照!$I$6,IF(AS158="1/4(多子)",$M158*参照!$I$4,IF(AS158="1/4(工･農)",$M158*参照!$I$7,IF(AS158="3/3(多子)",$M158*参照!$I$4,IF(AS158="2/3(多子)",$M158*参照!$I$4,IF(AS158="1/3(多子)",$M158*参照!$I$4,IF(AS158="多子世帯",$M158*参照!$I$4,IF(AS158="対象外",0))))))))))</f>
        <v>0</v>
      </c>
      <c r="CR158" s="456">
        <f t="shared" si="127"/>
        <v>0</v>
      </c>
      <c r="CS158" s="66"/>
      <c r="CT158" s="147"/>
      <c r="CU158" s="147"/>
      <c r="CV158" s="147"/>
      <c r="CW158" s="147"/>
      <c r="CX158" s="147"/>
      <c r="CY158" s="149"/>
      <c r="CZ158" s="100"/>
      <c r="DA158" s="147"/>
      <c r="DB158" s="147"/>
      <c r="DC158" s="147"/>
      <c r="DD158" s="147"/>
      <c r="DE158" s="147"/>
      <c r="DF158" s="148">
        <f t="shared" si="128"/>
        <v>0</v>
      </c>
      <c r="DG158" s="77">
        <f>IF(CD158=0,0,(ROUNDUP(O158*(BU158*参照!$C$5+BV158*参照!$C$6+BW158*参照!$C$7+BX158*参照!$C$8+BY158*参照!$C$9+BZ158*参照!$C$10+CA158*参照!$C$11+CB158*参照!$C$12+CC158*参照!$C$13)/CD158,-2)))</f>
        <v>0</v>
      </c>
      <c r="DH158" s="136" t="str">
        <f t="shared" si="99"/>
        <v>B</v>
      </c>
    </row>
    <row r="159" spans="1:112" s="30" customFormat="1" ht="14.4">
      <c r="A159" s="137">
        <v>118</v>
      </c>
      <c r="B159" s="363"/>
      <c r="C159" s="361"/>
      <c r="D159" s="126"/>
      <c r="E159" s="127"/>
      <c r="F159" s="185"/>
      <c r="G159" s="213"/>
      <c r="H159" s="355"/>
      <c r="I159" s="235">
        <v>0</v>
      </c>
      <c r="J159" s="235">
        <f t="shared" si="100"/>
        <v>0</v>
      </c>
      <c r="K159" s="387">
        <f>IF(D159="昼間",参照!$E$4,IF(D159="夜間等",参照!$E$5,IF(D159="通信",参照!$E$6,0)))</f>
        <v>0</v>
      </c>
      <c r="L159" s="240">
        <f t="shared" si="101"/>
        <v>0</v>
      </c>
      <c r="M159" s="241">
        <f t="shared" si="102"/>
        <v>0</v>
      </c>
      <c r="N159" s="238"/>
      <c r="O159" s="238">
        <f t="shared" si="103"/>
        <v>0</v>
      </c>
      <c r="P159" s="389">
        <v>0</v>
      </c>
      <c r="Q159" s="392">
        <f>IF(D159="昼間",参照!$F$4,IF(D159="夜間等",参照!$F$5,IF(D159="通信",参照!$F$6,0)))</f>
        <v>0</v>
      </c>
      <c r="R159" s="240">
        <f t="shared" si="104"/>
        <v>0</v>
      </c>
      <c r="S159" s="214"/>
      <c r="T159" s="384">
        <f t="shared" si="105"/>
        <v>0</v>
      </c>
      <c r="U159" s="382">
        <f t="shared" si="106"/>
        <v>0</v>
      </c>
      <c r="V159" s="380">
        <f t="shared" si="107"/>
        <v>0</v>
      </c>
      <c r="W159" s="378">
        <f t="shared" si="108"/>
        <v>0</v>
      </c>
      <c r="X159" s="386" t="str">
        <f t="shared" si="78"/>
        <v>0</v>
      </c>
      <c r="Y159" s="379">
        <f t="shared" si="109"/>
        <v>0</v>
      </c>
      <c r="Z159" s="441"/>
      <c r="AA159" s="441"/>
      <c r="AB159" s="445">
        <f t="shared" si="110"/>
        <v>0</v>
      </c>
      <c r="AC159" s="356">
        <f t="shared" si="111"/>
        <v>0</v>
      </c>
      <c r="AD159" s="123">
        <f t="shared" si="79"/>
        <v>0</v>
      </c>
      <c r="AE159" s="123">
        <f t="shared" si="80"/>
        <v>0</v>
      </c>
      <c r="AF159" s="183"/>
      <c r="AG159" s="32"/>
      <c r="AH159" s="97"/>
      <c r="AI159" s="33"/>
      <c r="AJ159" s="97"/>
      <c r="AK159" s="33"/>
      <c r="AL159" s="97"/>
      <c r="AM159" s="98"/>
      <c r="AN159" s="99"/>
      <c r="AO159" s="147"/>
      <c r="AP159" s="147"/>
      <c r="AQ159" s="147"/>
      <c r="AR159" s="147"/>
      <c r="AS159" s="33"/>
      <c r="AT159" s="308">
        <f t="shared" si="81"/>
        <v>0</v>
      </c>
      <c r="AU159" s="295">
        <f t="shared" si="82"/>
        <v>0</v>
      </c>
      <c r="AV159" s="295">
        <f t="shared" si="83"/>
        <v>0</v>
      </c>
      <c r="AW159" s="295">
        <f t="shared" si="84"/>
        <v>0</v>
      </c>
      <c r="AX159" s="295">
        <f t="shared" si="85"/>
        <v>0</v>
      </c>
      <c r="AY159" s="295">
        <f t="shared" si="86"/>
        <v>0</v>
      </c>
      <c r="AZ159" s="295">
        <f t="shared" si="87"/>
        <v>0</v>
      </c>
      <c r="BA159" s="295">
        <f t="shared" si="88"/>
        <v>0</v>
      </c>
      <c r="BB159" s="310">
        <f t="shared" si="89"/>
        <v>0</v>
      </c>
      <c r="BC159" s="308">
        <f t="shared" si="90"/>
        <v>0</v>
      </c>
      <c r="BD159" s="308">
        <f t="shared" si="91"/>
        <v>0</v>
      </c>
      <c r="BE159" s="295">
        <f t="shared" si="92"/>
        <v>0</v>
      </c>
      <c r="BF159" s="308">
        <f t="shared" si="93"/>
        <v>0</v>
      </c>
      <c r="BG159" s="295">
        <f t="shared" si="94"/>
        <v>0</v>
      </c>
      <c r="BH159" s="308">
        <f t="shared" si="95"/>
        <v>0</v>
      </c>
      <c r="BI159" s="295">
        <f t="shared" si="96"/>
        <v>0</v>
      </c>
      <c r="BJ159" s="295">
        <f t="shared" si="97"/>
        <v>0</v>
      </c>
      <c r="BK159" s="310">
        <f t="shared" si="98"/>
        <v>0</v>
      </c>
      <c r="BL159" s="317">
        <f t="shared" si="112"/>
        <v>0</v>
      </c>
      <c r="BM159" s="299">
        <f t="shared" si="112"/>
        <v>0</v>
      </c>
      <c r="BN159" s="299">
        <f t="shared" si="113"/>
        <v>0</v>
      </c>
      <c r="BO159" s="299">
        <f t="shared" si="112"/>
        <v>0</v>
      </c>
      <c r="BP159" s="299">
        <f t="shared" si="114"/>
        <v>0</v>
      </c>
      <c r="BQ159" s="299">
        <f t="shared" si="112"/>
        <v>0</v>
      </c>
      <c r="BR159" s="299">
        <f t="shared" si="115"/>
        <v>0</v>
      </c>
      <c r="BS159" s="299">
        <f t="shared" si="116"/>
        <v>0</v>
      </c>
      <c r="BT159" s="318">
        <f t="shared" si="116"/>
        <v>0</v>
      </c>
      <c r="BU159" s="450">
        <f t="shared" si="117"/>
        <v>0</v>
      </c>
      <c r="BV159" s="451">
        <f t="shared" si="118"/>
        <v>0</v>
      </c>
      <c r="BW159" s="451">
        <f t="shared" si="119"/>
        <v>0</v>
      </c>
      <c r="BX159" s="451">
        <f t="shared" si="120"/>
        <v>0</v>
      </c>
      <c r="BY159" s="451">
        <f t="shared" si="121"/>
        <v>0</v>
      </c>
      <c r="BZ159" s="451">
        <f t="shared" si="122"/>
        <v>0</v>
      </c>
      <c r="CA159" s="451">
        <f t="shared" si="123"/>
        <v>0</v>
      </c>
      <c r="CB159" s="451">
        <f t="shared" si="124"/>
        <v>0</v>
      </c>
      <c r="CC159" s="451">
        <f t="shared" si="125"/>
        <v>0</v>
      </c>
      <c r="CD159" s="452">
        <f t="shared" si="126"/>
        <v>0</v>
      </c>
      <c r="CE159" s="453">
        <f>IF($AF159="3/3",$R159*参照!$J$4,IF($AF159="2/3",$R159*参照!$J$5,IF($AF159="1/3",$R159*参照!$J$6,IF($AF159="1/4(多子)",$R159*参照!$J$4,IF($AF159="1/4(工･農)",$R159*参照!$J$7,IF($AF159="3/3(多子)",$R159*参照!$J$4,IF($AF159="2/3(多子)",$R159*参照!$J$4,IF($AF159="1/3(多子)",$R159*参照!$J$4,IF($AF159="多子世帯",$R159*参照!$J$4,)))))))))</f>
        <v>0</v>
      </c>
      <c r="CF159" s="454" t="b">
        <f>IF(AH159="3/3",$M159*参照!$I$4,IF(AH159="2/3",$M159*参照!$I$5,IF(AH159="1/3",$M159*参照!$I$6,IF(AH159="1/4(多子)",$M159*参照!$I$4,IF(AH159="1/4(工･農)",$M159*参照!$I$7,IF(AH159="3/3(多子)",$M159*参照!$I$4,IF(AH159="2/3(多子)",$M159*参照!$I$4,IF(AH159="1/3(多子)",$M159*参照!$I$4,IF(AH159="多子世帯",$M159*参照!$I$4,IF(AH159="対象外",0))))))))))</f>
        <v>0</v>
      </c>
      <c r="CG159" s="454" t="b">
        <f>IF(AI159="3/3",$M159*参照!$I$4,IF(AI159="2/3",$M159*参照!$I$5,IF(AI159="1/3",$M159*参照!$I$6,IF(AI159="1/4(多子)",$M159*参照!$I$4,IF(AI159="1/4(工･農)",$M159*参照!$I$7,IF(AI159="3/3(多子)",$M159*参照!$I$4,IF(AI159="2/3(多子)",$M159*参照!$I$4,IF(AI159="1/3(多子)",$M159*参照!$I$4,IF(AI159="多子世帯",$M159*参照!$I$4,IF(AI159="対象外",0))))))))))</f>
        <v>0</v>
      </c>
      <c r="CH159" s="454" t="b">
        <f>IF(AJ159="3/3",$M159*参照!$I$4,IF(AJ159="2/3",$M159*参照!$I$5,IF(AJ159="1/3",$M159*参照!$I$6,IF(AJ159="1/4(多子)",$M159*参照!$I$4,IF(AJ159="1/4(工･農)",$M159*参照!$I$7,IF(AJ159="3/3(多子)",$M159*参照!$I$4,IF(AJ159="2/3(多子)",$M159*参照!$I$4,IF(AJ159="1/3(多子)",$M159*参照!$I$4,IF(AJ159="多子世帯",$M159*参照!$I$4,IF(AJ159="対象外",0))))))))))</f>
        <v>0</v>
      </c>
      <c r="CI159" s="454" t="b">
        <f>IF(AK159="3/3",$M159*参照!$I$4,IF(AK159="2/3",$M159*参照!$I$5,IF(AK159="1/3",$M159*参照!$I$6,IF(AK159="1/4(多子)",$M159*参照!$I$4,IF(AK159="1/4(工･農)",$M159*参照!$I$7,IF(AK159="3/3(多子)",$M159*参照!$I$4,IF(AK159="2/3(多子)",$M159*参照!$I$4,IF(AK159="1/3(多子)",$M159*参照!$I$4,IF(AK159="多子世帯",$M159*参照!$I$4,IF(AK159="対象外",0))))))))))</f>
        <v>0</v>
      </c>
      <c r="CJ159" s="454" t="b">
        <f>IF(AL159="3/3",$M159*参照!$I$4,IF(AL159="2/3",$M159*参照!$I$5,IF(AL159="1/3",$M159*参照!$I$6,IF(AL159="1/4(多子)",$M159*参照!$I$4,IF(AL159="1/4(工･農)",$M159*参照!$I$7,IF(AL159="3/3(多子)",$M159*参照!$I$4,IF(AL159="2/3(多子)",$M159*参照!$I$4,IF(AL159="1/3(多子)",$M159*参照!$I$4,IF(AL159="多子世帯",$M159*参照!$I$4,IF(AL159="対象外",0))))))))))</f>
        <v>0</v>
      </c>
      <c r="CK159" s="454" t="b">
        <f>IF(AM159="3/3",$M159*参照!$I$4,IF(AM159="2/3",$M159*参照!$I$5,IF(AM159="1/3",$M159*参照!$I$6,IF(AM159="1/4(多子)",$M159*参照!$I$4,IF(AM159="1/4(工･農)",$M159*参照!$I$7,IF(AM159="3/3(多子)",$M159*参照!$I$4,IF(AM159="2/3(多子)",$M159*参照!$I$4,IF(AM159="1/3(多子)",$M159*参照!$I$4,IF(AM159="多子世帯",$M159*参照!$I$4,IF(AM159="対象外",0))))))))))</f>
        <v>0</v>
      </c>
      <c r="CL159" s="454" t="b">
        <f>IF(AN159="3/3",$M159*参照!$I$4,IF(AN159="2/3",$M159*参照!$I$5,IF(AN159="1/3",$M159*参照!$I$6,IF(AN159="1/4(多子)",$M159*参照!$I$4,IF(AN159="1/4(工･農)",$M159*参照!$I$7,IF(AN159="3/3(多子)",$M159*参照!$I$4,IF(AN159="2/3(多子)",$M159*参照!$I$4,IF(AN159="1/3(多子)",$M159*参照!$I$4,IF(AN159="多子世帯",$M159*参照!$I$4,IF(AN159="対象外",0))))))))))</f>
        <v>0</v>
      </c>
      <c r="CM159" s="454" t="b">
        <f>IF(AO159="3/3",$M159*参照!$I$4,IF(AO159="2/3",$M159*参照!$I$5,IF(AO159="1/3",$M159*参照!$I$6,IF(AO159="1/4(多子)",$M159*参照!$I$4,IF(AO159="1/4(工･農)",$M159*参照!$I$7,IF(AO159="3/3(多子)",$M159*参照!$I$4,IF(AO159="2/3(多子)",$M159*参照!$I$4,IF(AO159="1/3(多子)",$M159*参照!$I$4,IF(AO159="多子世帯",$M159*参照!$I$4,IF(AO159="対象外",0))))))))))</f>
        <v>0</v>
      </c>
      <c r="CN159" s="454" t="b">
        <f>IF(AP159="3/3",$M159*参照!$I$4,IF(AP159="2/3",$M159*参照!$I$5,IF(AP159="1/3",$M159*参照!$I$6,IF(AP159="1/4(多子)",$M159*参照!$I$4,IF(AP159="1/4(工･農)",$M159*参照!$I$7,IF(AP159="3/3(多子)",$M159*参照!$I$4,IF(AP159="2/3(多子)",$M159*参照!$I$4,IF(AP159="1/3(多子)",$M159*参照!$I$4,IF(AP159="多子世帯",$M159*参照!$I$4,IF(AP159="対象外",0))))))))))</f>
        <v>0</v>
      </c>
      <c r="CO159" s="454" t="b">
        <f>IF(AQ159="3/3",$M159*参照!$I$4,IF(AQ159="2/3",$M159*参照!$I$5,IF(AQ159="1/3",$M159*参照!$I$6,IF(AQ159="1/4(多子)",$M159*参照!$I$4,IF(AQ159="1/4(工･農)",$M159*参照!$I$7,IF(AQ159="3/3(多子)",$M159*参照!$I$4,IF(AQ159="2/3(多子)",$M159*参照!$I$4,IF(AQ159="1/3(多子)",$M159*参照!$I$4,IF(AQ159="多子世帯",$M159*参照!$I$4,IF(AQ159="対象外",0))))))))))</f>
        <v>0</v>
      </c>
      <c r="CP159" s="454" t="b">
        <f>IF(AR159="3/3",$M159*参照!$I$4,IF(AR159="2/3",$M159*参照!$I$5,IF(AR159="1/3",$M159*参照!$I$6,IF(AR159="1/4(多子)",$M159*参照!$I$4,IF(AR159="1/4(工･農)",$M159*参照!$I$7,IF(AR159="3/3(多子)",$M159*参照!$I$4,IF(AR159="2/3(多子)",$M159*参照!$I$4,IF(AR159="1/3(多子)",$M159*参照!$I$4,IF(AR159="多子世帯",$M159*参照!$I$4,IF(AR159="対象外",0))))))))))</f>
        <v>0</v>
      </c>
      <c r="CQ159" s="455" t="b">
        <f>IF(AS159="3/3",$M159*参照!$I$4,IF(AS159="2/3",$M159*参照!$I$5,IF(AS159="1/3",$M159*参照!$I$6,IF(AS159="1/4(多子)",$M159*参照!$I$4,IF(AS159="1/4(工･農)",$M159*参照!$I$7,IF(AS159="3/3(多子)",$M159*参照!$I$4,IF(AS159="2/3(多子)",$M159*参照!$I$4,IF(AS159="1/3(多子)",$M159*参照!$I$4,IF(AS159="多子世帯",$M159*参照!$I$4,IF(AS159="対象外",0))))))))))</f>
        <v>0</v>
      </c>
      <c r="CR159" s="456">
        <f t="shared" si="127"/>
        <v>0</v>
      </c>
      <c r="CS159" s="66"/>
      <c r="CT159" s="147"/>
      <c r="CU159" s="147"/>
      <c r="CV159" s="147"/>
      <c r="CW159" s="147"/>
      <c r="CX159" s="147"/>
      <c r="CY159" s="149"/>
      <c r="CZ159" s="100"/>
      <c r="DA159" s="147"/>
      <c r="DB159" s="147"/>
      <c r="DC159" s="147"/>
      <c r="DD159" s="147"/>
      <c r="DE159" s="147"/>
      <c r="DF159" s="148">
        <f t="shared" si="128"/>
        <v>0</v>
      </c>
      <c r="DG159" s="77">
        <f>IF(CD159=0,0,(ROUNDUP(O159*(BU159*参照!$C$5+BV159*参照!$C$6+BW159*参照!$C$7+BX159*参照!$C$8+BY159*参照!$C$9+BZ159*参照!$C$10+CA159*参照!$C$11+CB159*参照!$C$12+CC159*参照!$C$13)/CD159,-2)))</f>
        <v>0</v>
      </c>
      <c r="DH159" s="136" t="str">
        <f t="shared" si="99"/>
        <v>B</v>
      </c>
    </row>
    <row r="160" spans="1:112" s="30" customFormat="1" ht="14.4">
      <c r="A160" s="137">
        <v>119</v>
      </c>
      <c r="B160" s="363"/>
      <c r="C160" s="361"/>
      <c r="D160" s="126"/>
      <c r="E160" s="127"/>
      <c r="F160" s="185"/>
      <c r="G160" s="213"/>
      <c r="H160" s="355"/>
      <c r="I160" s="235">
        <v>0</v>
      </c>
      <c r="J160" s="235">
        <f t="shared" si="100"/>
        <v>0</v>
      </c>
      <c r="K160" s="387">
        <f>IF(D160="昼間",参照!$E$4,IF(D160="夜間等",参照!$E$5,IF(D160="通信",参照!$E$6,0)))</f>
        <v>0</v>
      </c>
      <c r="L160" s="240">
        <f t="shared" si="101"/>
        <v>0</v>
      </c>
      <c r="M160" s="241">
        <f t="shared" si="102"/>
        <v>0</v>
      </c>
      <c r="N160" s="238"/>
      <c r="O160" s="238">
        <f t="shared" si="103"/>
        <v>0</v>
      </c>
      <c r="P160" s="389">
        <v>0</v>
      </c>
      <c r="Q160" s="392">
        <f>IF(D160="昼間",参照!$F$4,IF(D160="夜間等",参照!$F$5,IF(D160="通信",参照!$F$6,0)))</f>
        <v>0</v>
      </c>
      <c r="R160" s="240">
        <f t="shared" si="104"/>
        <v>0</v>
      </c>
      <c r="S160" s="214"/>
      <c r="T160" s="384">
        <f t="shared" si="105"/>
        <v>0</v>
      </c>
      <c r="U160" s="382">
        <f t="shared" si="106"/>
        <v>0</v>
      </c>
      <c r="V160" s="380">
        <f t="shared" si="107"/>
        <v>0</v>
      </c>
      <c r="W160" s="378">
        <f t="shared" si="108"/>
        <v>0</v>
      </c>
      <c r="X160" s="386" t="str">
        <f t="shared" si="78"/>
        <v>0</v>
      </c>
      <c r="Y160" s="379">
        <f t="shared" si="109"/>
        <v>0</v>
      </c>
      <c r="Z160" s="441"/>
      <c r="AA160" s="441"/>
      <c r="AB160" s="445">
        <f t="shared" si="110"/>
        <v>0</v>
      </c>
      <c r="AC160" s="356">
        <f t="shared" si="111"/>
        <v>0</v>
      </c>
      <c r="AD160" s="123">
        <f t="shared" si="79"/>
        <v>0</v>
      </c>
      <c r="AE160" s="123">
        <f t="shared" si="80"/>
        <v>0</v>
      </c>
      <c r="AF160" s="183"/>
      <c r="AG160" s="32"/>
      <c r="AH160" s="97"/>
      <c r="AI160" s="33"/>
      <c r="AJ160" s="97"/>
      <c r="AK160" s="33"/>
      <c r="AL160" s="97"/>
      <c r="AM160" s="98"/>
      <c r="AN160" s="99"/>
      <c r="AO160" s="147"/>
      <c r="AP160" s="147"/>
      <c r="AQ160" s="147"/>
      <c r="AR160" s="147"/>
      <c r="AS160" s="33"/>
      <c r="AT160" s="308">
        <f t="shared" si="81"/>
        <v>0</v>
      </c>
      <c r="AU160" s="295">
        <f t="shared" si="82"/>
        <v>0</v>
      </c>
      <c r="AV160" s="295">
        <f t="shared" si="83"/>
        <v>0</v>
      </c>
      <c r="AW160" s="295">
        <f t="shared" si="84"/>
        <v>0</v>
      </c>
      <c r="AX160" s="295">
        <f t="shared" si="85"/>
        <v>0</v>
      </c>
      <c r="AY160" s="295">
        <f t="shared" si="86"/>
        <v>0</v>
      </c>
      <c r="AZ160" s="295">
        <f t="shared" si="87"/>
        <v>0</v>
      </c>
      <c r="BA160" s="295">
        <f t="shared" si="88"/>
        <v>0</v>
      </c>
      <c r="BB160" s="310">
        <f t="shared" si="89"/>
        <v>0</v>
      </c>
      <c r="BC160" s="308">
        <f t="shared" si="90"/>
        <v>0</v>
      </c>
      <c r="BD160" s="308">
        <f t="shared" si="91"/>
        <v>0</v>
      </c>
      <c r="BE160" s="295">
        <f t="shared" si="92"/>
        <v>0</v>
      </c>
      <c r="BF160" s="308">
        <f t="shared" si="93"/>
        <v>0</v>
      </c>
      <c r="BG160" s="295">
        <f t="shared" si="94"/>
        <v>0</v>
      </c>
      <c r="BH160" s="308">
        <f t="shared" si="95"/>
        <v>0</v>
      </c>
      <c r="BI160" s="295">
        <f t="shared" si="96"/>
        <v>0</v>
      </c>
      <c r="BJ160" s="295">
        <f t="shared" si="97"/>
        <v>0</v>
      </c>
      <c r="BK160" s="310">
        <f t="shared" si="98"/>
        <v>0</v>
      </c>
      <c r="BL160" s="317">
        <f t="shared" si="112"/>
        <v>0</v>
      </c>
      <c r="BM160" s="299">
        <f t="shared" si="112"/>
        <v>0</v>
      </c>
      <c r="BN160" s="299">
        <f t="shared" si="113"/>
        <v>0</v>
      </c>
      <c r="BO160" s="299">
        <f t="shared" si="112"/>
        <v>0</v>
      </c>
      <c r="BP160" s="299">
        <f t="shared" si="114"/>
        <v>0</v>
      </c>
      <c r="BQ160" s="299">
        <f t="shared" si="112"/>
        <v>0</v>
      </c>
      <c r="BR160" s="299">
        <f t="shared" si="115"/>
        <v>0</v>
      </c>
      <c r="BS160" s="299">
        <f t="shared" si="116"/>
        <v>0</v>
      </c>
      <c r="BT160" s="318">
        <f t="shared" si="116"/>
        <v>0</v>
      </c>
      <c r="BU160" s="450">
        <f t="shared" si="117"/>
        <v>0</v>
      </c>
      <c r="BV160" s="451">
        <f t="shared" si="118"/>
        <v>0</v>
      </c>
      <c r="BW160" s="451">
        <f t="shared" si="119"/>
        <v>0</v>
      </c>
      <c r="BX160" s="451">
        <f t="shared" si="120"/>
        <v>0</v>
      </c>
      <c r="BY160" s="451">
        <f t="shared" si="121"/>
        <v>0</v>
      </c>
      <c r="BZ160" s="451">
        <f t="shared" si="122"/>
        <v>0</v>
      </c>
      <c r="CA160" s="451">
        <f t="shared" si="123"/>
        <v>0</v>
      </c>
      <c r="CB160" s="451">
        <f t="shared" si="124"/>
        <v>0</v>
      </c>
      <c r="CC160" s="451">
        <f t="shared" si="125"/>
        <v>0</v>
      </c>
      <c r="CD160" s="452">
        <f t="shared" si="126"/>
        <v>0</v>
      </c>
      <c r="CE160" s="453">
        <f>IF($AF160="3/3",$R160*参照!$J$4,IF($AF160="2/3",$R160*参照!$J$5,IF($AF160="1/3",$R160*参照!$J$6,IF($AF160="1/4(多子)",$R160*参照!$J$4,IF($AF160="1/4(工･農)",$R160*参照!$J$7,IF($AF160="3/3(多子)",$R160*参照!$J$4,IF($AF160="2/3(多子)",$R160*参照!$J$4,IF($AF160="1/3(多子)",$R160*参照!$J$4,IF($AF160="多子世帯",$R160*参照!$J$4,)))))))))</f>
        <v>0</v>
      </c>
      <c r="CF160" s="454" t="b">
        <f>IF(AH160="3/3",$M160*参照!$I$4,IF(AH160="2/3",$M160*参照!$I$5,IF(AH160="1/3",$M160*参照!$I$6,IF(AH160="1/4(多子)",$M160*参照!$I$4,IF(AH160="1/4(工･農)",$M160*参照!$I$7,IF(AH160="3/3(多子)",$M160*参照!$I$4,IF(AH160="2/3(多子)",$M160*参照!$I$4,IF(AH160="1/3(多子)",$M160*参照!$I$4,IF(AH160="多子世帯",$M160*参照!$I$4,IF(AH160="対象外",0))))))))))</f>
        <v>0</v>
      </c>
      <c r="CG160" s="454" t="b">
        <f>IF(AI160="3/3",$M160*参照!$I$4,IF(AI160="2/3",$M160*参照!$I$5,IF(AI160="1/3",$M160*参照!$I$6,IF(AI160="1/4(多子)",$M160*参照!$I$4,IF(AI160="1/4(工･農)",$M160*参照!$I$7,IF(AI160="3/3(多子)",$M160*参照!$I$4,IF(AI160="2/3(多子)",$M160*参照!$I$4,IF(AI160="1/3(多子)",$M160*参照!$I$4,IF(AI160="多子世帯",$M160*参照!$I$4,IF(AI160="対象外",0))))))))))</f>
        <v>0</v>
      </c>
      <c r="CH160" s="454" t="b">
        <f>IF(AJ160="3/3",$M160*参照!$I$4,IF(AJ160="2/3",$M160*参照!$I$5,IF(AJ160="1/3",$M160*参照!$I$6,IF(AJ160="1/4(多子)",$M160*参照!$I$4,IF(AJ160="1/4(工･農)",$M160*参照!$I$7,IF(AJ160="3/3(多子)",$M160*参照!$I$4,IF(AJ160="2/3(多子)",$M160*参照!$I$4,IF(AJ160="1/3(多子)",$M160*参照!$I$4,IF(AJ160="多子世帯",$M160*参照!$I$4,IF(AJ160="対象外",0))))))))))</f>
        <v>0</v>
      </c>
      <c r="CI160" s="454" t="b">
        <f>IF(AK160="3/3",$M160*参照!$I$4,IF(AK160="2/3",$M160*参照!$I$5,IF(AK160="1/3",$M160*参照!$I$6,IF(AK160="1/4(多子)",$M160*参照!$I$4,IF(AK160="1/4(工･農)",$M160*参照!$I$7,IF(AK160="3/3(多子)",$M160*参照!$I$4,IF(AK160="2/3(多子)",$M160*参照!$I$4,IF(AK160="1/3(多子)",$M160*参照!$I$4,IF(AK160="多子世帯",$M160*参照!$I$4,IF(AK160="対象外",0))))))))))</f>
        <v>0</v>
      </c>
      <c r="CJ160" s="454" t="b">
        <f>IF(AL160="3/3",$M160*参照!$I$4,IF(AL160="2/3",$M160*参照!$I$5,IF(AL160="1/3",$M160*参照!$I$6,IF(AL160="1/4(多子)",$M160*参照!$I$4,IF(AL160="1/4(工･農)",$M160*参照!$I$7,IF(AL160="3/3(多子)",$M160*参照!$I$4,IF(AL160="2/3(多子)",$M160*参照!$I$4,IF(AL160="1/3(多子)",$M160*参照!$I$4,IF(AL160="多子世帯",$M160*参照!$I$4,IF(AL160="対象外",0))))))))))</f>
        <v>0</v>
      </c>
      <c r="CK160" s="454" t="b">
        <f>IF(AM160="3/3",$M160*参照!$I$4,IF(AM160="2/3",$M160*参照!$I$5,IF(AM160="1/3",$M160*参照!$I$6,IF(AM160="1/4(多子)",$M160*参照!$I$4,IF(AM160="1/4(工･農)",$M160*参照!$I$7,IF(AM160="3/3(多子)",$M160*参照!$I$4,IF(AM160="2/3(多子)",$M160*参照!$I$4,IF(AM160="1/3(多子)",$M160*参照!$I$4,IF(AM160="多子世帯",$M160*参照!$I$4,IF(AM160="対象外",0))))))))))</f>
        <v>0</v>
      </c>
      <c r="CL160" s="454" t="b">
        <f>IF(AN160="3/3",$M160*参照!$I$4,IF(AN160="2/3",$M160*参照!$I$5,IF(AN160="1/3",$M160*参照!$I$6,IF(AN160="1/4(多子)",$M160*参照!$I$4,IF(AN160="1/4(工･農)",$M160*参照!$I$7,IF(AN160="3/3(多子)",$M160*参照!$I$4,IF(AN160="2/3(多子)",$M160*参照!$I$4,IF(AN160="1/3(多子)",$M160*参照!$I$4,IF(AN160="多子世帯",$M160*参照!$I$4,IF(AN160="対象外",0))))))))))</f>
        <v>0</v>
      </c>
      <c r="CM160" s="454" t="b">
        <f>IF(AO160="3/3",$M160*参照!$I$4,IF(AO160="2/3",$M160*参照!$I$5,IF(AO160="1/3",$M160*参照!$I$6,IF(AO160="1/4(多子)",$M160*参照!$I$4,IF(AO160="1/4(工･農)",$M160*参照!$I$7,IF(AO160="3/3(多子)",$M160*参照!$I$4,IF(AO160="2/3(多子)",$M160*参照!$I$4,IF(AO160="1/3(多子)",$M160*参照!$I$4,IF(AO160="多子世帯",$M160*参照!$I$4,IF(AO160="対象外",0))))))))))</f>
        <v>0</v>
      </c>
      <c r="CN160" s="454" t="b">
        <f>IF(AP160="3/3",$M160*参照!$I$4,IF(AP160="2/3",$M160*参照!$I$5,IF(AP160="1/3",$M160*参照!$I$6,IF(AP160="1/4(多子)",$M160*参照!$I$4,IF(AP160="1/4(工･農)",$M160*参照!$I$7,IF(AP160="3/3(多子)",$M160*参照!$I$4,IF(AP160="2/3(多子)",$M160*参照!$I$4,IF(AP160="1/3(多子)",$M160*参照!$I$4,IF(AP160="多子世帯",$M160*参照!$I$4,IF(AP160="対象外",0))))))))))</f>
        <v>0</v>
      </c>
      <c r="CO160" s="454" t="b">
        <f>IF(AQ160="3/3",$M160*参照!$I$4,IF(AQ160="2/3",$M160*参照!$I$5,IF(AQ160="1/3",$M160*参照!$I$6,IF(AQ160="1/4(多子)",$M160*参照!$I$4,IF(AQ160="1/4(工･農)",$M160*参照!$I$7,IF(AQ160="3/3(多子)",$M160*参照!$I$4,IF(AQ160="2/3(多子)",$M160*参照!$I$4,IF(AQ160="1/3(多子)",$M160*参照!$I$4,IF(AQ160="多子世帯",$M160*参照!$I$4,IF(AQ160="対象外",0))))))))))</f>
        <v>0</v>
      </c>
      <c r="CP160" s="454" t="b">
        <f>IF(AR160="3/3",$M160*参照!$I$4,IF(AR160="2/3",$M160*参照!$I$5,IF(AR160="1/3",$M160*参照!$I$6,IF(AR160="1/4(多子)",$M160*参照!$I$4,IF(AR160="1/4(工･農)",$M160*参照!$I$7,IF(AR160="3/3(多子)",$M160*参照!$I$4,IF(AR160="2/3(多子)",$M160*参照!$I$4,IF(AR160="1/3(多子)",$M160*参照!$I$4,IF(AR160="多子世帯",$M160*参照!$I$4,IF(AR160="対象外",0))))))))))</f>
        <v>0</v>
      </c>
      <c r="CQ160" s="455" t="b">
        <f>IF(AS160="3/3",$M160*参照!$I$4,IF(AS160="2/3",$M160*参照!$I$5,IF(AS160="1/3",$M160*参照!$I$6,IF(AS160="1/4(多子)",$M160*参照!$I$4,IF(AS160="1/4(工･農)",$M160*参照!$I$7,IF(AS160="3/3(多子)",$M160*参照!$I$4,IF(AS160="2/3(多子)",$M160*参照!$I$4,IF(AS160="1/3(多子)",$M160*参照!$I$4,IF(AS160="多子世帯",$M160*参照!$I$4,IF(AS160="対象外",0))))))))))</f>
        <v>0</v>
      </c>
      <c r="CR160" s="456">
        <f t="shared" si="127"/>
        <v>0</v>
      </c>
      <c r="CS160" s="66"/>
      <c r="CT160" s="147"/>
      <c r="CU160" s="147"/>
      <c r="CV160" s="147"/>
      <c r="CW160" s="147"/>
      <c r="CX160" s="147"/>
      <c r="CY160" s="149"/>
      <c r="CZ160" s="100"/>
      <c r="DA160" s="147"/>
      <c r="DB160" s="147"/>
      <c r="DC160" s="147"/>
      <c r="DD160" s="147"/>
      <c r="DE160" s="147"/>
      <c r="DF160" s="148">
        <f t="shared" si="128"/>
        <v>0</v>
      </c>
      <c r="DG160" s="77">
        <f>IF(CD160=0,0,(ROUNDUP(O160*(BU160*参照!$C$5+BV160*参照!$C$6+BW160*参照!$C$7+BX160*参照!$C$8+BY160*参照!$C$9+BZ160*参照!$C$10+CA160*参照!$C$11+CB160*参照!$C$12+CC160*参照!$C$13)/CD160,-2)))</f>
        <v>0</v>
      </c>
      <c r="DH160" s="136" t="str">
        <f t="shared" si="99"/>
        <v>B</v>
      </c>
    </row>
    <row r="161" spans="1:112" s="30" customFormat="1" ht="14.4">
      <c r="A161" s="137">
        <v>120</v>
      </c>
      <c r="B161" s="363"/>
      <c r="C161" s="361"/>
      <c r="D161" s="126"/>
      <c r="E161" s="127"/>
      <c r="F161" s="185"/>
      <c r="G161" s="213"/>
      <c r="H161" s="355"/>
      <c r="I161" s="235">
        <v>0</v>
      </c>
      <c r="J161" s="235">
        <f t="shared" si="100"/>
        <v>0</v>
      </c>
      <c r="K161" s="387">
        <f>IF(D161="昼間",参照!$E$4,IF(D161="夜間等",参照!$E$5,IF(D161="通信",参照!$E$6,0)))</f>
        <v>0</v>
      </c>
      <c r="L161" s="240">
        <f t="shared" si="101"/>
        <v>0</v>
      </c>
      <c r="M161" s="241">
        <f t="shared" si="102"/>
        <v>0</v>
      </c>
      <c r="N161" s="238"/>
      <c r="O161" s="238">
        <f t="shared" si="103"/>
        <v>0</v>
      </c>
      <c r="P161" s="389">
        <v>0</v>
      </c>
      <c r="Q161" s="392">
        <f>IF(D161="昼間",参照!$F$4,IF(D161="夜間等",参照!$F$5,IF(D161="通信",参照!$F$6,0)))</f>
        <v>0</v>
      </c>
      <c r="R161" s="240">
        <f t="shared" si="104"/>
        <v>0</v>
      </c>
      <c r="S161" s="214"/>
      <c r="T161" s="384">
        <f t="shared" si="105"/>
        <v>0</v>
      </c>
      <c r="U161" s="382">
        <f t="shared" si="106"/>
        <v>0</v>
      </c>
      <c r="V161" s="380">
        <f t="shared" si="107"/>
        <v>0</v>
      </c>
      <c r="W161" s="378">
        <f t="shared" si="108"/>
        <v>0</v>
      </c>
      <c r="X161" s="386" t="str">
        <f t="shared" si="78"/>
        <v>0</v>
      </c>
      <c r="Y161" s="379">
        <f t="shared" si="109"/>
        <v>0</v>
      </c>
      <c r="Z161" s="441"/>
      <c r="AA161" s="441"/>
      <c r="AB161" s="445">
        <f t="shared" si="110"/>
        <v>0</v>
      </c>
      <c r="AC161" s="356">
        <f t="shared" si="111"/>
        <v>0</v>
      </c>
      <c r="AD161" s="123">
        <f t="shared" si="79"/>
        <v>0</v>
      </c>
      <c r="AE161" s="123">
        <f t="shared" si="80"/>
        <v>0</v>
      </c>
      <c r="AF161" s="183"/>
      <c r="AG161" s="32"/>
      <c r="AH161" s="97"/>
      <c r="AI161" s="33"/>
      <c r="AJ161" s="97"/>
      <c r="AK161" s="33"/>
      <c r="AL161" s="97"/>
      <c r="AM161" s="98"/>
      <c r="AN161" s="99"/>
      <c r="AO161" s="147"/>
      <c r="AP161" s="147"/>
      <c r="AQ161" s="147"/>
      <c r="AR161" s="147"/>
      <c r="AS161" s="33"/>
      <c r="AT161" s="308">
        <f t="shared" si="81"/>
        <v>0</v>
      </c>
      <c r="AU161" s="295">
        <f t="shared" si="82"/>
        <v>0</v>
      </c>
      <c r="AV161" s="295">
        <f t="shared" si="83"/>
        <v>0</v>
      </c>
      <c r="AW161" s="295">
        <f t="shared" si="84"/>
        <v>0</v>
      </c>
      <c r="AX161" s="295">
        <f t="shared" si="85"/>
        <v>0</v>
      </c>
      <c r="AY161" s="295">
        <f t="shared" si="86"/>
        <v>0</v>
      </c>
      <c r="AZ161" s="295">
        <f t="shared" si="87"/>
        <v>0</v>
      </c>
      <c r="BA161" s="295">
        <f t="shared" si="88"/>
        <v>0</v>
      </c>
      <c r="BB161" s="310">
        <f t="shared" si="89"/>
        <v>0</v>
      </c>
      <c r="BC161" s="308">
        <f t="shared" si="90"/>
        <v>0</v>
      </c>
      <c r="BD161" s="308">
        <f t="shared" si="91"/>
        <v>0</v>
      </c>
      <c r="BE161" s="295">
        <f t="shared" si="92"/>
        <v>0</v>
      </c>
      <c r="BF161" s="308">
        <f t="shared" si="93"/>
        <v>0</v>
      </c>
      <c r="BG161" s="295">
        <f t="shared" si="94"/>
        <v>0</v>
      </c>
      <c r="BH161" s="308">
        <f t="shared" si="95"/>
        <v>0</v>
      </c>
      <c r="BI161" s="295">
        <f t="shared" si="96"/>
        <v>0</v>
      </c>
      <c r="BJ161" s="295">
        <f t="shared" si="97"/>
        <v>0</v>
      </c>
      <c r="BK161" s="310">
        <f t="shared" si="98"/>
        <v>0</v>
      </c>
      <c r="BL161" s="317">
        <f t="shared" si="112"/>
        <v>0</v>
      </c>
      <c r="BM161" s="299">
        <f t="shared" si="112"/>
        <v>0</v>
      </c>
      <c r="BN161" s="299">
        <f t="shared" si="113"/>
        <v>0</v>
      </c>
      <c r="BO161" s="299">
        <f t="shared" si="112"/>
        <v>0</v>
      </c>
      <c r="BP161" s="299">
        <f t="shared" si="114"/>
        <v>0</v>
      </c>
      <c r="BQ161" s="299">
        <f t="shared" si="112"/>
        <v>0</v>
      </c>
      <c r="BR161" s="299">
        <f t="shared" si="115"/>
        <v>0</v>
      </c>
      <c r="BS161" s="299">
        <f t="shared" si="116"/>
        <v>0</v>
      </c>
      <c r="BT161" s="318">
        <f t="shared" si="116"/>
        <v>0</v>
      </c>
      <c r="BU161" s="450">
        <f t="shared" si="117"/>
        <v>0</v>
      </c>
      <c r="BV161" s="451">
        <f t="shared" si="118"/>
        <v>0</v>
      </c>
      <c r="BW161" s="451">
        <f t="shared" si="119"/>
        <v>0</v>
      </c>
      <c r="BX161" s="451">
        <f t="shared" si="120"/>
        <v>0</v>
      </c>
      <c r="BY161" s="451">
        <f t="shared" si="121"/>
        <v>0</v>
      </c>
      <c r="BZ161" s="451">
        <f t="shared" si="122"/>
        <v>0</v>
      </c>
      <c r="CA161" s="451">
        <f t="shared" si="123"/>
        <v>0</v>
      </c>
      <c r="CB161" s="451">
        <f t="shared" si="124"/>
        <v>0</v>
      </c>
      <c r="CC161" s="451">
        <f t="shared" si="125"/>
        <v>0</v>
      </c>
      <c r="CD161" s="452">
        <f t="shared" si="126"/>
        <v>0</v>
      </c>
      <c r="CE161" s="453">
        <f>IF($AF161="3/3",$R161*参照!$J$4,IF($AF161="2/3",$R161*参照!$J$5,IF($AF161="1/3",$R161*参照!$J$6,IF($AF161="1/4(多子)",$R161*参照!$J$4,IF($AF161="1/4(工･農)",$R161*参照!$J$7,IF($AF161="3/3(多子)",$R161*参照!$J$4,IF($AF161="2/3(多子)",$R161*参照!$J$4,IF($AF161="1/3(多子)",$R161*参照!$J$4,IF($AF161="多子世帯",$R161*参照!$J$4,)))))))))</f>
        <v>0</v>
      </c>
      <c r="CF161" s="454" t="b">
        <f>IF(AH161="3/3",$M161*参照!$I$4,IF(AH161="2/3",$M161*参照!$I$5,IF(AH161="1/3",$M161*参照!$I$6,IF(AH161="1/4(多子)",$M161*参照!$I$4,IF(AH161="1/4(工･農)",$M161*参照!$I$7,IF(AH161="3/3(多子)",$M161*参照!$I$4,IF(AH161="2/3(多子)",$M161*参照!$I$4,IF(AH161="1/3(多子)",$M161*参照!$I$4,IF(AH161="多子世帯",$M161*参照!$I$4,IF(AH161="対象外",0))))))))))</f>
        <v>0</v>
      </c>
      <c r="CG161" s="454" t="b">
        <f>IF(AI161="3/3",$M161*参照!$I$4,IF(AI161="2/3",$M161*参照!$I$5,IF(AI161="1/3",$M161*参照!$I$6,IF(AI161="1/4(多子)",$M161*参照!$I$4,IF(AI161="1/4(工･農)",$M161*参照!$I$7,IF(AI161="3/3(多子)",$M161*参照!$I$4,IF(AI161="2/3(多子)",$M161*参照!$I$4,IF(AI161="1/3(多子)",$M161*参照!$I$4,IF(AI161="多子世帯",$M161*参照!$I$4,IF(AI161="対象外",0))))))))))</f>
        <v>0</v>
      </c>
      <c r="CH161" s="454" t="b">
        <f>IF(AJ161="3/3",$M161*参照!$I$4,IF(AJ161="2/3",$M161*参照!$I$5,IF(AJ161="1/3",$M161*参照!$I$6,IF(AJ161="1/4(多子)",$M161*参照!$I$4,IF(AJ161="1/4(工･農)",$M161*参照!$I$7,IF(AJ161="3/3(多子)",$M161*参照!$I$4,IF(AJ161="2/3(多子)",$M161*参照!$I$4,IF(AJ161="1/3(多子)",$M161*参照!$I$4,IF(AJ161="多子世帯",$M161*参照!$I$4,IF(AJ161="対象外",0))))))))))</f>
        <v>0</v>
      </c>
      <c r="CI161" s="454" t="b">
        <f>IF(AK161="3/3",$M161*参照!$I$4,IF(AK161="2/3",$M161*参照!$I$5,IF(AK161="1/3",$M161*参照!$I$6,IF(AK161="1/4(多子)",$M161*参照!$I$4,IF(AK161="1/4(工･農)",$M161*参照!$I$7,IF(AK161="3/3(多子)",$M161*参照!$I$4,IF(AK161="2/3(多子)",$M161*参照!$I$4,IF(AK161="1/3(多子)",$M161*参照!$I$4,IF(AK161="多子世帯",$M161*参照!$I$4,IF(AK161="対象外",0))))))))))</f>
        <v>0</v>
      </c>
      <c r="CJ161" s="454" t="b">
        <f>IF(AL161="3/3",$M161*参照!$I$4,IF(AL161="2/3",$M161*参照!$I$5,IF(AL161="1/3",$M161*参照!$I$6,IF(AL161="1/4(多子)",$M161*参照!$I$4,IF(AL161="1/4(工･農)",$M161*参照!$I$7,IF(AL161="3/3(多子)",$M161*参照!$I$4,IF(AL161="2/3(多子)",$M161*参照!$I$4,IF(AL161="1/3(多子)",$M161*参照!$I$4,IF(AL161="多子世帯",$M161*参照!$I$4,IF(AL161="対象外",0))))))))))</f>
        <v>0</v>
      </c>
      <c r="CK161" s="454" t="b">
        <f>IF(AM161="3/3",$M161*参照!$I$4,IF(AM161="2/3",$M161*参照!$I$5,IF(AM161="1/3",$M161*参照!$I$6,IF(AM161="1/4(多子)",$M161*参照!$I$4,IF(AM161="1/4(工･農)",$M161*参照!$I$7,IF(AM161="3/3(多子)",$M161*参照!$I$4,IF(AM161="2/3(多子)",$M161*参照!$I$4,IF(AM161="1/3(多子)",$M161*参照!$I$4,IF(AM161="多子世帯",$M161*参照!$I$4,IF(AM161="対象外",0))))))))))</f>
        <v>0</v>
      </c>
      <c r="CL161" s="454" t="b">
        <f>IF(AN161="3/3",$M161*参照!$I$4,IF(AN161="2/3",$M161*参照!$I$5,IF(AN161="1/3",$M161*参照!$I$6,IF(AN161="1/4(多子)",$M161*参照!$I$4,IF(AN161="1/4(工･農)",$M161*参照!$I$7,IF(AN161="3/3(多子)",$M161*参照!$I$4,IF(AN161="2/3(多子)",$M161*参照!$I$4,IF(AN161="1/3(多子)",$M161*参照!$I$4,IF(AN161="多子世帯",$M161*参照!$I$4,IF(AN161="対象外",0))))))))))</f>
        <v>0</v>
      </c>
      <c r="CM161" s="454" t="b">
        <f>IF(AO161="3/3",$M161*参照!$I$4,IF(AO161="2/3",$M161*参照!$I$5,IF(AO161="1/3",$M161*参照!$I$6,IF(AO161="1/4(多子)",$M161*参照!$I$4,IF(AO161="1/4(工･農)",$M161*参照!$I$7,IF(AO161="3/3(多子)",$M161*参照!$I$4,IF(AO161="2/3(多子)",$M161*参照!$I$4,IF(AO161="1/3(多子)",$M161*参照!$I$4,IF(AO161="多子世帯",$M161*参照!$I$4,IF(AO161="対象外",0))))))))))</f>
        <v>0</v>
      </c>
      <c r="CN161" s="454" t="b">
        <f>IF(AP161="3/3",$M161*参照!$I$4,IF(AP161="2/3",$M161*参照!$I$5,IF(AP161="1/3",$M161*参照!$I$6,IF(AP161="1/4(多子)",$M161*参照!$I$4,IF(AP161="1/4(工･農)",$M161*参照!$I$7,IF(AP161="3/3(多子)",$M161*参照!$I$4,IF(AP161="2/3(多子)",$M161*参照!$I$4,IF(AP161="1/3(多子)",$M161*参照!$I$4,IF(AP161="多子世帯",$M161*参照!$I$4,IF(AP161="対象外",0))))))))))</f>
        <v>0</v>
      </c>
      <c r="CO161" s="454" t="b">
        <f>IF(AQ161="3/3",$M161*参照!$I$4,IF(AQ161="2/3",$M161*参照!$I$5,IF(AQ161="1/3",$M161*参照!$I$6,IF(AQ161="1/4(多子)",$M161*参照!$I$4,IF(AQ161="1/4(工･農)",$M161*参照!$I$7,IF(AQ161="3/3(多子)",$M161*参照!$I$4,IF(AQ161="2/3(多子)",$M161*参照!$I$4,IF(AQ161="1/3(多子)",$M161*参照!$I$4,IF(AQ161="多子世帯",$M161*参照!$I$4,IF(AQ161="対象外",0))))))))))</f>
        <v>0</v>
      </c>
      <c r="CP161" s="454" t="b">
        <f>IF(AR161="3/3",$M161*参照!$I$4,IF(AR161="2/3",$M161*参照!$I$5,IF(AR161="1/3",$M161*参照!$I$6,IF(AR161="1/4(多子)",$M161*参照!$I$4,IF(AR161="1/4(工･農)",$M161*参照!$I$7,IF(AR161="3/3(多子)",$M161*参照!$I$4,IF(AR161="2/3(多子)",$M161*参照!$I$4,IF(AR161="1/3(多子)",$M161*参照!$I$4,IF(AR161="多子世帯",$M161*参照!$I$4,IF(AR161="対象外",0))))))))))</f>
        <v>0</v>
      </c>
      <c r="CQ161" s="455" t="b">
        <f>IF(AS161="3/3",$M161*参照!$I$4,IF(AS161="2/3",$M161*参照!$I$5,IF(AS161="1/3",$M161*参照!$I$6,IF(AS161="1/4(多子)",$M161*参照!$I$4,IF(AS161="1/4(工･農)",$M161*参照!$I$7,IF(AS161="3/3(多子)",$M161*参照!$I$4,IF(AS161="2/3(多子)",$M161*参照!$I$4,IF(AS161="1/3(多子)",$M161*参照!$I$4,IF(AS161="多子世帯",$M161*参照!$I$4,IF(AS161="対象外",0))))))))))</f>
        <v>0</v>
      </c>
      <c r="CR161" s="456">
        <f t="shared" si="127"/>
        <v>0</v>
      </c>
      <c r="CS161" s="66"/>
      <c r="CT161" s="147"/>
      <c r="CU161" s="147"/>
      <c r="CV161" s="147"/>
      <c r="CW161" s="147"/>
      <c r="CX161" s="147"/>
      <c r="CY161" s="149"/>
      <c r="CZ161" s="100"/>
      <c r="DA161" s="147"/>
      <c r="DB161" s="147"/>
      <c r="DC161" s="147"/>
      <c r="DD161" s="147"/>
      <c r="DE161" s="147"/>
      <c r="DF161" s="148">
        <f t="shared" si="128"/>
        <v>0</v>
      </c>
      <c r="DG161" s="77">
        <f>IF(CD161=0,0,(ROUNDUP(O161*(BU161*参照!$C$5+BV161*参照!$C$6+BW161*参照!$C$7+BX161*参照!$C$8+BY161*参照!$C$9+BZ161*参照!$C$10+CA161*参照!$C$11+CB161*参照!$C$12+CC161*参照!$C$13)/CD161,-2)))</f>
        <v>0</v>
      </c>
      <c r="DH161" s="136" t="str">
        <f t="shared" si="99"/>
        <v>B</v>
      </c>
    </row>
    <row r="162" spans="1:112" s="30" customFormat="1" ht="14.4">
      <c r="A162" s="137">
        <v>121</v>
      </c>
      <c r="B162" s="363"/>
      <c r="C162" s="361"/>
      <c r="D162" s="126"/>
      <c r="E162" s="127"/>
      <c r="F162" s="185"/>
      <c r="G162" s="213"/>
      <c r="H162" s="355"/>
      <c r="I162" s="235">
        <v>0</v>
      </c>
      <c r="J162" s="235">
        <f t="shared" si="100"/>
        <v>0</v>
      </c>
      <c r="K162" s="387">
        <f>IF(D162="昼間",参照!$E$4,IF(D162="夜間等",参照!$E$5,IF(D162="通信",参照!$E$6,0)))</f>
        <v>0</v>
      </c>
      <c r="L162" s="240">
        <f t="shared" si="101"/>
        <v>0</v>
      </c>
      <c r="M162" s="241">
        <f t="shared" si="102"/>
        <v>0</v>
      </c>
      <c r="N162" s="238"/>
      <c r="O162" s="238">
        <f t="shared" si="103"/>
        <v>0</v>
      </c>
      <c r="P162" s="389">
        <v>0</v>
      </c>
      <c r="Q162" s="392">
        <f>IF(D162="昼間",参照!$F$4,IF(D162="夜間等",参照!$F$5,IF(D162="通信",参照!$F$6,0)))</f>
        <v>0</v>
      </c>
      <c r="R162" s="240">
        <f t="shared" si="104"/>
        <v>0</v>
      </c>
      <c r="S162" s="214"/>
      <c r="T162" s="384">
        <f t="shared" si="105"/>
        <v>0</v>
      </c>
      <c r="U162" s="382">
        <f t="shared" si="106"/>
        <v>0</v>
      </c>
      <c r="V162" s="380">
        <f t="shared" si="107"/>
        <v>0</v>
      </c>
      <c r="W162" s="378">
        <f t="shared" si="108"/>
        <v>0</v>
      </c>
      <c r="X162" s="386" t="str">
        <f t="shared" si="78"/>
        <v>0</v>
      </c>
      <c r="Y162" s="379">
        <f t="shared" si="109"/>
        <v>0</v>
      </c>
      <c r="Z162" s="441"/>
      <c r="AA162" s="441"/>
      <c r="AB162" s="445">
        <f t="shared" si="110"/>
        <v>0</v>
      </c>
      <c r="AC162" s="356">
        <f t="shared" si="111"/>
        <v>0</v>
      </c>
      <c r="AD162" s="123">
        <f t="shared" si="79"/>
        <v>0</v>
      </c>
      <c r="AE162" s="123">
        <f t="shared" si="80"/>
        <v>0</v>
      </c>
      <c r="AF162" s="183"/>
      <c r="AG162" s="32"/>
      <c r="AH162" s="97"/>
      <c r="AI162" s="33"/>
      <c r="AJ162" s="97"/>
      <c r="AK162" s="33"/>
      <c r="AL162" s="97"/>
      <c r="AM162" s="98"/>
      <c r="AN162" s="99"/>
      <c r="AO162" s="147"/>
      <c r="AP162" s="147"/>
      <c r="AQ162" s="147"/>
      <c r="AR162" s="147"/>
      <c r="AS162" s="33"/>
      <c r="AT162" s="308">
        <f t="shared" si="81"/>
        <v>0</v>
      </c>
      <c r="AU162" s="295">
        <f t="shared" si="82"/>
        <v>0</v>
      </c>
      <c r="AV162" s="295">
        <f t="shared" si="83"/>
        <v>0</v>
      </c>
      <c r="AW162" s="295">
        <f t="shared" si="84"/>
        <v>0</v>
      </c>
      <c r="AX162" s="295">
        <f t="shared" si="85"/>
        <v>0</v>
      </c>
      <c r="AY162" s="295">
        <f t="shared" si="86"/>
        <v>0</v>
      </c>
      <c r="AZ162" s="295">
        <f t="shared" si="87"/>
        <v>0</v>
      </c>
      <c r="BA162" s="295">
        <f t="shared" si="88"/>
        <v>0</v>
      </c>
      <c r="BB162" s="310">
        <f t="shared" si="89"/>
        <v>0</v>
      </c>
      <c r="BC162" s="308">
        <f t="shared" si="90"/>
        <v>0</v>
      </c>
      <c r="BD162" s="308">
        <f t="shared" si="91"/>
        <v>0</v>
      </c>
      <c r="BE162" s="295">
        <f t="shared" si="92"/>
        <v>0</v>
      </c>
      <c r="BF162" s="308">
        <f t="shared" si="93"/>
        <v>0</v>
      </c>
      <c r="BG162" s="295">
        <f t="shared" si="94"/>
        <v>0</v>
      </c>
      <c r="BH162" s="308">
        <f t="shared" si="95"/>
        <v>0</v>
      </c>
      <c r="BI162" s="295">
        <f t="shared" si="96"/>
        <v>0</v>
      </c>
      <c r="BJ162" s="295">
        <f t="shared" si="97"/>
        <v>0</v>
      </c>
      <c r="BK162" s="310">
        <f t="shared" si="98"/>
        <v>0</v>
      </c>
      <c r="BL162" s="317">
        <f t="shared" si="112"/>
        <v>0</v>
      </c>
      <c r="BM162" s="299">
        <f t="shared" si="112"/>
        <v>0</v>
      </c>
      <c r="BN162" s="299">
        <f t="shared" si="113"/>
        <v>0</v>
      </c>
      <c r="BO162" s="299">
        <f t="shared" si="112"/>
        <v>0</v>
      </c>
      <c r="BP162" s="299">
        <f t="shared" si="114"/>
        <v>0</v>
      </c>
      <c r="BQ162" s="299">
        <f t="shared" si="112"/>
        <v>0</v>
      </c>
      <c r="BR162" s="299">
        <f t="shared" si="115"/>
        <v>0</v>
      </c>
      <c r="BS162" s="299">
        <f t="shared" si="116"/>
        <v>0</v>
      </c>
      <c r="BT162" s="318">
        <f t="shared" si="116"/>
        <v>0</v>
      </c>
      <c r="BU162" s="450">
        <f t="shared" si="117"/>
        <v>0</v>
      </c>
      <c r="BV162" s="451">
        <f t="shared" si="118"/>
        <v>0</v>
      </c>
      <c r="BW162" s="451">
        <f t="shared" si="119"/>
        <v>0</v>
      </c>
      <c r="BX162" s="451">
        <f t="shared" si="120"/>
        <v>0</v>
      </c>
      <c r="BY162" s="451">
        <f t="shared" si="121"/>
        <v>0</v>
      </c>
      <c r="BZ162" s="451">
        <f t="shared" si="122"/>
        <v>0</v>
      </c>
      <c r="CA162" s="451">
        <f t="shared" si="123"/>
        <v>0</v>
      </c>
      <c r="CB162" s="451">
        <f t="shared" si="124"/>
        <v>0</v>
      </c>
      <c r="CC162" s="451">
        <f t="shared" si="125"/>
        <v>0</v>
      </c>
      <c r="CD162" s="452">
        <f t="shared" si="126"/>
        <v>0</v>
      </c>
      <c r="CE162" s="453">
        <f>IF($AF162="3/3",$R162*参照!$J$4,IF($AF162="2/3",$R162*参照!$J$5,IF($AF162="1/3",$R162*参照!$J$6,IF($AF162="1/4(多子)",$R162*参照!$J$4,IF($AF162="1/4(工･農)",$R162*参照!$J$7,IF($AF162="3/3(多子)",$R162*参照!$J$4,IF($AF162="2/3(多子)",$R162*参照!$J$4,IF($AF162="1/3(多子)",$R162*参照!$J$4,IF($AF162="多子世帯",$R162*参照!$J$4,)))))))))</f>
        <v>0</v>
      </c>
      <c r="CF162" s="454" t="b">
        <f>IF(AH162="3/3",$M162*参照!$I$4,IF(AH162="2/3",$M162*参照!$I$5,IF(AH162="1/3",$M162*参照!$I$6,IF(AH162="1/4(多子)",$M162*参照!$I$4,IF(AH162="1/4(工･農)",$M162*参照!$I$7,IF(AH162="3/3(多子)",$M162*参照!$I$4,IF(AH162="2/3(多子)",$M162*参照!$I$4,IF(AH162="1/3(多子)",$M162*参照!$I$4,IF(AH162="多子世帯",$M162*参照!$I$4,IF(AH162="対象外",0))))))))))</f>
        <v>0</v>
      </c>
      <c r="CG162" s="454" t="b">
        <f>IF(AI162="3/3",$M162*参照!$I$4,IF(AI162="2/3",$M162*参照!$I$5,IF(AI162="1/3",$M162*参照!$I$6,IF(AI162="1/4(多子)",$M162*参照!$I$4,IF(AI162="1/4(工･農)",$M162*参照!$I$7,IF(AI162="3/3(多子)",$M162*参照!$I$4,IF(AI162="2/3(多子)",$M162*参照!$I$4,IF(AI162="1/3(多子)",$M162*参照!$I$4,IF(AI162="多子世帯",$M162*参照!$I$4,IF(AI162="対象外",0))))))))))</f>
        <v>0</v>
      </c>
      <c r="CH162" s="454" t="b">
        <f>IF(AJ162="3/3",$M162*参照!$I$4,IF(AJ162="2/3",$M162*参照!$I$5,IF(AJ162="1/3",$M162*参照!$I$6,IF(AJ162="1/4(多子)",$M162*参照!$I$4,IF(AJ162="1/4(工･農)",$M162*参照!$I$7,IF(AJ162="3/3(多子)",$M162*参照!$I$4,IF(AJ162="2/3(多子)",$M162*参照!$I$4,IF(AJ162="1/3(多子)",$M162*参照!$I$4,IF(AJ162="多子世帯",$M162*参照!$I$4,IF(AJ162="対象外",0))))))))))</f>
        <v>0</v>
      </c>
      <c r="CI162" s="454" t="b">
        <f>IF(AK162="3/3",$M162*参照!$I$4,IF(AK162="2/3",$M162*参照!$I$5,IF(AK162="1/3",$M162*参照!$I$6,IF(AK162="1/4(多子)",$M162*参照!$I$4,IF(AK162="1/4(工･農)",$M162*参照!$I$7,IF(AK162="3/3(多子)",$M162*参照!$I$4,IF(AK162="2/3(多子)",$M162*参照!$I$4,IF(AK162="1/3(多子)",$M162*参照!$I$4,IF(AK162="多子世帯",$M162*参照!$I$4,IF(AK162="対象外",0))))))))))</f>
        <v>0</v>
      </c>
      <c r="CJ162" s="454" t="b">
        <f>IF(AL162="3/3",$M162*参照!$I$4,IF(AL162="2/3",$M162*参照!$I$5,IF(AL162="1/3",$M162*参照!$I$6,IF(AL162="1/4(多子)",$M162*参照!$I$4,IF(AL162="1/4(工･農)",$M162*参照!$I$7,IF(AL162="3/3(多子)",$M162*参照!$I$4,IF(AL162="2/3(多子)",$M162*参照!$I$4,IF(AL162="1/3(多子)",$M162*参照!$I$4,IF(AL162="多子世帯",$M162*参照!$I$4,IF(AL162="対象外",0))))))))))</f>
        <v>0</v>
      </c>
      <c r="CK162" s="454" t="b">
        <f>IF(AM162="3/3",$M162*参照!$I$4,IF(AM162="2/3",$M162*参照!$I$5,IF(AM162="1/3",$M162*参照!$I$6,IF(AM162="1/4(多子)",$M162*参照!$I$4,IF(AM162="1/4(工･農)",$M162*参照!$I$7,IF(AM162="3/3(多子)",$M162*参照!$I$4,IF(AM162="2/3(多子)",$M162*参照!$I$4,IF(AM162="1/3(多子)",$M162*参照!$I$4,IF(AM162="多子世帯",$M162*参照!$I$4,IF(AM162="対象外",0))))))))))</f>
        <v>0</v>
      </c>
      <c r="CL162" s="454" t="b">
        <f>IF(AN162="3/3",$M162*参照!$I$4,IF(AN162="2/3",$M162*参照!$I$5,IF(AN162="1/3",$M162*参照!$I$6,IF(AN162="1/4(多子)",$M162*参照!$I$4,IF(AN162="1/4(工･農)",$M162*参照!$I$7,IF(AN162="3/3(多子)",$M162*参照!$I$4,IF(AN162="2/3(多子)",$M162*参照!$I$4,IF(AN162="1/3(多子)",$M162*参照!$I$4,IF(AN162="多子世帯",$M162*参照!$I$4,IF(AN162="対象外",0))))))))))</f>
        <v>0</v>
      </c>
      <c r="CM162" s="454" t="b">
        <f>IF(AO162="3/3",$M162*参照!$I$4,IF(AO162="2/3",$M162*参照!$I$5,IF(AO162="1/3",$M162*参照!$I$6,IF(AO162="1/4(多子)",$M162*参照!$I$4,IF(AO162="1/4(工･農)",$M162*参照!$I$7,IF(AO162="3/3(多子)",$M162*参照!$I$4,IF(AO162="2/3(多子)",$M162*参照!$I$4,IF(AO162="1/3(多子)",$M162*参照!$I$4,IF(AO162="多子世帯",$M162*参照!$I$4,IF(AO162="対象外",0))))))))))</f>
        <v>0</v>
      </c>
      <c r="CN162" s="454" t="b">
        <f>IF(AP162="3/3",$M162*参照!$I$4,IF(AP162="2/3",$M162*参照!$I$5,IF(AP162="1/3",$M162*参照!$I$6,IF(AP162="1/4(多子)",$M162*参照!$I$4,IF(AP162="1/4(工･農)",$M162*参照!$I$7,IF(AP162="3/3(多子)",$M162*参照!$I$4,IF(AP162="2/3(多子)",$M162*参照!$I$4,IF(AP162="1/3(多子)",$M162*参照!$I$4,IF(AP162="多子世帯",$M162*参照!$I$4,IF(AP162="対象外",0))))))))))</f>
        <v>0</v>
      </c>
      <c r="CO162" s="454" t="b">
        <f>IF(AQ162="3/3",$M162*参照!$I$4,IF(AQ162="2/3",$M162*参照!$I$5,IF(AQ162="1/3",$M162*参照!$I$6,IF(AQ162="1/4(多子)",$M162*参照!$I$4,IF(AQ162="1/4(工･農)",$M162*参照!$I$7,IF(AQ162="3/3(多子)",$M162*参照!$I$4,IF(AQ162="2/3(多子)",$M162*参照!$I$4,IF(AQ162="1/3(多子)",$M162*参照!$I$4,IF(AQ162="多子世帯",$M162*参照!$I$4,IF(AQ162="対象外",0))))))))))</f>
        <v>0</v>
      </c>
      <c r="CP162" s="454" t="b">
        <f>IF(AR162="3/3",$M162*参照!$I$4,IF(AR162="2/3",$M162*参照!$I$5,IF(AR162="1/3",$M162*参照!$I$6,IF(AR162="1/4(多子)",$M162*参照!$I$4,IF(AR162="1/4(工･農)",$M162*参照!$I$7,IF(AR162="3/3(多子)",$M162*参照!$I$4,IF(AR162="2/3(多子)",$M162*参照!$I$4,IF(AR162="1/3(多子)",$M162*参照!$I$4,IF(AR162="多子世帯",$M162*参照!$I$4,IF(AR162="対象外",0))))))))))</f>
        <v>0</v>
      </c>
      <c r="CQ162" s="455" t="b">
        <f>IF(AS162="3/3",$M162*参照!$I$4,IF(AS162="2/3",$M162*参照!$I$5,IF(AS162="1/3",$M162*参照!$I$6,IF(AS162="1/4(多子)",$M162*参照!$I$4,IF(AS162="1/4(工･農)",$M162*参照!$I$7,IF(AS162="3/3(多子)",$M162*参照!$I$4,IF(AS162="2/3(多子)",$M162*参照!$I$4,IF(AS162="1/3(多子)",$M162*参照!$I$4,IF(AS162="多子世帯",$M162*参照!$I$4,IF(AS162="対象外",0))))))))))</f>
        <v>0</v>
      </c>
      <c r="CR162" s="456">
        <f t="shared" si="127"/>
        <v>0</v>
      </c>
      <c r="CS162" s="66"/>
      <c r="CT162" s="147"/>
      <c r="CU162" s="147"/>
      <c r="CV162" s="147"/>
      <c r="CW162" s="147"/>
      <c r="CX162" s="147"/>
      <c r="CY162" s="149"/>
      <c r="CZ162" s="100"/>
      <c r="DA162" s="147"/>
      <c r="DB162" s="147"/>
      <c r="DC162" s="147"/>
      <c r="DD162" s="147"/>
      <c r="DE162" s="147"/>
      <c r="DF162" s="148">
        <f t="shared" si="128"/>
        <v>0</v>
      </c>
      <c r="DG162" s="77">
        <f>IF(CD162=0,0,(ROUNDUP(O162*(BU162*参照!$C$5+BV162*参照!$C$6+BW162*参照!$C$7+BX162*参照!$C$8+BY162*参照!$C$9+BZ162*参照!$C$10+CA162*参照!$C$11+CB162*参照!$C$12+CC162*参照!$C$13)/CD162,-2)))</f>
        <v>0</v>
      </c>
      <c r="DH162" s="136" t="str">
        <f t="shared" si="99"/>
        <v>B</v>
      </c>
    </row>
    <row r="163" spans="1:112" s="30" customFormat="1" ht="14.4">
      <c r="A163" s="137">
        <v>122</v>
      </c>
      <c r="B163" s="363"/>
      <c r="C163" s="361"/>
      <c r="D163" s="126"/>
      <c r="E163" s="127"/>
      <c r="F163" s="185"/>
      <c r="G163" s="213"/>
      <c r="H163" s="355"/>
      <c r="I163" s="235">
        <v>0</v>
      </c>
      <c r="J163" s="235">
        <f t="shared" si="100"/>
        <v>0</v>
      </c>
      <c r="K163" s="387">
        <f>IF(D163="昼間",参照!$E$4,IF(D163="夜間等",参照!$E$5,IF(D163="通信",参照!$E$6,0)))</f>
        <v>0</v>
      </c>
      <c r="L163" s="240">
        <f t="shared" si="101"/>
        <v>0</v>
      </c>
      <c r="M163" s="241">
        <f t="shared" si="102"/>
        <v>0</v>
      </c>
      <c r="N163" s="238"/>
      <c r="O163" s="238">
        <f t="shared" si="103"/>
        <v>0</v>
      </c>
      <c r="P163" s="389">
        <v>0</v>
      </c>
      <c r="Q163" s="392">
        <f>IF(D163="昼間",参照!$F$4,IF(D163="夜間等",参照!$F$5,IF(D163="通信",参照!$F$6,0)))</f>
        <v>0</v>
      </c>
      <c r="R163" s="240">
        <f t="shared" si="104"/>
        <v>0</v>
      </c>
      <c r="S163" s="214"/>
      <c r="T163" s="384">
        <f t="shared" si="105"/>
        <v>0</v>
      </c>
      <c r="U163" s="382">
        <f t="shared" si="106"/>
        <v>0</v>
      </c>
      <c r="V163" s="380">
        <f t="shared" si="107"/>
        <v>0</v>
      </c>
      <c r="W163" s="378">
        <f t="shared" si="108"/>
        <v>0</v>
      </c>
      <c r="X163" s="386" t="str">
        <f t="shared" si="78"/>
        <v>0</v>
      </c>
      <c r="Y163" s="379">
        <f t="shared" si="109"/>
        <v>0</v>
      </c>
      <c r="Z163" s="441"/>
      <c r="AA163" s="441"/>
      <c r="AB163" s="445">
        <f t="shared" si="110"/>
        <v>0</v>
      </c>
      <c r="AC163" s="356">
        <f t="shared" si="111"/>
        <v>0</v>
      </c>
      <c r="AD163" s="123">
        <f t="shared" si="79"/>
        <v>0</v>
      </c>
      <c r="AE163" s="123">
        <f t="shared" si="80"/>
        <v>0</v>
      </c>
      <c r="AF163" s="183"/>
      <c r="AG163" s="32"/>
      <c r="AH163" s="97"/>
      <c r="AI163" s="33"/>
      <c r="AJ163" s="97"/>
      <c r="AK163" s="33"/>
      <c r="AL163" s="97"/>
      <c r="AM163" s="98"/>
      <c r="AN163" s="99"/>
      <c r="AO163" s="147"/>
      <c r="AP163" s="147"/>
      <c r="AQ163" s="147"/>
      <c r="AR163" s="147"/>
      <c r="AS163" s="33"/>
      <c r="AT163" s="308">
        <f t="shared" si="81"/>
        <v>0</v>
      </c>
      <c r="AU163" s="295">
        <f t="shared" si="82"/>
        <v>0</v>
      </c>
      <c r="AV163" s="295">
        <f t="shared" si="83"/>
        <v>0</v>
      </c>
      <c r="AW163" s="295">
        <f t="shared" si="84"/>
        <v>0</v>
      </c>
      <c r="AX163" s="295">
        <f t="shared" si="85"/>
        <v>0</v>
      </c>
      <c r="AY163" s="295">
        <f t="shared" si="86"/>
        <v>0</v>
      </c>
      <c r="AZ163" s="295">
        <f t="shared" si="87"/>
        <v>0</v>
      </c>
      <c r="BA163" s="295">
        <f t="shared" si="88"/>
        <v>0</v>
      </c>
      <c r="BB163" s="310">
        <f t="shared" si="89"/>
        <v>0</v>
      </c>
      <c r="BC163" s="308">
        <f t="shared" si="90"/>
        <v>0</v>
      </c>
      <c r="BD163" s="308">
        <f t="shared" si="91"/>
        <v>0</v>
      </c>
      <c r="BE163" s="295">
        <f t="shared" si="92"/>
        <v>0</v>
      </c>
      <c r="BF163" s="308">
        <f t="shared" si="93"/>
        <v>0</v>
      </c>
      <c r="BG163" s="295">
        <f t="shared" si="94"/>
        <v>0</v>
      </c>
      <c r="BH163" s="308">
        <f t="shared" si="95"/>
        <v>0</v>
      </c>
      <c r="BI163" s="295">
        <f t="shared" si="96"/>
        <v>0</v>
      </c>
      <c r="BJ163" s="295">
        <f t="shared" si="97"/>
        <v>0</v>
      </c>
      <c r="BK163" s="310">
        <f t="shared" si="98"/>
        <v>0</v>
      </c>
      <c r="BL163" s="317">
        <f t="shared" si="112"/>
        <v>0</v>
      </c>
      <c r="BM163" s="299">
        <f t="shared" si="112"/>
        <v>0</v>
      </c>
      <c r="BN163" s="299">
        <f t="shared" si="113"/>
        <v>0</v>
      </c>
      <c r="BO163" s="299">
        <f t="shared" si="112"/>
        <v>0</v>
      </c>
      <c r="BP163" s="299">
        <f t="shared" si="114"/>
        <v>0</v>
      </c>
      <c r="BQ163" s="299">
        <f t="shared" si="112"/>
        <v>0</v>
      </c>
      <c r="BR163" s="299">
        <f t="shared" si="115"/>
        <v>0</v>
      </c>
      <c r="BS163" s="299">
        <f t="shared" si="116"/>
        <v>0</v>
      </c>
      <c r="BT163" s="318">
        <f t="shared" si="116"/>
        <v>0</v>
      </c>
      <c r="BU163" s="450">
        <f t="shared" si="117"/>
        <v>0</v>
      </c>
      <c r="BV163" s="451">
        <f t="shared" si="118"/>
        <v>0</v>
      </c>
      <c r="BW163" s="451">
        <f t="shared" si="119"/>
        <v>0</v>
      </c>
      <c r="BX163" s="451">
        <f t="shared" si="120"/>
        <v>0</v>
      </c>
      <c r="BY163" s="451">
        <f t="shared" si="121"/>
        <v>0</v>
      </c>
      <c r="BZ163" s="451">
        <f t="shared" si="122"/>
        <v>0</v>
      </c>
      <c r="CA163" s="451">
        <f t="shared" si="123"/>
        <v>0</v>
      </c>
      <c r="CB163" s="451">
        <f t="shared" si="124"/>
        <v>0</v>
      </c>
      <c r="CC163" s="451">
        <f t="shared" si="125"/>
        <v>0</v>
      </c>
      <c r="CD163" s="452">
        <f t="shared" si="126"/>
        <v>0</v>
      </c>
      <c r="CE163" s="453">
        <f>IF($AF163="3/3",$R163*参照!$J$4,IF($AF163="2/3",$R163*参照!$J$5,IF($AF163="1/3",$R163*参照!$J$6,IF($AF163="1/4(多子)",$R163*参照!$J$4,IF($AF163="1/4(工･農)",$R163*参照!$J$7,IF($AF163="3/3(多子)",$R163*参照!$J$4,IF($AF163="2/3(多子)",$R163*参照!$J$4,IF($AF163="1/3(多子)",$R163*参照!$J$4,IF($AF163="多子世帯",$R163*参照!$J$4,)))))))))</f>
        <v>0</v>
      </c>
      <c r="CF163" s="454" t="b">
        <f>IF(AH163="3/3",$M163*参照!$I$4,IF(AH163="2/3",$M163*参照!$I$5,IF(AH163="1/3",$M163*参照!$I$6,IF(AH163="1/4(多子)",$M163*参照!$I$4,IF(AH163="1/4(工･農)",$M163*参照!$I$7,IF(AH163="3/3(多子)",$M163*参照!$I$4,IF(AH163="2/3(多子)",$M163*参照!$I$4,IF(AH163="1/3(多子)",$M163*参照!$I$4,IF(AH163="多子世帯",$M163*参照!$I$4,IF(AH163="対象外",0))))))))))</f>
        <v>0</v>
      </c>
      <c r="CG163" s="454" t="b">
        <f>IF(AI163="3/3",$M163*参照!$I$4,IF(AI163="2/3",$M163*参照!$I$5,IF(AI163="1/3",$M163*参照!$I$6,IF(AI163="1/4(多子)",$M163*参照!$I$4,IF(AI163="1/4(工･農)",$M163*参照!$I$7,IF(AI163="3/3(多子)",$M163*参照!$I$4,IF(AI163="2/3(多子)",$M163*参照!$I$4,IF(AI163="1/3(多子)",$M163*参照!$I$4,IF(AI163="多子世帯",$M163*参照!$I$4,IF(AI163="対象外",0))))))))))</f>
        <v>0</v>
      </c>
      <c r="CH163" s="454" t="b">
        <f>IF(AJ163="3/3",$M163*参照!$I$4,IF(AJ163="2/3",$M163*参照!$I$5,IF(AJ163="1/3",$M163*参照!$I$6,IF(AJ163="1/4(多子)",$M163*参照!$I$4,IF(AJ163="1/4(工･農)",$M163*参照!$I$7,IF(AJ163="3/3(多子)",$M163*参照!$I$4,IF(AJ163="2/3(多子)",$M163*参照!$I$4,IF(AJ163="1/3(多子)",$M163*参照!$I$4,IF(AJ163="多子世帯",$M163*参照!$I$4,IF(AJ163="対象外",0))))))))))</f>
        <v>0</v>
      </c>
      <c r="CI163" s="454" t="b">
        <f>IF(AK163="3/3",$M163*参照!$I$4,IF(AK163="2/3",$M163*参照!$I$5,IF(AK163="1/3",$M163*参照!$I$6,IF(AK163="1/4(多子)",$M163*参照!$I$4,IF(AK163="1/4(工･農)",$M163*参照!$I$7,IF(AK163="3/3(多子)",$M163*参照!$I$4,IF(AK163="2/3(多子)",$M163*参照!$I$4,IF(AK163="1/3(多子)",$M163*参照!$I$4,IF(AK163="多子世帯",$M163*参照!$I$4,IF(AK163="対象外",0))))))))))</f>
        <v>0</v>
      </c>
      <c r="CJ163" s="454" t="b">
        <f>IF(AL163="3/3",$M163*参照!$I$4,IF(AL163="2/3",$M163*参照!$I$5,IF(AL163="1/3",$M163*参照!$I$6,IF(AL163="1/4(多子)",$M163*参照!$I$4,IF(AL163="1/4(工･農)",$M163*参照!$I$7,IF(AL163="3/3(多子)",$M163*参照!$I$4,IF(AL163="2/3(多子)",$M163*参照!$I$4,IF(AL163="1/3(多子)",$M163*参照!$I$4,IF(AL163="多子世帯",$M163*参照!$I$4,IF(AL163="対象外",0))))))))))</f>
        <v>0</v>
      </c>
      <c r="CK163" s="454" t="b">
        <f>IF(AM163="3/3",$M163*参照!$I$4,IF(AM163="2/3",$M163*参照!$I$5,IF(AM163="1/3",$M163*参照!$I$6,IF(AM163="1/4(多子)",$M163*参照!$I$4,IF(AM163="1/4(工･農)",$M163*参照!$I$7,IF(AM163="3/3(多子)",$M163*参照!$I$4,IF(AM163="2/3(多子)",$M163*参照!$I$4,IF(AM163="1/3(多子)",$M163*参照!$I$4,IF(AM163="多子世帯",$M163*参照!$I$4,IF(AM163="対象外",0))))))))))</f>
        <v>0</v>
      </c>
      <c r="CL163" s="454" t="b">
        <f>IF(AN163="3/3",$M163*参照!$I$4,IF(AN163="2/3",$M163*参照!$I$5,IF(AN163="1/3",$M163*参照!$I$6,IF(AN163="1/4(多子)",$M163*参照!$I$4,IF(AN163="1/4(工･農)",$M163*参照!$I$7,IF(AN163="3/3(多子)",$M163*参照!$I$4,IF(AN163="2/3(多子)",$M163*参照!$I$4,IF(AN163="1/3(多子)",$M163*参照!$I$4,IF(AN163="多子世帯",$M163*参照!$I$4,IF(AN163="対象外",0))))))))))</f>
        <v>0</v>
      </c>
      <c r="CM163" s="454" t="b">
        <f>IF(AO163="3/3",$M163*参照!$I$4,IF(AO163="2/3",$M163*参照!$I$5,IF(AO163="1/3",$M163*参照!$I$6,IF(AO163="1/4(多子)",$M163*参照!$I$4,IF(AO163="1/4(工･農)",$M163*参照!$I$7,IF(AO163="3/3(多子)",$M163*参照!$I$4,IF(AO163="2/3(多子)",$M163*参照!$I$4,IF(AO163="1/3(多子)",$M163*参照!$I$4,IF(AO163="多子世帯",$M163*参照!$I$4,IF(AO163="対象外",0))))))))))</f>
        <v>0</v>
      </c>
      <c r="CN163" s="454" t="b">
        <f>IF(AP163="3/3",$M163*参照!$I$4,IF(AP163="2/3",$M163*参照!$I$5,IF(AP163="1/3",$M163*参照!$I$6,IF(AP163="1/4(多子)",$M163*参照!$I$4,IF(AP163="1/4(工･農)",$M163*参照!$I$7,IF(AP163="3/3(多子)",$M163*参照!$I$4,IF(AP163="2/3(多子)",$M163*参照!$I$4,IF(AP163="1/3(多子)",$M163*参照!$I$4,IF(AP163="多子世帯",$M163*参照!$I$4,IF(AP163="対象外",0))))))))))</f>
        <v>0</v>
      </c>
      <c r="CO163" s="454" t="b">
        <f>IF(AQ163="3/3",$M163*参照!$I$4,IF(AQ163="2/3",$M163*参照!$I$5,IF(AQ163="1/3",$M163*参照!$I$6,IF(AQ163="1/4(多子)",$M163*参照!$I$4,IF(AQ163="1/4(工･農)",$M163*参照!$I$7,IF(AQ163="3/3(多子)",$M163*参照!$I$4,IF(AQ163="2/3(多子)",$M163*参照!$I$4,IF(AQ163="1/3(多子)",$M163*参照!$I$4,IF(AQ163="多子世帯",$M163*参照!$I$4,IF(AQ163="対象外",0))))))))))</f>
        <v>0</v>
      </c>
      <c r="CP163" s="454" t="b">
        <f>IF(AR163="3/3",$M163*参照!$I$4,IF(AR163="2/3",$M163*参照!$I$5,IF(AR163="1/3",$M163*参照!$I$6,IF(AR163="1/4(多子)",$M163*参照!$I$4,IF(AR163="1/4(工･農)",$M163*参照!$I$7,IF(AR163="3/3(多子)",$M163*参照!$I$4,IF(AR163="2/3(多子)",$M163*参照!$I$4,IF(AR163="1/3(多子)",$M163*参照!$I$4,IF(AR163="多子世帯",$M163*参照!$I$4,IF(AR163="対象外",0))))))))))</f>
        <v>0</v>
      </c>
      <c r="CQ163" s="455" t="b">
        <f>IF(AS163="3/3",$M163*参照!$I$4,IF(AS163="2/3",$M163*参照!$I$5,IF(AS163="1/3",$M163*参照!$I$6,IF(AS163="1/4(多子)",$M163*参照!$I$4,IF(AS163="1/4(工･農)",$M163*参照!$I$7,IF(AS163="3/3(多子)",$M163*参照!$I$4,IF(AS163="2/3(多子)",$M163*参照!$I$4,IF(AS163="1/3(多子)",$M163*参照!$I$4,IF(AS163="多子世帯",$M163*参照!$I$4,IF(AS163="対象外",0))))))))))</f>
        <v>0</v>
      </c>
      <c r="CR163" s="456">
        <f t="shared" si="127"/>
        <v>0</v>
      </c>
      <c r="CS163" s="66"/>
      <c r="CT163" s="147"/>
      <c r="CU163" s="147"/>
      <c r="CV163" s="147"/>
      <c r="CW163" s="147"/>
      <c r="CX163" s="147"/>
      <c r="CY163" s="149"/>
      <c r="CZ163" s="100"/>
      <c r="DA163" s="147"/>
      <c r="DB163" s="147"/>
      <c r="DC163" s="147"/>
      <c r="DD163" s="147"/>
      <c r="DE163" s="147"/>
      <c r="DF163" s="148">
        <f t="shared" si="128"/>
        <v>0</v>
      </c>
      <c r="DG163" s="77">
        <f>IF(CD163=0,0,(ROUNDUP(O163*(BU163*参照!$C$5+BV163*参照!$C$6+BW163*参照!$C$7+BX163*参照!$C$8+BY163*参照!$C$9+BZ163*参照!$C$10+CA163*参照!$C$11+CB163*参照!$C$12+CC163*参照!$C$13)/CD163,-2)))</f>
        <v>0</v>
      </c>
      <c r="DH163" s="136" t="str">
        <f t="shared" si="99"/>
        <v>B</v>
      </c>
    </row>
    <row r="164" spans="1:112" s="30" customFormat="1" ht="14.4">
      <c r="A164" s="137">
        <v>123</v>
      </c>
      <c r="B164" s="363"/>
      <c r="C164" s="361"/>
      <c r="D164" s="126"/>
      <c r="E164" s="127"/>
      <c r="F164" s="185"/>
      <c r="G164" s="213"/>
      <c r="H164" s="355"/>
      <c r="I164" s="235">
        <v>0</v>
      </c>
      <c r="J164" s="235">
        <f t="shared" si="100"/>
        <v>0</v>
      </c>
      <c r="K164" s="387">
        <f>IF(D164="昼間",参照!$E$4,IF(D164="夜間等",参照!$E$5,IF(D164="通信",参照!$E$6,0)))</f>
        <v>0</v>
      </c>
      <c r="L164" s="240">
        <f t="shared" si="101"/>
        <v>0</v>
      </c>
      <c r="M164" s="241">
        <f t="shared" si="102"/>
        <v>0</v>
      </c>
      <c r="N164" s="238"/>
      <c r="O164" s="238">
        <f t="shared" si="103"/>
        <v>0</v>
      </c>
      <c r="P164" s="389">
        <v>0</v>
      </c>
      <c r="Q164" s="392">
        <f>IF(D164="昼間",参照!$F$4,IF(D164="夜間等",参照!$F$5,IF(D164="通信",参照!$F$6,0)))</f>
        <v>0</v>
      </c>
      <c r="R164" s="240">
        <f t="shared" si="104"/>
        <v>0</v>
      </c>
      <c r="S164" s="214"/>
      <c r="T164" s="384">
        <f t="shared" si="105"/>
        <v>0</v>
      </c>
      <c r="U164" s="382">
        <f t="shared" si="106"/>
        <v>0</v>
      </c>
      <c r="V164" s="380">
        <f t="shared" si="107"/>
        <v>0</v>
      </c>
      <c r="W164" s="378">
        <f t="shared" si="108"/>
        <v>0</v>
      </c>
      <c r="X164" s="386" t="str">
        <f t="shared" si="78"/>
        <v>0</v>
      </c>
      <c r="Y164" s="379">
        <f t="shared" si="109"/>
        <v>0</v>
      </c>
      <c r="Z164" s="441"/>
      <c r="AA164" s="441"/>
      <c r="AB164" s="445">
        <f t="shared" si="110"/>
        <v>0</v>
      </c>
      <c r="AC164" s="356">
        <f t="shared" si="111"/>
        <v>0</v>
      </c>
      <c r="AD164" s="123">
        <f t="shared" si="79"/>
        <v>0</v>
      </c>
      <c r="AE164" s="123">
        <f t="shared" si="80"/>
        <v>0</v>
      </c>
      <c r="AF164" s="183"/>
      <c r="AG164" s="32"/>
      <c r="AH164" s="97"/>
      <c r="AI164" s="33"/>
      <c r="AJ164" s="97"/>
      <c r="AK164" s="33"/>
      <c r="AL164" s="97"/>
      <c r="AM164" s="98"/>
      <c r="AN164" s="99"/>
      <c r="AO164" s="147"/>
      <c r="AP164" s="147"/>
      <c r="AQ164" s="147"/>
      <c r="AR164" s="147"/>
      <c r="AS164" s="33"/>
      <c r="AT164" s="308">
        <f t="shared" si="81"/>
        <v>0</v>
      </c>
      <c r="AU164" s="295">
        <f t="shared" si="82"/>
        <v>0</v>
      </c>
      <c r="AV164" s="295">
        <f t="shared" si="83"/>
        <v>0</v>
      </c>
      <c r="AW164" s="295">
        <f t="shared" si="84"/>
        <v>0</v>
      </c>
      <c r="AX164" s="295">
        <f t="shared" si="85"/>
        <v>0</v>
      </c>
      <c r="AY164" s="295">
        <f t="shared" si="86"/>
        <v>0</v>
      </c>
      <c r="AZ164" s="295">
        <f t="shared" si="87"/>
        <v>0</v>
      </c>
      <c r="BA164" s="295">
        <f t="shared" si="88"/>
        <v>0</v>
      </c>
      <c r="BB164" s="310">
        <f t="shared" si="89"/>
        <v>0</v>
      </c>
      <c r="BC164" s="308">
        <f t="shared" si="90"/>
        <v>0</v>
      </c>
      <c r="BD164" s="308">
        <f t="shared" si="91"/>
        <v>0</v>
      </c>
      <c r="BE164" s="295">
        <f t="shared" si="92"/>
        <v>0</v>
      </c>
      <c r="BF164" s="308">
        <f t="shared" si="93"/>
        <v>0</v>
      </c>
      <c r="BG164" s="295">
        <f t="shared" si="94"/>
        <v>0</v>
      </c>
      <c r="BH164" s="308">
        <f t="shared" si="95"/>
        <v>0</v>
      </c>
      <c r="BI164" s="295">
        <f t="shared" si="96"/>
        <v>0</v>
      </c>
      <c r="BJ164" s="295">
        <f t="shared" si="97"/>
        <v>0</v>
      </c>
      <c r="BK164" s="310">
        <f t="shared" si="98"/>
        <v>0</v>
      </c>
      <c r="BL164" s="317">
        <f t="shared" si="112"/>
        <v>0</v>
      </c>
      <c r="BM164" s="299">
        <f t="shared" si="112"/>
        <v>0</v>
      </c>
      <c r="BN164" s="299">
        <f t="shared" si="113"/>
        <v>0</v>
      </c>
      <c r="BO164" s="299">
        <f t="shared" si="112"/>
        <v>0</v>
      </c>
      <c r="BP164" s="299">
        <f t="shared" si="114"/>
        <v>0</v>
      </c>
      <c r="BQ164" s="299">
        <f t="shared" si="112"/>
        <v>0</v>
      </c>
      <c r="BR164" s="299">
        <f t="shared" si="115"/>
        <v>0</v>
      </c>
      <c r="BS164" s="299">
        <f t="shared" si="116"/>
        <v>0</v>
      </c>
      <c r="BT164" s="318">
        <f t="shared" si="116"/>
        <v>0</v>
      </c>
      <c r="BU164" s="450">
        <f t="shared" si="117"/>
        <v>0</v>
      </c>
      <c r="BV164" s="451">
        <f t="shared" si="118"/>
        <v>0</v>
      </c>
      <c r="BW164" s="451">
        <f t="shared" si="119"/>
        <v>0</v>
      </c>
      <c r="BX164" s="451">
        <f t="shared" si="120"/>
        <v>0</v>
      </c>
      <c r="BY164" s="451">
        <f t="shared" si="121"/>
        <v>0</v>
      </c>
      <c r="BZ164" s="451">
        <f t="shared" si="122"/>
        <v>0</v>
      </c>
      <c r="CA164" s="451">
        <f t="shared" si="123"/>
        <v>0</v>
      </c>
      <c r="CB164" s="451">
        <f t="shared" si="124"/>
        <v>0</v>
      </c>
      <c r="CC164" s="451">
        <f t="shared" si="125"/>
        <v>0</v>
      </c>
      <c r="CD164" s="452">
        <f t="shared" si="126"/>
        <v>0</v>
      </c>
      <c r="CE164" s="453">
        <f>IF($AF164="3/3",$R164*参照!$J$4,IF($AF164="2/3",$R164*参照!$J$5,IF($AF164="1/3",$R164*参照!$J$6,IF($AF164="1/4(多子)",$R164*参照!$J$4,IF($AF164="1/4(工･農)",$R164*参照!$J$7,IF($AF164="3/3(多子)",$R164*参照!$J$4,IF($AF164="2/3(多子)",$R164*参照!$J$4,IF($AF164="1/3(多子)",$R164*参照!$J$4,IF($AF164="多子世帯",$R164*参照!$J$4,)))))))))</f>
        <v>0</v>
      </c>
      <c r="CF164" s="454" t="b">
        <f>IF(AH164="3/3",$M164*参照!$I$4,IF(AH164="2/3",$M164*参照!$I$5,IF(AH164="1/3",$M164*参照!$I$6,IF(AH164="1/4(多子)",$M164*参照!$I$4,IF(AH164="1/4(工･農)",$M164*参照!$I$7,IF(AH164="3/3(多子)",$M164*参照!$I$4,IF(AH164="2/3(多子)",$M164*参照!$I$4,IF(AH164="1/3(多子)",$M164*参照!$I$4,IF(AH164="多子世帯",$M164*参照!$I$4,IF(AH164="対象外",0))))))))))</f>
        <v>0</v>
      </c>
      <c r="CG164" s="454" t="b">
        <f>IF(AI164="3/3",$M164*参照!$I$4,IF(AI164="2/3",$M164*参照!$I$5,IF(AI164="1/3",$M164*参照!$I$6,IF(AI164="1/4(多子)",$M164*参照!$I$4,IF(AI164="1/4(工･農)",$M164*参照!$I$7,IF(AI164="3/3(多子)",$M164*参照!$I$4,IF(AI164="2/3(多子)",$M164*参照!$I$4,IF(AI164="1/3(多子)",$M164*参照!$I$4,IF(AI164="多子世帯",$M164*参照!$I$4,IF(AI164="対象外",0))))))))))</f>
        <v>0</v>
      </c>
      <c r="CH164" s="454" t="b">
        <f>IF(AJ164="3/3",$M164*参照!$I$4,IF(AJ164="2/3",$M164*参照!$I$5,IF(AJ164="1/3",$M164*参照!$I$6,IF(AJ164="1/4(多子)",$M164*参照!$I$4,IF(AJ164="1/4(工･農)",$M164*参照!$I$7,IF(AJ164="3/3(多子)",$M164*参照!$I$4,IF(AJ164="2/3(多子)",$M164*参照!$I$4,IF(AJ164="1/3(多子)",$M164*参照!$I$4,IF(AJ164="多子世帯",$M164*参照!$I$4,IF(AJ164="対象外",0))))))))))</f>
        <v>0</v>
      </c>
      <c r="CI164" s="454" t="b">
        <f>IF(AK164="3/3",$M164*参照!$I$4,IF(AK164="2/3",$M164*参照!$I$5,IF(AK164="1/3",$M164*参照!$I$6,IF(AK164="1/4(多子)",$M164*参照!$I$4,IF(AK164="1/4(工･農)",$M164*参照!$I$7,IF(AK164="3/3(多子)",$M164*参照!$I$4,IF(AK164="2/3(多子)",$M164*参照!$I$4,IF(AK164="1/3(多子)",$M164*参照!$I$4,IF(AK164="多子世帯",$M164*参照!$I$4,IF(AK164="対象外",0))))))))))</f>
        <v>0</v>
      </c>
      <c r="CJ164" s="454" t="b">
        <f>IF(AL164="3/3",$M164*参照!$I$4,IF(AL164="2/3",$M164*参照!$I$5,IF(AL164="1/3",$M164*参照!$I$6,IF(AL164="1/4(多子)",$M164*参照!$I$4,IF(AL164="1/4(工･農)",$M164*参照!$I$7,IF(AL164="3/3(多子)",$M164*参照!$I$4,IF(AL164="2/3(多子)",$M164*参照!$I$4,IF(AL164="1/3(多子)",$M164*参照!$I$4,IF(AL164="多子世帯",$M164*参照!$I$4,IF(AL164="対象外",0))))))))))</f>
        <v>0</v>
      </c>
      <c r="CK164" s="454" t="b">
        <f>IF(AM164="3/3",$M164*参照!$I$4,IF(AM164="2/3",$M164*参照!$I$5,IF(AM164="1/3",$M164*参照!$I$6,IF(AM164="1/4(多子)",$M164*参照!$I$4,IF(AM164="1/4(工･農)",$M164*参照!$I$7,IF(AM164="3/3(多子)",$M164*参照!$I$4,IF(AM164="2/3(多子)",$M164*参照!$I$4,IF(AM164="1/3(多子)",$M164*参照!$I$4,IF(AM164="多子世帯",$M164*参照!$I$4,IF(AM164="対象外",0))))))))))</f>
        <v>0</v>
      </c>
      <c r="CL164" s="454" t="b">
        <f>IF(AN164="3/3",$M164*参照!$I$4,IF(AN164="2/3",$M164*参照!$I$5,IF(AN164="1/3",$M164*参照!$I$6,IF(AN164="1/4(多子)",$M164*参照!$I$4,IF(AN164="1/4(工･農)",$M164*参照!$I$7,IF(AN164="3/3(多子)",$M164*参照!$I$4,IF(AN164="2/3(多子)",$M164*参照!$I$4,IF(AN164="1/3(多子)",$M164*参照!$I$4,IF(AN164="多子世帯",$M164*参照!$I$4,IF(AN164="対象外",0))))))))))</f>
        <v>0</v>
      </c>
      <c r="CM164" s="454" t="b">
        <f>IF(AO164="3/3",$M164*参照!$I$4,IF(AO164="2/3",$M164*参照!$I$5,IF(AO164="1/3",$M164*参照!$I$6,IF(AO164="1/4(多子)",$M164*参照!$I$4,IF(AO164="1/4(工･農)",$M164*参照!$I$7,IF(AO164="3/3(多子)",$M164*参照!$I$4,IF(AO164="2/3(多子)",$M164*参照!$I$4,IF(AO164="1/3(多子)",$M164*参照!$I$4,IF(AO164="多子世帯",$M164*参照!$I$4,IF(AO164="対象外",0))))))))))</f>
        <v>0</v>
      </c>
      <c r="CN164" s="454" t="b">
        <f>IF(AP164="3/3",$M164*参照!$I$4,IF(AP164="2/3",$M164*参照!$I$5,IF(AP164="1/3",$M164*参照!$I$6,IF(AP164="1/4(多子)",$M164*参照!$I$4,IF(AP164="1/4(工･農)",$M164*参照!$I$7,IF(AP164="3/3(多子)",$M164*参照!$I$4,IF(AP164="2/3(多子)",$M164*参照!$I$4,IF(AP164="1/3(多子)",$M164*参照!$I$4,IF(AP164="多子世帯",$M164*参照!$I$4,IF(AP164="対象外",0))))))))))</f>
        <v>0</v>
      </c>
      <c r="CO164" s="454" t="b">
        <f>IF(AQ164="3/3",$M164*参照!$I$4,IF(AQ164="2/3",$M164*参照!$I$5,IF(AQ164="1/3",$M164*参照!$I$6,IF(AQ164="1/4(多子)",$M164*参照!$I$4,IF(AQ164="1/4(工･農)",$M164*参照!$I$7,IF(AQ164="3/3(多子)",$M164*参照!$I$4,IF(AQ164="2/3(多子)",$M164*参照!$I$4,IF(AQ164="1/3(多子)",$M164*参照!$I$4,IF(AQ164="多子世帯",$M164*参照!$I$4,IF(AQ164="対象外",0))))))))))</f>
        <v>0</v>
      </c>
      <c r="CP164" s="454" t="b">
        <f>IF(AR164="3/3",$M164*参照!$I$4,IF(AR164="2/3",$M164*参照!$I$5,IF(AR164="1/3",$M164*参照!$I$6,IF(AR164="1/4(多子)",$M164*参照!$I$4,IF(AR164="1/4(工･農)",$M164*参照!$I$7,IF(AR164="3/3(多子)",$M164*参照!$I$4,IF(AR164="2/3(多子)",$M164*参照!$I$4,IF(AR164="1/3(多子)",$M164*参照!$I$4,IF(AR164="多子世帯",$M164*参照!$I$4,IF(AR164="対象外",0))))))))))</f>
        <v>0</v>
      </c>
      <c r="CQ164" s="455" t="b">
        <f>IF(AS164="3/3",$M164*参照!$I$4,IF(AS164="2/3",$M164*参照!$I$5,IF(AS164="1/3",$M164*参照!$I$6,IF(AS164="1/4(多子)",$M164*参照!$I$4,IF(AS164="1/4(工･農)",$M164*参照!$I$7,IF(AS164="3/3(多子)",$M164*参照!$I$4,IF(AS164="2/3(多子)",$M164*参照!$I$4,IF(AS164="1/3(多子)",$M164*参照!$I$4,IF(AS164="多子世帯",$M164*参照!$I$4,IF(AS164="対象外",0))))))))))</f>
        <v>0</v>
      </c>
      <c r="CR164" s="456">
        <f t="shared" si="127"/>
        <v>0</v>
      </c>
      <c r="CS164" s="66"/>
      <c r="CT164" s="147"/>
      <c r="CU164" s="147"/>
      <c r="CV164" s="147"/>
      <c r="CW164" s="147"/>
      <c r="CX164" s="147"/>
      <c r="CY164" s="149"/>
      <c r="CZ164" s="100"/>
      <c r="DA164" s="147"/>
      <c r="DB164" s="147"/>
      <c r="DC164" s="147"/>
      <c r="DD164" s="147"/>
      <c r="DE164" s="147"/>
      <c r="DF164" s="148">
        <f t="shared" si="128"/>
        <v>0</v>
      </c>
      <c r="DG164" s="77">
        <f>IF(CD164=0,0,(ROUNDUP(O164*(BU164*参照!$C$5+BV164*参照!$C$6+BW164*参照!$C$7+BX164*参照!$C$8+BY164*参照!$C$9+BZ164*参照!$C$10+CA164*参照!$C$11+CB164*参照!$C$12+CC164*参照!$C$13)/CD164,-2)))</f>
        <v>0</v>
      </c>
      <c r="DH164" s="136" t="str">
        <f t="shared" si="99"/>
        <v>B</v>
      </c>
    </row>
    <row r="165" spans="1:112" s="30" customFormat="1" ht="14.4">
      <c r="A165" s="137">
        <v>124</v>
      </c>
      <c r="B165" s="363"/>
      <c r="C165" s="361"/>
      <c r="D165" s="126"/>
      <c r="E165" s="127"/>
      <c r="F165" s="185"/>
      <c r="G165" s="213"/>
      <c r="H165" s="355"/>
      <c r="I165" s="235">
        <v>0</v>
      </c>
      <c r="J165" s="235">
        <f t="shared" si="100"/>
        <v>0</v>
      </c>
      <c r="K165" s="387">
        <f>IF(D165="昼間",参照!$E$4,IF(D165="夜間等",参照!$E$5,IF(D165="通信",参照!$E$6,0)))</f>
        <v>0</v>
      </c>
      <c r="L165" s="240">
        <f t="shared" si="101"/>
        <v>0</v>
      </c>
      <c r="M165" s="241">
        <f t="shared" si="102"/>
        <v>0</v>
      </c>
      <c r="N165" s="238"/>
      <c r="O165" s="238">
        <f t="shared" si="103"/>
        <v>0</v>
      </c>
      <c r="P165" s="389">
        <v>0</v>
      </c>
      <c r="Q165" s="392">
        <f>IF(D165="昼間",参照!$F$4,IF(D165="夜間等",参照!$F$5,IF(D165="通信",参照!$F$6,0)))</f>
        <v>0</v>
      </c>
      <c r="R165" s="240">
        <f t="shared" si="104"/>
        <v>0</v>
      </c>
      <c r="S165" s="214"/>
      <c r="T165" s="384">
        <f t="shared" si="105"/>
        <v>0</v>
      </c>
      <c r="U165" s="382">
        <f t="shared" si="106"/>
        <v>0</v>
      </c>
      <c r="V165" s="380">
        <f t="shared" si="107"/>
        <v>0</v>
      </c>
      <c r="W165" s="378">
        <f t="shared" si="108"/>
        <v>0</v>
      </c>
      <c r="X165" s="386" t="str">
        <f t="shared" si="78"/>
        <v>0</v>
      </c>
      <c r="Y165" s="379">
        <f t="shared" si="109"/>
        <v>0</v>
      </c>
      <c r="Z165" s="441"/>
      <c r="AA165" s="441"/>
      <c r="AB165" s="445">
        <f t="shared" si="110"/>
        <v>0</v>
      </c>
      <c r="AC165" s="356">
        <f t="shared" si="111"/>
        <v>0</v>
      </c>
      <c r="AD165" s="123">
        <f t="shared" si="79"/>
        <v>0</v>
      </c>
      <c r="AE165" s="123">
        <f t="shared" si="80"/>
        <v>0</v>
      </c>
      <c r="AF165" s="183"/>
      <c r="AG165" s="32"/>
      <c r="AH165" s="97"/>
      <c r="AI165" s="33"/>
      <c r="AJ165" s="97"/>
      <c r="AK165" s="33"/>
      <c r="AL165" s="97"/>
      <c r="AM165" s="98"/>
      <c r="AN165" s="99"/>
      <c r="AO165" s="147"/>
      <c r="AP165" s="147"/>
      <c r="AQ165" s="147"/>
      <c r="AR165" s="147"/>
      <c r="AS165" s="33"/>
      <c r="AT165" s="308">
        <f t="shared" si="81"/>
        <v>0</v>
      </c>
      <c r="AU165" s="295">
        <f t="shared" si="82"/>
        <v>0</v>
      </c>
      <c r="AV165" s="295">
        <f t="shared" si="83"/>
        <v>0</v>
      </c>
      <c r="AW165" s="295">
        <f t="shared" si="84"/>
        <v>0</v>
      </c>
      <c r="AX165" s="295">
        <f t="shared" si="85"/>
        <v>0</v>
      </c>
      <c r="AY165" s="295">
        <f t="shared" si="86"/>
        <v>0</v>
      </c>
      <c r="AZ165" s="295">
        <f t="shared" si="87"/>
        <v>0</v>
      </c>
      <c r="BA165" s="295">
        <f t="shared" si="88"/>
        <v>0</v>
      </c>
      <c r="BB165" s="310">
        <f t="shared" si="89"/>
        <v>0</v>
      </c>
      <c r="BC165" s="308">
        <f t="shared" si="90"/>
        <v>0</v>
      </c>
      <c r="BD165" s="308">
        <f t="shared" si="91"/>
        <v>0</v>
      </c>
      <c r="BE165" s="295">
        <f t="shared" si="92"/>
        <v>0</v>
      </c>
      <c r="BF165" s="308">
        <f t="shared" si="93"/>
        <v>0</v>
      </c>
      <c r="BG165" s="295">
        <f t="shared" si="94"/>
        <v>0</v>
      </c>
      <c r="BH165" s="308">
        <f t="shared" si="95"/>
        <v>0</v>
      </c>
      <c r="BI165" s="295">
        <f t="shared" si="96"/>
        <v>0</v>
      </c>
      <c r="BJ165" s="295">
        <f t="shared" si="97"/>
        <v>0</v>
      </c>
      <c r="BK165" s="310">
        <f t="shared" si="98"/>
        <v>0</v>
      </c>
      <c r="BL165" s="317">
        <f t="shared" si="112"/>
        <v>0</v>
      </c>
      <c r="BM165" s="299">
        <f t="shared" si="112"/>
        <v>0</v>
      </c>
      <c r="BN165" s="299">
        <f t="shared" si="113"/>
        <v>0</v>
      </c>
      <c r="BO165" s="299">
        <f t="shared" si="112"/>
        <v>0</v>
      </c>
      <c r="BP165" s="299">
        <f t="shared" si="114"/>
        <v>0</v>
      </c>
      <c r="BQ165" s="299">
        <f t="shared" si="112"/>
        <v>0</v>
      </c>
      <c r="BR165" s="299">
        <f t="shared" si="115"/>
        <v>0</v>
      </c>
      <c r="BS165" s="299">
        <f t="shared" si="116"/>
        <v>0</v>
      </c>
      <c r="BT165" s="318">
        <f t="shared" si="116"/>
        <v>0</v>
      </c>
      <c r="BU165" s="450">
        <f t="shared" si="117"/>
        <v>0</v>
      </c>
      <c r="BV165" s="451">
        <f t="shared" si="118"/>
        <v>0</v>
      </c>
      <c r="BW165" s="451">
        <f t="shared" si="119"/>
        <v>0</v>
      </c>
      <c r="BX165" s="451">
        <f t="shared" si="120"/>
        <v>0</v>
      </c>
      <c r="BY165" s="451">
        <f t="shared" si="121"/>
        <v>0</v>
      </c>
      <c r="BZ165" s="451">
        <f t="shared" si="122"/>
        <v>0</v>
      </c>
      <c r="CA165" s="451">
        <f t="shared" si="123"/>
        <v>0</v>
      </c>
      <c r="CB165" s="451">
        <f t="shared" si="124"/>
        <v>0</v>
      </c>
      <c r="CC165" s="451">
        <f t="shared" si="125"/>
        <v>0</v>
      </c>
      <c r="CD165" s="452">
        <f t="shared" si="126"/>
        <v>0</v>
      </c>
      <c r="CE165" s="453">
        <f>IF($AF165="3/3",$R165*参照!$J$4,IF($AF165="2/3",$R165*参照!$J$5,IF($AF165="1/3",$R165*参照!$J$6,IF($AF165="1/4(多子)",$R165*参照!$J$4,IF($AF165="1/4(工･農)",$R165*参照!$J$7,IF($AF165="3/3(多子)",$R165*参照!$J$4,IF($AF165="2/3(多子)",$R165*参照!$J$4,IF($AF165="1/3(多子)",$R165*参照!$J$4,IF($AF165="多子世帯",$R165*参照!$J$4,)))))))))</f>
        <v>0</v>
      </c>
      <c r="CF165" s="454" t="b">
        <f>IF(AH165="3/3",$M165*参照!$I$4,IF(AH165="2/3",$M165*参照!$I$5,IF(AH165="1/3",$M165*参照!$I$6,IF(AH165="1/4(多子)",$M165*参照!$I$4,IF(AH165="1/4(工･農)",$M165*参照!$I$7,IF(AH165="3/3(多子)",$M165*参照!$I$4,IF(AH165="2/3(多子)",$M165*参照!$I$4,IF(AH165="1/3(多子)",$M165*参照!$I$4,IF(AH165="多子世帯",$M165*参照!$I$4,IF(AH165="対象外",0))))))))))</f>
        <v>0</v>
      </c>
      <c r="CG165" s="454" t="b">
        <f>IF(AI165="3/3",$M165*参照!$I$4,IF(AI165="2/3",$M165*参照!$I$5,IF(AI165="1/3",$M165*参照!$I$6,IF(AI165="1/4(多子)",$M165*参照!$I$4,IF(AI165="1/4(工･農)",$M165*参照!$I$7,IF(AI165="3/3(多子)",$M165*参照!$I$4,IF(AI165="2/3(多子)",$M165*参照!$I$4,IF(AI165="1/3(多子)",$M165*参照!$I$4,IF(AI165="多子世帯",$M165*参照!$I$4,IF(AI165="対象外",0))))))))))</f>
        <v>0</v>
      </c>
      <c r="CH165" s="454" t="b">
        <f>IF(AJ165="3/3",$M165*参照!$I$4,IF(AJ165="2/3",$M165*参照!$I$5,IF(AJ165="1/3",$M165*参照!$I$6,IF(AJ165="1/4(多子)",$M165*参照!$I$4,IF(AJ165="1/4(工･農)",$M165*参照!$I$7,IF(AJ165="3/3(多子)",$M165*参照!$I$4,IF(AJ165="2/3(多子)",$M165*参照!$I$4,IF(AJ165="1/3(多子)",$M165*参照!$I$4,IF(AJ165="多子世帯",$M165*参照!$I$4,IF(AJ165="対象外",0))))))))))</f>
        <v>0</v>
      </c>
      <c r="CI165" s="454" t="b">
        <f>IF(AK165="3/3",$M165*参照!$I$4,IF(AK165="2/3",$M165*参照!$I$5,IF(AK165="1/3",$M165*参照!$I$6,IF(AK165="1/4(多子)",$M165*参照!$I$4,IF(AK165="1/4(工･農)",$M165*参照!$I$7,IF(AK165="3/3(多子)",$M165*参照!$I$4,IF(AK165="2/3(多子)",$M165*参照!$I$4,IF(AK165="1/3(多子)",$M165*参照!$I$4,IF(AK165="多子世帯",$M165*参照!$I$4,IF(AK165="対象外",0))))))))))</f>
        <v>0</v>
      </c>
      <c r="CJ165" s="454" t="b">
        <f>IF(AL165="3/3",$M165*参照!$I$4,IF(AL165="2/3",$M165*参照!$I$5,IF(AL165="1/3",$M165*参照!$I$6,IF(AL165="1/4(多子)",$M165*参照!$I$4,IF(AL165="1/4(工･農)",$M165*参照!$I$7,IF(AL165="3/3(多子)",$M165*参照!$I$4,IF(AL165="2/3(多子)",$M165*参照!$I$4,IF(AL165="1/3(多子)",$M165*参照!$I$4,IF(AL165="多子世帯",$M165*参照!$I$4,IF(AL165="対象外",0))))))))))</f>
        <v>0</v>
      </c>
      <c r="CK165" s="454" t="b">
        <f>IF(AM165="3/3",$M165*参照!$I$4,IF(AM165="2/3",$M165*参照!$I$5,IF(AM165="1/3",$M165*参照!$I$6,IF(AM165="1/4(多子)",$M165*参照!$I$4,IF(AM165="1/4(工･農)",$M165*参照!$I$7,IF(AM165="3/3(多子)",$M165*参照!$I$4,IF(AM165="2/3(多子)",$M165*参照!$I$4,IF(AM165="1/3(多子)",$M165*参照!$I$4,IF(AM165="多子世帯",$M165*参照!$I$4,IF(AM165="対象外",0))))))))))</f>
        <v>0</v>
      </c>
      <c r="CL165" s="454" t="b">
        <f>IF(AN165="3/3",$M165*参照!$I$4,IF(AN165="2/3",$M165*参照!$I$5,IF(AN165="1/3",$M165*参照!$I$6,IF(AN165="1/4(多子)",$M165*参照!$I$4,IF(AN165="1/4(工･農)",$M165*参照!$I$7,IF(AN165="3/3(多子)",$M165*参照!$I$4,IF(AN165="2/3(多子)",$M165*参照!$I$4,IF(AN165="1/3(多子)",$M165*参照!$I$4,IF(AN165="多子世帯",$M165*参照!$I$4,IF(AN165="対象外",0))))))))))</f>
        <v>0</v>
      </c>
      <c r="CM165" s="454" t="b">
        <f>IF(AO165="3/3",$M165*参照!$I$4,IF(AO165="2/3",$M165*参照!$I$5,IF(AO165="1/3",$M165*参照!$I$6,IF(AO165="1/4(多子)",$M165*参照!$I$4,IF(AO165="1/4(工･農)",$M165*参照!$I$7,IF(AO165="3/3(多子)",$M165*参照!$I$4,IF(AO165="2/3(多子)",$M165*参照!$I$4,IF(AO165="1/3(多子)",$M165*参照!$I$4,IF(AO165="多子世帯",$M165*参照!$I$4,IF(AO165="対象外",0))))))))))</f>
        <v>0</v>
      </c>
      <c r="CN165" s="454" t="b">
        <f>IF(AP165="3/3",$M165*参照!$I$4,IF(AP165="2/3",$M165*参照!$I$5,IF(AP165="1/3",$M165*参照!$I$6,IF(AP165="1/4(多子)",$M165*参照!$I$4,IF(AP165="1/4(工･農)",$M165*参照!$I$7,IF(AP165="3/3(多子)",$M165*参照!$I$4,IF(AP165="2/3(多子)",$M165*参照!$I$4,IF(AP165="1/3(多子)",$M165*参照!$I$4,IF(AP165="多子世帯",$M165*参照!$I$4,IF(AP165="対象外",0))))))))))</f>
        <v>0</v>
      </c>
      <c r="CO165" s="454" t="b">
        <f>IF(AQ165="3/3",$M165*参照!$I$4,IF(AQ165="2/3",$M165*参照!$I$5,IF(AQ165="1/3",$M165*参照!$I$6,IF(AQ165="1/4(多子)",$M165*参照!$I$4,IF(AQ165="1/4(工･農)",$M165*参照!$I$7,IF(AQ165="3/3(多子)",$M165*参照!$I$4,IF(AQ165="2/3(多子)",$M165*参照!$I$4,IF(AQ165="1/3(多子)",$M165*参照!$I$4,IF(AQ165="多子世帯",$M165*参照!$I$4,IF(AQ165="対象外",0))))))))))</f>
        <v>0</v>
      </c>
      <c r="CP165" s="454" t="b">
        <f>IF(AR165="3/3",$M165*参照!$I$4,IF(AR165="2/3",$M165*参照!$I$5,IF(AR165="1/3",$M165*参照!$I$6,IF(AR165="1/4(多子)",$M165*参照!$I$4,IF(AR165="1/4(工･農)",$M165*参照!$I$7,IF(AR165="3/3(多子)",$M165*参照!$I$4,IF(AR165="2/3(多子)",$M165*参照!$I$4,IF(AR165="1/3(多子)",$M165*参照!$I$4,IF(AR165="多子世帯",$M165*参照!$I$4,IF(AR165="対象外",0))))))))))</f>
        <v>0</v>
      </c>
      <c r="CQ165" s="455" t="b">
        <f>IF(AS165="3/3",$M165*参照!$I$4,IF(AS165="2/3",$M165*参照!$I$5,IF(AS165="1/3",$M165*参照!$I$6,IF(AS165="1/4(多子)",$M165*参照!$I$4,IF(AS165="1/4(工･農)",$M165*参照!$I$7,IF(AS165="3/3(多子)",$M165*参照!$I$4,IF(AS165="2/3(多子)",$M165*参照!$I$4,IF(AS165="1/3(多子)",$M165*参照!$I$4,IF(AS165="多子世帯",$M165*参照!$I$4,IF(AS165="対象外",0))))))))))</f>
        <v>0</v>
      </c>
      <c r="CR165" s="456">
        <f t="shared" si="127"/>
        <v>0</v>
      </c>
      <c r="CS165" s="66"/>
      <c r="CT165" s="147"/>
      <c r="CU165" s="147"/>
      <c r="CV165" s="147"/>
      <c r="CW165" s="147"/>
      <c r="CX165" s="147"/>
      <c r="CY165" s="149"/>
      <c r="CZ165" s="100"/>
      <c r="DA165" s="147"/>
      <c r="DB165" s="147"/>
      <c r="DC165" s="147"/>
      <c r="DD165" s="147"/>
      <c r="DE165" s="147"/>
      <c r="DF165" s="148">
        <f t="shared" si="128"/>
        <v>0</v>
      </c>
      <c r="DG165" s="77">
        <f>IF(CD165=0,0,(ROUNDUP(O165*(BU165*参照!$C$5+BV165*参照!$C$6+BW165*参照!$C$7+BX165*参照!$C$8+BY165*参照!$C$9+BZ165*参照!$C$10+CA165*参照!$C$11+CB165*参照!$C$12+CC165*参照!$C$13)/CD165,-2)))</f>
        <v>0</v>
      </c>
      <c r="DH165" s="136" t="str">
        <f t="shared" si="99"/>
        <v>B</v>
      </c>
    </row>
    <row r="166" spans="1:112" s="30" customFormat="1" ht="14.4">
      <c r="A166" s="137">
        <v>125</v>
      </c>
      <c r="B166" s="363"/>
      <c r="C166" s="361"/>
      <c r="D166" s="126"/>
      <c r="E166" s="127"/>
      <c r="F166" s="185"/>
      <c r="G166" s="213"/>
      <c r="H166" s="355"/>
      <c r="I166" s="235">
        <v>0</v>
      </c>
      <c r="J166" s="235">
        <f t="shared" si="100"/>
        <v>0</v>
      </c>
      <c r="K166" s="387">
        <f>IF(D166="昼間",参照!$E$4,IF(D166="夜間等",参照!$E$5,IF(D166="通信",参照!$E$6,0)))</f>
        <v>0</v>
      </c>
      <c r="L166" s="240">
        <f t="shared" si="101"/>
        <v>0</v>
      </c>
      <c r="M166" s="241">
        <f t="shared" si="102"/>
        <v>0</v>
      </c>
      <c r="N166" s="238"/>
      <c r="O166" s="238">
        <f t="shared" si="103"/>
        <v>0</v>
      </c>
      <c r="P166" s="389">
        <v>0</v>
      </c>
      <c r="Q166" s="392">
        <f>IF(D166="昼間",参照!$F$4,IF(D166="夜間等",参照!$F$5,IF(D166="通信",参照!$F$6,0)))</f>
        <v>0</v>
      </c>
      <c r="R166" s="240">
        <f t="shared" si="104"/>
        <v>0</v>
      </c>
      <c r="S166" s="214"/>
      <c r="T166" s="384">
        <f t="shared" si="105"/>
        <v>0</v>
      </c>
      <c r="U166" s="382">
        <f t="shared" si="106"/>
        <v>0</v>
      </c>
      <c r="V166" s="380">
        <f t="shared" si="107"/>
        <v>0</v>
      </c>
      <c r="W166" s="378">
        <f t="shared" si="108"/>
        <v>0</v>
      </c>
      <c r="X166" s="386" t="str">
        <f t="shared" si="78"/>
        <v>0</v>
      </c>
      <c r="Y166" s="379">
        <f t="shared" si="109"/>
        <v>0</v>
      </c>
      <c r="Z166" s="441"/>
      <c r="AA166" s="441"/>
      <c r="AB166" s="445">
        <f t="shared" si="110"/>
        <v>0</v>
      </c>
      <c r="AC166" s="356">
        <f t="shared" si="111"/>
        <v>0</v>
      </c>
      <c r="AD166" s="123">
        <f t="shared" si="79"/>
        <v>0</v>
      </c>
      <c r="AE166" s="123">
        <f t="shared" si="80"/>
        <v>0</v>
      </c>
      <c r="AF166" s="183"/>
      <c r="AG166" s="32"/>
      <c r="AH166" s="97"/>
      <c r="AI166" s="33"/>
      <c r="AJ166" s="97"/>
      <c r="AK166" s="33"/>
      <c r="AL166" s="97"/>
      <c r="AM166" s="98"/>
      <c r="AN166" s="99"/>
      <c r="AO166" s="147"/>
      <c r="AP166" s="147"/>
      <c r="AQ166" s="147"/>
      <c r="AR166" s="147"/>
      <c r="AS166" s="33"/>
      <c r="AT166" s="308">
        <f t="shared" si="81"/>
        <v>0</v>
      </c>
      <c r="AU166" s="295">
        <f t="shared" si="82"/>
        <v>0</v>
      </c>
      <c r="AV166" s="295">
        <f t="shared" si="83"/>
        <v>0</v>
      </c>
      <c r="AW166" s="295">
        <f t="shared" si="84"/>
        <v>0</v>
      </c>
      <c r="AX166" s="295">
        <f t="shared" si="85"/>
        <v>0</v>
      </c>
      <c r="AY166" s="295">
        <f t="shared" si="86"/>
        <v>0</v>
      </c>
      <c r="AZ166" s="295">
        <f t="shared" si="87"/>
        <v>0</v>
      </c>
      <c r="BA166" s="295">
        <f t="shared" si="88"/>
        <v>0</v>
      </c>
      <c r="BB166" s="310">
        <f t="shared" si="89"/>
        <v>0</v>
      </c>
      <c r="BC166" s="308">
        <f t="shared" si="90"/>
        <v>0</v>
      </c>
      <c r="BD166" s="308">
        <f t="shared" si="91"/>
        <v>0</v>
      </c>
      <c r="BE166" s="295">
        <f t="shared" si="92"/>
        <v>0</v>
      </c>
      <c r="BF166" s="308">
        <f t="shared" si="93"/>
        <v>0</v>
      </c>
      <c r="BG166" s="295">
        <f t="shared" si="94"/>
        <v>0</v>
      </c>
      <c r="BH166" s="308">
        <f t="shared" si="95"/>
        <v>0</v>
      </c>
      <c r="BI166" s="295">
        <f t="shared" si="96"/>
        <v>0</v>
      </c>
      <c r="BJ166" s="295">
        <f t="shared" si="97"/>
        <v>0</v>
      </c>
      <c r="BK166" s="310">
        <f t="shared" si="98"/>
        <v>0</v>
      </c>
      <c r="BL166" s="317">
        <f t="shared" si="112"/>
        <v>0</v>
      </c>
      <c r="BM166" s="299">
        <f t="shared" si="112"/>
        <v>0</v>
      </c>
      <c r="BN166" s="299">
        <f t="shared" si="113"/>
        <v>0</v>
      </c>
      <c r="BO166" s="299">
        <f t="shared" si="112"/>
        <v>0</v>
      </c>
      <c r="BP166" s="299">
        <f t="shared" si="114"/>
        <v>0</v>
      </c>
      <c r="BQ166" s="299">
        <f t="shared" si="112"/>
        <v>0</v>
      </c>
      <c r="BR166" s="299">
        <f t="shared" si="115"/>
        <v>0</v>
      </c>
      <c r="BS166" s="299">
        <f t="shared" si="116"/>
        <v>0</v>
      </c>
      <c r="BT166" s="318">
        <f t="shared" si="116"/>
        <v>0</v>
      </c>
      <c r="BU166" s="450">
        <f t="shared" si="117"/>
        <v>0</v>
      </c>
      <c r="BV166" s="451">
        <f t="shared" si="118"/>
        <v>0</v>
      </c>
      <c r="BW166" s="451">
        <f t="shared" si="119"/>
        <v>0</v>
      </c>
      <c r="BX166" s="451">
        <f t="shared" si="120"/>
        <v>0</v>
      </c>
      <c r="BY166" s="451">
        <f t="shared" si="121"/>
        <v>0</v>
      </c>
      <c r="BZ166" s="451">
        <f t="shared" si="122"/>
        <v>0</v>
      </c>
      <c r="CA166" s="451">
        <f t="shared" si="123"/>
        <v>0</v>
      </c>
      <c r="CB166" s="451">
        <f t="shared" si="124"/>
        <v>0</v>
      </c>
      <c r="CC166" s="451">
        <f t="shared" si="125"/>
        <v>0</v>
      </c>
      <c r="CD166" s="452">
        <f t="shared" si="126"/>
        <v>0</v>
      </c>
      <c r="CE166" s="453">
        <f>IF($AF166="3/3",$R166*参照!$J$4,IF($AF166="2/3",$R166*参照!$J$5,IF($AF166="1/3",$R166*参照!$J$6,IF($AF166="1/4(多子)",$R166*参照!$J$4,IF($AF166="1/4(工･農)",$R166*参照!$J$7,IF($AF166="3/3(多子)",$R166*参照!$J$4,IF($AF166="2/3(多子)",$R166*参照!$J$4,IF($AF166="1/3(多子)",$R166*参照!$J$4,IF($AF166="多子世帯",$R166*参照!$J$4,)))))))))</f>
        <v>0</v>
      </c>
      <c r="CF166" s="454" t="b">
        <f>IF(AH166="3/3",$M166*参照!$I$4,IF(AH166="2/3",$M166*参照!$I$5,IF(AH166="1/3",$M166*参照!$I$6,IF(AH166="1/4(多子)",$M166*参照!$I$4,IF(AH166="1/4(工･農)",$M166*参照!$I$7,IF(AH166="3/3(多子)",$M166*参照!$I$4,IF(AH166="2/3(多子)",$M166*参照!$I$4,IF(AH166="1/3(多子)",$M166*参照!$I$4,IF(AH166="多子世帯",$M166*参照!$I$4,IF(AH166="対象外",0))))))))))</f>
        <v>0</v>
      </c>
      <c r="CG166" s="454" t="b">
        <f>IF(AI166="3/3",$M166*参照!$I$4,IF(AI166="2/3",$M166*参照!$I$5,IF(AI166="1/3",$M166*参照!$I$6,IF(AI166="1/4(多子)",$M166*参照!$I$4,IF(AI166="1/4(工･農)",$M166*参照!$I$7,IF(AI166="3/3(多子)",$M166*参照!$I$4,IF(AI166="2/3(多子)",$M166*参照!$I$4,IF(AI166="1/3(多子)",$M166*参照!$I$4,IF(AI166="多子世帯",$M166*参照!$I$4,IF(AI166="対象外",0))))))))))</f>
        <v>0</v>
      </c>
      <c r="CH166" s="454" t="b">
        <f>IF(AJ166="3/3",$M166*参照!$I$4,IF(AJ166="2/3",$M166*参照!$I$5,IF(AJ166="1/3",$M166*参照!$I$6,IF(AJ166="1/4(多子)",$M166*参照!$I$4,IF(AJ166="1/4(工･農)",$M166*参照!$I$7,IF(AJ166="3/3(多子)",$M166*参照!$I$4,IF(AJ166="2/3(多子)",$M166*参照!$I$4,IF(AJ166="1/3(多子)",$M166*参照!$I$4,IF(AJ166="多子世帯",$M166*参照!$I$4,IF(AJ166="対象外",0))))))))))</f>
        <v>0</v>
      </c>
      <c r="CI166" s="454" t="b">
        <f>IF(AK166="3/3",$M166*参照!$I$4,IF(AK166="2/3",$M166*参照!$I$5,IF(AK166="1/3",$M166*参照!$I$6,IF(AK166="1/4(多子)",$M166*参照!$I$4,IF(AK166="1/4(工･農)",$M166*参照!$I$7,IF(AK166="3/3(多子)",$M166*参照!$I$4,IF(AK166="2/3(多子)",$M166*参照!$I$4,IF(AK166="1/3(多子)",$M166*参照!$I$4,IF(AK166="多子世帯",$M166*参照!$I$4,IF(AK166="対象外",0))))))))))</f>
        <v>0</v>
      </c>
      <c r="CJ166" s="454" t="b">
        <f>IF(AL166="3/3",$M166*参照!$I$4,IF(AL166="2/3",$M166*参照!$I$5,IF(AL166="1/3",$M166*参照!$I$6,IF(AL166="1/4(多子)",$M166*参照!$I$4,IF(AL166="1/4(工･農)",$M166*参照!$I$7,IF(AL166="3/3(多子)",$M166*参照!$I$4,IF(AL166="2/3(多子)",$M166*参照!$I$4,IF(AL166="1/3(多子)",$M166*参照!$I$4,IF(AL166="多子世帯",$M166*参照!$I$4,IF(AL166="対象外",0))))))))))</f>
        <v>0</v>
      </c>
      <c r="CK166" s="454" t="b">
        <f>IF(AM166="3/3",$M166*参照!$I$4,IF(AM166="2/3",$M166*参照!$I$5,IF(AM166="1/3",$M166*参照!$I$6,IF(AM166="1/4(多子)",$M166*参照!$I$4,IF(AM166="1/4(工･農)",$M166*参照!$I$7,IF(AM166="3/3(多子)",$M166*参照!$I$4,IF(AM166="2/3(多子)",$M166*参照!$I$4,IF(AM166="1/3(多子)",$M166*参照!$I$4,IF(AM166="多子世帯",$M166*参照!$I$4,IF(AM166="対象外",0))))))))))</f>
        <v>0</v>
      </c>
      <c r="CL166" s="454" t="b">
        <f>IF(AN166="3/3",$M166*参照!$I$4,IF(AN166="2/3",$M166*参照!$I$5,IF(AN166="1/3",$M166*参照!$I$6,IF(AN166="1/4(多子)",$M166*参照!$I$4,IF(AN166="1/4(工･農)",$M166*参照!$I$7,IF(AN166="3/3(多子)",$M166*参照!$I$4,IF(AN166="2/3(多子)",$M166*参照!$I$4,IF(AN166="1/3(多子)",$M166*参照!$I$4,IF(AN166="多子世帯",$M166*参照!$I$4,IF(AN166="対象外",0))))))))))</f>
        <v>0</v>
      </c>
      <c r="CM166" s="454" t="b">
        <f>IF(AO166="3/3",$M166*参照!$I$4,IF(AO166="2/3",$M166*参照!$I$5,IF(AO166="1/3",$M166*参照!$I$6,IF(AO166="1/4(多子)",$M166*参照!$I$4,IF(AO166="1/4(工･農)",$M166*参照!$I$7,IF(AO166="3/3(多子)",$M166*参照!$I$4,IF(AO166="2/3(多子)",$M166*参照!$I$4,IF(AO166="1/3(多子)",$M166*参照!$I$4,IF(AO166="多子世帯",$M166*参照!$I$4,IF(AO166="対象外",0))))))))))</f>
        <v>0</v>
      </c>
      <c r="CN166" s="454" t="b">
        <f>IF(AP166="3/3",$M166*参照!$I$4,IF(AP166="2/3",$M166*参照!$I$5,IF(AP166="1/3",$M166*参照!$I$6,IF(AP166="1/4(多子)",$M166*参照!$I$4,IF(AP166="1/4(工･農)",$M166*参照!$I$7,IF(AP166="3/3(多子)",$M166*参照!$I$4,IF(AP166="2/3(多子)",$M166*参照!$I$4,IF(AP166="1/3(多子)",$M166*参照!$I$4,IF(AP166="多子世帯",$M166*参照!$I$4,IF(AP166="対象外",0))))))))))</f>
        <v>0</v>
      </c>
      <c r="CO166" s="454" t="b">
        <f>IF(AQ166="3/3",$M166*参照!$I$4,IF(AQ166="2/3",$M166*参照!$I$5,IF(AQ166="1/3",$M166*参照!$I$6,IF(AQ166="1/4(多子)",$M166*参照!$I$4,IF(AQ166="1/4(工･農)",$M166*参照!$I$7,IF(AQ166="3/3(多子)",$M166*参照!$I$4,IF(AQ166="2/3(多子)",$M166*参照!$I$4,IF(AQ166="1/3(多子)",$M166*参照!$I$4,IF(AQ166="多子世帯",$M166*参照!$I$4,IF(AQ166="対象外",0))))))))))</f>
        <v>0</v>
      </c>
      <c r="CP166" s="454" t="b">
        <f>IF(AR166="3/3",$M166*参照!$I$4,IF(AR166="2/3",$M166*参照!$I$5,IF(AR166="1/3",$M166*参照!$I$6,IF(AR166="1/4(多子)",$M166*参照!$I$4,IF(AR166="1/4(工･農)",$M166*参照!$I$7,IF(AR166="3/3(多子)",$M166*参照!$I$4,IF(AR166="2/3(多子)",$M166*参照!$I$4,IF(AR166="1/3(多子)",$M166*参照!$I$4,IF(AR166="多子世帯",$M166*参照!$I$4,IF(AR166="対象外",0))))))))))</f>
        <v>0</v>
      </c>
      <c r="CQ166" s="455" t="b">
        <f>IF(AS166="3/3",$M166*参照!$I$4,IF(AS166="2/3",$M166*参照!$I$5,IF(AS166="1/3",$M166*参照!$I$6,IF(AS166="1/4(多子)",$M166*参照!$I$4,IF(AS166="1/4(工･農)",$M166*参照!$I$7,IF(AS166="3/3(多子)",$M166*参照!$I$4,IF(AS166="2/3(多子)",$M166*参照!$I$4,IF(AS166="1/3(多子)",$M166*参照!$I$4,IF(AS166="多子世帯",$M166*参照!$I$4,IF(AS166="対象外",0))))))))))</f>
        <v>0</v>
      </c>
      <c r="CR166" s="456">
        <f t="shared" si="127"/>
        <v>0</v>
      </c>
      <c r="CS166" s="66"/>
      <c r="CT166" s="147"/>
      <c r="CU166" s="147"/>
      <c r="CV166" s="147"/>
      <c r="CW166" s="147"/>
      <c r="CX166" s="147"/>
      <c r="CY166" s="149"/>
      <c r="CZ166" s="100"/>
      <c r="DA166" s="147"/>
      <c r="DB166" s="147"/>
      <c r="DC166" s="147"/>
      <c r="DD166" s="147"/>
      <c r="DE166" s="147"/>
      <c r="DF166" s="148">
        <f t="shared" si="128"/>
        <v>0</v>
      </c>
      <c r="DG166" s="77">
        <f>IF(CD166=0,0,(ROUNDUP(O166*(BU166*参照!$C$5+BV166*参照!$C$6+BW166*参照!$C$7+BX166*参照!$C$8+BY166*参照!$C$9+BZ166*参照!$C$10+CA166*参照!$C$11+CB166*参照!$C$12+CC166*参照!$C$13)/CD166,-2)))</f>
        <v>0</v>
      </c>
      <c r="DH166" s="136" t="str">
        <f t="shared" si="99"/>
        <v>B</v>
      </c>
    </row>
    <row r="167" spans="1:112" s="30" customFormat="1" ht="14.4">
      <c r="A167" s="137">
        <v>126</v>
      </c>
      <c r="B167" s="363"/>
      <c r="C167" s="361"/>
      <c r="D167" s="126"/>
      <c r="E167" s="127"/>
      <c r="F167" s="185"/>
      <c r="G167" s="213"/>
      <c r="H167" s="355"/>
      <c r="I167" s="235">
        <v>0</v>
      </c>
      <c r="J167" s="235">
        <f t="shared" si="100"/>
        <v>0</v>
      </c>
      <c r="K167" s="387">
        <f>IF(D167="昼間",参照!$E$4,IF(D167="夜間等",参照!$E$5,IF(D167="通信",参照!$E$6,0)))</f>
        <v>0</v>
      </c>
      <c r="L167" s="240">
        <f t="shared" si="101"/>
        <v>0</v>
      </c>
      <c r="M167" s="241">
        <f t="shared" si="102"/>
        <v>0</v>
      </c>
      <c r="N167" s="238"/>
      <c r="O167" s="238">
        <f t="shared" si="103"/>
        <v>0</v>
      </c>
      <c r="P167" s="389">
        <v>0</v>
      </c>
      <c r="Q167" s="392">
        <f>IF(D167="昼間",参照!$F$4,IF(D167="夜間等",参照!$F$5,IF(D167="通信",参照!$F$6,0)))</f>
        <v>0</v>
      </c>
      <c r="R167" s="240">
        <f t="shared" si="104"/>
        <v>0</v>
      </c>
      <c r="S167" s="214"/>
      <c r="T167" s="384">
        <f t="shared" si="105"/>
        <v>0</v>
      </c>
      <c r="U167" s="382">
        <f t="shared" si="106"/>
        <v>0</v>
      </c>
      <c r="V167" s="380">
        <f t="shared" si="107"/>
        <v>0</v>
      </c>
      <c r="W167" s="378">
        <f t="shared" si="108"/>
        <v>0</v>
      </c>
      <c r="X167" s="386" t="str">
        <f t="shared" si="78"/>
        <v>0</v>
      </c>
      <c r="Y167" s="379">
        <f t="shared" si="109"/>
        <v>0</v>
      </c>
      <c r="Z167" s="441"/>
      <c r="AA167" s="441"/>
      <c r="AB167" s="445">
        <f t="shared" si="110"/>
        <v>0</v>
      </c>
      <c r="AC167" s="356">
        <f t="shared" si="111"/>
        <v>0</v>
      </c>
      <c r="AD167" s="123">
        <f t="shared" si="79"/>
        <v>0</v>
      </c>
      <c r="AE167" s="123">
        <f t="shared" si="80"/>
        <v>0</v>
      </c>
      <c r="AF167" s="183"/>
      <c r="AG167" s="32"/>
      <c r="AH167" s="97"/>
      <c r="AI167" s="33"/>
      <c r="AJ167" s="97"/>
      <c r="AK167" s="33"/>
      <c r="AL167" s="97"/>
      <c r="AM167" s="98"/>
      <c r="AN167" s="99"/>
      <c r="AO167" s="147"/>
      <c r="AP167" s="147"/>
      <c r="AQ167" s="147"/>
      <c r="AR167" s="147"/>
      <c r="AS167" s="33"/>
      <c r="AT167" s="308">
        <f t="shared" si="81"/>
        <v>0</v>
      </c>
      <c r="AU167" s="295">
        <f t="shared" si="82"/>
        <v>0</v>
      </c>
      <c r="AV167" s="295">
        <f t="shared" si="83"/>
        <v>0</v>
      </c>
      <c r="AW167" s="295">
        <f t="shared" si="84"/>
        <v>0</v>
      </c>
      <c r="AX167" s="295">
        <f t="shared" si="85"/>
        <v>0</v>
      </c>
      <c r="AY167" s="295">
        <f t="shared" si="86"/>
        <v>0</v>
      </c>
      <c r="AZ167" s="295">
        <f t="shared" si="87"/>
        <v>0</v>
      </c>
      <c r="BA167" s="295">
        <f t="shared" si="88"/>
        <v>0</v>
      </c>
      <c r="BB167" s="310">
        <f t="shared" si="89"/>
        <v>0</v>
      </c>
      <c r="BC167" s="308">
        <f t="shared" si="90"/>
        <v>0</v>
      </c>
      <c r="BD167" s="308">
        <f t="shared" si="91"/>
        <v>0</v>
      </c>
      <c r="BE167" s="295">
        <f t="shared" si="92"/>
        <v>0</v>
      </c>
      <c r="BF167" s="308">
        <f t="shared" si="93"/>
        <v>0</v>
      </c>
      <c r="BG167" s="295">
        <f t="shared" si="94"/>
        <v>0</v>
      </c>
      <c r="BH167" s="308">
        <f t="shared" si="95"/>
        <v>0</v>
      </c>
      <c r="BI167" s="295">
        <f t="shared" si="96"/>
        <v>0</v>
      </c>
      <c r="BJ167" s="295">
        <f t="shared" si="97"/>
        <v>0</v>
      </c>
      <c r="BK167" s="310">
        <f t="shared" si="98"/>
        <v>0</v>
      </c>
      <c r="BL167" s="317">
        <f t="shared" si="112"/>
        <v>0</v>
      </c>
      <c r="BM167" s="299">
        <f t="shared" si="112"/>
        <v>0</v>
      </c>
      <c r="BN167" s="299">
        <f t="shared" si="113"/>
        <v>0</v>
      </c>
      <c r="BO167" s="299">
        <f t="shared" si="112"/>
        <v>0</v>
      </c>
      <c r="BP167" s="299">
        <f t="shared" si="114"/>
        <v>0</v>
      </c>
      <c r="BQ167" s="299">
        <f t="shared" si="112"/>
        <v>0</v>
      </c>
      <c r="BR167" s="299">
        <f t="shared" si="115"/>
        <v>0</v>
      </c>
      <c r="BS167" s="299">
        <f t="shared" si="116"/>
        <v>0</v>
      </c>
      <c r="BT167" s="318">
        <f t="shared" si="116"/>
        <v>0</v>
      </c>
      <c r="BU167" s="450">
        <f t="shared" si="117"/>
        <v>0</v>
      </c>
      <c r="BV167" s="451">
        <f t="shared" si="118"/>
        <v>0</v>
      </c>
      <c r="BW167" s="451">
        <f t="shared" si="119"/>
        <v>0</v>
      </c>
      <c r="BX167" s="451">
        <f t="shared" si="120"/>
        <v>0</v>
      </c>
      <c r="BY167" s="451">
        <f t="shared" si="121"/>
        <v>0</v>
      </c>
      <c r="BZ167" s="451">
        <f t="shared" si="122"/>
        <v>0</v>
      </c>
      <c r="CA167" s="451">
        <f t="shared" si="123"/>
        <v>0</v>
      </c>
      <c r="CB167" s="451">
        <f t="shared" si="124"/>
        <v>0</v>
      </c>
      <c r="CC167" s="451">
        <f t="shared" si="125"/>
        <v>0</v>
      </c>
      <c r="CD167" s="452">
        <f t="shared" si="126"/>
        <v>0</v>
      </c>
      <c r="CE167" s="453">
        <f>IF($AF167="3/3",$R167*参照!$J$4,IF($AF167="2/3",$R167*参照!$J$5,IF($AF167="1/3",$R167*参照!$J$6,IF($AF167="1/4(多子)",$R167*参照!$J$4,IF($AF167="1/4(工･農)",$R167*参照!$J$7,IF($AF167="3/3(多子)",$R167*参照!$J$4,IF($AF167="2/3(多子)",$R167*参照!$J$4,IF($AF167="1/3(多子)",$R167*参照!$J$4,IF($AF167="多子世帯",$R167*参照!$J$4,)))))))))</f>
        <v>0</v>
      </c>
      <c r="CF167" s="454" t="b">
        <f>IF(AH167="3/3",$M167*参照!$I$4,IF(AH167="2/3",$M167*参照!$I$5,IF(AH167="1/3",$M167*参照!$I$6,IF(AH167="1/4(多子)",$M167*参照!$I$4,IF(AH167="1/4(工･農)",$M167*参照!$I$7,IF(AH167="3/3(多子)",$M167*参照!$I$4,IF(AH167="2/3(多子)",$M167*参照!$I$4,IF(AH167="1/3(多子)",$M167*参照!$I$4,IF(AH167="多子世帯",$M167*参照!$I$4,IF(AH167="対象外",0))))))))))</f>
        <v>0</v>
      </c>
      <c r="CG167" s="454" t="b">
        <f>IF(AI167="3/3",$M167*参照!$I$4,IF(AI167="2/3",$M167*参照!$I$5,IF(AI167="1/3",$M167*参照!$I$6,IF(AI167="1/4(多子)",$M167*参照!$I$4,IF(AI167="1/4(工･農)",$M167*参照!$I$7,IF(AI167="3/3(多子)",$M167*参照!$I$4,IF(AI167="2/3(多子)",$M167*参照!$I$4,IF(AI167="1/3(多子)",$M167*参照!$I$4,IF(AI167="多子世帯",$M167*参照!$I$4,IF(AI167="対象外",0))))))))))</f>
        <v>0</v>
      </c>
      <c r="CH167" s="454" t="b">
        <f>IF(AJ167="3/3",$M167*参照!$I$4,IF(AJ167="2/3",$M167*参照!$I$5,IF(AJ167="1/3",$M167*参照!$I$6,IF(AJ167="1/4(多子)",$M167*参照!$I$4,IF(AJ167="1/4(工･農)",$M167*参照!$I$7,IF(AJ167="3/3(多子)",$M167*参照!$I$4,IF(AJ167="2/3(多子)",$M167*参照!$I$4,IF(AJ167="1/3(多子)",$M167*参照!$I$4,IF(AJ167="多子世帯",$M167*参照!$I$4,IF(AJ167="対象外",0))))))))))</f>
        <v>0</v>
      </c>
      <c r="CI167" s="454" t="b">
        <f>IF(AK167="3/3",$M167*参照!$I$4,IF(AK167="2/3",$M167*参照!$I$5,IF(AK167="1/3",$M167*参照!$I$6,IF(AK167="1/4(多子)",$M167*参照!$I$4,IF(AK167="1/4(工･農)",$M167*参照!$I$7,IF(AK167="3/3(多子)",$M167*参照!$I$4,IF(AK167="2/3(多子)",$M167*参照!$I$4,IF(AK167="1/3(多子)",$M167*参照!$I$4,IF(AK167="多子世帯",$M167*参照!$I$4,IF(AK167="対象外",0))))))))))</f>
        <v>0</v>
      </c>
      <c r="CJ167" s="454" t="b">
        <f>IF(AL167="3/3",$M167*参照!$I$4,IF(AL167="2/3",$M167*参照!$I$5,IF(AL167="1/3",$M167*参照!$I$6,IF(AL167="1/4(多子)",$M167*参照!$I$4,IF(AL167="1/4(工･農)",$M167*参照!$I$7,IF(AL167="3/3(多子)",$M167*参照!$I$4,IF(AL167="2/3(多子)",$M167*参照!$I$4,IF(AL167="1/3(多子)",$M167*参照!$I$4,IF(AL167="多子世帯",$M167*参照!$I$4,IF(AL167="対象外",0))))))))))</f>
        <v>0</v>
      </c>
      <c r="CK167" s="454" t="b">
        <f>IF(AM167="3/3",$M167*参照!$I$4,IF(AM167="2/3",$M167*参照!$I$5,IF(AM167="1/3",$M167*参照!$I$6,IF(AM167="1/4(多子)",$M167*参照!$I$4,IF(AM167="1/4(工･農)",$M167*参照!$I$7,IF(AM167="3/3(多子)",$M167*参照!$I$4,IF(AM167="2/3(多子)",$M167*参照!$I$4,IF(AM167="1/3(多子)",$M167*参照!$I$4,IF(AM167="多子世帯",$M167*参照!$I$4,IF(AM167="対象外",0))))))))))</f>
        <v>0</v>
      </c>
      <c r="CL167" s="454" t="b">
        <f>IF(AN167="3/3",$M167*参照!$I$4,IF(AN167="2/3",$M167*参照!$I$5,IF(AN167="1/3",$M167*参照!$I$6,IF(AN167="1/4(多子)",$M167*参照!$I$4,IF(AN167="1/4(工･農)",$M167*参照!$I$7,IF(AN167="3/3(多子)",$M167*参照!$I$4,IF(AN167="2/3(多子)",$M167*参照!$I$4,IF(AN167="1/3(多子)",$M167*参照!$I$4,IF(AN167="多子世帯",$M167*参照!$I$4,IF(AN167="対象外",0))))))))))</f>
        <v>0</v>
      </c>
      <c r="CM167" s="454" t="b">
        <f>IF(AO167="3/3",$M167*参照!$I$4,IF(AO167="2/3",$M167*参照!$I$5,IF(AO167="1/3",$M167*参照!$I$6,IF(AO167="1/4(多子)",$M167*参照!$I$4,IF(AO167="1/4(工･農)",$M167*参照!$I$7,IF(AO167="3/3(多子)",$M167*参照!$I$4,IF(AO167="2/3(多子)",$M167*参照!$I$4,IF(AO167="1/3(多子)",$M167*参照!$I$4,IF(AO167="多子世帯",$M167*参照!$I$4,IF(AO167="対象外",0))))))))))</f>
        <v>0</v>
      </c>
      <c r="CN167" s="454" t="b">
        <f>IF(AP167="3/3",$M167*参照!$I$4,IF(AP167="2/3",$M167*参照!$I$5,IF(AP167="1/3",$M167*参照!$I$6,IF(AP167="1/4(多子)",$M167*参照!$I$4,IF(AP167="1/4(工･農)",$M167*参照!$I$7,IF(AP167="3/3(多子)",$M167*参照!$I$4,IF(AP167="2/3(多子)",$M167*参照!$I$4,IF(AP167="1/3(多子)",$M167*参照!$I$4,IF(AP167="多子世帯",$M167*参照!$I$4,IF(AP167="対象外",0))))))))))</f>
        <v>0</v>
      </c>
      <c r="CO167" s="454" t="b">
        <f>IF(AQ167="3/3",$M167*参照!$I$4,IF(AQ167="2/3",$M167*参照!$I$5,IF(AQ167="1/3",$M167*参照!$I$6,IF(AQ167="1/4(多子)",$M167*参照!$I$4,IF(AQ167="1/4(工･農)",$M167*参照!$I$7,IF(AQ167="3/3(多子)",$M167*参照!$I$4,IF(AQ167="2/3(多子)",$M167*参照!$I$4,IF(AQ167="1/3(多子)",$M167*参照!$I$4,IF(AQ167="多子世帯",$M167*参照!$I$4,IF(AQ167="対象外",0))))))))))</f>
        <v>0</v>
      </c>
      <c r="CP167" s="454" t="b">
        <f>IF(AR167="3/3",$M167*参照!$I$4,IF(AR167="2/3",$M167*参照!$I$5,IF(AR167="1/3",$M167*参照!$I$6,IF(AR167="1/4(多子)",$M167*参照!$I$4,IF(AR167="1/4(工･農)",$M167*参照!$I$7,IF(AR167="3/3(多子)",$M167*参照!$I$4,IF(AR167="2/3(多子)",$M167*参照!$I$4,IF(AR167="1/3(多子)",$M167*参照!$I$4,IF(AR167="多子世帯",$M167*参照!$I$4,IF(AR167="対象外",0))))))))))</f>
        <v>0</v>
      </c>
      <c r="CQ167" s="455" t="b">
        <f>IF(AS167="3/3",$M167*参照!$I$4,IF(AS167="2/3",$M167*参照!$I$5,IF(AS167="1/3",$M167*参照!$I$6,IF(AS167="1/4(多子)",$M167*参照!$I$4,IF(AS167="1/4(工･農)",$M167*参照!$I$7,IF(AS167="3/3(多子)",$M167*参照!$I$4,IF(AS167="2/3(多子)",$M167*参照!$I$4,IF(AS167="1/3(多子)",$M167*参照!$I$4,IF(AS167="多子世帯",$M167*参照!$I$4,IF(AS167="対象外",0))))))))))</f>
        <v>0</v>
      </c>
      <c r="CR167" s="456">
        <f t="shared" si="127"/>
        <v>0</v>
      </c>
      <c r="CS167" s="66"/>
      <c r="CT167" s="147"/>
      <c r="CU167" s="147"/>
      <c r="CV167" s="147"/>
      <c r="CW167" s="147"/>
      <c r="CX167" s="147"/>
      <c r="CY167" s="149"/>
      <c r="CZ167" s="100"/>
      <c r="DA167" s="147"/>
      <c r="DB167" s="147"/>
      <c r="DC167" s="147"/>
      <c r="DD167" s="147"/>
      <c r="DE167" s="147"/>
      <c r="DF167" s="148">
        <f t="shared" si="128"/>
        <v>0</v>
      </c>
      <c r="DG167" s="77">
        <f>IF(CD167=0,0,(ROUNDUP(O167*(BU167*参照!$C$5+BV167*参照!$C$6+BW167*参照!$C$7+BX167*参照!$C$8+BY167*参照!$C$9+BZ167*参照!$C$10+CA167*参照!$C$11+CB167*参照!$C$12+CC167*参照!$C$13)/CD167,-2)))</f>
        <v>0</v>
      </c>
      <c r="DH167" s="136" t="str">
        <f t="shared" si="99"/>
        <v>B</v>
      </c>
    </row>
    <row r="168" spans="1:112" s="30" customFormat="1" ht="14.4">
      <c r="A168" s="137">
        <v>127</v>
      </c>
      <c r="B168" s="363"/>
      <c r="C168" s="361"/>
      <c r="D168" s="126"/>
      <c r="E168" s="127"/>
      <c r="F168" s="185"/>
      <c r="G168" s="213"/>
      <c r="H168" s="355"/>
      <c r="I168" s="235">
        <v>0</v>
      </c>
      <c r="J168" s="235">
        <f t="shared" si="100"/>
        <v>0</v>
      </c>
      <c r="K168" s="387">
        <f>IF(D168="昼間",参照!$E$4,IF(D168="夜間等",参照!$E$5,IF(D168="通信",参照!$E$6,0)))</f>
        <v>0</v>
      </c>
      <c r="L168" s="240">
        <f t="shared" si="101"/>
        <v>0</v>
      </c>
      <c r="M168" s="241">
        <f t="shared" si="102"/>
        <v>0</v>
      </c>
      <c r="N168" s="238"/>
      <c r="O168" s="238">
        <f t="shared" si="103"/>
        <v>0</v>
      </c>
      <c r="P168" s="389">
        <v>0</v>
      </c>
      <c r="Q168" s="392">
        <f>IF(D168="昼間",参照!$F$4,IF(D168="夜間等",参照!$F$5,IF(D168="通信",参照!$F$6,0)))</f>
        <v>0</v>
      </c>
      <c r="R168" s="240">
        <f t="shared" si="104"/>
        <v>0</v>
      </c>
      <c r="S168" s="214"/>
      <c r="T168" s="384">
        <f t="shared" si="105"/>
        <v>0</v>
      </c>
      <c r="U168" s="382">
        <f t="shared" si="106"/>
        <v>0</v>
      </c>
      <c r="V168" s="380">
        <f t="shared" si="107"/>
        <v>0</v>
      </c>
      <c r="W168" s="378">
        <f t="shared" si="108"/>
        <v>0</v>
      </c>
      <c r="X168" s="386" t="str">
        <f t="shared" si="78"/>
        <v>0</v>
      </c>
      <c r="Y168" s="379">
        <f t="shared" si="109"/>
        <v>0</v>
      </c>
      <c r="Z168" s="441"/>
      <c r="AA168" s="441"/>
      <c r="AB168" s="445">
        <f t="shared" si="110"/>
        <v>0</v>
      </c>
      <c r="AC168" s="356">
        <f t="shared" si="111"/>
        <v>0</v>
      </c>
      <c r="AD168" s="123">
        <f t="shared" si="79"/>
        <v>0</v>
      </c>
      <c r="AE168" s="123">
        <f t="shared" si="80"/>
        <v>0</v>
      </c>
      <c r="AF168" s="183"/>
      <c r="AG168" s="32"/>
      <c r="AH168" s="97"/>
      <c r="AI168" s="33"/>
      <c r="AJ168" s="97"/>
      <c r="AK168" s="33"/>
      <c r="AL168" s="97"/>
      <c r="AM168" s="98"/>
      <c r="AN168" s="99"/>
      <c r="AO168" s="147"/>
      <c r="AP168" s="147"/>
      <c r="AQ168" s="147"/>
      <c r="AR168" s="147"/>
      <c r="AS168" s="33"/>
      <c r="AT168" s="308">
        <f t="shared" si="81"/>
        <v>0</v>
      </c>
      <c r="AU168" s="295">
        <f t="shared" si="82"/>
        <v>0</v>
      </c>
      <c r="AV168" s="295">
        <f t="shared" si="83"/>
        <v>0</v>
      </c>
      <c r="AW168" s="295">
        <f t="shared" si="84"/>
        <v>0</v>
      </c>
      <c r="AX168" s="295">
        <f t="shared" si="85"/>
        <v>0</v>
      </c>
      <c r="AY168" s="295">
        <f t="shared" si="86"/>
        <v>0</v>
      </c>
      <c r="AZ168" s="295">
        <f t="shared" si="87"/>
        <v>0</v>
      </c>
      <c r="BA168" s="295">
        <f t="shared" si="88"/>
        <v>0</v>
      </c>
      <c r="BB168" s="310">
        <f t="shared" si="89"/>
        <v>0</v>
      </c>
      <c r="BC168" s="308">
        <f t="shared" si="90"/>
        <v>0</v>
      </c>
      <c r="BD168" s="308">
        <f t="shared" si="91"/>
        <v>0</v>
      </c>
      <c r="BE168" s="295">
        <f t="shared" si="92"/>
        <v>0</v>
      </c>
      <c r="BF168" s="308">
        <f t="shared" si="93"/>
        <v>0</v>
      </c>
      <c r="BG168" s="295">
        <f t="shared" si="94"/>
        <v>0</v>
      </c>
      <c r="BH168" s="308">
        <f t="shared" si="95"/>
        <v>0</v>
      </c>
      <c r="BI168" s="295">
        <f t="shared" si="96"/>
        <v>0</v>
      </c>
      <c r="BJ168" s="295">
        <f t="shared" si="97"/>
        <v>0</v>
      </c>
      <c r="BK168" s="310">
        <f t="shared" si="98"/>
        <v>0</v>
      </c>
      <c r="BL168" s="317">
        <f t="shared" si="112"/>
        <v>0</v>
      </c>
      <c r="BM168" s="299">
        <f t="shared" si="112"/>
        <v>0</v>
      </c>
      <c r="BN168" s="299">
        <f t="shared" si="113"/>
        <v>0</v>
      </c>
      <c r="BO168" s="299">
        <f t="shared" si="112"/>
        <v>0</v>
      </c>
      <c r="BP168" s="299">
        <f t="shared" si="114"/>
        <v>0</v>
      </c>
      <c r="BQ168" s="299">
        <f t="shared" si="112"/>
        <v>0</v>
      </c>
      <c r="BR168" s="299">
        <f t="shared" si="115"/>
        <v>0</v>
      </c>
      <c r="BS168" s="299">
        <f t="shared" si="116"/>
        <v>0</v>
      </c>
      <c r="BT168" s="318">
        <f t="shared" si="116"/>
        <v>0</v>
      </c>
      <c r="BU168" s="450">
        <f t="shared" si="117"/>
        <v>0</v>
      </c>
      <c r="BV168" s="451">
        <f t="shared" si="118"/>
        <v>0</v>
      </c>
      <c r="BW168" s="451">
        <f t="shared" si="119"/>
        <v>0</v>
      </c>
      <c r="BX168" s="451">
        <f t="shared" si="120"/>
        <v>0</v>
      </c>
      <c r="BY168" s="451">
        <f t="shared" si="121"/>
        <v>0</v>
      </c>
      <c r="BZ168" s="451">
        <f t="shared" si="122"/>
        <v>0</v>
      </c>
      <c r="CA168" s="451">
        <f t="shared" si="123"/>
        <v>0</v>
      </c>
      <c r="CB168" s="451">
        <f t="shared" si="124"/>
        <v>0</v>
      </c>
      <c r="CC168" s="451">
        <f t="shared" si="125"/>
        <v>0</v>
      </c>
      <c r="CD168" s="452">
        <f t="shared" si="126"/>
        <v>0</v>
      </c>
      <c r="CE168" s="453">
        <f>IF($AF168="3/3",$R168*参照!$J$4,IF($AF168="2/3",$R168*参照!$J$5,IF($AF168="1/3",$R168*参照!$J$6,IF($AF168="1/4(多子)",$R168*参照!$J$4,IF($AF168="1/4(工･農)",$R168*参照!$J$7,IF($AF168="3/3(多子)",$R168*参照!$J$4,IF($AF168="2/3(多子)",$R168*参照!$J$4,IF($AF168="1/3(多子)",$R168*参照!$J$4,IF($AF168="多子世帯",$R168*参照!$J$4,)))))))))</f>
        <v>0</v>
      </c>
      <c r="CF168" s="454" t="b">
        <f>IF(AH168="3/3",$M168*参照!$I$4,IF(AH168="2/3",$M168*参照!$I$5,IF(AH168="1/3",$M168*参照!$I$6,IF(AH168="1/4(多子)",$M168*参照!$I$4,IF(AH168="1/4(工･農)",$M168*参照!$I$7,IF(AH168="3/3(多子)",$M168*参照!$I$4,IF(AH168="2/3(多子)",$M168*参照!$I$4,IF(AH168="1/3(多子)",$M168*参照!$I$4,IF(AH168="多子世帯",$M168*参照!$I$4,IF(AH168="対象外",0))))))))))</f>
        <v>0</v>
      </c>
      <c r="CG168" s="454" t="b">
        <f>IF(AI168="3/3",$M168*参照!$I$4,IF(AI168="2/3",$M168*参照!$I$5,IF(AI168="1/3",$M168*参照!$I$6,IF(AI168="1/4(多子)",$M168*参照!$I$4,IF(AI168="1/4(工･農)",$M168*参照!$I$7,IF(AI168="3/3(多子)",$M168*参照!$I$4,IF(AI168="2/3(多子)",$M168*参照!$I$4,IF(AI168="1/3(多子)",$M168*参照!$I$4,IF(AI168="多子世帯",$M168*参照!$I$4,IF(AI168="対象外",0))))))))))</f>
        <v>0</v>
      </c>
      <c r="CH168" s="454" t="b">
        <f>IF(AJ168="3/3",$M168*参照!$I$4,IF(AJ168="2/3",$M168*参照!$I$5,IF(AJ168="1/3",$M168*参照!$I$6,IF(AJ168="1/4(多子)",$M168*参照!$I$4,IF(AJ168="1/4(工･農)",$M168*参照!$I$7,IF(AJ168="3/3(多子)",$M168*参照!$I$4,IF(AJ168="2/3(多子)",$M168*参照!$I$4,IF(AJ168="1/3(多子)",$M168*参照!$I$4,IF(AJ168="多子世帯",$M168*参照!$I$4,IF(AJ168="対象外",0))))))))))</f>
        <v>0</v>
      </c>
      <c r="CI168" s="454" t="b">
        <f>IF(AK168="3/3",$M168*参照!$I$4,IF(AK168="2/3",$M168*参照!$I$5,IF(AK168="1/3",$M168*参照!$I$6,IF(AK168="1/4(多子)",$M168*参照!$I$4,IF(AK168="1/4(工･農)",$M168*参照!$I$7,IF(AK168="3/3(多子)",$M168*参照!$I$4,IF(AK168="2/3(多子)",$M168*参照!$I$4,IF(AK168="1/3(多子)",$M168*参照!$I$4,IF(AK168="多子世帯",$M168*参照!$I$4,IF(AK168="対象外",0))))))))))</f>
        <v>0</v>
      </c>
      <c r="CJ168" s="454" t="b">
        <f>IF(AL168="3/3",$M168*参照!$I$4,IF(AL168="2/3",$M168*参照!$I$5,IF(AL168="1/3",$M168*参照!$I$6,IF(AL168="1/4(多子)",$M168*参照!$I$4,IF(AL168="1/4(工･農)",$M168*参照!$I$7,IF(AL168="3/3(多子)",$M168*参照!$I$4,IF(AL168="2/3(多子)",$M168*参照!$I$4,IF(AL168="1/3(多子)",$M168*参照!$I$4,IF(AL168="多子世帯",$M168*参照!$I$4,IF(AL168="対象外",0))))))))))</f>
        <v>0</v>
      </c>
      <c r="CK168" s="454" t="b">
        <f>IF(AM168="3/3",$M168*参照!$I$4,IF(AM168="2/3",$M168*参照!$I$5,IF(AM168="1/3",$M168*参照!$I$6,IF(AM168="1/4(多子)",$M168*参照!$I$4,IF(AM168="1/4(工･農)",$M168*参照!$I$7,IF(AM168="3/3(多子)",$M168*参照!$I$4,IF(AM168="2/3(多子)",$M168*参照!$I$4,IF(AM168="1/3(多子)",$M168*参照!$I$4,IF(AM168="多子世帯",$M168*参照!$I$4,IF(AM168="対象外",0))))))))))</f>
        <v>0</v>
      </c>
      <c r="CL168" s="454" t="b">
        <f>IF(AN168="3/3",$M168*参照!$I$4,IF(AN168="2/3",$M168*参照!$I$5,IF(AN168="1/3",$M168*参照!$I$6,IF(AN168="1/4(多子)",$M168*参照!$I$4,IF(AN168="1/4(工･農)",$M168*参照!$I$7,IF(AN168="3/3(多子)",$M168*参照!$I$4,IF(AN168="2/3(多子)",$M168*参照!$I$4,IF(AN168="1/3(多子)",$M168*参照!$I$4,IF(AN168="多子世帯",$M168*参照!$I$4,IF(AN168="対象外",0))))))))))</f>
        <v>0</v>
      </c>
      <c r="CM168" s="454" t="b">
        <f>IF(AO168="3/3",$M168*参照!$I$4,IF(AO168="2/3",$M168*参照!$I$5,IF(AO168="1/3",$M168*参照!$I$6,IF(AO168="1/4(多子)",$M168*参照!$I$4,IF(AO168="1/4(工･農)",$M168*参照!$I$7,IF(AO168="3/3(多子)",$M168*参照!$I$4,IF(AO168="2/3(多子)",$M168*参照!$I$4,IF(AO168="1/3(多子)",$M168*参照!$I$4,IF(AO168="多子世帯",$M168*参照!$I$4,IF(AO168="対象外",0))))))))))</f>
        <v>0</v>
      </c>
      <c r="CN168" s="454" t="b">
        <f>IF(AP168="3/3",$M168*参照!$I$4,IF(AP168="2/3",$M168*参照!$I$5,IF(AP168="1/3",$M168*参照!$I$6,IF(AP168="1/4(多子)",$M168*参照!$I$4,IF(AP168="1/4(工･農)",$M168*参照!$I$7,IF(AP168="3/3(多子)",$M168*参照!$I$4,IF(AP168="2/3(多子)",$M168*参照!$I$4,IF(AP168="1/3(多子)",$M168*参照!$I$4,IF(AP168="多子世帯",$M168*参照!$I$4,IF(AP168="対象外",0))))))))))</f>
        <v>0</v>
      </c>
      <c r="CO168" s="454" t="b">
        <f>IF(AQ168="3/3",$M168*参照!$I$4,IF(AQ168="2/3",$M168*参照!$I$5,IF(AQ168="1/3",$M168*参照!$I$6,IF(AQ168="1/4(多子)",$M168*参照!$I$4,IF(AQ168="1/4(工･農)",$M168*参照!$I$7,IF(AQ168="3/3(多子)",$M168*参照!$I$4,IF(AQ168="2/3(多子)",$M168*参照!$I$4,IF(AQ168="1/3(多子)",$M168*参照!$I$4,IF(AQ168="多子世帯",$M168*参照!$I$4,IF(AQ168="対象外",0))))))))))</f>
        <v>0</v>
      </c>
      <c r="CP168" s="454" t="b">
        <f>IF(AR168="3/3",$M168*参照!$I$4,IF(AR168="2/3",$M168*参照!$I$5,IF(AR168="1/3",$M168*参照!$I$6,IF(AR168="1/4(多子)",$M168*参照!$I$4,IF(AR168="1/4(工･農)",$M168*参照!$I$7,IF(AR168="3/3(多子)",$M168*参照!$I$4,IF(AR168="2/3(多子)",$M168*参照!$I$4,IF(AR168="1/3(多子)",$M168*参照!$I$4,IF(AR168="多子世帯",$M168*参照!$I$4,IF(AR168="対象外",0))))))))))</f>
        <v>0</v>
      </c>
      <c r="CQ168" s="455" t="b">
        <f>IF(AS168="3/3",$M168*参照!$I$4,IF(AS168="2/3",$M168*参照!$I$5,IF(AS168="1/3",$M168*参照!$I$6,IF(AS168="1/4(多子)",$M168*参照!$I$4,IF(AS168="1/4(工･農)",$M168*参照!$I$7,IF(AS168="3/3(多子)",$M168*参照!$I$4,IF(AS168="2/3(多子)",$M168*参照!$I$4,IF(AS168="1/3(多子)",$M168*参照!$I$4,IF(AS168="多子世帯",$M168*参照!$I$4,IF(AS168="対象外",0))))))))))</f>
        <v>0</v>
      </c>
      <c r="CR168" s="456">
        <f t="shared" si="127"/>
        <v>0</v>
      </c>
      <c r="CS168" s="66"/>
      <c r="CT168" s="147"/>
      <c r="CU168" s="147"/>
      <c r="CV168" s="147"/>
      <c r="CW168" s="147"/>
      <c r="CX168" s="147"/>
      <c r="CY168" s="149"/>
      <c r="CZ168" s="100"/>
      <c r="DA168" s="147"/>
      <c r="DB168" s="147"/>
      <c r="DC168" s="147"/>
      <c r="DD168" s="147"/>
      <c r="DE168" s="147"/>
      <c r="DF168" s="148">
        <f t="shared" si="128"/>
        <v>0</v>
      </c>
      <c r="DG168" s="77">
        <f>IF(CD168=0,0,(ROUNDUP(O168*(BU168*参照!$C$5+BV168*参照!$C$6+BW168*参照!$C$7+BX168*参照!$C$8+BY168*参照!$C$9+BZ168*参照!$C$10+CA168*参照!$C$11+CB168*参照!$C$12+CC168*参照!$C$13)/CD168,-2)))</f>
        <v>0</v>
      </c>
      <c r="DH168" s="136" t="str">
        <f t="shared" si="99"/>
        <v>B</v>
      </c>
    </row>
    <row r="169" spans="1:112" s="30" customFormat="1" ht="14.4">
      <c r="A169" s="137">
        <v>128</v>
      </c>
      <c r="B169" s="363"/>
      <c r="C169" s="361"/>
      <c r="D169" s="126"/>
      <c r="E169" s="127"/>
      <c r="F169" s="185"/>
      <c r="G169" s="213"/>
      <c r="H169" s="355"/>
      <c r="I169" s="235">
        <v>0</v>
      </c>
      <c r="J169" s="235">
        <f t="shared" si="100"/>
        <v>0</v>
      </c>
      <c r="K169" s="387">
        <f>IF(D169="昼間",参照!$E$4,IF(D169="夜間等",参照!$E$5,IF(D169="通信",参照!$E$6,0)))</f>
        <v>0</v>
      </c>
      <c r="L169" s="240">
        <f t="shared" si="101"/>
        <v>0</v>
      </c>
      <c r="M169" s="241">
        <f t="shared" si="102"/>
        <v>0</v>
      </c>
      <c r="N169" s="238"/>
      <c r="O169" s="238">
        <f t="shared" si="103"/>
        <v>0</v>
      </c>
      <c r="P169" s="389">
        <v>0</v>
      </c>
      <c r="Q169" s="392">
        <f>IF(D169="昼間",参照!$F$4,IF(D169="夜間等",参照!$F$5,IF(D169="通信",参照!$F$6,0)))</f>
        <v>0</v>
      </c>
      <c r="R169" s="240">
        <f t="shared" si="104"/>
        <v>0</v>
      </c>
      <c r="S169" s="214"/>
      <c r="T169" s="384">
        <f t="shared" si="105"/>
        <v>0</v>
      </c>
      <c r="U169" s="382">
        <f t="shared" si="106"/>
        <v>0</v>
      </c>
      <c r="V169" s="380">
        <f t="shared" si="107"/>
        <v>0</v>
      </c>
      <c r="W169" s="378">
        <f t="shared" si="108"/>
        <v>0</v>
      </c>
      <c r="X169" s="386" t="str">
        <f t="shared" si="78"/>
        <v>0</v>
      </c>
      <c r="Y169" s="379">
        <f t="shared" si="109"/>
        <v>0</v>
      </c>
      <c r="Z169" s="441"/>
      <c r="AA169" s="441"/>
      <c r="AB169" s="445">
        <f t="shared" si="110"/>
        <v>0</v>
      </c>
      <c r="AC169" s="356">
        <f t="shared" si="111"/>
        <v>0</v>
      </c>
      <c r="AD169" s="123">
        <f t="shared" si="79"/>
        <v>0</v>
      </c>
      <c r="AE169" s="123">
        <f t="shared" si="80"/>
        <v>0</v>
      </c>
      <c r="AF169" s="183"/>
      <c r="AG169" s="32"/>
      <c r="AH169" s="97"/>
      <c r="AI169" s="33"/>
      <c r="AJ169" s="97"/>
      <c r="AK169" s="33"/>
      <c r="AL169" s="97"/>
      <c r="AM169" s="98"/>
      <c r="AN169" s="99"/>
      <c r="AO169" s="147"/>
      <c r="AP169" s="147"/>
      <c r="AQ169" s="147"/>
      <c r="AR169" s="147"/>
      <c r="AS169" s="33"/>
      <c r="AT169" s="308">
        <f t="shared" si="81"/>
        <v>0</v>
      </c>
      <c r="AU169" s="295">
        <f t="shared" si="82"/>
        <v>0</v>
      </c>
      <c r="AV169" s="295">
        <f t="shared" si="83"/>
        <v>0</v>
      </c>
      <c r="AW169" s="295">
        <f t="shared" si="84"/>
        <v>0</v>
      </c>
      <c r="AX169" s="295">
        <f t="shared" si="85"/>
        <v>0</v>
      </c>
      <c r="AY169" s="295">
        <f t="shared" si="86"/>
        <v>0</v>
      </c>
      <c r="AZ169" s="295">
        <f t="shared" si="87"/>
        <v>0</v>
      </c>
      <c r="BA169" s="295">
        <f t="shared" si="88"/>
        <v>0</v>
      </c>
      <c r="BB169" s="310">
        <f t="shared" si="89"/>
        <v>0</v>
      </c>
      <c r="BC169" s="308">
        <f t="shared" si="90"/>
        <v>0</v>
      </c>
      <c r="BD169" s="308">
        <f t="shared" si="91"/>
        <v>0</v>
      </c>
      <c r="BE169" s="295">
        <f t="shared" si="92"/>
        <v>0</v>
      </c>
      <c r="BF169" s="308">
        <f t="shared" si="93"/>
        <v>0</v>
      </c>
      <c r="BG169" s="295">
        <f t="shared" si="94"/>
        <v>0</v>
      </c>
      <c r="BH169" s="308">
        <f t="shared" si="95"/>
        <v>0</v>
      </c>
      <c r="BI169" s="295">
        <f t="shared" si="96"/>
        <v>0</v>
      </c>
      <c r="BJ169" s="295">
        <f t="shared" si="97"/>
        <v>0</v>
      </c>
      <c r="BK169" s="310">
        <f t="shared" si="98"/>
        <v>0</v>
      </c>
      <c r="BL169" s="317">
        <f t="shared" si="112"/>
        <v>0</v>
      </c>
      <c r="BM169" s="299">
        <f t="shared" si="112"/>
        <v>0</v>
      </c>
      <c r="BN169" s="299">
        <f t="shared" si="113"/>
        <v>0</v>
      </c>
      <c r="BO169" s="299">
        <f t="shared" si="112"/>
        <v>0</v>
      </c>
      <c r="BP169" s="299">
        <f t="shared" si="114"/>
        <v>0</v>
      </c>
      <c r="BQ169" s="299">
        <f t="shared" si="112"/>
        <v>0</v>
      </c>
      <c r="BR169" s="299">
        <f t="shared" si="115"/>
        <v>0</v>
      </c>
      <c r="BS169" s="299">
        <f t="shared" si="116"/>
        <v>0</v>
      </c>
      <c r="BT169" s="318">
        <f t="shared" si="116"/>
        <v>0</v>
      </c>
      <c r="BU169" s="450">
        <f t="shared" si="117"/>
        <v>0</v>
      </c>
      <c r="BV169" s="451">
        <f t="shared" si="118"/>
        <v>0</v>
      </c>
      <c r="BW169" s="451">
        <f t="shared" si="119"/>
        <v>0</v>
      </c>
      <c r="BX169" s="451">
        <f t="shared" si="120"/>
        <v>0</v>
      </c>
      <c r="BY169" s="451">
        <f t="shared" si="121"/>
        <v>0</v>
      </c>
      <c r="BZ169" s="451">
        <f t="shared" si="122"/>
        <v>0</v>
      </c>
      <c r="CA169" s="451">
        <f t="shared" si="123"/>
        <v>0</v>
      </c>
      <c r="CB169" s="451">
        <f t="shared" si="124"/>
        <v>0</v>
      </c>
      <c r="CC169" s="451">
        <f t="shared" si="125"/>
        <v>0</v>
      </c>
      <c r="CD169" s="452">
        <f t="shared" si="126"/>
        <v>0</v>
      </c>
      <c r="CE169" s="453">
        <f>IF($AF169="3/3",$R169*参照!$J$4,IF($AF169="2/3",$R169*参照!$J$5,IF($AF169="1/3",$R169*参照!$J$6,IF($AF169="1/4(多子)",$R169*参照!$J$4,IF($AF169="1/4(工･農)",$R169*参照!$J$7,IF($AF169="3/3(多子)",$R169*参照!$J$4,IF($AF169="2/3(多子)",$R169*参照!$J$4,IF($AF169="1/3(多子)",$R169*参照!$J$4,IF($AF169="多子世帯",$R169*参照!$J$4,)))))))))</f>
        <v>0</v>
      </c>
      <c r="CF169" s="454" t="b">
        <f>IF(AH169="3/3",$M169*参照!$I$4,IF(AH169="2/3",$M169*参照!$I$5,IF(AH169="1/3",$M169*参照!$I$6,IF(AH169="1/4(多子)",$M169*参照!$I$4,IF(AH169="1/4(工･農)",$M169*参照!$I$7,IF(AH169="3/3(多子)",$M169*参照!$I$4,IF(AH169="2/3(多子)",$M169*参照!$I$4,IF(AH169="1/3(多子)",$M169*参照!$I$4,IF(AH169="多子世帯",$M169*参照!$I$4,IF(AH169="対象外",0))))))))))</f>
        <v>0</v>
      </c>
      <c r="CG169" s="454" t="b">
        <f>IF(AI169="3/3",$M169*参照!$I$4,IF(AI169="2/3",$M169*参照!$I$5,IF(AI169="1/3",$M169*参照!$I$6,IF(AI169="1/4(多子)",$M169*参照!$I$4,IF(AI169="1/4(工･農)",$M169*参照!$I$7,IF(AI169="3/3(多子)",$M169*参照!$I$4,IF(AI169="2/3(多子)",$M169*参照!$I$4,IF(AI169="1/3(多子)",$M169*参照!$I$4,IF(AI169="多子世帯",$M169*参照!$I$4,IF(AI169="対象外",0))))))))))</f>
        <v>0</v>
      </c>
      <c r="CH169" s="454" t="b">
        <f>IF(AJ169="3/3",$M169*参照!$I$4,IF(AJ169="2/3",$M169*参照!$I$5,IF(AJ169="1/3",$M169*参照!$I$6,IF(AJ169="1/4(多子)",$M169*参照!$I$4,IF(AJ169="1/4(工･農)",$M169*参照!$I$7,IF(AJ169="3/3(多子)",$M169*参照!$I$4,IF(AJ169="2/3(多子)",$M169*参照!$I$4,IF(AJ169="1/3(多子)",$M169*参照!$I$4,IF(AJ169="多子世帯",$M169*参照!$I$4,IF(AJ169="対象外",0))))))))))</f>
        <v>0</v>
      </c>
      <c r="CI169" s="454" t="b">
        <f>IF(AK169="3/3",$M169*参照!$I$4,IF(AK169="2/3",$M169*参照!$I$5,IF(AK169="1/3",$M169*参照!$I$6,IF(AK169="1/4(多子)",$M169*参照!$I$4,IF(AK169="1/4(工･農)",$M169*参照!$I$7,IF(AK169="3/3(多子)",$M169*参照!$I$4,IF(AK169="2/3(多子)",$M169*参照!$I$4,IF(AK169="1/3(多子)",$M169*参照!$I$4,IF(AK169="多子世帯",$M169*参照!$I$4,IF(AK169="対象外",0))))))))))</f>
        <v>0</v>
      </c>
      <c r="CJ169" s="454" t="b">
        <f>IF(AL169="3/3",$M169*参照!$I$4,IF(AL169="2/3",$M169*参照!$I$5,IF(AL169="1/3",$M169*参照!$I$6,IF(AL169="1/4(多子)",$M169*参照!$I$4,IF(AL169="1/4(工･農)",$M169*参照!$I$7,IF(AL169="3/3(多子)",$M169*参照!$I$4,IF(AL169="2/3(多子)",$M169*参照!$I$4,IF(AL169="1/3(多子)",$M169*参照!$I$4,IF(AL169="多子世帯",$M169*参照!$I$4,IF(AL169="対象外",0))))))))))</f>
        <v>0</v>
      </c>
      <c r="CK169" s="454" t="b">
        <f>IF(AM169="3/3",$M169*参照!$I$4,IF(AM169="2/3",$M169*参照!$I$5,IF(AM169="1/3",$M169*参照!$I$6,IF(AM169="1/4(多子)",$M169*参照!$I$4,IF(AM169="1/4(工･農)",$M169*参照!$I$7,IF(AM169="3/3(多子)",$M169*参照!$I$4,IF(AM169="2/3(多子)",$M169*参照!$I$4,IF(AM169="1/3(多子)",$M169*参照!$I$4,IF(AM169="多子世帯",$M169*参照!$I$4,IF(AM169="対象外",0))))))))))</f>
        <v>0</v>
      </c>
      <c r="CL169" s="454" t="b">
        <f>IF(AN169="3/3",$M169*参照!$I$4,IF(AN169="2/3",$M169*参照!$I$5,IF(AN169="1/3",$M169*参照!$I$6,IF(AN169="1/4(多子)",$M169*参照!$I$4,IF(AN169="1/4(工･農)",$M169*参照!$I$7,IF(AN169="3/3(多子)",$M169*参照!$I$4,IF(AN169="2/3(多子)",$M169*参照!$I$4,IF(AN169="1/3(多子)",$M169*参照!$I$4,IF(AN169="多子世帯",$M169*参照!$I$4,IF(AN169="対象外",0))))))))))</f>
        <v>0</v>
      </c>
      <c r="CM169" s="454" t="b">
        <f>IF(AO169="3/3",$M169*参照!$I$4,IF(AO169="2/3",$M169*参照!$I$5,IF(AO169="1/3",$M169*参照!$I$6,IF(AO169="1/4(多子)",$M169*参照!$I$4,IF(AO169="1/4(工･農)",$M169*参照!$I$7,IF(AO169="3/3(多子)",$M169*参照!$I$4,IF(AO169="2/3(多子)",$M169*参照!$I$4,IF(AO169="1/3(多子)",$M169*参照!$I$4,IF(AO169="多子世帯",$M169*参照!$I$4,IF(AO169="対象外",0))))))))))</f>
        <v>0</v>
      </c>
      <c r="CN169" s="454" t="b">
        <f>IF(AP169="3/3",$M169*参照!$I$4,IF(AP169="2/3",$M169*参照!$I$5,IF(AP169="1/3",$M169*参照!$I$6,IF(AP169="1/4(多子)",$M169*参照!$I$4,IF(AP169="1/4(工･農)",$M169*参照!$I$7,IF(AP169="3/3(多子)",$M169*参照!$I$4,IF(AP169="2/3(多子)",$M169*参照!$I$4,IF(AP169="1/3(多子)",$M169*参照!$I$4,IF(AP169="多子世帯",$M169*参照!$I$4,IF(AP169="対象外",0))))))))))</f>
        <v>0</v>
      </c>
      <c r="CO169" s="454" t="b">
        <f>IF(AQ169="3/3",$M169*参照!$I$4,IF(AQ169="2/3",$M169*参照!$I$5,IF(AQ169="1/3",$M169*参照!$I$6,IF(AQ169="1/4(多子)",$M169*参照!$I$4,IF(AQ169="1/4(工･農)",$M169*参照!$I$7,IF(AQ169="3/3(多子)",$M169*参照!$I$4,IF(AQ169="2/3(多子)",$M169*参照!$I$4,IF(AQ169="1/3(多子)",$M169*参照!$I$4,IF(AQ169="多子世帯",$M169*参照!$I$4,IF(AQ169="対象外",0))))))))))</f>
        <v>0</v>
      </c>
      <c r="CP169" s="454" t="b">
        <f>IF(AR169="3/3",$M169*参照!$I$4,IF(AR169="2/3",$M169*参照!$I$5,IF(AR169="1/3",$M169*参照!$I$6,IF(AR169="1/4(多子)",$M169*参照!$I$4,IF(AR169="1/4(工･農)",$M169*参照!$I$7,IF(AR169="3/3(多子)",$M169*参照!$I$4,IF(AR169="2/3(多子)",$M169*参照!$I$4,IF(AR169="1/3(多子)",$M169*参照!$I$4,IF(AR169="多子世帯",$M169*参照!$I$4,IF(AR169="対象外",0))))))))))</f>
        <v>0</v>
      </c>
      <c r="CQ169" s="455" t="b">
        <f>IF(AS169="3/3",$M169*参照!$I$4,IF(AS169="2/3",$M169*参照!$I$5,IF(AS169="1/3",$M169*参照!$I$6,IF(AS169="1/4(多子)",$M169*参照!$I$4,IF(AS169="1/4(工･農)",$M169*参照!$I$7,IF(AS169="3/3(多子)",$M169*参照!$I$4,IF(AS169="2/3(多子)",$M169*参照!$I$4,IF(AS169="1/3(多子)",$M169*参照!$I$4,IF(AS169="多子世帯",$M169*参照!$I$4,IF(AS169="対象外",0))))))))))</f>
        <v>0</v>
      </c>
      <c r="CR169" s="456">
        <f t="shared" si="127"/>
        <v>0</v>
      </c>
      <c r="CS169" s="66"/>
      <c r="CT169" s="147"/>
      <c r="CU169" s="147"/>
      <c r="CV169" s="147"/>
      <c r="CW169" s="147"/>
      <c r="CX169" s="147"/>
      <c r="CY169" s="149"/>
      <c r="CZ169" s="100"/>
      <c r="DA169" s="147"/>
      <c r="DB169" s="147"/>
      <c r="DC169" s="147"/>
      <c r="DD169" s="147"/>
      <c r="DE169" s="147"/>
      <c r="DF169" s="148">
        <f t="shared" si="128"/>
        <v>0</v>
      </c>
      <c r="DG169" s="77">
        <f>IF(CD169=0,0,(ROUNDUP(O169*(BU169*参照!$C$5+BV169*参照!$C$6+BW169*参照!$C$7+BX169*参照!$C$8+BY169*参照!$C$9+BZ169*参照!$C$10+CA169*参照!$C$11+CB169*参照!$C$12+CC169*参照!$C$13)/CD169,-2)))</f>
        <v>0</v>
      </c>
      <c r="DH169" s="136" t="str">
        <f t="shared" si="99"/>
        <v>B</v>
      </c>
    </row>
    <row r="170" spans="1:112" s="30" customFormat="1" ht="14.4">
      <c r="A170" s="137">
        <v>129</v>
      </c>
      <c r="B170" s="363"/>
      <c r="C170" s="361"/>
      <c r="D170" s="126"/>
      <c r="E170" s="127"/>
      <c r="F170" s="185"/>
      <c r="G170" s="213"/>
      <c r="H170" s="355"/>
      <c r="I170" s="235">
        <v>0</v>
      </c>
      <c r="J170" s="235">
        <f t="shared" si="100"/>
        <v>0</v>
      </c>
      <c r="K170" s="387">
        <f>IF(D170="昼間",参照!$E$4,IF(D170="夜間等",参照!$E$5,IF(D170="通信",参照!$E$6,0)))</f>
        <v>0</v>
      </c>
      <c r="L170" s="240">
        <f t="shared" si="101"/>
        <v>0</v>
      </c>
      <c r="M170" s="241">
        <f t="shared" si="102"/>
        <v>0</v>
      </c>
      <c r="N170" s="238"/>
      <c r="O170" s="238">
        <f t="shared" si="103"/>
        <v>0</v>
      </c>
      <c r="P170" s="389">
        <v>0</v>
      </c>
      <c r="Q170" s="392">
        <f>IF(D170="昼間",参照!$F$4,IF(D170="夜間等",参照!$F$5,IF(D170="通信",参照!$F$6,0)))</f>
        <v>0</v>
      </c>
      <c r="R170" s="240">
        <f t="shared" si="104"/>
        <v>0</v>
      </c>
      <c r="S170" s="214"/>
      <c r="T170" s="384">
        <f t="shared" si="105"/>
        <v>0</v>
      </c>
      <c r="U170" s="382">
        <f t="shared" si="106"/>
        <v>0</v>
      </c>
      <c r="V170" s="380">
        <f t="shared" si="107"/>
        <v>0</v>
      </c>
      <c r="W170" s="378">
        <f t="shared" si="108"/>
        <v>0</v>
      </c>
      <c r="X170" s="386" t="str">
        <f t="shared" ref="X170:X233" si="129">IF(E170="1年",W170,"0")</f>
        <v>0</v>
      </c>
      <c r="Y170" s="379">
        <f t="shared" si="109"/>
        <v>0</v>
      </c>
      <c r="Z170" s="441"/>
      <c r="AA170" s="441"/>
      <c r="AB170" s="445">
        <f t="shared" si="110"/>
        <v>0</v>
      </c>
      <c r="AC170" s="356">
        <f t="shared" si="111"/>
        <v>0</v>
      </c>
      <c r="AD170" s="123">
        <f t="shared" ref="AD170:AD233" si="130">E170</f>
        <v>0</v>
      </c>
      <c r="AE170" s="123">
        <f t="shared" ref="AE170:AE233" si="131">F170</f>
        <v>0</v>
      </c>
      <c r="AF170" s="183"/>
      <c r="AG170" s="32"/>
      <c r="AH170" s="97"/>
      <c r="AI170" s="33"/>
      <c r="AJ170" s="97"/>
      <c r="AK170" s="33"/>
      <c r="AL170" s="97"/>
      <c r="AM170" s="98"/>
      <c r="AN170" s="99"/>
      <c r="AO170" s="147"/>
      <c r="AP170" s="147"/>
      <c r="AQ170" s="147"/>
      <c r="AR170" s="147"/>
      <c r="AS170" s="33"/>
      <c r="AT170" s="308">
        <f t="shared" ref="AT170:AT233" si="132">IF(T170=0,0,IF(COUNTIF($AH170:$AM170,"3/3")&gt;0,"1","0"))</f>
        <v>0</v>
      </c>
      <c r="AU170" s="295">
        <f t="shared" ref="AU170:AU233" si="133">IF(T170=0,0,IF(COUNTIF($AH170:$AM170,"3/3(多子)")&gt;0,"1","0"))</f>
        <v>0</v>
      </c>
      <c r="AV170" s="295">
        <f t="shared" ref="AV170:AV233" si="134">IF(T170=0,0,IF(COUNTIF($AH170:$AM170,"2/3")&gt;0,"1","0"))</f>
        <v>0</v>
      </c>
      <c r="AW170" s="295">
        <f t="shared" ref="AW170:AW233" si="135">IF(T170=0,0,IF(COUNTIF($AH170:$AM170,"2/3(多子)")&gt;0,"1","0"))</f>
        <v>0</v>
      </c>
      <c r="AX170" s="295">
        <f t="shared" ref="AX170:AX233" si="136">IF(T170=0,0,IF(COUNTIF($AH170:$AM170,"1/3")&gt;0,"1","0"))</f>
        <v>0</v>
      </c>
      <c r="AY170" s="295">
        <f t="shared" ref="AY170:AY233" si="137">IF(T170=0,0,IF(COUNTIF($AH170:$AM170,"1/3(多子)")&gt;0,"1","0"))</f>
        <v>0</v>
      </c>
      <c r="AZ170" s="295">
        <f t="shared" ref="AZ170:AZ233" si="138">IF(T170=0,0,IF(COUNTIF($AH170:$AM170,"1/4(多子)")&gt;0,"1","0"))</f>
        <v>0</v>
      </c>
      <c r="BA170" s="295">
        <f t="shared" ref="BA170:BA233" si="139">IF(T170=0,0,IF(COUNTIF($AH170:$AM170,"1/4(工･農)")&gt;0,"1","0"))</f>
        <v>0</v>
      </c>
      <c r="BB170" s="310">
        <f t="shared" ref="BB170:BB233" si="140">IF(T170=0,0,IF(COUNTIF($AH170:$AM170,"多子世帯")&gt;0,"1","0"))</f>
        <v>0</v>
      </c>
      <c r="BC170" s="308">
        <f t="shared" ref="BC170:BC233" si="141">IF(T170=0,0,IF(COUNTIF($AN170:$AS170,"3/3")&gt;0,"1","0"))</f>
        <v>0</v>
      </c>
      <c r="BD170" s="308">
        <f t="shared" ref="BD170:BD233" si="142">IF(T170=0,0,IF(COUNTIF($AN170:$AS170,"3/3(多子)")&gt;0,"1","0"))</f>
        <v>0</v>
      </c>
      <c r="BE170" s="295">
        <f t="shared" ref="BE170:BE233" si="143">IF(T170=0,0,IF(COUNTIF($AN170:$AS170,"2/3")&gt;0,"1","0"))</f>
        <v>0</v>
      </c>
      <c r="BF170" s="308">
        <f t="shared" ref="BF170:BF233" si="144">IF(T170=0,0,IF(COUNTIF($AN170:$AS170,"2/3(多子)")&gt;0,"1","0"))</f>
        <v>0</v>
      </c>
      <c r="BG170" s="295">
        <f t="shared" ref="BG170:BG233" si="145">IF(T170=0,0,IF(COUNTIF($AN170:$AS170,"1/3")&gt;0,"1","0"))</f>
        <v>0</v>
      </c>
      <c r="BH170" s="308">
        <f t="shared" ref="BH170:BH233" si="146">IF(T170=0,0,IF(COUNTIF($AN170:$AS170,"1/3(多子)")&gt;0,"1","0"))</f>
        <v>0</v>
      </c>
      <c r="BI170" s="295">
        <f t="shared" ref="BI170:BI233" si="147">IF(T170=0,0,IF(COUNTIF($AN170:$AS170,"1/4(多子)")&gt;0,"1","0"))</f>
        <v>0</v>
      </c>
      <c r="BJ170" s="295">
        <f t="shared" ref="BJ170:BJ233" si="148">IF(T170=0,0,IF(COUNTIF($AN170:$AS170,"1/4(工･農)")&gt;0,"1","0"))</f>
        <v>0</v>
      </c>
      <c r="BK170" s="310">
        <f t="shared" ref="BK170:BK233" si="149">IF(T170=0,0,IF(COUNTIF($AN170:$AS170,"多子世帯")&gt;0,"1","0"))</f>
        <v>0</v>
      </c>
      <c r="BL170" s="317">
        <f t="shared" si="112"/>
        <v>0</v>
      </c>
      <c r="BM170" s="299">
        <f t="shared" si="112"/>
        <v>0</v>
      </c>
      <c r="BN170" s="299">
        <f t="shared" si="113"/>
        <v>0</v>
      </c>
      <c r="BO170" s="299">
        <f t="shared" si="112"/>
        <v>0</v>
      </c>
      <c r="BP170" s="299">
        <f t="shared" si="114"/>
        <v>0</v>
      </c>
      <c r="BQ170" s="299">
        <f t="shared" si="114"/>
        <v>0</v>
      </c>
      <c r="BR170" s="299">
        <f t="shared" si="115"/>
        <v>0</v>
      </c>
      <c r="BS170" s="299">
        <f t="shared" si="116"/>
        <v>0</v>
      </c>
      <c r="BT170" s="318">
        <f t="shared" si="116"/>
        <v>0</v>
      </c>
      <c r="BU170" s="450">
        <f t="shared" si="117"/>
        <v>0</v>
      </c>
      <c r="BV170" s="451">
        <f t="shared" si="118"/>
        <v>0</v>
      </c>
      <c r="BW170" s="451">
        <f t="shared" si="119"/>
        <v>0</v>
      </c>
      <c r="BX170" s="451">
        <f t="shared" si="120"/>
        <v>0</v>
      </c>
      <c r="BY170" s="451">
        <f t="shared" si="121"/>
        <v>0</v>
      </c>
      <c r="BZ170" s="451">
        <f t="shared" si="122"/>
        <v>0</v>
      </c>
      <c r="CA170" s="451">
        <f t="shared" si="123"/>
        <v>0</v>
      </c>
      <c r="CB170" s="451">
        <f t="shared" si="124"/>
        <v>0</v>
      </c>
      <c r="CC170" s="451">
        <f t="shared" si="125"/>
        <v>0</v>
      </c>
      <c r="CD170" s="452">
        <f t="shared" si="126"/>
        <v>0</v>
      </c>
      <c r="CE170" s="453">
        <f>IF($AF170="3/3",$R170*参照!$J$4,IF($AF170="2/3",$R170*参照!$J$5,IF($AF170="1/3",$R170*参照!$J$6,IF($AF170="1/4(多子)",$R170*参照!$J$4,IF($AF170="1/4(工･農)",$R170*参照!$J$7,IF($AF170="3/3(多子)",$R170*参照!$J$4,IF($AF170="2/3(多子)",$R170*参照!$J$4,IF($AF170="1/3(多子)",$R170*参照!$J$4,IF($AF170="多子世帯",$R170*参照!$J$4,)))))))))</f>
        <v>0</v>
      </c>
      <c r="CF170" s="454" t="b">
        <f>IF(AH170="3/3",$M170*参照!$I$4,IF(AH170="2/3",$M170*参照!$I$5,IF(AH170="1/3",$M170*参照!$I$6,IF(AH170="1/4(多子)",$M170*参照!$I$4,IF(AH170="1/4(工･農)",$M170*参照!$I$7,IF(AH170="3/3(多子)",$M170*参照!$I$4,IF(AH170="2/3(多子)",$M170*参照!$I$4,IF(AH170="1/3(多子)",$M170*参照!$I$4,IF(AH170="多子世帯",$M170*参照!$I$4,IF(AH170="対象外",0))))))))))</f>
        <v>0</v>
      </c>
      <c r="CG170" s="454" t="b">
        <f>IF(AI170="3/3",$M170*参照!$I$4,IF(AI170="2/3",$M170*参照!$I$5,IF(AI170="1/3",$M170*参照!$I$6,IF(AI170="1/4(多子)",$M170*参照!$I$4,IF(AI170="1/4(工･農)",$M170*参照!$I$7,IF(AI170="3/3(多子)",$M170*参照!$I$4,IF(AI170="2/3(多子)",$M170*参照!$I$4,IF(AI170="1/3(多子)",$M170*参照!$I$4,IF(AI170="多子世帯",$M170*参照!$I$4,IF(AI170="対象外",0))))))))))</f>
        <v>0</v>
      </c>
      <c r="CH170" s="454" t="b">
        <f>IF(AJ170="3/3",$M170*参照!$I$4,IF(AJ170="2/3",$M170*参照!$I$5,IF(AJ170="1/3",$M170*参照!$I$6,IF(AJ170="1/4(多子)",$M170*参照!$I$4,IF(AJ170="1/4(工･農)",$M170*参照!$I$7,IF(AJ170="3/3(多子)",$M170*参照!$I$4,IF(AJ170="2/3(多子)",$M170*参照!$I$4,IF(AJ170="1/3(多子)",$M170*参照!$I$4,IF(AJ170="多子世帯",$M170*参照!$I$4,IF(AJ170="対象外",0))))))))))</f>
        <v>0</v>
      </c>
      <c r="CI170" s="454" t="b">
        <f>IF(AK170="3/3",$M170*参照!$I$4,IF(AK170="2/3",$M170*参照!$I$5,IF(AK170="1/3",$M170*参照!$I$6,IF(AK170="1/4(多子)",$M170*参照!$I$4,IF(AK170="1/4(工･農)",$M170*参照!$I$7,IF(AK170="3/3(多子)",$M170*参照!$I$4,IF(AK170="2/3(多子)",$M170*参照!$I$4,IF(AK170="1/3(多子)",$M170*参照!$I$4,IF(AK170="多子世帯",$M170*参照!$I$4,IF(AK170="対象外",0))))))))))</f>
        <v>0</v>
      </c>
      <c r="CJ170" s="454" t="b">
        <f>IF(AL170="3/3",$M170*参照!$I$4,IF(AL170="2/3",$M170*参照!$I$5,IF(AL170="1/3",$M170*参照!$I$6,IF(AL170="1/4(多子)",$M170*参照!$I$4,IF(AL170="1/4(工･農)",$M170*参照!$I$7,IF(AL170="3/3(多子)",$M170*参照!$I$4,IF(AL170="2/3(多子)",$M170*参照!$I$4,IF(AL170="1/3(多子)",$M170*参照!$I$4,IF(AL170="多子世帯",$M170*参照!$I$4,IF(AL170="対象外",0))))))))))</f>
        <v>0</v>
      </c>
      <c r="CK170" s="454" t="b">
        <f>IF(AM170="3/3",$M170*参照!$I$4,IF(AM170="2/3",$M170*参照!$I$5,IF(AM170="1/3",$M170*参照!$I$6,IF(AM170="1/4(多子)",$M170*参照!$I$4,IF(AM170="1/4(工･農)",$M170*参照!$I$7,IF(AM170="3/3(多子)",$M170*参照!$I$4,IF(AM170="2/3(多子)",$M170*参照!$I$4,IF(AM170="1/3(多子)",$M170*参照!$I$4,IF(AM170="多子世帯",$M170*参照!$I$4,IF(AM170="対象外",0))))))))))</f>
        <v>0</v>
      </c>
      <c r="CL170" s="454" t="b">
        <f>IF(AN170="3/3",$M170*参照!$I$4,IF(AN170="2/3",$M170*参照!$I$5,IF(AN170="1/3",$M170*参照!$I$6,IF(AN170="1/4(多子)",$M170*参照!$I$4,IF(AN170="1/4(工･農)",$M170*参照!$I$7,IF(AN170="3/3(多子)",$M170*参照!$I$4,IF(AN170="2/3(多子)",$M170*参照!$I$4,IF(AN170="1/3(多子)",$M170*参照!$I$4,IF(AN170="多子世帯",$M170*参照!$I$4,IF(AN170="対象外",0))))))))))</f>
        <v>0</v>
      </c>
      <c r="CM170" s="454" t="b">
        <f>IF(AO170="3/3",$M170*参照!$I$4,IF(AO170="2/3",$M170*参照!$I$5,IF(AO170="1/3",$M170*参照!$I$6,IF(AO170="1/4(多子)",$M170*参照!$I$4,IF(AO170="1/4(工･農)",$M170*参照!$I$7,IF(AO170="3/3(多子)",$M170*参照!$I$4,IF(AO170="2/3(多子)",$M170*参照!$I$4,IF(AO170="1/3(多子)",$M170*参照!$I$4,IF(AO170="多子世帯",$M170*参照!$I$4,IF(AO170="対象外",0))))))))))</f>
        <v>0</v>
      </c>
      <c r="CN170" s="454" t="b">
        <f>IF(AP170="3/3",$M170*参照!$I$4,IF(AP170="2/3",$M170*参照!$I$5,IF(AP170="1/3",$M170*参照!$I$6,IF(AP170="1/4(多子)",$M170*参照!$I$4,IF(AP170="1/4(工･農)",$M170*参照!$I$7,IF(AP170="3/3(多子)",$M170*参照!$I$4,IF(AP170="2/3(多子)",$M170*参照!$I$4,IF(AP170="1/3(多子)",$M170*参照!$I$4,IF(AP170="多子世帯",$M170*参照!$I$4,IF(AP170="対象外",0))))))))))</f>
        <v>0</v>
      </c>
      <c r="CO170" s="454" t="b">
        <f>IF(AQ170="3/3",$M170*参照!$I$4,IF(AQ170="2/3",$M170*参照!$I$5,IF(AQ170="1/3",$M170*参照!$I$6,IF(AQ170="1/4(多子)",$M170*参照!$I$4,IF(AQ170="1/4(工･農)",$M170*参照!$I$7,IF(AQ170="3/3(多子)",$M170*参照!$I$4,IF(AQ170="2/3(多子)",$M170*参照!$I$4,IF(AQ170="1/3(多子)",$M170*参照!$I$4,IF(AQ170="多子世帯",$M170*参照!$I$4,IF(AQ170="対象外",0))))))))))</f>
        <v>0</v>
      </c>
      <c r="CP170" s="454" t="b">
        <f>IF(AR170="3/3",$M170*参照!$I$4,IF(AR170="2/3",$M170*参照!$I$5,IF(AR170="1/3",$M170*参照!$I$6,IF(AR170="1/4(多子)",$M170*参照!$I$4,IF(AR170="1/4(工･農)",$M170*参照!$I$7,IF(AR170="3/3(多子)",$M170*参照!$I$4,IF(AR170="2/3(多子)",$M170*参照!$I$4,IF(AR170="1/3(多子)",$M170*参照!$I$4,IF(AR170="多子世帯",$M170*参照!$I$4,IF(AR170="対象外",0))))))))))</f>
        <v>0</v>
      </c>
      <c r="CQ170" s="455" t="b">
        <f>IF(AS170="3/3",$M170*参照!$I$4,IF(AS170="2/3",$M170*参照!$I$5,IF(AS170="1/3",$M170*参照!$I$6,IF(AS170="1/4(多子)",$M170*参照!$I$4,IF(AS170="1/4(工･農)",$M170*参照!$I$7,IF(AS170="3/3(多子)",$M170*参照!$I$4,IF(AS170="2/3(多子)",$M170*参照!$I$4,IF(AS170="1/3(多子)",$M170*参照!$I$4,IF(AS170="多子世帯",$M170*参照!$I$4,IF(AS170="対象外",0))))))))))</f>
        <v>0</v>
      </c>
      <c r="CR170" s="456">
        <f t="shared" si="127"/>
        <v>0</v>
      </c>
      <c r="CS170" s="66"/>
      <c r="CT170" s="147"/>
      <c r="CU170" s="147"/>
      <c r="CV170" s="147"/>
      <c r="CW170" s="147"/>
      <c r="CX170" s="147"/>
      <c r="CY170" s="149"/>
      <c r="CZ170" s="100"/>
      <c r="DA170" s="147"/>
      <c r="DB170" s="147"/>
      <c r="DC170" s="147"/>
      <c r="DD170" s="147"/>
      <c r="DE170" s="147"/>
      <c r="DF170" s="148">
        <f t="shared" si="128"/>
        <v>0</v>
      </c>
      <c r="DG170" s="77">
        <f>IF(CD170=0,0,(ROUNDUP(O170*(BU170*参照!$C$5+BV170*参照!$C$6+BW170*参照!$C$7+BX170*参照!$C$8+BY170*参照!$C$9+BZ170*参照!$C$10+CA170*参照!$C$11+CB170*参照!$C$12+CC170*参照!$C$13)/CD170,-2)))</f>
        <v>0</v>
      </c>
      <c r="DH170" s="136" t="str">
        <f t="shared" ref="DH170:DH233" si="150">IF(O170&lt;(L170*CD170/12),"A","B")</f>
        <v>B</v>
      </c>
    </row>
    <row r="171" spans="1:112" s="30" customFormat="1" ht="14.4">
      <c r="A171" s="137">
        <v>130</v>
      </c>
      <c r="B171" s="363"/>
      <c r="C171" s="361"/>
      <c r="D171" s="126"/>
      <c r="E171" s="127"/>
      <c r="F171" s="185"/>
      <c r="G171" s="213"/>
      <c r="H171" s="355"/>
      <c r="I171" s="235">
        <v>0</v>
      </c>
      <c r="J171" s="235">
        <f t="shared" ref="J171:J234" si="151">ROUNDDOWN(I171,-2)</f>
        <v>0</v>
      </c>
      <c r="K171" s="387">
        <f>IF(D171="昼間",参照!$E$4,IF(D171="夜間等",参照!$E$5,IF(D171="通信",参照!$E$6,0)))</f>
        <v>0</v>
      </c>
      <c r="L171" s="240">
        <f t="shared" ref="L171:L234" si="152">ROUNDDOWN(MIN(J171:K171),-2)</f>
        <v>0</v>
      </c>
      <c r="M171" s="241">
        <f t="shared" ref="M171:M234" si="153">L171/12</f>
        <v>0</v>
      </c>
      <c r="N171" s="238"/>
      <c r="O171" s="238">
        <f t="shared" ref="O171:O234" si="154">ROUNDDOWN(N171,-2)</f>
        <v>0</v>
      </c>
      <c r="P171" s="389">
        <v>0</v>
      </c>
      <c r="Q171" s="392">
        <f>IF(D171="昼間",参照!$F$4,IF(D171="夜間等",参照!$F$5,IF(D171="通信",参照!$F$6,0)))</f>
        <v>0</v>
      </c>
      <c r="R171" s="240">
        <f t="shared" ref="R171:R234" si="155">ROUNDDOWN(MIN(P171:Q171),-2)</f>
        <v>0</v>
      </c>
      <c r="S171" s="214"/>
      <c r="T171" s="384">
        <f t="shared" ref="T171:T234" si="156">ROUNDUP(CR171,-2)</f>
        <v>0</v>
      </c>
      <c r="U171" s="382">
        <f t="shared" ref="U171:U234" si="157">IF(N171="",0,IF(O171=0,T171,IF(DH171="A",T171-DG171,0)))</f>
        <v>0</v>
      </c>
      <c r="V171" s="380">
        <f t="shared" ref="V171:V234" si="158">T171-U171</f>
        <v>0</v>
      </c>
      <c r="W171" s="378">
        <f t="shared" ref="W171:W234" si="159">ROUNDUP(CE171,-2)</f>
        <v>0</v>
      </c>
      <c r="X171" s="386" t="str">
        <f t="shared" si="129"/>
        <v>0</v>
      </c>
      <c r="Y171" s="379">
        <f t="shared" ref="Y171:Y234" si="160">T171-U171+X171</f>
        <v>0</v>
      </c>
      <c r="Z171" s="441"/>
      <c r="AA171" s="441"/>
      <c r="AB171" s="445">
        <f t="shared" ref="AB171:AB234" si="161">(V171+X171)-(Z171+AA171)</f>
        <v>0</v>
      </c>
      <c r="AC171" s="356">
        <f t="shared" ref="AC171:AC234" si="162">H171</f>
        <v>0</v>
      </c>
      <c r="AD171" s="123">
        <f t="shared" si="130"/>
        <v>0</v>
      </c>
      <c r="AE171" s="123">
        <f t="shared" si="131"/>
        <v>0</v>
      </c>
      <c r="AF171" s="183"/>
      <c r="AG171" s="32"/>
      <c r="AH171" s="97"/>
      <c r="AI171" s="33"/>
      <c r="AJ171" s="97"/>
      <c r="AK171" s="33"/>
      <c r="AL171" s="97"/>
      <c r="AM171" s="98"/>
      <c r="AN171" s="99"/>
      <c r="AO171" s="147"/>
      <c r="AP171" s="147"/>
      <c r="AQ171" s="147"/>
      <c r="AR171" s="147"/>
      <c r="AS171" s="33"/>
      <c r="AT171" s="308">
        <f t="shared" si="132"/>
        <v>0</v>
      </c>
      <c r="AU171" s="295">
        <f t="shared" si="133"/>
        <v>0</v>
      </c>
      <c r="AV171" s="295">
        <f t="shared" si="134"/>
        <v>0</v>
      </c>
      <c r="AW171" s="295">
        <f t="shared" si="135"/>
        <v>0</v>
      </c>
      <c r="AX171" s="295">
        <f t="shared" si="136"/>
        <v>0</v>
      </c>
      <c r="AY171" s="295">
        <f t="shared" si="137"/>
        <v>0</v>
      </c>
      <c r="AZ171" s="295">
        <f t="shared" si="138"/>
        <v>0</v>
      </c>
      <c r="BA171" s="295">
        <f t="shared" si="139"/>
        <v>0</v>
      </c>
      <c r="BB171" s="310">
        <f t="shared" si="140"/>
        <v>0</v>
      </c>
      <c r="BC171" s="308">
        <f t="shared" si="141"/>
        <v>0</v>
      </c>
      <c r="BD171" s="308">
        <f t="shared" si="142"/>
        <v>0</v>
      </c>
      <c r="BE171" s="295">
        <f t="shared" si="143"/>
        <v>0</v>
      </c>
      <c r="BF171" s="308">
        <f t="shared" si="144"/>
        <v>0</v>
      </c>
      <c r="BG171" s="295">
        <f t="shared" si="145"/>
        <v>0</v>
      </c>
      <c r="BH171" s="308">
        <f t="shared" si="146"/>
        <v>0</v>
      </c>
      <c r="BI171" s="295">
        <f t="shared" si="147"/>
        <v>0</v>
      </c>
      <c r="BJ171" s="295">
        <f t="shared" si="148"/>
        <v>0</v>
      </c>
      <c r="BK171" s="310">
        <f t="shared" si="149"/>
        <v>0</v>
      </c>
      <c r="BL171" s="317">
        <f t="shared" ref="BL171:BQ234" si="163">IF((COUNTIF(AT171,"1")&gt;0)+COUNTIF(BC171,"1")&gt;0,1,0)</f>
        <v>0</v>
      </c>
      <c r="BM171" s="299">
        <f t="shared" si="163"/>
        <v>0</v>
      </c>
      <c r="BN171" s="299">
        <f t="shared" ref="BN171:BN234" si="164">IF((COUNTIF(AV171,"1")&gt;0)+COUNTIF(BE171,"1")&gt;0,1,0)</f>
        <v>0</v>
      </c>
      <c r="BO171" s="299">
        <f t="shared" si="163"/>
        <v>0</v>
      </c>
      <c r="BP171" s="299">
        <f t="shared" ref="BP171:BQ234" si="165">IF((COUNTIF(AX171,"1")&gt;0)+COUNTIF(BG171,"1")&gt;0,1,0)</f>
        <v>0</v>
      </c>
      <c r="BQ171" s="299">
        <f t="shared" si="163"/>
        <v>0</v>
      </c>
      <c r="BR171" s="299">
        <f t="shared" ref="BR171:BR234" si="166">IF((COUNTIF(AZ171,"1")&gt;0)+COUNTIF(BI171,"1")&gt;0,1,0)</f>
        <v>0</v>
      </c>
      <c r="BS171" s="299">
        <f t="shared" ref="BS171:BT234" si="167">IF((COUNTIF(BA171,"1")&gt;0)+COUNTIF(BJ171,"1")&gt;0,1,0)</f>
        <v>0</v>
      </c>
      <c r="BT171" s="318">
        <f t="shared" si="167"/>
        <v>0</v>
      </c>
      <c r="BU171" s="450">
        <f t="shared" ref="BU171:BU234" si="168">COUNTIF($AH171:$AS171,"3/3")</f>
        <v>0</v>
      </c>
      <c r="BV171" s="451">
        <f t="shared" ref="BV171:BV234" si="169">COUNTIF($AH171:$AS171,"3/3(多子)")</f>
        <v>0</v>
      </c>
      <c r="BW171" s="451">
        <f t="shared" ref="BW171:BW234" si="170">COUNTIF($AH171:$AS171,"2/3")</f>
        <v>0</v>
      </c>
      <c r="BX171" s="451">
        <f t="shared" ref="BX171:BX234" si="171">COUNTIF($AH171:$AS171,"2/3(多子)")</f>
        <v>0</v>
      </c>
      <c r="BY171" s="451">
        <f t="shared" ref="BY171:BY234" si="172">COUNTIF($AH171:$AS171,"1/3")</f>
        <v>0</v>
      </c>
      <c r="BZ171" s="451">
        <f t="shared" ref="BZ171:BZ234" si="173">COUNTIF($AH171:$AS171,"1/3(多子)")</f>
        <v>0</v>
      </c>
      <c r="CA171" s="451">
        <f t="shared" ref="CA171:CA234" si="174">COUNTIF($AH171:$AS171,"1/4(多子)")</f>
        <v>0</v>
      </c>
      <c r="CB171" s="451">
        <f t="shared" ref="CB171:CB234" si="175">COUNTIF($AH171:$AS171,"1/4(工･農)")</f>
        <v>0</v>
      </c>
      <c r="CC171" s="451">
        <f t="shared" ref="CC171:CC234" si="176">COUNTIF($AH171:$AS171,"多子世帯")</f>
        <v>0</v>
      </c>
      <c r="CD171" s="452">
        <f t="shared" ref="CD171:CD234" si="177">SUM(BU171:CC171)</f>
        <v>0</v>
      </c>
      <c r="CE171" s="453">
        <f>IF($AF171="3/3",$R171*参照!$J$4,IF($AF171="2/3",$R171*参照!$J$5,IF($AF171="1/3",$R171*参照!$J$6,IF($AF171="1/4(多子)",$R171*参照!$J$4,IF($AF171="1/4(工･農)",$R171*参照!$J$7,IF($AF171="3/3(多子)",$R171*参照!$J$4,IF($AF171="2/3(多子)",$R171*参照!$J$4,IF($AF171="1/3(多子)",$R171*参照!$J$4,IF($AF171="多子世帯",$R171*参照!$J$4,)))))))))</f>
        <v>0</v>
      </c>
      <c r="CF171" s="454" t="b">
        <f>IF(AH171="3/3",$M171*参照!$I$4,IF(AH171="2/3",$M171*参照!$I$5,IF(AH171="1/3",$M171*参照!$I$6,IF(AH171="1/4(多子)",$M171*参照!$I$4,IF(AH171="1/4(工･農)",$M171*参照!$I$7,IF(AH171="3/3(多子)",$M171*参照!$I$4,IF(AH171="2/3(多子)",$M171*参照!$I$4,IF(AH171="1/3(多子)",$M171*参照!$I$4,IF(AH171="多子世帯",$M171*参照!$I$4,IF(AH171="対象外",0))))))))))</f>
        <v>0</v>
      </c>
      <c r="CG171" s="454" t="b">
        <f>IF(AI171="3/3",$M171*参照!$I$4,IF(AI171="2/3",$M171*参照!$I$5,IF(AI171="1/3",$M171*参照!$I$6,IF(AI171="1/4(多子)",$M171*参照!$I$4,IF(AI171="1/4(工･農)",$M171*参照!$I$7,IF(AI171="3/3(多子)",$M171*参照!$I$4,IF(AI171="2/3(多子)",$M171*参照!$I$4,IF(AI171="1/3(多子)",$M171*参照!$I$4,IF(AI171="多子世帯",$M171*参照!$I$4,IF(AI171="対象外",0))))))))))</f>
        <v>0</v>
      </c>
      <c r="CH171" s="454" t="b">
        <f>IF(AJ171="3/3",$M171*参照!$I$4,IF(AJ171="2/3",$M171*参照!$I$5,IF(AJ171="1/3",$M171*参照!$I$6,IF(AJ171="1/4(多子)",$M171*参照!$I$4,IF(AJ171="1/4(工･農)",$M171*参照!$I$7,IF(AJ171="3/3(多子)",$M171*参照!$I$4,IF(AJ171="2/3(多子)",$M171*参照!$I$4,IF(AJ171="1/3(多子)",$M171*参照!$I$4,IF(AJ171="多子世帯",$M171*参照!$I$4,IF(AJ171="対象外",0))))))))))</f>
        <v>0</v>
      </c>
      <c r="CI171" s="454" t="b">
        <f>IF(AK171="3/3",$M171*参照!$I$4,IF(AK171="2/3",$M171*参照!$I$5,IF(AK171="1/3",$M171*参照!$I$6,IF(AK171="1/4(多子)",$M171*参照!$I$4,IF(AK171="1/4(工･農)",$M171*参照!$I$7,IF(AK171="3/3(多子)",$M171*参照!$I$4,IF(AK171="2/3(多子)",$M171*参照!$I$4,IF(AK171="1/3(多子)",$M171*参照!$I$4,IF(AK171="多子世帯",$M171*参照!$I$4,IF(AK171="対象外",0))))))))))</f>
        <v>0</v>
      </c>
      <c r="CJ171" s="454" t="b">
        <f>IF(AL171="3/3",$M171*参照!$I$4,IF(AL171="2/3",$M171*参照!$I$5,IF(AL171="1/3",$M171*参照!$I$6,IF(AL171="1/4(多子)",$M171*参照!$I$4,IF(AL171="1/4(工･農)",$M171*参照!$I$7,IF(AL171="3/3(多子)",$M171*参照!$I$4,IF(AL171="2/3(多子)",$M171*参照!$I$4,IF(AL171="1/3(多子)",$M171*参照!$I$4,IF(AL171="多子世帯",$M171*参照!$I$4,IF(AL171="対象外",0))))))))))</f>
        <v>0</v>
      </c>
      <c r="CK171" s="454" t="b">
        <f>IF(AM171="3/3",$M171*参照!$I$4,IF(AM171="2/3",$M171*参照!$I$5,IF(AM171="1/3",$M171*参照!$I$6,IF(AM171="1/4(多子)",$M171*参照!$I$4,IF(AM171="1/4(工･農)",$M171*参照!$I$7,IF(AM171="3/3(多子)",$M171*参照!$I$4,IF(AM171="2/3(多子)",$M171*参照!$I$4,IF(AM171="1/3(多子)",$M171*参照!$I$4,IF(AM171="多子世帯",$M171*参照!$I$4,IF(AM171="対象外",0))))))))))</f>
        <v>0</v>
      </c>
      <c r="CL171" s="454" t="b">
        <f>IF(AN171="3/3",$M171*参照!$I$4,IF(AN171="2/3",$M171*参照!$I$5,IF(AN171="1/3",$M171*参照!$I$6,IF(AN171="1/4(多子)",$M171*参照!$I$4,IF(AN171="1/4(工･農)",$M171*参照!$I$7,IF(AN171="3/3(多子)",$M171*参照!$I$4,IF(AN171="2/3(多子)",$M171*参照!$I$4,IF(AN171="1/3(多子)",$M171*参照!$I$4,IF(AN171="多子世帯",$M171*参照!$I$4,IF(AN171="対象外",0))))))))))</f>
        <v>0</v>
      </c>
      <c r="CM171" s="454" t="b">
        <f>IF(AO171="3/3",$M171*参照!$I$4,IF(AO171="2/3",$M171*参照!$I$5,IF(AO171="1/3",$M171*参照!$I$6,IF(AO171="1/4(多子)",$M171*参照!$I$4,IF(AO171="1/4(工･農)",$M171*参照!$I$7,IF(AO171="3/3(多子)",$M171*参照!$I$4,IF(AO171="2/3(多子)",$M171*参照!$I$4,IF(AO171="1/3(多子)",$M171*参照!$I$4,IF(AO171="多子世帯",$M171*参照!$I$4,IF(AO171="対象外",0))))))))))</f>
        <v>0</v>
      </c>
      <c r="CN171" s="454" t="b">
        <f>IF(AP171="3/3",$M171*参照!$I$4,IF(AP171="2/3",$M171*参照!$I$5,IF(AP171="1/3",$M171*参照!$I$6,IF(AP171="1/4(多子)",$M171*参照!$I$4,IF(AP171="1/4(工･農)",$M171*参照!$I$7,IF(AP171="3/3(多子)",$M171*参照!$I$4,IF(AP171="2/3(多子)",$M171*参照!$I$4,IF(AP171="1/3(多子)",$M171*参照!$I$4,IF(AP171="多子世帯",$M171*参照!$I$4,IF(AP171="対象外",0))))))))))</f>
        <v>0</v>
      </c>
      <c r="CO171" s="454" t="b">
        <f>IF(AQ171="3/3",$M171*参照!$I$4,IF(AQ171="2/3",$M171*参照!$I$5,IF(AQ171="1/3",$M171*参照!$I$6,IF(AQ171="1/4(多子)",$M171*参照!$I$4,IF(AQ171="1/4(工･農)",$M171*参照!$I$7,IF(AQ171="3/3(多子)",$M171*参照!$I$4,IF(AQ171="2/3(多子)",$M171*参照!$I$4,IF(AQ171="1/3(多子)",$M171*参照!$I$4,IF(AQ171="多子世帯",$M171*参照!$I$4,IF(AQ171="対象外",0))))))))))</f>
        <v>0</v>
      </c>
      <c r="CP171" s="454" t="b">
        <f>IF(AR171="3/3",$M171*参照!$I$4,IF(AR171="2/3",$M171*参照!$I$5,IF(AR171="1/3",$M171*参照!$I$6,IF(AR171="1/4(多子)",$M171*参照!$I$4,IF(AR171="1/4(工･農)",$M171*参照!$I$7,IF(AR171="3/3(多子)",$M171*参照!$I$4,IF(AR171="2/3(多子)",$M171*参照!$I$4,IF(AR171="1/3(多子)",$M171*参照!$I$4,IF(AR171="多子世帯",$M171*参照!$I$4,IF(AR171="対象外",0))))))))))</f>
        <v>0</v>
      </c>
      <c r="CQ171" s="455" t="b">
        <f>IF(AS171="3/3",$M171*参照!$I$4,IF(AS171="2/3",$M171*参照!$I$5,IF(AS171="1/3",$M171*参照!$I$6,IF(AS171="1/4(多子)",$M171*参照!$I$4,IF(AS171="1/4(工･農)",$M171*参照!$I$7,IF(AS171="3/3(多子)",$M171*参照!$I$4,IF(AS171="2/3(多子)",$M171*参照!$I$4,IF(AS171="1/3(多子)",$M171*参照!$I$4,IF(AS171="多子世帯",$M171*参照!$I$4,IF(AS171="対象外",0))))))))))</f>
        <v>0</v>
      </c>
      <c r="CR171" s="456">
        <f t="shared" ref="CR171:CR234" si="178">SUM(CF171:CQ171)</f>
        <v>0</v>
      </c>
      <c r="CS171" s="66"/>
      <c r="CT171" s="147"/>
      <c r="CU171" s="147"/>
      <c r="CV171" s="147"/>
      <c r="CW171" s="147"/>
      <c r="CX171" s="147"/>
      <c r="CY171" s="149"/>
      <c r="CZ171" s="100"/>
      <c r="DA171" s="147"/>
      <c r="DB171" s="147"/>
      <c r="DC171" s="147"/>
      <c r="DD171" s="147"/>
      <c r="DE171" s="147"/>
      <c r="DF171" s="148">
        <f t="shared" ref="DF171:DF234" si="179">IF(COUNTIF(CT171:DE171,"家計急変")&gt;0,1,0)</f>
        <v>0</v>
      </c>
      <c r="DG171" s="77">
        <f>IF(CD171=0,0,(ROUNDUP(O171*(BU171*参照!$C$5+BV171*参照!$C$6+BW171*参照!$C$7+BX171*参照!$C$8+BY171*参照!$C$9+BZ171*参照!$C$10+CA171*参照!$C$11+CB171*参照!$C$12+CC171*参照!$C$13)/CD171,-2)))</f>
        <v>0</v>
      </c>
      <c r="DH171" s="136" t="str">
        <f t="shared" si="150"/>
        <v>B</v>
      </c>
    </row>
    <row r="172" spans="1:112" s="30" customFormat="1" ht="14.4">
      <c r="A172" s="137">
        <v>131</v>
      </c>
      <c r="B172" s="363"/>
      <c r="C172" s="361"/>
      <c r="D172" s="126"/>
      <c r="E172" s="127"/>
      <c r="F172" s="185"/>
      <c r="G172" s="213"/>
      <c r="H172" s="355"/>
      <c r="I172" s="235">
        <v>0</v>
      </c>
      <c r="J172" s="235">
        <f t="shared" si="151"/>
        <v>0</v>
      </c>
      <c r="K172" s="387">
        <f>IF(D172="昼間",参照!$E$4,IF(D172="夜間等",参照!$E$5,IF(D172="通信",参照!$E$6,0)))</f>
        <v>0</v>
      </c>
      <c r="L172" s="240">
        <f t="shared" si="152"/>
        <v>0</v>
      </c>
      <c r="M172" s="241">
        <f t="shared" si="153"/>
        <v>0</v>
      </c>
      <c r="N172" s="238"/>
      <c r="O172" s="238">
        <f t="shared" si="154"/>
        <v>0</v>
      </c>
      <c r="P172" s="389">
        <v>0</v>
      </c>
      <c r="Q172" s="392">
        <f>IF(D172="昼間",参照!$F$4,IF(D172="夜間等",参照!$F$5,IF(D172="通信",参照!$F$6,0)))</f>
        <v>0</v>
      </c>
      <c r="R172" s="240">
        <f t="shared" si="155"/>
        <v>0</v>
      </c>
      <c r="S172" s="214"/>
      <c r="T172" s="384">
        <f t="shared" si="156"/>
        <v>0</v>
      </c>
      <c r="U172" s="382">
        <f t="shared" si="157"/>
        <v>0</v>
      </c>
      <c r="V172" s="380">
        <f t="shared" si="158"/>
        <v>0</v>
      </c>
      <c r="W172" s="378">
        <f t="shared" si="159"/>
        <v>0</v>
      </c>
      <c r="X172" s="386" t="str">
        <f t="shared" si="129"/>
        <v>0</v>
      </c>
      <c r="Y172" s="379">
        <f t="shared" si="160"/>
        <v>0</v>
      </c>
      <c r="Z172" s="441"/>
      <c r="AA172" s="441"/>
      <c r="AB172" s="445">
        <f t="shared" si="161"/>
        <v>0</v>
      </c>
      <c r="AC172" s="356">
        <f t="shared" si="162"/>
        <v>0</v>
      </c>
      <c r="AD172" s="123">
        <f t="shared" si="130"/>
        <v>0</v>
      </c>
      <c r="AE172" s="123">
        <f t="shared" si="131"/>
        <v>0</v>
      </c>
      <c r="AF172" s="183"/>
      <c r="AG172" s="32"/>
      <c r="AH172" s="97"/>
      <c r="AI172" s="33"/>
      <c r="AJ172" s="97"/>
      <c r="AK172" s="33"/>
      <c r="AL172" s="97"/>
      <c r="AM172" s="98"/>
      <c r="AN172" s="99"/>
      <c r="AO172" s="147"/>
      <c r="AP172" s="147"/>
      <c r="AQ172" s="147"/>
      <c r="AR172" s="147"/>
      <c r="AS172" s="33"/>
      <c r="AT172" s="308">
        <f t="shared" si="132"/>
        <v>0</v>
      </c>
      <c r="AU172" s="295">
        <f t="shared" si="133"/>
        <v>0</v>
      </c>
      <c r="AV172" s="295">
        <f t="shared" si="134"/>
        <v>0</v>
      </c>
      <c r="AW172" s="295">
        <f t="shared" si="135"/>
        <v>0</v>
      </c>
      <c r="AX172" s="295">
        <f t="shared" si="136"/>
        <v>0</v>
      </c>
      <c r="AY172" s="295">
        <f t="shared" si="137"/>
        <v>0</v>
      </c>
      <c r="AZ172" s="295">
        <f t="shared" si="138"/>
        <v>0</v>
      </c>
      <c r="BA172" s="295">
        <f t="shared" si="139"/>
        <v>0</v>
      </c>
      <c r="BB172" s="310">
        <f t="shared" si="140"/>
        <v>0</v>
      </c>
      <c r="BC172" s="308">
        <f t="shared" si="141"/>
        <v>0</v>
      </c>
      <c r="BD172" s="308">
        <f t="shared" si="142"/>
        <v>0</v>
      </c>
      <c r="BE172" s="295">
        <f t="shared" si="143"/>
        <v>0</v>
      </c>
      <c r="BF172" s="308">
        <f t="shared" si="144"/>
        <v>0</v>
      </c>
      <c r="BG172" s="295">
        <f t="shared" si="145"/>
        <v>0</v>
      </c>
      <c r="BH172" s="308">
        <f t="shared" si="146"/>
        <v>0</v>
      </c>
      <c r="BI172" s="295">
        <f t="shared" si="147"/>
        <v>0</v>
      </c>
      <c r="BJ172" s="295">
        <f t="shared" si="148"/>
        <v>0</v>
      </c>
      <c r="BK172" s="310">
        <f t="shared" si="149"/>
        <v>0</v>
      </c>
      <c r="BL172" s="317">
        <f t="shared" si="163"/>
        <v>0</v>
      </c>
      <c r="BM172" s="299">
        <f t="shared" si="163"/>
        <v>0</v>
      </c>
      <c r="BN172" s="299">
        <f t="shared" si="164"/>
        <v>0</v>
      </c>
      <c r="BO172" s="299">
        <f t="shared" si="163"/>
        <v>0</v>
      </c>
      <c r="BP172" s="299">
        <f t="shared" si="165"/>
        <v>0</v>
      </c>
      <c r="BQ172" s="299">
        <f t="shared" si="163"/>
        <v>0</v>
      </c>
      <c r="BR172" s="299">
        <f t="shared" si="166"/>
        <v>0</v>
      </c>
      <c r="BS172" s="299">
        <f t="shared" si="167"/>
        <v>0</v>
      </c>
      <c r="BT172" s="318">
        <f t="shared" si="167"/>
        <v>0</v>
      </c>
      <c r="BU172" s="450">
        <f t="shared" si="168"/>
        <v>0</v>
      </c>
      <c r="BV172" s="451">
        <f t="shared" si="169"/>
        <v>0</v>
      </c>
      <c r="BW172" s="451">
        <f t="shared" si="170"/>
        <v>0</v>
      </c>
      <c r="BX172" s="451">
        <f t="shared" si="171"/>
        <v>0</v>
      </c>
      <c r="BY172" s="451">
        <f t="shared" si="172"/>
        <v>0</v>
      </c>
      <c r="BZ172" s="451">
        <f t="shared" si="173"/>
        <v>0</v>
      </c>
      <c r="CA172" s="451">
        <f t="shared" si="174"/>
        <v>0</v>
      </c>
      <c r="CB172" s="451">
        <f t="shared" si="175"/>
        <v>0</v>
      </c>
      <c r="CC172" s="451">
        <f t="shared" si="176"/>
        <v>0</v>
      </c>
      <c r="CD172" s="452">
        <f t="shared" si="177"/>
        <v>0</v>
      </c>
      <c r="CE172" s="453">
        <f>IF($AF172="3/3",$R172*参照!$J$4,IF($AF172="2/3",$R172*参照!$J$5,IF($AF172="1/3",$R172*参照!$J$6,IF($AF172="1/4(多子)",$R172*参照!$J$4,IF($AF172="1/4(工･農)",$R172*参照!$J$7,IF($AF172="3/3(多子)",$R172*参照!$J$4,IF($AF172="2/3(多子)",$R172*参照!$J$4,IF($AF172="1/3(多子)",$R172*参照!$J$4,IF($AF172="多子世帯",$R172*参照!$J$4,)))))))))</f>
        <v>0</v>
      </c>
      <c r="CF172" s="454" t="b">
        <f>IF(AH172="3/3",$M172*参照!$I$4,IF(AH172="2/3",$M172*参照!$I$5,IF(AH172="1/3",$M172*参照!$I$6,IF(AH172="1/4(多子)",$M172*参照!$I$4,IF(AH172="1/4(工･農)",$M172*参照!$I$7,IF(AH172="3/3(多子)",$M172*参照!$I$4,IF(AH172="2/3(多子)",$M172*参照!$I$4,IF(AH172="1/3(多子)",$M172*参照!$I$4,IF(AH172="多子世帯",$M172*参照!$I$4,IF(AH172="対象外",0))))))))))</f>
        <v>0</v>
      </c>
      <c r="CG172" s="454" t="b">
        <f>IF(AI172="3/3",$M172*参照!$I$4,IF(AI172="2/3",$M172*参照!$I$5,IF(AI172="1/3",$M172*参照!$I$6,IF(AI172="1/4(多子)",$M172*参照!$I$4,IF(AI172="1/4(工･農)",$M172*参照!$I$7,IF(AI172="3/3(多子)",$M172*参照!$I$4,IF(AI172="2/3(多子)",$M172*参照!$I$4,IF(AI172="1/3(多子)",$M172*参照!$I$4,IF(AI172="多子世帯",$M172*参照!$I$4,IF(AI172="対象外",0))))))))))</f>
        <v>0</v>
      </c>
      <c r="CH172" s="454" t="b">
        <f>IF(AJ172="3/3",$M172*参照!$I$4,IF(AJ172="2/3",$M172*参照!$I$5,IF(AJ172="1/3",$M172*参照!$I$6,IF(AJ172="1/4(多子)",$M172*参照!$I$4,IF(AJ172="1/4(工･農)",$M172*参照!$I$7,IF(AJ172="3/3(多子)",$M172*参照!$I$4,IF(AJ172="2/3(多子)",$M172*参照!$I$4,IF(AJ172="1/3(多子)",$M172*参照!$I$4,IF(AJ172="多子世帯",$M172*参照!$I$4,IF(AJ172="対象外",0))))))))))</f>
        <v>0</v>
      </c>
      <c r="CI172" s="454" t="b">
        <f>IF(AK172="3/3",$M172*参照!$I$4,IF(AK172="2/3",$M172*参照!$I$5,IF(AK172="1/3",$M172*参照!$I$6,IF(AK172="1/4(多子)",$M172*参照!$I$4,IF(AK172="1/4(工･農)",$M172*参照!$I$7,IF(AK172="3/3(多子)",$M172*参照!$I$4,IF(AK172="2/3(多子)",$M172*参照!$I$4,IF(AK172="1/3(多子)",$M172*参照!$I$4,IF(AK172="多子世帯",$M172*参照!$I$4,IF(AK172="対象外",0))))))))))</f>
        <v>0</v>
      </c>
      <c r="CJ172" s="454" t="b">
        <f>IF(AL172="3/3",$M172*参照!$I$4,IF(AL172="2/3",$M172*参照!$I$5,IF(AL172="1/3",$M172*参照!$I$6,IF(AL172="1/4(多子)",$M172*参照!$I$4,IF(AL172="1/4(工･農)",$M172*参照!$I$7,IF(AL172="3/3(多子)",$M172*参照!$I$4,IF(AL172="2/3(多子)",$M172*参照!$I$4,IF(AL172="1/3(多子)",$M172*参照!$I$4,IF(AL172="多子世帯",$M172*参照!$I$4,IF(AL172="対象外",0))))))))))</f>
        <v>0</v>
      </c>
      <c r="CK172" s="454" t="b">
        <f>IF(AM172="3/3",$M172*参照!$I$4,IF(AM172="2/3",$M172*参照!$I$5,IF(AM172="1/3",$M172*参照!$I$6,IF(AM172="1/4(多子)",$M172*参照!$I$4,IF(AM172="1/4(工･農)",$M172*参照!$I$7,IF(AM172="3/3(多子)",$M172*参照!$I$4,IF(AM172="2/3(多子)",$M172*参照!$I$4,IF(AM172="1/3(多子)",$M172*参照!$I$4,IF(AM172="多子世帯",$M172*参照!$I$4,IF(AM172="対象外",0))))))))))</f>
        <v>0</v>
      </c>
      <c r="CL172" s="454" t="b">
        <f>IF(AN172="3/3",$M172*参照!$I$4,IF(AN172="2/3",$M172*参照!$I$5,IF(AN172="1/3",$M172*参照!$I$6,IF(AN172="1/4(多子)",$M172*参照!$I$4,IF(AN172="1/4(工･農)",$M172*参照!$I$7,IF(AN172="3/3(多子)",$M172*参照!$I$4,IF(AN172="2/3(多子)",$M172*参照!$I$4,IF(AN172="1/3(多子)",$M172*参照!$I$4,IF(AN172="多子世帯",$M172*参照!$I$4,IF(AN172="対象外",0))))))))))</f>
        <v>0</v>
      </c>
      <c r="CM172" s="454" t="b">
        <f>IF(AO172="3/3",$M172*参照!$I$4,IF(AO172="2/3",$M172*参照!$I$5,IF(AO172="1/3",$M172*参照!$I$6,IF(AO172="1/4(多子)",$M172*参照!$I$4,IF(AO172="1/4(工･農)",$M172*参照!$I$7,IF(AO172="3/3(多子)",$M172*参照!$I$4,IF(AO172="2/3(多子)",$M172*参照!$I$4,IF(AO172="1/3(多子)",$M172*参照!$I$4,IF(AO172="多子世帯",$M172*参照!$I$4,IF(AO172="対象外",0))))))))))</f>
        <v>0</v>
      </c>
      <c r="CN172" s="454" t="b">
        <f>IF(AP172="3/3",$M172*参照!$I$4,IF(AP172="2/3",$M172*参照!$I$5,IF(AP172="1/3",$M172*参照!$I$6,IF(AP172="1/4(多子)",$M172*参照!$I$4,IF(AP172="1/4(工･農)",$M172*参照!$I$7,IF(AP172="3/3(多子)",$M172*参照!$I$4,IF(AP172="2/3(多子)",$M172*参照!$I$4,IF(AP172="1/3(多子)",$M172*参照!$I$4,IF(AP172="多子世帯",$M172*参照!$I$4,IF(AP172="対象外",0))))))))))</f>
        <v>0</v>
      </c>
      <c r="CO172" s="454" t="b">
        <f>IF(AQ172="3/3",$M172*参照!$I$4,IF(AQ172="2/3",$M172*参照!$I$5,IF(AQ172="1/3",$M172*参照!$I$6,IF(AQ172="1/4(多子)",$M172*参照!$I$4,IF(AQ172="1/4(工･農)",$M172*参照!$I$7,IF(AQ172="3/3(多子)",$M172*参照!$I$4,IF(AQ172="2/3(多子)",$M172*参照!$I$4,IF(AQ172="1/3(多子)",$M172*参照!$I$4,IF(AQ172="多子世帯",$M172*参照!$I$4,IF(AQ172="対象外",0))))))))))</f>
        <v>0</v>
      </c>
      <c r="CP172" s="454" t="b">
        <f>IF(AR172="3/3",$M172*参照!$I$4,IF(AR172="2/3",$M172*参照!$I$5,IF(AR172="1/3",$M172*参照!$I$6,IF(AR172="1/4(多子)",$M172*参照!$I$4,IF(AR172="1/4(工･農)",$M172*参照!$I$7,IF(AR172="3/3(多子)",$M172*参照!$I$4,IF(AR172="2/3(多子)",$M172*参照!$I$4,IF(AR172="1/3(多子)",$M172*参照!$I$4,IF(AR172="多子世帯",$M172*参照!$I$4,IF(AR172="対象外",0))))))))))</f>
        <v>0</v>
      </c>
      <c r="CQ172" s="455" t="b">
        <f>IF(AS172="3/3",$M172*参照!$I$4,IF(AS172="2/3",$M172*参照!$I$5,IF(AS172="1/3",$M172*参照!$I$6,IF(AS172="1/4(多子)",$M172*参照!$I$4,IF(AS172="1/4(工･農)",$M172*参照!$I$7,IF(AS172="3/3(多子)",$M172*参照!$I$4,IF(AS172="2/3(多子)",$M172*参照!$I$4,IF(AS172="1/3(多子)",$M172*参照!$I$4,IF(AS172="多子世帯",$M172*参照!$I$4,IF(AS172="対象外",0))))))))))</f>
        <v>0</v>
      </c>
      <c r="CR172" s="456">
        <f t="shared" si="178"/>
        <v>0</v>
      </c>
      <c r="CS172" s="66"/>
      <c r="CT172" s="147"/>
      <c r="CU172" s="147"/>
      <c r="CV172" s="147"/>
      <c r="CW172" s="147"/>
      <c r="CX172" s="147"/>
      <c r="CY172" s="149"/>
      <c r="CZ172" s="100"/>
      <c r="DA172" s="147"/>
      <c r="DB172" s="147"/>
      <c r="DC172" s="147"/>
      <c r="DD172" s="147"/>
      <c r="DE172" s="147"/>
      <c r="DF172" s="148">
        <f t="shared" si="179"/>
        <v>0</v>
      </c>
      <c r="DG172" s="77">
        <f>IF(CD172=0,0,(ROUNDUP(O172*(BU172*参照!$C$5+BV172*参照!$C$6+BW172*参照!$C$7+BX172*参照!$C$8+BY172*参照!$C$9+BZ172*参照!$C$10+CA172*参照!$C$11+CB172*参照!$C$12+CC172*参照!$C$13)/CD172,-2)))</f>
        <v>0</v>
      </c>
      <c r="DH172" s="136" t="str">
        <f t="shared" si="150"/>
        <v>B</v>
      </c>
    </row>
    <row r="173" spans="1:112" s="30" customFormat="1" ht="14.4">
      <c r="A173" s="137">
        <v>132</v>
      </c>
      <c r="B173" s="363"/>
      <c r="C173" s="361"/>
      <c r="D173" s="126"/>
      <c r="E173" s="127"/>
      <c r="F173" s="185"/>
      <c r="G173" s="213"/>
      <c r="H173" s="355"/>
      <c r="I173" s="235">
        <v>0</v>
      </c>
      <c r="J173" s="235">
        <f t="shared" si="151"/>
        <v>0</v>
      </c>
      <c r="K173" s="387">
        <f>IF(D173="昼間",参照!$E$4,IF(D173="夜間等",参照!$E$5,IF(D173="通信",参照!$E$6,0)))</f>
        <v>0</v>
      </c>
      <c r="L173" s="240">
        <f t="shared" si="152"/>
        <v>0</v>
      </c>
      <c r="M173" s="241">
        <f t="shared" si="153"/>
        <v>0</v>
      </c>
      <c r="N173" s="238"/>
      <c r="O173" s="238">
        <f t="shared" si="154"/>
        <v>0</v>
      </c>
      <c r="P173" s="389">
        <v>0</v>
      </c>
      <c r="Q173" s="392">
        <f>IF(D173="昼間",参照!$F$4,IF(D173="夜間等",参照!$F$5,IF(D173="通信",参照!$F$6,0)))</f>
        <v>0</v>
      </c>
      <c r="R173" s="240">
        <f t="shared" si="155"/>
        <v>0</v>
      </c>
      <c r="S173" s="214"/>
      <c r="T173" s="384">
        <f t="shared" si="156"/>
        <v>0</v>
      </c>
      <c r="U173" s="382">
        <f t="shared" si="157"/>
        <v>0</v>
      </c>
      <c r="V173" s="380">
        <f t="shared" si="158"/>
        <v>0</v>
      </c>
      <c r="W173" s="378">
        <f t="shared" si="159"/>
        <v>0</v>
      </c>
      <c r="X173" s="386" t="str">
        <f t="shared" si="129"/>
        <v>0</v>
      </c>
      <c r="Y173" s="379">
        <f t="shared" si="160"/>
        <v>0</v>
      </c>
      <c r="Z173" s="441"/>
      <c r="AA173" s="441"/>
      <c r="AB173" s="445">
        <f t="shared" si="161"/>
        <v>0</v>
      </c>
      <c r="AC173" s="356">
        <f t="shared" si="162"/>
        <v>0</v>
      </c>
      <c r="AD173" s="123">
        <f t="shared" si="130"/>
        <v>0</v>
      </c>
      <c r="AE173" s="123">
        <f t="shared" si="131"/>
        <v>0</v>
      </c>
      <c r="AF173" s="183"/>
      <c r="AG173" s="32"/>
      <c r="AH173" s="97"/>
      <c r="AI173" s="33"/>
      <c r="AJ173" s="97"/>
      <c r="AK173" s="33"/>
      <c r="AL173" s="97"/>
      <c r="AM173" s="98"/>
      <c r="AN173" s="99"/>
      <c r="AO173" s="147"/>
      <c r="AP173" s="147"/>
      <c r="AQ173" s="147"/>
      <c r="AR173" s="147"/>
      <c r="AS173" s="33"/>
      <c r="AT173" s="308">
        <f t="shared" si="132"/>
        <v>0</v>
      </c>
      <c r="AU173" s="295">
        <f t="shared" si="133"/>
        <v>0</v>
      </c>
      <c r="AV173" s="295">
        <f t="shared" si="134"/>
        <v>0</v>
      </c>
      <c r="AW173" s="295">
        <f t="shared" si="135"/>
        <v>0</v>
      </c>
      <c r="AX173" s="295">
        <f t="shared" si="136"/>
        <v>0</v>
      </c>
      <c r="AY173" s="295">
        <f t="shared" si="137"/>
        <v>0</v>
      </c>
      <c r="AZ173" s="295">
        <f t="shared" si="138"/>
        <v>0</v>
      </c>
      <c r="BA173" s="295">
        <f t="shared" si="139"/>
        <v>0</v>
      </c>
      <c r="BB173" s="310">
        <f t="shared" si="140"/>
        <v>0</v>
      </c>
      <c r="BC173" s="308">
        <f t="shared" si="141"/>
        <v>0</v>
      </c>
      <c r="BD173" s="308">
        <f t="shared" si="142"/>
        <v>0</v>
      </c>
      <c r="BE173" s="295">
        <f t="shared" si="143"/>
        <v>0</v>
      </c>
      <c r="BF173" s="308">
        <f t="shared" si="144"/>
        <v>0</v>
      </c>
      <c r="BG173" s="295">
        <f t="shared" si="145"/>
        <v>0</v>
      </c>
      <c r="BH173" s="308">
        <f t="shared" si="146"/>
        <v>0</v>
      </c>
      <c r="BI173" s="295">
        <f t="shared" si="147"/>
        <v>0</v>
      </c>
      <c r="BJ173" s="295">
        <f t="shared" si="148"/>
        <v>0</v>
      </c>
      <c r="BK173" s="310">
        <f t="shared" si="149"/>
        <v>0</v>
      </c>
      <c r="BL173" s="317">
        <f t="shared" si="163"/>
        <v>0</v>
      </c>
      <c r="BM173" s="299">
        <f t="shared" si="163"/>
        <v>0</v>
      </c>
      <c r="BN173" s="299">
        <f t="shared" si="164"/>
        <v>0</v>
      </c>
      <c r="BO173" s="299">
        <f t="shared" si="163"/>
        <v>0</v>
      </c>
      <c r="BP173" s="299">
        <f t="shared" si="165"/>
        <v>0</v>
      </c>
      <c r="BQ173" s="299">
        <f t="shared" si="163"/>
        <v>0</v>
      </c>
      <c r="BR173" s="299">
        <f t="shared" si="166"/>
        <v>0</v>
      </c>
      <c r="BS173" s="299">
        <f t="shared" si="167"/>
        <v>0</v>
      </c>
      <c r="BT173" s="318">
        <f t="shared" si="167"/>
        <v>0</v>
      </c>
      <c r="BU173" s="450">
        <f t="shared" si="168"/>
        <v>0</v>
      </c>
      <c r="BV173" s="451">
        <f t="shared" si="169"/>
        <v>0</v>
      </c>
      <c r="BW173" s="451">
        <f t="shared" si="170"/>
        <v>0</v>
      </c>
      <c r="BX173" s="451">
        <f t="shared" si="171"/>
        <v>0</v>
      </c>
      <c r="BY173" s="451">
        <f t="shared" si="172"/>
        <v>0</v>
      </c>
      <c r="BZ173" s="451">
        <f t="shared" si="173"/>
        <v>0</v>
      </c>
      <c r="CA173" s="451">
        <f t="shared" si="174"/>
        <v>0</v>
      </c>
      <c r="CB173" s="451">
        <f t="shared" si="175"/>
        <v>0</v>
      </c>
      <c r="CC173" s="451">
        <f t="shared" si="176"/>
        <v>0</v>
      </c>
      <c r="CD173" s="452">
        <f t="shared" si="177"/>
        <v>0</v>
      </c>
      <c r="CE173" s="453">
        <f>IF($AF173="3/3",$R173*参照!$J$4,IF($AF173="2/3",$R173*参照!$J$5,IF($AF173="1/3",$R173*参照!$J$6,IF($AF173="1/4(多子)",$R173*参照!$J$4,IF($AF173="1/4(工･農)",$R173*参照!$J$7,IF($AF173="3/3(多子)",$R173*参照!$J$4,IF($AF173="2/3(多子)",$R173*参照!$J$4,IF($AF173="1/3(多子)",$R173*参照!$J$4,IF($AF173="多子世帯",$R173*参照!$J$4,)))))))))</f>
        <v>0</v>
      </c>
      <c r="CF173" s="454" t="b">
        <f>IF(AH173="3/3",$M173*参照!$I$4,IF(AH173="2/3",$M173*参照!$I$5,IF(AH173="1/3",$M173*参照!$I$6,IF(AH173="1/4(多子)",$M173*参照!$I$4,IF(AH173="1/4(工･農)",$M173*参照!$I$7,IF(AH173="3/3(多子)",$M173*参照!$I$4,IF(AH173="2/3(多子)",$M173*参照!$I$4,IF(AH173="1/3(多子)",$M173*参照!$I$4,IF(AH173="多子世帯",$M173*参照!$I$4,IF(AH173="対象外",0))))))))))</f>
        <v>0</v>
      </c>
      <c r="CG173" s="454" t="b">
        <f>IF(AI173="3/3",$M173*参照!$I$4,IF(AI173="2/3",$M173*参照!$I$5,IF(AI173="1/3",$M173*参照!$I$6,IF(AI173="1/4(多子)",$M173*参照!$I$4,IF(AI173="1/4(工･農)",$M173*参照!$I$7,IF(AI173="3/3(多子)",$M173*参照!$I$4,IF(AI173="2/3(多子)",$M173*参照!$I$4,IF(AI173="1/3(多子)",$M173*参照!$I$4,IF(AI173="多子世帯",$M173*参照!$I$4,IF(AI173="対象外",0))))))))))</f>
        <v>0</v>
      </c>
      <c r="CH173" s="454" t="b">
        <f>IF(AJ173="3/3",$M173*参照!$I$4,IF(AJ173="2/3",$M173*参照!$I$5,IF(AJ173="1/3",$M173*参照!$I$6,IF(AJ173="1/4(多子)",$M173*参照!$I$4,IF(AJ173="1/4(工･農)",$M173*参照!$I$7,IF(AJ173="3/3(多子)",$M173*参照!$I$4,IF(AJ173="2/3(多子)",$M173*参照!$I$4,IF(AJ173="1/3(多子)",$M173*参照!$I$4,IF(AJ173="多子世帯",$M173*参照!$I$4,IF(AJ173="対象外",0))))))))))</f>
        <v>0</v>
      </c>
      <c r="CI173" s="454" t="b">
        <f>IF(AK173="3/3",$M173*参照!$I$4,IF(AK173="2/3",$M173*参照!$I$5,IF(AK173="1/3",$M173*参照!$I$6,IF(AK173="1/4(多子)",$M173*参照!$I$4,IF(AK173="1/4(工･農)",$M173*参照!$I$7,IF(AK173="3/3(多子)",$M173*参照!$I$4,IF(AK173="2/3(多子)",$M173*参照!$I$4,IF(AK173="1/3(多子)",$M173*参照!$I$4,IF(AK173="多子世帯",$M173*参照!$I$4,IF(AK173="対象外",0))))))))))</f>
        <v>0</v>
      </c>
      <c r="CJ173" s="454" t="b">
        <f>IF(AL173="3/3",$M173*参照!$I$4,IF(AL173="2/3",$M173*参照!$I$5,IF(AL173="1/3",$M173*参照!$I$6,IF(AL173="1/4(多子)",$M173*参照!$I$4,IF(AL173="1/4(工･農)",$M173*参照!$I$7,IF(AL173="3/3(多子)",$M173*参照!$I$4,IF(AL173="2/3(多子)",$M173*参照!$I$4,IF(AL173="1/3(多子)",$M173*参照!$I$4,IF(AL173="多子世帯",$M173*参照!$I$4,IF(AL173="対象外",0))))))))))</f>
        <v>0</v>
      </c>
      <c r="CK173" s="454" t="b">
        <f>IF(AM173="3/3",$M173*参照!$I$4,IF(AM173="2/3",$M173*参照!$I$5,IF(AM173="1/3",$M173*参照!$I$6,IF(AM173="1/4(多子)",$M173*参照!$I$4,IF(AM173="1/4(工･農)",$M173*参照!$I$7,IF(AM173="3/3(多子)",$M173*参照!$I$4,IF(AM173="2/3(多子)",$M173*参照!$I$4,IF(AM173="1/3(多子)",$M173*参照!$I$4,IF(AM173="多子世帯",$M173*参照!$I$4,IF(AM173="対象外",0))))))))))</f>
        <v>0</v>
      </c>
      <c r="CL173" s="454" t="b">
        <f>IF(AN173="3/3",$M173*参照!$I$4,IF(AN173="2/3",$M173*参照!$I$5,IF(AN173="1/3",$M173*参照!$I$6,IF(AN173="1/4(多子)",$M173*参照!$I$4,IF(AN173="1/4(工･農)",$M173*参照!$I$7,IF(AN173="3/3(多子)",$M173*参照!$I$4,IF(AN173="2/3(多子)",$M173*参照!$I$4,IF(AN173="1/3(多子)",$M173*参照!$I$4,IF(AN173="多子世帯",$M173*参照!$I$4,IF(AN173="対象外",0))))))))))</f>
        <v>0</v>
      </c>
      <c r="CM173" s="454" t="b">
        <f>IF(AO173="3/3",$M173*参照!$I$4,IF(AO173="2/3",$M173*参照!$I$5,IF(AO173="1/3",$M173*参照!$I$6,IF(AO173="1/4(多子)",$M173*参照!$I$4,IF(AO173="1/4(工･農)",$M173*参照!$I$7,IF(AO173="3/3(多子)",$M173*参照!$I$4,IF(AO173="2/3(多子)",$M173*参照!$I$4,IF(AO173="1/3(多子)",$M173*参照!$I$4,IF(AO173="多子世帯",$M173*参照!$I$4,IF(AO173="対象外",0))))))))))</f>
        <v>0</v>
      </c>
      <c r="CN173" s="454" t="b">
        <f>IF(AP173="3/3",$M173*参照!$I$4,IF(AP173="2/3",$M173*参照!$I$5,IF(AP173="1/3",$M173*参照!$I$6,IF(AP173="1/4(多子)",$M173*参照!$I$4,IF(AP173="1/4(工･農)",$M173*参照!$I$7,IF(AP173="3/3(多子)",$M173*参照!$I$4,IF(AP173="2/3(多子)",$M173*参照!$I$4,IF(AP173="1/3(多子)",$M173*参照!$I$4,IF(AP173="多子世帯",$M173*参照!$I$4,IF(AP173="対象外",0))))))))))</f>
        <v>0</v>
      </c>
      <c r="CO173" s="454" t="b">
        <f>IF(AQ173="3/3",$M173*参照!$I$4,IF(AQ173="2/3",$M173*参照!$I$5,IF(AQ173="1/3",$M173*参照!$I$6,IF(AQ173="1/4(多子)",$M173*参照!$I$4,IF(AQ173="1/4(工･農)",$M173*参照!$I$7,IF(AQ173="3/3(多子)",$M173*参照!$I$4,IF(AQ173="2/3(多子)",$M173*参照!$I$4,IF(AQ173="1/3(多子)",$M173*参照!$I$4,IF(AQ173="多子世帯",$M173*参照!$I$4,IF(AQ173="対象外",0))))))))))</f>
        <v>0</v>
      </c>
      <c r="CP173" s="454" t="b">
        <f>IF(AR173="3/3",$M173*参照!$I$4,IF(AR173="2/3",$M173*参照!$I$5,IF(AR173="1/3",$M173*参照!$I$6,IF(AR173="1/4(多子)",$M173*参照!$I$4,IF(AR173="1/4(工･農)",$M173*参照!$I$7,IF(AR173="3/3(多子)",$M173*参照!$I$4,IF(AR173="2/3(多子)",$M173*参照!$I$4,IF(AR173="1/3(多子)",$M173*参照!$I$4,IF(AR173="多子世帯",$M173*参照!$I$4,IF(AR173="対象外",0))))))))))</f>
        <v>0</v>
      </c>
      <c r="CQ173" s="455" t="b">
        <f>IF(AS173="3/3",$M173*参照!$I$4,IF(AS173="2/3",$M173*参照!$I$5,IF(AS173="1/3",$M173*参照!$I$6,IF(AS173="1/4(多子)",$M173*参照!$I$4,IF(AS173="1/4(工･農)",$M173*参照!$I$7,IF(AS173="3/3(多子)",$M173*参照!$I$4,IF(AS173="2/3(多子)",$M173*参照!$I$4,IF(AS173="1/3(多子)",$M173*参照!$I$4,IF(AS173="多子世帯",$M173*参照!$I$4,IF(AS173="対象外",0))))))))))</f>
        <v>0</v>
      </c>
      <c r="CR173" s="456">
        <f t="shared" si="178"/>
        <v>0</v>
      </c>
      <c r="CS173" s="66"/>
      <c r="CT173" s="147"/>
      <c r="CU173" s="147"/>
      <c r="CV173" s="147"/>
      <c r="CW173" s="147"/>
      <c r="CX173" s="147"/>
      <c r="CY173" s="149"/>
      <c r="CZ173" s="100"/>
      <c r="DA173" s="147"/>
      <c r="DB173" s="147"/>
      <c r="DC173" s="147"/>
      <c r="DD173" s="147"/>
      <c r="DE173" s="147"/>
      <c r="DF173" s="148">
        <f t="shared" si="179"/>
        <v>0</v>
      </c>
      <c r="DG173" s="77">
        <f>IF(CD173=0,0,(ROUNDUP(O173*(BU173*参照!$C$5+BV173*参照!$C$6+BW173*参照!$C$7+BX173*参照!$C$8+BY173*参照!$C$9+BZ173*参照!$C$10+CA173*参照!$C$11+CB173*参照!$C$12+CC173*参照!$C$13)/CD173,-2)))</f>
        <v>0</v>
      </c>
      <c r="DH173" s="136" t="str">
        <f t="shared" si="150"/>
        <v>B</v>
      </c>
    </row>
    <row r="174" spans="1:112" s="30" customFormat="1" ht="14.4">
      <c r="A174" s="137">
        <v>133</v>
      </c>
      <c r="B174" s="363"/>
      <c r="C174" s="361"/>
      <c r="D174" s="126"/>
      <c r="E174" s="126"/>
      <c r="F174" s="185"/>
      <c r="G174" s="213"/>
      <c r="H174" s="355"/>
      <c r="I174" s="235">
        <v>0</v>
      </c>
      <c r="J174" s="235">
        <f t="shared" si="151"/>
        <v>0</v>
      </c>
      <c r="K174" s="387">
        <f>IF(D174="昼間",参照!$E$4,IF(D174="夜間等",参照!$E$5,IF(D174="通信",参照!$E$6,0)))</f>
        <v>0</v>
      </c>
      <c r="L174" s="240">
        <f t="shared" si="152"/>
        <v>0</v>
      </c>
      <c r="M174" s="241">
        <f t="shared" si="153"/>
        <v>0</v>
      </c>
      <c r="N174" s="238"/>
      <c r="O174" s="238">
        <f t="shared" si="154"/>
        <v>0</v>
      </c>
      <c r="P174" s="389">
        <v>0</v>
      </c>
      <c r="Q174" s="392">
        <f>IF(D174="昼間",参照!$F$4,IF(D174="夜間等",参照!$F$5,IF(D174="通信",参照!$F$6,0)))</f>
        <v>0</v>
      </c>
      <c r="R174" s="240">
        <f t="shared" si="155"/>
        <v>0</v>
      </c>
      <c r="S174" s="214"/>
      <c r="T174" s="384">
        <f t="shared" si="156"/>
        <v>0</v>
      </c>
      <c r="U174" s="382">
        <f t="shared" si="157"/>
        <v>0</v>
      </c>
      <c r="V174" s="380">
        <f t="shared" si="158"/>
        <v>0</v>
      </c>
      <c r="W174" s="378">
        <f t="shared" si="159"/>
        <v>0</v>
      </c>
      <c r="X174" s="386" t="str">
        <f t="shared" si="129"/>
        <v>0</v>
      </c>
      <c r="Y174" s="379">
        <f t="shared" si="160"/>
        <v>0</v>
      </c>
      <c r="Z174" s="441"/>
      <c r="AA174" s="441"/>
      <c r="AB174" s="445">
        <f t="shared" si="161"/>
        <v>0</v>
      </c>
      <c r="AC174" s="356">
        <f t="shared" si="162"/>
        <v>0</v>
      </c>
      <c r="AD174" s="123">
        <f t="shared" si="130"/>
        <v>0</v>
      </c>
      <c r="AE174" s="123">
        <f t="shared" si="131"/>
        <v>0</v>
      </c>
      <c r="AF174" s="183"/>
      <c r="AG174" s="32"/>
      <c r="AH174" s="97"/>
      <c r="AI174" s="33"/>
      <c r="AJ174" s="97"/>
      <c r="AK174" s="33"/>
      <c r="AL174" s="97"/>
      <c r="AM174" s="98"/>
      <c r="AN174" s="99"/>
      <c r="AO174" s="147"/>
      <c r="AP174" s="147"/>
      <c r="AQ174" s="147"/>
      <c r="AR174" s="147"/>
      <c r="AS174" s="33"/>
      <c r="AT174" s="308">
        <f t="shared" si="132"/>
        <v>0</v>
      </c>
      <c r="AU174" s="295">
        <f t="shared" si="133"/>
        <v>0</v>
      </c>
      <c r="AV174" s="295">
        <f t="shared" si="134"/>
        <v>0</v>
      </c>
      <c r="AW174" s="295">
        <f t="shared" si="135"/>
        <v>0</v>
      </c>
      <c r="AX174" s="295">
        <f t="shared" si="136"/>
        <v>0</v>
      </c>
      <c r="AY174" s="295">
        <f t="shared" si="137"/>
        <v>0</v>
      </c>
      <c r="AZ174" s="295">
        <f t="shared" si="138"/>
        <v>0</v>
      </c>
      <c r="BA174" s="295">
        <f t="shared" si="139"/>
        <v>0</v>
      </c>
      <c r="BB174" s="310">
        <f t="shared" si="140"/>
        <v>0</v>
      </c>
      <c r="BC174" s="308">
        <f t="shared" si="141"/>
        <v>0</v>
      </c>
      <c r="BD174" s="308">
        <f t="shared" si="142"/>
        <v>0</v>
      </c>
      <c r="BE174" s="295">
        <f t="shared" si="143"/>
        <v>0</v>
      </c>
      <c r="BF174" s="308">
        <f t="shared" si="144"/>
        <v>0</v>
      </c>
      <c r="BG174" s="295">
        <f t="shared" si="145"/>
        <v>0</v>
      </c>
      <c r="BH174" s="308">
        <f t="shared" si="146"/>
        <v>0</v>
      </c>
      <c r="BI174" s="295">
        <f t="shared" si="147"/>
        <v>0</v>
      </c>
      <c r="BJ174" s="295">
        <f t="shared" si="148"/>
        <v>0</v>
      </c>
      <c r="BK174" s="310">
        <f t="shared" si="149"/>
        <v>0</v>
      </c>
      <c r="BL174" s="317">
        <f t="shared" si="163"/>
        <v>0</v>
      </c>
      <c r="BM174" s="299">
        <f t="shared" si="163"/>
        <v>0</v>
      </c>
      <c r="BN174" s="299">
        <f t="shared" si="164"/>
        <v>0</v>
      </c>
      <c r="BO174" s="299">
        <f t="shared" si="163"/>
        <v>0</v>
      </c>
      <c r="BP174" s="299">
        <f t="shared" si="165"/>
        <v>0</v>
      </c>
      <c r="BQ174" s="299">
        <f t="shared" si="163"/>
        <v>0</v>
      </c>
      <c r="BR174" s="299">
        <f t="shared" si="166"/>
        <v>0</v>
      </c>
      <c r="BS174" s="299">
        <f t="shared" si="167"/>
        <v>0</v>
      </c>
      <c r="BT174" s="318">
        <f t="shared" si="167"/>
        <v>0</v>
      </c>
      <c r="BU174" s="450">
        <f t="shared" si="168"/>
        <v>0</v>
      </c>
      <c r="BV174" s="451">
        <f t="shared" si="169"/>
        <v>0</v>
      </c>
      <c r="BW174" s="451">
        <f t="shared" si="170"/>
        <v>0</v>
      </c>
      <c r="BX174" s="451">
        <f t="shared" si="171"/>
        <v>0</v>
      </c>
      <c r="BY174" s="451">
        <f t="shared" si="172"/>
        <v>0</v>
      </c>
      <c r="BZ174" s="451">
        <f t="shared" si="173"/>
        <v>0</v>
      </c>
      <c r="CA174" s="451">
        <f t="shared" si="174"/>
        <v>0</v>
      </c>
      <c r="CB174" s="451">
        <f t="shared" si="175"/>
        <v>0</v>
      </c>
      <c r="CC174" s="451">
        <f t="shared" si="176"/>
        <v>0</v>
      </c>
      <c r="CD174" s="452">
        <f t="shared" si="177"/>
        <v>0</v>
      </c>
      <c r="CE174" s="453">
        <f>IF($AF174="3/3",$R174*参照!$J$4,IF($AF174="2/3",$R174*参照!$J$5,IF($AF174="1/3",$R174*参照!$J$6,IF($AF174="1/4(多子)",$R174*参照!$J$4,IF($AF174="1/4(工･農)",$R174*参照!$J$7,IF($AF174="3/3(多子)",$R174*参照!$J$4,IF($AF174="2/3(多子)",$R174*参照!$J$4,IF($AF174="1/3(多子)",$R174*参照!$J$4,IF($AF174="多子世帯",$R174*参照!$J$4,)))))))))</f>
        <v>0</v>
      </c>
      <c r="CF174" s="454" t="b">
        <f>IF(AH174="3/3",$M174*参照!$I$4,IF(AH174="2/3",$M174*参照!$I$5,IF(AH174="1/3",$M174*参照!$I$6,IF(AH174="1/4(多子)",$M174*参照!$I$4,IF(AH174="1/4(工･農)",$M174*参照!$I$7,IF(AH174="3/3(多子)",$M174*参照!$I$4,IF(AH174="2/3(多子)",$M174*参照!$I$4,IF(AH174="1/3(多子)",$M174*参照!$I$4,IF(AH174="多子世帯",$M174*参照!$I$4,IF(AH174="対象外",0))))))))))</f>
        <v>0</v>
      </c>
      <c r="CG174" s="454" t="b">
        <f>IF(AI174="3/3",$M174*参照!$I$4,IF(AI174="2/3",$M174*参照!$I$5,IF(AI174="1/3",$M174*参照!$I$6,IF(AI174="1/4(多子)",$M174*参照!$I$4,IF(AI174="1/4(工･農)",$M174*参照!$I$7,IF(AI174="3/3(多子)",$M174*参照!$I$4,IF(AI174="2/3(多子)",$M174*参照!$I$4,IF(AI174="1/3(多子)",$M174*参照!$I$4,IF(AI174="多子世帯",$M174*参照!$I$4,IF(AI174="対象外",0))))))))))</f>
        <v>0</v>
      </c>
      <c r="CH174" s="454" t="b">
        <f>IF(AJ174="3/3",$M174*参照!$I$4,IF(AJ174="2/3",$M174*参照!$I$5,IF(AJ174="1/3",$M174*参照!$I$6,IF(AJ174="1/4(多子)",$M174*参照!$I$4,IF(AJ174="1/4(工･農)",$M174*参照!$I$7,IF(AJ174="3/3(多子)",$M174*参照!$I$4,IF(AJ174="2/3(多子)",$M174*参照!$I$4,IF(AJ174="1/3(多子)",$M174*参照!$I$4,IF(AJ174="多子世帯",$M174*参照!$I$4,IF(AJ174="対象外",0))))))))))</f>
        <v>0</v>
      </c>
      <c r="CI174" s="454" t="b">
        <f>IF(AK174="3/3",$M174*参照!$I$4,IF(AK174="2/3",$M174*参照!$I$5,IF(AK174="1/3",$M174*参照!$I$6,IF(AK174="1/4(多子)",$M174*参照!$I$4,IF(AK174="1/4(工･農)",$M174*参照!$I$7,IF(AK174="3/3(多子)",$M174*参照!$I$4,IF(AK174="2/3(多子)",$M174*参照!$I$4,IF(AK174="1/3(多子)",$M174*参照!$I$4,IF(AK174="多子世帯",$M174*参照!$I$4,IF(AK174="対象外",0))))))))))</f>
        <v>0</v>
      </c>
      <c r="CJ174" s="454" t="b">
        <f>IF(AL174="3/3",$M174*参照!$I$4,IF(AL174="2/3",$M174*参照!$I$5,IF(AL174="1/3",$M174*参照!$I$6,IF(AL174="1/4(多子)",$M174*参照!$I$4,IF(AL174="1/4(工･農)",$M174*参照!$I$7,IF(AL174="3/3(多子)",$M174*参照!$I$4,IF(AL174="2/3(多子)",$M174*参照!$I$4,IF(AL174="1/3(多子)",$M174*参照!$I$4,IF(AL174="多子世帯",$M174*参照!$I$4,IF(AL174="対象外",0))))))))))</f>
        <v>0</v>
      </c>
      <c r="CK174" s="454" t="b">
        <f>IF(AM174="3/3",$M174*参照!$I$4,IF(AM174="2/3",$M174*参照!$I$5,IF(AM174="1/3",$M174*参照!$I$6,IF(AM174="1/4(多子)",$M174*参照!$I$4,IF(AM174="1/4(工･農)",$M174*参照!$I$7,IF(AM174="3/3(多子)",$M174*参照!$I$4,IF(AM174="2/3(多子)",$M174*参照!$I$4,IF(AM174="1/3(多子)",$M174*参照!$I$4,IF(AM174="多子世帯",$M174*参照!$I$4,IF(AM174="対象外",0))))))))))</f>
        <v>0</v>
      </c>
      <c r="CL174" s="454" t="b">
        <f>IF(AN174="3/3",$M174*参照!$I$4,IF(AN174="2/3",$M174*参照!$I$5,IF(AN174="1/3",$M174*参照!$I$6,IF(AN174="1/4(多子)",$M174*参照!$I$4,IF(AN174="1/4(工･農)",$M174*参照!$I$7,IF(AN174="3/3(多子)",$M174*参照!$I$4,IF(AN174="2/3(多子)",$M174*参照!$I$4,IF(AN174="1/3(多子)",$M174*参照!$I$4,IF(AN174="多子世帯",$M174*参照!$I$4,IF(AN174="対象外",0))))))))))</f>
        <v>0</v>
      </c>
      <c r="CM174" s="454" t="b">
        <f>IF(AO174="3/3",$M174*参照!$I$4,IF(AO174="2/3",$M174*参照!$I$5,IF(AO174="1/3",$M174*参照!$I$6,IF(AO174="1/4(多子)",$M174*参照!$I$4,IF(AO174="1/4(工･農)",$M174*参照!$I$7,IF(AO174="3/3(多子)",$M174*参照!$I$4,IF(AO174="2/3(多子)",$M174*参照!$I$4,IF(AO174="1/3(多子)",$M174*参照!$I$4,IF(AO174="多子世帯",$M174*参照!$I$4,IF(AO174="対象外",0))))))))))</f>
        <v>0</v>
      </c>
      <c r="CN174" s="454" t="b">
        <f>IF(AP174="3/3",$M174*参照!$I$4,IF(AP174="2/3",$M174*参照!$I$5,IF(AP174="1/3",$M174*参照!$I$6,IF(AP174="1/4(多子)",$M174*参照!$I$4,IF(AP174="1/4(工･農)",$M174*参照!$I$7,IF(AP174="3/3(多子)",$M174*参照!$I$4,IF(AP174="2/3(多子)",$M174*参照!$I$4,IF(AP174="1/3(多子)",$M174*参照!$I$4,IF(AP174="多子世帯",$M174*参照!$I$4,IF(AP174="対象外",0))))))))))</f>
        <v>0</v>
      </c>
      <c r="CO174" s="454" t="b">
        <f>IF(AQ174="3/3",$M174*参照!$I$4,IF(AQ174="2/3",$M174*参照!$I$5,IF(AQ174="1/3",$M174*参照!$I$6,IF(AQ174="1/4(多子)",$M174*参照!$I$4,IF(AQ174="1/4(工･農)",$M174*参照!$I$7,IF(AQ174="3/3(多子)",$M174*参照!$I$4,IF(AQ174="2/3(多子)",$M174*参照!$I$4,IF(AQ174="1/3(多子)",$M174*参照!$I$4,IF(AQ174="多子世帯",$M174*参照!$I$4,IF(AQ174="対象外",0))))))))))</f>
        <v>0</v>
      </c>
      <c r="CP174" s="454" t="b">
        <f>IF(AR174="3/3",$M174*参照!$I$4,IF(AR174="2/3",$M174*参照!$I$5,IF(AR174="1/3",$M174*参照!$I$6,IF(AR174="1/4(多子)",$M174*参照!$I$4,IF(AR174="1/4(工･農)",$M174*参照!$I$7,IF(AR174="3/3(多子)",$M174*参照!$I$4,IF(AR174="2/3(多子)",$M174*参照!$I$4,IF(AR174="1/3(多子)",$M174*参照!$I$4,IF(AR174="多子世帯",$M174*参照!$I$4,IF(AR174="対象外",0))))))))))</f>
        <v>0</v>
      </c>
      <c r="CQ174" s="455" t="b">
        <f>IF(AS174="3/3",$M174*参照!$I$4,IF(AS174="2/3",$M174*参照!$I$5,IF(AS174="1/3",$M174*参照!$I$6,IF(AS174="1/4(多子)",$M174*参照!$I$4,IF(AS174="1/4(工･農)",$M174*参照!$I$7,IF(AS174="3/3(多子)",$M174*参照!$I$4,IF(AS174="2/3(多子)",$M174*参照!$I$4,IF(AS174="1/3(多子)",$M174*参照!$I$4,IF(AS174="多子世帯",$M174*参照!$I$4,IF(AS174="対象外",0))))))))))</f>
        <v>0</v>
      </c>
      <c r="CR174" s="456">
        <f t="shared" si="178"/>
        <v>0</v>
      </c>
      <c r="CS174" s="66"/>
      <c r="CT174" s="147"/>
      <c r="CU174" s="147"/>
      <c r="CV174" s="147"/>
      <c r="CW174" s="147"/>
      <c r="CX174" s="147"/>
      <c r="CY174" s="149"/>
      <c r="CZ174" s="100"/>
      <c r="DA174" s="147"/>
      <c r="DB174" s="147"/>
      <c r="DC174" s="147"/>
      <c r="DD174" s="147"/>
      <c r="DE174" s="147"/>
      <c r="DF174" s="148">
        <f t="shared" si="179"/>
        <v>0</v>
      </c>
      <c r="DG174" s="77">
        <f>IF(CD174=0,0,(ROUNDUP(O174*(BU174*参照!$C$5+BV174*参照!$C$6+BW174*参照!$C$7+BX174*参照!$C$8+BY174*参照!$C$9+BZ174*参照!$C$10+CA174*参照!$C$11+CB174*参照!$C$12+CC174*参照!$C$13)/CD174,-2)))</f>
        <v>0</v>
      </c>
      <c r="DH174" s="136" t="str">
        <f t="shared" si="150"/>
        <v>B</v>
      </c>
    </row>
    <row r="175" spans="1:112" s="30" customFormat="1" ht="14.4">
      <c r="A175" s="137">
        <v>134</v>
      </c>
      <c r="B175" s="363"/>
      <c r="C175" s="361"/>
      <c r="D175" s="126"/>
      <c r="E175" s="126"/>
      <c r="F175" s="185"/>
      <c r="G175" s="213"/>
      <c r="H175" s="355"/>
      <c r="I175" s="235">
        <v>0</v>
      </c>
      <c r="J175" s="235">
        <f t="shared" si="151"/>
        <v>0</v>
      </c>
      <c r="K175" s="387">
        <f>IF(D175="昼間",参照!$E$4,IF(D175="夜間等",参照!$E$5,IF(D175="通信",参照!$E$6,0)))</f>
        <v>0</v>
      </c>
      <c r="L175" s="240">
        <f t="shared" si="152"/>
        <v>0</v>
      </c>
      <c r="M175" s="241">
        <f t="shared" si="153"/>
        <v>0</v>
      </c>
      <c r="N175" s="238"/>
      <c r="O175" s="238">
        <f t="shared" si="154"/>
        <v>0</v>
      </c>
      <c r="P175" s="389">
        <v>0</v>
      </c>
      <c r="Q175" s="392">
        <f>IF(D175="昼間",参照!$F$4,IF(D175="夜間等",参照!$F$5,IF(D175="通信",参照!$F$6,0)))</f>
        <v>0</v>
      </c>
      <c r="R175" s="240">
        <f t="shared" si="155"/>
        <v>0</v>
      </c>
      <c r="S175" s="214"/>
      <c r="T175" s="384">
        <f t="shared" si="156"/>
        <v>0</v>
      </c>
      <c r="U175" s="382">
        <f t="shared" si="157"/>
        <v>0</v>
      </c>
      <c r="V175" s="380">
        <f t="shared" si="158"/>
        <v>0</v>
      </c>
      <c r="W175" s="378">
        <f t="shared" si="159"/>
        <v>0</v>
      </c>
      <c r="X175" s="386" t="str">
        <f t="shared" si="129"/>
        <v>0</v>
      </c>
      <c r="Y175" s="379">
        <f t="shared" si="160"/>
        <v>0</v>
      </c>
      <c r="Z175" s="441"/>
      <c r="AA175" s="441"/>
      <c r="AB175" s="445">
        <f t="shared" si="161"/>
        <v>0</v>
      </c>
      <c r="AC175" s="356">
        <f t="shared" si="162"/>
        <v>0</v>
      </c>
      <c r="AD175" s="123">
        <f t="shared" si="130"/>
        <v>0</v>
      </c>
      <c r="AE175" s="123">
        <f t="shared" si="131"/>
        <v>0</v>
      </c>
      <c r="AF175" s="183"/>
      <c r="AG175" s="32"/>
      <c r="AH175" s="97"/>
      <c r="AI175" s="33"/>
      <c r="AJ175" s="97"/>
      <c r="AK175" s="33"/>
      <c r="AL175" s="97"/>
      <c r="AM175" s="98"/>
      <c r="AN175" s="99"/>
      <c r="AO175" s="147"/>
      <c r="AP175" s="147"/>
      <c r="AQ175" s="147"/>
      <c r="AR175" s="147"/>
      <c r="AS175" s="33"/>
      <c r="AT175" s="308">
        <f t="shared" si="132"/>
        <v>0</v>
      </c>
      <c r="AU175" s="295">
        <f t="shared" si="133"/>
        <v>0</v>
      </c>
      <c r="AV175" s="295">
        <f t="shared" si="134"/>
        <v>0</v>
      </c>
      <c r="AW175" s="295">
        <f t="shared" si="135"/>
        <v>0</v>
      </c>
      <c r="AX175" s="295">
        <f t="shared" si="136"/>
        <v>0</v>
      </c>
      <c r="AY175" s="295">
        <f t="shared" si="137"/>
        <v>0</v>
      </c>
      <c r="AZ175" s="295">
        <f t="shared" si="138"/>
        <v>0</v>
      </c>
      <c r="BA175" s="295">
        <f t="shared" si="139"/>
        <v>0</v>
      </c>
      <c r="BB175" s="310">
        <f t="shared" si="140"/>
        <v>0</v>
      </c>
      <c r="BC175" s="308">
        <f t="shared" si="141"/>
        <v>0</v>
      </c>
      <c r="BD175" s="308">
        <f t="shared" si="142"/>
        <v>0</v>
      </c>
      <c r="BE175" s="295">
        <f t="shared" si="143"/>
        <v>0</v>
      </c>
      <c r="BF175" s="308">
        <f t="shared" si="144"/>
        <v>0</v>
      </c>
      <c r="BG175" s="295">
        <f t="shared" si="145"/>
        <v>0</v>
      </c>
      <c r="BH175" s="308">
        <f t="shared" si="146"/>
        <v>0</v>
      </c>
      <c r="BI175" s="295">
        <f t="shared" si="147"/>
        <v>0</v>
      </c>
      <c r="BJ175" s="295">
        <f t="shared" si="148"/>
        <v>0</v>
      </c>
      <c r="BK175" s="310">
        <f t="shared" si="149"/>
        <v>0</v>
      </c>
      <c r="BL175" s="317">
        <f t="shared" si="163"/>
        <v>0</v>
      </c>
      <c r="BM175" s="299">
        <f t="shared" si="163"/>
        <v>0</v>
      </c>
      <c r="BN175" s="299">
        <f t="shared" si="164"/>
        <v>0</v>
      </c>
      <c r="BO175" s="299">
        <f t="shared" si="163"/>
        <v>0</v>
      </c>
      <c r="BP175" s="299">
        <f t="shared" si="165"/>
        <v>0</v>
      </c>
      <c r="BQ175" s="299">
        <f t="shared" si="163"/>
        <v>0</v>
      </c>
      <c r="BR175" s="299">
        <f t="shared" si="166"/>
        <v>0</v>
      </c>
      <c r="BS175" s="299">
        <f t="shared" si="167"/>
        <v>0</v>
      </c>
      <c r="BT175" s="318">
        <f t="shared" si="167"/>
        <v>0</v>
      </c>
      <c r="BU175" s="450">
        <f t="shared" si="168"/>
        <v>0</v>
      </c>
      <c r="BV175" s="451">
        <f t="shared" si="169"/>
        <v>0</v>
      </c>
      <c r="BW175" s="451">
        <f t="shared" si="170"/>
        <v>0</v>
      </c>
      <c r="BX175" s="451">
        <f t="shared" si="171"/>
        <v>0</v>
      </c>
      <c r="BY175" s="451">
        <f t="shared" si="172"/>
        <v>0</v>
      </c>
      <c r="BZ175" s="451">
        <f t="shared" si="173"/>
        <v>0</v>
      </c>
      <c r="CA175" s="451">
        <f t="shared" si="174"/>
        <v>0</v>
      </c>
      <c r="CB175" s="451">
        <f t="shared" si="175"/>
        <v>0</v>
      </c>
      <c r="CC175" s="451">
        <f t="shared" si="176"/>
        <v>0</v>
      </c>
      <c r="CD175" s="452">
        <f t="shared" si="177"/>
        <v>0</v>
      </c>
      <c r="CE175" s="453">
        <f>IF($AF175="3/3",$R175*参照!$J$4,IF($AF175="2/3",$R175*参照!$J$5,IF($AF175="1/3",$R175*参照!$J$6,IF($AF175="1/4(多子)",$R175*参照!$J$4,IF($AF175="1/4(工･農)",$R175*参照!$J$7,IF($AF175="3/3(多子)",$R175*参照!$J$4,IF($AF175="2/3(多子)",$R175*参照!$J$4,IF($AF175="1/3(多子)",$R175*参照!$J$4,IF($AF175="多子世帯",$R175*参照!$J$4,)))))))))</f>
        <v>0</v>
      </c>
      <c r="CF175" s="454" t="b">
        <f>IF(AH175="3/3",$M175*参照!$I$4,IF(AH175="2/3",$M175*参照!$I$5,IF(AH175="1/3",$M175*参照!$I$6,IF(AH175="1/4(多子)",$M175*参照!$I$4,IF(AH175="1/4(工･農)",$M175*参照!$I$7,IF(AH175="3/3(多子)",$M175*参照!$I$4,IF(AH175="2/3(多子)",$M175*参照!$I$4,IF(AH175="1/3(多子)",$M175*参照!$I$4,IF(AH175="多子世帯",$M175*参照!$I$4,IF(AH175="対象外",0))))))))))</f>
        <v>0</v>
      </c>
      <c r="CG175" s="454" t="b">
        <f>IF(AI175="3/3",$M175*参照!$I$4,IF(AI175="2/3",$M175*参照!$I$5,IF(AI175="1/3",$M175*参照!$I$6,IF(AI175="1/4(多子)",$M175*参照!$I$4,IF(AI175="1/4(工･農)",$M175*参照!$I$7,IF(AI175="3/3(多子)",$M175*参照!$I$4,IF(AI175="2/3(多子)",$M175*参照!$I$4,IF(AI175="1/3(多子)",$M175*参照!$I$4,IF(AI175="多子世帯",$M175*参照!$I$4,IF(AI175="対象外",0))))))))))</f>
        <v>0</v>
      </c>
      <c r="CH175" s="454" t="b">
        <f>IF(AJ175="3/3",$M175*参照!$I$4,IF(AJ175="2/3",$M175*参照!$I$5,IF(AJ175="1/3",$M175*参照!$I$6,IF(AJ175="1/4(多子)",$M175*参照!$I$4,IF(AJ175="1/4(工･農)",$M175*参照!$I$7,IF(AJ175="3/3(多子)",$M175*参照!$I$4,IF(AJ175="2/3(多子)",$M175*参照!$I$4,IF(AJ175="1/3(多子)",$M175*参照!$I$4,IF(AJ175="多子世帯",$M175*参照!$I$4,IF(AJ175="対象外",0))))))))))</f>
        <v>0</v>
      </c>
      <c r="CI175" s="454" t="b">
        <f>IF(AK175="3/3",$M175*参照!$I$4,IF(AK175="2/3",$M175*参照!$I$5,IF(AK175="1/3",$M175*参照!$I$6,IF(AK175="1/4(多子)",$M175*参照!$I$4,IF(AK175="1/4(工･農)",$M175*参照!$I$7,IF(AK175="3/3(多子)",$M175*参照!$I$4,IF(AK175="2/3(多子)",$M175*参照!$I$4,IF(AK175="1/3(多子)",$M175*参照!$I$4,IF(AK175="多子世帯",$M175*参照!$I$4,IF(AK175="対象外",0))))))))))</f>
        <v>0</v>
      </c>
      <c r="CJ175" s="454" t="b">
        <f>IF(AL175="3/3",$M175*参照!$I$4,IF(AL175="2/3",$M175*参照!$I$5,IF(AL175="1/3",$M175*参照!$I$6,IF(AL175="1/4(多子)",$M175*参照!$I$4,IF(AL175="1/4(工･農)",$M175*参照!$I$7,IF(AL175="3/3(多子)",$M175*参照!$I$4,IF(AL175="2/3(多子)",$M175*参照!$I$4,IF(AL175="1/3(多子)",$M175*参照!$I$4,IF(AL175="多子世帯",$M175*参照!$I$4,IF(AL175="対象外",0))))))))))</f>
        <v>0</v>
      </c>
      <c r="CK175" s="454" t="b">
        <f>IF(AM175="3/3",$M175*参照!$I$4,IF(AM175="2/3",$M175*参照!$I$5,IF(AM175="1/3",$M175*参照!$I$6,IF(AM175="1/4(多子)",$M175*参照!$I$4,IF(AM175="1/4(工･農)",$M175*参照!$I$7,IF(AM175="3/3(多子)",$M175*参照!$I$4,IF(AM175="2/3(多子)",$M175*参照!$I$4,IF(AM175="1/3(多子)",$M175*参照!$I$4,IF(AM175="多子世帯",$M175*参照!$I$4,IF(AM175="対象外",0))))))))))</f>
        <v>0</v>
      </c>
      <c r="CL175" s="454" t="b">
        <f>IF(AN175="3/3",$M175*参照!$I$4,IF(AN175="2/3",$M175*参照!$I$5,IF(AN175="1/3",$M175*参照!$I$6,IF(AN175="1/4(多子)",$M175*参照!$I$4,IF(AN175="1/4(工･農)",$M175*参照!$I$7,IF(AN175="3/3(多子)",$M175*参照!$I$4,IF(AN175="2/3(多子)",$M175*参照!$I$4,IF(AN175="1/3(多子)",$M175*参照!$I$4,IF(AN175="多子世帯",$M175*参照!$I$4,IF(AN175="対象外",0))))))))))</f>
        <v>0</v>
      </c>
      <c r="CM175" s="454" t="b">
        <f>IF(AO175="3/3",$M175*参照!$I$4,IF(AO175="2/3",$M175*参照!$I$5,IF(AO175="1/3",$M175*参照!$I$6,IF(AO175="1/4(多子)",$M175*参照!$I$4,IF(AO175="1/4(工･農)",$M175*参照!$I$7,IF(AO175="3/3(多子)",$M175*参照!$I$4,IF(AO175="2/3(多子)",$M175*参照!$I$4,IF(AO175="1/3(多子)",$M175*参照!$I$4,IF(AO175="多子世帯",$M175*参照!$I$4,IF(AO175="対象外",0))))))))))</f>
        <v>0</v>
      </c>
      <c r="CN175" s="454" t="b">
        <f>IF(AP175="3/3",$M175*参照!$I$4,IF(AP175="2/3",$M175*参照!$I$5,IF(AP175="1/3",$M175*参照!$I$6,IF(AP175="1/4(多子)",$M175*参照!$I$4,IF(AP175="1/4(工･農)",$M175*参照!$I$7,IF(AP175="3/3(多子)",$M175*参照!$I$4,IF(AP175="2/3(多子)",$M175*参照!$I$4,IF(AP175="1/3(多子)",$M175*参照!$I$4,IF(AP175="多子世帯",$M175*参照!$I$4,IF(AP175="対象外",0))))))))))</f>
        <v>0</v>
      </c>
      <c r="CO175" s="454" t="b">
        <f>IF(AQ175="3/3",$M175*参照!$I$4,IF(AQ175="2/3",$M175*参照!$I$5,IF(AQ175="1/3",$M175*参照!$I$6,IF(AQ175="1/4(多子)",$M175*参照!$I$4,IF(AQ175="1/4(工･農)",$M175*参照!$I$7,IF(AQ175="3/3(多子)",$M175*参照!$I$4,IF(AQ175="2/3(多子)",$M175*参照!$I$4,IF(AQ175="1/3(多子)",$M175*参照!$I$4,IF(AQ175="多子世帯",$M175*参照!$I$4,IF(AQ175="対象外",0))))))))))</f>
        <v>0</v>
      </c>
      <c r="CP175" s="454" t="b">
        <f>IF(AR175="3/3",$M175*参照!$I$4,IF(AR175="2/3",$M175*参照!$I$5,IF(AR175="1/3",$M175*参照!$I$6,IF(AR175="1/4(多子)",$M175*参照!$I$4,IF(AR175="1/4(工･農)",$M175*参照!$I$7,IF(AR175="3/3(多子)",$M175*参照!$I$4,IF(AR175="2/3(多子)",$M175*参照!$I$4,IF(AR175="1/3(多子)",$M175*参照!$I$4,IF(AR175="多子世帯",$M175*参照!$I$4,IF(AR175="対象外",0))))))))))</f>
        <v>0</v>
      </c>
      <c r="CQ175" s="455" t="b">
        <f>IF(AS175="3/3",$M175*参照!$I$4,IF(AS175="2/3",$M175*参照!$I$5,IF(AS175="1/3",$M175*参照!$I$6,IF(AS175="1/4(多子)",$M175*参照!$I$4,IF(AS175="1/4(工･農)",$M175*参照!$I$7,IF(AS175="3/3(多子)",$M175*参照!$I$4,IF(AS175="2/3(多子)",$M175*参照!$I$4,IF(AS175="1/3(多子)",$M175*参照!$I$4,IF(AS175="多子世帯",$M175*参照!$I$4,IF(AS175="対象外",0))))))))))</f>
        <v>0</v>
      </c>
      <c r="CR175" s="456">
        <f t="shared" si="178"/>
        <v>0</v>
      </c>
      <c r="CS175" s="66"/>
      <c r="CT175" s="147"/>
      <c r="CU175" s="147"/>
      <c r="CV175" s="147"/>
      <c r="CW175" s="147"/>
      <c r="CX175" s="147"/>
      <c r="CY175" s="149"/>
      <c r="CZ175" s="100"/>
      <c r="DA175" s="147"/>
      <c r="DB175" s="147"/>
      <c r="DC175" s="147"/>
      <c r="DD175" s="147"/>
      <c r="DE175" s="147"/>
      <c r="DF175" s="148">
        <f t="shared" si="179"/>
        <v>0</v>
      </c>
      <c r="DG175" s="77">
        <f>IF(CD175=0,0,(ROUNDUP(O175*(BU175*参照!$C$5+BV175*参照!$C$6+BW175*参照!$C$7+BX175*参照!$C$8+BY175*参照!$C$9+BZ175*参照!$C$10+CA175*参照!$C$11+CB175*参照!$C$12+CC175*参照!$C$13)/CD175,-2)))</f>
        <v>0</v>
      </c>
      <c r="DH175" s="136" t="str">
        <f t="shared" si="150"/>
        <v>B</v>
      </c>
    </row>
    <row r="176" spans="1:112" s="30" customFormat="1" ht="14.4">
      <c r="A176" s="137">
        <v>135</v>
      </c>
      <c r="B176" s="363"/>
      <c r="C176" s="361"/>
      <c r="D176" s="126"/>
      <c r="E176" s="127"/>
      <c r="F176" s="185"/>
      <c r="G176" s="213"/>
      <c r="H176" s="355"/>
      <c r="I176" s="235">
        <v>0</v>
      </c>
      <c r="J176" s="235">
        <f t="shared" si="151"/>
        <v>0</v>
      </c>
      <c r="K176" s="387">
        <f>IF(D176="昼間",参照!$E$4,IF(D176="夜間等",参照!$E$5,IF(D176="通信",参照!$E$6,0)))</f>
        <v>0</v>
      </c>
      <c r="L176" s="240">
        <f t="shared" si="152"/>
        <v>0</v>
      </c>
      <c r="M176" s="241">
        <f t="shared" si="153"/>
        <v>0</v>
      </c>
      <c r="N176" s="238"/>
      <c r="O176" s="238">
        <f t="shared" si="154"/>
        <v>0</v>
      </c>
      <c r="P176" s="389">
        <v>0</v>
      </c>
      <c r="Q176" s="392">
        <f>IF(D176="昼間",参照!$F$4,IF(D176="夜間等",参照!$F$5,IF(D176="通信",参照!$F$6,0)))</f>
        <v>0</v>
      </c>
      <c r="R176" s="240">
        <f t="shared" si="155"/>
        <v>0</v>
      </c>
      <c r="S176" s="214"/>
      <c r="T176" s="384">
        <f t="shared" si="156"/>
        <v>0</v>
      </c>
      <c r="U176" s="382">
        <f t="shared" si="157"/>
        <v>0</v>
      </c>
      <c r="V176" s="380">
        <f t="shared" si="158"/>
        <v>0</v>
      </c>
      <c r="W176" s="378">
        <f t="shared" si="159"/>
        <v>0</v>
      </c>
      <c r="X176" s="386" t="str">
        <f t="shared" si="129"/>
        <v>0</v>
      </c>
      <c r="Y176" s="379">
        <f t="shared" si="160"/>
        <v>0</v>
      </c>
      <c r="Z176" s="441"/>
      <c r="AA176" s="441"/>
      <c r="AB176" s="445">
        <f t="shared" si="161"/>
        <v>0</v>
      </c>
      <c r="AC176" s="356">
        <f t="shared" si="162"/>
        <v>0</v>
      </c>
      <c r="AD176" s="123">
        <f t="shared" si="130"/>
        <v>0</v>
      </c>
      <c r="AE176" s="123">
        <f t="shared" si="131"/>
        <v>0</v>
      </c>
      <c r="AF176" s="183"/>
      <c r="AG176" s="32"/>
      <c r="AH176" s="97"/>
      <c r="AI176" s="33"/>
      <c r="AJ176" s="97"/>
      <c r="AK176" s="33"/>
      <c r="AL176" s="97"/>
      <c r="AM176" s="98"/>
      <c r="AN176" s="99"/>
      <c r="AO176" s="147"/>
      <c r="AP176" s="147"/>
      <c r="AQ176" s="147"/>
      <c r="AR176" s="147"/>
      <c r="AS176" s="33"/>
      <c r="AT176" s="308">
        <f t="shared" si="132"/>
        <v>0</v>
      </c>
      <c r="AU176" s="295">
        <f t="shared" si="133"/>
        <v>0</v>
      </c>
      <c r="AV176" s="295">
        <f t="shared" si="134"/>
        <v>0</v>
      </c>
      <c r="AW176" s="295">
        <f t="shared" si="135"/>
        <v>0</v>
      </c>
      <c r="AX176" s="295">
        <f t="shared" si="136"/>
        <v>0</v>
      </c>
      <c r="AY176" s="295">
        <f t="shared" si="137"/>
        <v>0</v>
      </c>
      <c r="AZ176" s="295">
        <f t="shared" si="138"/>
        <v>0</v>
      </c>
      <c r="BA176" s="295">
        <f t="shared" si="139"/>
        <v>0</v>
      </c>
      <c r="BB176" s="310">
        <f t="shared" si="140"/>
        <v>0</v>
      </c>
      <c r="BC176" s="308">
        <f t="shared" si="141"/>
        <v>0</v>
      </c>
      <c r="BD176" s="308">
        <f t="shared" si="142"/>
        <v>0</v>
      </c>
      <c r="BE176" s="295">
        <f t="shared" si="143"/>
        <v>0</v>
      </c>
      <c r="BF176" s="308">
        <f t="shared" si="144"/>
        <v>0</v>
      </c>
      <c r="BG176" s="295">
        <f t="shared" si="145"/>
        <v>0</v>
      </c>
      <c r="BH176" s="308">
        <f t="shared" si="146"/>
        <v>0</v>
      </c>
      <c r="BI176" s="295">
        <f t="shared" si="147"/>
        <v>0</v>
      </c>
      <c r="BJ176" s="295">
        <f t="shared" si="148"/>
        <v>0</v>
      </c>
      <c r="BK176" s="310">
        <f t="shared" si="149"/>
        <v>0</v>
      </c>
      <c r="BL176" s="317">
        <f t="shared" si="163"/>
        <v>0</v>
      </c>
      <c r="BM176" s="299">
        <f t="shared" si="163"/>
        <v>0</v>
      </c>
      <c r="BN176" s="299">
        <f t="shared" si="164"/>
        <v>0</v>
      </c>
      <c r="BO176" s="299">
        <f t="shared" si="163"/>
        <v>0</v>
      </c>
      <c r="BP176" s="299">
        <f t="shared" si="165"/>
        <v>0</v>
      </c>
      <c r="BQ176" s="299">
        <f t="shared" si="163"/>
        <v>0</v>
      </c>
      <c r="BR176" s="299">
        <f t="shared" si="166"/>
        <v>0</v>
      </c>
      <c r="BS176" s="299">
        <f t="shared" si="167"/>
        <v>0</v>
      </c>
      <c r="BT176" s="318">
        <f t="shared" si="167"/>
        <v>0</v>
      </c>
      <c r="BU176" s="450">
        <f t="shared" si="168"/>
        <v>0</v>
      </c>
      <c r="BV176" s="451">
        <f t="shared" si="169"/>
        <v>0</v>
      </c>
      <c r="BW176" s="451">
        <f t="shared" si="170"/>
        <v>0</v>
      </c>
      <c r="BX176" s="451">
        <f t="shared" si="171"/>
        <v>0</v>
      </c>
      <c r="BY176" s="451">
        <f t="shared" si="172"/>
        <v>0</v>
      </c>
      <c r="BZ176" s="451">
        <f t="shared" si="173"/>
        <v>0</v>
      </c>
      <c r="CA176" s="451">
        <f t="shared" si="174"/>
        <v>0</v>
      </c>
      <c r="CB176" s="451">
        <f t="shared" si="175"/>
        <v>0</v>
      </c>
      <c r="CC176" s="451">
        <f t="shared" si="176"/>
        <v>0</v>
      </c>
      <c r="CD176" s="452">
        <f t="shared" si="177"/>
        <v>0</v>
      </c>
      <c r="CE176" s="453">
        <f>IF($AF176="3/3",$R176*参照!$J$4,IF($AF176="2/3",$R176*参照!$J$5,IF($AF176="1/3",$R176*参照!$J$6,IF($AF176="1/4(多子)",$R176*参照!$J$4,IF($AF176="1/4(工･農)",$R176*参照!$J$7,IF($AF176="3/3(多子)",$R176*参照!$J$4,IF($AF176="2/3(多子)",$R176*参照!$J$4,IF($AF176="1/3(多子)",$R176*参照!$J$4,IF($AF176="多子世帯",$R176*参照!$J$4,)))))))))</f>
        <v>0</v>
      </c>
      <c r="CF176" s="454" t="b">
        <f>IF(AH176="3/3",$M176*参照!$I$4,IF(AH176="2/3",$M176*参照!$I$5,IF(AH176="1/3",$M176*参照!$I$6,IF(AH176="1/4(多子)",$M176*参照!$I$4,IF(AH176="1/4(工･農)",$M176*参照!$I$7,IF(AH176="3/3(多子)",$M176*参照!$I$4,IF(AH176="2/3(多子)",$M176*参照!$I$4,IF(AH176="1/3(多子)",$M176*参照!$I$4,IF(AH176="多子世帯",$M176*参照!$I$4,IF(AH176="対象外",0))))))))))</f>
        <v>0</v>
      </c>
      <c r="CG176" s="454" t="b">
        <f>IF(AI176="3/3",$M176*参照!$I$4,IF(AI176="2/3",$M176*参照!$I$5,IF(AI176="1/3",$M176*参照!$I$6,IF(AI176="1/4(多子)",$M176*参照!$I$4,IF(AI176="1/4(工･農)",$M176*参照!$I$7,IF(AI176="3/3(多子)",$M176*参照!$I$4,IF(AI176="2/3(多子)",$M176*参照!$I$4,IF(AI176="1/3(多子)",$M176*参照!$I$4,IF(AI176="多子世帯",$M176*参照!$I$4,IF(AI176="対象外",0))))))))))</f>
        <v>0</v>
      </c>
      <c r="CH176" s="454" t="b">
        <f>IF(AJ176="3/3",$M176*参照!$I$4,IF(AJ176="2/3",$M176*参照!$I$5,IF(AJ176="1/3",$M176*参照!$I$6,IF(AJ176="1/4(多子)",$M176*参照!$I$4,IF(AJ176="1/4(工･農)",$M176*参照!$I$7,IF(AJ176="3/3(多子)",$M176*参照!$I$4,IF(AJ176="2/3(多子)",$M176*参照!$I$4,IF(AJ176="1/3(多子)",$M176*参照!$I$4,IF(AJ176="多子世帯",$M176*参照!$I$4,IF(AJ176="対象外",0))))))))))</f>
        <v>0</v>
      </c>
      <c r="CI176" s="454" t="b">
        <f>IF(AK176="3/3",$M176*参照!$I$4,IF(AK176="2/3",$M176*参照!$I$5,IF(AK176="1/3",$M176*参照!$I$6,IF(AK176="1/4(多子)",$M176*参照!$I$4,IF(AK176="1/4(工･農)",$M176*参照!$I$7,IF(AK176="3/3(多子)",$M176*参照!$I$4,IF(AK176="2/3(多子)",$M176*参照!$I$4,IF(AK176="1/3(多子)",$M176*参照!$I$4,IF(AK176="多子世帯",$M176*参照!$I$4,IF(AK176="対象外",0))))))))))</f>
        <v>0</v>
      </c>
      <c r="CJ176" s="454" t="b">
        <f>IF(AL176="3/3",$M176*参照!$I$4,IF(AL176="2/3",$M176*参照!$I$5,IF(AL176="1/3",$M176*参照!$I$6,IF(AL176="1/4(多子)",$M176*参照!$I$4,IF(AL176="1/4(工･農)",$M176*参照!$I$7,IF(AL176="3/3(多子)",$M176*参照!$I$4,IF(AL176="2/3(多子)",$M176*参照!$I$4,IF(AL176="1/3(多子)",$M176*参照!$I$4,IF(AL176="多子世帯",$M176*参照!$I$4,IF(AL176="対象外",0))))))))))</f>
        <v>0</v>
      </c>
      <c r="CK176" s="454" t="b">
        <f>IF(AM176="3/3",$M176*参照!$I$4,IF(AM176="2/3",$M176*参照!$I$5,IF(AM176="1/3",$M176*参照!$I$6,IF(AM176="1/4(多子)",$M176*参照!$I$4,IF(AM176="1/4(工･農)",$M176*参照!$I$7,IF(AM176="3/3(多子)",$M176*参照!$I$4,IF(AM176="2/3(多子)",$M176*参照!$I$4,IF(AM176="1/3(多子)",$M176*参照!$I$4,IF(AM176="多子世帯",$M176*参照!$I$4,IF(AM176="対象外",0))))))))))</f>
        <v>0</v>
      </c>
      <c r="CL176" s="454" t="b">
        <f>IF(AN176="3/3",$M176*参照!$I$4,IF(AN176="2/3",$M176*参照!$I$5,IF(AN176="1/3",$M176*参照!$I$6,IF(AN176="1/4(多子)",$M176*参照!$I$4,IF(AN176="1/4(工･農)",$M176*参照!$I$7,IF(AN176="3/3(多子)",$M176*参照!$I$4,IF(AN176="2/3(多子)",$M176*参照!$I$4,IF(AN176="1/3(多子)",$M176*参照!$I$4,IF(AN176="多子世帯",$M176*参照!$I$4,IF(AN176="対象外",0))))))))))</f>
        <v>0</v>
      </c>
      <c r="CM176" s="454" t="b">
        <f>IF(AO176="3/3",$M176*参照!$I$4,IF(AO176="2/3",$M176*参照!$I$5,IF(AO176="1/3",$M176*参照!$I$6,IF(AO176="1/4(多子)",$M176*参照!$I$4,IF(AO176="1/4(工･農)",$M176*参照!$I$7,IF(AO176="3/3(多子)",$M176*参照!$I$4,IF(AO176="2/3(多子)",$M176*参照!$I$4,IF(AO176="1/3(多子)",$M176*参照!$I$4,IF(AO176="多子世帯",$M176*参照!$I$4,IF(AO176="対象外",0))))))))))</f>
        <v>0</v>
      </c>
      <c r="CN176" s="454" t="b">
        <f>IF(AP176="3/3",$M176*参照!$I$4,IF(AP176="2/3",$M176*参照!$I$5,IF(AP176="1/3",$M176*参照!$I$6,IF(AP176="1/4(多子)",$M176*参照!$I$4,IF(AP176="1/4(工･農)",$M176*参照!$I$7,IF(AP176="3/3(多子)",$M176*参照!$I$4,IF(AP176="2/3(多子)",$M176*参照!$I$4,IF(AP176="1/3(多子)",$M176*参照!$I$4,IF(AP176="多子世帯",$M176*参照!$I$4,IF(AP176="対象外",0))))))))))</f>
        <v>0</v>
      </c>
      <c r="CO176" s="454" t="b">
        <f>IF(AQ176="3/3",$M176*参照!$I$4,IF(AQ176="2/3",$M176*参照!$I$5,IF(AQ176="1/3",$M176*参照!$I$6,IF(AQ176="1/4(多子)",$M176*参照!$I$4,IF(AQ176="1/4(工･農)",$M176*参照!$I$7,IF(AQ176="3/3(多子)",$M176*参照!$I$4,IF(AQ176="2/3(多子)",$M176*参照!$I$4,IF(AQ176="1/3(多子)",$M176*参照!$I$4,IF(AQ176="多子世帯",$M176*参照!$I$4,IF(AQ176="対象外",0))))))))))</f>
        <v>0</v>
      </c>
      <c r="CP176" s="454" t="b">
        <f>IF(AR176="3/3",$M176*参照!$I$4,IF(AR176="2/3",$M176*参照!$I$5,IF(AR176="1/3",$M176*参照!$I$6,IF(AR176="1/4(多子)",$M176*参照!$I$4,IF(AR176="1/4(工･農)",$M176*参照!$I$7,IF(AR176="3/3(多子)",$M176*参照!$I$4,IF(AR176="2/3(多子)",$M176*参照!$I$4,IF(AR176="1/3(多子)",$M176*参照!$I$4,IF(AR176="多子世帯",$M176*参照!$I$4,IF(AR176="対象外",0))))))))))</f>
        <v>0</v>
      </c>
      <c r="CQ176" s="455" t="b">
        <f>IF(AS176="3/3",$M176*参照!$I$4,IF(AS176="2/3",$M176*参照!$I$5,IF(AS176="1/3",$M176*参照!$I$6,IF(AS176="1/4(多子)",$M176*参照!$I$4,IF(AS176="1/4(工･農)",$M176*参照!$I$7,IF(AS176="3/3(多子)",$M176*参照!$I$4,IF(AS176="2/3(多子)",$M176*参照!$I$4,IF(AS176="1/3(多子)",$M176*参照!$I$4,IF(AS176="多子世帯",$M176*参照!$I$4,IF(AS176="対象外",0))))))))))</f>
        <v>0</v>
      </c>
      <c r="CR176" s="456">
        <f t="shared" si="178"/>
        <v>0</v>
      </c>
      <c r="CS176" s="66"/>
      <c r="CT176" s="147"/>
      <c r="CU176" s="147"/>
      <c r="CV176" s="147"/>
      <c r="CW176" s="147"/>
      <c r="CX176" s="147"/>
      <c r="CY176" s="149"/>
      <c r="CZ176" s="100"/>
      <c r="DA176" s="147"/>
      <c r="DB176" s="147"/>
      <c r="DC176" s="147"/>
      <c r="DD176" s="147"/>
      <c r="DE176" s="147"/>
      <c r="DF176" s="148">
        <f t="shared" si="179"/>
        <v>0</v>
      </c>
      <c r="DG176" s="77">
        <f>IF(CD176=0,0,(ROUNDUP(O176*(BU176*参照!$C$5+BV176*参照!$C$6+BW176*参照!$C$7+BX176*参照!$C$8+BY176*参照!$C$9+BZ176*参照!$C$10+CA176*参照!$C$11+CB176*参照!$C$12+CC176*参照!$C$13)/CD176,-2)))</f>
        <v>0</v>
      </c>
      <c r="DH176" s="136" t="str">
        <f t="shared" si="150"/>
        <v>B</v>
      </c>
    </row>
    <row r="177" spans="1:112" s="30" customFormat="1" ht="14.4">
      <c r="A177" s="137">
        <v>136</v>
      </c>
      <c r="B177" s="363"/>
      <c r="C177" s="361"/>
      <c r="D177" s="126"/>
      <c r="E177" s="127"/>
      <c r="F177" s="185"/>
      <c r="G177" s="213"/>
      <c r="H177" s="355"/>
      <c r="I177" s="235">
        <v>0</v>
      </c>
      <c r="J177" s="235">
        <f t="shared" si="151"/>
        <v>0</v>
      </c>
      <c r="K177" s="387">
        <f>IF(D177="昼間",参照!$E$4,IF(D177="夜間等",参照!$E$5,IF(D177="通信",参照!$E$6,0)))</f>
        <v>0</v>
      </c>
      <c r="L177" s="240">
        <f t="shared" si="152"/>
        <v>0</v>
      </c>
      <c r="M177" s="241">
        <f t="shared" si="153"/>
        <v>0</v>
      </c>
      <c r="N177" s="238"/>
      <c r="O177" s="238">
        <f t="shared" si="154"/>
        <v>0</v>
      </c>
      <c r="P177" s="389">
        <v>0</v>
      </c>
      <c r="Q177" s="392">
        <f>IF(D177="昼間",参照!$F$4,IF(D177="夜間等",参照!$F$5,IF(D177="通信",参照!$F$6,0)))</f>
        <v>0</v>
      </c>
      <c r="R177" s="240">
        <f t="shared" si="155"/>
        <v>0</v>
      </c>
      <c r="S177" s="214"/>
      <c r="T177" s="384">
        <f t="shared" si="156"/>
        <v>0</v>
      </c>
      <c r="U177" s="382">
        <f t="shared" si="157"/>
        <v>0</v>
      </c>
      <c r="V177" s="380">
        <f t="shared" si="158"/>
        <v>0</v>
      </c>
      <c r="W177" s="378">
        <f t="shared" si="159"/>
        <v>0</v>
      </c>
      <c r="X177" s="386" t="str">
        <f t="shared" si="129"/>
        <v>0</v>
      </c>
      <c r="Y177" s="379">
        <f t="shared" si="160"/>
        <v>0</v>
      </c>
      <c r="Z177" s="441"/>
      <c r="AA177" s="441"/>
      <c r="AB177" s="445">
        <f t="shared" si="161"/>
        <v>0</v>
      </c>
      <c r="AC177" s="356">
        <f t="shared" si="162"/>
        <v>0</v>
      </c>
      <c r="AD177" s="123">
        <f t="shared" si="130"/>
        <v>0</v>
      </c>
      <c r="AE177" s="123">
        <f t="shared" si="131"/>
        <v>0</v>
      </c>
      <c r="AF177" s="183"/>
      <c r="AG177" s="32"/>
      <c r="AH177" s="97"/>
      <c r="AI177" s="33"/>
      <c r="AJ177" s="97"/>
      <c r="AK177" s="33"/>
      <c r="AL177" s="97"/>
      <c r="AM177" s="98"/>
      <c r="AN177" s="99"/>
      <c r="AO177" s="147"/>
      <c r="AP177" s="147"/>
      <c r="AQ177" s="147"/>
      <c r="AR177" s="147"/>
      <c r="AS177" s="33"/>
      <c r="AT177" s="308">
        <f t="shared" si="132"/>
        <v>0</v>
      </c>
      <c r="AU177" s="295">
        <f t="shared" si="133"/>
        <v>0</v>
      </c>
      <c r="AV177" s="295">
        <f t="shared" si="134"/>
        <v>0</v>
      </c>
      <c r="AW177" s="295">
        <f t="shared" si="135"/>
        <v>0</v>
      </c>
      <c r="AX177" s="295">
        <f t="shared" si="136"/>
        <v>0</v>
      </c>
      <c r="AY177" s="295">
        <f t="shared" si="137"/>
        <v>0</v>
      </c>
      <c r="AZ177" s="295">
        <f t="shared" si="138"/>
        <v>0</v>
      </c>
      <c r="BA177" s="295">
        <f t="shared" si="139"/>
        <v>0</v>
      </c>
      <c r="BB177" s="310">
        <f t="shared" si="140"/>
        <v>0</v>
      </c>
      <c r="BC177" s="308">
        <f t="shared" si="141"/>
        <v>0</v>
      </c>
      <c r="BD177" s="308">
        <f t="shared" si="142"/>
        <v>0</v>
      </c>
      <c r="BE177" s="295">
        <f t="shared" si="143"/>
        <v>0</v>
      </c>
      <c r="BF177" s="308">
        <f t="shared" si="144"/>
        <v>0</v>
      </c>
      <c r="BG177" s="295">
        <f t="shared" si="145"/>
        <v>0</v>
      </c>
      <c r="BH177" s="308">
        <f t="shared" si="146"/>
        <v>0</v>
      </c>
      <c r="BI177" s="295">
        <f t="shared" si="147"/>
        <v>0</v>
      </c>
      <c r="BJ177" s="295">
        <f t="shared" si="148"/>
        <v>0</v>
      </c>
      <c r="BK177" s="310">
        <f t="shared" si="149"/>
        <v>0</v>
      </c>
      <c r="BL177" s="317">
        <f t="shared" si="163"/>
        <v>0</v>
      </c>
      <c r="BM177" s="299">
        <f t="shared" si="163"/>
        <v>0</v>
      </c>
      <c r="BN177" s="299">
        <f t="shared" si="164"/>
        <v>0</v>
      </c>
      <c r="BO177" s="299">
        <f t="shared" si="163"/>
        <v>0</v>
      </c>
      <c r="BP177" s="299">
        <f t="shared" si="165"/>
        <v>0</v>
      </c>
      <c r="BQ177" s="299">
        <f t="shared" si="163"/>
        <v>0</v>
      </c>
      <c r="BR177" s="299">
        <f t="shared" si="166"/>
        <v>0</v>
      </c>
      <c r="BS177" s="299">
        <f t="shared" si="167"/>
        <v>0</v>
      </c>
      <c r="BT177" s="318">
        <f t="shared" si="167"/>
        <v>0</v>
      </c>
      <c r="BU177" s="450">
        <f t="shared" si="168"/>
        <v>0</v>
      </c>
      <c r="BV177" s="451">
        <f t="shared" si="169"/>
        <v>0</v>
      </c>
      <c r="BW177" s="451">
        <f t="shared" si="170"/>
        <v>0</v>
      </c>
      <c r="BX177" s="451">
        <f t="shared" si="171"/>
        <v>0</v>
      </c>
      <c r="BY177" s="451">
        <f t="shared" si="172"/>
        <v>0</v>
      </c>
      <c r="BZ177" s="451">
        <f t="shared" si="173"/>
        <v>0</v>
      </c>
      <c r="CA177" s="451">
        <f t="shared" si="174"/>
        <v>0</v>
      </c>
      <c r="CB177" s="451">
        <f t="shared" si="175"/>
        <v>0</v>
      </c>
      <c r="CC177" s="451">
        <f t="shared" si="176"/>
        <v>0</v>
      </c>
      <c r="CD177" s="452">
        <f t="shared" si="177"/>
        <v>0</v>
      </c>
      <c r="CE177" s="453">
        <f>IF($AF177="3/3",$R177*参照!$J$4,IF($AF177="2/3",$R177*参照!$J$5,IF($AF177="1/3",$R177*参照!$J$6,IF($AF177="1/4(多子)",$R177*参照!$J$4,IF($AF177="1/4(工･農)",$R177*参照!$J$7,IF($AF177="3/3(多子)",$R177*参照!$J$4,IF($AF177="2/3(多子)",$R177*参照!$J$4,IF($AF177="1/3(多子)",$R177*参照!$J$4,IF($AF177="多子世帯",$R177*参照!$J$4,)))))))))</f>
        <v>0</v>
      </c>
      <c r="CF177" s="454" t="b">
        <f>IF(AH177="3/3",$M177*参照!$I$4,IF(AH177="2/3",$M177*参照!$I$5,IF(AH177="1/3",$M177*参照!$I$6,IF(AH177="1/4(多子)",$M177*参照!$I$4,IF(AH177="1/4(工･農)",$M177*参照!$I$7,IF(AH177="3/3(多子)",$M177*参照!$I$4,IF(AH177="2/3(多子)",$M177*参照!$I$4,IF(AH177="1/3(多子)",$M177*参照!$I$4,IF(AH177="多子世帯",$M177*参照!$I$4,IF(AH177="対象外",0))))))))))</f>
        <v>0</v>
      </c>
      <c r="CG177" s="454" t="b">
        <f>IF(AI177="3/3",$M177*参照!$I$4,IF(AI177="2/3",$M177*参照!$I$5,IF(AI177="1/3",$M177*参照!$I$6,IF(AI177="1/4(多子)",$M177*参照!$I$4,IF(AI177="1/4(工･農)",$M177*参照!$I$7,IF(AI177="3/3(多子)",$M177*参照!$I$4,IF(AI177="2/3(多子)",$M177*参照!$I$4,IF(AI177="1/3(多子)",$M177*参照!$I$4,IF(AI177="多子世帯",$M177*参照!$I$4,IF(AI177="対象外",0))))))))))</f>
        <v>0</v>
      </c>
      <c r="CH177" s="454" t="b">
        <f>IF(AJ177="3/3",$M177*参照!$I$4,IF(AJ177="2/3",$M177*参照!$I$5,IF(AJ177="1/3",$M177*参照!$I$6,IF(AJ177="1/4(多子)",$M177*参照!$I$4,IF(AJ177="1/4(工･農)",$M177*参照!$I$7,IF(AJ177="3/3(多子)",$M177*参照!$I$4,IF(AJ177="2/3(多子)",$M177*参照!$I$4,IF(AJ177="1/3(多子)",$M177*参照!$I$4,IF(AJ177="多子世帯",$M177*参照!$I$4,IF(AJ177="対象外",0))))))))))</f>
        <v>0</v>
      </c>
      <c r="CI177" s="454" t="b">
        <f>IF(AK177="3/3",$M177*参照!$I$4,IF(AK177="2/3",$M177*参照!$I$5,IF(AK177="1/3",$M177*参照!$I$6,IF(AK177="1/4(多子)",$M177*参照!$I$4,IF(AK177="1/4(工･農)",$M177*参照!$I$7,IF(AK177="3/3(多子)",$M177*参照!$I$4,IF(AK177="2/3(多子)",$M177*参照!$I$4,IF(AK177="1/3(多子)",$M177*参照!$I$4,IF(AK177="多子世帯",$M177*参照!$I$4,IF(AK177="対象外",0))))))))))</f>
        <v>0</v>
      </c>
      <c r="CJ177" s="454" t="b">
        <f>IF(AL177="3/3",$M177*参照!$I$4,IF(AL177="2/3",$M177*参照!$I$5,IF(AL177="1/3",$M177*参照!$I$6,IF(AL177="1/4(多子)",$M177*参照!$I$4,IF(AL177="1/4(工･農)",$M177*参照!$I$7,IF(AL177="3/3(多子)",$M177*参照!$I$4,IF(AL177="2/3(多子)",$M177*参照!$I$4,IF(AL177="1/3(多子)",$M177*参照!$I$4,IF(AL177="多子世帯",$M177*参照!$I$4,IF(AL177="対象外",0))))))))))</f>
        <v>0</v>
      </c>
      <c r="CK177" s="454" t="b">
        <f>IF(AM177="3/3",$M177*参照!$I$4,IF(AM177="2/3",$M177*参照!$I$5,IF(AM177="1/3",$M177*参照!$I$6,IF(AM177="1/4(多子)",$M177*参照!$I$4,IF(AM177="1/4(工･農)",$M177*参照!$I$7,IF(AM177="3/3(多子)",$M177*参照!$I$4,IF(AM177="2/3(多子)",$M177*参照!$I$4,IF(AM177="1/3(多子)",$M177*参照!$I$4,IF(AM177="多子世帯",$M177*参照!$I$4,IF(AM177="対象外",0))))))))))</f>
        <v>0</v>
      </c>
      <c r="CL177" s="454" t="b">
        <f>IF(AN177="3/3",$M177*参照!$I$4,IF(AN177="2/3",$M177*参照!$I$5,IF(AN177="1/3",$M177*参照!$I$6,IF(AN177="1/4(多子)",$M177*参照!$I$4,IF(AN177="1/4(工･農)",$M177*参照!$I$7,IF(AN177="3/3(多子)",$M177*参照!$I$4,IF(AN177="2/3(多子)",$M177*参照!$I$4,IF(AN177="1/3(多子)",$M177*参照!$I$4,IF(AN177="多子世帯",$M177*参照!$I$4,IF(AN177="対象外",0))))))))))</f>
        <v>0</v>
      </c>
      <c r="CM177" s="454" t="b">
        <f>IF(AO177="3/3",$M177*参照!$I$4,IF(AO177="2/3",$M177*参照!$I$5,IF(AO177="1/3",$M177*参照!$I$6,IF(AO177="1/4(多子)",$M177*参照!$I$4,IF(AO177="1/4(工･農)",$M177*参照!$I$7,IF(AO177="3/3(多子)",$M177*参照!$I$4,IF(AO177="2/3(多子)",$M177*参照!$I$4,IF(AO177="1/3(多子)",$M177*参照!$I$4,IF(AO177="多子世帯",$M177*参照!$I$4,IF(AO177="対象外",0))))))))))</f>
        <v>0</v>
      </c>
      <c r="CN177" s="454" t="b">
        <f>IF(AP177="3/3",$M177*参照!$I$4,IF(AP177="2/3",$M177*参照!$I$5,IF(AP177="1/3",$M177*参照!$I$6,IF(AP177="1/4(多子)",$M177*参照!$I$4,IF(AP177="1/4(工･農)",$M177*参照!$I$7,IF(AP177="3/3(多子)",$M177*参照!$I$4,IF(AP177="2/3(多子)",$M177*参照!$I$4,IF(AP177="1/3(多子)",$M177*参照!$I$4,IF(AP177="多子世帯",$M177*参照!$I$4,IF(AP177="対象外",0))))))))))</f>
        <v>0</v>
      </c>
      <c r="CO177" s="454" t="b">
        <f>IF(AQ177="3/3",$M177*参照!$I$4,IF(AQ177="2/3",$M177*参照!$I$5,IF(AQ177="1/3",$M177*参照!$I$6,IF(AQ177="1/4(多子)",$M177*参照!$I$4,IF(AQ177="1/4(工･農)",$M177*参照!$I$7,IF(AQ177="3/3(多子)",$M177*参照!$I$4,IF(AQ177="2/3(多子)",$M177*参照!$I$4,IF(AQ177="1/3(多子)",$M177*参照!$I$4,IF(AQ177="多子世帯",$M177*参照!$I$4,IF(AQ177="対象外",0))))))))))</f>
        <v>0</v>
      </c>
      <c r="CP177" s="454" t="b">
        <f>IF(AR177="3/3",$M177*参照!$I$4,IF(AR177="2/3",$M177*参照!$I$5,IF(AR177="1/3",$M177*参照!$I$6,IF(AR177="1/4(多子)",$M177*参照!$I$4,IF(AR177="1/4(工･農)",$M177*参照!$I$7,IF(AR177="3/3(多子)",$M177*参照!$I$4,IF(AR177="2/3(多子)",$M177*参照!$I$4,IF(AR177="1/3(多子)",$M177*参照!$I$4,IF(AR177="多子世帯",$M177*参照!$I$4,IF(AR177="対象外",0))))))))))</f>
        <v>0</v>
      </c>
      <c r="CQ177" s="455" t="b">
        <f>IF(AS177="3/3",$M177*参照!$I$4,IF(AS177="2/3",$M177*参照!$I$5,IF(AS177="1/3",$M177*参照!$I$6,IF(AS177="1/4(多子)",$M177*参照!$I$4,IF(AS177="1/4(工･農)",$M177*参照!$I$7,IF(AS177="3/3(多子)",$M177*参照!$I$4,IF(AS177="2/3(多子)",$M177*参照!$I$4,IF(AS177="1/3(多子)",$M177*参照!$I$4,IF(AS177="多子世帯",$M177*参照!$I$4,IF(AS177="対象外",0))))))))))</f>
        <v>0</v>
      </c>
      <c r="CR177" s="456">
        <f t="shared" si="178"/>
        <v>0</v>
      </c>
      <c r="CS177" s="66"/>
      <c r="CT177" s="147"/>
      <c r="CU177" s="147"/>
      <c r="CV177" s="147"/>
      <c r="CW177" s="147"/>
      <c r="CX177" s="147"/>
      <c r="CY177" s="149"/>
      <c r="CZ177" s="100"/>
      <c r="DA177" s="147"/>
      <c r="DB177" s="147"/>
      <c r="DC177" s="147"/>
      <c r="DD177" s="147"/>
      <c r="DE177" s="147"/>
      <c r="DF177" s="148">
        <f t="shared" si="179"/>
        <v>0</v>
      </c>
      <c r="DG177" s="77">
        <f>IF(CD177=0,0,(ROUNDUP(O177*(BU177*参照!$C$5+BV177*参照!$C$6+BW177*参照!$C$7+BX177*参照!$C$8+BY177*参照!$C$9+BZ177*参照!$C$10+CA177*参照!$C$11+CB177*参照!$C$12+CC177*参照!$C$13)/CD177,-2)))</f>
        <v>0</v>
      </c>
      <c r="DH177" s="136" t="str">
        <f t="shared" si="150"/>
        <v>B</v>
      </c>
    </row>
    <row r="178" spans="1:112" s="30" customFormat="1" ht="14.4">
      <c r="A178" s="137">
        <v>137</v>
      </c>
      <c r="B178" s="363"/>
      <c r="C178" s="361"/>
      <c r="D178" s="126"/>
      <c r="E178" s="127"/>
      <c r="F178" s="185"/>
      <c r="G178" s="213"/>
      <c r="H178" s="355"/>
      <c r="I178" s="235">
        <v>0</v>
      </c>
      <c r="J178" s="235">
        <f t="shared" si="151"/>
        <v>0</v>
      </c>
      <c r="K178" s="387">
        <f>IF(D178="昼間",参照!$E$4,IF(D178="夜間等",参照!$E$5,IF(D178="通信",参照!$E$6,0)))</f>
        <v>0</v>
      </c>
      <c r="L178" s="240">
        <f t="shared" si="152"/>
        <v>0</v>
      </c>
      <c r="M178" s="241">
        <f t="shared" si="153"/>
        <v>0</v>
      </c>
      <c r="N178" s="238"/>
      <c r="O178" s="238">
        <f t="shared" si="154"/>
        <v>0</v>
      </c>
      <c r="P178" s="389">
        <v>0</v>
      </c>
      <c r="Q178" s="392">
        <f>IF(D178="昼間",参照!$F$4,IF(D178="夜間等",参照!$F$5,IF(D178="通信",参照!$F$6,0)))</f>
        <v>0</v>
      </c>
      <c r="R178" s="240">
        <f t="shared" si="155"/>
        <v>0</v>
      </c>
      <c r="S178" s="214"/>
      <c r="T178" s="384">
        <f t="shared" si="156"/>
        <v>0</v>
      </c>
      <c r="U178" s="382">
        <f t="shared" si="157"/>
        <v>0</v>
      </c>
      <c r="V178" s="380">
        <f t="shared" si="158"/>
        <v>0</v>
      </c>
      <c r="W178" s="378">
        <f t="shared" si="159"/>
        <v>0</v>
      </c>
      <c r="X178" s="386" t="str">
        <f t="shared" si="129"/>
        <v>0</v>
      </c>
      <c r="Y178" s="379">
        <f t="shared" si="160"/>
        <v>0</v>
      </c>
      <c r="Z178" s="441"/>
      <c r="AA178" s="441"/>
      <c r="AB178" s="445">
        <f t="shared" si="161"/>
        <v>0</v>
      </c>
      <c r="AC178" s="356">
        <f t="shared" si="162"/>
        <v>0</v>
      </c>
      <c r="AD178" s="123">
        <f t="shared" si="130"/>
        <v>0</v>
      </c>
      <c r="AE178" s="123">
        <f t="shared" si="131"/>
        <v>0</v>
      </c>
      <c r="AF178" s="183"/>
      <c r="AG178" s="32"/>
      <c r="AH178" s="97"/>
      <c r="AI178" s="33"/>
      <c r="AJ178" s="97"/>
      <c r="AK178" s="33"/>
      <c r="AL178" s="97"/>
      <c r="AM178" s="98"/>
      <c r="AN178" s="99"/>
      <c r="AO178" s="147"/>
      <c r="AP178" s="147"/>
      <c r="AQ178" s="147"/>
      <c r="AR178" s="147"/>
      <c r="AS178" s="33"/>
      <c r="AT178" s="308">
        <f t="shared" si="132"/>
        <v>0</v>
      </c>
      <c r="AU178" s="295">
        <f t="shared" si="133"/>
        <v>0</v>
      </c>
      <c r="AV178" s="295">
        <f t="shared" si="134"/>
        <v>0</v>
      </c>
      <c r="AW178" s="295">
        <f t="shared" si="135"/>
        <v>0</v>
      </c>
      <c r="AX178" s="295">
        <f t="shared" si="136"/>
        <v>0</v>
      </c>
      <c r="AY178" s="295">
        <f t="shared" si="137"/>
        <v>0</v>
      </c>
      <c r="AZ178" s="295">
        <f t="shared" si="138"/>
        <v>0</v>
      </c>
      <c r="BA178" s="295">
        <f t="shared" si="139"/>
        <v>0</v>
      </c>
      <c r="BB178" s="310">
        <f t="shared" si="140"/>
        <v>0</v>
      </c>
      <c r="BC178" s="308">
        <f t="shared" si="141"/>
        <v>0</v>
      </c>
      <c r="BD178" s="308">
        <f t="shared" si="142"/>
        <v>0</v>
      </c>
      <c r="BE178" s="295">
        <f t="shared" si="143"/>
        <v>0</v>
      </c>
      <c r="BF178" s="308">
        <f t="shared" si="144"/>
        <v>0</v>
      </c>
      <c r="BG178" s="295">
        <f t="shared" si="145"/>
        <v>0</v>
      </c>
      <c r="BH178" s="308">
        <f t="shared" si="146"/>
        <v>0</v>
      </c>
      <c r="BI178" s="295">
        <f t="shared" si="147"/>
        <v>0</v>
      </c>
      <c r="BJ178" s="295">
        <f t="shared" si="148"/>
        <v>0</v>
      </c>
      <c r="BK178" s="310">
        <f t="shared" si="149"/>
        <v>0</v>
      </c>
      <c r="BL178" s="317">
        <f t="shared" si="163"/>
        <v>0</v>
      </c>
      <c r="BM178" s="299">
        <f t="shared" si="163"/>
        <v>0</v>
      </c>
      <c r="BN178" s="299">
        <f t="shared" si="164"/>
        <v>0</v>
      </c>
      <c r="BO178" s="299">
        <f t="shared" si="163"/>
        <v>0</v>
      </c>
      <c r="BP178" s="299">
        <f t="shared" si="165"/>
        <v>0</v>
      </c>
      <c r="BQ178" s="299">
        <f t="shared" si="163"/>
        <v>0</v>
      </c>
      <c r="BR178" s="299">
        <f t="shared" si="166"/>
        <v>0</v>
      </c>
      <c r="BS178" s="299">
        <f t="shared" si="167"/>
        <v>0</v>
      </c>
      <c r="BT178" s="318">
        <f t="shared" si="167"/>
        <v>0</v>
      </c>
      <c r="BU178" s="450">
        <f t="shared" si="168"/>
        <v>0</v>
      </c>
      <c r="BV178" s="451">
        <f t="shared" si="169"/>
        <v>0</v>
      </c>
      <c r="BW178" s="451">
        <f t="shared" si="170"/>
        <v>0</v>
      </c>
      <c r="BX178" s="451">
        <f t="shared" si="171"/>
        <v>0</v>
      </c>
      <c r="BY178" s="451">
        <f t="shared" si="172"/>
        <v>0</v>
      </c>
      <c r="BZ178" s="451">
        <f t="shared" si="173"/>
        <v>0</v>
      </c>
      <c r="CA178" s="451">
        <f t="shared" si="174"/>
        <v>0</v>
      </c>
      <c r="CB178" s="451">
        <f t="shared" si="175"/>
        <v>0</v>
      </c>
      <c r="CC178" s="451">
        <f t="shared" si="176"/>
        <v>0</v>
      </c>
      <c r="CD178" s="452">
        <f t="shared" si="177"/>
        <v>0</v>
      </c>
      <c r="CE178" s="453">
        <f>IF($AF178="3/3",$R178*参照!$J$4,IF($AF178="2/3",$R178*参照!$J$5,IF($AF178="1/3",$R178*参照!$J$6,IF($AF178="1/4(多子)",$R178*参照!$J$4,IF($AF178="1/4(工･農)",$R178*参照!$J$7,IF($AF178="3/3(多子)",$R178*参照!$J$4,IF($AF178="2/3(多子)",$R178*参照!$J$4,IF($AF178="1/3(多子)",$R178*参照!$J$4,IF($AF178="多子世帯",$R178*参照!$J$4,)))))))))</f>
        <v>0</v>
      </c>
      <c r="CF178" s="454" t="b">
        <f>IF(AH178="3/3",$M178*参照!$I$4,IF(AH178="2/3",$M178*参照!$I$5,IF(AH178="1/3",$M178*参照!$I$6,IF(AH178="1/4(多子)",$M178*参照!$I$4,IF(AH178="1/4(工･農)",$M178*参照!$I$7,IF(AH178="3/3(多子)",$M178*参照!$I$4,IF(AH178="2/3(多子)",$M178*参照!$I$4,IF(AH178="1/3(多子)",$M178*参照!$I$4,IF(AH178="多子世帯",$M178*参照!$I$4,IF(AH178="対象外",0))))))))))</f>
        <v>0</v>
      </c>
      <c r="CG178" s="454" t="b">
        <f>IF(AI178="3/3",$M178*参照!$I$4,IF(AI178="2/3",$M178*参照!$I$5,IF(AI178="1/3",$M178*参照!$I$6,IF(AI178="1/4(多子)",$M178*参照!$I$4,IF(AI178="1/4(工･農)",$M178*参照!$I$7,IF(AI178="3/3(多子)",$M178*参照!$I$4,IF(AI178="2/3(多子)",$M178*参照!$I$4,IF(AI178="1/3(多子)",$M178*参照!$I$4,IF(AI178="多子世帯",$M178*参照!$I$4,IF(AI178="対象外",0))))))))))</f>
        <v>0</v>
      </c>
      <c r="CH178" s="454" t="b">
        <f>IF(AJ178="3/3",$M178*参照!$I$4,IF(AJ178="2/3",$M178*参照!$I$5,IF(AJ178="1/3",$M178*参照!$I$6,IF(AJ178="1/4(多子)",$M178*参照!$I$4,IF(AJ178="1/4(工･農)",$M178*参照!$I$7,IF(AJ178="3/3(多子)",$M178*参照!$I$4,IF(AJ178="2/3(多子)",$M178*参照!$I$4,IF(AJ178="1/3(多子)",$M178*参照!$I$4,IF(AJ178="多子世帯",$M178*参照!$I$4,IF(AJ178="対象外",0))))))))))</f>
        <v>0</v>
      </c>
      <c r="CI178" s="454" t="b">
        <f>IF(AK178="3/3",$M178*参照!$I$4,IF(AK178="2/3",$M178*参照!$I$5,IF(AK178="1/3",$M178*参照!$I$6,IF(AK178="1/4(多子)",$M178*参照!$I$4,IF(AK178="1/4(工･農)",$M178*参照!$I$7,IF(AK178="3/3(多子)",$M178*参照!$I$4,IF(AK178="2/3(多子)",$M178*参照!$I$4,IF(AK178="1/3(多子)",$M178*参照!$I$4,IF(AK178="多子世帯",$M178*参照!$I$4,IF(AK178="対象外",0))))))))))</f>
        <v>0</v>
      </c>
      <c r="CJ178" s="454" t="b">
        <f>IF(AL178="3/3",$M178*参照!$I$4,IF(AL178="2/3",$M178*参照!$I$5,IF(AL178="1/3",$M178*参照!$I$6,IF(AL178="1/4(多子)",$M178*参照!$I$4,IF(AL178="1/4(工･農)",$M178*参照!$I$7,IF(AL178="3/3(多子)",$M178*参照!$I$4,IF(AL178="2/3(多子)",$M178*参照!$I$4,IF(AL178="1/3(多子)",$M178*参照!$I$4,IF(AL178="多子世帯",$M178*参照!$I$4,IF(AL178="対象外",0))))))))))</f>
        <v>0</v>
      </c>
      <c r="CK178" s="454" t="b">
        <f>IF(AM178="3/3",$M178*参照!$I$4,IF(AM178="2/3",$M178*参照!$I$5,IF(AM178="1/3",$M178*参照!$I$6,IF(AM178="1/4(多子)",$M178*参照!$I$4,IF(AM178="1/4(工･農)",$M178*参照!$I$7,IF(AM178="3/3(多子)",$M178*参照!$I$4,IF(AM178="2/3(多子)",$M178*参照!$I$4,IF(AM178="1/3(多子)",$M178*参照!$I$4,IF(AM178="多子世帯",$M178*参照!$I$4,IF(AM178="対象外",0))))))))))</f>
        <v>0</v>
      </c>
      <c r="CL178" s="454" t="b">
        <f>IF(AN178="3/3",$M178*参照!$I$4,IF(AN178="2/3",$M178*参照!$I$5,IF(AN178="1/3",$M178*参照!$I$6,IF(AN178="1/4(多子)",$M178*参照!$I$4,IF(AN178="1/4(工･農)",$M178*参照!$I$7,IF(AN178="3/3(多子)",$M178*参照!$I$4,IF(AN178="2/3(多子)",$M178*参照!$I$4,IF(AN178="1/3(多子)",$M178*参照!$I$4,IF(AN178="多子世帯",$M178*参照!$I$4,IF(AN178="対象外",0))))))))))</f>
        <v>0</v>
      </c>
      <c r="CM178" s="454" t="b">
        <f>IF(AO178="3/3",$M178*参照!$I$4,IF(AO178="2/3",$M178*参照!$I$5,IF(AO178="1/3",$M178*参照!$I$6,IF(AO178="1/4(多子)",$M178*参照!$I$4,IF(AO178="1/4(工･農)",$M178*参照!$I$7,IF(AO178="3/3(多子)",$M178*参照!$I$4,IF(AO178="2/3(多子)",$M178*参照!$I$4,IF(AO178="1/3(多子)",$M178*参照!$I$4,IF(AO178="多子世帯",$M178*参照!$I$4,IF(AO178="対象外",0))))))))))</f>
        <v>0</v>
      </c>
      <c r="CN178" s="454" t="b">
        <f>IF(AP178="3/3",$M178*参照!$I$4,IF(AP178="2/3",$M178*参照!$I$5,IF(AP178="1/3",$M178*参照!$I$6,IF(AP178="1/4(多子)",$M178*参照!$I$4,IF(AP178="1/4(工･農)",$M178*参照!$I$7,IF(AP178="3/3(多子)",$M178*参照!$I$4,IF(AP178="2/3(多子)",$M178*参照!$I$4,IF(AP178="1/3(多子)",$M178*参照!$I$4,IF(AP178="多子世帯",$M178*参照!$I$4,IF(AP178="対象外",0))))))))))</f>
        <v>0</v>
      </c>
      <c r="CO178" s="454" t="b">
        <f>IF(AQ178="3/3",$M178*参照!$I$4,IF(AQ178="2/3",$M178*参照!$I$5,IF(AQ178="1/3",$M178*参照!$I$6,IF(AQ178="1/4(多子)",$M178*参照!$I$4,IF(AQ178="1/4(工･農)",$M178*参照!$I$7,IF(AQ178="3/3(多子)",$M178*参照!$I$4,IF(AQ178="2/3(多子)",$M178*参照!$I$4,IF(AQ178="1/3(多子)",$M178*参照!$I$4,IF(AQ178="多子世帯",$M178*参照!$I$4,IF(AQ178="対象外",0))))))))))</f>
        <v>0</v>
      </c>
      <c r="CP178" s="454" t="b">
        <f>IF(AR178="3/3",$M178*参照!$I$4,IF(AR178="2/3",$M178*参照!$I$5,IF(AR178="1/3",$M178*参照!$I$6,IF(AR178="1/4(多子)",$M178*参照!$I$4,IF(AR178="1/4(工･農)",$M178*参照!$I$7,IF(AR178="3/3(多子)",$M178*参照!$I$4,IF(AR178="2/3(多子)",$M178*参照!$I$4,IF(AR178="1/3(多子)",$M178*参照!$I$4,IF(AR178="多子世帯",$M178*参照!$I$4,IF(AR178="対象外",0))))))))))</f>
        <v>0</v>
      </c>
      <c r="CQ178" s="455" t="b">
        <f>IF(AS178="3/3",$M178*参照!$I$4,IF(AS178="2/3",$M178*参照!$I$5,IF(AS178="1/3",$M178*参照!$I$6,IF(AS178="1/4(多子)",$M178*参照!$I$4,IF(AS178="1/4(工･農)",$M178*参照!$I$7,IF(AS178="3/3(多子)",$M178*参照!$I$4,IF(AS178="2/3(多子)",$M178*参照!$I$4,IF(AS178="1/3(多子)",$M178*参照!$I$4,IF(AS178="多子世帯",$M178*参照!$I$4,IF(AS178="対象外",0))))))))))</f>
        <v>0</v>
      </c>
      <c r="CR178" s="456">
        <f t="shared" si="178"/>
        <v>0</v>
      </c>
      <c r="CS178" s="66"/>
      <c r="CT178" s="147"/>
      <c r="CU178" s="147"/>
      <c r="CV178" s="147"/>
      <c r="CW178" s="147"/>
      <c r="CX178" s="147"/>
      <c r="CY178" s="149"/>
      <c r="CZ178" s="100"/>
      <c r="DA178" s="147"/>
      <c r="DB178" s="147"/>
      <c r="DC178" s="147"/>
      <c r="DD178" s="147"/>
      <c r="DE178" s="147"/>
      <c r="DF178" s="148">
        <f t="shared" si="179"/>
        <v>0</v>
      </c>
      <c r="DG178" s="77">
        <f>IF(CD178=0,0,(ROUNDUP(O178*(BU178*参照!$C$5+BV178*参照!$C$6+BW178*参照!$C$7+BX178*参照!$C$8+BY178*参照!$C$9+BZ178*参照!$C$10+CA178*参照!$C$11+CB178*参照!$C$12+CC178*参照!$C$13)/CD178,-2)))</f>
        <v>0</v>
      </c>
      <c r="DH178" s="136" t="str">
        <f t="shared" si="150"/>
        <v>B</v>
      </c>
    </row>
    <row r="179" spans="1:112" s="30" customFormat="1" ht="14.4">
      <c r="A179" s="137">
        <v>138</v>
      </c>
      <c r="B179" s="363"/>
      <c r="C179" s="361"/>
      <c r="D179" s="126"/>
      <c r="E179" s="127"/>
      <c r="F179" s="185"/>
      <c r="G179" s="213"/>
      <c r="H179" s="355"/>
      <c r="I179" s="235">
        <v>0</v>
      </c>
      <c r="J179" s="235">
        <f t="shared" si="151"/>
        <v>0</v>
      </c>
      <c r="K179" s="387">
        <f>IF(D179="昼間",参照!$E$4,IF(D179="夜間等",参照!$E$5,IF(D179="通信",参照!$E$6,0)))</f>
        <v>0</v>
      </c>
      <c r="L179" s="240">
        <f t="shared" si="152"/>
        <v>0</v>
      </c>
      <c r="M179" s="241">
        <f t="shared" si="153"/>
        <v>0</v>
      </c>
      <c r="N179" s="238"/>
      <c r="O179" s="238">
        <f t="shared" si="154"/>
        <v>0</v>
      </c>
      <c r="P179" s="389">
        <v>0</v>
      </c>
      <c r="Q179" s="392">
        <f>IF(D179="昼間",参照!$F$4,IF(D179="夜間等",参照!$F$5,IF(D179="通信",参照!$F$6,0)))</f>
        <v>0</v>
      </c>
      <c r="R179" s="240">
        <f t="shared" si="155"/>
        <v>0</v>
      </c>
      <c r="S179" s="214"/>
      <c r="T179" s="384">
        <f t="shared" si="156"/>
        <v>0</v>
      </c>
      <c r="U179" s="382">
        <f t="shared" si="157"/>
        <v>0</v>
      </c>
      <c r="V179" s="380">
        <f t="shared" si="158"/>
        <v>0</v>
      </c>
      <c r="W179" s="378">
        <f t="shared" si="159"/>
        <v>0</v>
      </c>
      <c r="X179" s="386" t="str">
        <f t="shared" si="129"/>
        <v>0</v>
      </c>
      <c r="Y179" s="379">
        <f t="shared" si="160"/>
        <v>0</v>
      </c>
      <c r="Z179" s="441"/>
      <c r="AA179" s="441"/>
      <c r="AB179" s="445">
        <f t="shared" si="161"/>
        <v>0</v>
      </c>
      <c r="AC179" s="356">
        <f t="shared" si="162"/>
        <v>0</v>
      </c>
      <c r="AD179" s="123">
        <f t="shared" si="130"/>
        <v>0</v>
      </c>
      <c r="AE179" s="123">
        <f t="shared" si="131"/>
        <v>0</v>
      </c>
      <c r="AF179" s="183"/>
      <c r="AG179" s="32"/>
      <c r="AH179" s="97"/>
      <c r="AI179" s="33"/>
      <c r="AJ179" s="97"/>
      <c r="AK179" s="33"/>
      <c r="AL179" s="97"/>
      <c r="AM179" s="98"/>
      <c r="AN179" s="99"/>
      <c r="AO179" s="147"/>
      <c r="AP179" s="147"/>
      <c r="AQ179" s="147"/>
      <c r="AR179" s="147"/>
      <c r="AS179" s="33"/>
      <c r="AT179" s="308">
        <f t="shared" si="132"/>
        <v>0</v>
      </c>
      <c r="AU179" s="295">
        <f t="shared" si="133"/>
        <v>0</v>
      </c>
      <c r="AV179" s="295">
        <f t="shared" si="134"/>
        <v>0</v>
      </c>
      <c r="AW179" s="295">
        <f t="shared" si="135"/>
        <v>0</v>
      </c>
      <c r="AX179" s="295">
        <f t="shared" si="136"/>
        <v>0</v>
      </c>
      <c r="AY179" s="295">
        <f t="shared" si="137"/>
        <v>0</v>
      </c>
      <c r="AZ179" s="295">
        <f t="shared" si="138"/>
        <v>0</v>
      </c>
      <c r="BA179" s="295">
        <f t="shared" si="139"/>
        <v>0</v>
      </c>
      <c r="BB179" s="310">
        <f t="shared" si="140"/>
        <v>0</v>
      </c>
      <c r="BC179" s="308">
        <f t="shared" si="141"/>
        <v>0</v>
      </c>
      <c r="BD179" s="308">
        <f t="shared" si="142"/>
        <v>0</v>
      </c>
      <c r="BE179" s="295">
        <f t="shared" si="143"/>
        <v>0</v>
      </c>
      <c r="BF179" s="308">
        <f t="shared" si="144"/>
        <v>0</v>
      </c>
      <c r="BG179" s="295">
        <f t="shared" si="145"/>
        <v>0</v>
      </c>
      <c r="BH179" s="308">
        <f t="shared" si="146"/>
        <v>0</v>
      </c>
      <c r="BI179" s="295">
        <f t="shared" si="147"/>
        <v>0</v>
      </c>
      <c r="BJ179" s="295">
        <f t="shared" si="148"/>
        <v>0</v>
      </c>
      <c r="BK179" s="310">
        <f t="shared" si="149"/>
        <v>0</v>
      </c>
      <c r="BL179" s="317">
        <f t="shared" si="163"/>
        <v>0</v>
      </c>
      <c r="BM179" s="299">
        <f t="shared" si="163"/>
        <v>0</v>
      </c>
      <c r="BN179" s="299">
        <f t="shared" si="164"/>
        <v>0</v>
      </c>
      <c r="BO179" s="299">
        <f t="shared" si="163"/>
        <v>0</v>
      </c>
      <c r="BP179" s="299">
        <f t="shared" si="165"/>
        <v>0</v>
      </c>
      <c r="BQ179" s="299">
        <f t="shared" si="163"/>
        <v>0</v>
      </c>
      <c r="BR179" s="299">
        <f t="shared" si="166"/>
        <v>0</v>
      </c>
      <c r="BS179" s="299">
        <f t="shared" si="167"/>
        <v>0</v>
      </c>
      <c r="BT179" s="318">
        <f t="shared" si="167"/>
        <v>0</v>
      </c>
      <c r="BU179" s="450">
        <f t="shared" si="168"/>
        <v>0</v>
      </c>
      <c r="BV179" s="451">
        <f t="shared" si="169"/>
        <v>0</v>
      </c>
      <c r="BW179" s="451">
        <f t="shared" si="170"/>
        <v>0</v>
      </c>
      <c r="BX179" s="451">
        <f t="shared" si="171"/>
        <v>0</v>
      </c>
      <c r="BY179" s="451">
        <f t="shared" si="172"/>
        <v>0</v>
      </c>
      <c r="BZ179" s="451">
        <f t="shared" si="173"/>
        <v>0</v>
      </c>
      <c r="CA179" s="451">
        <f t="shared" si="174"/>
        <v>0</v>
      </c>
      <c r="CB179" s="451">
        <f t="shared" si="175"/>
        <v>0</v>
      </c>
      <c r="CC179" s="451">
        <f t="shared" si="176"/>
        <v>0</v>
      </c>
      <c r="CD179" s="452">
        <f t="shared" si="177"/>
        <v>0</v>
      </c>
      <c r="CE179" s="453">
        <f>IF($AF179="3/3",$R179*参照!$J$4,IF($AF179="2/3",$R179*参照!$J$5,IF($AF179="1/3",$R179*参照!$J$6,IF($AF179="1/4(多子)",$R179*参照!$J$4,IF($AF179="1/4(工･農)",$R179*参照!$J$7,IF($AF179="3/3(多子)",$R179*参照!$J$4,IF($AF179="2/3(多子)",$R179*参照!$J$4,IF($AF179="1/3(多子)",$R179*参照!$J$4,IF($AF179="多子世帯",$R179*参照!$J$4,)))))))))</f>
        <v>0</v>
      </c>
      <c r="CF179" s="454" t="b">
        <f>IF(AH179="3/3",$M179*参照!$I$4,IF(AH179="2/3",$M179*参照!$I$5,IF(AH179="1/3",$M179*参照!$I$6,IF(AH179="1/4(多子)",$M179*参照!$I$4,IF(AH179="1/4(工･農)",$M179*参照!$I$7,IF(AH179="3/3(多子)",$M179*参照!$I$4,IF(AH179="2/3(多子)",$M179*参照!$I$4,IF(AH179="1/3(多子)",$M179*参照!$I$4,IF(AH179="多子世帯",$M179*参照!$I$4,IF(AH179="対象外",0))))))))))</f>
        <v>0</v>
      </c>
      <c r="CG179" s="454" t="b">
        <f>IF(AI179="3/3",$M179*参照!$I$4,IF(AI179="2/3",$M179*参照!$I$5,IF(AI179="1/3",$M179*参照!$I$6,IF(AI179="1/4(多子)",$M179*参照!$I$4,IF(AI179="1/4(工･農)",$M179*参照!$I$7,IF(AI179="3/3(多子)",$M179*参照!$I$4,IF(AI179="2/3(多子)",$M179*参照!$I$4,IF(AI179="1/3(多子)",$M179*参照!$I$4,IF(AI179="多子世帯",$M179*参照!$I$4,IF(AI179="対象外",0))))))))))</f>
        <v>0</v>
      </c>
      <c r="CH179" s="454" t="b">
        <f>IF(AJ179="3/3",$M179*参照!$I$4,IF(AJ179="2/3",$M179*参照!$I$5,IF(AJ179="1/3",$M179*参照!$I$6,IF(AJ179="1/4(多子)",$M179*参照!$I$4,IF(AJ179="1/4(工･農)",$M179*参照!$I$7,IF(AJ179="3/3(多子)",$M179*参照!$I$4,IF(AJ179="2/3(多子)",$M179*参照!$I$4,IF(AJ179="1/3(多子)",$M179*参照!$I$4,IF(AJ179="多子世帯",$M179*参照!$I$4,IF(AJ179="対象外",0))))))))))</f>
        <v>0</v>
      </c>
      <c r="CI179" s="454" t="b">
        <f>IF(AK179="3/3",$M179*参照!$I$4,IF(AK179="2/3",$M179*参照!$I$5,IF(AK179="1/3",$M179*参照!$I$6,IF(AK179="1/4(多子)",$M179*参照!$I$4,IF(AK179="1/4(工･農)",$M179*参照!$I$7,IF(AK179="3/3(多子)",$M179*参照!$I$4,IF(AK179="2/3(多子)",$M179*参照!$I$4,IF(AK179="1/3(多子)",$M179*参照!$I$4,IF(AK179="多子世帯",$M179*参照!$I$4,IF(AK179="対象外",0))))))))))</f>
        <v>0</v>
      </c>
      <c r="CJ179" s="454" t="b">
        <f>IF(AL179="3/3",$M179*参照!$I$4,IF(AL179="2/3",$M179*参照!$I$5,IF(AL179="1/3",$M179*参照!$I$6,IF(AL179="1/4(多子)",$M179*参照!$I$4,IF(AL179="1/4(工･農)",$M179*参照!$I$7,IF(AL179="3/3(多子)",$M179*参照!$I$4,IF(AL179="2/3(多子)",$M179*参照!$I$4,IF(AL179="1/3(多子)",$M179*参照!$I$4,IF(AL179="多子世帯",$M179*参照!$I$4,IF(AL179="対象外",0))))))))))</f>
        <v>0</v>
      </c>
      <c r="CK179" s="454" t="b">
        <f>IF(AM179="3/3",$M179*参照!$I$4,IF(AM179="2/3",$M179*参照!$I$5,IF(AM179="1/3",$M179*参照!$I$6,IF(AM179="1/4(多子)",$M179*参照!$I$4,IF(AM179="1/4(工･農)",$M179*参照!$I$7,IF(AM179="3/3(多子)",$M179*参照!$I$4,IF(AM179="2/3(多子)",$M179*参照!$I$4,IF(AM179="1/3(多子)",$M179*参照!$I$4,IF(AM179="多子世帯",$M179*参照!$I$4,IF(AM179="対象外",0))))))))))</f>
        <v>0</v>
      </c>
      <c r="CL179" s="454" t="b">
        <f>IF(AN179="3/3",$M179*参照!$I$4,IF(AN179="2/3",$M179*参照!$I$5,IF(AN179="1/3",$M179*参照!$I$6,IF(AN179="1/4(多子)",$M179*参照!$I$4,IF(AN179="1/4(工･農)",$M179*参照!$I$7,IF(AN179="3/3(多子)",$M179*参照!$I$4,IF(AN179="2/3(多子)",$M179*参照!$I$4,IF(AN179="1/3(多子)",$M179*参照!$I$4,IF(AN179="多子世帯",$M179*参照!$I$4,IF(AN179="対象外",0))))))))))</f>
        <v>0</v>
      </c>
      <c r="CM179" s="454" t="b">
        <f>IF(AO179="3/3",$M179*参照!$I$4,IF(AO179="2/3",$M179*参照!$I$5,IF(AO179="1/3",$M179*参照!$I$6,IF(AO179="1/4(多子)",$M179*参照!$I$4,IF(AO179="1/4(工･農)",$M179*参照!$I$7,IF(AO179="3/3(多子)",$M179*参照!$I$4,IF(AO179="2/3(多子)",$M179*参照!$I$4,IF(AO179="1/3(多子)",$M179*参照!$I$4,IF(AO179="多子世帯",$M179*参照!$I$4,IF(AO179="対象外",0))))))))))</f>
        <v>0</v>
      </c>
      <c r="CN179" s="454" t="b">
        <f>IF(AP179="3/3",$M179*参照!$I$4,IF(AP179="2/3",$M179*参照!$I$5,IF(AP179="1/3",$M179*参照!$I$6,IF(AP179="1/4(多子)",$M179*参照!$I$4,IF(AP179="1/4(工･農)",$M179*参照!$I$7,IF(AP179="3/3(多子)",$M179*参照!$I$4,IF(AP179="2/3(多子)",$M179*参照!$I$4,IF(AP179="1/3(多子)",$M179*参照!$I$4,IF(AP179="多子世帯",$M179*参照!$I$4,IF(AP179="対象外",0))))))))))</f>
        <v>0</v>
      </c>
      <c r="CO179" s="454" t="b">
        <f>IF(AQ179="3/3",$M179*参照!$I$4,IF(AQ179="2/3",$M179*参照!$I$5,IF(AQ179="1/3",$M179*参照!$I$6,IF(AQ179="1/4(多子)",$M179*参照!$I$4,IF(AQ179="1/4(工･農)",$M179*参照!$I$7,IF(AQ179="3/3(多子)",$M179*参照!$I$4,IF(AQ179="2/3(多子)",$M179*参照!$I$4,IF(AQ179="1/3(多子)",$M179*参照!$I$4,IF(AQ179="多子世帯",$M179*参照!$I$4,IF(AQ179="対象外",0))))))))))</f>
        <v>0</v>
      </c>
      <c r="CP179" s="454" t="b">
        <f>IF(AR179="3/3",$M179*参照!$I$4,IF(AR179="2/3",$M179*参照!$I$5,IF(AR179="1/3",$M179*参照!$I$6,IF(AR179="1/4(多子)",$M179*参照!$I$4,IF(AR179="1/4(工･農)",$M179*参照!$I$7,IF(AR179="3/3(多子)",$M179*参照!$I$4,IF(AR179="2/3(多子)",$M179*参照!$I$4,IF(AR179="1/3(多子)",$M179*参照!$I$4,IF(AR179="多子世帯",$M179*参照!$I$4,IF(AR179="対象外",0))))))))))</f>
        <v>0</v>
      </c>
      <c r="CQ179" s="455" t="b">
        <f>IF(AS179="3/3",$M179*参照!$I$4,IF(AS179="2/3",$M179*参照!$I$5,IF(AS179="1/3",$M179*参照!$I$6,IF(AS179="1/4(多子)",$M179*参照!$I$4,IF(AS179="1/4(工･農)",$M179*参照!$I$7,IF(AS179="3/3(多子)",$M179*参照!$I$4,IF(AS179="2/3(多子)",$M179*参照!$I$4,IF(AS179="1/3(多子)",$M179*参照!$I$4,IF(AS179="多子世帯",$M179*参照!$I$4,IF(AS179="対象外",0))))))))))</f>
        <v>0</v>
      </c>
      <c r="CR179" s="456">
        <f t="shared" si="178"/>
        <v>0</v>
      </c>
      <c r="CS179" s="66"/>
      <c r="CT179" s="147"/>
      <c r="CU179" s="147"/>
      <c r="CV179" s="147"/>
      <c r="CW179" s="147"/>
      <c r="CX179" s="147"/>
      <c r="CY179" s="149"/>
      <c r="CZ179" s="100"/>
      <c r="DA179" s="147"/>
      <c r="DB179" s="147"/>
      <c r="DC179" s="147"/>
      <c r="DD179" s="147"/>
      <c r="DE179" s="147"/>
      <c r="DF179" s="148">
        <f t="shared" si="179"/>
        <v>0</v>
      </c>
      <c r="DG179" s="77">
        <f>IF(CD179=0,0,(ROUNDUP(O179*(BU179*参照!$C$5+BV179*参照!$C$6+BW179*参照!$C$7+BX179*参照!$C$8+BY179*参照!$C$9+BZ179*参照!$C$10+CA179*参照!$C$11+CB179*参照!$C$12+CC179*参照!$C$13)/CD179,-2)))</f>
        <v>0</v>
      </c>
      <c r="DH179" s="136" t="str">
        <f t="shared" si="150"/>
        <v>B</v>
      </c>
    </row>
    <row r="180" spans="1:112" s="30" customFormat="1" ht="14.4">
      <c r="A180" s="137">
        <v>139</v>
      </c>
      <c r="B180" s="363"/>
      <c r="C180" s="361"/>
      <c r="D180" s="126"/>
      <c r="E180" s="127"/>
      <c r="F180" s="185"/>
      <c r="G180" s="213"/>
      <c r="H180" s="355"/>
      <c r="I180" s="235">
        <v>0</v>
      </c>
      <c r="J180" s="235">
        <f t="shared" si="151"/>
        <v>0</v>
      </c>
      <c r="K180" s="387">
        <f>IF(D180="昼間",参照!$E$4,IF(D180="夜間等",参照!$E$5,IF(D180="通信",参照!$E$6,0)))</f>
        <v>0</v>
      </c>
      <c r="L180" s="240">
        <f t="shared" si="152"/>
        <v>0</v>
      </c>
      <c r="M180" s="241">
        <f t="shared" si="153"/>
        <v>0</v>
      </c>
      <c r="N180" s="238"/>
      <c r="O180" s="238">
        <f t="shared" si="154"/>
        <v>0</v>
      </c>
      <c r="P180" s="389">
        <v>0</v>
      </c>
      <c r="Q180" s="392">
        <f>IF(D180="昼間",参照!$F$4,IF(D180="夜間等",参照!$F$5,IF(D180="通信",参照!$F$6,0)))</f>
        <v>0</v>
      </c>
      <c r="R180" s="240">
        <f t="shared" si="155"/>
        <v>0</v>
      </c>
      <c r="S180" s="214"/>
      <c r="T180" s="384">
        <f t="shared" si="156"/>
        <v>0</v>
      </c>
      <c r="U180" s="382">
        <f t="shared" si="157"/>
        <v>0</v>
      </c>
      <c r="V180" s="380">
        <f t="shared" si="158"/>
        <v>0</v>
      </c>
      <c r="W180" s="378">
        <f t="shared" si="159"/>
        <v>0</v>
      </c>
      <c r="X180" s="386" t="str">
        <f t="shared" si="129"/>
        <v>0</v>
      </c>
      <c r="Y180" s="379">
        <f t="shared" si="160"/>
        <v>0</v>
      </c>
      <c r="Z180" s="441"/>
      <c r="AA180" s="441"/>
      <c r="AB180" s="445">
        <f t="shared" si="161"/>
        <v>0</v>
      </c>
      <c r="AC180" s="356">
        <f t="shared" si="162"/>
        <v>0</v>
      </c>
      <c r="AD180" s="123">
        <f t="shared" si="130"/>
        <v>0</v>
      </c>
      <c r="AE180" s="123">
        <f t="shared" si="131"/>
        <v>0</v>
      </c>
      <c r="AF180" s="183"/>
      <c r="AG180" s="32"/>
      <c r="AH180" s="97"/>
      <c r="AI180" s="33"/>
      <c r="AJ180" s="97"/>
      <c r="AK180" s="33"/>
      <c r="AL180" s="97"/>
      <c r="AM180" s="98"/>
      <c r="AN180" s="99"/>
      <c r="AO180" s="147"/>
      <c r="AP180" s="147"/>
      <c r="AQ180" s="147"/>
      <c r="AR180" s="147"/>
      <c r="AS180" s="33"/>
      <c r="AT180" s="308">
        <f t="shared" si="132"/>
        <v>0</v>
      </c>
      <c r="AU180" s="295">
        <f t="shared" si="133"/>
        <v>0</v>
      </c>
      <c r="AV180" s="295">
        <f t="shared" si="134"/>
        <v>0</v>
      </c>
      <c r="AW180" s="295">
        <f t="shared" si="135"/>
        <v>0</v>
      </c>
      <c r="AX180" s="295">
        <f t="shared" si="136"/>
        <v>0</v>
      </c>
      <c r="AY180" s="295">
        <f t="shared" si="137"/>
        <v>0</v>
      </c>
      <c r="AZ180" s="295">
        <f t="shared" si="138"/>
        <v>0</v>
      </c>
      <c r="BA180" s="295">
        <f t="shared" si="139"/>
        <v>0</v>
      </c>
      <c r="BB180" s="310">
        <f t="shared" si="140"/>
        <v>0</v>
      </c>
      <c r="BC180" s="308">
        <f t="shared" si="141"/>
        <v>0</v>
      </c>
      <c r="BD180" s="308">
        <f t="shared" si="142"/>
        <v>0</v>
      </c>
      <c r="BE180" s="295">
        <f t="shared" si="143"/>
        <v>0</v>
      </c>
      <c r="BF180" s="308">
        <f t="shared" si="144"/>
        <v>0</v>
      </c>
      <c r="BG180" s="295">
        <f t="shared" si="145"/>
        <v>0</v>
      </c>
      <c r="BH180" s="308">
        <f t="shared" si="146"/>
        <v>0</v>
      </c>
      <c r="BI180" s="295">
        <f t="shared" si="147"/>
        <v>0</v>
      </c>
      <c r="BJ180" s="295">
        <f t="shared" si="148"/>
        <v>0</v>
      </c>
      <c r="BK180" s="310">
        <f t="shared" si="149"/>
        <v>0</v>
      </c>
      <c r="BL180" s="317">
        <f t="shared" si="163"/>
        <v>0</v>
      </c>
      <c r="BM180" s="299">
        <f t="shared" si="163"/>
        <v>0</v>
      </c>
      <c r="BN180" s="299">
        <f t="shared" si="164"/>
        <v>0</v>
      </c>
      <c r="BO180" s="299">
        <f t="shared" si="163"/>
        <v>0</v>
      </c>
      <c r="BP180" s="299">
        <f t="shared" si="165"/>
        <v>0</v>
      </c>
      <c r="BQ180" s="299">
        <f t="shared" si="163"/>
        <v>0</v>
      </c>
      <c r="BR180" s="299">
        <f t="shared" si="166"/>
        <v>0</v>
      </c>
      <c r="BS180" s="299">
        <f t="shared" si="167"/>
        <v>0</v>
      </c>
      <c r="BT180" s="318">
        <f t="shared" si="167"/>
        <v>0</v>
      </c>
      <c r="BU180" s="450">
        <f t="shared" si="168"/>
        <v>0</v>
      </c>
      <c r="BV180" s="451">
        <f t="shared" si="169"/>
        <v>0</v>
      </c>
      <c r="BW180" s="451">
        <f t="shared" si="170"/>
        <v>0</v>
      </c>
      <c r="BX180" s="451">
        <f t="shared" si="171"/>
        <v>0</v>
      </c>
      <c r="BY180" s="451">
        <f t="shared" si="172"/>
        <v>0</v>
      </c>
      <c r="BZ180" s="451">
        <f t="shared" si="173"/>
        <v>0</v>
      </c>
      <c r="CA180" s="451">
        <f t="shared" si="174"/>
        <v>0</v>
      </c>
      <c r="CB180" s="451">
        <f t="shared" si="175"/>
        <v>0</v>
      </c>
      <c r="CC180" s="451">
        <f t="shared" si="176"/>
        <v>0</v>
      </c>
      <c r="CD180" s="452">
        <f t="shared" si="177"/>
        <v>0</v>
      </c>
      <c r="CE180" s="453">
        <f>IF($AF180="3/3",$R180*参照!$J$4,IF($AF180="2/3",$R180*参照!$J$5,IF($AF180="1/3",$R180*参照!$J$6,IF($AF180="1/4(多子)",$R180*参照!$J$4,IF($AF180="1/4(工･農)",$R180*参照!$J$7,IF($AF180="3/3(多子)",$R180*参照!$J$4,IF($AF180="2/3(多子)",$R180*参照!$J$4,IF($AF180="1/3(多子)",$R180*参照!$J$4,IF($AF180="多子世帯",$R180*参照!$J$4,)))))))))</f>
        <v>0</v>
      </c>
      <c r="CF180" s="454" t="b">
        <f>IF(AH180="3/3",$M180*参照!$I$4,IF(AH180="2/3",$M180*参照!$I$5,IF(AH180="1/3",$M180*参照!$I$6,IF(AH180="1/4(多子)",$M180*参照!$I$4,IF(AH180="1/4(工･農)",$M180*参照!$I$7,IF(AH180="3/3(多子)",$M180*参照!$I$4,IF(AH180="2/3(多子)",$M180*参照!$I$4,IF(AH180="1/3(多子)",$M180*参照!$I$4,IF(AH180="多子世帯",$M180*参照!$I$4,IF(AH180="対象外",0))))))))))</f>
        <v>0</v>
      </c>
      <c r="CG180" s="454" t="b">
        <f>IF(AI180="3/3",$M180*参照!$I$4,IF(AI180="2/3",$M180*参照!$I$5,IF(AI180="1/3",$M180*参照!$I$6,IF(AI180="1/4(多子)",$M180*参照!$I$4,IF(AI180="1/4(工･農)",$M180*参照!$I$7,IF(AI180="3/3(多子)",$M180*参照!$I$4,IF(AI180="2/3(多子)",$M180*参照!$I$4,IF(AI180="1/3(多子)",$M180*参照!$I$4,IF(AI180="多子世帯",$M180*参照!$I$4,IF(AI180="対象外",0))))))))))</f>
        <v>0</v>
      </c>
      <c r="CH180" s="454" t="b">
        <f>IF(AJ180="3/3",$M180*参照!$I$4,IF(AJ180="2/3",$M180*参照!$I$5,IF(AJ180="1/3",$M180*参照!$I$6,IF(AJ180="1/4(多子)",$M180*参照!$I$4,IF(AJ180="1/4(工･農)",$M180*参照!$I$7,IF(AJ180="3/3(多子)",$M180*参照!$I$4,IF(AJ180="2/3(多子)",$M180*参照!$I$4,IF(AJ180="1/3(多子)",$M180*参照!$I$4,IF(AJ180="多子世帯",$M180*参照!$I$4,IF(AJ180="対象外",0))))))))))</f>
        <v>0</v>
      </c>
      <c r="CI180" s="454" t="b">
        <f>IF(AK180="3/3",$M180*参照!$I$4,IF(AK180="2/3",$M180*参照!$I$5,IF(AK180="1/3",$M180*参照!$I$6,IF(AK180="1/4(多子)",$M180*参照!$I$4,IF(AK180="1/4(工･農)",$M180*参照!$I$7,IF(AK180="3/3(多子)",$M180*参照!$I$4,IF(AK180="2/3(多子)",$M180*参照!$I$4,IF(AK180="1/3(多子)",$M180*参照!$I$4,IF(AK180="多子世帯",$M180*参照!$I$4,IF(AK180="対象外",0))))))))))</f>
        <v>0</v>
      </c>
      <c r="CJ180" s="454" t="b">
        <f>IF(AL180="3/3",$M180*参照!$I$4,IF(AL180="2/3",$M180*参照!$I$5,IF(AL180="1/3",$M180*参照!$I$6,IF(AL180="1/4(多子)",$M180*参照!$I$4,IF(AL180="1/4(工･農)",$M180*参照!$I$7,IF(AL180="3/3(多子)",$M180*参照!$I$4,IF(AL180="2/3(多子)",$M180*参照!$I$4,IF(AL180="1/3(多子)",$M180*参照!$I$4,IF(AL180="多子世帯",$M180*参照!$I$4,IF(AL180="対象外",0))))))))))</f>
        <v>0</v>
      </c>
      <c r="CK180" s="454" t="b">
        <f>IF(AM180="3/3",$M180*参照!$I$4,IF(AM180="2/3",$M180*参照!$I$5,IF(AM180="1/3",$M180*参照!$I$6,IF(AM180="1/4(多子)",$M180*参照!$I$4,IF(AM180="1/4(工･農)",$M180*参照!$I$7,IF(AM180="3/3(多子)",$M180*参照!$I$4,IF(AM180="2/3(多子)",$M180*参照!$I$4,IF(AM180="1/3(多子)",$M180*参照!$I$4,IF(AM180="多子世帯",$M180*参照!$I$4,IF(AM180="対象外",0))))))))))</f>
        <v>0</v>
      </c>
      <c r="CL180" s="454" t="b">
        <f>IF(AN180="3/3",$M180*参照!$I$4,IF(AN180="2/3",$M180*参照!$I$5,IF(AN180="1/3",$M180*参照!$I$6,IF(AN180="1/4(多子)",$M180*参照!$I$4,IF(AN180="1/4(工･農)",$M180*参照!$I$7,IF(AN180="3/3(多子)",$M180*参照!$I$4,IF(AN180="2/3(多子)",$M180*参照!$I$4,IF(AN180="1/3(多子)",$M180*参照!$I$4,IF(AN180="多子世帯",$M180*参照!$I$4,IF(AN180="対象外",0))))))))))</f>
        <v>0</v>
      </c>
      <c r="CM180" s="454" t="b">
        <f>IF(AO180="3/3",$M180*参照!$I$4,IF(AO180="2/3",$M180*参照!$I$5,IF(AO180="1/3",$M180*参照!$I$6,IF(AO180="1/4(多子)",$M180*参照!$I$4,IF(AO180="1/4(工･農)",$M180*参照!$I$7,IF(AO180="3/3(多子)",$M180*参照!$I$4,IF(AO180="2/3(多子)",$M180*参照!$I$4,IF(AO180="1/3(多子)",$M180*参照!$I$4,IF(AO180="多子世帯",$M180*参照!$I$4,IF(AO180="対象外",0))))))))))</f>
        <v>0</v>
      </c>
      <c r="CN180" s="454" t="b">
        <f>IF(AP180="3/3",$M180*参照!$I$4,IF(AP180="2/3",$M180*参照!$I$5,IF(AP180="1/3",$M180*参照!$I$6,IF(AP180="1/4(多子)",$M180*参照!$I$4,IF(AP180="1/4(工･農)",$M180*参照!$I$7,IF(AP180="3/3(多子)",$M180*参照!$I$4,IF(AP180="2/3(多子)",$M180*参照!$I$4,IF(AP180="1/3(多子)",$M180*参照!$I$4,IF(AP180="多子世帯",$M180*参照!$I$4,IF(AP180="対象外",0))))))))))</f>
        <v>0</v>
      </c>
      <c r="CO180" s="454" t="b">
        <f>IF(AQ180="3/3",$M180*参照!$I$4,IF(AQ180="2/3",$M180*参照!$I$5,IF(AQ180="1/3",$M180*参照!$I$6,IF(AQ180="1/4(多子)",$M180*参照!$I$4,IF(AQ180="1/4(工･農)",$M180*参照!$I$7,IF(AQ180="3/3(多子)",$M180*参照!$I$4,IF(AQ180="2/3(多子)",$M180*参照!$I$4,IF(AQ180="1/3(多子)",$M180*参照!$I$4,IF(AQ180="多子世帯",$M180*参照!$I$4,IF(AQ180="対象外",0))))))))))</f>
        <v>0</v>
      </c>
      <c r="CP180" s="454" t="b">
        <f>IF(AR180="3/3",$M180*参照!$I$4,IF(AR180="2/3",$M180*参照!$I$5,IF(AR180="1/3",$M180*参照!$I$6,IF(AR180="1/4(多子)",$M180*参照!$I$4,IF(AR180="1/4(工･農)",$M180*参照!$I$7,IF(AR180="3/3(多子)",$M180*参照!$I$4,IF(AR180="2/3(多子)",$M180*参照!$I$4,IF(AR180="1/3(多子)",$M180*参照!$I$4,IF(AR180="多子世帯",$M180*参照!$I$4,IF(AR180="対象外",0))))))))))</f>
        <v>0</v>
      </c>
      <c r="CQ180" s="455" t="b">
        <f>IF(AS180="3/3",$M180*参照!$I$4,IF(AS180="2/3",$M180*参照!$I$5,IF(AS180="1/3",$M180*参照!$I$6,IF(AS180="1/4(多子)",$M180*参照!$I$4,IF(AS180="1/4(工･農)",$M180*参照!$I$7,IF(AS180="3/3(多子)",$M180*参照!$I$4,IF(AS180="2/3(多子)",$M180*参照!$I$4,IF(AS180="1/3(多子)",$M180*参照!$I$4,IF(AS180="多子世帯",$M180*参照!$I$4,IF(AS180="対象外",0))))))))))</f>
        <v>0</v>
      </c>
      <c r="CR180" s="456">
        <f t="shared" si="178"/>
        <v>0</v>
      </c>
      <c r="CS180" s="66"/>
      <c r="CT180" s="147"/>
      <c r="CU180" s="147"/>
      <c r="CV180" s="147"/>
      <c r="CW180" s="147"/>
      <c r="CX180" s="147"/>
      <c r="CY180" s="149"/>
      <c r="CZ180" s="100"/>
      <c r="DA180" s="147"/>
      <c r="DB180" s="147"/>
      <c r="DC180" s="147"/>
      <c r="DD180" s="147"/>
      <c r="DE180" s="147"/>
      <c r="DF180" s="148">
        <f t="shared" si="179"/>
        <v>0</v>
      </c>
      <c r="DG180" s="77">
        <f>IF(CD180=0,0,(ROUNDUP(O180*(BU180*参照!$C$5+BV180*参照!$C$6+BW180*参照!$C$7+BX180*参照!$C$8+BY180*参照!$C$9+BZ180*参照!$C$10+CA180*参照!$C$11+CB180*参照!$C$12+CC180*参照!$C$13)/CD180,-2)))</f>
        <v>0</v>
      </c>
      <c r="DH180" s="136" t="str">
        <f t="shared" si="150"/>
        <v>B</v>
      </c>
    </row>
    <row r="181" spans="1:112" s="30" customFormat="1" ht="14.4">
      <c r="A181" s="137">
        <v>140</v>
      </c>
      <c r="B181" s="363"/>
      <c r="C181" s="361"/>
      <c r="D181" s="126"/>
      <c r="E181" s="127"/>
      <c r="F181" s="185"/>
      <c r="G181" s="213"/>
      <c r="H181" s="355"/>
      <c r="I181" s="235">
        <v>0</v>
      </c>
      <c r="J181" s="235">
        <f t="shared" si="151"/>
        <v>0</v>
      </c>
      <c r="K181" s="387">
        <f>IF(D181="昼間",参照!$E$4,IF(D181="夜間等",参照!$E$5,IF(D181="通信",参照!$E$6,0)))</f>
        <v>0</v>
      </c>
      <c r="L181" s="240">
        <f t="shared" si="152"/>
        <v>0</v>
      </c>
      <c r="M181" s="241">
        <f t="shared" si="153"/>
        <v>0</v>
      </c>
      <c r="N181" s="238"/>
      <c r="O181" s="238">
        <f t="shared" si="154"/>
        <v>0</v>
      </c>
      <c r="P181" s="389">
        <v>0</v>
      </c>
      <c r="Q181" s="392">
        <f>IF(D181="昼間",参照!$F$4,IF(D181="夜間等",参照!$F$5,IF(D181="通信",参照!$F$6,0)))</f>
        <v>0</v>
      </c>
      <c r="R181" s="240">
        <f t="shared" si="155"/>
        <v>0</v>
      </c>
      <c r="S181" s="214"/>
      <c r="T181" s="384">
        <f t="shared" si="156"/>
        <v>0</v>
      </c>
      <c r="U181" s="382">
        <f t="shared" si="157"/>
        <v>0</v>
      </c>
      <c r="V181" s="380">
        <f t="shared" si="158"/>
        <v>0</v>
      </c>
      <c r="W181" s="378">
        <f t="shared" si="159"/>
        <v>0</v>
      </c>
      <c r="X181" s="386" t="str">
        <f t="shared" si="129"/>
        <v>0</v>
      </c>
      <c r="Y181" s="379">
        <f t="shared" si="160"/>
        <v>0</v>
      </c>
      <c r="Z181" s="441"/>
      <c r="AA181" s="441"/>
      <c r="AB181" s="445">
        <f t="shared" si="161"/>
        <v>0</v>
      </c>
      <c r="AC181" s="356">
        <f t="shared" si="162"/>
        <v>0</v>
      </c>
      <c r="AD181" s="123">
        <f t="shared" si="130"/>
        <v>0</v>
      </c>
      <c r="AE181" s="123">
        <f t="shared" si="131"/>
        <v>0</v>
      </c>
      <c r="AF181" s="183"/>
      <c r="AG181" s="32"/>
      <c r="AH181" s="97"/>
      <c r="AI181" s="33"/>
      <c r="AJ181" s="97"/>
      <c r="AK181" s="33"/>
      <c r="AL181" s="97"/>
      <c r="AM181" s="98"/>
      <c r="AN181" s="99"/>
      <c r="AO181" s="147"/>
      <c r="AP181" s="147"/>
      <c r="AQ181" s="147"/>
      <c r="AR181" s="147"/>
      <c r="AS181" s="33"/>
      <c r="AT181" s="308">
        <f t="shared" si="132"/>
        <v>0</v>
      </c>
      <c r="AU181" s="295">
        <f t="shared" si="133"/>
        <v>0</v>
      </c>
      <c r="AV181" s="295">
        <f t="shared" si="134"/>
        <v>0</v>
      </c>
      <c r="AW181" s="295">
        <f t="shared" si="135"/>
        <v>0</v>
      </c>
      <c r="AX181" s="295">
        <f t="shared" si="136"/>
        <v>0</v>
      </c>
      <c r="AY181" s="295">
        <f t="shared" si="137"/>
        <v>0</v>
      </c>
      <c r="AZ181" s="295">
        <f t="shared" si="138"/>
        <v>0</v>
      </c>
      <c r="BA181" s="295">
        <f t="shared" si="139"/>
        <v>0</v>
      </c>
      <c r="BB181" s="310">
        <f t="shared" si="140"/>
        <v>0</v>
      </c>
      <c r="BC181" s="308">
        <f t="shared" si="141"/>
        <v>0</v>
      </c>
      <c r="BD181" s="308">
        <f t="shared" si="142"/>
        <v>0</v>
      </c>
      <c r="BE181" s="295">
        <f t="shared" si="143"/>
        <v>0</v>
      </c>
      <c r="BF181" s="308">
        <f t="shared" si="144"/>
        <v>0</v>
      </c>
      <c r="BG181" s="295">
        <f t="shared" si="145"/>
        <v>0</v>
      </c>
      <c r="BH181" s="308">
        <f t="shared" si="146"/>
        <v>0</v>
      </c>
      <c r="BI181" s="295">
        <f t="shared" si="147"/>
        <v>0</v>
      </c>
      <c r="BJ181" s="295">
        <f t="shared" si="148"/>
        <v>0</v>
      </c>
      <c r="BK181" s="310">
        <f t="shared" si="149"/>
        <v>0</v>
      </c>
      <c r="BL181" s="317">
        <f t="shared" si="163"/>
        <v>0</v>
      </c>
      <c r="BM181" s="299">
        <f t="shared" si="163"/>
        <v>0</v>
      </c>
      <c r="BN181" s="299">
        <f t="shared" si="164"/>
        <v>0</v>
      </c>
      <c r="BO181" s="299">
        <f t="shared" si="163"/>
        <v>0</v>
      </c>
      <c r="BP181" s="299">
        <f t="shared" si="165"/>
        <v>0</v>
      </c>
      <c r="BQ181" s="299">
        <f t="shared" si="163"/>
        <v>0</v>
      </c>
      <c r="BR181" s="299">
        <f t="shared" si="166"/>
        <v>0</v>
      </c>
      <c r="BS181" s="299">
        <f t="shared" si="167"/>
        <v>0</v>
      </c>
      <c r="BT181" s="318">
        <f t="shared" si="167"/>
        <v>0</v>
      </c>
      <c r="BU181" s="450">
        <f t="shared" si="168"/>
        <v>0</v>
      </c>
      <c r="BV181" s="451">
        <f t="shared" si="169"/>
        <v>0</v>
      </c>
      <c r="BW181" s="451">
        <f t="shared" si="170"/>
        <v>0</v>
      </c>
      <c r="BX181" s="451">
        <f t="shared" si="171"/>
        <v>0</v>
      </c>
      <c r="BY181" s="451">
        <f t="shared" si="172"/>
        <v>0</v>
      </c>
      <c r="BZ181" s="451">
        <f t="shared" si="173"/>
        <v>0</v>
      </c>
      <c r="CA181" s="451">
        <f t="shared" si="174"/>
        <v>0</v>
      </c>
      <c r="CB181" s="451">
        <f t="shared" si="175"/>
        <v>0</v>
      </c>
      <c r="CC181" s="451">
        <f t="shared" si="176"/>
        <v>0</v>
      </c>
      <c r="CD181" s="452">
        <f t="shared" si="177"/>
        <v>0</v>
      </c>
      <c r="CE181" s="453">
        <f>IF($AF181="3/3",$R181*参照!$J$4,IF($AF181="2/3",$R181*参照!$J$5,IF($AF181="1/3",$R181*参照!$J$6,IF($AF181="1/4(多子)",$R181*参照!$J$4,IF($AF181="1/4(工･農)",$R181*参照!$J$7,IF($AF181="3/3(多子)",$R181*参照!$J$4,IF($AF181="2/3(多子)",$R181*参照!$J$4,IF($AF181="1/3(多子)",$R181*参照!$J$4,IF($AF181="多子世帯",$R181*参照!$J$4,)))))))))</f>
        <v>0</v>
      </c>
      <c r="CF181" s="454" t="b">
        <f>IF(AH181="3/3",$M181*参照!$I$4,IF(AH181="2/3",$M181*参照!$I$5,IF(AH181="1/3",$M181*参照!$I$6,IF(AH181="1/4(多子)",$M181*参照!$I$4,IF(AH181="1/4(工･農)",$M181*参照!$I$7,IF(AH181="3/3(多子)",$M181*参照!$I$4,IF(AH181="2/3(多子)",$M181*参照!$I$4,IF(AH181="1/3(多子)",$M181*参照!$I$4,IF(AH181="多子世帯",$M181*参照!$I$4,IF(AH181="対象外",0))))))))))</f>
        <v>0</v>
      </c>
      <c r="CG181" s="454" t="b">
        <f>IF(AI181="3/3",$M181*参照!$I$4,IF(AI181="2/3",$M181*参照!$I$5,IF(AI181="1/3",$M181*参照!$I$6,IF(AI181="1/4(多子)",$M181*参照!$I$4,IF(AI181="1/4(工･農)",$M181*参照!$I$7,IF(AI181="3/3(多子)",$M181*参照!$I$4,IF(AI181="2/3(多子)",$M181*参照!$I$4,IF(AI181="1/3(多子)",$M181*参照!$I$4,IF(AI181="多子世帯",$M181*参照!$I$4,IF(AI181="対象外",0))))))))))</f>
        <v>0</v>
      </c>
      <c r="CH181" s="454" t="b">
        <f>IF(AJ181="3/3",$M181*参照!$I$4,IF(AJ181="2/3",$M181*参照!$I$5,IF(AJ181="1/3",$M181*参照!$I$6,IF(AJ181="1/4(多子)",$M181*参照!$I$4,IF(AJ181="1/4(工･農)",$M181*参照!$I$7,IF(AJ181="3/3(多子)",$M181*参照!$I$4,IF(AJ181="2/3(多子)",$M181*参照!$I$4,IF(AJ181="1/3(多子)",$M181*参照!$I$4,IF(AJ181="多子世帯",$M181*参照!$I$4,IF(AJ181="対象外",0))))))))))</f>
        <v>0</v>
      </c>
      <c r="CI181" s="454" t="b">
        <f>IF(AK181="3/3",$M181*参照!$I$4,IF(AK181="2/3",$M181*参照!$I$5,IF(AK181="1/3",$M181*参照!$I$6,IF(AK181="1/4(多子)",$M181*参照!$I$4,IF(AK181="1/4(工･農)",$M181*参照!$I$7,IF(AK181="3/3(多子)",$M181*参照!$I$4,IF(AK181="2/3(多子)",$M181*参照!$I$4,IF(AK181="1/3(多子)",$M181*参照!$I$4,IF(AK181="多子世帯",$M181*参照!$I$4,IF(AK181="対象外",0))))))))))</f>
        <v>0</v>
      </c>
      <c r="CJ181" s="454" t="b">
        <f>IF(AL181="3/3",$M181*参照!$I$4,IF(AL181="2/3",$M181*参照!$I$5,IF(AL181="1/3",$M181*参照!$I$6,IF(AL181="1/4(多子)",$M181*参照!$I$4,IF(AL181="1/4(工･農)",$M181*参照!$I$7,IF(AL181="3/3(多子)",$M181*参照!$I$4,IF(AL181="2/3(多子)",$M181*参照!$I$4,IF(AL181="1/3(多子)",$M181*参照!$I$4,IF(AL181="多子世帯",$M181*参照!$I$4,IF(AL181="対象外",0))))))))))</f>
        <v>0</v>
      </c>
      <c r="CK181" s="454" t="b">
        <f>IF(AM181="3/3",$M181*参照!$I$4,IF(AM181="2/3",$M181*参照!$I$5,IF(AM181="1/3",$M181*参照!$I$6,IF(AM181="1/4(多子)",$M181*参照!$I$4,IF(AM181="1/4(工･農)",$M181*参照!$I$7,IF(AM181="3/3(多子)",$M181*参照!$I$4,IF(AM181="2/3(多子)",$M181*参照!$I$4,IF(AM181="1/3(多子)",$M181*参照!$I$4,IF(AM181="多子世帯",$M181*参照!$I$4,IF(AM181="対象外",0))))))))))</f>
        <v>0</v>
      </c>
      <c r="CL181" s="454" t="b">
        <f>IF(AN181="3/3",$M181*参照!$I$4,IF(AN181="2/3",$M181*参照!$I$5,IF(AN181="1/3",$M181*参照!$I$6,IF(AN181="1/4(多子)",$M181*参照!$I$4,IF(AN181="1/4(工･農)",$M181*参照!$I$7,IF(AN181="3/3(多子)",$M181*参照!$I$4,IF(AN181="2/3(多子)",$M181*参照!$I$4,IF(AN181="1/3(多子)",$M181*参照!$I$4,IF(AN181="多子世帯",$M181*参照!$I$4,IF(AN181="対象外",0))))))))))</f>
        <v>0</v>
      </c>
      <c r="CM181" s="454" t="b">
        <f>IF(AO181="3/3",$M181*参照!$I$4,IF(AO181="2/3",$M181*参照!$I$5,IF(AO181="1/3",$M181*参照!$I$6,IF(AO181="1/4(多子)",$M181*参照!$I$4,IF(AO181="1/4(工･農)",$M181*参照!$I$7,IF(AO181="3/3(多子)",$M181*参照!$I$4,IF(AO181="2/3(多子)",$M181*参照!$I$4,IF(AO181="1/3(多子)",$M181*参照!$I$4,IF(AO181="多子世帯",$M181*参照!$I$4,IF(AO181="対象外",0))))))))))</f>
        <v>0</v>
      </c>
      <c r="CN181" s="454" t="b">
        <f>IF(AP181="3/3",$M181*参照!$I$4,IF(AP181="2/3",$M181*参照!$I$5,IF(AP181="1/3",$M181*参照!$I$6,IF(AP181="1/4(多子)",$M181*参照!$I$4,IF(AP181="1/4(工･農)",$M181*参照!$I$7,IF(AP181="3/3(多子)",$M181*参照!$I$4,IF(AP181="2/3(多子)",$M181*参照!$I$4,IF(AP181="1/3(多子)",$M181*参照!$I$4,IF(AP181="多子世帯",$M181*参照!$I$4,IF(AP181="対象外",0))))))))))</f>
        <v>0</v>
      </c>
      <c r="CO181" s="454" t="b">
        <f>IF(AQ181="3/3",$M181*参照!$I$4,IF(AQ181="2/3",$M181*参照!$I$5,IF(AQ181="1/3",$M181*参照!$I$6,IF(AQ181="1/4(多子)",$M181*参照!$I$4,IF(AQ181="1/4(工･農)",$M181*参照!$I$7,IF(AQ181="3/3(多子)",$M181*参照!$I$4,IF(AQ181="2/3(多子)",$M181*参照!$I$4,IF(AQ181="1/3(多子)",$M181*参照!$I$4,IF(AQ181="多子世帯",$M181*参照!$I$4,IF(AQ181="対象外",0))))))))))</f>
        <v>0</v>
      </c>
      <c r="CP181" s="454" t="b">
        <f>IF(AR181="3/3",$M181*参照!$I$4,IF(AR181="2/3",$M181*参照!$I$5,IF(AR181="1/3",$M181*参照!$I$6,IF(AR181="1/4(多子)",$M181*参照!$I$4,IF(AR181="1/4(工･農)",$M181*参照!$I$7,IF(AR181="3/3(多子)",$M181*参照!$I$4,IF(AR181="2/3(多子)",$M181*参照!$I$4,IF(AR181="1/3(多子)",$M181*参照!$I$4,IF(AR181="多子世帯",$M181*参照!$I$4,IF(AR181="対象外",0))))))))))</f>
        <v>0</v>
      </c>
      <c r="CQ181" s="455" t="b">
        <f>IF(AS181="3/3",$M181*参照!$I$4,IF(AS181="2/3",$M181*参照!$I$5,IF(AS181="1/3",$M181*参照!$I$6,IF(AS181="1/4(多子)",$M181*参照!$I$4,IF(AS181="1/4(工･農)",$M181*参照!$I$7,IF(AS181="3/3(多子)",$M181*参照!$I$4,IF(AS181="2/3(多子)",$M181*参照!$I$4,IF(AS181="1/3(多子)",$M181*参照!$I$4,IF(AS181="多子世帯",$M181*参照!$I$4,IF(AS181="対象外",0))))))))))</f>
        <v>0</v>
      </c>
      <c r="CR181" s="456">
        <f t="shared" si="178"/>
        <v>0</v>
      </c>
      <c r="CS181" s="66"/>
      <c r="CT181" s="147"/>
      <c r="CU181" s="147"/>
      <c r="CV181" s="147"/>
      <c r="CW181" s="147"/>
      <c r="CX181" s="147"/>
      <c r="CY181" s="149"/>
      <c r="CZ181" s="100"/>
      <c r="DA181" s="147"/>
      <c r="DB181" s="147"/>
      <c r="DC181" s="147"/>
      <c r="DD181" s="147"/>
      <c r="DE181" s="147"/>
      <c r="DF181" s="148">
        <f t="shared" si="179"/>
        <v>0</v>
      </c>
      <c r="DG181" s="77">
        <f>IF(CD181=0,0,(ROUNDUP(O181*(BU181*参照!$C$5+BV181*参照!$C$6+BW181*参照!$C$7+BX181*参照!$C$8+BY181*参照!$C$9+BZ181*参照!$C$10+CA181*参照!$C$11+CB181*参照!$C$12+CC181*参照!$C$13)/CD181,-2)))</f>
        <v>0</v>
      </c>
      <c r="DH181" s="136" t="str">
        <f t="shared" si="150"/>
        <v>B</v>
      </c>
    </row>
    <row r="182" spans="1:112" s="30" customFormat="1" ht="14.4">
      <c r="A182" s="137">
        <v>141</v>
      </c>
      <c r="B182" s="363"/>
      <c r="C182" s="361"/>
      <c r="D182" s="126"/>
      <c r="E182" s="127"/>
      <c r="F182" s="185"/>
      <c r="G182" s="213"/>
      <c r="H182" s="355"/>
      <c r="I182" s="235">
        <v>0</v>
      </c>
      <c r="J182" s="235">
        <f t="shared" si="151"/>
        <v>0</v>
      </c>
      <c r="K182" s="387">
        <f>IF(D182="昼間",参照!$E$4,IF(D182="夜間等",参照!$E$5,IF(D182="通信",参照!$E$6,0)))</f>
        <v>0</v>
      </c>
      <c r="L182" s="240">
        <f t="shared" si="152"/>
        <v>0</v>
      </c>
      <c r="M182" s="241">
        <f t="shared" si="153"/>
        <v>0</v>
      </c>
      <c r="N182" s="238"/>
      <c r="O182" s="238">
        <f t="shared" si="154"/>
        <v>0</v>
      </c>
      <c r="P182" s="389">
        <v>0</v>
      </c>
      <c r="Q182" s="392">
        <f>IF(D182="昼間",参照!$F$4,IF(D182="夜間等",参照!$F$5,IF(D182="通信",参照!$F$6,0)))</f>
        <v>0</v>
      </c>
      <c r="R182" s="240">
        <f t="shared" si="155"/>
        <v>0</v>
      </c>
      <c r="S182" s="214"/>
      <c r="T182" s="384">
        <f t="shared" si="156"/>
        <v>0</v>
      </c>
      <c r="U182" s="382">
        <f t="shared" si="157"/>
        <v>0</v>
      </c>
      <c r="V182" s="380">
        <f t="shared" si="158"/>
        <v>0</v>
      </c>
      <c r="W182" s="378">
        <f t="shared" si="159"/>
        <v>0</v>
      </c>
      <c r="X182" s="386" t="str">
        <f t="shared" si="129"/>
        <v>0</v>
      </c>
      <c r="Y182" s="379">
        <f t="shared" si="160"/>
        <v>0</v>
      </c>
      <c r="Z182" s="441"/>
      <c r="AA182" s="441"/>
      <c r="AB182" s="445">
        <f t="shared" si="161"/>
        <v>0</v>
      </c>
      <c r="AC182" s="356">
        <f t="shared" si="162"/>
        <v>0</v>
      </c>
      <c r="AD182" s="123">
        <f t="shared" si="130"/>
        <v>0</v>
      </c>
      <c r="AE182" s="123">
        <f t="shared" si="131"/>
        <v>0</v>
      </c>
      <c r="AF182" s="183"/>
      <c r="AG182" s="32"/>
      <c r="AH182" s="97"/>
      <c r="AI182" s="33"/>
      <c r="AJ182" s="97"/>
      <c r="AK182" s="33"/>
      <c r="AL182" s="97"/>
      <c r="AM182" s="98"/>
      <c r="AN182" s="99"/>
      <c r="AO182" s="147"/>
      <c r="AP182" s="147"/>
      <c r="AQ182" s="147"/>
      <c r="AR182" s="147"/>
      <c r="AS182" s="33"/>
      <c r="AT182" s="308">
        <f t="shared" si="132"/>
        <v>0</v>
      </c>
      <c r="AU182" s="295">
        <f t="shared" si="133"/>
        <v>0</v>
      </c>
      <c r="AV182" s="295">
        <f t="shared" si="134"/>
        <v>0</v>
      </c>
      <c r="AW182" s="295">
        <f t="shared" si="135"/>
        <v>0</v>
      </c>
      <c r="AX182" s="295">
        <f t="shared" si="136"/>
        <v>0</v>
      </c>
      <c r="AY182" s="295">
        <f t="shared" si="137"/>
        <v>0</v>
      </c>
      <c r="AZ182" s="295">
        <f t="shared" si="138"/>
        <v>0</v>
      </c>
      <c r="BA182" s="295">
        <f t="shared" si="139"/>
        <v>0</v>
      </c>
      <c r="BB182" s="310">
        <f t="shared" si="140"/>
        <v>0</v>
      </c>
      <c r="BC182" s="308">
        <f t="shared" si="141"/>
        <v>0</v>
      </c>
      <c r="BD182" s="308">
        <f t="shared" si="142"/>
        <v>0</v>
      </c>
      <c r="BE182" s="295">
        <f t="shared" si="143"/>
        <v>0</v>
      </c>
      <c r="BF182" s="308">
        <f t="shared" si="144"/>
        <v>0</v>
      </c>
      <c r="BG182" s="295">
        <f t="shared" si="145"/>
        <v>0</v>
      </c>
      <c r="BH182" s="308">
        <f t="shared" si="146"/>
        <v>0</v>
      </c>
      <c r="BI182" s="295">
        <f t="shared" si="147"/>
        <v>0</v>
      </c>
      <c r="BJ182" s="295">
        <f t="shared" si="148"/>
        <v>0</v>
      </c>
      <c r="BK182" s="310">
        <f t="shared" si="149"/>
        <v>0</v>
      </c>
      <c r="BL182" s="317">
        <f t="shared" si="163"/>
        <v>0</v>
      </c>
      <c r="BM182" s="299">
        <f t="shared" si="163"/>
        <v>0</v>
      </c>
      <c r="BN182" s="299">
        <f t="shared" si="164"/>
        <v>0</v>
      </c>
      <c r="BO182" s="299">
        <f t="shared" si="163"/>
        <v>0</v>
      </c>
      <c r="BP182" s="299">
        <f t="shared" si="165"/>
        <v>0</v>
      </c>
      <c r="BQ182" s="299">
        <f t="shared" si="163"/>
        <v>0</v>
      </c>
      <c r="BR182" s="299">
        <f t="shared" si="166"/>
        <v>0</v>
      </c>
      <c r="BS182" s="299">
        <f t="shared" si="167"/>
        <v>0</v>
      </c>
      <c r="BT182" s="318">
        <f t="shared" si="167"/>
        <v>0</v>
      </c>
      <c r="BU182" s="450">
        <f t="shared" si="168"/>
        <v>0</v>
      </c>
      <c r="BV182" s="451">
        <f t="shared" si="169"/>
        <v>0</v>
      </c>
      <c r="BW182" s="451">
        <f t="shared" si="170"/>
        <v>0</v>
      </c>
      <c r="BX182" s="451">
        <f t="shared" si="171"/>
        <v>0</v>
      </c>
      <c r="BY182" s="451">
        <f t="shared" si="172"/>
        <v>0</v>
      </c>
      <c r="BZ182" s="451">
        <f t="shared" si="173"/>
        <v>0</v>
      </c>
      <c r="CA182" s="451">
        <f t="shared" si="174"/>
        <v>0</v>
      </c>
      <c r="CB182" s="451">
        <f t="shared" si="175"/>
        <v>0</v>
      </c>
      <c r="CC182" s="451">
        <f t="shared" si="176"/>
        <v>0</v>
      </c>
      <c r="CD182" s="452">
        <f t="shared" si="177"/>
        <v>0</v>
      </c>
      <c r="CE182" s="453">
        <f>IF($AF182="3/3",$R182*参照!$J$4,IF($AF182="2/3",$R182*参照!$J$5,IF($AF182="1/3",$R182*参照!$J$6,IF($AF182="1/4(多子)",$R182*参照!$J$4,IF($AF182="1/4(工･農)",$R182*参照!$J$7,IF($AF182="3/3(多子)",$R182*参照!$J$4,IF($AF182="2/3(多子)",$R182*参照!$J$4,IF($AF182="1/3(多子)",$R182*参照!$J$4,IF($AF182="多子世帯",$R182*参照!$J$4,)))))))))</f>
        <v>0</v>
      </c>
      <c r="CF182" s="454" t="b">
        <f>IF(AH182="3/3",$M182*参照!$I$4,IF(AH182="2/3",$M182*参照!$I$5,IF(AH182="1/3",$M182*参照!$I$6,IF(AH182="1/4(多子)",$M182*参照!$I$4,IF(AH182="1/4(工･農)",$M182*参照!$I$7,IF(AH182="3/3(多子)",$M182*参照!$I$4,IF(AH182="2/3(多子)",$M182*参照!$I$4,IF(AH182="1/3(多子)",$M182*参照!$I$4,IF(AH182="多子世帯",$M182*参照!$I$4,IF(AH182="対象外",0))))))))))</f>
        <v>0</v>
      </c>
      <c r="CG182" s="454" t="b">
        <f>IF(AI182="3/3",$M182*参照!$I$4,IF(AI182="2/3",$M182*参照!$I$5,IF(AI182="1/3",$M182*参照!$I$6,IF(AI182="1/4(多子)",$M182*参照!$I$4,IF(AI182="1/4(工･農)",$M182*参照!$I$7,IF(AI182="3/3(多子)",$M182*参照!$I$4,IF(AI182="2/3(多子)",$M182*参照!$I$4,IF(AI182="1/3(多子)",$M182*参照!$I$4,IF(AI182="多子世帯",$M182*参照!$I$4,IF(AI182="対象外",0))))))))))</f>
        <v>0</v>
      </c>
      <c r="CH182" s="454" t="b">
        <f>IF(AJ182="3/3",$M182*参照!$I$4,IF(AJ182="2/3",$M182*参照!$I$5,IF(AJ182="1/3",$M182*参照!$I$6,IF(AJ182="1/4(多子)",$M182*参照!$I$4,IF(AJ182="1/4(工･農)",$M182*参照!$I$7,IF(AJ182="3/3(多子)",$M182*参照!$I$4,IF(AJ182="2/3(多子)",$M182*参照!$I$4,IF(AJ182="1/3(多子)",$M182*参照!$I$4,IF(AJ182="多子世帯",$M182*参照!$I$4,IF(AJ182="対象外",0))))))))))</f>
        <v>0</v>
      </c>
      <c r="CI182" s="454" t="b">
        <f>IF(AK182="3/3",$M182*参照!$I$4,IF(AK182="2/3",$M182*参照!$I$5,IF(AK182="1/3",$M182*参照!$I$6,IF(AK182="1/4(多子)",$M182*参照!$I$4,IF(AK182="1/4(工･農)",$M182*参照!$I$7,IF(AK182="3/3(多子)",$M182*参照!$I$4,IF(AK182="2/3(多子)",$M182*参照!$I$4,IF(AK182="1/3(多子)",$M182*参照!$I$4,IF(AK182="多子世帯",$M182*参照!$I$4,IF(AK182="対象外",0))))))))))</f>
        <v>0</v>
      </c>
      <c r="CJ182" s="454" t="b">
        <f>IF(AL182="3/3",$M182*参照!$I$4,IF(AL182="2/3",$M182*参照!$I$5,IF(AL182="1/3",$M182*参照!$I$6,IF(AL182="1/4(多子)",$M182*参照!$I$4,IF(AL182="1/4(工･農)",$M182*参照!$I$7,IF(AL182="3/3(多子)",$M182*参照!$I$4,IF(AL182="2/3(多子)",$M182*参照!$I$4,IF(AL182="1/3(多子)",$M182*参照!$I$4,IF(AL182="多子世帯",$M182*参照!$I$4,IF(AL182="対象外",0))))))))))</f>
        <v>0</v>
      </c>
      <c r="CK182" s="454" t="b">
        <f>IF(AM182="3/3",$M182*参照!$I$4,IF(AM182="2/3",$M182*参照!$I$5,IF(AM182="1/3",$M182*参照!$I$6,IF(AM182="1/4(多子)",$M182*参照!$I$4,IF(AM182="1/4(工･農)",$M182*参照!$I$7,IF(AM182="3/3(多子)",$M182*参照!$I$4,IF(AM182="2/3(多子)",$M182*参照!$I$4,IF(AM182="1/3(多子)",$M182*参照!$I$4,IF(AM182="多子世帯",$M182*参照!$I$4,IF(AM182="対象外",0))))))))))</f>
        <v>0</v>
      </c>
      <c r="CL182" s="454" t="b">
        <f>IF(AN182="3/3",$M182*参照!$I$4,IF(AN182="2/3",$M182*参照!$I$5,IF(AN182="1/3",$M182*参照!$I$6,IF(AN182="1/4(多子)",$M182*参照!$I$4,IF(AN182="1/4(工･農)",$M182*参照!$I$7,IF(AN182="3/3(多子)",$M182*参照!$I$4,IF(AN182="2/3(多子)",$M182*参照!$I$4,IF(AN182="1/3(多子)",$M182*参照!$I$4,IF(AN182="多子世帯",$M182*参照!$I$4,IF(AN182="対象外",0))))))))))</f>
        <v>0</v>
      </c>
      <c r="CM182" s="454" t="b">
        <f>IF(AO182="3/3",$M182*参照!$I$4,IF(AO182="2/3",$M182*参照!$I$5,IF(AO182="1/3",$M182*参照!$I$6,IF(AO182="1/4(多子)",$M182*参照!$I$4,IF(AO182="1/4(工･農)",$M182*参照!$I$7,IF(AO182="3/3(多子)",$M182*参照!$I$4,IF(AO182="2/3(多子)",$M182*参照!$I$4,IF(AO182="1/3(多子)",$M182*参照!$I$4,IF(AO182="多子世帯",$M182*参照!$I$4,IF(AO182="対象外",0))))))))))</f>
        <v>0</v>
      </c>
      <c r="CN182" s="454" t="b">
        <f>IF(AP182="3/3",$M182*参照!$I$4,IF(AP182="2/3",$M182*参照!$I$5,IF(AP182="1/3",$M182*参照!$I$6,IF(AP182="1/4(多子)",$M182*参照!$I$4,IF(AP182="1/4(工･農)",$M182*参照!$I$7,IF(AP182="3/3(多子)",$M182*参照!$I$4,IF(AP182="2/3(多子)",$M182*参照!$I$4,IF(AP182="1/3(多子)",$M182*参照!$I$4,IF(AP182="多子世帯",$M182*参照!$I$4,IF(AP182="対象外",0))))))))))</f>
        <v>0</v>
      </c>
      <c r="CO182" s="454" t="b">
        <f>IF(AQ182="3/3",$M182*参照!$I$4,IF(AQ182="2/3",$M182*参照!$I$5,IF(AQ182="1/3",$M182*参照!$I$6,IF(AQ182="1/4(多子)",$M182*参照!$I$4,IF(AQ182="1/4(工･農)",$M182*参照!$I$7,IF(AQ182="3/3(多子)",$M182*参照!$I$4,IF(AQ182="2/3(多子)",$M182*参照!$I$4,IF(AQ182="1/3(多子)",$M182*参照!$I$4,IF(AQ182="多子世帯",$M182*参照!$I$4,IF(AQ182="対象外",0))))))))))</f>
        <v>0</v>
      </c>
      <c r="CP182" s="454" t="b">
        <f>IF(AR182="3/3",$M182*参照!$I$4,IF(AR182="2/3",$M182*参照!$I$5,IF(AR182="1/3",$M182*参照!$I$6,IF(AR182="1/4(多子)",$M182*参照!$I$4,IF(AR182="1/4(工･農)",$M182*参照!$I$7,IF(AR182="3/3(多子)",$M182*参照!$I$4,IF(AR182="2/3(多子)",$M182*参照!$I$4,IF(AR182="1/3(多子)",$M182*参照!$I$4,IF(AR182="多子世帯",$M182*参照!$I$4,IF(AR182="対象外",0))))))))))</f>
        <v>0</v>
      </c>
      <c r="CQ182" s="455" t="b">
        <f>IF(AS182="3/3",$M182*参照!$I$4,IF(AS182="2/3",$M182*参照!$I$5,IF(AS182="1/3",$M182*参照!$I$6,IF(AS182="1/4(多子)",$M182*参照!$I$4,IF(AS182="1/4(工･農)",$M182*参照!$I$7,IF(AS182="3/3(多子)",$M182*参照!$I$4,IF(AS182="2/3(多子)",$M182*参照!$I$4,IF(AS182="1/3(多子)",$M182*参照!$I$4,IF(AS182="多子世帯",$M182*参照!$I$4,IF(AS182="対象外",0))))))))))</f>
        <v>0</v>
      </c>
      <c r="CR182" s="456">
        <f t="shared" si="178"/>
        <v>0</v>
      </c>
      <c r="CS182" s="66"/>
      <c r="CT182" s="147"/>
      <c r="CU182" s="147"/>
      <c r="CV182" s="147"/>
      <c r="CW182" s="147"/>
      <c r="CX182" s="147"/>
      <c r="CY182" s="149"/>
      <c r="CZ182" s="100"/>
      <c r="DA182" s="147"/>
      <c r="DB182" s="147"/>
      <c r="DC182" s="147"/>
      <c r="DD182" s="147"/>
      <c r="DE182" s="147"/>
      <c r="DF182" s="148">
        <f t="shared" si="179"/>
        <v>0</v>
      </c>
      <c r="DG182" s="77">
        <f>IF(CD182=0,0,(ROUNDUP(O182*(BU182*参照!$C$5+BV182*参照!$C$6+BW182*参照!$C$7+BX182*参照!$C$8+BY182*参照!$C$9+BZ182*参照!$C$10+CA182*参照!$C$11+CB182*参照!$C$12+CC182*参照!$C$13)/CD182,-2)))</f>
        <v>0</v>
      </c>
      <c r="DH182" s="136" t="str">
        <f t="shared" si="150"/>
        <v>B</v>
      </c>
    </row>
    <row r="183" spans="1:112" s="30" customFormat="1" ht="14.4">
      <c r="A183" s="137">
        <v>142</v>
      </c>
      <c r="B183" s="363"/>
      <c r="C183" s="361"/>
      <c r="D183" s="126"/>
      <c r="E183" s="127"/>
      <c r="F183" s="185"/>
      <c r="G183" s="213"/>
      <c r="H183" s="355"/>
      <c r="I183" s="235">
        <v>0</v>
      </c>
      <c r="J183" s="235">
        <f t="shared" si="151"/>
        <v>0</v>
      </c>
      <c r="K183" s="387">
        <f>IF(D183="昼間",参照!$E$4,IF(D183="夜間等",参照!$E$5,IF(D183="通信",参照!$E$6,0)))</f>
        <v>0</v>
      </c>
      <c r="L183" s="240">
        <f t="shared" si="152"/>
        <v>0</v>
      </c>
      <c r="M183" s="241">
        <f t="shared" si="153"/>
        <v>0</v>
      </c>
      <c r="N183" s="238"/>
      <c r="O183" s="238">
        <f t="shared" si="154"/>
        <v>0</v>
      </c>
      <c r="P183" s="389">
        <v>0</v>
      </c>
      <c r="Q183" s="392">
        <f>IF(D183="昼間",参照!$F$4,IF(D183="夜間等",参照!$F$5,IF(D183="通信",参照!$F$6,0)))</f>
        <v>0</v>
      </c>
      <c r="R183" s="240">
        <f t="shared" si="155"/>
        <v>0</v>
      </c>
      <c r="S183" s="214"/>
      <c r="T183" s="384">
        <f t="shared" si="156"/>
        <v>0</v>
      </c>
      <c r="U183" s="382">
        <f t="shared" si="157"/>
        <v>0</v>
      </c>
      <c r="V183" s="380">
        <f t="shared" si="158"/>
        <v>0</v>
      </c>
      <c r="W183" s="378">
        <f t="shared" si="159"/>
        <v>0</v>
      </c>
      <c r="X183" s="386" t="str">
        <f t="shared" si="129"/>
        <v>0</v>
      </c>
      <c r="Y183" s="379">
        <f t="shared" si="160"/>
        <v>0</v>
      </c>
      <c r="Z183" s="441"/>
      <c r="AA183" s="441"/>
      <c r="AB183" s="445">
        <f t="shared" si="161"/>
        <v>0</v>
      </c>
      <c r="AC183" s="356">
        <f t="shared" si="162"/>
        <v>0</v>
      </c>
      <c r="AD183" s="123">
        <f t="shared" si="130"/>
        <v>0</v>
      </c>
      <c r="AE183" s="123">
        <f t="shared" si="131"/>
        <v>0</v>
      </c>
      <c r="AF183" s="183"/>
      <c r="AG183" s="32"/>
      <c r="AH183" s="97"/>
      <c r="AI183" s="33"/>
      <c r="AJ183" s="97"/>
      <c r="AK183" s="33"/>
      <c r="AL183" s="97"/>
      <c r="AM183" s="98"/>
      <c r="AN183" s="99"/>
      <c r="AO183" s="147"/>
      <c r="AP183" s="147"/>
      <c r="AQ183" s="147"/>
      <c r="AR183" s="147"/>
      <c r="AS183" s="33"/>
      <c r="AT183" s="308">
        <f t="shared" si="132"/>
        <v>0</v>
      </c>
      <c r="AU183" s="295">
        <f t="shared" si="133"/>
        <v>0</v>
      </c>
      <c r="AV183" s="295">
        <f t="shared" si="134"/>
        <v>0</v>
      </c>
      <c r="AW183" s="295">
        <f t="shared" si="135"/>
        <v>0</v>
      </c>
      <c r="AX183" s="295">
        <f t="shared" si="136"/>
        <v>0</v>
      </c>
      <c r="AY183" s="295">
        <f t="shared" si="137"/>
        <v>0</v>
      </c>
      <c r="AZ183" s="295">
        <f t="shared" si="138"/>
        <v>0</v>
      </c>
      <c r="BA183" s="295">
        <f t="shared" si="139"/>
        <v>0</v>
      </c>
      <c r="BB183" s="310">
        <f t="shared" si="140"/>
        <v>0</v>
      </c>
      <c r="BC183" s="308">
        <f t="shared" si="141"/>
        <v>0</v>
      </c>
      <c r="BD183" s="308">
        <f t="shared" si="142"/>
        <v>0</v>
      </c>
      <c r="BE183" s="295">
        <f t="shared" si="143"/>
        <v>0</v>
      </c>
      <c r="BF183" s="308">
        <f t="shared" si="144"/>
        <v>0</v>
      </c>
      <c r="BG183" s="295">
        <f t="shared" si="145"/>
        <v>0</v>
      </c>
      <c r="BH183" s="308">
        <f t="shared" si="146"/>
        <v>0</v>
      </c>
      <c r="BI183" s="295">
        <f t="shared" si="147"/>
        <v>0</v>
      </c>
      <c r="BJ183" s="295">
        <f t="shared" si="148"/>
        <v>0</v>
      </c>
      <c r="BK183" s="310">
        <f t="shared" si="149"/>
        <v>0</v>
      </c>
      <c r="BL183" s="317">
        <f t="shared" si="163"/>
        <v>0</v>
      </c>
      <c r="BM183" s="299">
        <f t="shared" si="163"/>
        <v>0</v>
      </c>
      <c r="BN183" s="299">
        <f t="shared" si="164"/>
        <v>0</v>
      </c>
      <c r="BO183" s="299">
        <f t="shared" si="163"/>
        <v>0</v>
      </c>
      <c r="BP183" s="299">
        <f t="shared" si="165"/>
        <v>0</v>
      </c>
      <c r="BQ183" s="299">
        <f t="shared" si="163"/>
        <v>0</v>
      </c>
      <c r="BR183" s="299">
        <f t="shared" si="166"/>
        <v>0</v>
      </c>
      <c r="BS183" s="299">
        <f t="shared" si="167"/>
        <v>0</v>
      </c>
      <c r="BT183" s="318">
        <f t="shared" si="167"/>
        <v>0</v>
      </c>
      <c r="BU183" s="450">
        <f t="shared" si="168"/>
        <v>0</v>
      </c>
      <c r="BV183" s="451">
        <f t="shared" si="169"/>
        <v>0</v>
      </c>
      <c r="BW183" s="451">
        <f t="shared" si="170"/>
        <v>0</v>
      </c>
      <c r="BX183" s="451">
        <f t="shared" si="171"/>
        <v>0</v>
      </c>
      <c r="BY183" s="451">
        <f t="shared" si="172"/>
        <v>0</v>
      </c>
      <c r="BZ183" s="451">
        <f t="shared" si="173"/>
        <v>0</v>
      </c>
      <c r="CA183" s="451">
        <f t="shared" si="174"/>
        <v>0</v>
      </c>
      <c r="CB183" s="451">
        <f t="shared" si="175"/>
        <v>0</v>
      </c>
      <c r="CC183" s="451">
        <f t="shared" si="176"/>
        <v>0</v>
      </c>
      <c r="CD183" s="452">
        <f t="shared" si="177"/>
        <v>0</v>
      </c>
      <c r="CE183" s="453">
        <f>IF($AF183="3/3",$R183*参照!$J$4,IF($AF183="2/3",$R183*参照!$J$5,IF($AF183="1/3",$R183*参照!$J$6,IF($AF183="1/4(多子)",$R183*参照!$J$4,IF($AF183="1/4(工･農)",$R183*参照!$J$7,IF($AF183="3/3(多子)",$R183*参照!$J$4,IF($AF183="2/3(多子)",$R183*参照!$J$4,IF($AF183="1/3(多子)",$R183*参照!$J$4,IF($AF183="多子世帯",$R183*参照!$J$4,)))))))))</f>
        <v>0</v>
      </c>
      <c r="CF183" s="454" t="b">
        <f>IF(AH183="3/3",$M183*参照!$I$4,IF(AH183="2/3",$M183*参照!$I$5,IF(AH183="1/3",$M183*参照!$I$6,IF(AH183="1/4(多子)",$M183*参照!$I$4,IF(AH183="1/4(工･農)",$M183*参照!$I$7,IF(AH183="3/3(多子)",$M183*参照!$I$4,IF(AH183="2/3(多子)",$M183*参照!$I$4,IF(AH183="1/3(多子)",$M183*参照!$I$4,IF(AH183="多子世帯",$M183*参照!$I$4,IF(AH183="対象外",0))))))))))</f>
        <v>0</v>
      </c>
      <c r="CG183" s="454" t="b">
        <f>IF(AI183="3/3",$M183*参照!$I$4,IF(AI183="2/3",$M183*参照!$I$5,IF(AI183="1/3",$M183*参照!$I$6,IF(AI183="1/4(多子)",$M183*参照!$I$4,IF(AI183="1/4(工･農)",$M183*参照!$I$7,IF(AI183="3/3(多子)",$M183*参照!$I$4,IF(AI183="2/3(多子)",$M183*参照!$I$4,IF(AI183="1/3(多子)",$M183*参照!$I$4,IF(AI183="多子世帯",$M183*参照!$I$4,IF(AI183="対象外",0))))))))))</f>
        <v>0</v>
      </c>
      <c r="CH183" s="454" t="b">
        <f>IF(AJ183="3/3",$M183*参照!$I$4,IF(AJ183="2/3",$M183*参照!$I$5,IF(AJ183="1/3",$M183*参照!$I$6,IF(AJ183="1/4(多子)",$M183*参照!$I$4,IF(AJ183="1/4(工･農)",$M183*参照!$I$7,IF(AJ183="3/3(多子)",$M183*参照!$I$4,IF(AJ183="2/3(多子)",$M183*参照!$I$4,IF(AJ183="1/3(多子)",$M183*参照!$I$4,IF(AJ183="多子世帯",$M183*参照!$I$4,IF(AJ183="対象外",0))))))))))</f>
        <v>0</v>
      </c>
      <c r="CI183" s="454" t="b">
        <f>IF(AK183="3/3",$M183*参照!$I$4,IF(AK183="2/3",$M183*参照!$I$5,IF(AK183="1/3",$M183*参照!$I$6,IF(AK183="1/4(多子)",$M183*参照!$I$4,IF(AK183="1/4(工･農)",$M183*参照!$I$7,IF(AK183="3/3(多子)",$M183*参照!$I$4,IF(AK183="2/3(多子)",$M183*参照!$I$4,IF(AK183="1/3(多子)",$M183*参照!$I$4,IF(AK183="多子世帯",$M183*参照!$I$4,IF(AK183="対象外",0))))))))))</f>
        <v>0</v>
      </c>
      <c r="CJ183" s="454" t="b">
        <f>IF(AL183="3/3",$M183*参照!$I$4,IF(AL183="2/3",$M183*参照!$I$5,IF(AL183="1/3",$M183*参照!$I$6,IF(AL183="1/4(多子)",$M183*参照!$I$4,IF(AL183="1/4(工･農)",$M183*参照!$I$7,IF(AL183="3/3(多子)",$M183*参照!$I$4,IF(AL183="2/3(多子)",$M183*参照!$I$4,IF(AL183="1/3(多子)",$M183*参照!$I$4,IF(AL183="多子世帯",$M183*参照!$I$4,IF(AL183="対象外",0))))))))))</f>
        <v>0</v>
      </c>
      <c r="CK183" s="454" t="b">
        <f>IF(AM183="3/3",$M183*参照!$I$4,IF(AM183="2/3",$M183*参照!$I$5,IF(AM183="1/3",$M183*参照!$I$6,IF(AM183="1/4(多子)",$M183*参照!$I$4,IF(AM183="1/4(工･農)",$M183*参照!$I$7,IF(AM183="3/3(多子)",$M183*参照!$I$4,IF(AM183="2/3(多子)",$M183*参照!$I$4,IF(AM183="1/3(多子)",$M183*参照!$I$4,IF(AM183="多子世帯",$M183*参照!$I$4,IF(AM183="対象外",0))))))))))</f>
        <v>0</v>
      </c>
      <c r="CL183" s="454" t="b">
        <f>IF(AN183="3/3",$M183*参照!$I$4,IF(AN183="2/3",$M183*参照!$I$5,IF(AN183="1/3",$M183*参照!$I$6,IF(AN183="1/4(多子)",$M183*参照!$I$4,IF(AN183="1/4(工･農)",$M183*参照!$I$7,IF(AN183="3/3(多子)",$M183*参照!$I$4,IF(AN183="2/3(多子)",$M183*参照!$I$4,IF(AN183="1/3(多子)",$M183*参照!$I$4,IF(AN183="多子世帯",$M183*参照!$I$4,IF(AN183="対象外",0))))))))))</f>
        <v>0</v>
      </c>
      <c r="CM183" s="454" t="b">
        <f>IF(AO183="3/3",$M183*参照!$I$4,IF(AO183="2/3",$M183*参照!$I$5,IF(AO183="1/3",$M183*参照!$I$6,IF(AO183="1/4(多子)",$M183*参照!$I$4,IF(AO183="1/4(工･農)",$M183*参照!$I$7,IF(AO183="3/3(多子)",$M183*参照!$I$4,IF(AO183="2/3(多子)",$M183*参照!$I$4,IF(AO183="1/3(多子)",$M183*参照!$I$4,IF(AO183="多子世帯",$M183*参照!$I$4,IF(AO183="対象外",0))))))))))</f>
        <v>0</v>
      </c>
      <c r="CN183" s="454" t="b">
        <f>IF(AP183="3/3",$M183*参照!$I$4,IF(AP183="2/3",$M183*参照!$I$5,IF(AP183="1/3",$M183*参照!$I$6,IF(AP183="1/4(多子)",$M183*参照!$I$4,IF(AP183="1/4(工･農)",$M183*参照!$I$7,IF(AP183="3/3(多子)",$M183*参照!$I$4,IF(AP183="2/3(多子)",$M183*参照!$I$4,IF(AP183="1/3(多子)",$M183*参照!$I$4,IF(AP183="多子世帯",$M183*参照!$I$4,IF(AP183="対象外",0))))))))))</f>
        <v>0</v>
      </c>
      <c r="CO183" s="454" t="b">
        <f>IF(AQ183="3/3",$M183*参照!$I$4,IF(AQ183="2/3",$M183*参照!$I$5,IF(AQ183="1/3",$M183*参照!$I$6,IF(AQ183="1/4(多子)",$M183*参照!$I$4,IF(AQ183="1/4(工･農)",$M183*参照!$I$7,IF(AQ183="3/3(多子)",$M183*参照!$I$4,IF(AQ183="2/3(多子)",$M183*参照!$I$4,IF(AQ183="1/3(多子)",$M183*参照!$I$4,IF(AQ183="多子世帯",$M183*参照!$I$4,IF(AQ183="対象外",0))))))))))</f>
        <v>0</v>
      </c>
      <c r="CP183" s="454" t="b">
        <f>IF(AR183="3/3",$M183*参照!$I$4,IF(AR183="2/3",$M183*参照!$I$5,IF(AR183="1/3",$M183*参照!$I$6,IF(AR183="1/4(多子)",$M183*参照!$I$4,IF(AR183="1/4(工･農)",$M183*参照!$I$7,IF(AR183="3/3(多子)",$M183*参照!$I$4,IF(AR183="2/3(多子)",$M183*参照!$I$4,IF(AR183="1/3(多子)",$M183*参照!$I$4,IF(AR183="多子世帯",$M183*参照!$I$4,IF(AR183="対象外",0))))))))))</f>
        <v>0</v>
      </c>
      <c r="CQ183" s="455" t="b">
        <f>IF(AS183="3/3",$M183*参照!$I$4,IF(AS183="2/3",$M183*参照!$I$5,IF(AS183="1/3",$M183*参照!$I$6,IF(AS183="1/4(多子)",$M183*参照!$I$4,IF(AS183="1/4(工･農)",$M183*参照!$I$7,IF(AS183="3/3(多子)",$M183*参照!$I$4,IF(AS183="2/3(多子)",$M183*参照!$I$4,IF(AS183="1/3(多子)",$M183*参照!$I$4,IF(AS183="多子世帯",$M183*参照!$I$4,IF(AS183="対象外",0))))))))))</f>
        <v>0</v>
      </c>
      <c r="CR183" s="456">
        <f t="shared" si="178"/>
        <v>0</v>
      </c>
      <c r="CS183" s="66"/>
      <c r="CT183" s="147"/>
      <c r="CU183" s="147"/>
      <c r="CV183" s="147"/>
      <c r="CW183" s="147"/>
      <c r="CX183" s="147"/>
      <c r="CY183" s="149"/>
      <c r="CZ183" s="100"/>
      <c r="DA183" s="147"/>
      <c r="DB183" s="147"/>
      <c r="DC183" s="147"/>
      <c r="DD183" s="147"/>
      <c r="DE183" s="147"/>
      <c r="DF183" s="148">
        <f t="shared" si="179"/>
        <v>0</v>
      </c>
      <c r="DG183" s="77">
        <f>IF(CD183=0,0,(ROUNDUP(O183*(BU183*参照!$C$5+BV183*参照!$C$6+BW183*参照!$C$7+BX183*参照!$C$8+BY183*参照!$C$9+BZ183*参照!$C$10+CA183*参照!$C$11+CB183*参照!$C$12+CC183*参照!$C$13)/CD183,-2)))</f>
        <v>0</v>
      </c>
      <c r="DH183" s="136" t="str">
        <f t="shared" si="150"/>
        <v>B</v>
      </c>
    </row>
    <row r="184" spans="1:112" s="30" customFormat="1" ht="14.4">
      <c r="A184" s="137">
        <v>143</v>
      </c>
      <c r="B184" s="363"/>
      <c r="C184" s="361"/>
      <c r="D184" s="126"/>
      <c r="E184" s="127"/>
      <c r="F184" s="185"/>
      <c r="G184" s="213"/>
      <c r="H184" s="355"/>
      <c r="I184" s="235">
        <v>0</v>
      </c>
      <c r="J184" s="235">
        <f t="shared" si="151"/>
        <v>0</v>
      </c>
      <c r="K184" s="387">
        <f>IF(D184="昼間",参照!$E$4,IF(D184="夜間等",参照!$E$5,IF(D184="通信",参照!$E$6,0)))</f>
        <v>0</v>
      </c>
      <c r="L184" s="240">
        <f t="shared" si="152"/>
        <v>0</v>
      </c>
      <c r="M184" s="241">
        <f t="shared" si="153"/>
        <v>0</v>
      </c>
      <c r="N184" s="238"/>
      <c r="O184" s="238">
        <f t="shared" si="154"/>
        <v>0</v>
      </c>
      <c r="P184" s="389">
        <v>0</v>
      </c>
      <c r="Q184" s="392">
        <f>IF(D184="昼間",参照!$F$4,IF(D184="夜間等",参照!$F$5,IF(D184="通信",参照!$F$6,0)))</f>
        <v>0</v>
      </c>
      <c r="R184" s="240">
        <f t="shared" si="155"/>
        <v>0</v>
      </c>
      <c r="S184" s="214"/>
      <c r="T184" s="384">
        <f t="shared" si="156"/>
        <v>0</v>
      </c>
      <c r="U184" s="382">
        <f t="shared" si="157"/>
        <v>0</v>
      </c>
      <c r="V184" s="380">
        <f t="shared" si="158"/>
        <v>0</v>
      </c>
      <c r="W184" s="378">
        <f t="shared" si="159"/>
        <v>0</v>
      </c>
      <c r="X184" s="386" t="str">
        <f t="shared" si="129"/>
        <v>0</v>
      </c>
      <c r="Y184" s="379">
        <f t="shared" si="160"/>
        <v>0</v>
      </c>
      <c r="Z184" s="441"/>
      <c r="AA184" s="441"/>
      <c r="AB184" s="445">
        <f t="shared" si="161"/>
        <v>0</v>
      </c>
      <c r="AC184" s="356">
        <f t="shared" si="162"/>
        <v>0</v>
      </c>
      <c r="AD184" s="123">
        <f t="shared" si="130"/>
        <v>0</v>
      </c>
      <c r="AE184" s="123">
        <f t="shared" si="131"/>
        <v>0</v>
      </c>
      <c r="AF184" s="183"/>
      <c r="AG184" s="32"/>
      <c r="AH184" s="97"/>
      <c r="AI184" s="33"/>
      <c r="AJ184" s="97"/>
      <c r="AK184" s="33"/>
      <c r="AL184" s="97"/>
      <c r="AM184" s="98"/>
      <c r="AN184" s="99"/>
      <c r="AO184" s="147"/>
      <c r="AP184" s="147"/>
      <c r="AQ184" s="147"/>
      <c r="AR184" s="147"/>
      <c r="AS184" s="33"/>
      <c r="AT184" s="308">
        <f t="shared" si="132"/>
        <v>0</v>
      </c>
      <c r="AU184" s="295">
        <f t="shared" si="133"/>
        <v>0</v>
      </c>
      <c r="AV184" s="295">
        <f t="shared" si="134"/>
        <v>0</v>
      </c>
      <c r="AW184" s="295">
        <f t="shared" si="135"/>
        <v>0</v>
      </c>
      <c r="AX184" s="295">
        <f t="shared" si="136"/>
        <v>0</v>
      </c>
      <c r="AY184" s="295">
        <f t="shared" si="137"/>
        <v>0</v>
      </c>
      <c r="AZ184" s="295">
        <f t="shared" si="138"/>
        <v>0</v>
      </c>
      <c r="BA184" s="295">
        <f t="shared" si="139"/>
        <v>0</v>
      </c>
      <c r="BB184" s="310">
        <f t="shared" si="140"/>
        <v>0</v>
      </c>
      <c r="BC184" s="308">
        <f t="shared" si="141"/>
        <v>0</v>
      </c>
      <c r="BD184" s="308">
        <f t="shared" si="142"/>
        <v>0</v>
      </c>
      <c r="BE184" s="295">
        <f t="shared" si="143"/>
        <v>0</v>
      </c>
      <c r="BF184" s="308">
        <f t="shared" si="144"/>
        <v>0</v>
      </c>
      <c r="BG184" s="295">
        <f t="shared" si="145"/>
        <v>0</v>
      </c>
      <c r="BH184" s="308">
        <f t="shared" si="146"/>
        <v>0</v>
      </c>
      <c r="BI184" s="295">
        <f t="shared" si="147"/>
        <v>0</v>
      </c>
      <c r="BJ184" s="295">
        <f t="shared" si="148"/>
        <v>0</v>
      </c>
      <c r="BK184" s="310">
        <f t="shared" si="149"/>
        <v>0</v>
      </c>
      <c r="BL184" s="317">
        <f t="shared" si="163"/>
        <v>0</v>
      </c>
      <c r="BM184" s="299">
        <f t="shared" si="163"/>
        <v>0</v>
      </c>
      <c r="BN184" s="299">
        <f t="shared" si="164"/>
        <v>0</v>
      </c>
      <c r="BO184" s="299">
        <f t="shared" si="163"/>
        <v>0</v>
      </c>
      <c r="BP184" s="299">
        <f t="shared" si="165"/>
        <v>0</v>
      </c>
      <c r="BQ184" s="299">
        <f t="shared" si="163"/>
        <v>0</v>
      </c>
      <c r="BR184" s="299">
        <f t="shared" si="166"/>
        <v>0</v>
      </c>
      <c r="BS184" s="299">
        <f t="shared" si="167"/>
        <v>0</v>
      </c>
      <c r="BT184" s="318">
        <f t="shared" si="167"/>
        <v>0</v>
      </c>
      <c r="BU184" s="450">
        <f t="shared" si="168"/>
        <v>0</v>
      </c>
      <c r="BV184" s="451">
        <f t="shared" si="169"/>
        <v>0</v>
      </c>
      <c r="BW184" s="451">
        <f t="shared" si="170"/>
        <v>0</v>
      </c>
      <c r="BX184" s="451">
        <f t="shared" si="171"/>
        <v>0</v>
      </c>
      <c r="BY184" s="451">
        <f t="shared" si="172"/>
        <v>0</v>
      </c>
      <c r="BZ184" s="451">
        <f t="shared" si="173"/>
        <v>0</v>
      </c>
      <c r="CA184" s="451">
        <f t="shared" si="174"/>
        <v>0</v>
      </c>
      <c r="CB184" s="451">
        <f t="shared" si="175"/>
        <v>0</v>
      </c>
      <c r="CC184" s="451">
        <f t="shared" si="176"/>
        <v>0</v>
      </c>
      <c r="CD184" s="452">
        <f t="shared" si="177"/>
        <v>0</v>
      </c>
      <c r="CE184" s="453">
        <f>IF($AF184="3/3",$R184*参照!$J$4,IF($AF184="2/3",$R184*参照!$J$5,IF($AF184="1/3",$R184*参照!$J$6,IF($AF184="1/4(多子)",$R184*参照!$J$4,IF($AF184="1/4(工･農)",$R184*参照!$J$7,IF($AF184="3/3(多子)",$R184*参照!$J$4,IF($AF184="2/3(多子)",$R184*参照!$J$4,IF($AF184="1/3(多子)",$R184*参照!$J$4,IF($AF184="多子世帯",$R184*参照!$J$4,)))))))))</f>
        <v>0</v>
      </c>
      <c r="CF184" s="454" t="b">
        <f>IF(AH184="3/3",$M184*参照!$I$4,IF(AH184="2/3",$M184*参照!$I$5,IF(AH184="1/3",$M184*参照!$I$6,IF(AH184="1/4(多子)",$M184*参照!$I$4,IF(AH184="1/4(工･農)",$M184*参照!$I$7,IF(AH184="3/3(多子)",$M184*参照!$I$4,IF(AH184="2/3(多子)",$M184*参照!$I$4,IF(AH184="1/3(多子)",$M184*参照!$I$4,IF(AH184="多子世帯",$M184*参照!$I$4,IF(AH184="対象外",0))))))))))</f>
        <v>0</v>
      </c>
      <c r="CG184" s="454" t="b">
        <f>IF(AI184="3/3",$M184*参照!$I$4,IF(AI184="2/3",$M184*参照!$I$5,IF(AI184="1/3",$M184*参照!$I$6,IF(AI184="1/4(多子)",$M184*参照!$I$4,IF(AI184="1/4(工･農)",$M184*参照!$I$7,IF(AI184="3/3(多子)",$M184*参照!$I$4,IF(AI184="2/3(多子)",$M184*参照!$I$4,IF(AI184="1/3(多子)",$M184*参照!$I$4,IF(AI184="多子世帯",$M184*参照!$I$4,IF(AI184="対象外",0))))))))))</f>
        <v>0</v>
      </c>
      <c r="CH184" s="454" t="b">
        <f>IF(AJ184="3/3",$M184*参照!$I$4,IF(AJ184="2/3",$M184*参照!$I$5,IF(AJ184="1/3",$M184*参照!$I$6,IF(AJ184="1/4(多子)",$M184*参照!$I$4,IF(AJ184="1/4(工･農)",$M184*参照!$I$7,IF(AJ184="3/3(多子)",$M184*参照!$I$4,IF(AJ184="2/3(多子)",$M184*参照!$I$4,IF(AJ184="1/3(多子)",$M184*参照!$I$4,IF(AJ184="多子世帯",$M184*参照!$I$4,IF(AJ184="対象外",0))))))))))</f>
        <v>0</v>
      </c>
      <c r="CI184" s="454" t="b">
        <f>IF(AK184="3/3",$M184*参照!$I$4,IF(AK184="2/3",$M184*参照!$I$5,IF(AK184="1/3",$M184*参照!$I$6,IF(AK184="1/4(多子)",$M184*参照!$I$4,IF(AK184="1/4(工･農)",$M184*参照!$I$7,IF(AK184="3/3(多子)",$M184*参照!$I$4,IF(AK184="2/3(多子)",$M184*参照!$I$4,IF(AK184="1/3(多子)",$M184*参照!$I$4,IF(AK184="多子世帯",$M184*参照!$I$4,IF(AK184="対象外",0))))))))))</f>
        <v>0</v>
      </c>
      <c r="CJ184" s="454" t="b">
        <f>IF(AL184="3/3",$M184*参照!$I$4,IF(AL184="2/3",$M184*参照!$I$5,IF(AL184="1/3",$M184*参照!$I$6,IF(AL184="1/4(多子)",$M184*参照!$I$4,IF(AL184="1/4(工･農)",$M184*参照!$I$7,IF(AL184="3/3(多子)",$M184*参照!$I$4,IF(AL184="2/3(多子)",$M184*参照!$I$4,IF(AL184="1/3(多子)",$M184*参照!$I$4,IF(AL184="多子世帯",$M184*参照!$I$4,IF(AL184="対象外",0))))))))))</f>
        <v>0</v>
      </c>
      <c r="CK184" s="454" t="b">
        <f>IF(AM184="3/3",$M184*参照!$I$4,IF(AM184="2/3",$M184*参照!$I$5,IF(AM184="1/3",$M184*参照!$I$6,IF(AM184="1/4(多子)",$M184*参照!$I$4,IF(AM184="1/4(工･農)",$M184*参照!$I$7,IF(AM184="3/3(多子)",$M184*参照!$I$4,IF(AM184="2/3(多子)",$M184*参照!$I$4,IF(AM184="1/3(多子)",$M184*参照!$I$4,IF(AM184="多子世帯",$M184*参照!$I$4,IF(AM184="対象外",0))))))))))</f>
        <v>0</v>
      </c>
      <c r="CL184" s="454" t="b">
        <f>IF(AN184="3/3",$M184*参照!$I$4,IF(AN184="2/3",$M184*参照!$I$5,IF(AN184="1/3",$M184*参照!$I$6,IF(AN184="1/4(多子)",$M184*参照!$I$4,IF(AN184="1/4(工･農)",$M184*参照!$I$7,IF(AN184="3/3(多子)",$M184*参照!$I$4,IF(AN184="2/3(多子)",$M184*参照!$I$4,IF(AN184="1/3(多子)",$M184*参照!$I$4,IF(AN184="多子世帯",$M184*参照!$I$4,IF(AN184="対象外",0))))))))))</f>
        <v>0</v>
      </c>
      <c r="CM184" s="454" t="b">
        <f>IF(AO184="3/3",$M184*参照!$I$4,IF(AO184="2/3",$M184*参照!$I$5,IF(AO184="1/3",$M184*参照!$I$6,IF(AO184="1/4(多子)",$M184*参照!$I$4,IF(AO184="1/4(工･農)",$M184*参照!$I$7,IF(AO184="3/3(多子)",$M184*参照!$I$4,IF(AO184="2/3(多子)",$M184*参照!$I$4,IF(AO184="1/3(多子)",$M184*参照!$I$4,IF(AO184="多子世帯",$M184*参照!$I$4,IF(AO184="対象外",0))))))))))</f>
        <v>0</v>
      </c>
      <c r="CN184" s="454" t="b">
        <f>IF(AP184="3/3",$M184*参照!$I$4,IF(AP184="2/3",$M184*参照!$I$5,IF(AP184="1/3",$M184*参照!$I$6,IF(AP184="1/4(多子)",$M184*参照!$I$4,IF(AP184="1/4(工･農)",$M184*参照!$I$7,IF(AP184="3/3(多子)",$M184*参照!$I$4,IF(AP184="2/3(多子)",$M184*参照!$I$4,IF(AP184="1/3(多子)",$M184*参照!$I$4,IF(AP184="多子世帯",$M184*参照!$I$4,IF(AP184="対象外",0))))))))))</f>
        <v>0</v>
      </c>
      <c r="CO184" s="454" t="b">
        <f>IF(AQ184="3/3",$M184*参照!$I$4,IF(AQ184="2/3",$M184*参照!$I$5,IF(AQ184="1/3",$M184*参照!$I$6,IF(AQ184="1/4(多子)",$M184*参照!$I$4,IF(AQ184="1/4(工･農)",$M184*参照!$I$7,IF(AQ184="3/3(多子)",$M184*参照!$I$4,IF(AQ184="2/3(多子)",$M184*参照!$I$4,IF(AQ184="1/3(多子)",$M184*参照!$I$4,IF(AQ184="多子世帯",$M184*参照!$I$4,IF(AQ184="対象外",0))))))))))</f>
        <v>0</v>
      </c>
      <c r="CP184" s="454" t="b">
        <f>IF(AR184="3/3",$M184*参照!$I$4,IF(AR184="2/3",$M184*参照!$I$5,IF(AR184="1/3",$M184*参照!$I$6,IF(AR184="1/4(多子)",$M184*参照!$I$4,IF(AR184="1/4(工･農)",$M184*参照!$I$7,IF(AR184="3/3(多子)",$M184*参照!$I$4,IF(AR184="2/3(多子)",$M184*参照!$I$4,IF(AR184="1/3(多子)",$M184*参照!$I$4,IF(AR184="多子世帯",$M184*参照!$I$4,IF(AR184="対象外",0))))))))))</f>
        <v>0</v>
      </c>
      <c r="CQ184" s="455" t="b">
        <f>IF(AS184="3/3",$M184*参照!$I$4,IF(AS184="2/3",$M184*参照!$I$5,IF(AS184="1/3",$M184*参照!$I$6,IF(AS184="1/4(多子)",$M184*参照!$I$4,IF(AS184="1/4(工･農)",$M184*参照!$I$7,IF(AS184="3/3(多子)",$M184*参照!$I$4,IF(AS184="2/3(多子)",$M184*参照!$I$4,IF(AS184="1/3(多子)",$M184*参照!$I$4,IF(AS184="多子世帯",$M184*参照!$I$4,IF(AS184="対象外",0))))))))))</f>
        <v>0</v>
      </c>
      <c r="CR184" s="456">
        <f t="shared" si="178"/>
        <v>0</v>
      </c>
      <c r="CS184" s="66"/>
      <c r="CT184" s="147"/>
      <c r="CU184" s="147"/>
      <c r="CV184" s="147"/>
      <c r="CW184" s="147"/>
      <c r="CX184" s="147"/>
      <c r="CY184" s="149"/>
      <c r="CZ184" s="100"/>
      <c r="DA184" s="147"/>
      <c r="DB184" s="147"/>
      <c r="DC184" s="147"/>
      <c r="DD184" s="147"/>
      <c r="DE184" s="147"/>
      <c r="DF184" s="148">
        <f t="shared" si="179"/>
        <v>0</v>
      </c>
      <c r="DG184" s="77">
        <f>IF(CD184=0,0,(ROUNDUP(O184*(BU184*参照!$C$5+BV184*参照!$C$6+BW184*参照!$C$7+BX184*参照!$C$8+BY184*参照!$C$9+BZ184*参照!$C$10+CA184*参照!$C$11+CB184*参照!$C$12+CC184*参照!$C$13)/CD184,-2)))</f>
        <v>0</v>
      </c>
      <c r="DH184" s="136" t="str">
        <f t="shared" si="150"/>
        <v>B</v>
      </c>
    </row>
    <row r="185" spans="1:112" s="30" customFormat="1" ht="14.4">
      <c r="A185" s="137">
        <v>144</v>
      </c>
      <c r="B185" s="363"/>
      <c r="C185" s="361"/>
      <c r="D185" s="126"/>
      <c r="E185" s="127"/>
      <c r="F185" s="185"/>
      <c r="G185" s="213"/>
      <c r="H185" s="355"/>
      <c r="I185" s="235">
        <v>0</v>
      </c>
      <c r="J185" s="235">
        <f t="shared" si="151"/>
        <v>0</v>
      </c>
      <c r="K185" s="387">
        <f>IF(D185="昼間",参照!$E$4,IF(D185="夜間等",参照!$E$5,IF(D185="通信",参照!$E$6,0)))</f>
        <v>0</v>
      </c>
      <c r="L185" s="240">
        <f t="shared" si="152"/>
        <v>0</v>
      </c>
      <c r="M185" s="241">
        <f t="shared" si="153"/>
        <v>0</v>
      </c>
      <c r="N185" s="238"/>
      <c r="O185" s="238">
        <f t="shared" si="154"/>
        <v>0</v>
      </c>
      <c r="P185" s="389">
        <v>0</v>
      </c>
      <c r="Q185" s="392">
        <f>IF(D185="昼間",参照!$F$4,IF(D185="夜間等",参照!$F$5,IF(D185="通信",参照!$F$6,0)))</f>
        <v>0</v>
      </c>
      <c r="R185" s="240">
        <f t="shared" si="155"/>
        <v>0</v>
      </c>
      <c r="S185" s="214"/>
      <c r="T185" s="384">
        <f t="shared" si="156"/>
        <v>0</v>
      </c>
      <c r="U185" s="382">
        <f t="shared" si="157"/>
        <v>0</v>
      </c>
      <c r="V185" s="380">
        <f t="shared" si="158"/>
        <v>0</v>
      </c>
      <c r="W185" s="378">
        <f t="shared" si="159"/>
        <v>0</v>
      </c>
      <c r="X185" s="386" t="str">
        <f t="shared" si="129"/>
        <v>0</v>
      </c>
      <c r="Y185" s="379">
        <f t="shared" si="160"/>
        <v>0</v>
      </c>
      <c r="Z185" s="441"/>
      <c r="AA185" s="441"/>
      <c r="AB185" s="445">
        <f t="shared" si="161"/>
        <v>0</v>
      </c>
      <c r="AC185" s="356">
        <f t="shared" si="162"/>
        <v>0</v>
      </c>
      <c r="AD185" s="123">
        <f t="shared" si="130"/>
        <v>0</v>
      </c>
      <c r="AE185" s="123">
        <f t="shared" si="131"/>
        <v>0</v>
      </c>
      <c r="AF185" s="183"/>
      <c r="AG185" s="32"/>
      <c r="AH185" s="97"/>
      <c r="AI185" s="33"/>
      <c r="AJ185" s="97"/>
      <c r="AK185" s="33"/>
      <c r="AL185" s="97"/>
      <c r="AM185" s="98"/>
      <c r="AN185" s="99"/>
      <c r="AO185" s="147"/>
      <c r="AP185" s="147"/>
      <c r="AQ185" s="147"/>
      <c r="AR185" s="147"/>
      <c r="AS185" s="33"/>
      <c r="AT185" s="308">
        <f t="shared" si="132"/>
        <v>0</v>
      </c>
      <c r="AU185" s="295">
        <f t="shared" si="133"/>
        <v>0</v>
      </c>
      <c r="AV185" s="295">
        <f t="shared" si="134"/>
        <v>0</v>
      </c>
      <c r="AW185" s="295">
        <f t="shared" si="135"/>
        <v>0</v>
      </c>
      <c r="AX185" s="295">
        <f t="shared" si="136"/>
        <v>0</v>
      </c>
      <c r="AY185" s="295">
        <f t="shared" si="137"/>
        <v>0</v>
      </c>
      <c r="AZ185" s="295">
        <f t="shared" si="138"/>
        <v>0</v>
      </c>
      <c r="BA185" s="295">
        <f t="shared" si="139"/>
        <v>0</v>
      </c>
      <c r="BB185" s="310">
        <f t="shared" si="140"/>
        <v>0</v>
      </c>
      <c r="BC185" s="308">
        <f t="shared" si="141"/>
        <v>0</v>
      </c>
      <c r="BD185" s="308">
        <f t="shared" si="142"/>
        <v>0</v>
      </c>
      <c r="BE185" s="295">
        <f t="shared" si="143"/>
        <v>0</v>
      </c>
      <c r="BF185" s="308">
        <f t="shared" si="144"/>
        <v>0</v>
      </c>
      <c r="BG185" s="295">
        <f t="shared" si="145"/>
        <v>0</v>
      </c>
      <c r="BH185" s="308">
        <f t="shared" si="146"/>
        <v>0</v>
      </c>
      <c r="BI185" s="295">
        <f t="shared" si="147"/>
        <v>0</v>
      </c>
      <c r="BJ185" s="295">
        <f t="shared" si="148"/>
        <v>0</v>
      </c>
      <c r="BK185" s="310">
        <f t="shared" si="149"/>
        <v>0</v>
      </c>
      <c r="BL185" s="317">
        <f t="shared" si="163"/>
        <v>0</v>
      </c>
      <c r="BM185" s="299">
        <f t="shared" si="163"/>
        <v>0</v>
      </c>
      <c r="BN185" s="299">
        <f t="shared" si="164"/>
        <v>0</v>
      </c>
      <c r="BO185" s="299">
        <f t="shared" si="163"/>
        <v>0</v>
      </c>
      <c r="BP185" s="299">
        <f t="shared" si="165"/>
        <v>0</v>
      </c>
      <c r="BQ185" s="299">
        <f t="shared" si="163"/>
        <v>0</v>
      </c>
      <c r="BR185" s="299">
        <f t="shared" si="166"/>
        <v>0</v>
      </c>
      <c r="BS185" s="299">
        <f t="shared" si="167"/>
        <v>0</v>
      </c>
      <c r="BT185" s="318">
        <f t="shared" si="167"/>
        <v>0</v>
      </c>
      <c r="BU185" s="450">
        <f t="shared" si="168"/>
        <v>0</v>
      </c>
      <c r="BV185" s="451">
        <f t="shared" si="169"/>
        <v>0</v>
      </c>
      <c r="BW185" s="451">
        <f t="shared" si="170"/>
        <v>0</v>
      </c>
      <c r="BX185" s="451">
        <f t="shared" si="171"/>
        <v>0</v>
      </c>
      <c r="BY185" s="451">
        <f t="shared" si="172"/>
        <v>0</v>
      </c>
      <c r="BZ185" s="451">
        <f t="shared" si="173"/>
        <v>0</v>
      </c>
      <c r="CA185" s="451">
        <f t="shared" si="174"/>
        <v>0</v>
      </c>
      <c r="CB185" s="451">
        <f t="shared" si="175"/>
        <v>0</v>
      </c>
      <c r="CC185" s="451">
        <f t="shared" si="176"/>
        <v>0</v>
      </c>
      <c r="CD185" s="452">
        <f t="shared" si="177"/>
        <v>0</v>
      </c>
      <c r="CE185" s="453">
        <f>IF($AF185="3/3",$R185*参照!$J$4,IF($AF185="2/3",$R185*参照!$J$5,IF($AF185="1/3",$R185*参照!$J$6,IF($AF185="1/4(多子)",$R185*参照!$J$4,IF($AF185="1/4(工･農)",$R185*参照!$J$7,IF($AF185="3/3(多子)",$R185*参照!$J$4,IF($AF185="2/3(多子)",$R185*参照!$J$4,IF($AF185="1/3(多子)",$R185*参照!$J$4,IF($AF185="多子世帯",$R185*参照!$J$4,)))))))))</f>
        <v>0</v>
      </c>
      <c r="CF185" s="454" t="b">
        <f>IF(AH185="3/3",$M185*参照!$I$4,IF(AH185="2/3",$M185*参照!$I$5,IF(AH185="1/3",$M185*参照!$I$6,IF(AH185="1/4(多子)",$M185*参照!$I$4,IF(AH185="1/4(工･農)",$M185*参照!$I$7,IF(AH185="3/3(多子)",$M185*参照!$I$4,IF(AH185="2/3(多子)",$M185*参照!$I$4,IF(AH185="1/3(多子)",$M185*参照!$I$4,IF(AH185="多子世帯",$M185*参照!$I$4,IF(AH185="対象外",0))))))))))</f>
        <v>0</v>
      </c>
      <c r="CG185" s="454" t="b">
        <f>IF(AI185="3/3",$M185*参照!$I$4,IF(AI185="2/3",$M185*参照!$I$5,IF(AI185="1/3",$M185*参照!$I$6,IF(AI185="1/4(多子)",$M185*参照!$I$4,IF(AI185="1/4(工･農)",$M185*参照!$I$7,IF(AI185="3/3(多子)",$M185*参照!$I$4,IF(AI185="2/3(多子)",$M185*参照!$I$4,IF(AI185="1/3(多子)",$M185*参照!$I$4,IF(AI185="多子世帯",$M185*参照!$I$4,IF(AI185="対象外",0))))))))))</f>
        <v>0</v>
      </c>
      <c r="CH185" s="454" t="b">
        <f>IF(AJ185="3/3",$M185*参照!$I$4,IF(AJ185="2/3",$M185*参照!$I$5,IF(AJ185="1/3",$M185*参照!$I$6,IF(AJ185="1/4(多子)",$M185*参照!$I$4,IF(AJ185="1/4(工･農)",$M185*参照!$I$7,IF(AJ185="3/3(多子)",$M185*参照!$I$4,IF(AJ185="2/3(多子)",$M185*参照!$I$4,IF(AJ185="1/3(多子)",$M185*参照!$I$4,IF(AJ185="多子世帯",$M185*参照!$I$4,IF(AJ185="対象外",0))))))))))</f>
        <v>0</v>
      </c>
      <c r="CI185" s="454" t="b">
        <f>IF(AK185="3/3",$M185*参照!$I$4,IF(AK185="2/3",$M185*参照!$I$5,IF(AK185="1/3",$M185*参照!$I$6,IF(AK185="1/4(多子)",$M185*参照!$I$4,IF(AK185="1/4(工･農)",$M185*参照!$I$7,IF(AK185="3/3(多子)",$M185*参照!$I$4,IF(AK185="2/3(多子)",$M185*参照!$I$4,IF(AK185="1/3(多子)",$M185*参照!$I$4,IF(AK185="多子世帯",$M185*参照!$I$4,IF(AK185="対象外",0))))))))))</f>
        <v>0</v>
      </c>
      <c r="CJ185" s="454" t="b">
        <f>IF(AL185="3/3",$M185*参照!$I$4,IF(AL185="2/3",$M185*参照!$I$5,IF(AL185="1/3",$M185*参照!$I$6,IF(AL185="1/4(多子)",$M185*参照!$I$4,IF(AL185="1/4(工･農)",$M185*参照!$I$7,IF(AL185="3/3(多子)",$M185*参照!$I$4,IF(AL185="2/3(多子)",$M185*参照!$I$4,IF(AL185="1/3(多子)",$M185*参照!$I$4,IF(AL185="多子世帯",$M185*参照!$I$4,IF(AL185="対象外",0))))))))))</f>
        <v>0</v>
      </c>
      <c r="CK185" s="454" t="b">
        <f>IF(AM185="3/3",$M185*参照!$I$4,IF(AM185="2/3",$M185*参照!$I$5,IF(AM185="1/3",$M185*参照!$I$6,IF(AM185="1/4(多子)",$M185*参照!$I$4,IF(AM185="1/4(工･農)",$M185*参照!$I$7,IF(AM185="3/3(多子)",$M185*参照!$I$4,IF(AM185="2/3(多子)",$M185*参照!$I$4,IF(AM185="1/3(多子)",$M185*参照!$I$4,IF(AM185="多子世帯",$M185*参照!$I$4,IF(AM185="対象外",0))))))))))</f>
        <v>0</v>
      </c>
      <c r="CL185" s="454" t="b">
        <f>IF(AN185="3/3",$M185*参照!$I$4,IF(AN185="2/3",$M185*参照!$I$5,IF(AN185="1/3",$M185*参照!$I$6,IF(AN185="1/4(多子)",$M185*参照!$I$4,IF(AN185="1/4(工･農)",$M185*参照!$I$7,IF(AN185="3/3(多子)",$M185*参照!$I$4,IF(AN185="2/3(多子)",$M185*参照!$I$4,IF(AN185="1/3(多子)",$M185*参照!$I$4,IF(AN185="多子世帯",$M185*参照!$I$4,IF(AN185="対象外",0))))))))))</f>
        <v>0</v>
      </c>
      <c r="CM185" s="454" t="b">
        <f>IF(AO185="3/3",$M185*参照!$I$4,IF(AO185="2/3",$M185*参照!$I$5,IF(AO185="1/3",$M185*参照!$I$6,IF(AO185="1/4(多子)",$M185*参照!$I$4,IF(AO185="1/4(工･農)",$M185*参照!$I$7,IF(AO185="3/3(多子)",$M185*参照!$I$4,IF(AO185="2/3(多子)",$M185*参照!$I$4,IF(AO185="1/3(多子)",$M185*参照!$I$4,IF(AO185="多子世帯",$M185*参照!$I$4,IF(AO185="対象外",0))))))))))</f>
        <v>0</v>
      </c>
      <c r="CN185" s="454" t="b">
        <f>IF(AP185="3/3",$M185*参照!$I$4,IF(AP185="2/3",$M185*参照!$I$5,IF(AP185="1/3",$M185*参照!$I$6,IF(AP185="1/4(多子)",$M185*参照!$I$4,IF(AP185="1/4(工･農)",$M185*参照!$I$7,IF(AP185="3/3(多子)",$M185*参照!$I$4,IF(AP185="2/3(多子)",$M185*参照!$I$4,IF(AP185="1/3(多子)",$M185*参照!$I$4,IF(AP185="多子世帯",$M185*参照!$I$4,IF(AP185="対象外",0))))))))))</f>
        <v>0</v>
      </c>
      <c r="CO185" s="454" t="b">
        <f>IF(AQ185="3/3",$M185*参照!$I$4,IF(AQ185="2/3",$M185*参照!$I$5,IF(AQ185="1/3",$M185*参照!$I$6,IF(AQ185="1/4(多子)",$M185*参照!$I$4,IF(AQ185="1/4(工･農)",$M185*参照!$I$7,IF(AQ185="3/3(多子)",$M185*参照!$I$4,IF(AQ185="2/3(多子)",$M185*参照!$I$4,IF(AQ185="1/3(多子)",$M185*参照!$I$4,IF(AQ185="多子世帯",$M185*参照!$I$4,IF(AQ185="対象外",0))))))))))</f>
        <v>0</v>
      </c>
      <c r="CP185" s="454" t="b">
        <f>IF(AR185="3/3",$M185*参照!$I$4,IF(AR185="2/3",$M185*参照!$I$5,IF(AR185="1/3",$M185*参照!$I$6,IF(AR185="1/4(多子)",$M185*参照!$I$4,IF(AR185="1/4(工･農)",$M185*参照!$I$7,IF(AR185="3/3(多子)",$M185*参照!$I$4,IF(AR185="2/3(多子)",$M185*参照!$I$4,IF(AR185="1/3(多子)",$M185*参照!$I$4,IF(AR185="多子世帯",$M185*参照!$I$4,IF(AR185="対象外",0))))))))))</f>
        <v>0</v>
      </c>
      <c r="CQ185" s="455" t="b">
        <f>IF(AS185="3/3",$M185*参照!$I$4,IF(AS185="2/3",$M185*参照!$I$5,IF(AS185="1/3",$M185*参照!$I$6,IF(AS185="1/4(多子)",$M185*参照!$I$4,IF(AS185="1/4(工･農)",$M185*参照!$I$7,IF(AS185="3/3(多子)",$M185*参照!$I$4,IF(AS185="2/3(多子)",$M185*参照!$I$4,IF(AS185="1/3(多子)",$M185*参照!$I$4,IF(AS185="多子世帯",$M185*参照!$I$4,IF(AS185="対象外",0))))))))))</f>
        <v>0</v>
      </c>
      <c r="CR185" s="456">
        <f t="shared" si="178"/>
        <v>0</v>
      </c>
      <c r="CS185" s="66"/>
      <c r="CT185" s="147"/>
      <c r="CU185" s="147"/>
      <c r="CV185" s="147"/>
      <c r="CW185" s="147"/>
      <c r="CX185" s="147"/>
      <c r="CY185" s="149"/>
      <c r="CZ185" s="100"/>
      <c r="DA185" s="147"/>
      <c r="DB185" s="147"/>
      <c r="DC185" s="147"/>
      <c r="DD185" s="147"/>
      <c r="DE185" s="147"/>
      <c r="DF185" s="148">
        <f t="shared" si="179"/>
        <v>0</v>
      </c>
      <c r="DG185" s="77">
        <f>IF(CD185=0,0,(ROUNDUP(O185*(BU185*参照!$C$5+BV185*参照!$C$6+BW185*参照!$C$7+BX185*参照!$C$8+BY185*参照!$C$9+BZ185*参照!$C$10+CA185*参照!$C$11+CB185*参照!$C$12+CC185*参照!$C$13)/CD185,-2)))</f>
        <v>0</v>
      </c>
      <c r="DH185" s="136" t="str">
        <f t="shared" si="150"/>
        <v>B</v>
      </c>
    </row>
    <row r="186" spans="1:112" s="30" customFormat="1" ht="14.4">
      <c r="A186" s="137">
        <v>145</v>
      </c>
      <c r="B186" s="363"/>
      <c r="C186" s="361"/>
      <c r="D186" s="126"/>
      <c r="E186" s="127"/>
      <c r="F186" s="185"/>
      <c r="G186" s="213"/>
      <c r="H186" s="355"/>
      <c r="I186" s="235">
        <v>0</v>
      </c>
      <c r="J186" s="235">
        <f t="shared" si="151"/>
        <v>0</v>
      </c>
      <c r="K186" s="387">
        <f>IF(D186="昼間",参照!$E$4,IF(D186="夜間等",参照!$E$5,IF(D186="通信",参照!$E$6,0)))</f>
        <v>0</v>
      </c>
      <c r="L186" s="240">
        <f t="shared" si="152"/>
        <v>0</v>
      </c>
      <c r="M186" s="241">
        <f t="shared" si="153"/>
        <v>0</v>
      </c>
      <c r="N186" s="238"/>
      <c r="O186" s="238">
        <f t="shared" si="154"/>
        <v>0</v>
      </c>
      <c r="P186" s="389">
        <v>0</v>
      </c>
      <c r="Q186" s="392">
        <f>IF(D186="昼間",参照!$F$4,IF(D186="夜間等",参照!$F$5,IF(D186="通信",参照!$F$6,0)))</f>
        <v>0</v>
      </c>
      <c r="R186" s="240">
        <f t="shared" si="155"/>
        <v>0</v>
      </c>
      <c r="S186" s="214"/>
      <c r="T186" s="384">
        <f t="shared" si="156"/>
        <v>0</v>
      </c>
      <c r="U186" s="382">
        <f t="shared" si="157"/>
        <v>0</v>
      </c>
      <c r="V186" s="380">
        <f t="shared" si="158"/>
        <v>0</v>
      </c>
      <c r="W186" s="378">
        <f t="shared" si="159"/>
        <v>0</v>
      </c>
      <c r="X186" s="386" t="str">
        <f t="shared" si="129"/>
        <v>0</v>
      </c>
      <c r="Y186" s="379">
        <f t="shared" si="160"/>
        <v>0</v>
      </c>
      <c r="Z186" s="441"/>
      <c r="AA186" s="441"/>
      <c r="AB186" s="445">
        <f t="shared" si="161"/>
        <v>0</v>
      </c>
      <c r="AC186" s="356">
        <f t="shared" si="162"/>
        <v>0</v>
      </c>
      <c r="AD186" s="123">
        <f t="shared" si="130"/>
        <v>0</v>
      </c>
      <c r="AE186" s="123">
        <f t="shared" si="131"/>
        <v>0</v>
      </c>
      <c r="AF186" s="183"/>
      <c r="AG186" s="32"/>
      <c r="AH186" s="97"/>
      <c r="AI186" s="33"/>
      <c r="AJ186" s="97"/>
      <c r="AK186" s="33"/>
      <c r="AL186" s="97"/>
      <c r="AM186" s="98"/>
      <c r="AN186" s="99"/>
      <c r="AO186" s="147"/>
      <c r="AP186" s="147"/>
      <c r="AQ186" s="147"/>
      <c r="AR186" s="147"/>
      <c r="AS186" s="33"/>
      <c r="AT186" s="308">
        <f t="shared" si="132"/>
        <v>0</v>
      </c>
      <c r="AU186" s="295">
        <f t="shared" si="133"/>
        <v>0</v>
      </c>
      <c r="AV186" s="295">
        <f t="shared" si="134"/>
        <v>0</v>
      </c>
      <c r="AW186" s="295">
        <f t="shared" si="135"/>
        <v>0</v>
      </c>
      <c r="AX186" s="295">
        <f t="shared" si="136"/>
        <v>0</v>
      </c>
      <c r="AY186" s="295">
        <f t="shared" si="137"/>
        <v>0</v>
      </c>
      <c r="AZ186" s="295">
        <f t="shared" si="138"/>
        <v>0</v>
      </c>
      <c r="BA186" s="295">
        <f t="shared" si="139"/>
        <v>0</v>
      </c>
      <c r="BB186" s="310">
        <f t="shared" si="140"/>
        <v>0</v>
      </c>
      <c r="BC186" s="308">
        <f t="shared" si="141"/>
        <v>0</v>
      </c>
      <c r="BD186" s="308">
        <f t="shared" si="142"/>
        <v>0</v>
      </c>
      <c r="BE186" s="295">
        <f t="shared" si="143"/>
        <v>0</v>
      </c>
      <c r="BF186" s="308">
        <f t="shared" si="144"/>
        <v>0</v>
      </c>
      <c r="BG186" s="295">
        <f t="shared" si="145"/>
        <v>0</v>
      </c>
      <c r="BH186" s="308">
        <f t="shared" si="146"/>
        <v>0</v>
      </c>
      <c r="BI186" s="295">
        <f t="shared" si="147"/>
        <v>0</v>
      </c>
      <c r="BJ186" s="295">
        <f t="shared" si="148"/>
        <v>0</v>
      </c>
      <c r="BK186" s="310">
        <f t="shared" si="149"/>
        <v>0</v>
      </c>
      <c r="BL186" s="317">
        <f t="shared" si="163"/>
        <v>0</v>
      </c>
      <c r="BM186" s="299">
        <f t="shared" si="163"/>
        <v>0</v>
      </c>
      <c r="BN186" s="299">
        <f t="shared" si="164"/>
        <v>0</v>
      </c>
      <c r="BO186" s="299">
        <f t="shared" si="163"/>
        <v>0</v>
      </c>
      <c r="BP186" s="299">
        <f t="shared" si="165"/>
        <v>0</v>
      </c>
      <c r="BQ186" s="299">
        <f t="shared" si="163"/>
        <v>0</v>
      </c>
      <c r="BR186" s="299">
        <f t="shared" si="166"/>
        <v>0</v>
      </c>
      <c r="BS186" s="299">
        <f t="shared" si="167"/>
        <v>0</v>
      </c>
      <c r="BT186" s="318">
        <f t="shared" si="167"/>
        <v>0</v>
      </c>
      <c r="BU186" s="450">
        <f t="shared" si="168"/>
        <v>0</v>
      </c>
      <c r="BV186" s="451">
        <f t="shared" si="169"/>
        <v>0</v>
      </c>
      <c r="BW186" s="451">
        <f t="shared" si="170"/>
        <v>0</v>
      </c>
      <c r="BX186" s="451">
        <f t="shared" si="171"/>
        <v>0</v>
      </c>
      <c r="BY186" s="451">
        <f t="shared" si="172"/>
        <v>0</v>
      </c>
      <c r="BZ186" s="451">
        <f t="shared" si="173"/>
        <v>0</v>
      </c>
      <c r="CA186" s="451">
        <f t="shared" si="174"/>
        <v>0</v>
      </c>
      <c r="CB186" s="451">
        <f t="shared" si="175"/>
        <v>0</v>
      </c>
      <c r="CC186" s="451">
        <f t="shared" si="176"/>
        <v>0</v>
      </c>
      <c r="CD186" s="452">
        <f t="shared" si="177"/>
        <v>0</v>
      </c>
      <c r="CE186" s="453">
        <f>IF($AF186="3/3",$R186*参照!$J$4,IF($AF186="2/3",$R186*参照!$J$5,IF($AF186="1/3",$R186*参照!$J$6,IF($AF186="1/4(多子)",$R186*参照!$J$4,IF($AF186="1/4(工･農)",$R186*参照!$J$7,IF($AF186="3/3(多子)",$R186*参照!$J$4,IF($AF186="2/3(多子)",$R186*参照!$J$4,IF($AF186="1/3(多子)",$R186*参照!$J$4,IF($AF186="多子世帯",$R186*参照!$J$4,)))))))))</f>
        <v>0</v>
      </c>
      <c r="CF186" s="454" t="b">
        <f>IF(AH186="3/3",$M186*参照!$I$4,IF(AH186="2/3",$M186*参照!$I$5,IF(AH186="1/3",$M186*参照!$I$6,IF(AH186="1/4(多子)",$M186*参照!$I$4,IF(AH186="1/4(工･農)",$M186*参照!$I$7,IF(AH186="3/3(多子)",$M186*参照!$I$4,IF(AH186="2/3(多子)",$M186*参照!$I$4,IF(AH186="1/3(多子)",$M186*参照!$I$4,IF(AH186="多子世帯",$M186*参照!$I$4,IF(AH186="対象外",0))))))))))</f>
        <v>0</v>
      </c>
      <c r="CG186" s="454" t="b">
        <f>IF(AI186="3/3",$M186*参照!$I$4,IF(AI186="2/3",$M186*参照!$I$5,IF(AI186="1/3",$M186*参照!$I$6,IF(AI186="1/4(多子)",$M186*参照!$I$4,IF(AI186="1/4(工･農)",$M186*参照!$I$7,IF(AI186="3/3(多子)",$M186*参照!$I$4,IF(AI186="2/3(多子)",$M186*参照!$I$4,IF(AI186="1/3(多子)",$M186*参照!$I$4,IF(AI186="多子世帯",$M186*参照!$I$4,IF(AI186="対象外",0))))))))))</f>
        <v>0</v>
      </c>
      <c r="CH186" s="454" t="b">
        <f>IF(AJ186="3/3",$M186*参照!$I$4,IF(AJ186="2/3",$M186*参照!$I$5,IF(AJ186="1/3",$M186*参照!$I$6,IF(AJ186="1/4(多子)",$M186*参照!$I$4,IF(AJ186="1/4(工･農)",$M186*参照!$I$7,IF(AJ186="3/3(多子)",$M186*参照!$I$4,IF(AJ186="2/3(多子)",$M186*参照!$I$4,IF(AJ186="1/3(多子)",$M186*参照!$I$4,IF(AJ186="多子世帯",$M186*参照!$I$4,IF(AJ186="対象外",0))))))))))</f>
        <v>0</v>
      </c>
      <c r="CI186" s="454" t="b">
        <f>IF(AK186="3/3",$M186*参照!$I$4,IF(AK186="2/3",$M186*参照!$I$5,IF(AK186="1/3",$M186*参照!$I$6,IF(AK186="1/4(多子)",$M186*参照!$I$4,IF(AK186="1/4(工･農)",$M186*参照!$I$7,IF(AK186="3/3(多子)",$M186*参照!$I$4,IF(AK186="2/3(多子)",$M186*参照!$I$4,IF(AK186="1/3(多子)",$M186*参照!$I$4,IF(AK186="多子世帯",$M186*参照!$I$4,IF(AK186="対象外",0))))))))))</f>
        <v>0</v>
      </c>
      <c r="CJ186" s="454" t="b">
        <f>IF(AL186="3/3",$M186*参照!$I$4,IF(AL186="2/3",$M186*参照!$I$5,IF(AL186="1/3",$M186*参照!$I$6,IF(AL186="1/4(多子)",$M186*参照!$I$4,IF(AL186="1/4(工･農)",$M186*参照!$I$7,IF(AL186="3/3(多子)",$M186*参照!$I$4,IF(AL186="2/3(多子)",$M186*参照!$I$4,IF(AL186="1/3(多子)",$M186*参照!$I$4,IF(AL186="多子世帯",$M186*参照!$I$4,IF(AL186="対象外",0))))))))))</f>
        <v>0</v>
      </c>
      <c r="CK186" s="454" t="b">
        <f>IF(AM186="3/3",$M186*参照!$I$4,IF(AM186="2/3",$M186*参照!$I$5,IF(AM186="1/3",$M186*参照!$I$6,IF(AM186="1/4(多子)",$M186*参照!$I$4,IF(AM186="1/4(工･農)",$M186*参照!$I$7,IF(AM186="3/3(多子)",$M186*参照!$I$4,IF(AM186="2/3(多子)",$M186*参照!$I$4,IF(AM186="1/3(多子)",$M186*参照!$I$4,IF(AM186="多子世帯",$M186*参照!$I$4,IF(AM186="対象外",0))))))))))</f>
        <v>0</v>
      </c>
      <c r="CL186" s="454" t="b">
        <f>IF(AN186="3/3",$M186*参照!$I$4,IF(AN186="2/3",$M186*参照!$I$5,IF(AN186="1/3",$M186*参照!$I$6,IF(AN186="1/4(多子)",$M186*参照!$I$4,IF(AN186="1/4(工･農)",$M186*参照!$I$7,IF(AN186="3/3(多子)",$M186*参照!$I$4,IF(AN186="2/3(多子)",$M186*参照!$I$4,IF(AN186="1/3(多子)",$M186*参照!$I$4,IF(AN186="多子世帯",$M186*参照!$I$4,IF(AN186="対象外",0))))))))))</f>
        <v>0</v>
      </c>
      <c r="CM186" s="454" t="b">
        <f>IF(AO186="3/3",$M186*参照!$I$4,IF(AO186="2/3",$M186*参照!$I$5,IF(AO186="1/3",$M186*参照!$I$6,IF(AO186="1/4(多子)",$M186*参照!$I$4,IF(AO186="1/4(工･農)",$M186*参照!$I$7,IF(AO186="3/3(多子)",$M186*参照!$I$4,IF(AO186="2/3(多子)",$M186*参照!$I$4,IF(AO186="1/3(多子)",$M186*参照!$I$4,IF(AO186="多子世帯",$M186*参照!$I$4,IF(AO186="対象外",0))))))))))</f>
        <v>0</v>
      </c>
      <c r="CN186" s="454" t="b">
        <f>IF(AP186="3/3",$M186*参照!$I$4,IF(AP186="2/3",$M186*参照!$I$5,IF(AP186="1/3",$M186*参照!$I$6,IF(AP186="1/4(多子)",$M186*参照!$I$4,IF(AP186="1/4(工･農)",$M186*参照!$I$7,IF(AP186="3/3(多子)",$M186*参照!$I$4,IF(AP186="2/3(多子)",$M186*参照!$I$4,IF(AP186="1/3(多子)",$M186*参照!$I$4,IF(AP186="多子世帯",$M186*参照!$I$4,IF(AP186="対象外",0))))))))))</f>
        <v>0</v>
      </c>
      <c r="CO186" s="454" t="b">
        <f>IF(AQ186="3/3",$M186*参照!$I$4,IF(AQ186="2/3",$M186*参照!$I$5,IF(AQ186="1/3",$M186*参照!$I$6,IF(AQ186="1/4(多子)",$M186*参照!$I$4,IF(AQ186="1/4(工･農)",$M186*参照!$I$7,IF(AQ186="3/3(多子)",$M186*参照!$I$4,IF(AQ186="2/3(多子)",$M186*参照!$I$4,IF(AQ186="1/3(多子)",$M186*参照!$I$4,IF(AQ186="多子世帯",$M186*参照!$I$4,IF(AQ186="対象外",0))))))))))</f>
        <v>0</v>
      </c>
      <c r="CP186" s="454" t="b">
        <f>IF(AR186="3/3",$M186*参照!$I$4,IF(AR186="2/3",$M186*参照!$I$5,IF(AR186="1/3",$M186*参照!$I$6,IF(AR186="1/4(多子)",$M186*参照!$I$4,IF(AR186="1/4(工･農)",$M186*参照!$I$7,IF(AR186="3/3(多子)",$M186*参照!$I$4,IF(AR186="2/3(多子)",$M186*参照!$I$4,IF(AR186="1/3(多子)",$M186*参照!$I$4,IF(AR186="多子世帯",$M186*参照!$I$4,IF(AR186="対象外",0))))))))))</f>
        <v>0</v>
      </c>
      <c r="CQ186" s="455" t="b">
        <f>IF(AS186="3/3",$M186*参照!$I$4,IF(AS186="2/3",$M186*参照!$I$5,IF(AS186="1/3",$M186*参照!$I$6,IF(AS186="1/4(多子)",$M186*参照!$I$4,IF(AS186="1/4(工･農)",$M186*参照!$I$7,IF(AS186="3/3(多子)",$M186*参照!$I$4,IF(AS186="2/3(多子)",$M186*参照!$I$4,IF(AS186="1/3(多子)",$M186*参照!$I$4,IF(AS186="多子世帯",$M186*参照!$I$4,IF(AS186="対象外",0))))))))))</f>
        <v>0</v>
      </c>
      <c r="CR186" s="456">
        <f t="shared" si="178"/>
        <v>0</v>
      </c>
      <c r="CS186" s="66"/>
      <c r="CT186" s="147"/>
      <c r="CU186" s="147"/>
      <c r="CV186" s="147"/>
      <c r="CW186" s="147"/>
      <c r="CX186" s="147"/>
      <c r="CY186" s="149"/>
      <c r="CZ186" s="100"/>
      <c r="DA186" s="147"/>
      <c r="DB186" s="147"/>
      <c r="DC186" s="147"/>
      <c r="DD186" s="147"/>
      <c r="DE186" s="147"/>
      <c r="DF186" s="148">
        <f t="shared" si="179"/>
        <v>0</v>
      </c>
      <c r="DG186" s="77">
        <f>IF(CD186=0,0,(ROUNDUP(O186*(BU186*参照!$C$5+BV186*参照!$C$6+BW186*参照!$C$7+BX186*参照!$C$8+BY186*参照!$C$9+BZ186*参照!$C$10+CA186*参照!$C$11+CB186*参照!$C$12+CC186*参照!$C$13)/CD186,-2)))</f>
        <v>0</v>
      </c>
      <c r="DH186" s="136" t="str">
        <f t="shared" si="150"/>
        <v>B</v>
      </c>
    </row>
    <row r="187" spans="1:112" s="30" customFormat="1" ht="14.4">
      <c r="A187" s="137">
        <v>146</v>
      </c>
      <c r="B187" s="363"/>
      <c r="C187" s="361"/>
      <c r="D187" s="126"/>
      <c r="E187" s="127"/>
      <c r="F187" s="185"/>
      <c r="G187" s="213"/>
      <c r="H187" s="355"/>
      <c r="I187" s="235">
        <v>0</v>
      </c>
      <c r="J187" s="235">
        <f t="shared" si="151"/>
        <v>0</v>
      </c>
      <c r="K187" s="387">
        <f>IF(D187="昼間",参照!$E$4,IF(D187="夜間等",参照!$E$5,IF(D187="通信",参照!$E$6,0)))</f>
        <v>0</v>
      </c>
      <c r="L187" s="240">
        <f t="shared" si="152"/>
        <v>0</v>
      </c>
      <c r="M187" s="241">
        <f t="shared" si="153"/>
        <v>0</v>
      </c>
      <c r="N187" s="238"/>
      <c r="O187" s="238">
        <f t="shared" si="154"/>
        <v>0</v>
      </c>
      <c r="P187" s="389">
        <v>0</v>
      </c>
      <c r="Q187" s="392">
        <f>IF(D187="昼間",参照!$F$4,IF(D187="夜間等",参照!$F$5,IF(D187="通信",参照!$F$6,0)))</f>
        <v>0</v>
      </c>
      <c r="R187" s="240">
        <f t="shared" si="155"/>
        <v>0</v>
      </c>
      <c r="S187" s="214"/>
      <c r="T187" s="384">
        <f t="shared" si="156"/>
        <v>0</v>
      </c>
      <c r="U187" s="382">
        <f t="shared" si="157"/>
        <v>0</v>
      </c>
      <c r="V187" s="380">
        <f t="shared" si="158"/>
        <v>0</v>
      </c>
      <c r="W187" s="378">
        <f t="shared" si="159"/>
        <v>0</v>
      </c>
      <c r="X187" s="386" t="str">
        <f t="shared" si="129"/>
        <v>0</v>
      </c>
      <c r="Y187" s="379">
        <f t="shared" si="160"/>
        <v>0</v>
      </c>
      <c r="Z187" s="441"/>
      <c r="AA187" s="441"/>
      <c r="AB187" s="445">
        <f t="shared" si="161"/>
        <v>0</v>
      </c>
      <c r="AC187" s="356">
        <f t="shared" si="162"/>
        <v>0</v>
      </c>
      <c r="AD187" s="123">
        <f t="shared" si="130"/>
        <v>0</v>
      </c>
      <c r="AE187" s="123">
        <f t="shared" si="131"/>
        <v>0</v>
      </c>
      <c r="AF187" s="183"/>
      <c r="AG187" s="32"/>
      <c r="AH187" s="97"/>
      <c r="AI187" s="33"/>
      <c r="AJ187" s="97"/>
      <c r="AK187" s="33"/>
      <c r="AL187" s="97"/>
      <c r="AM187" s="98"/>
      <c r="AN187" s="99"/>
      <c r="AO187" s="147"/>
      <c r="AP187" s="147"/>
      <c r="AQ187" s="147"/>
      <c r="AR187" s="147"/>
      <c r="AS187" s="33"/>
      <c r="AT187" s="308">
        <f t="shared" si="132"/>
        <v>0</v>
      </c>
      <c r="AU187" s="295">
        <f t="shared" si="133"/>
        <v>0</v>
      </c>
      <c r="AV187" s="295">
        <f t="shared" si="134"/>
        <v>0</v>
      </c>
      <c r="AW187" s="295">
        <f t="shared" si="135"/>
        <v>0</v>
      </c>
      <c r="AX187" s="295">
        <f t="shared" si="136"/>
        <v>0</v>
      </c>
      <c r="AY187" s="295">
        <f t="shared" si="137"/>
        <v>0</v>
      </c>
      <c r="AZ187" s="295">
        <f t="shared" si="138"/>
        <v>0</v>
      </c>
      <c r="BA187" s="295">
        <f t="shared" si="139"/>
        <v>0</v>
      </c>
      <c r="BB187" s="310">
        <f t="shared" si="140"/>
        <v>0</v>
      </c>
      <c r="BC187" s="308">
        <f t="shared" si="141"/>
        <v>0</v>
      </c>
      <c r="BD187" s="308">
        <f t="shared" si="142"/>
        <v>0</v>
      </c>
      <c r="BE187" s="295">
        <f t="shared" si="143"/>
        <v>0</v>
      </c>
      <c r="BF187" s="308">
        <f t="shared" si="144"/>
        <v>0</v>
      </c>
      <c r="BG187" s="295">
        <f t="shared" si="145"/>
        <v>0</v>
      </c>
      <c r="BH187" s="308">
        <f t="shared" si="146"/>
        <v>0</v>
      </c>
      <c r="BI187" s="295">
        <f t="shared" si="147"/>
        <v>0</v>
      </c>
      <c r="BJ187" s="295">
        <f t="shared" si="148"/>
        <v>0</v>
      </c>
      <c r="BK187" s="310">
        <f t="shared" si="149"/>
        <v>0</v>
      </c>
      <c r="BL187" s="317">
        <f t="shared" si="163"/>
        <v>0</v>
      </c>
      <c r="BM187" s="299">
        <f t="shared" si="163"/>
        <v>0</v>
      </c>
      <c r="BN187" s="299">
        <f t="shared" si="164"/>
        <v>0</v>
      </c>
      <c r="BO187" s="299">
        <f t="shared" si="163"/>
        <v>0</v>
      </c>
      <c r="BP187" s="299">
        <f t="shared" si="165"/>
        <v>0</v>
      </c>
      <c r="BQ187" s="299">
        <f t="shared" si="163"/>
        <v>0</v>
      </c>
      <c r="BR187" s="299">
        <f t="shared" si="166"/>
        <v>0</v>
      </c>
      <c r="BS187" s="299">
        <f t="shared" si="167"/>
        <v>0</v>
      </c>
      <c r="BT187" s="318">
        <f t="shared" si="167"/>
        <v>0</v>
      </c>
      <c r="BU187" s="450">
        <f t="shared" si="168"/>
        <v>0</v>
      </c>
      <c r="BV187" s="451">
        <f t="shared" si="169"/>
        <v>0</v>
      </c>
      <c r="BW187" s="451">
        <f t="shared" si="170"/>
        <v>0</v>
      </c>
      <c r="BX187" s="451">
        <f t="shared" si="171"/>
        <v>0</v>
      </c>
      <c r="BY187" s="451">
        <f t="shared" si="172"/>
        <v>0</v>
      </c>
      <c r="BZ187" s="451">
        <f t="shared" si="173"/>
        <v>0</v>
      </c>
      <c r="CA187" s="451">
        <f t="shared" si="174"/>
        <v>0</v>
      </c>
      <c r="CB187" s="451">
        <f t="shared" si="175"/>
        <v>0</v>
      </c>
      <c r="CC187" s="451">
        <f t="shared" si="176"/>
        <v>0</v>
      </c>
      <c r="CD187" s="452">
        <f t="shared" si="177"/>
        <v>0</v>
      </c>
      <c r="CE187" s="453">
        <f>IF($AF187="3/3",$R187*参照!$J$4,IF($AF187="2/3",$R187*参照!$J$5,IF($AF187="1/3",$R187*参照!$J$6,IF($AF187="1/4(多子)",$R187*参照!$J$4,IF($AF187="1/4(工･農)",$R187*参照!$J$7,IF($AF187="3/3(多子)",$R187*参照!$J$4,IF($AF187="2/3(多子)",$R187*参照!$J$4,IF($AF187="1/3(多子)",$R187*参照!$J$4,IF($AF187="多子世帯",$R187*参照!$J$4,)))))))))</f>
        <v>0</v>
      </c>
      <c r="CF187" s="454" t="b">
        <f>IF(AH187="3/3",$M187*参照!$I$4,IF(AH187="2/3",$M187*参照!$I$5,IF(AH187="1/3",$M187*参照!$I$6,IF(AH187="1/4(多子)",$M187*参照!$I$4,IF(AH187="1/4(工･農)",$M187*参照!$I$7,IF(AH187="3/3(多子)",$M187*参照!$I$4,IF(AH187="2/3(多子)",$M187*参照!$I$4,IF(AH187="1/3(多子)",$M187*参照!$I$4,IF(AH187="多子世帯",$M187*参照!$I$4,IF(AH187="対象外",0))))))))))</f>
        <v>0</v>
      </c>
      <c r="CG187" s="454" t="b">
        <f>IF(AI187="3/3",$M187*参照!$I$4,IF(AI187="2/3",$M187*参照!$I$5,IF(AI187="1/3",$M187*参照!$I$6,IF(AI187="1/4(多子)",$M187*参照!$I$4,IF(AI187="1/4(工･農)",$M187*参照!$I$7,IF(AI187="3/3(多子)",$M187*参照!$I$4,IF(AI187="2/3(多子)",$M187*参照!$I$4,IF(AI187="1/3(多子)",$M187*参照!$I$4,IF(AI187="多子世帯",$M187*参照!$I$4,IF(AI187="対象外",0))))))))))</f>
        <v>0</v>
      </c>
      <c r="CH187" s="454" t="b">
        <f>IF(AJ187="3/3",$M187*参照!$I$4,IF(AJ187="2/3",$M187*参照!$I$5,IF(AJ187="1/3",$M187*参照!$I$6,IF(AJ187="1/4(多子)",$M187*参照!$I$4,IF(AJ187="1/4(工･農)",$M187*参照!$I$7,IF(AJ187="3/3(多子)",$M187*参照!$I$4,IF(AJ187="2/3(多子)",$M187*参照!$I$4,IF(AJ187="1/3(多子)",$M187*参照!$I$4,IF(AJ187="多子世帯",$M187*参照!$I$4,IF(AJ187="対象外",0))))))))))</f>
        <v>0</v>
      </c>
      <c r="CI187" s="454" t="b">
        <f>IF(AK187="3/3",$M187*参照!$I$4,IF(AK187="2/3",$M187*参照!$I$5,IF(AK187="1/3",$M187*参照!$I$6,IF(AK187="1/4(多子)",$M187*参照!$I$4,IF(AK187="1/4(工･農)",$M187*参照!$I$7,IF(AK187="3/3(多子)",$M187*参照!$I$4,IF(AK187="2/3(多子)",$M187*参照!$I$4,IF(AK187="1/3(多子)",$M187*参照!$I$4,IF(AK187="多子世帯",$M187*参照!$I$4,IF(AK187="対象外",0))))))))))</f>
        <v>0</v>
      </c>
      <c r="CJ187" s="454" t="b">
        <f>IF(AL187="3/3",$M187*参照!$I$4,IF(AL187="2/3",$M187*参照!$I$5,IF(AL187="1/3",$M187*参照!$I$6,IF(AL187="1/4(多子)",$M187*参照!$I$4,IF(AL187="1/4(工･農)",$M187*参照!$I$7,IF(AL187="3/3(多子)",$M187*参照!$I$4,IF(AL187="2/3(多子)",$M187*参照!$I$4,IF(AL187="1/3(多子)",$M187*参照!$I$4,IF(AL187="多子世帯",$M187*参照!$I$4,IF(AL187="対象外",0))))))))))</f>
        <v>0</v>
      </c>
      <c r="CK187" s="454" t="b">
        <f>IF(AM187="3/3",$M187*参照!$I$4,IF(AM187="2/3",$M187*参照!$I$5,IF(AM187="1/3",$M187*参照!$I$6,IF(AM187="1/4(多子)",$M187*参照!$I$4,IF(AM187="1/4(工･農)",$M187*参照!$I$7,IF(AM187="3/3(多子)",$M187*参照!$I$4,IF(AM187="2/3(多子)",$M187*参照!$I$4,IF(AM187="1/3(多子)",$M187*参照!$I$4,IF(AM187="多子世帯",$M187*参照!$I$4,IF(AM187="対象外",0))))))))))</f>
        <v>0</v>
      </c>
      <c r="CL187" s="454" t="b">
        <f>IF(AN187="3/3",$M187*参照!$I$4,IF(AN187="2/3",$M187*参照!$I$5,IF(AN187="1/3",$M187*参照!$I$6,IF(AN187="1/4(多子)",$M187*参照!$I$4,IF(AN187="1/4(工･農)",$M187*参照!$I$7,IF(AN187="3/3(多子)",$M187*参照!$I$4,IF(AN187="2/3(多子)",$M187*参照!$I$4,IF(AN187="1/3(多子)",$M187*参照!$I$4,IF(AN187="多子世帯",$M187*参照!$I$4,IF(AN187="対象外",0))))))))))</f>
        <v>0</v>
      </c>
      <c r="CM187" s="454" t="b">
        <f>IF(AO187="3/3",$M187*参照!$I$4,IF(AO187="2/3",$M187*参照!$I$5,IF(AO187="1/3",$M187*参照!$I$6,IF(AO187="1/4(多子)",$M187*参照!$I$4,IF(AO187="1/4(工･農)",$M187*参照!$I$7,IF(AO187="3/3(多子)",$M187*参照!$I$4,IF(AO187="2/3(多子)",$M187*参照!$I$4,IF(AO187="1/3(多子)",$M187*参照!$I$4,IF(AO187="多子世帯",$M187*参照!$I$4,IF(AO187="対象外",0))))))))))</f>
        <v>0</v>
      </c>
      <c r="CN187" s="454" t="b">
        <f>IF(AP187="3/3",$M187*参照!$I$4,IF(AP187="2/3",$M187*参照!$I$5,IF(AP187="1/3",$M187*参照!$I$6,IF(AP187="1/4(多子)",$M187*参照!$I$4,IF(AP187="1/4(工･農)",$M187*参照!$I$7,IF(AP187="3/3(多子)",$M187*参照!$I$4,IF(AP187="2/3(多子)",$M187*参照!$I$4,IF(AP187="1/3(多子)",$M187*参照!$I$4,IF(AP187="多子世帯",$M187*参照!$I$4,IF(AP187="対象外",0))))))))))</f>
        <v>0</v>
      </c>
      <c r="CO187" s="454" t="b">
        <f>IF(AQ187="3/3",$M187*参照!$I$4,IF(AQ187="2/3",$M187*参照!$I$5,IF(AQ187="1/3",$M187*参照!$I$6,IF(AQ187="1/4(多子)",$M187*参照!$I$4,IF(AQ187="1/4(工･農)",$M187*参照!$I$7,IF(AQ187="3/3(多子)",$M187*参照!$I$4,IF(AQ187="2/3(多子)",$M187*参照!$I$4,IF(AQ187="1/3(多子)",$M187*参照!$I$4,IF(AQ187="多子世帯",$M187*参照!$I$4,IF(AQ187="対象外",0))))))))))</f>
        <v>0</v>
      </c>
      <c r="CP187" s="454" t="b">
        <f>IF(AR187="3/3",$M187*参照!$I$4,IF(AR187="2/3",$M187*参照!$I$5,IF(AR187="1/3",$M187*参照!$I$6,IF(AR187="1/4(多子)",$M187*参照!$I$4,IF(AR187="1/4(工･農)",$M187*参照!$I$7,IF(AR187="3/3(多子)",$M187*参照!$I$4,IF(AR187="2/3(多子)",$M187*参照!$I$4,IF(AR187="1/3(多子)",$M187*参照!$I$4,IF(AR187="多子世帯",$M187*参照!$I$4,IF(AR187="対象外",0))))))))))</f>
        <v>0</v>
      </c>
      <c r="CQ187" s="455" t="b">
        <f>IF(AS187="3/3",$M187*参照!$I$4,IF(AS187="2/3",$M187*参照!$I$5,IF(AS187="1/3",$M187*参照!$I$6,IF(AS187="1/4(多子)",$M187*参照!$I$4,IF(AS187="1/4(工･農)",$M187*参照!$I$7,IF(AS187="3/3(多子)",$M187*参照!$I$4,IF(AS187="2/3(多子)",$M187*参照!$I$4,IF(AS187="1/3(多子)",$M187*参照!$I$4,IF(AS187="多子世帯",$M187*参照!$I$4,IF(AS187="対象外",0))))))))))</f>
        <v>0</v>
      </c>
      <c r="CR187" s="456">
        <f t="shared" si="178"/>
        <v>0</v>
      </c>
      <c r="CS187" s="66"/>
      <c r="CT187" s="147"/>
      <c r="CU187" s="147"/>
      <c r="CV187" s="147"/>
      <c r="CW187" s="147"/>
      <c r="CX187" s="147"/>
      <c r="CY187" s="149"/>
      <c r="CZ187" s="100"/>
      <c r="DA187" s="147"/>
      <c r="DB187" s="147"/>
      <c r="DC187" s="147"/>
      <c r="DD187" s="147"/>
      <c r="DE187" s="147"/>
      <c r="DF187" s="148">
        <f t="shared" si="179"/>
        <v>0</v>
      </c>
      <c r="DG187" s="77">
        <f>IF(CD187=0,0,(ROUNDUP(O187*(BU187*参照!$C$5+BV187*参照!$C$6+BW187*参照!$C$7+BX187*参照!$C$8+BY187*参照!$C$9+BZ187*参照!$C$10+CA187*参照!$C$11+CB187*参照!$C$12+CC187*参照!$C$13)/CD187,-2)))</f>
        <v>0</v>
      </c>
      <c r="DH187" s="136" t="str">
        <f t="shared" si="150"/>
        <v>B</v>
      </c>
    </row>
    <row r="188" spans="1:112" s="30" customFormat="1" ht="14.4">
      <c r="A188" s="137">
        <v>147</v>
      </c>
      <c r="B188" s="363"/>
      <c r="C188" s="361"/>
      <c r="D188" s="126"/>
      <c r="E188" s="127"/>
      <c r="F188" s="185"/>
      <c r="G188" s="213"/>
      <c r="H188" s="355"/>
      <c r="I188" s="235">
        <v>0</v>
      </c>
      <c r="J188" s="235">
        <f t="shared" si="151"/>
        <v>0</v>
      </c>
      <c r="K188" s="387">
        <f>IF(D188="昼間",参照!$E$4,IF(D188="夜間等",参照!$E$5,IF(D188="通信",参照!$E$6,0)))</f>
        <v>0</v>
      </c>
      <c r="L188" s="240">
        <f t="shared" si="152"/>
        <v>0</v>
      </c>
      <c r="M188" s="241">
        <f t="shared" si="153"/>
        <v>0</v>
      </c>
      <c r="N188" s="238"/>
      <c r="O188" s="238">
        <f t="shared" si="154"/>
        <v>0</v>
      </c>
      <c r="P188" s="389">
        <v>0</v>
      </c>
      <c r="Q188" s="392">
        <f>IF(D188="昼間",参照!$F$4,IF(D188="夜間等",参照!$F$5,IF(D188="通信",参照!$F$6,0)))</f>
        <v>0</v>
      </c>
      <c r="R188" s="240">
        <f t="shared" si="155"/>
        <v>0</v>
      </c>
      <c r="S188" s="214"/>
      <c r="T188" s="384">
        <f t="shared" si="156"/>
        <v>0</v>
      </c>
      <c r="U188" s="382">
        <f t="shared" si="157"/>
        <v>0</v>
      </c>
      <c r="V188" s="380">
        <f t="shared" si="158"/>
        <v>0</v>
      </c>
      <c r="W188" s="378">
        <f t="shared" si="159"/>
        <v>0</v>
      </c>
      <c r="X188" s="386" t="str">
        <f t="shared" si="129"/>
        <v>0</v>
      </c>
      <c r="Y188" s="379">
        <f t="shared" si="160"/>
        <v>0</v>
      </c>
      <c r="Z188" s="441"/>
      <c r="AA188" s="441"/>
      <c r="AB188" s="445">
        <f t="shared" si="161"/>
        <v>0</v>
      </c>
      <c r="AC188" s="356">
        <f t="shared" si="162"/>
        <v>0</v>
      </c>
      <c r="AD188" s="123">
        <f t="shared" si="130"/>
        <v>0</v>
      </c>
      <c r="AE188" s="123">
        <f t="shared" si="131"/>
        <v>0</v>
      </c>
      <c r="AF188" s="183"/>
      <c r="AG188" s="32"/>
      <c r="AH188" s="97"/>
      <c r="AI188" s="33"/>
      <c r="AJ188" s="97"/>
      <c r="AK188" s="33"/>
      <c r="AL188" s="97"/>
      <c r="AM188" s="98"/>
      <c r="AN188" s="99"/>
      <c r="AO188" s="147"/>
      <c r="AP188" s="147"/>
      <c r="AQ188" s="147"/>
      <c r="AR188" s="147"/>
      <c r="AS188" s="33"/>
      <c r="AT188" s="308">
        <f t="shared" si="132"/>
        <v>0</v>
      </c>
      <c r="AU188" s="295">
        <f t="shared" si="133"/>
        <v>0</v>
      </c>
      <c r="AV188" s="295">
        <f t="shared" si="134"/>
        <v>0</v>
      </c>
      <c r="AW188" s="295">
        <f t="shared" si="135"/>
        <v>0</v>
      </c>
      <c r="AX188" s="295">
        <f t="shared" si="136"/>
        <v>0</v>
      </c>
      <c r="AY188" s="295">
        <f t="shared" si="137"/>
        <v>0</v>
      </c>
      <c r="AZ188" s="295">
        <f t="shared" si="138"/>
        <v>0</v>
      </c>
      <c r="BA188" s="295">
        <f t="shared" si="139"/>
        <v>0</v>
      </c>
      <c r="BB188" s="310">
        <f t="shared" si="140"/>
        <v>0</v>
      </c>
      <c r="BC188" s="308">
        <f t="shared" si="141"/>
        <v>0</v>
      </c>
      <c r="BD188" s="308">
        <f t="shared" si="142"/>
        <v>0</v>
      </c>
      <c r="BE188" s="295">
        <f t="shared" si="143"/>
        <v>0</v>
      </c>
      <c r="BF188" s="308">
        <f t="shared" si="144"/>
        <v>0</v>
      </c>
      <c r="BG188" s="295">
        <f t="shared" si="145"/>
        <v>0</v>
      </c>
      <c r="BH188" s="308">
        <f t="shared" si="146"/>
        <v>0</v>
      </c>
      <c r="BI188" s="295">
        <f t="shared" si="147"/>
        <v>0</v>
      </c>
      <c r="BJ188" s="295">
        <f t="shared" si="148"/>
        <v>0</v>
      </c>
      <c r="BK188" s="310">
        <f t="shared" si="149"/>
        <v>0</v>
      </c>
      <c r="BL188" s="317">
        <f t="shared" si="163"/>
        <v>0</v>
      </c>
      <c r="BM188" s="299">
        <f t="shared" si="163"/>
        <v>0</v>
      </c>
      <c r="BN188" s="299">
        <f t="shared" si="164"/>
        <v>0</v>
      </c>
      <c r="BO188" s="299">
        <f t="shared" si="163"/>
        <v>0</v>
      </c>
      <c r="BP188" s="299">
        <f t="shared" si="165"/>
        <v>0</v>
      </c>
      <c r="BQ188" s="299">
        <f t="shared" si="163"/>
        <v>0</v>
      </c>
      <c r="BR188" s="299">
        <f t="shared" si="166"/>
        <v>0</v>
      </c>
      <c r="BS188" s="299">
        <f t="shared" si="167"/>
        <v>0</v>
      </c>
      <c r="BT188" s="318">
        <f t="shared" si="167"/>
        <v>0</v>
      </c>
      <c r="BU188" s="450">
        <f t="shared" si="168"/>
        <v>0</v>
      </c>
      <c r="BV188" s="451">
        <f t="shared" si="169"/>
        <v>0</v>
      </c>
      <c r="BW188" s="451">
        <f t="shared" si="170"/>
        <v>0</v>
      </c>
      <c r="BX188" s="451">
        <f t="shared" si="171"/>
        <v>0</v>
      </c>
      <c r="BY188" s="451">
        <f t="shared" si="172"/>
        <v>0</v>
      </c>
      <c r="BZ188" s="451">
        <f t="shared" si="173"/>
        <v>0</v>
      </c>
      <c r="CA188" s="451">
        <f t="shared" si="174"/>
        <v>0</v>
      </c>
      <c r="CB188" s="451">
        <f t="shared" si="175"/>
        <v>0</v>
      </c>
      <c r="CC188" s="451">
        <f t="shared" si="176"/>
        <v>0</v>
      </c>
      <c r="CD188" s="452">
        <f t="shared" si="177"/>
        <v>0</v>
      </c>
      <c r="CE188" s="453">
        <f>IF($AF188="3/3",$R188*参照!$J$4,IF($AF188="2/3",$R188*参照!$J$5,IF($AF188="1/3",$R188*参照!$J$6,IF($AF188="1/4(多子)",$R188*参照!$J$4,IF($AF188="1/4(工･農)",$R188*参照!$J$7,IF($AF188="3/3(多子)",$R188*参照!$J$4,IF($AF188="2/3(多子)",$R188*参照!$J$4,IF($AF188="1/3(多子)",$R188*参照!$J$4,IF($AF188="多子世帯",$R188*参照!$J$4,)))))))))</f>
        <v>0</v>
      </c>
      <c r="CF188" s="454" t="b">
        <f>IF(AH188="3/3",$M188*参照!$I$4,IF(AH188="2/3",$M188*参照!$I$5,IF(AH188="1/3",$M188*参照!$I$6,IF(AH188="1/4(多子)",$M188*参照!$I$4,IF(AH188="1/4(工･農)",$M188*参照!$I$7,IF(AH188="3/3(多子)",$M188*参照!$I$4,IF(AH188="2/3(多子)",$M188*参照!$I$4,IF(AH188="1/3(多子)",$M188*参照!$I$4,IF(AH188="多子世帯",$M188*参照!$I$4,IF(AH188="対象外",0))))))))))</f>
        <v>0</v>
      </c>
      <c r="CG188" s="454" t="b">
        <f>IF(AI188="3/3",$M188*参照!$I$4,IF(AI188="2/3",$M188*参照!$I$5,IF(AI188="1/3",$M188*参照!$I$6,IF(AI188="1/4(多子)",$M188*参照!$I$4,IF(AI188="1/4(工･農)",$M188*参照!$I$7,IF(AI188="3/3(多子)",$M188*参照!$I$4,IF(AI188="2/3(多子)",$M188*参照!$I$4,IF(AI188="1/3(多子)",$M188*参照!$I$4,IF(AI188="多子世帯",$M188*参照!$I$4,IF(AI188="対象外",0))))))))))</f>
        <v>0</v>
      </c>
      <c r="CH188" s="454" t="b">
        <f>IF(AJ188="3/3",$M188*参照!$I$4,IF(AJ188="2/3",$M188*参照!$I$5,IF(AJ188="1/3",$M188*参照!$I$6,IF(AJ188="1/4(多子)",$M188*参照!$I$4,IF(AJ188="1/4(工･農)",$M188*参照!$I$7,IF(AJ188="3/3(多子)",$M188*参照!$I$4,IF(AJ188="2/3(多子)",$M188*参照!$I$4,IF(AJ188="1/3(多子)",$M188*参照!$I$4,IF(AJ188="多子世帯",$M188*参照!$I$4,IF(AJ188="対象外",0))))))))))</f>
        <v>0</v>
      </c>
      <c r="CI188" s="454" t="b">
        <f>IF(AK188="3/3",$M188*参照!$I$4,IF(AK188="2/3",$M188*参照!$I$5,IF(AK188="1/3",$M188*参照!$I$6,IF(AK188="1/4(多子)",$M188*参照!$I$4,IF(AK188="1/4(工･農)",$M188*参照!$I$7,IF(AK188="3/3(多子)",$M188*参照!$I$4,IF(AK188="2/3(多子)",$M188*参照!$I$4,IF(AK188="1/3(多子)",$M188*参照!$I$4,IF(AK188="多子世帯",$M188*参照!$I$4,IF(AK188="対象外",0))))))))))</f>
        <v>0</v>
      </c>
      <c r="CJ188" s="454" t="b">
        <f>IF(AL188="3/3",$M188*参照!$I$4,IF(AL188="2/3",$M188*参照!$I$5,IF(AL188="1/3",$M188*参照!$I$6,IF(AL188="1/4(多子)",$M188*参照!$I$4,IF(AL188="1/4(工･農)",$M188*参照!$I$7,IF(AL188="3/3(多子)",$M188*参照!$I$4,IF(AL188="2/3(多子)",$M188*参照!$I$4,IF(AL188="1/3(多子)",$M188*参照!$I$4,IF(AL188="多子世帯",$M188*参照!$I$4,IF(AL188="対象外",0))))))))))</f>
        <v>0</v>
      </c>
      <c r="CK188" s="454" t="b">
        <f>IF(AM188="3/3",$M188*参照!$I$4,IF(AM188="2/3",$M188*参照!$I$5,IF(AM188="1/3",$M188*参照!$I$6,IF(AM188="1/4(多子)",$M188*参照!$I$4,IF(AM188="1/4(工･農)",$M188*参照!$I$7,IF(AM188="3/3(多子)",$M188*参照!$I$4,IF(AM188="2/3(多子)",$M188*参照!$I$4,IF(AM188="1/3(多子)",$M188*参照!$I$4,IF(AM188="多子世帯",$M188*参照!$I$4,IF(AM188="対象外",0))))))))))</f>
        <v>0</v>
      </c>
      <c r="CL188" s="454" t="b">
        <f>IF(AN188="3/3",$M188*参照!$I$4,IF(AN188="2/3",$M188*参照!$I$5,IF(AN188="1/3",$M188*参照!$I$6,IF(AN188="1/4(多子)",$M188*参照!$I$4,IF(AN188="1/4(工･農)",$M188*参照!$I$7,IF(AN188="3/3(多子)",$M188*参照!$I$4,IF(AN188="2/3(多子)",$M188*参照!$I$4,IF(AN188="1/3(多子)",$M188*参照!$I$4,IF(AN188="多子世帯",$M188*参照!$I$4,IF(AN188="対象外",0))))))))))</f>
        <v>0</v>
      </c>
      <c r="CM188" s="454" t="b">
        <f>IF(AO188="3/3",$M188*参照!$I$4,IF(AO188="2/3",$M188*参照!$I$5,IF(AO188="1/3",$M188*参照!$I$6,IF(AO188="1/4(多子)",$M188*参照!$I$4,IF(AO188="1/4(工･農)",$M188*参照!$I$7,IF(AO188="3/3(多子)",$M188*参照!$I$4,IF(AO188="2/3(多子)",$M188*参照!$I$4,IF(AO188="1/3(多子)",$M188*参照!$I$4,IF(AO188="多子世帯",$M188*参照!$I$4,IF(AO188="対象外",0))))))))))</f>
        <v>0</v>
      </c>
      <c r="CN188" s="454" t="b">
        <f>IF(AP188="3/3",$M188*参照!$I$4,IF(AP188="2/3",$M188*参照!$I$5,IF(AP188="1/3",$M188*参照!$I$6,IF(AP188="1/4(多子)",$M188*参照!$I$4,IF(AP188="1/4(工･農)",$M188*参照!$I$7,IF(AP188="3/3(多子)",$M188*参照!$I$4,IF(AP188="2/3(多子)",$M188*参照!$I$4,IF(AP188="1/3(多子)",$M188*参照!$I$4,IF(AP188="多子世帯",$M188*参照!$I$4,IF(AP188="対象外",0))))))))))</f>
        <v>0</v>
      </c>
      <c r="CO188" s="454" t="b">
        <f>IF(AQ188="3/3",$M188*参照!$I$4,IF(AQ188="2/3",$M188*参照!$I$5,IF(AQ188="1/3",$M188*参照!$I$6,IF(AQ188="1/4(多子)",$M188*参照!$I$4,IF(AQ188="1/4(工･農)",$M188*参照!$I$7,IF(AQ188="3/3(多子)",$M188*参照!$I$4,IF(AQ188="2/3(多子)",$M188*参照!$I$4,IF(AQ188="1/3(多子)",$M188*参照!$I$4,IF(AQ188="多子世帯",$M188*参照!$I$4,IF(AQ188="対象外",0))))))))))</f>
        <v>0</v>
      </c>
      <c r="CP188" s="454" t="b">
        <f>IF(AR188="3/3",$M188*参照!$I$4,IF(AR188="2/3",$M188*参照!$I$5,IF(AR188="1/3",$M188*参照!$I$6,IF(AR188="1/4(多子)",$M188*参照!$I$4,IF(AR188="1/4(工･農)",$M188*参照!$I$7,IF(AR188="3/3(多子)",$M188*参照!$I$4,IF(AR188="2/3(多子)",$M188*参照!$I$4,IF(AR188="1/3(多子)",$M188*参照!$I$4,IF(AR188="多子世帯",$M188*参照!$I$4,IF(AR188="対象外",0))))))))))</f>
        <v>0</v>
      </c>
      <c r="CQ188" s="455" t="b">
        <f>IF(AS188="3/3",$M188*参照!$I$4,IF(AS188="2/3",$M188*参照!$I$5,IF(AS188="1/3",$M188*参照!$I$6,IF(AS188="1/4(多子)",$M188*参照!$I$4,IF(AS188="1/4(工･農)",$M188*参照!$I$7,IF(AS188="3/3(多子)",$M188*参照!$I$4,IF(AS188="2/3(多子)",$M188*参照!$I$4,IF(AS188="1/3(多子)",$M188*参照!$I$4,IF(AS188="多子世帯",$M188*参照!$I$4,IF(AS188="対象外",0))))))))))</f>
        <v>0</v>
      </c>
      <c r="CR188" s="456">
        <f t="shared" si="178"/>
        <v>0</v>
      </c>
      <c r="CS188" s="66"/>
      <c r="CT188" s="147"/>
      <c r="CU188" s="147"/>
      <c r="CV188" s="147"/>
      <c r="CW188" s="147"/>
      <c r="CX188" s="147"/>
      <c r="CY188" s="149"/>
      <c r="CZ188" s="100"/>
      <c r="DA188" s="147"/>
      <c r="DB188" s="147"/>
      <c r="DC188" s="147"/>
      <c r="DD188" s="147"/>
      <c r="DE188" s="147"/>
      <c r="DF188" s="148">
        <f t="shared" si="179"/>
        <v>0</v>
      </c>
      <c r="DG188" s="77">
        <f>IF(CD188=0,0,(ROUNDUP(O188*(BU188*参照!$C$5+BV188*参照!$C$6+BW188*参照!$C$7+BX188*参照!$C$8+BY188*参照!$C$9+BZ188*参照!$C$10+CA188*参照!$C$11+CB188*参照!$C$12+CC188*参照!$C$13)/CD188,-2)))</f>
        <v>0</v>
      </c>
      <c r="DH188" s="136" t="str">
        <f t="shared" si="150"/>
        <v>B</v>
      </c>
    </row>
    <row r="189" spans="1:112" s="30" customFormat="1" ht="14.4">
      <c r="A189" s="137">
        <v>148</v>
      </c>
      <c r="B189" s="363"/>
      <c r="C189" s="361"/>
      <c r="D189" s="126"/>
      <c r="E189" s="127"/>
      <c r="F189" s="185"/>
      <c r="G189" s="213"/>
      <c r="H189" s="355"/>
      <c r="I189" s="235">
        <v>0</v>
      </c>
      <c r="J189" s="235">
        <f t="shared" si="151"/>
        <v>0</v>
      </c>
      <c r="K189" s="387">
        <f>IF(D189="昼間",参照!$E$4,IF(D189="夜間等",参照!$E$5,IF(D189="通信",参照!$E$6,0)))</f>
        <v>0</v>
      </c>
      <c r="L189" s="240">
        <f t="shared" si="152"/>
        <v>0</v>
      </c>
      <c r="M189" s="241">
        <f t="shared" si="153"/>
        <v>0</v>
      </c>
      <c r="N189" s="238"/>
      <c r="O189" s="238">
        <f t="shared" si="154"/>
        <v>0</v>
      </c>
      <c r="P189" s="389">
        <v>0</v>
      </c>
      <c r="Q189" s="392">
        <f>IF(D189="昼間",参照!$F$4,IF(D189="夜間等",参照!$F$5,IF(D189="通信",参照!$F$6,0)))</f>
        <v>0</v>
      </c>
      <c r="R189" s="240">
        <f t="shared" si="155"/>
        <v>0</v>
      </c>
      <c r="S189" s="214"/>
      <c r="T189" s="384">
        <f t="shared" si="156"/>
        <v>0</v>
      </c>
      <c r="U189" s="382">
        <f t="shared" si="157"/>
        <v>0</v>
      </c>
      <c r="V189" s="380">
        <f t="shared" si="158"/>
        <v>0</v>
      </c>
      <c r="W189" s="378">
        <f t="shared" si="159"/>
        <v>0</v>
      </c>
      <c r="X189" s="386" t="str">
        <f t="shared" si="129"/>
        <v>0</v>
      </c>
      <c r="Y189" s="379">
        <f t="shared" si="160"/>
        <v>0</v>
      </c>
      <c r="Z189" s="441"/>
      <c r="AA189" s="441"/>
      <c r="AB189" s="445">
        <f t="shared" si="161"/>
        <v>0</v>
      </c>
      <c r="AC189" s="356">
        <f t="shared" si="162"/>
        <v>0</v>
      </c>
      <c r="AD189" s="123">
        <f t="shared" si="130"/>
        <v>0</v>
      </c>
      <c r="AE189" s="123">
        <f t="shared" si="131"/>
        <v>0</v>
      </c>
      <c r="AF189" s="183"/>
      <c r="AG189" s="32"/>
      <c r="AH189" s="97"/>
      <c r="AI189" s="33"/>
      <c r="AJ189" s="97"/>
      <c r="AK189" s="33"/>
      <c r="AL189" s="97"/>
      <c r="AM189" s="98"/>
      <c r="AN189" s="99"/>
      <c r="AO189" s="147"/>
      <c r="AP189" s="147"/>
      <c r="AQ189" s="147"/>
      <c r="AR189" s="147"/>
      <c r="AS189" s="33"/>
      <c r="AT189" s="308">
        <f t="shared" si="132"/>
        <v>0</v>
      </c>
      <c r="AU189" s="295">
        <f t="shared" si="133"/>
        <v>0</v>
      </c>
      <c r="AV189" s="295">
        <f t="shared" si="134"/>
        <v>0</v>
      </c>
      <c r="AW189" s="295">
        <f t="shared" si="135"/>
        <v>0</v>
      </c>
      <c r="AX189" s="295">
        <f t="shared" si="136"/>
        <v>0</v>
      </c>
      <c r="AY189" s="295">
        <f t="shared" si="137"/>
        <v>0</v>
      </c>
      <c r="AZ189" s="295">
        <f t="shared" si="138"/>
        <v>0</v>
      </c>
      <c r="BA189" s="295">
        <f t="shared" si="139"/>
        <v>0</v>
      </c>
      <c r="BB189" s="310">
        <f t="shared" si="140"/>
        <v>0</v>
      </c>
      <c r="BC189" s="308">
        <f t="shared" si="141"/>
        <v>0</v>
      </c>
      <c r="BD189" s="308">
        <f t="shared" si="142"/>
        <v>0</v>
      </c>
      <c r="BE189" s="295">
        <f t="shared" si="143"/>
        <v>0</v>
      </c>
      <c r="BF189" s="308">
        <f t="shared" si="144"/>
        <v>0</v>
      </c>
      <c r="BG189" s="295">
        <f t="shared" si="145"/>
        <v>0</v>
      </c>
      <c r="BH189" s="308">
        <f t="shared" si="146"/>
        <v>0</v>
      </c>
      <c r="BI189" s="295">
        <f t="shared" si="147"/>
        <v>0</v>
      </c>
      <c r="BJ189" s="295">
        <f t="shared" si="148"/>
        <v>0</v>
      </c>
      <c r="BK189" s="310">
        <f t="shared" si="149"/>
        <v>0</v>
      </c>
      <c r="BL189" s="317">
        <f t="shared" si="163"/>
        <v>0</v>
      </c>
      <c r="BM189" s="299">
        <f t="shared" si="163"/>
        <v>0</v>
      </c>
      <c r="BN189" s="299">
        <f t="shared" si="164"/>
        <v>0</v>
      </c>
      <c r="BO189" s="299">
        <f t="shared" si="163"/>
        <v>0</v>
      </c>
      <c r="BP189" s="299">
        <f t="shared" si="165"/>
        <v>0</v>
      </c>
      <c r="BQ189" s="299">
        <f t="shared" si="163"/>
        <v>0</v>
      </c>
      <c r="BR189" s="299">
        <f t="shared" si="166"/>
        <v>0</v>
      </c>
      <c r="BS189" s="299">
        <f t="shared" si="167"/>
        <v>0</v>
      </c>
      <c r="BT189" s="318">
        <f t="shared" si="167"/>
        <v>0</v>
      </c>
      <c r="BU189" s="450">
        <f t="shared" si="168"/>
        <v>0</v>
      </c>
      <c r="BV189" s="451">
        <f t="shared" si="169"/>
        <v>0</v>
      </c>
      <c r="BW189" s="451">
        <f t="shared" si="170"/>
        <v>0</v>
      </c>
      <c r="BX189" s="451">
        <f t="shared" si="171"/>
        <v>0</v>
      </c>
      <c r="BY189" s="451">
        <f t="shared" si="172"/>
        <v>0</v>
      </c>
      <c r="BZ189" s="451">
        <f t="shared" si="173"/>
        <v>0</v>
      </c>
      <c r="CA189" s="451">
        <f t="shared" si="174"/>
        <v>0</v>
      </c>
      <c r="CB189" s="451">
        <f t="shared" si="175"/>
        <v>0</v>
      </c>
      <c r="CC189" s="451">
        <f t="shared" si="176"/>
        <v>0</v>
      </c>
      <c r="CD189" s="452">
        <f t="shared" si="177"/>
        <v>0</v>
      </c>
      <c r="CE189" s="453">
        <f>IF($AF189="3/3",$R189*参照!$J$4,IF($AF189="2/3",$R189*参照!$J$5,IF($AF189="1/3",$R189*参照!$J$6,IF($AF189="1/4(多子)",$R189*参照!$J$4,IF($AF189="1/4(工･農)",$R189*参照!$J$7,IF($AF189="3/3(多子)",$R189*参照!$J$4,IF($AF189="2/3(多子)",$R189*参照!$J$4,IF($AF189="1/3(多子)",$R189*参照!$J$4,IF($AF189="多子世帯",$R189*参照!$J$4,)))))))))</f>
        <v>0</v>
      </c>
      <c r="CF189" s="454" t="b">
        <f>IF(AH189="3/3",$M189*参照!$I$4,IF(AH189="2/3",$M189*参照!$I$5,IF(AH189="1/3",$M189*参照!$I$6,IF(AH189="1/4(多子)",$M189*参照!$I$4,IF(AH189="1/4(工･農)",$M189*参照!$I$7,IF(AH189="3/3(多子)",$M189*参照!$I$4,IF(AH189="2/3(多子)",$M189*参照!$I$4,IF(AH189="1/3(多子)",$M189*参照!$I$4,IF(AH189="多子世帯",$M189*参照!$I$4,IF(AH189="対象外",0))))))))))</f>
        <v>0</v>
      </c>
      <c r="CG189" s="454" t="b">
        <f>IF(AI189="3/3",$M189*参照!$I$4,IF(AI189="2/3",$M189*参照!$I$5,IF(AI189="1/3",$M189*参照!$I$6,IF(AI189="1/4(多子)",$M189*参照!$I$4,IF(AI189="1/4(工･農)",$M189*参照!$I$7,IF(AI189="3/3(多子)",$M189*参照!$I$4,IF(AI189="2/3(多子)",$M189*参照!$I$4,IF(AI189="1/3(多子)",$M189*参照!$I$4,IF(AI189="多子世帯",$M189*参照!$I$4,IF(AI189="対象外",0))))))))))</f>
        <v>0</v>
      </c>
      <c r="CH189" s="454" t="b">
        <f>IF(AJ189="3/3",$M189*参照!$I$4,IF(AJ189="2/3",$M189*参照!$I$5,IF(AJ189="1/3",$M189*参照!$I$6,IF(AJ189="1/4(多子)",$M189*参照!$I$4,IF(AJ189="1/4(工･農)",$M189*参照!$I$7,IF(AJ189="3/3(多子)",$M189*参照!$I$4,IF(AJ189="2/3(多子)",$M189*参照!$I$4,IF(AJ189="1/3(多子)",$M189*参照!$I$4,IF(AJ189="多子世帯",$M189*参照!$I$4,IF(AJ189="対象外",0))))))))))</f>
        <v>0</v>
      </c>
      <c r="CI189" s="454" t="b">
        <f>IF(AK189="3/3",$M189*参照!$I$4,IF(AK189="2/3",$M189*参照!$I$5,IF(AK189="1/3",$M189*参照!$I$6,IF(AK189="1/4(多子)",$M189*参照!$I$4,IF(AK189="1/4(工･農)",$M189*参照!$I$7,IF(AK189="3/3(多子)",$M189*参照!$I$4,IF(AK189="2/3(多子)",$M189*参照!$I$4,IF(AK189="1/3(多子)",$M189*参照!$I$4,IF(AK189="多子世帯",$M189*参照!$I$4,IF(AK189="対象外",0))))))))))</f>
        <v>0</v>
      </c>
      <c r="CJ189" s="454" t="b">
        <f>IF(AL189="3/3",$M189*参照!$I$4,IF(AL189="2/3",$M189*参照!$I$5,IF(AL189="1/3",$M189*参照!$I$6,IF(AL189="1/4(多子)",$M189*参照!$I$4,IF(AL189="1/4(工･農)",$M189*参照!$I$7,IF(AL189="3/3(多子)",$M189*参照!$I$4,IF(AL189="2/3(多子)",$M189*参照!$I$4,IF(AL189="1/3(多子)",$M189*参照!$I$4,IF(AL189="多子世帯",$M189*参照!$I$4,IF(AL189="対象外",0))))))))))</f>
        <v>0</v>
      </c>
      <c r="CK189" s="454" t="b">
        <f>IF(AM189="3/3",$M189*参照!$I$4,IF(AM189="2/3",$M189*参照!$I$5,IF(AM189="1/3",$M189*参照!$I$6,IF(AM189="1/4(多子)",$M189*参照!$I$4,IF(AM189="1/4(工･農)",$M189*参照!$I$7,IF(AM189="3/3(多子)",$M189*参照!$I$4,IF(AM189="2/3(多子)",$M189*参照!$I$4,IF(AM189="1/3(多子)",$M189*参照!$I$4,IF(AM189="多子世帯",$M189*参照!$I$4,IF(AM189="対象外",0))))))))))</f>
        <v>0</v>
      </c>
      <c r="CL189" s="454" t="b">
        <f>IF(AN189="3/3",$M189*参照!$I$4,IF(AN189="2/3",$M189*参照!$I$5,IF(AN189="1/3",$M189*参照!$I$6,IF(AN189="1/4(多子)",$M189*参照!$I$4,IF(AN189="1/4(工･農)",$M189*参照!$I$7,IF(AN189="3/3(多子)",$M189*参照!$I$4,IF(AN189="2/3(多子)",$M189*参照!$I$4,IF(AN189="1/3(多子)",$M189*参照!$I$4,IF(AN189="多子世帯",$M189*参照!$I$4,IF(AN189="対象外",0))))))))))</f>
        <v>0</v>
      </c>
      <c r="CM189" s="454" t="b">
        <f>IF(AO189="3/3",$M189*参照!$I$4,IF(AO189="2/3",$M189*参照!$I$5,IF(AO189="1/3",$M189*参照!$I$6,IF(AO189="1/4(多子)",$M189*参照!$I$4,IF(AO189="1/4(工･農)",$M189*参照!$I$7,IF(AO189="3/3(多子)",$M189*参照!$I$4,IF(AO189="2/3(多子)",$M189*参照!$I$4,IF(AO189="1/3(多子)",$M189*参照!$I$4,IF(AO189="多子世帯",$M189*参照!$I$4,IF(AO189="対象外",0))))))))))</f>
        <v>0</v>
      </c>
      <c r="CN189" s="454" t="b">
        <f>IF(AP189="3/3",$M189*参照!$I$4,IF(AP189="2/3",$M189*参照!$I$5,IF(AP189="1/3",$M189*参照!$I$6,IF(AP189="1/4(多子)",$M189*参照!$I$4,IF(AP189="1/4(工･農)",$M189*参照!$I$7,IF(AP189="3/3(多子)",$M189*参照!$I$4,IF(AP189="2/3(多子)",$M189*参照!$I$4,IF(AP189="1/3(多子)",$M189*参照!$I$4,IF(AP189="多子世帯",$M189*参照!$I$4,IF(AP189="対象外",0))))))))))</f>
        <v>0</v>
      </c>
      <c r="CO189" s="454" t="b">
        <f>IF(AQ189="3/3",$M189*参照!$I$4,IF(AQ189="2/3",$M189*参照!$I$5,IF(AQ189="1/3",$M189*参照!$I$6,IF(AQ189="1/4(多子)",$M189*参照!$I$4,IF(AQ189="1/4(工･農)",$M189*参照!$I$7,IF(AQ189="3/3(多子)",$M189*参照!$I$4,IF(AQ189="2/3(多子)",$M189*参照!$I$4,IF(AQ189="1/3(多子)",$M189*参照!$I$4,IF(AQ189="多子世帯",$M189*参照!$I$4,IF(AQ189="対象外",0))))))))))</f>
        <v>0</v>
      </c>
      <c r="CP189" s="454" t="b">
        <f>IF(AR189="3/3",$M189*参照!$I$4,IF(AR189="2/3",$M189*参照!$I$5,IF(AR189="1/3",$M189*参照!$I$6,IF(AR189="1/4(多子)",$M189*参照!$I$4,IF(AR189="1/4(工･農)",$M189*参照!$I$7,IF(AR189="3/3(多子)",$M189*参照!$I$4,IF(AR189="2/3(多子)",$M189*参照!$I$4,IF(AR189="1/3(多子)",$M189*参照!$I$4,IF(AR189="多子世帯",$M189*参照!$I$4,IF(AR189="対象外",0))))))))))</f>
        <v>0</v>
      </c>
      <c r="CQ189" s="455" t="b">
        <f>IF(AS189="3/3",$M189*参照!$I$4,IF(AS189="2/3",$M189*参照!$I$5,IF(AS189="1/3",$M189*参照!$I$6,IF(AS189="1/4(多子)",$M189*参照!$I$4,IF(AS189="1/4(工･農)",$M189*参照!$I$7,IF(AS189="3/3(多子)",$M189*参照!$I$4,IF(AS189="2/3(多子)",$M189*参照!$I$4,IF(AS189="1/3(多子)",$M189*参照!$I$4,IF(AS189="多子世帯",$M189*参照!$I$4,IF(AS189="対象外",0))))))))))</f>
        <v>0</v>
      </c>
      <c r="CR189" s="456">
        <f t="shared" si="178"/>
        <v>0</v>
      </c>
      <c r="CS189" s="66"/>
      <c r="CT189" s="147"/>
      <c r="CU189" s="147"/>
      <c r="CV189" s="147"/>
      <c r="CW189" s="147"/>
      <c r="CX189" s="147"/>
      <c r="CY189" s="149"/>
      <c r="CZ189" s="100"/>
      <c r="DA189" s="147"/>
      <c r="DB189" s="147"/>
      <c r="DC189" s="147"/>
      <c r="DD189" s="147"/>
      <c r="DE189" s="147"/>
      <c r="DF189" s="148">
        <f t="shared" si="179"/>
        <v>0</v>
      </c>
      <c r="DG189" s="77">
        <f>IF(CD189=0,0,(ROUNDUP(O189*(BU189*参照!$C$5+BV189*参照!$C$6+BW189*参照!$C$7+BX189*参照!$C$8+BY189*参照!$C$9+BZ189*参照!$C$10+CA189*参照!$C$11+CB189*参照!$C$12+CC189*参照!$C$13)/CD189,-2)))</f>
        <v>0</v>
      </c>
      <c r="DH189" s="136" t="str">
        <f t="shared" si="150"/>
        <v>B</v>
      </c>
    </row>
    <row r="190" spans="1:112" s="30" customFormat="1" ht="14.4">
      <c r="A190" s="137">
        <v>149</v>
      </c>
      <c r="B190" s="363"/>
      <c r="C190" s="361"/>
      <c r="D190" s="126"/>
      <c r="E190" s="127"/>
      <c r="F190" s="185"/>
      <c r="G190" s="213"/>
      <c r="H190" s="355"/>
      <c r="I190" s="235">
        <v>0</v>
      </c>
      <c r="J190" s="235">
        <f t="shared" si="151"/>
        <v>0</v>
      </c>
      <c r="K190" s="387">
        <f>IF(D190="昼間",参照!$E$4,IF(D190="夜間等",参照!$E$5,IF(D190="通信",参照!$E$6,0)))</f>
        <v>0</v>
      </c>
      <c r="L190" s="240">
        <f t="shared" si="152"/>
        <v>0</v>
      </c>
      <c r="M190" s="241">
        <f t="shared" si="153"/>
        <v>0</v>
      </c>
      <c r="N190" s="238"/>
      <c r="O190" s="238">
        <f t="shared" si="154"/>
        <v>0</v>
      </c>
      <c r="P190" s="389">
        <v>0</v>
      </c>
      <c r="Q190" s="392">
        <f>IF(D190="昼間",参照!$F$4,IF(D190="夜間等",参照!$F$5,IF(D190="通信",参照!$F$6,0)))</f>
        <v>0</v>
      </c>
      <c r="R190" s="240">
        <f t="shared" si="155"/>
        <v>0</v>
      </c>
      <c r="S190" s="214"/>
      <c r="T190" s="384">
        <f t="shared" si="156"/>
        <v>0</v>
      </c>
      <c r="U190" s="382">
        <f t="shared" si="157"/>
        <v>0</v>
      </c>
      <c r="V190" s="380">
        <f t="shared" si="158"/>
        <v>0</v>
      </c>
      <c r="W190" s="378">
        <f t="shared" si="159"/>
        <v>0</v>
      </c>
      <c r="X190" s="386" t="str">
        <f t="shared" si="129"/>
        <v>0</v>
      </c>
      <c r="Y190" s="379">
        <f t="shared" si="160"/>
        <v>0</v>
      </c>
      <c r="Z190" s="441"/>
      <c r="AA190" s="441"/>
      <c r="AB190" s="445">
        <f t="shared" si="161"/>
        <v>0</v>
      </c>
      <c r="AC190" s="356">
        <f t="shared" si="162"/>
        <v>0</v>
      </c>
      <c r="AD190" s="123">
        <f t="shared" si="130"/>
        <v>0</v>
      </c>
      <c r="AE190" s="123">
        <f t="shared" si="131"/>
        <v>0</v>
      </c>
      <c r="AF190" s="183"/>
      <c r="AG190" s="32"/>
      <c r="AH190" s="97"/>
      <c r="AI190" s="33"/>
      <c r="AJ190" s="97"/>
      <c r="AK190" s="33"/>
      <c r="AL190" s="97"/>
      <c r="AM190" s="98"/>
      <c r="AN190" s="99"/>
      <c r="AO190" s="147"/>
      <c r="AP190" s="147"/>
      <c r="AQ190" s="147"/>
      <c r="AR190" s="147"/>
      <c r="AS190" s="33"/>
      <c r="AT190" s="308">
        <f t="shared" si="132"/>
        <v>0</v>
      </c>
      <c r="AU190" s="295">
        <f t="shared" si="133"/>
        <v>0</v>
      </c>
      <c r="AV190" s="295">
        <f t="shared" si="134"/>
        <v>0</v>
      </c>
      <c r="AW190" s="295">
        <f t="shared" si="135"/>
        <v>0</v>
      </c>
      <c r="AX190" s="295">
        <f t="shared" si="136"/>
        <v>0</v>
      </c>
      <c r="AY190" s="295">
        <f t="shared" si="137"/>
        <v>0</v>
      </c>
      <c r="AZ190" s="295">
        <f t="shared" si="138"/>
        <v>0</v>
      </c>
      <c r="BA190" s="295">
        <f t="shared" si="139"/>
        <v>0</v>
      </c>
      <c r="BB190" s="310">
        <f t="shared" si="140"/>
        <v>0</v>
      </c>
      <c r="BC190" s="308">
        <f t="shared" si="141"/>
        <v>0</v>
      </c>
      <c r="BD190" s="308">
        <f t="shared" si="142"/>
        <v>0</v>
      </c>
      <c r="BE190" s="295">
        <f t="shared" si="143"/>
        <v>0</v>
      </c>
      <c r="BF190" s="308">
        <f t="shared" si="144"/>
        <v>0</v>
      </c>
      <c r="BG190" s="295">
        <f t="shared" si="145"/>
        <v>0</v>
      </c>
      <c r="BH190" s="308">
        <f t="shared" si="146"/>
        <v>0</v>
      </c>
      <c r="BI190" s="295">
        <f t="shared" si="147"/>
        <v>0</v>
      </c>
      <c r="BJ190" s="295">
        <f t="shared" si="148"/>
        <v>0</v>
      </c>
      <c r="BK190" s="310">
        <f t="shared" si="149"/>
        <v>0</v>
      </c>
      <c r="BL190" s="317">
        <f t="shared" si="163"/>
        <v>0</v>
      </c>
      <c r="BM190" s="299">
        <f t="shared" si="163"/>
        <v>0</v>
      </c>
      <c r="BN190" s="299">
        <f t="shared" si="164"/>
        <v>0</v>
      </c>
      <c r="BO190" s="299">
        <f t="shared" si="163"/>
        <v>0</v>
      </c>
      <c r="BP190" s="299">
        <f t="shared" si="165"/>
        <v>0</v>
      </c>
      <c r="BQ190" s="299">
        <f t="shared" si="163"/>
        <v>0</v>
      </c>
      <c r="BR190" s="299">
        <f t="shared" si="166"/>
        <v>0</v>
      </c>
      <c r="BS190" s="299">
        <f t="shared" si="167"/>
        <v>0</v>
      </c>
      <c r="BT190" s="318">
        <f t="shared" si="167"/>
        <v>0</v>
      </c>
      <c r="BU190" s="450">
        <f t="shared" si="168"/>
        <v>0</v>
      </c>
      <c r="BV190" s="451">
        <f t="shared" si="169"/>
        <v>0</v>
      </c>
      <c r="BW190" s="451">
        <f t="shared" si="170"/>
        <v>0</v>
      </c>
      <c r="BX190" s="451">
        <f t="shared" si="171"/>
        <v>0</v>
      </c>
      <c r="BY190" s="451">
        <f t="shared" si="172"/>
        <v>0</v>
      </c>
      <c r="BZ190" s="451">
        <f t="shared" si="173"/>
        <v>0</v>
      </c>
      <c r="CA190" s="451">
        <f t="shared" si="174"/>
        <v>0</v>
      </c>
      <c r="CB190" s="451">
        <f t="shared" si="175"/>
        <v>0</v>
      </c>
      <c r="CC190" s="451">
        <f t="shared" si="176"/>
        <v>0</v>
      </c>
      <c r="CD190" s="452">
        <f t="shared" si="177"/>
        <v>0</v>
      </c>
      <c r="CE190" s="453">
        <f>IF($AF190="3/3",$R190*参照!$J$4,IF($AF190="2/3",$R190*参照!$J$5,IF($AF190="1/3",$R190*参照!$J$6,IF($AF190="1/4(多子)",$R190*参照!$J$4,IF($AF190="1/4(工･農)",$R190*参照!$J$7,IF($AF190="3/3(多子)",$R190*参照!$J$4,IF($AF190="2/3(多子)",$R190*参照!$J$4,IF($AF190="1/3(多子)",$R190*参照!$J$4,IF($AF190="多子世帯",$R190*参照!$J$4,)))))))))</f>
        <v>0</v>
      </c>
      <c r="CF190" s="454" t="b">
        <f>IF(AH190="3/3",$M190*参照!$I$4,IF(AH190="2/3",$M190*参照!$I$5,IF(AH190="1/3",$M190*参照!$I$6,IF(AH190="1/4(多子)",$M190*参照!$I$4,IF(AH190="1/4(工･農)",$M190*参照!$I$7,IF(AH190="3/3(多子)",$M190*参照!$I$4,IF(AH190="2/3(多子)",$M190*参照!$I$4,IF(AH190="1/3(多子)",$M190*参照!$I$4,IF(AH190="多子世帯",$M190*参照!$I$4,IF(AH190="対象外",0))))))))))</f>
        <v>0</v>
      </c>
      <c r="CG190" s="454" t="b">
        <f>IF(AI190="3/3",$M190*参照!$I$4,IF(AI190="2/3",$M190*参照!$I$5,IF(AI190="1/3",$M190*参照!$I$6,IF(AI190="1/4(多子)",$M190*参照!$I$4,IF(AI190="1/4(工･農)",$M190*参照!$I$7,IF(AI190="3/3(多子)",$M190*参照!$I$4,IF(AI190="2/3(多子)",$M190*参照!$I$4,IF(AI190="1/3(多子)",$M190*参照!$I$4,IF(AI190="多子世帯",$M190*参照!$I$4,IF(AI190="対象外",0))))))))))</f>
        <v>0</v>
      </c>
      <c r="CH190" s="454" t="b">
        <f>IF(AJ190="3/3",$M190*参照!$I$4,IF(AJ190="2/3",$M190*参照!$I$5,IF(AJ190="1/3",$M190*参照!$I$6,IF(AJ190="1/4(多子)",$M190*参照!$I$4,IF(AJ190="1/4(工･農)",$M190*参照!$I$7,IF(AJ190="3/3(多子)",$M190*参照!$I$4,IF(AJ190="2/3(多子)",$M190*参照!$I$4,IF(AJ190="1/3(多子)",$M190*参照!$I$4,IF(AJ190="多子世帯",$M190*参照!$I$4,IF(AJ190="対象外",0))))))))))</f>
        <v>0</v>
      </c>
      <c r="CI190" s="454" t="b">
        <f>IF(AK190="3/3",$M190*参照!$I$4,IF(AK190="2/3",$M190*参照!$I$5,IF(AK190="1/3",$M190*参照!$I$6,IF(AK190="1/4(多子)",$M190*参照!$I$4,IF(AK190="1/4(工･農)",$M190*参照!$I$7,IF(AK190="3/3(多子)",$M190*参照!$I$4,IF(AK190="2/3(多子)",$M190*参照!$I$4,IF(AK190="1/3(多子)",$M190*参照!$I$4,IF(AK190="多子世帯",$M190*参照!$I$4,IF(AK190="対象外",0))))))))))</f>
        <v>0</v>
      </c>
      <c r="CJ190" s="454" t="b">
        <f>IF(AL190="3/3",$M190*参照!$I$4,IF(AL190="2/3",$M190*参照!$I$5,IF(AL190="1/3",$M190*参照!$I$6,IF(AL190="1/4(多子)",$M190*参照!$I$4,IF(AL190="1/4(工･農)",$M190*参照!$I$7,IF(AL190="3/3(多子)",$M190*参照!$I$4,IF(AL190="2/3(多子)",$M190*参照!$I$4,IF(AL190="1/3(多子)",$M190*参照!$I$4,IF(AL190="多子世帯",$M190*参照!$I$4,IF(AL190="対象外",0))))))))))</f>
        <v>0</v>
      </c>
      <c r="CK190" s="454" t="b">
        <f>IF(AM190="3/3",$M190*参照!$I$4,IF(AM190="2/3",$M190*参照!$I$5,IF(AM190="1/3",$M190*参照!$I$6,IF(AM190="1/4(多子)",$M190*参照!$I$4,IF(AM190="1/4(工･農)",$M190*参照!$I$7,IF(AM190="3/3(多子)",$M190*参照!$I$4,IF(AM190="2/3(多子)",$M190*参照!$I$4,IF(AM190="1/3(多子)",$M190*参照!$I$4,IF(AM190="多子世帯",$M190*参照!$I$4,IF(AM190="対象外",0))))))))))</f>
        <v>0</v>
      </c>
      <c r="CL190" s="454" t="b">
        <f>IF(AN190="3/3",$M190*参照!$I$4,IF(AN190="2/3",$M190*参照!$I$5,IF(AN190="1/3",$M190*参照!$I$6,IF(AN190="1/4(多子)",$M190*参照!$I$4,IF(AN190="1/4(工･農)",$M190*参照!$I$7,IF(AN190="3/3(多子)",$M190*参照!$I$4,IF(AN190="2/3(多子)",$M190*参照!$I$4,IF(AN190="1/3(多子)",$M190*参照!$I$4,IF(AN190="多子世帯",$M190*参照!$I$4,IF(AN190="対象外",0))))))))))</f>
        <v>0</v>
      </c>
      <c r="CM190" s="454" t="b">
        <f>IF(AO190="3/3",$M190*参照!$I$4,IF(AO190="2/3",$M190*参照!$I$5,IF(AO190="1/3",$M190*参照!$I$6,IF(AO190="1/4(多子)",$M190*参照!$I$4,IF(AO190="1/4(工･農)",$M190*参照!$I$7,IF(AO190="3/3(多子)",$M190*参照!$I$4,IF(AO190="2/3(多子)",$M190*参照!$I$4,IF(AO190="1/3(多子)",$M190*参照!$I$4,IF(AO190="多子世帯",$M190*参照!$I$4,IF(AO190="対象外",0))))))))))</f>
        <v>0</v>
      </c>
      <c r="CN190" s="454" t="b">
        <f>IF(AP190="3/3",$M190*参照!$I$4,IF(AP190="2/3",$M190*参照!$I$5,IF(AP190="1/3",$M190*参照!$I$6,IF(AP190="1/4(多子)",$M190*参照!$I$4,IF(AP190="1/4(工･農)",$M190*参照!$I$7,IF(AP190="3/3(多子)",$M190*参照!$I$4,IF(AP190="2/3(多子)",$M190*参照!$I$4,IF(AP190="1/3(多子)",$M190*参照!$I$4,IF(AP190="多子世帯",$M190*参照!$I$4,IF(AP190="対象外",0))))))))))</f>
        <v>0</v>
      </c>
      <c r="CO190" s="454" t="b">
        <f>IF(AQ190="3/3",$M190*参照!$I$4,IF(AQ190="2/3",$M190*参照!$I$5,IF(AQ190="1/3",$M190*参照!$I$6,IF(AQ190="1/4(多子)",$M190*参照!$I$4,IF(AQ190="1/4(工･農)",$M190*参照!$I$7,IF(AQ190="3/3(多子)",$M190*参照!$I$4,IF(AQ190="2/3(多子)",$M190*参照!$I$4,IF(AQ190="1/3(多子)",$M190*参照!$I$4,IF(AQ190="多子世帯",$M190*参照!$I$4,IF(AQ190="対象外",0))))))))))</f>
        <v>0</v>
      </c>
      <c r="CP190" s="454" t="b">
        <f>IF(AR190="3/3",$M190*参照!$I$4,IF(AR190="2/3",$M190*参照!$I$5,IF(AR190="1/3",$M190*参照!$I$6,IF(AR190="1/4(多子)",$M190*参照!$I$4,IF(AR190="1/4(工･農)",$M190*参照!$I$7,IF(AR190="3/3(多子)",$M190*参照!$I$4,IF(AR190="2/3(多子)",$M190*参照!$I$4,IF(AR190="1/3(多子)",$M190*参照!$I$4,IF(AR190="多子世帯",$M190*参照!$I$4,IF(AR190="対象外",0))))))))))</f>
        <v>0</v>
      </c>
      <c r="CQ190" s="455" t="b">
        <f>IF(AS190="3/3",$M190*参照!$I$4,IF(AS190="2/3",$M190*参照!$I$5,IF(AS190="1/3",$M190*参照!$I$6,IF(AS190="1/4(多子)",$M190*参照!$I$4,IF(AS190="1/4(工･農)",$M190*参照!$I$7,IF(AS190="3/3(多子)",$M190*参照!$I$4,IF(AS190="2/3(多子)",$M190*参照!$I$4,IF(AS190="1/3(多子)",$M190*参照!$I$4,IF(AS190="多子世帯",$M190*参照!$I$4,IF(AS190="対象外",0))))))))))</f>
        <v>0</v>
      </c>
      <c r="CR190" s="456">
        <f t="shared" si="178"/>
        <v>0</v>
      </c>
      <c r="CS190" s="66"/>
      <c r="CT190" s="147"/>
      <c r="CU190" s="147"/>
      <c r="CV190" s="147"/>
      <c r="CW190" s="147"/>
      <c r="CX190" s="147"/>
      <c r="CY190" s="149"/>
      <c r="CZ190" s="100"/>
      <c r="DA190" s="147"/>
      <c r="DB190" s="147"/>
      <c r="DC190" s="147"/>
      <c r="DD190" s="147"/>
      <c r="DE190" s="147"/>
      <c r="DF190" s="148">
        <f t="shared" si="179"/>
        <v>0</v>
      </c>
      <c r="DG190" s="77">
        <f>IF(CD190=0,0,(ROUNDUP(O190*(BU190*参照!$C$5+BV190*参照!$C$6+BW190*参照!$C$7+BX190*参照!$C$8+BY190*参照!$C$9+BZ190*参照!$C$10+CA190*参照!$C$11+CB190*参照!$C$12+CC190*参照!$C$13)/CD190,-2)))</f>
        <v>0</v>
      </c>
      <c r="DH190" s="136" t="str">
        <f t="shared" si="150"/>
        <v>B</v>
      </c>
    </row>
    <row r="191" spans="1:112" s="30" customFormat="1" ht="14.4">
      <c r="A191" s="137">
        <v>150</v>
      </c>
      <c r="B191" s="363"/>
      <c r="C191" s="361"/>
      <c r="D191" s="126"/>
      <c r="E191" s="127"/>
      <c r="F191" s="185"/>
      <c r="G191" s="213"/>
      <c r="H191" s="355"/>
      <c r="I191" s="235">
        <v>0</v>
      </c>
      <c r="J191" s="235">
        <f t="shared" si="151"/>
        <v>0</v>
      </c>
      <c r="K191" s="387">
        <f>IF(D191="昼間",参照!$E$4,IF(D191="夜間等",参照!$E$5,IF(D191="通信",参照!$E$6,0)))</f>
        <v>0</v>
      </c>
      <c r="L191" s="240">
        <f t="shared" si="152"/>
        <v>0</v>
      </c>
      <c r="M191" s="241">
        <f t="shared" si="153"/>
        <v>0</v>
      </c>
      <c r="N191" s="238"/>
      <c r="O191" s="238">
        <f t="shared" si="154"/>
        <v>0</v>
      </c>
      <c r="P191" s="389">
        <v>0</v>
      </c>
      <c r="Q191" s="392">
        <f>IF(D191="昼間",参照!$F$4,IF(D191="夜間等",参照!$F$5,IF(D191="通信",参照!$F$6,0)))</f>
        <v>0</v>
      </c>
      <c r="R191" s="240">
        <f t="shared" si="155"/>
        <v>0</v>
      </c>
      <c r="S191" s="214"/>
      <c r="T191" s="384">
        <f t="shared" si="156"/>
        <v>0</v>
      </c>
      <c r="U191" s="382">
        <f t="shared" si="157"/>
        <v>0</v>
      </c>
      <c r="V191" s="380">
        <f t="shared" si="158"/>
        <v>0</v>
      </c>
      <c r="W191" s="378">
        <f t="shared" si="159"/>
        <v>0</v>
      </c>
      <c r="X191" s="386" t="str">
        <f t="shared" si="129"/>
        <v>0</v>
      </c>
      <c r="Y191" s="379">
        <f t="shared" si="160"/>
        <v>0</v>
      </c>
      <c r="Z191" s="441"/>
      <c r="AA191" s="441"/>
      <c r="AB191" s="445">
        <f t="shared" si="161"/>
        <v>0</v>
      </c>
      <c r="AC191" s="356">
        <f t="shared" si="162"/>
        <v>0</v>
      </c>
      <c r="AD191" s="123">
        <f t="shared" si="130"/>
        <v>0</v>
      </c>
      <c r="AE191" s="123">
        <f t="shared" si="131"/>
        <v>0</v>
      </c>
      <c r="AF191" s="183"/>
      <c r="AG191" s="32"/>
      <c r="AH191" s="97"/>
      <c r="AI191" s="33"/>
      <c r="AJ191" s="97"/>
      <c r="AK191" s="33"/>
      <c r="AL191" s="97"/>
      <c r="AM191" s="98"/>
      <c r="AN191" s="99"/>
      <c r="AO191" s="147"/>
      <c r="AP191" s="147"/>
      <c r="AQ191" s="147"/>
      <c r="AR191" s="147"/>
      <c r="AS191" s="33"/>
      <c r="AT191" s="308">
        <f t="shared" si="132"/>
        <v>0</v>
      </c>
      <c r="AU191" s="295">
        <f t="shared" si="133"/>
        <v>0</v>
      </c>
      <c r="AV191" s="295">
        <f t="shared" si="134"/>
        <v>0</v>
      </c>
      <c r="AW191" s="295">
        <f t="shared" si="135"/>
        <v>0</v>
      </c>
      <c r="AX191" s="295">
        <f t="shared" si="136"/>
        <v>0</v>
      </c>
      <c r="AY191" s="295">
        <f t="shared" si="137"/>
        <v>0</v>
      </c>
      <c r="AZ191" s="295">
        <f t="shared" si="138"/>
        <v>0</v>
      </c>
      <c r="BA191" s="295">
        <f t="shared" si="139"/>
        <v>0</v>
      </c>
      <c r="BB191" s="310">
        <f t="shared" si="140"/>
        <v>0</v>
      </c>
      <c r="BC191" s="308">
        <f t="shared" si="141"/>
        <v>0</v>
      </c>
      <c r="BD191" s="308">
        <f t="shared" si="142"/>
        <v>0</v>
      </c>
      <c r="BE191" s="295">
        <f t="shared" si="143"/>
        <v>0</v>
      </c>
      <c r="BF191" s="308">
        <f t="shared" si="144"/>
        <v>0</v>
      </c>
      <c r="BG191" s="295">
        <f t="shared" si="145"/>
        <v>0</v>
      </c>
      <c r="BH191" s="308">
        <f t="shared" si="146"/>
        <v>0</v>
      </c>
      <c r="BI191" s="295">
        <f t="shared" si="147"/>
        <v>0</v>
      </c>
      <c r="BJ191" s="295">
        <f t="shared" si="148"/>
        <v>0</v>
      </c>
      <c r="BK191" s="310">
        <f t="shared" si="149"/>
        <v>0</v>
      </c>
      <c r="BL191" s="317">
        <f t="shared" si="163"/>
        <v>0</v>
      </c>
      <c r="BM191" s="299">
        <f t="shared" si="163"/>
        <v>0</v>
      </c>
      <c r="BN191" s="299">
        <f t="shared" si="164"/>
        <v>0</v>
      </c>
      <c r="BO191" s="299">
        <f t="shared" si="163"/>
        <v>0</v>
      </c>
      <c r="BP191" s="299">
        <f t="shared" si="165"/>
        <v>0</v>
      </c>
      <c r="BQ191" s="299">
        <f t="shared" si="163"/>
        <v>0</v>
      </c>
      <c r="BR191" s="299">
        <f t="shared" si="166"/>
        <v>0</v>
      </c>
      <c r="BS191" s="299">
        <f t="shared" si="167"/>
        <v>0</v>
      </c>
      <c r="BT191" s="318">
        <f t="shared" si="167"/>
        <v>0</v>
      </c>
      <c r="BU191" s="450">
        <f t="shared" si="168"/>
        <v>0</v>
      </c>
      <c r="BV191" s="451">
        <f t="shared" si="169"/>
        <v>0</v>
      </c>
      <c r="BW191" s="451">
        <f t="shared" si="170"/>
        <v>0</v>
      </c>
      <c r="BX191" s="451">
        <f t="shared" si="171"/>
        <v>0</v>
      </c>
      <c r="BY191" s="451">
        <f t="shared" si="172"/>
        <v>0</v>
      </c>
      <c r="BZ191" s="451">
        <f t="shared" si="173"/>
        <v>0</v>
      </c>
      <c r="CA191" s="451">
        <f t="shared" si="174"/>
        <v>0</v>
      </c>
      <c r="CB191" s="451">
        <f t="shared" si="175"/>
        <v>0</v>
      </c>
      <c r="CC191" s="451">
        <f t="shared" si="176"/>
        <v>0</v>
      </c>
      <c r="CD191" s="452">
        <f t="shared" si="177"/>
        <v>0</v>
      </c>
      <c r="CE191" s="453">
        <f>IF($AF191="3/3",$R191*参照!$J$4,IF($AF191="2/3",$R191*参照!$J$5,IF($AF191="1/3",$R191*参照!$J$6,IF($AF191="1/4(多子)",$R191*参照!$J$4,IF($AF191="1/4(工･農)",$R191*参照!$J$7,IF($AF191="3/3(多子)",$R191*参照!$J$4,IF($AF191="2/3(多子)",$R191*参照!$J$4,IF($AF191="1/3(多子)",$R191*参照!$J$4,IF($AF191="多子世帯",$R191*参照!$J$4,)))))))))</f>
        <v>0</v>
      </c>
      <c r="CF191" s="454" t="b">
        <f>IF(AH191="3/3",$M191*参照!$I$4,IF(AH191="2/3",$M191*参照!$I$5,IF(AH191="1/3",$M191*参照!$I$6,IF(AH191="1/4(多子)",$M191*参照!$I$4,IF(AH191="1/4(工･農)",$M191*参照!$I$7,IF(AH191="3/3(多子)",$M191*参照!$I$4,IF(AH191="2/3(多子)",$M191*参照!$I$4,IF(AH191="1/3(多子)",$M191*参照!$I$4,IF(AH191="多子世帯",$M191*参照!$I$4,IF(AH191="対象外",0))))))))))</f>
        <v>0</v>
      </c>
      <c r="CG191" s="454" t="b">
        <f>IF(AI191="3/3",$M191*参照!$I$4,IF(AI191="2/3",$M191*参照!$I$5,IF(AI191="1/3",$M191*参照!$I$6,IF(AI191="1/4(多子)",$M191*参照!$I$4,IF(AI191="1/4(工･農)",$M191*参照!$I$7,IF(AI191="3/3(多子)",$M191*参照!$I$4,IF(AI191="2/3(多子)",$M191*参照!$I$4,IF(AI191="1/3(多子)",$M191*参照!$I$4,IF(AI191="多子世帯",$M191*参照!$I$4,IF(AI191="対象外",0))))))))))</f>
        <v>0</v>
      </c>
      <c r="CH191" s="454" t="b">
        <f>IF(AJ191="3/3",$M191*参照!$I$4,IF(AJ191="2/3",$M191*参照!$I$5,IF(AJ191="1/3",$M191*参照!$I$6,IF(AJ191="1/4(多子)",$M191*参照!$I$4,IF(AJ191="1/4(工･農)",$M191*参照!$I$7,IF(AJ191="3/3(多子)",$M191*参照!$I$4,IF(AJ191="2/3(多子)",$M191*参照!$I$4,IF(AJ191="1/3(多子)",$M191*参照!$I$4,IF(AJ191="多子世帯",$M191*参照!$I$4,IF(AJ191="対象外",0))))))))))</f>
        <v>0</v>
      </c>
      <c r="CI191" s="454" t="b">
        <f>IF(AK191="3/3",$M191*参照!$I$4,IF(AK191="2/3",$M191*参照!$I$5,IF(AK191="1/3",$M191*参照!$I$6,IF(AK191="1/4(多子)",$M191*参照!$I$4,IF(AK191="1/4(工･農)",$M191*参照!$I$7,IF(AK191="3/3(多子)",$M191*参照!$I$4,IF(AK191="2/3(多子)",$M191*参照!$I$4,IF(AK191="1/3(多子)",$M191*参照!$I$4,IF(AK191="多子世帯",$M191*参照!$I$4,IF(AK191="対象外",0))))))))))</f>
        <v>0</v>
      </c>
      <c r="CJ191" s="454" t="b">
        <f>IF(AL191="3/3",$M191*参照!$I$4,IF(AL191="2/3",$M191*参照!$I$5,IF(AL191="1/3",$M191*参照!$I$6,IF(AL191="1/4(多子)",$M191*参照!$I$4,IF(AL191="1/4(工･農)",$M191*参照!$I$7,IF(AL191="3/3(多子)",$M191*参照!$I$4,IF(AL191="2/3(多子)",$M191*参照!$I$4,IF(AL191="1/3(多子)",$M191*参照!$I$4,IF(AL191="多子世帯",$M191*参照!$I$4,IF(AL191="対象外",0))))))))))</f>
        <v>0</v>
      </c>
      <c r="CK191" s="454" t="b">
        <f>IF(AM191="3/3",$M191*参照!$I$4,IF(AM191="2/3",$M191*参照!$I$5,IF(AM191="1/3",$M191*参照!$I$6,IF(AM191="1/4(多子)",$M191*参照!$I$4,IF(AM191="1/4(工･農)",$M191*参照!$I$7,IF(AM191="3/3(多子)",$M191*参照!$I$4,IF(AM191="2/3(多子)",$M191*参照!$I$4,IF(AM191="1/3(多子)",$M191*参照!$I$4,IF(AM191="多子世帯",$M191*参照!$I$4,IF(AM191="対象外",0))))))))))</f>
        <v>0</v>
      </c>
      <c r="CL191" s="454" t="b">
        <f>IF(AN191="3/3",$M191*参照!$I$4,IF(AN191="2/3",$M191*参照!$I$5,IF(AN191="1/3",$M191*参照!$I$6,IF(AN191="1/4(多子)",$M191*参照!$I$4,IF(AN191="1/4(工･農)",$M191*参照!$I$7,IF(AN191="3/3(多子)",$M191*参照!$I$4,IF(AN191="2/3(多子)",$M191*参照!$I$4,IF(AN191="1/3(多子)",$M191*参照!$I$4,IF(AN191="多子世帯",$M191*参照!$I$4,IF(AN191="対象外",0))))))))))</f>
        <v>0</v>
      </c>
      <c r="CM191" s="454" t="b">
        <f>IF(AO191="3/3",$M191*参照!$I$4,IF(AO191="2/3",$M191*参照!$I$5,IF(AO191="1/3",$M191*参照!$I$6,IF(AO191="1/4(多子)",$M191*参照!$I$4,IF(AO191="1/4(工･農)",$M191*参照!$I$7,IF(AO191="3/3(多子)",$M191*参照!$I$4,IF(AO191="2/3(多子)",$M191*参照!$I$4,IF(AO191="1/3(多子)",$M191*参照!$I$4,IF(AO191="多子世帯",$M191*参照!$I$4,IF(AO191="対象外",0))))))))))</f>
        <v>0</v>
      </c>
      <c r="CN191" s="454" t="b">
        <f>IF(AP191="3/3",$M191*参照!$I$4,IF(AP191="2/3",$M191*参照!$I$5,IF(AP191="1/3",$M191*参照!$I$6,IF(AP191="1/4(多子)",$M191*参照!$I$4,IF(AP191="1/4(工･農)",$M191*参照!$I$7,IF(AP191="3/3(多子)",$M191*参照!$I$4,IF(AP191="2/3(多子)",$M191*参照!$I$4,IF(AP191="1/3(多子)",$M191*参照!$I$4,IF(AP191="多子世帯",$M191*参照!$I$4,IF(AP191="対象外",0))))))))))</f>
        <v>0</v>
      </c>
      <c r="CO191" s="454" t="b">
        <f>IF(AQ191="3/3",$M191*参照!$I$4,IF(AQ191="2/3",$M191*参照!$I$5,IF(AQ191="1/3",$M191*参照!$I$6,IF(AQ191="1/4(多子)",$M191*参照!$I$4,IF(AQ191="1/4(工･農)",$M191*参照!$I$7,IF(AQ191="3/3(多子)",$M191*参照!$I$4,IF(AQ191="2/3(多子)",$M191*参照!$I$4,IF(AQ191="1/3(多子)",$M191*参照!$I$4,IF(AQ191="多子世帯",$M191*参照!$I$4,IF(AQ191="対象外",0))))))))))</f>
        <v>0</v>
      </c>
      <c r="CP191" s="454" t="b">
        <f>IF(AR191="3/3",$M191*参照!$I$4,IF(AR191="2/3",$M191*参照!$I$5,IF(AR191="1/3",$M191*参照!$I$6,IF(AR191="1/4(多子)",$M191*参照!$I$4,IF(AR191="1/4(工･農)",$M191*参照!$I$7,IF(AR191="3/3(多子)",$M191*参照!$I$4,IF(AR191="2/3(多子)",$M191*参照!$I$4,IF(AR191="1/3(多子)",$M191*参照!$I$4,IF(AR191="多子世帯",$M191*参照!$I$4,IF(AR191="対象外",0))))))))))</f>
        <v>0</v>
      </c>
      <c r="CQ191" s="455" t="b">
        <f>IF(AS191="3/3",$M191*参照!$I$4,IF(AS191="2/3",$M191*参照!$I$5,IF(AS191="1/3",$M191*参照!$I$6,IF(AS191="1/4(多子)",$M191*参照!$I$4,IF(AS191="1/4(工･農)",$M191*参照!$I$7,IF(AS191="3/3(多子)",$M191*参照!$I$4,IF(AS191="2/3(多子)",$M191*参照!$I$4,IF(AS191="1/3(多子)",$M191*参照!$I$4,IF(AS191="多子世帯",$M191*参照!$I$4,IF(AS191="対象外",0))))))))))</f>
        <v>0</v>
      </c>
      <c r="CR191" s="456">
        <f t="shared" si="178"/>
        <v>0</v>
      </c>
      <c r="CS191" s="66"/>
      <c r="CT191" s="147"/>
      <c r="CU191" s="147"/>
      <c r="CV191" s="147"/>
      <c r="CW191" s="147"/>
      <c r="CX191" s="147"/>
      <c r="CY191" s="149"/>
      <c r="CZ191" s="100"/>
      <c r="DA191" s="147"/>
      <c r="DB191" s="147"/>
      <c r="DC191" s="147"/>
      <c r="DD191" s="147"/>
      <c r="DE191" s="147"/>
      <c r="DF191" s="148">
        <f t="shared" si="179"/>
        <v>0</v>
      </c>
      <c r="DG191" s="77">
        <f>IF(CD191=0,0,(ROUNDUP(O191*(BU191*参照!$C$5+BV191*参照!$C$6+BW191*参照!$C$7+BX191*参照!$C$8+BY191*参照!$C$9+BZ191*参照!$C$10+CA191*参照!$C$11+CB191*参照!$C$12+CC191*参照!$C$13)/CD191,-2)))</f>
        <v>0</v>
      </c>
      <c r="DH191" s="136" t="str">
        <f t="shared" si="150"/>
        <v>B</v>
      </c>
    </row>
    <row r="192" spans="1:112" s="30" customFormat="1" ht="14.4">
      <c r="A192" s="137">
        <v>151</v>
      </c>
      <c r="B192" s="363"/>
      <c r="C192" s="361"/>
      <c r="D192" s="126"/>
      <c r="E192" s="127"/>
      <c r="F192" s="185"/>
      <c r="G192" s="213"/>
      <c r="H192" s="355"/>
      <c r="I192" s="235">
        <v>0</v>
      </c>
      <c r="J192" s="235">
        <f t="shared" si="151"/>
        <v>0</v>
      </c>
      <c r="K192" s="387">
        <f>IF(D192="昼間",参照!$E$4,IF(D192="夜間等",参照!$E$5,IF(D192="通信",参照!$E$6,0)))</f>
        <v>0</v>
      </c>
      <c r="L192" s="240">
        <f t="shared" si="152"/>
        <v>0</v>
      </c>
      <c r="M192" s="241">
        <f t="shared" si="153"/>
        <v>0</v>
      </c>
      <c r="N192" s="238"/>
      <c r="O192" s="238">
        <f t="shared" si="154"/>
        <v>0</v>
      </c>
      <c r="P192" s="389">
        <v>0</v>
      </c>
      <c r="Q192" s="392">
        <f>IF(D192="昼間",参照!$F$4,IF(D192="夜間等",参照!$F$5,IF(D192="通信",参照!$F$6,0)))</f>
        <v>0</v>
      </c>
      <c r="R192" s="240">
        <f t="shared" si="155"/>
        <v>0</v>
      </c>
      <c r="S192" s="214"/>
      <c r="T192" s="384">
        <f t="shared" si="156"/>
        <v>0</v>
      </c>
      <c r="U192" s="382">
        <f t="shared" si="157"/>
        <v>0</v>
      </c>
      <c r="V192" s="380">
        <f t="shared" si="158"/>
        <v>0</v>
      </c>
      <c r="W192" s="378">
        <f t="shared" si="159"/>
        <v>0</v>
      </c>
      <c r="X192" s="386" t="str">
        <f t="shared" si="129"/>
        <v>0</v>
      </c>
      <c r="Y192" s="379">
        <f t="shared" si="160"/>
        <v>0</v>
      </c>
      <c r="Z192" s="441"/>
      <c r="AA192" s="441"/>
      <c r="AB192" s="445">
        <f t="shared" si="161"/>
        <v>0</v>
      </c>
      <c r="AC192" s="356">
        <f t="shared" si="162"/>
        <v>0</v>
      </c>
      <c r="AD192" s="123">
        <f t="shared" si="130"/>
        <v>0</v>
      </c>
      <c r="AE192" s="123">
        <f t="shared" si="131"/>
        <v>0</v>
      </c>
      <c r="AF192" s="183"/>
      <c r="AG192" s="32"/>
      <c r="AH192" s="97"/>
      <c r="AI192" s="33"/>
      <c r="AJ192" s="97"/>
      <c r="AK192" s="33"/>
      <c r="AL192" s="97"/>
      <c r="AM192" s="98"/>
      <c r="AN192" s="99"/>
      <c r="AO192" s="147"/>
      <c r="AP192" s="147"/>
      <c r="AQ192" s="147"/>
      <c r="AR192" s="147"/>
      <c r="AS192" s="33"/>
      <c r="AT192" s="308">
        <f t="shared" si="132"/>
        <v>0</v>
      </c>
      <c r="AU192" s="295">
        <f t="shared" si="133"/>
        <v>0</v>
      </c>
      <c r="AV192" s="295">
        <f t="shared" si="134"/>
        <v>0</v>
      </c>
      <c r="AW192" s="295">
        <f t="shared" si="135"/>
        <v>0</v>
      </c>
      <c r="AX192" s="295">
        <f t="shared" si="136"/>
        <v>0</v>
      </c>
      <c r="AY192" s="295">
        <f t="shared" si="137"/>
        <v>0</v>
      </c>
      <c r="AZ192" s="295">
        <f t="shared" si="138"/>
        <v>0</v>
      </c>
      <c r="BA192" s="295">
        <f t="shared" si="139"/>
        <v>0</v>
      </c>
      <c r="BB192" s="310">
        <f t="shared" si="140"/>
        <v>0</v>
      </c>
      <c r="BC192" s="308">
        <f t="shared" si="141"/>
        <v>0</v>
      </c>
      <c r="BD192" s="308">
        <f t="shared" si="142"/>
        <v>0</v>
      </c>
      <c r="BE192" s="295">
        <f t="shared" si="143"/>
        <v>0</v>
      </c>
      <c r="BF192" s="308">
        <f t="shared" si="144"/>
        <v>0</v>
      </c>
      <c r="BG192" s="295">
        <f t="shared" si="145"/>
        <v>0</v>
      </c>
      <c r="BH192" s="308">
        <f t="shared" si="146"/>
        <v>0</v>
      </c>
      <c r="BI192" s="295">
        <f t="shared" si="147"/>
        <v>0</v>
      </c>
      <c r="BJ192" s="295">
        <f t="shared" si="148"/>
        <v>0</v>
      </c>
      <c r="BK192" s="310">
        <f t="shared" si="149"/>
        <v>0</v>
      </c>
      <c r="BL192" s="317">
        <f t="shared" si="163"/>
        <v>0</v>
      </c>
      <c r="BM192" s="299">
        <f t="shared" si="163"/>
        <v>0</v>
      </c>
      <c r="BN192" s="299">
        <f t="shared" si="164"/>
        <v>0</v>
      </c>
      <c r="BO192" s="299">
        <f t="shared" si="163"/>
        <v>0</v>
      </c>
      <c r="BP192" s="299">
        <f t="shared" si="165"/>
        <v>0</v>
      </c>
      <c r="BQ192" s="299">
        <f t="shared" si="163"/>
        <v>0</v>
      </c>
      <c r="BR192" s="299">
        <f t="shared" si="166"/>
        <v>0</v>
      </c>
      <c r="BS192" s="299">
        <f t="shared" si="167"/>
        <v>0</v>
      </c>
      <c r="BT192" s="318">
        <f t="shared" si="167"/>
        <v>0</v>
      </c>
      <c r="BU192" s="450">
        <f t="shared" si="168"/>
        <v>0</v>
      </c>
      <c r="BV192" s="451">
        <f t="shared" si="169"/>
        <v>0</v>
      </c>
      <c r="BW192" s="451">
        <f t="shared" si="170"/>
        <v>0</v>
      </c>
      <c r="BX192" s="451">
        <f t="shared" si="171"/>
        <v>0</v>
      </c>
      <c r="BY192" s="451">
        <f t="shared" si="172"/>
        <v>0</v>
      </c>
      <c r="BZ192" s="451">
        <f t="shared" si="173"/>
        <v>0</v>
      </c>
      <c r="CA192" s="451">
        <f t="shared" si="174"/>
        <v>0</v>
      </c>
      <c r="CB192" s="451">
        <f t="shared" si="175"/>
        <v>0</v>
      </c>
      <c r="CC192" s="451">
        <f t="shared" si="176"/>
        <v>0</v>
      </c>
      <c r="CD192" s="452">
        <f t="shared" si="177"/>
        <v>0</v>
      </c>
      <c r="CE192" s="453">
        <f>IF($AF192="3/3",$R192*参照!$J$4,IF($AF192="2/3",$R192*参照!$J$5,IF($AF192="1/3",$R192*参照!$J$6,IF($AF192="1/4(多子)",$R192*参照!$J$4,IF($AF192="1/4(工･農)",$R192*参照!$J$7,IF($AF192="3/3(多子)",$R192*参照!$J$4,IF($AF192="2/3(多子)",$R192*参照!$J$4,IF($AF192="1/3(多子)",$R192*参照!$J$4,IF($AF192="多子世帯",$R192*参照!$J$4,)))))))))</f>
        <v>0</v>
      </c>
      <c r="CF192" s="454" t="b">
        <f>IF(AH192="3/3",$M192*参照!$I$4,IF(AH192="2/3",$M192*参照!$I$5,IF(AH192="1/3",$M192*参照!$I$6,IF(AH192="1/4(多子)",$M192*参照!$I$4,IF(AH192="1/4(工･農)",$M192*参照!$I$7,IF(AH192="3/3(多子)",$M192*参照!$I$4,IF(AH192="2/3(多子)",$M192*参照!$I$4,IF(AH192="1/3(多子)",$M192*参照!$I$4,IF(AH192="多子世帯",$M192*参照!$I$4,IF(AH192="対象外",0))))))))))</f>
        <v>0</v>
      </c>
      <c r="CG192" s="454" t="b">
        <f>IF(AI192="3/3",$M192*参照!$I$4,IF(AI192="2/3",$M192*参照!$I$5,IF(AI192="1/3",$M192*参照!$I$6,IF(AI192="1/4(多子)",$M192*参照!$I$4,IF(AI192="1/4(工･農)",$M192*参照!$I$7,IF(AI192="3/3(多子)",$M192*参照!$I$4,IF(AI192="2/3(多子)",$M192*参照!$I$4,IF(AI192="1/3(多子)",$M192*参照!$I$4,IF(AI192="多子世帯",$M192*参照!$I$4,IF(AI192="対象外",0))))))))))</f>
        <v>0</v>
      </c>
      <c r="CH192" s="454" t="b">
        <f>IF(AJ192="3/3",$M192*参照!$I$4,IF(AJ192="2/3",$M192*参照!$I$5,IF(AJ192="1/3",$M192*参照!$I$6,IF(AJ192="1/4(多子)",$M192*参照!$I$4,IF(AJ192="1/4(工･農)",$M192*参照!$I$7,IF(AJ192="3/3(多子)",$M192*参照!$I$4,IF(AJ192="2/3(多子)",$M192*参照!$I$4,IF(AJ192="1/3(多子)",$M192*参照!$I$4,IF(AJ192="多子世帯",$M192*参照!$I$4,IF(AJ192="対象外",0))))))))))</f>
        <v>0</v>
      </c>
      <c r="CI192" s="454" t="b">
        <f>IF(AK192="3/3",$M192*参照!$I$4,IF(AK192="2/3",$M192*参照!$I$5,IF(AK192="1/3",$M192*参照!$I$6,IF(AK192="1/4(多子)",$M192*参照!$I$4,IF(AK192="1/4(工･農)",$M192*参照!$I$7,IF(AK192="3/3(多子)",$M192*参照!$I$4,IF(AK192="2/3(多子)",$M192*参照!$I$4,IF(AK192="1/3(多子)",$M192*参照!$I$4,IF(AK192="多子世帯",$M192*参照!$I$4,IF(AK192="対象外",0))))))))))</f>
        <v>0</v>
      </c>
      <c r="CJ192" s="454" t="b">
        <f>IF(AL192="3/3",$M192*参照!$I$4,IF(AL192="2/3",$M192*参照!$I$5,IF(AL192="1/3",$M192*参照!$I$6,IF(AL192="1/4(多子)",$M192*参照!$I$4,IF(AL192="1/4(工･農)",$M192*参照!$I$7,IF(AL192="3/3(多子)",$M192*参照!$I$4,IF(AL192="2/3(多子)",$M192*参照!$I$4,IF(AL192="1/3(多子)",$M192*参照!$I$4,IF(AL192="多子世帯",$M192*参照!$I$4,IF(AL192="対象外",0))))))))))</f>
        <v>0</v>
      </c>
      <c r="CK192" s="454" t="b">
        <f>IF(AM192="3/3",$M192*参照!$I$4,IF(AM192="2/3",$M192*参照!$I$5,IF(AM192="1/3",$M192*参照!$I$6,IF(AM192="1/4(多子)",$M192*参照!$I$4,IF(AM192="1/4(工･農)",$M192*参照!$I$7,IF(AM192="3/3(多子)",$M192*参照!$I$4,IF(AM192="2/3(多子)",$M192*参照!$I$4,IF(AM192="1/3(多子)",$M192*参照!$I$4,IF(AM192="多子世帯",$M192*参照!$I$4,IF(AM192="対象外",0))))))))))</f>
        <v>0</v>
      </c>
      <c r="CL192" s="454" t="b">
        <f>IF(AN192="3/3",$M192*参照!$I$4,IF(AN192="2/3",$M192*参照!$I$5,IF(AN192="1/3",$M192*参照!$I$6,IF(AN192="1/4(多子)",$M192*参照!$I$4,IF(AN192="1/4(工･農)",$M192*参照!$I$7,IF(AN192="3/3(多子)",$M192*参照!$I$4,IF(AN192="2/3(多子)",$M192*参照!$I$4,IF(AN192="1/3(多子)",$M192*参照!$I$4,IF(AN192="多子世帯",$M192*参照!$I$4,IF(AN192="対象外",0))))))))))</f>
        <v>0</v>
      </c>
      <c r="CM192" s="454" t="b">
        <f>IF(AO192="3/3",$M192*参照!$I$4,IF(AO192="2/3",$M192*参照!$I$5,IF(AO192="1/3",$M192*参照!$I$6,IF(AO192="1/4(多子)",$M192*参照!$I$4,IF(AO192="1/4(工･農)",$M192*参照!$I$7,IF(AO192="3/3(多子)",$M192*参照!$I$4,IF(AO192="2/3(多子)",$M192*参照!$I$4,IF(AO192="1/3(多子)",$M192*参照!$I$4,IF(AO192="多子世帯",$M192*参照!$I$4,IF(AO192="対象外",0))))))))))</f>
        <v>0</v>
      </c>
      <c r="CN192" s="454" t="b">
        <f>IF(AP192="3/3",$M192*参照!$I$4,IF(AP192="2/3",$M192*参照!$I$5,IF(AP192="1/3",$M192*参照!$I$6,IF(AP192="1/4(多子)",$M192*参照!$I$4,IF(AP192="1/4(工･農)",$M192*参照!$I$7,IF(AP192="3/3(多子)",$M192*参照!$I$4,IF(AP192="2/3(多子)",$M192*参照!$I$4,IF(AP192="1/3(多子)",$M192*参照!$I$4,IF(AP192="多子世帯",$M192*参照!$I$4,IF(AP192="対象外",0))))))))))</f>
        <v>0</v>
      </c>
      <c r="CO192" s="454" t="b">
        <f>IF(AQ192="3/3",$M192*参照!$I$4,IF(AQ192="2/3",$M192*参照!$I$5,IF(AQ192="1/3",$M192*参照!$I$6,IF(AQ192="1/4(多子)",$M192*参照!$I$4,IF(AQ192="1/4(工･農)",$M192*参照!$I$7,IF(AQ192="3/3(多子)",$M192*参照!$I$4,IF(AQ192="2/3(多子)",$M192*参照!$I$4,IF(AQ192="1/3(多子)",$M192*参照!$I$4,IF(AQ192="多子世帯",$M192*参照!$I$4,IF(AQ192="対象外",0))))))))))</f>
        <v>0</v>
      </c>
      <c r="CP192" s="454" t="b">
        <f>IF(AR192="3/3",$M192*参照!$I$4,IF(AR192="2/3",$M192*参照!$I$5,IF(AR192="1/3",$M192*参照!$I$6,IF(AR192="1/4(多子)",$M192*参照!$I$4,IF(AR192="1/4(工･農)",$M192*参照!$I$7,IF(AR192="3/3(多子)",$M192*参照!$I$4,IF(AR192="2/3(多子)",$M192*参照!$I$4,IF(AR192="1/3(多子)",$M192*参照!$I$4,IF(AR192="多子世帯",$M192*参照!$I$4,IF(AR192="対象外",0))))))))))</f>
        <v>0</v>
      </c>
      <c r="CQ192" s="455" t="b">
        <f>IF(AS192="3/3",$M192*参照!$I$4,IF(AS192="2/3",$M192*参照!$I$5,IF(AS192="1/3",$M192*参照!$I$6,IF(AS192="1/4(多子)",$M192*参照!$I$4,IF(AS192="1/4(工･農)",$M192*参照!$I$7,IF(AS192="3/3(多子)",$M192*参照!$I$4,IF(AS192="2/3(多子)",$M192*参照!$I$4,IF(AS192="1/3(多子)",$M192*参照!$I$4,IF(AS192="多子世帯",$M192*参照!$I$4,IF(AS192="対象外",0))))))))))</f>
        <v>0</v>
      </c>
      <c r="CR192" s="456">
        <f t="shared" si="178"/>
        <v>0</v>
      </c>
      <c r="CS192" s="66"/>
      <c r="CT192" s="147"/>
      <c r="CU192" s="147"/>
      <c r="CV192" s="147"/>
      <c r="CW192" s="147"/>
      <c r="CX192" s="147"/>
      <c r="CY192" s="149"/>
      <c r="CZ192" s="100"/>
      <c r="DA192" s="147"/>
      <c r="DB192" s="147"/>
      <c r="DC192" s="147"/>
      <c r="DD192" s="147"/>
      <c r="DE192" s="147"/>
      <c r="DF192" s="148">
        <f t="shared" si="179"/>
        <v>0</v>
      </c>
      <c r="DG192" s="77">
        <f>IF(CD192=0,0,(ROUNDUP(O192*(BU192*参照!$C$5+BV192*参照!$C$6+BW192*参照!$C$7+BX192*参照!$C$8+BY192*参照!$C$9+BZ192*参照!$C$10+CA192*参照!$C$11+CB192*参照!$C$12+CC192*参照!$C$13)/CD192,-2)))</f>
        <v>0</v>
      </c>
      <c r="DH192" s="136" t="str">
        <f t="shared" si="150"/>
        <v>B</v>
      </c>
    </row>
    <row r="193" spans="1:112" s="30" customFormat="1" ht="14.4">
      <c r="A193" s="137">
        <v>152</v>
      </c>
      <c r="B193" s="363"/>
      <c r="C193" s="361"/>
      <c r="D193" s="126"/>
      <c r="E193" s="127"/>
      <c r="F193" s="185"/>
      <c r="G193" s="213"/>
      <c r="H193" s="355"/>
      <c r="I193" s="235">
        <v>0</v>
      </c>
      <c r="J193" s="235">
        <f t="shared" si="151"/>
        <v>0</v>
      </c>
      <c r="K193" s="387">
        <f>IF(D193="昼間",参照!$E$4,IF(D193="夜間等",参照!$E$5,IF(D193="通信",参照!$E$6,0)))</f>
        <v>0</v>
      </c>
      <c r="L193" s="240">
        <f t="shared" si="152"/>
        <v>0</v>
      </c>
      <c r="M193" s="241">
        <f t="shared" si="153"/>
        <v>0</v>
      </c>
      <c r="N193" s="238"/>
      <c r="O193" s="238">
        <f t="shared" si="154"/>
        <v>0</v>
      </c>
      <c r="P193" s="389">
        <v>0</v>
      </c>
      <c r="Q193" s="392">
        <f>IF(D193="昼間",参照!$F$4,IF(D193="夜間等",参照!$F$5,IF(D193="通信",参照!$F$6,0)))</f>
        <v>0</v>
      </c>
      <c r="R193" s="240">
        <f t="shared" si="155"/>
        <v>0</v>
      </c>
      <c r="S193" s="214"/>
      <c r="T193" s="384">
        <f t="shared" si="156"/>
        <v>0</v>
      </c>
      <c r="U193" s="382">
        <f t="shared" si="157"/>
        <v>0</v>
      </c>
      <c r="V193" s="380">
        <f t="shared" si="158"/>
        <v>0</v>
      </c>
      <c r="W193" s="378">
        <f t="shared" si="159"/>
        <v>0</v>
      </c>
      <c r="X193" s="386" t="str">
        <f t="shared" si="129"/>
        <v>0</v>
      </c>
      <c r="Y193" s="379">
        <f t="shared" si="160"/>
        <v>0</v>
      </c>
      <c r="Z193" s="441"/>
      <c r="AA193" s="441"/>
      <c r="AB193" s="445">
        <f t="shared" si="161"/>
        <v>0</v>
      </c>
      <c r="AC193" s="356">
        <f t="shared" si="162"/>
        <v>0</v>
      </c>
      <c r="AD193" s="123">
        <f t="shared" si="130"/>
        <v>0</v>
      </c>
      <c r="AE193" s="123">
        <f t="shared" si="131"/>
        <v>0</v>
      </c>
      <c r="AF193" s="183"/>
      <c r="AG193" s="32"/>
      <c r="AH193" s="97"/>
      <c r="AI193" s="33"/>
      <c r="AJ193" s="97"/>
      <c r="AK193" s="33"/>
      <c r="AL193" s="97"/>
      <c r="AM193" s="98"/>
      <c r="AN193" s="99"/>
      <c r="AO193" s="147"/>
      <c r="AP193" s="147"/>
      <c r="AQ193" s="147"/>
      <c r="AR193" s="147"/>
      <c r="AS193" s="33"/>
      <c r="AT193" s="308">
        <f t="shared" si="132"/>
        <v>0</v>
      </c>
      <c r="AU193" s="295">
        <f t="shared" si="133"/>
        <v>0</v>
      </c>
      <c r="AV193" s="295">
        <f t="shared" si="134"/>
        <v>0</v>
      </c>
      <c r="AW193" s="295">
        <f t="shared" si="135"/>
        <v>0</v>
      </c>
      <c r="AX193" s="295">
        <f t="shared" si="136"/>
        <v>0</v>
      </c>
      <c r="AY193" s="295">
        <f t="shared" si="137"/>
        <v>0</v>
      </c>
      <c r="AZ193" s="295">
        <f t="shared" si="138"/>
        <v>0</v>
      </c>
      <c r="BA193" s="295">
        <f t="shared" si="139"/>
        <v>0</v>
      </c>
      <c r="BB193" s="310">
        <f t="shared" si="140"/>
        <v>0</v>
      </c>
      <c r="BC193" s="308">
        <f t="shared" si="141"/>
        <v>0</v>
      </c>
      <c r="BD193" s="308">
        <f t="shared" si="142"/>
        <v>0</v>
      </c>
      <c r="BE193" s="295">
        <f t="shared" si="143"/>
        <v>0</v>
      </c>
      <c r="BF193" s="308">
        <f t="shared" si="144"/>
        <v>0</v>
      </c>
      <c r="BG193" s="295">
        <f t="shared" si="145"/>
        <v>0</v>
      </c>
      <c r="BH193" s="308">
        <f t="shared" si="146"/>
        <v>0</v>
      </c>
      <c r="BI193" s="295">
        <f t="shared" si="147"/>
        <v>0</v>
      </c>
      <c r="BJ193" s="295">
        <f t="shared" si="148"/>
        <v>0</v>
      </c>
      <c r="BK193" s="310">
        <f t="shared" si="149"/>
        <v>0</v>
      </c>
      <c r="BL193" s="317">
        <f t="shared" si="163"/>
        <v>0</v>
      </c>
      <c r="BM193" s="299">
        <f t="shared" si="163"/>
        <v>0</v>
      </c>
      <c r="BN193" s="299">
        <f t="shared" si="164"/>
        <v>0</v>
      </c>
      <c r="BO193" s="299">
        <f t="shared" si="163"/>
        <v>0</v>
      </c>
      <c r="BP193" s="299">
        <f t="shared" si="165"/>
        <v>0</v>
      </c>
      <c r="BQ193" s="299">
        <f t="shared" si="163"/>
        <v>0</v>
      </c>
      <c r="BR193" s="299">
        <f t="shared" si="166"/>
        <v>0</v>
      </c>
      <c r="BS193" s="299">
        <f t="shared" si="167"/>
        <v>0</v>
      </c>
      <c r="BT193" s="318">
        <f t="shared" si="167"/>
        <v>0</v>
      </c>
      <c r="BU193" s="450">
        <f t="shared" si="168"/>
        <v>0</v>
      </c>
      <c r="BV193" s="451">
        <f t="shared" si="169"/>
        <v>0</v>
      </c>
      <c r="BW193" s="451">
        <f t="shared" si="170"/>
        <v>0</v>
      </c>
      <c r="BX193" s="451">
        <f t="shared" si="171"/>
        <v>0</v>
      </c>
      <c r="BY193" s="451">
        <f t="shared" si="172"/>
        <v>0</v>
      </c>
      <c r="BZ193" s="451">
        <f t="shared" si="173"/>
        <v>0</v>
      </c>
      <c r="CA193" s="451">
        <f t="shared" si="174"/>
        <v>0</v>
      </c>
      <c r="CB193" s="451">
        <f t="shared" si="175"/>
        <v>0</v>
      </c>
      <c r="CC193" s="451">
        <f t="shared" si="176"/>
        <v>0</v>
      </c>
      <c r="CD193" s="452">
        <f t="shared" si="177"/>
        <v>0</v>
      </c>
      <c r="CE193" s="453">
        <f>IF($AF193="3/3",$R193*参照!$J$4,IF($AF193="2/3",$R193*参照!$J$5,IF($AF193="1/3",$R193*参照!$J$6,IF($AF193="1/4(多子)",$R193*参照!$J$4,IF($AF193="1/4(工･農)",$R193*参照!$J$7,IF($AF193="3/3(多子)",$R193*参照!$J$4,IF($AF193="2/3(多子)",$R193*参照!$J$4,IF($AF193="1/3(多子)",$R193*参照!$J$4,IF($AF193="多子世帯",$R193*参照!$J$4,)))))))))</f>
        <v>0</v>
      </c>
      <c r="CF193" s="454" t="b">
        <f>IF(AH193="3/3",$M193*参照!$I$4,IF(AH193="2/3",$M193*参照!$I$5,IF(AH193="1/3",$M193*参照!$I$6,IF(AH193="1/4(多子)",$M193*参照!$I$4,IF(AH193="1/4(工･農)",$M193*参照!$I$7,IF(AH193="3/3(多子)",$M193*参照!$I$4,IF(AH193="2/3(多子)",$M193*参照!$I$4,IF(AH193="1/3(多子)",$M193*参照!$I$4,IF(AH193="多子世帯",$M193*参照!$I$4,IF(AH193="対象外",0))))))))))</f>
        <v>0</v>
      </c>
      <c r="CG193" s="454" t="b">
        <f>IF(AI193="3/3",$M193*参照!$I$4,IF(AI193="2/3",$M193*参照!$I$5,IF(AI193="1/3",$M193*参照!$I$6,IF(AI193="1/4(多子)",$M193*参照!$I$4,IF(AI193="1/4(工･農)",$M193*参照!$I$7,IF(AI193="3/3(多子)",$M193*参照!$I$4,IF(AI193="2/3(多子)",$M193*参照!$I$4,IF(AI193="1/3(多子)",$M193*参照!$I$4,IF(AI193="多子世帯",$M193*参照!$I$4,IF(AI193="対象外",0))))))))))</f>
        <v>0</v>
      </c>
      <c r="CH193" s="454" t="b">
        <f>IF(AJ193="3/3",$M193*参照!$I$4,IF(AJ193="2/3",$M193*参照!$I$5,IF(AJ193="1/3",$M193*参照!$I$6,IF(AJ193="1/4(多子)",$M193*参照!$I$4,IF(AJ193="1/4(工･農)",$M193*参照!$I$7,IF(AJ193="3/3(多子)",$M193*参照!$I$4,IF(AJ193="2/3(多子)",$M193*参照!$I$4,IF(AJ193="1/3(多子)",$M193*参照!$I$4,IF(AJ193="多子世帯",$M193*参照!$I$4,IF(AJ193="対象外",0))))))))))</f>
        <v>0</v>
      </c>
      <c r="CI193" s="454" t="b">
        <f>IF(AK193="3/3",$M193*参照!$I$4,IF(AK193="2/3",$M193*参照!$I$5,IF(AK193="1/3",$M193*参照!$I$6,IF(AK193="1/4(多子)",$M193*参照!$I$4,IF(AK193="1/4(工･農)",$M193*参照!$I$7,IF(AK193="3/3(多子)",$M193*参照!$I$4,IF(AK193="2/3(多子)",$M193*参照!$I$4,IF(AK193="1/3(多子)",$M193*参照!$I$4,IF(AK193="多子世帯",$M193*参照!$I$4,IF(AK193="対象外",0))))))))))</f>
        <v>0</v>
      </c>
      <c r="CJ193" s="454" t="b">
        <f>IF(AL193="3/3",$M193*参照!$I$4,IF(AL193="2/3",$M193*参照!$I$5,IF(AL193="1/3",$M193*参照!$I$6,IF(AL193="1/4(多子)",$M193*参照!$I$4,IF(AL193="1/4(工･農)",$M193*参照!$I$7,IF(AL193="3/3(多子)",$M193*参照!$I$4,IF(AL193="2/3(多子)",$M193*参照!$I$4,IF(AL193="1/3(多子)",$M193*参照!$I$4,IF(AL193="多子世帯",$M193*参照!$I$4,IF(AL193="対象外",0))))))))))</f>
        <v>0</v>
      </c>
      <c r="CK193" s="454" t="b">
        <f>IF(AM193="3/3",$M193*参照!$I$4,IF(AM193="2/3",$M193*参照!$I$5,IF(AM193="1/3",$M193*参照!$I$6,IF(AM193="1/4(多子)",$M193*参照!$I$4,IF(AM193="1/4(工･農)",$M193*参照!$I$7,IF(AM193="3/3(多子)",$M193*参照!$I$4,IF(AM193="2/3(多子)",$M193*参照!$I$4,IF(AM193="1/3(多子)",$M193*参照!$I$4,IF(AM193="多子世帯",$M193*参照!$I$4,IF(AM193="対象外",0))))))))))</f>
        <v>0</v>
      </c>
      <c r="CL193" s="454" t="b">
        <f>IF(AN193="3/3",$M193*参照!$I$4,IF(AN193="2/3",$M193*参照!$I$5,IF(AN193="1/3",$M193*参照!$I$6,IF(AN193="1/4(多子)",$M193*参照!$I$4,IF(AN193="1/4(工･農)",$M193*参照!$I$7,IF(AN193="3/3(多子)",$M193*参照!$I$4,IF(AN193="2/3(多子)",$M193*参照!$I$4,IF(AN193="1/3(多子)",$M193*参照!$I$4,IF(AN193="多子世帯",$M193*参照!$I$4,IF(AN193="対象外",0))))))))))</f>
        <v>0</v>
      </c>
      <c r="CM193" s="454" t="b">
        <f>IF(AO193="3/3",$M193*参照!$I$4,IF(AO193="2/3",$M193*参照!$I$5,IF(AO193="1/3",$M193*参照!$I$6,IF(AO193="1/4(多子)",$M193*参照!$I$4,IF(AO193="1/4(工･農)",$M193*参照!$I$7,IF(AO193="3/3(多子)",$M193*参照!$I$4,IF(AO193="2/3(多子)",$M193*参照!$I$4,IF(AO193="1/3(多子)",$M193*参照!$I$4,IF(AO193="多子世帯",$M193*参照!$I$4,IF(AO193="対象外",0))))))))))</f>
        <v>0</v>
      </c>
      <c r="CN193" s="454" t="b">
        <f>IF(AP193="3/3",$M193*参照!$I$4,IF(AP193="2/3",$M193*参照!$I$5,IF(AP193="1/3",$M193*参照!$I$6,IF(AP193="1/4(多子)",$M193*参照!$I$4,IF(AP193="1/4(工･農)",$M193*参照!$I$7,IF(AP193="3/3(多子)",$M193*参照!$I$4,IF(AP193="2/3(多子)",$M193*参照!$I$4,IF(AP193="1/3(多子)",$M193*参照!$I$4,IF(AP193="多子世帯",$M193*参照!$I$4,IF(AP193="対象外",0))))))))))</f>
        <v>0</v>
      </c>
      <c r="CO193" s="454" t="b">
        <f>IF(AQ193="3/3",$M193*参照!$I$4,IF(AQ193="2/3",$M193*参照!$I$5,IF(AQ193="1/3",$M193*参照!$I$6,IF(AQ193="1/4(多子)",$M193*参照!$I$4,IF(AQ193="1/4(工･農)",$M193*参照!$I$7,IF(AQ193="3/3(多子)",$M193*参照!$I$4,IF(AQ193="2/3(多子)",$M193*参照!$I$4,IF(AQ193="1/3(多子)",$M193*参照!$I$4,IF(AQ193="多子世帯",$M193*参照!$I$4,IF(AQ193="対象外",0))))))))))</f>
        <v>0</v>
      </c>
      <c r="CP193" s="454" t="b">
        <f>IF(AR193="3/3",$M193*参照!$I$4,IF(AR193="2/3",$M193*参照!$I$5,IF(AR193="1/3",$M193*参照!$I$6,IF(AR193="1/4(多子)",$M193*参照!$I$4,IF(AR193="1/4(工･農)",$M193*参照!$I$7,IF(AR193="3/3(多子)",$M193*参照!$I$4,IF(AR193="2/3(多子)",$M193*参照!$I$4,IF(AR193="1/3(多子)",$M193*参照!$I$4,IF(AR193="多子世帯",$M193*参照!$I$4,IF(AR193="対象外",0))))))))))</f>
        <v>0</v>
      </c>
      <c r="CQ193" s="455" t="b">
        <f>IF(AS193="3/3",$M193*参照!$I$4,IF(AS193="2/3",$M193*参照!$I$5,IF(AS193="1/3",$M193*参照!$I$6,IF(AS193="1/4(多子)",$M193*参照!$I$4,IF(AS193="1/4(工･農)",$M193*参照!$I$7,IF(AS193="3/3(多子)",$M193*参照!$I$4,IF(AS193="2/3(多子)",$M193*参照!$I$4,IF(AS193="1/3(多子)",$M193*参照!$I$4,IF(AS193="多子世帯",$M193*参照!$I$4,IF(AS193="対象外",0))))))))))</f>
        <v>0</v>
      </c>
      <c r="CR193" s="456">
        <f t="shared" si="178"/>
        <v>0</v>
      </c>
      <c r="CS193" s="66"/>
      <c r="CT193" s="147"/>
      <c r="CU193" s="147"/>
      <c r="CV193" s="147"/>
      <c r="CW193" s="147"/>
      <c r="CX193" s="147"/>
      <c r="CY193" s="149"/>
      <c r="CZ193" s="100"/>
      <c r="DA193" s="147"/>
      <c r="DB193" s="147"/>
      <c r="DC193" s="147"/>
      <c r="DD193" s="147"/>
      <c r="DE193" s="147"/>
      <c r="DF193" s="148">
        <f t="shared" si="179"/>
        <v>0</v>
      </c>
      <c r="DG193" s="77">
        <f>IF(CD193=0,0,(ROUNDUP(O193*(BU193*参照!$C$5+BV193*参照!$C$6+BW193*参照!$C$7+BX193*参照!$C$8+BY193*参照!$C$9+BZ193*参照!$C$10+CA193*参照!$C$11+CB193*参照!$C$12+CC193*参照!$C$13)/CD193,-2)))</f>
        <v>0</v>
      </c>
      <c r="DH193" s="136" t="str">
        <f t="shared" si="150"/>
        <v>B</v>
      </c>
    </row>
    <row r="194" spans="1:112" s="30" customFormat="1" ht="14.4">
      <c r="A194" s="137">
        <v>153</v>
      </c>
      <c r="B194" s="363"/>
      <c r="C194" s="361"/>
      <c r="D194" s="126"/>
      <c r="E194" s="127"/>
      <c r="F194" s="185"/>
      <c r="G194" s="213"/>
      <c r="H194" s="355"/>
      <c r="I194" s="235">
        <v>0</v>
      </c>
      <c r="J194" s="235">
        <f t="shared" si="151"/>
        <v>0</v>
      </c>
      <c r="K194" s="387">
        <f>IF(D194="昼間",参照!$E$4,IF(D194="夜間等",参照!$E$5,IF(D194="通信",参照!$E$6,0)))</f>
        <v>0</v>
      </c>
      <c r="L194" s="240">
        <f t="shared" si="152"/>
        <v>0</v>
      </c>
      <c r="M194" s="241">
        <f t="shared" si="153"/>
        <v>0</v>
      </c>
      <c r="N194" s="238"/>
      <c r="O194" s="238">
        <f t="shared" si="154"/>
        <v>0</v>
      </c>
      <c r="P194" s="389">
        <v>0</v>
      </c>
      <c r="Q194" s="392">
        <f>IF(D194="昼間",参照!$F$4,IF(D194="夜間等",参照!$F$5,IF(D194="通信",参照!$F$6,0)))</f>
        <v>0</v>
      </c>
      <c r="R194" s="240">
        <f t="shared" si="155"/>
        <v>0</v>
      </c>
      <c r="S194" s="214"/>
      <c r="T194" s="384">
        <f t="shared" si="156"/>
        <v>0</v>
      </c>
      <c r="U194" s="382">
        <f t="shared" si="157"/>
        <v>0</v>
      </c>
      <c r="V194" s="380">
        <f t="shared" si="158"/>
        <v>0</v>
      </c>
      <c r="W194" s="378">
        <f t="shared" si="159"/>
        <v>0</v>
      </c>
      <c r="X194" s="386" t="str">
        <f t="shared" si="129"/>
        <v>0</v>
      </c>
      <c r="Y194" s="379">
        <f t="shared" si="160"/>
        <v>0</v>
      </c>
      <c r="Z194" s="441"/>
      <c r="AA194" s="441"/>
      <c r="AB194" s="445">
        <f t="shared" si="161"/>
        <v>0</v>
      </c>
      <c r="AC194" s="356">
        <f t="shared" si="162"/>
        <v>0</v>
      </c>
      <c r="AD194" s="123">
        <f t="shared" si="130"/>
        <v>0</v>
      </c>
      <c r="AE194" s="123">
        <f t="shared" si="131"/>
        <v>0</v>
      </c>
      <c r="AF194" s="183"/>
      <c r="AG194" s="32"/>
      <c r="AH194" s="97"/>
      <c r="AI194" s="33"/>
      <c r="AJ194" s="97"/>
      <c r="AK194" s="33"/>
      <c r="AL194" s="97"/>
      <c r="AM194" s="98"/>
      <c r="AN194" s="99"/>
      <c r="AO194" s="147"/>
      <c r="AP194" s="147"/>
      <c r="AQ194" s="147"/>
      <c r="AR194" s="147"/>
      <c r="AS194" s="33"/>
      <c r="AT194" s="308">
        <f t="shared" si="132"/>
        <v>0</v>
      </c>
      <c r="AU194" s="295">
        <f t="shared" si="133"/>
        <v>0</v>
      </c>
      <c r="AV194" s="295">
        <f t="shared" si="134"/>
        <v>0</v>
      </c>
      <c r="AW194" s="295">
        <f t="shared" si="135"/>
        <v>0</v>
      </c>
      <c r="AX194" s="295">
        <f t="shared" si="136"/>
        <v>0</v>
      </c>
      <c r="AY194" s="295">
        <f t="shared" si="137"/>
        <v>0</v>
      </c>
      <c r="AZ194" s="295">
        <f t="shared" si="138"/>
        <v>0</v>
      </c>
      <c r="BA194" s="295">
        <f t="shared" si="139"/>
        <v>0</v>
      </c>
      <c r="BB194" s="310">
        <f t="shared" si="140"/>
        <v>0</v>
      </c>
      <c r="BC194" s="308">
        <f t="shared" si="141"/>
        <v>0</v>
      </c>
      <c r="BD194" s="308">
        <f t="shared" si="142"/>
        <v>0</v>
      </c>
      <c r="BE194" s="295">
        <f t="shared" si="143"/>
        <v>0</v>
      </c>
      <c r="BF194" s="308">
        <f t="shared" si="144"/>
        <v>0</v>
      </c>
      <c r="BG194" s="295">
        <f t="shared" si="145"/>
        <v>0</v>
      </c>
      <c r="BH194" s="308">
        <f t="shared" si="146"/>
        <v>0</v>
      </c>
      <c r="BI194" s="295">
        <f t="shared" si="147"/>
        <v>0</v>
      </c>
      <c r="BJ194" s="295">
        <f t="shared" si="148"/>
        <v>0</v>
      </c>
      <c r="BK194" s="310">
        <f t="shared" si="149"/>
        <v>0</v>
      </c>
      <c r="BL194" s="317">
        <f t="shared" si="163"/>
        <v>0</v>
      </c>
      <c r="BM194" s="299">
        <f t="shared" si="163"/>
        <v>0</v>
      </c>
      <c r="BN194" s="299">
        <f t="shared" si="164"/>
        <v>0</v>
      </c>
      <c r="BO194" s="299">
        <f t="shared" si="163"/>
        <v>0</v>
      </c>
      <c r="BP194" s="299">
        <f t="shared" si="165"/>
        <v>0</v>
      </c>
      <c r="BQ194" s="299">
        <f t="shared" si="163"/>
        <v>0</v>
      </c>
      <c r="BR194" s="299">
        <f t="shared" si="166"/>
        <v>0</v>
      </c>
      <c r="BS194" s="299">
        <f t="shared" si="167"/>
        <v>0</v>
      </c>
      <c r="BT194" s="318">
        <f t="shared" si="167"/>
        <v>0</v>
      </c>
      <c r="BU194" s="450">
        <f t="shared" si="168"/>
        <v>0</v>
      </c>
      <c r="BV194" s="451">
        <f t="shared" si="169"/>
        <v>0</v>
      </c>
      <c r="BW194" s="451">
        <f t="shared" si="170"/>
        <v>0</v>
      </c>
      <c r="BX194" s="451">
        <f t="shared" si="171"/>
        <v>0</v>
      </c>
      <c r="BY194" s="451">
        <f t="shared" si="172"/>
        <v>0</v>
      </c>
      <c r="BZ194" s="451">
        <f t="shared" si="173"/>
        <v>0</v>
      </c>
      <c r="CA194" s="451">
        <f t="shared" si="174"/>
        <v>0</v>
      </c>
      <c r="CB194" s="451">
        <f t="shared" si="175"/>
        <v>0</v>
      </c>
      <c r="CC194" s="451">
        <f t="shared" si="176"/>
        <v>0</v>
      </c>
      <c r="CD194" s="452">
        <f t="shared" si="177"/>
        <v>0</v>
      </c>
      <c r="CE194" s="453">
        <f>IF($AF194="3/3",$R194*参照!$J$4,IF($AF194="2/3",$R194*参照!$J$5,IF($AF194="1/3",$R194*参照!$J$6,IF($AF194="1/4(多子)",$R194*参照!$J$4,IF($AF194="1/4(工･農)",$R194*参照!$J$7,IF($AF194="3/3(多子)",$R194*参照!$J$4,IF($AF194="2/3(多子)",$R194*参照!$J$4,IF($AF194="1/3(多子)",$R194*参照!$J$4,IF($AF194="多子世帯",$R194*参照!$J$4,)))))))))</f>
        <v>0</v>
      </c>
      <c r="CF194" s="454" t="b">
        <f>IF(AH194="3/3",$M194*参照!$I$4,IF(AH194="2/3",$M194*参照!$I$5,IF(AH194="1/3",$M194*参照!$I$6,IF(AH194="1/4(多子)",$M194*参照!$I$4,IF(AH194="1/4(工･農)",$M194*参照!$I$7,IF(AH194="3/3(多子)",$M194*参照!$I$4,IF(AH194="2/3(多子)",$M194*参照!$I$4,IF(AH194="1/3(多子)",$M194*参照!$I$4,IF(AH194="多子世帯",$M194*参照!$I$4,IF(AH194="対象外",0))))))))))</f>
        <v>0</v>
      </c>
      <c r="CG194" s="454" t="b">
        <f>IF(AI194="3/3",$M194*参照!$I$4,IF(AI194="2/3",$M194*参照!$I$5,IF(AI194="1/3",$M194*参照!$I$6,IF(AI194="1/4(多子)",$M194*参照!$I$4,IF(AI194="1/4(工･農)",$M194*参照!$I$7,IF(AI194="3/3(多子)",$M194*参照!$I$4,IF(AI194="2/3(多子)",$M194*参照!$I$4,IF(AI194="1/3(多子)",$M194*参照!$I$4,IF(AI194="多子世帯",$M194*参照!$I$4,IF(AI194="対象外",0))))))))))</f>
        <v>0</v>
      </c>
      <c r="CH194" s="454" t="b">
        <f>IF(AJ194="3/3",$M194*参照!$I$4,IF(AJ194="2/3",$M194*参照!$I$5,IF(AJ194="1/3",$M194*参照!$I$6,IF(AJ194="1/4(多子)",$M194*参照!$I$4,IF(AJ194="1/4(工･農)",$M194*参照!$I$7,IF(AJ194="3/3(多子)",$M194*参照!$I$4,IF(AJ194="2/3(多子)",$M194*参照!$I$4,IF(AJ194="1/3(多子)",$M194*参照!$I$4,IF(AJ194="多子世帯",$M194*参照!$I$4,IF(AJ194="対象外",0))))))))))</f>
        <v>0</v>
      </c>
      <c r="CI194" s="454" t="b">
        <f>IF(AK194="3/3",$M194*参照!$I$4,IF(AK194="2/3",$M194*参照!$I$5,IF(AK194="1/3",$M194*参照!$I$6,IF(AK194="1/4(多子)",$M194*参照!$I$4,IF(AK194="1/4(工･農)",$M194*参照!$I$7,IF(AK194="3/3(多子)",$M194*参照!$I$4,IF(AK194="2/3(多子)",$M194*参照!$I$4,IF(AK194="1/3(多子)",$M194*参照!$I$4,IF(AK194="多子世帯",$M194*参照!$I$4,IF(AK194="対象外",0))))))))))</f>
        <v>0</v>
      </c>
      <c r="CJ194" s="454" t="b">
        <f>IF(AL194="3/3",$M194*参照!$I$4,IF(AL194="2/3",$M194*参照!$I$5,IF(AL194="1/3",$M194*参照!$I$6,IF(AL194="1/4(多子)",$M194*参照!$I$4,IF(AL194="1/4(工･農)",$M194*参照!$I$7,IF(AL194="3/3(多子)",$M194*参照!$I$4,IF(AL194="2/3(多子)",$M194*参照!$I$4,IF(AL194="1/3(多子)",$M194*参照!$I$4,IF(AL194="多子世帯",$M194*参照!$I$4,IF(AL194="対象外",0))))))))))</f>
        <v>0</v>
      </c>
      <c r="CK194" s="454" t="b">
        <f>IF(AM194="3/3",$M194*参照!$I$4,IF(AM194="2/3",$M194*参照!$I$5,IF(AM194="1/3",$M194*参照!$I$6,IF(AM194="1/4(多子)",$M194*参照!$I$4,IF(AM194="1/4(工･農)",$M194*参照!$I$7,IF(AM194="3/3(多子)",$M194*参照!$I$4,IF(AM194="2/3(多子)",$M194*参照!$I$4,IF(AM194="1/3(多子)",$M194*参照!$I$4,IF(AM194="多子世帯",$M194*参照!$I$4,IF(AM194="対象外",0))))))))))</f>
        <v>0</v>
      </c>
      <c r="CL194" s="454" t="b">
        <f>IF(AN194="3/3",$M194*参照!$I$4,IF(AN194="2/3",$M194*参照!$I$5,IF(AN194="1/3",$M194*参照!$I$6,IF(AN194="1/4(多子)",$M194*参照!$I$4,IF(AN194="1/4(工･農)",$M194*参照!$I$7,IF(AN194="3/3(多子)",$M194*参照!$I$4,IF(AN194="2/3(多子)",$M194*参照!$I$4,IF(AN194="1/3(多子)",$M194*参照!$I$4,IF(AN194="多子世帯",$M194*参照!$I$4,IF(AN194="対象外",0))))))))))</f>
        <v>0</v>
      </c>
      <c r="CM194" s="454" t="b">
        <f>IF(AO194="3/3",$M194*参照!$I$4,IF(AO194="2/3",$M194*参照!$I$5,IF(AO194="1/3",$M194*参照!$I$6,IF(AO194="1/4(多子)",$M194*参照!$I$4,IF(AO194="1/4(工･農)",$M194*参照!$I$7,IF(AO194="3/3(多子)",$M194*参照!$I$4,IF(AO194="2/3(多子)",$M194*参照!$I$4,IF(AO194="1/3(多子)",$M194*参照!$I$4,IF(AO194="多子世帯",$M194*参照!$I$4,IF(AO194="対象外",0))))))))))</f>
        <v>0</v>
      </c>
      <c r="CN194" s="454" t="b">
        <f>IF(AP194="3/3",$M194*参照!$I$4,IF(AP194="2/3",$M194*参照!$I$5,IF(AP194="1/3",$M194*参照!$I$6,IF(AP194="1/4(多子)",$M194*参照!$I$4,IF(AP194="1/4(工･農)",$M194*参照!$I$7,IF(AP194="3/3(多子)",$M194*参照!$I$4,IF(AP194="2/3(多子)",$M194*参照!$I$4,IF(AP194="1/3(多子)",$M194*参照!$I$4,IF(AP194="多子世帯",$M194*参照!$I$4,IF(AP194="対象外",0))))))))))</f>
        <v>0</v>
      </c>
      <c r="CO194" s="454" t="b">
        <f>IF(AQ194="3/3",$M194*参照!$I$4,IF(AQ194="2/3",$M194*参照!$I$5,IF(AQ194="1/3",$M194*参照!$I$6,IF(AQ194="1/4(多子)",$M194*参照!$I$4,IF(AQ194="1/4(工･農)",$M194*参照!$I$7,IF(AQ194="3/3(多子)",$M194*参照!$I$4,IF(AQ194="2/3(多子)",$M194*参照!$I$4,IF(AQ194="1/3(多子)",$M194*参照!$I$4,IF(AQ194="多子世帯",$M194*参照!$I$4,IF(AQ194="対象外",0))))))))))</f>
        <v>0</v>
      </c>
      <c r="CP194" s="454" t="b">
        <f>IF(AR194="3/3",$M194*参照!$I$4,IF(AR194="2/3",$M194*参照!$I$5,IF(AR194="1/3",$M194*参照!$I$6,IF(AR194="1/4(多子)",$M194*参照!$I$4,IF(AR194="1/4(工･農)",$M194*参照!$I$7,IF(AR194="3/3(多子)",$M194*参照!$I$4,IF(AR194="2/3(多子)",$M194*参照!$I$4,IF(AR194="1/3(多子)",$M194*参照!$I$4,IF(AR194="多子世帯",$M194*参照!$I$4,IF(AR194="対象外",0))))))))))</f>
        <v>0</v>
      </c>
      <c r="CQ194" s="455" t="b">
        <f>IF(AS194="3/3",$M194*参照!$I$4,IF(AS194="2/3",$M194*参照!$I$5,IF(AS194="1/3",$M194*参照!$I$6,IF(AS194="1/4(多子)",$M194*参照!$I$4,IF(AS194="1/4(工･農)",$M194*参照!$I$7,IF(AS194="3/3(多子)",$M194*参照!$I$4,IF(AS194="2/3(多子)",$M194*参照!$I$4,IF(AS194="1/3(多子)",$M194*参照!$I$4,IF(AS194="多子世帯",$M194*参照!$I$4,IF(AS194="対象外",0))))))))))</f>
        <v>0</v>
      </c>
      <c r="CR194" s="456">
        <f t="shared" si="178"/>
        <v>0</v>
      </c>
      <c r="CS194" s="66"/>
      <c r="CT194" s="147"/>
      <c r="CU194" s="147"/>
      <c r="CV194" s="147"/>
      <c r="CW194" s="147"/>
      <c r="CX194" s="147"/>
      <c r="CY194" s="149"/>
      <c r="CZ194" s="100"/>
      <c r="DA194" s="147"/>
      <c r="DB194" s="147"/>
      <c r="DC194" s="147"/>
      <c r="DD194" s="147"/>
      <c r="DE194" s="147"/>
      <c r="DF194" s="148">
        <f t="shared" si="179"/>
        <v>0</v>
      </c>
      <c r="DG194" s="77">
        <f>IF(CD194=0,0,(ROUNDUP(O194*(BU194*参照!$C$5+BV194*参照!$C$6+BW194*参照!$C$7+BX194*参照!$C$8+BY194*参照!$C$9+BZ194*参照!$C$10+CA194*参照!$C$11+CB194*参照!$C$12+CC194*参照!$C$13)/CD194,-2)))</f>
        <v>0</v>
      </c>
      <c r="DH194" s="136" t="str">
        <f t="shared" si="150"/>
        <v>B</v>
      </c>
    </row>
    <row r="195" spans="1:112" s="30" customFormat="1" ht="14.4">
      <c r="A195" s="137">
        <v>154</v>
      </c>
      <c r="B195" s="363"/>
      <c r="C195" s="361"/>
      <c r="D195" s="126"/>
      <c r="E195" s="127"/>
      <c r="F195" s="185"/>
      <c r="G195" s="213"/>
      <c r="H195" s="355"/>
      <c r="I195" s="235">
        <v>0</v>
      </c>
      <c r="J195" s="235">
        <f t="shared" si="151"/>
        <v>0</v>
      </c>
      <c r="K195" s="387">
        <f>IF(D195="昼間",参照!$E$4,IF(D195="夜間等",参照!$E$5,IF(D195="通信",参照!$E$6,0)))</f>
        <v>0</v>
      </c>
      <c r="L195" s="240">
        <f t="shared" si="152"/>
        <v>0</v>
      </c>
      <c r="M195" s="241">
        <f t="shared" si="153"/>
        <v>0</v>
      </c>
      <c r="N195" s="238"/>
      <c r="O195" s="238">
        <f t="shared" si="154"/>
        <v>0</v>
      </c>
      <c r="P195" s="389">
        <v>0</v>
      </c>
      <c r="Q195" s="392">
        <f>IF(D195="昼間",参照!$F$4,IF(D195="夜間等",参照!$F$5,IF(D195="通信",参照!$F$6,0)))</f>
        <v>0</v>
      </c>
      <c r="R195" s="240">
        <f t="shared" si="155"/>
        <v>0</v>
      </c>
      <c r="S195" s="214"/>
      <c r="T195" s="384">
        <f t="shared" si="156"/>
        <v>0</v>
      </c>
      <c r="U195" s="382">
        <f t="shared" si="157"/>
        <v>0</v>
      </c>
      <c r="V195" s="380">
        <f t="shared" si="158"/>
        <v>0</v>
      </c>
      <c r="W195" s="378">
        <f t="shared" si="159"/>
        <v>0</v>
      </c>
      <c r="X195" s="386" t="str">
        <f t="shared" si="129"/>
        <v>0</v>
      </c>
      <c r="Y195" s="379">
        <f t="shared" si="160"/>
        <v>0</v>
      </c>
      <c r="Z195" s="441"/>
      <c r="AA195" s="441"/>
      <c r="AB195" s="445">
        <f t="shared" si="161"/>
        <v>0</v>
      </c>
      <c r="AC195" s="356">
        <f t="shared" si="162"/>
        <v>0</v>
      </c>
      <c r="AD195" s="123">
        <f t="shared" si="130"/>
        <v>0</v>
      </c>
      <c r="AE195" s="123">
        <f t="shared" si="131"/>
        <v>0</v>
      </c>
      <c r="AF195" s="183"/>
      <c r="AG195" s="32"/>
      <c r="AH195" s="97"/>
      <c r="AI195" s="33"/>
      <c r="AJ195" s="97"/>
      <c r="AK195" s="33"/>
      <c r="AL195" s="97"/>
      <c r="AM195" s="98"/>
      <c r="AN195" s="99"/>
      <c r="AO195" s="147"/>
      <c r="AP195" s="147"/>
      <c r="AQ195" s="147"/>
      <c r="AR195" s="147"/>
      <c r="AS195" s="33"/>
      <c r="AT195" s="308">
        <f t="shared" si="132"/>
        <v>0</v>
      </c>
      <c r="AU195" s="295">
        <f t="shared" si="133"/>
        <v>0</v>
      </c>
      <c r="AV195" s="295">
        <f t="shared" si="134"/>
        <v>0</v>
      </c>
      <c r="AW195" s="295">
        <f t="shared" si="135"/>
        <v>0</v>
      </c>
      <c r="AX195" s="295">
        <f t="shared" si="136"/>
        <v>0</v>
      </c>
      <c r="AY195" s="295">
        <f t="shared" si="137"/>
        <v>0</v>
      </c>
      <c r="AZ195" s="295">
        <f t="shared" si="138"/>
        <v>0</v>
      </c>
      <c r="BA195" s="295">
        <f t="shared" si="139"/>
        <v>0</v>
      </c>
      <c r="BB195" s="310">
        <f t="shared" si="140"/>
        <v>0</v>
      </c>
      <c r="BC195" s="308">
        <f t="shared" si="141"/>
        <v>0</v>
      </c>
      <c r="BD195" s="308">
        <f t="shared" si="142"/>
        <v>0</v>
      </c>
      <c r="BE195" s="295">
        <f t="shared" si="143"/>
        <v>0</v>
      </c>
      <c r="BF195" s="308">
        <f t="shared" si="144"/>
        <v>0</v>
      </c>
      <c r="BG195" s="295">
        <f t="shared" si="145"/>
        <v>0</v>
      </c>
      <c r="BH195" s="308">
        <f t="shared" si="146"/>
        <v>0</v>
      </c>
      <c r="BI195" s="295">
        <f t="shared" si="147"/>
        <v>0</v>
      </c>
      <c r="BJ195" s="295">
        <f t="shared" si="148"/>
        <v>0</v>
      </c>
      <c r="BK195" s="310">
        <f t="shared" si="149"/>
        <v>0</v>
      </c>
      <c r="BL195" s="317">
        <f t="shared" si="163"/>
        <v>0</v>
      </c>
      <c r="BM195" s="299">
        <f t="shared" si="163"/>
        <v>0</v>
      </c>
      <c r="BN195" s="299">
        <f t="shared" si="164"/>
        <v>0</v>
      </c>
      <c r="BO195" s="299">
        <f t="shared" si="163"/>
        <v>0</v>
      </c>
      <c r="BP195" s="299">
        <f t="shared" si="165"/>
        <v>0</v>
      </c>
      <c r="BQ195" s="299">
        <f t="shared" si="163"/>
        <v>0</v>
      </c>
      <c r="BR195" s="299">
        <f t="shared" si="166"/>
        <v>0</v>
      </c>
      <c r="BS195" s="299">
        <f t="shared" si="167"/>
        <v>0</v>
      </c>
      <c r="BT195" s="318">
        <f t="shared" si="167"/>
        <v>0</v>
      </c>
      <c r="BU195" s="450">
        <f t="shared" si="168"/>
        <v>0</v>
      </c>
      <c r="BV195" s="451">
        <f t="shared" si="169"/>
        <v>0</v>
      </c>
      <c r="BW195" s="451">
        <f t="shared" si="170"/>
        <v>0</v>
      </c>
      <c r="BX195" s="451">
        <f t="shared" si="171"/>
        <v>0</v>
      </c>
      <c r="BY195" s="451">
        <f t="shared" si="172"/>
        <v>0</v>
      </c>
      <c r="BZ195" s="451">
        <f t="shared" si="173"/>
        <v>0</v>
      </c>
      <c r="CA195" s="451">
        <f t="shared" si="174"/>
        <v>0</v>
      </c>
      <c r="CB195" s="451">
        <f t="shared" si="175"/>
        <v>0</v>
      </c>
      <c r="CC195" s="451">
        <f t="shared" si="176"/>
        <v>0</v>
      </c>
      <c r="CD195" s="452">
        <f t="shared" si="177"/>
        <v>0</v>
      </c>
      <c r="CE195" s="453">
        <f>IF($AF195="3/3",$R195*参照!$J$4,IF($AF195="2/3",$R195*参照!$J$5,IF($AF195="1/3",$R195*参照!$J$6,IF($AF195="1/4(多子)",$R195*参照!$J$4,IF($AF195="1/4(工･農)",$R195*参照!$J$7,IF($AF195="3/3(多子)",$R195*参照!$J$4,IF($AF195="2/3(多子)",$R195*参照!$J$4,IF($AF195="1/3(多子)",$R195*参照!$J$4,IF($AF195="多子世帯",$R195*参照!$J$4,)))))))))</f>
        <v>0</v>
      </c>
      <c r="CF195" s="454" t="b">
        <f>IF(AH195="3/3",$M195*参照!$I$4,IF(AH195="2/3",$M195*参照!$I$5,IF(AH195="1/3",$M195*参照!$I$6,IF(AH195="1/4(多子)",$M195*参照!$I$4,IF(AH195="1/4(工･農)",$M195*参照!$I$7,IF(AH195="3/3(多子)",$M195*参照!$I$4,IF(AH195="2/3(多子)",$M195*参照!$I$4,IF(AH195="1/3(多子)",$M195*参照!$I$4,IF(AH195="多子世帯",$M195*参照!$I$4,IF(AH195="対象外",0))))))))))</f>
        <v>0</v>
      </c>
      <c r="CG195" s="454" t="b">
        <f>IF(AI195="3/3",$M195*参照!$I$4,IF(AI195="2/3",$M195*参照!$I$5,IF(AI195="1/3",$M195*参照!$I$6,IF(AI195="1/4(多子)",$M195*参照!$I$4,IF(AI195="1/4(工･農)",$M195*参照!$I$7,IF(AI195="3/3(多子)",$M195*参照!$I$4,IF(AI195="2/3(多子)",$M195*参照!$I$4,IF(AI195="1/3(多子)",$M195*参照!$I$4,IF(AI195="多子世帯",$M195*参照!$I$4,IF(AI195="対象外",0))))))))))</f>
        <v>0</v>
      </c>
      <c r="CH195" s="454" t="b">
        <f>IF(AJ195="3/3",$M195*参照!$I$4,IF(AJ195="2/3",$M195*参照!$I$5,IF(AJ195="1/3",$M195*参照!$I$6,IF(AJ195="1/4(多子)",$M195*参照!$I$4,IF(AJ195="1/4(工･農)",$M195*参照!$I$7,IF(AJ195="3/3(多子)",$M195*参照!$I$4,IF(AJ195="2/3(多子)",$M195*参照!$I$4,IF(AJ195="1/3(多子)",$M195*参照!$I$4,IF(AJ195="多子世帯",$M195*参照!$I$4,IF(AJ195="対象外",0))))))))))</f>
        <v>0</v>
      </c>
      <c r="CI195" s="454" t="b">
        <f>IF(AK195="3/3",$M195*参照!$I$4,IF(AK195="2/3",$M195*参照!$I$5,IF(AK195="1/3",$M195*参照!$I$6,IF(AK195="1/4(多子)",$M195*参照!$I$4,IF(AK195="1/4(工･農)",$M195*参照!$I$7,IF(AK195="3/3(多子)",$M195*参照!$I$4,IF(AK195="2/3(多子)",$M195*参照!$I$4,IF(AK195="1/3(多子)",$M195*参照!$I$4,IF(AK195="多子世帯",$M195*参照!$I$4,IF(AK195="対象外",0))))))))))</f>
        <v>0</v>
      </c>
      <c r="CJ195" s="454" t="b">
        <f>IF(AL195="3/3",$M195*参照!$I$4,IF(AL195="2/3",$M195*参照!$I$5,IF(AL195="1/3",$M195*参照!$I$6,IF(AL195="1/4(多子)",$M195*参照!$I$4,IF(AL195="1/4(工･農)",$M195*参照!$I$7,IF(AL195="3/3(多子)",$M195*参照!$I$4,IF(AL195="2/3(多子)",$M195*参照!$I$4,IF(AL195="1/3(多子)",$M195*参照!$I$4,IF(AL195="多子世帯",$M195*参照!$I$4,IF(AL195="対象外",0))))))))))</f>
        <v>0</v>
      </c>
      <c r="CK195" s="454" t="b">
        <f>IF(AM195="3/3",$M195*参照!$I$4,IF(AM195="2/3",$M195*参照!$I$5,IF(AM195="1/3",$M195*参照!$I$6,IF(AM195="1/4(多子)",$M195*参照!$I$4,IF(AM195="1/4(工･農)",$M195*参照!$I$7,IF(AM195="3/3(多子)",$M195*参照!$I$4,IF(AM195="2/3(多子)",$M195*参照!$I$4,IF(AM195="1/3(多子)",$M195*参照!$I$4,IF(AM195="多子世帯",$M195*参照!$I$4,IF(AM195="対象外",0))))))))))</f>
        <v>0</v>
      </c>
      <c r="CL195" s="454" t="b">
        <f>IF(AN195="3/3",$M195*参照!$I$4,IF(AN195="2/3",$M195*参照!$I$5,IF(AN195="1/3",$M195*参照!$I$6,IF(AN195="1/4(多子)",$M195*参照!$I$4,IF(AN195="1/4(工･農)",$M195*参照!$I$7,IF(AN195="3/3(多子)",$M195*参照!$I$4,IF(AN195="2/3(多子)",$M195*参照!$I$4,IF(AN195="1/3(多子)",$M195*参照!$I$4,IF(AN195="多子世帯",$M195*参照!$I$4,IF(AN195="対象外",0))))))))))</f>
        <v>0</v>
      </c>
      <c r="CM195" s="454" t="b">
        <f>IF(AO195="3/3",$M195*参照!$I$4,IF(AO195="2/3",$M195*参照!$I$5,IF(AO195="1/3",$M195*参照!$I$6,IF(AO195="1/4(多子)",$M195*参照!$I$4,IF(AO195="1/4(工･農)",$M195*参照!$I$7,IF(AO195="3/3(多子)",$M195*参照!$I$4,IF(AO195="2/3(多子)",$M195*参照!$I$4,IF(AO195="1/3(多子)",$M195*参照!$I$4,IF(AO195="多子世帯",$M195*参照!$I$4,IF(AO195="対象外",0))))))))))</f>
        <v>0</v>
      </c>
      <c r="CN195" s="454" t="b">
        <f>IF(AP195="3/3",$M195*参照!$I$4,IF(AP195="2/3",$M195*参照!$I$5,IF(AP195="1/3",$M195*参照!$I$6,IF(AP195="1/4(多子)",$M195*参照!$I$4,IF(AP195="1/4(工･農)",$M195*参照!$I$7,IF(AP195="3/3(多子)",$M195*参照!$I$4,IF(AP195="2/3(多子)",$M195*参照!$I$4,IF(AP195="1/3(多子)",$M195*参照!$I$4,IF(AP195="多子世帯",$M195*参照!$I$4,IF(AP195="対象外",0))))))))))</f>
        <v>0</v>
      </c>
      <c r="CO195" s="454" t="b">
        <f>IF(AQ195="3/3",$M195*参照!$I$4,IF(AQ195="2/3",$M195*参照!$I$5,IF(AQ195="1/3",$M195*参照!$I$6,IF(AQ195="1/4(多子)",$M195*参照!$I$4,IF(AQ195="1/4(工･農)",$M195*参照!$I$7,IF(AQ195="3/3(多子)",$M195*参照!$I$4,IF(AQ195="2/3(多子)",$M195*参照!$I$4,IF(AQ195="1/3(多子)",$M195*参照!$I$4,IF(AQ195="多子世帯",$M195*参照!$I$4,IF(AQ195="対象外",0))))))))))</f>
        <v>0</v>
      </c>
      <c r="CP195" s="454" t="b">
        <f>IF(AR195="3/3",$M195*参照!$I$4,IF(AR195="2/3",$M195*参照!$I$5,IF(AR195="1/3",$M195*参照!$I$6,IF(AR195="1/4(多子)",$M195*参照!$I$4,IF(AR195="1/4(工･農)",$M195*参照!$I$7,IF(AR195="3/3(多子)",$M195*参照!$I$4,IF(AR195="2/3(多子)",$M195*参照!$I$4,IF(AR195="1/3(多子)",$M195*参照!$I$4,IF(AR195="多子世帯",$M195*参照!$I$4,IF(AR195="対象外",0))))))))))</f>
        <v>0</v>
      </c>
      <c r="CQ195" s="455" t="b">
        <f>IF(AS195="3/3",$M195*参照!$I$4,IF(AS195="2/3",$M195*参照!$I$5,IF(AS195="1/3",$M195*参照!$I$6,IF(AS195="1/4(多子)",$M195*参照!$I$4,IF(AS195="1/4(工･農)",$M195*参照!$I$7,IF(AS195="3/3(多子)",$M195*参照!$I$4,IF(AS195="2/3(多子)",$M195*参照!$I$4,IF(AS195="1/3(多子)",$M195*参照!$I$4,IF(AS195="多子世帯",$M195*参照!$I$4,IF(AS195="対象外",0))))))))))</f>
        <v>0</v>
      </c>
      <c r="CR195" s="456">
        <f t="shared" si="178"/>
        <v>0</v>
      </c>
      <c r="CS195" s="66"/>
      <c r="CT195" s="147"/>
      <c r="CU195" s="147"/>
      <c r="CV195" s="147"/>
      <c r="CW195" s="147"/>
      <c r="CX195" s="147"/>
      <c r="CY195" s="149"/>
      <c r="CZ195" s="100"/>
      <c r="DA195" s="147"/>
      <c r="DB195" s="147"/>
      <c r="DC195" s="147"/>
      <c r="DD195" s="147"/>
      <c r="DE195" s="147"/>
      <c r="DF195" s="148">
        <f t="shared" si="179"/>
        <v>0</v>
      </c>
      <c r="DG195" s="77">
        <f>IF(CD195=0,0,(ROUNDUP(O195*(BU195*参照!$C$5+BV195*参照!$C$6+BW195*参照!$C$7+BX195*参照!$C$8+BY195*参照!$C$9+BZ195*参照!$C$10+CA195*参照!$C$11+CB195*参照!$C$12+CC195*参照!$C$13)/CD195,-2)))</f>
        <v>0</v>
      </c>
      <c r="DH195" s="136" t="str">
        <f t="shared" si="150"/>
        <v>B</v>
      </c>
    </row>
    <row r="196" spans="1:112" s="30" customFormat="1" ht="14.4">
      <c r="A196" s="137">
        <v>155</v>
      </c>
      <c r="B196" s="363"/>
      <c r="C196" s="361"/>
      <c r="D196" s="126"/>
      <c r="E196" s="127"/>
      <c r="F196" s="185"/>
      <c r="G196" s="213"/>
      <c r="H196" s="355"/>
      <c r="I196" s="235">
        <v>0</v>
      </c>
      <c r="J196" s="235">
        <f t="shared" si="151"/>
        <v>0</v>
      </c>
      <c r="K196" s="387">
        <f>IF(D196="昼間",参照!$E$4,IF(D196="夜間等",参照!$E$5,IF(D196="通信",参照!$E$6,0)))</f>
        <v>0</v>
      </c>
      <c r="L196" s="240">
        <f t="shared" si="152"/>
        <v>0</v>
      </c>
      <c r="M196" s="241">
        <f t="shared" si="153"/>
        <v>0</v>
      </c>
      <c r="N196" s="238"/>
      <c r="O196" s="238">
        <f t="shared" si="154"/>
        <v>0</v>
      </c>
      <c r="P196" s="389">
        <v>0</v>
      </c>
      <c r="Q196" s="392">
        <f>IF(D196="昼間",参照!$F$4,IF(D196="夜間等",参照!$F$5,IF(D196="通信",参照!$F$6,0)))</f>
        <v>0</v>
      </c>
      <c r="R196" s="240">
        <f t="shared" si="155"/>
        <v>0</v>
      </c>
      <c r="S196" s="214"/>
      <c r="T196" s="384">
        <f t="shared" si="156"/>
        <v>0</v>
      </c>
      <c r="U196" s="382">
        <f t="shared" si="157"/>
        <v>0</v>
      </c>
      <c r="V196" s="380">
        <f t="shared" si="158"/>
        <v>0</v>
      </c>
      <c r="W196" s="378">
        <f t="shared" si="159"/>
        <v>0</v>
      </c>
      <c r="X196" s="386" t="str">
        <f t="shared" si="129"/>
        <v>0</v>
      </c>
      <c r="Y196" s="379">
        <f t="shared" si="160"/>
        <v>0</v>
      </c>
      <c r="Z196" s="441"/>
      <c r="AA196" s="441"/>
      <c r="AB196" s="445">
        <f t="shared" si="161"/>
        <v>0</v>
      </c>
      <c r="AC196" s="356">
        <f t="shared" si="162"/>
        <v>0</v>
      </c>
      <c r="AD196" s="123">
        <f t="shared" si="130"/>
        <v>0</v>
      </c>
      <c r="AE196" s="123">
        <f t="shared" si="131"/>
        <v>0</v>
      </c>
      <c r="AF196" s="183"/>
      <c r="AG196" s="32"/>
      <c r="AH196" s="97"/>
      <c r="AI196" s="33"/>
      <c r="AJ196" s="97"/>
      <c r="AK196" s="33"/>
      <c r="AL196" s="97"/>
      <c r="AM196" s="98"/>
      <c r="AN196" s="99"/>
      <c r="AO196" s="147"/>
      <c r="AP196" s="147"/>
      <c r="AQ196" s="147"/>
      <c r="AR196" s="147"/>
      <c r="AS196" s="33"/>
      <c r="AT196" s="308">
        <f t="shared" si="132"/>
        <v>0</v>
      </c>
      <c r="AU196" s="295">
        <f t="shared" si="133"/>
        <v>0</v>
      </c>
      <c r="AV196" s="295">
        <f t="shared" si="134"/>
        <v>0</v>
      </c>
      <c r="AW196" s="295">
        <f t="shared" si="135"/>
        <v>0</v>
      </c>
      <c r="AX196" s="295">
        <f t="shared" si="136"/>
        <v>0</v>
      </c>
      <c r="AY196" s="295">
        <f t="shared" si="137"/>
        <v>0</v>
      </c>
      <c r="AZ196" s="295">
        <f t="shared" si="138"/>
        <v>0</v>
      </c>
      <c r="BA196" s="295">
        <f t="shared" si="139"/>
        <v>0</v>
      </c>
      <c r="BB196" s="310">
        <f t="shared" si="140"/>
        <v>0</v>
      </c>
      <c r="BC196" s="308">
        <f t="shared" si="141"/>
        <v>0</v>
      </c>
      <c r="BD196" s="308">
        <f t="shared" si="142"/>
        <v>0</v>
      </c>
      <c r="BE196" s="295">
        <f t="shared" si="143"/>
        <v>0</v>
      </c>
      <c r="BF196" s="308">
        <f t="shared" si="144"/>
        <v>0</v>
      </c>
      <c r="BG196" s="295">
        <f t="shared" si="145"/>
        <v>0</v>
      </c>
      <c r="BH196" s="308">
        <f t="shared" si="146"/>
        <v>0</v>
      </c>
      <c r="BI196" s="295">
        <f t="shared" si="147"/>
        <v>0</v>
      </c>
      <c r="BJ196" s="295">
        <f t="shared" si="148"/>
        <v>0</v>
      </c>
      <c r="BK196" s="310">
        <f t="shared" si="149"/>
        <v>0</v>
      </c>
      <c r="BL196" s="317">
        <f t="shared" si="163"/>
        <v>0</v>
      </c>
      <c r="BM196" s="299">
        <f t="shared" si="163"/>
        <v>0</v>
      </c>
      <c r="BN196" s="299">
        <f t="shared" si="164"/>
        <v>0</v>
      </c>
      <c r="BO196" s="299">
        <f t="shared" si="163"/>
        <v>0</v>
      </c>
      <c r="BP196" s="299">
        <f t="shared" si="165"/>
        <v>0</v>
      </c>
      <c r="BQ196" s="299">
        <f t="shared" si="163"/>
        <v>0</v>
      </c>
      <c r="BR196" s="299">
        <f t="shared" si="166"/>
        <v>0</v>
      </c>
      <c r="BS196" s="299">
        <f t="shared" si="167"/>
        <v>0</v>
      </c>
      <c r="BT196" s="318">
        <f t="shared" si="167"/>
        <v>0</v>
      </c>
      <c r="BU196" s="450">
        <f t="shared" si="168"/>
        <v>0</v>
      </c>
      <c r="BV196" s="451">
        <f t="shared" si="169"/>
        <v>0</v>
      </c>
      <c r="BW196" s="451">
        <f t="shared" si="170"/>
        <v>0</v>
      </c>
      <c r="BX196" s="451">
        <f t="shared" si="171"/>
        <v>0</v>
      </c>
      <c r="BY196" s="451">
        <f t="shared" si="172"/>
        <v>0</v>
      </c>
      <c r="BZ196" s="451">
        <f t="shared" si="173"/>
        <v>0</v>
      </c>
      <c r="CA196" s="451">
        <f t="shared" si="174"/>
        <v>0</v>
      </c>
      <c r="CB196" s="451">
        <f t="shared" si="175"/>
        <v>0</v>
      </c>
      <c r="CC196" s="451">
        <f t="shared" si="176"/>
        <v>0</v>
      </c>
      <c r="CD196" s="452">
        <f t="shared" si="177"/>
        <v>0</v>
      </c>
      <c r="CE196" s="453">
        <f>IF($AF196="3/3",$R196*参照!$J$4,IF($AF196="2/3",$R196*参照!$J$5,IF($AF196="1/3",$R196*参照!$J$6,IF($AF196="1/4(多子)",$R196*参照!$J$4,IF($AF196="1/4(工･農)",$R196*参照!$J$7,IF($AF196="3/3(多子)",$R196*参照!$J$4,IF($AF196="2/3(多子)",$R196*参照!$J$4,IF($AF196="1/3(多子)",$R196*参照!$J$4,IF($AF196="多子世帯",$R196*参照!$J$4,)))))))))</f>
        <v>0</v>
      </c>
      <c r="CF196" s="454" t="b">
        <f>IF(AH196="3/3",$M196*参照!$I$4,IF(AH196="2/3",$M196*参照!$I$5,IF(AH196="1/3",$M196*参照!$I$6,IF(AH196="1/4(多子)",$M196*参照!$I$4,IF(AH196="1/4(工･農)",$M196*参照!$I$7,IF(AH196="3/3(多子)",$M196*参照!$I$4,IF(AH196="2/3(多子)",$M196*参照!$I$4,IF(AH196="1/3(多子)",$M196*参照!$I$4,IF(AH196="多子世帯",$M196*参照!$I$4,IF(AH196="対象外",0))))))))))</f>
        <v>0</v>
      </c>
      <c r="CG196" s="454" t="b">
        <f>IF(AI196="3/3",$M196*参照!$I$4,IF(AI196="2/3",$M196*参照!$I$5,IF(AI196="1/3",$M196*参照!$I$6,IF(AI196="1/4(多子)",$M196*参照!$I$4,IF(AI196="1/4(工･農)",$M196*参照!$I$7,IF(AI196="3/3(多子)",$M196*参照!$I$4,IF(AI196="2/3(多子)",$M196*参照!$I$4,IF(AI196="1/3(多子)",$M196*参照!$I$4,IF(AI196="多子世帯",$M196*参照!$I$4,IF(AI196="対象外",0))))))))))</f>
        <v>0</v>
      </c>
      <c r="CH196" s="454" t="b">
        <f>IF(AJ196="3/3",$M196*参照!$I$4,IF(AJ196="2/3",$M196*参照!$I$5,IF(AJ196="1/3",$M196*参照!$I$6,IF(AJ196="1/4(多子)",$M196*参照!$I$4,IF(AJ196="1/4(工･農)",$M196*参照!$I$7,IF(AJ196="3/3(多子)",$M196*参照!$I$4,IF(AJ196="2/3(多子)",$M196*参照!$I$4,IF(AJ196="1/3(多子)",$M196*参照!$I$4,IF(AJ196="多子世帯",$M196*参照!$I$4,IF(AJ196="対象外",0))))))))))</f>
        <v>0</v>
      </c>
      <c r="CI196" s="454" t="b">
        <f>IF(AK196="3/3",$M196*参照!$I$4,IF(AK196="2/3",$M196*参照!$I$5,IF(AK196="1/3",$M196*参照!$I$6,IF(AK196="1/4(多子)",$M196*参照!$I$4,IF(AK196="1/4(工･農)",$M196*参照!$I$7,IF(AK196="3/3(多子)",$M196*参照!$I$4,IF(AK196="2/3(多子)",$M196*参照!$I$4,IF(AK196="1/3(多子)",$M196*参照!$I$4,IF(AK196="多子世帯",$M196*参照!$I$4,IF(AK196="対象外",0))))))))))</f>
        <v>0</v>
      </c>
      <c r="CJ196" s="454" t="b">
        <f>IF(AL196="3/3",$M196*参照!$I$4,IF(AL196="2/3",$M196*参照!$I$5,IF(AL196="1/3",$M196*参照!$I$6,IF(AL196="1/4(多子)",$M196*参照!$I$4,IF(AL196="1/4(工･農)",$M196*参照!$I$7,IF(AL196="3/3(多子)",$M196*参照!$I$4,IF(AL196="2/3(多子)",$M196*参照!$I$4,IF(AL196="1/3(多子)",$M196*参照!$I$4,IF(AL196="多子世帯",$M196*参照!$I$4,IF(AL196="対象外",0))))))))))</f>
        <v>0</v>
      </c>
      <c r="CK196" s="454" t="b">
        <f>IF(AM196="3/3",$M196*参照!$I$4,IF(AM196="2/3",$M196*参照!$I$5,IF(AM196="1/3",$M196*参照!$I$6,IF(AM196="1/4(多子)",$M196*参照!$I$4,IF(AM196="1/4(工･農)",$M196*参照!$I$7,IF(AM196="3/3(多子)",$M196*参照!$I$4,IF(AM196="2/3(多子)",$M196*参照!$I$4,IF(AM196="1/3(多子)",$M196*参照!$I$4,IF(AM196="多子世帯",$M196*参照!$I$4,IF(AM196="対象外",0))))))))))</f>
        <v>0</v>
      </c>
      <c r="CL196" s="454" t="b">
        <f>IF(AN196="3/3",$M196*参照!$I$4,IF(AN196="2/3",$M196*参照!$I$5,IF(AN196="1/3",$M196*参照!$I$6,IF(AN196="1/4(多子)",$M196*参照!$I$4,IF(AN196="1/4(工･農)",$M196*参照!$I$7,IF(AN196="3/3(多子)",$M196*参照!$I$4,IF(AN196="2/3(多子)",$M196*参照!$I$4,IF(AN196="1/3(多子)",$M196*参照!$I$4,IF(AN196="多子世帯",$M196*参照!$I$4,IF(AN196="対象外",0))))))))))</f>
        <v>0</v>
      </c>
      <c r="CM196" s="454" t="b">
        <f>IF(AO196="3/3",$M196*参照!$I$4,IF(AO196="2/3",$M196*参照!$I$5,IF(AO196="1/3",$M196*参照!$I$6,IF(AO196="1/4(多子)",$M196*参照!$I$4,IF(AO196="1/4(工･農)",$M196*参照!$I$7,IF(AO196="3/3(多子)",$M196*参照!$I$4,IF(AO196="2/3(多子)",$M196*参照!$I$4,IF(AO196="1/3(多子)",$M196*参照!$I$4,IF(AO196="多子世帯",$M196*参照!$I$4,IF(AO196="対象外",0))))))))))</f>
        <v>0</v>
      </c>
      <c r="CN196" s="454" t="b">
        <f>IF(AP196="3/3",$M196*参照!$I$4,IF(AP196="2/3",$M196*参照!$I$5,IF(AP196="1/3",$M196*参照!$I$6,IF(AP196="1/4(多子)",$M196*参照!$I$4,IF(AP196="1/4(工･農)",$M196*参照!$I$7,IF(AP196="3/3(多子)",$M196*参照!$I$4,IF(AP196="2/3(多子)",$M196*参照!$I$4,IF(AP196="1/3(多子)",$M196*参照!$I$4,IF(AP196="多子世帯",$M196*参照!$I$4,IF(AP196="対象外",0))))))))))</f>
        <v>0</v>
      </c>
      <c r="CO196" s="454" t="b">
        <f>IF(AQ196="3/3",$M196*参照!$I$4,IF(AQ196="2/3",$M196*参照!$I$5,IF(AQ196="1/3",$M196*参照!$I$6,IF(AQ196="1/4(多子)",$M196*参照!$I$4,IF(AQ196="1/4(工･農)",$M196*参照!$I$7,IF(AQ196="3/3(多子)",$M196*参照!$I$4,IF(AQ196="2/3(多子)",$M196*参照!$I$4,IF(AQ196="1/3(多子)",$M196*参照!$I$4,IF(AQ196="多子世帯",$M196*参照!$I$4,IF(AQ196="対象外",0))))))))))</f>
        <v>0</v>
      </c>
      <c r="CP196" s="454" t="b">
        <f>IF(AR196="3/3",$M196*参照!$I$4,IF(AR196="2/3",$M196*参照!$I$5,IF(AR196="1/3",$M196*参照!$I$6,IF(AR196="1/4(多子)",$M196*参照!$I$4,IF(AR196="1/4(工･農)",$M196*参照!$I$7,IF(AR196="3/3(多子)",$M196*参照!$I$4,IF(AR196="2/3(多子)",$M196*参照!$I$4,IF(AR196="1/3(多子)",$M196*参照!$I$4,IF(AR196="多子世帯",$M196*参照!$I$4,IF(AR196="対象外",0))))))))))</f>
        <v>0</v>
      </c>
      <c r="CQ196" s="455" t="b">
        <f>IF(AS196="3/3",$M196*参照!$I$4,IF(AS196="2/3",$M196*参照!$I$5,IF(AS196="1/3",$M196*参照!$I$6,IF(AS196="1/4(多子)",$M196*参照!$I$4,IF(AS196="1/4(工･農)",$M196*参照!$I$7,IF(AS196="3/3(多子)",$M196*参照!$I$4,IF(AS196="2/3(多子)",$M196*参照!$I$4,IF(AS196="1/3(多子)",$M196*参照!$I$4,IF(AS196="多子世帯",$M196*参照!$I$4,IF(AS196="対象外",0))))))))))</f>
        <v>0</v>
      </c>
      <c r="CR196" s="456">
        <f t="shared" si="178"/>
        <v>0</v>
      </c>
      <c r="CS196" s="66"/>
      <c r="CT196" s="147"/>
      <c r="CU196" s="147"/>
      <c r="CV196" s="147"/>
      <c r="CW196" s="147"/>
      <c r="CX196" s="147"/>
      <c r="CY196" s="149"/>
      <c r="CZ196" s="100"/>
      <c r="DA196" s="147"/>
      <c r="DB196" s="147"/>
      <c r="DC196" s="147"/>
      <c r="DD196" s="147"/>
      <c r="DE196" s="147"/>
      <c r="DF196" s="148">
        <f t="shared" si="179"/>
        <v>0</v>
      </c>
      <c r="DG196" s="77">
        <f>IF(CD196=0,0,(ROUNDUP(O196*(BU196*参照!$C$5+BV196*参照!$C$6+BW196*参照!$C$7+BX196*参照!$C$8+BY196*参照!$C$9+BZ196*参照!$C$10+CA196*参照!$C$11+CB196*参照!$C$12+CC196*参照!$C$13)/CD196,-2)))</f>
        <v>0</v>
      </c>
      <c r="DH196" s="136" t="str">
        <f t="shared" si="150"/>
        <v>B</v>
      </c>
    </row>
    <row r="197" spans="1:112" s="30" customFormat="1" ht="14.4">
      <c r="A197" s="137">
        <v>156</v>
      </c>
      <c r="B197" s="363"/>
      <c r="C197" s="361"/>
      <c r="D197" s="126"/>
      <c r="E197" s="127"/>
      <c r="F197" s="185"/>
      <c r="G197" s="213"/>
      <c r="H197" s="355"/>
      <c r="I197" s="235">
        <v>0</v>
      </c>
      <c r="J197" s="235">
        <f t="shared" si="151"/>
        <v>0</v>
      </c>
      <c r="K197" s="387">
        <f>IF(D197="昼間",参照!$E$4,IF(D197="夜間等",参照!$E$5,IF(D197="通信",参照!$E$6,0)))</f>
        <v>0</v>
      </c>
      <c r="L197" s="240">
        <f t="shared" si="152"/>
        <v>0</v>
      </c>
      <c r="M197" s="241">
        <f t="shared" si="153"/>
        <v>0</v>
      </c>
      <c r="N197" s="238"/>
      <c r="O197" s="238">
        <f t="shared" si="154"/>
        <v>0</v>
      </c>
      <c r="P197" s="389">
        <v>0</v>
      </c>
      <c r="Q197" s="392">
        <f>IF(D197="昼間",参照!$F$4,IF(D197="夜間等",参照!$F$5,IF(D197="通信",参照!$F$6,0)))</f>
        <v>0</v>
      </c>
      <c r="R197" s="240">
        <f t="shared" si="155"/>
        <v>0</v>
      </c>
      <c r="S197" s="214"/>
      <c r="T197" s="384">
        <f t="shared" si="156"/>
        <v>0</v>
      </c>
      <c r="U197" s="382">
        <f t="shared" si="157"/>
        <v>0</v>
      </c>
      <c r="V197" s="380">
        <f t="shared" si="158"/>
        <v>0</v>
      </c>
      <c r="W197" s="378">
        <f t="shared" si="159"/>
        <v>0</v>
      </c>
      <c r="X197" s="386" t="str">
        <f t="shared" si="129"/>
        <v>0</v>
      </c>
      <c r="Y197" s="379">
        <f t="shared" si="160"/>
        <v>0</v>
      </c>
      <c r="Z197" s="441"/>
      <c r="AA197" s="441"/>
      <c r="AB197" s="445">
        <f t="shared" si="161"/>
        <v>0</v>
      </c>
      <c r="AC197" s="356">
        <f t="shared" si="162"/>
        <v>0</v>
      </c>
      <c r="AD197" s="123">
        <f t="shared" si="130"/>
        <v>0</v>
      </c>
      <c r="AE197" s="123">
        <f t="shared" si="131"/>
        <v>0</v>
      </c>
      <c r="AF197" s="183"/>
      <c r="AG197" s="32"/>
      <c r="AH197" s="97"/>
      <c r="AI197" s="33"/>
      <c r="AJ197" s="97"/>
      <c r="AK197" s="33"/>
      <c r="AL197" s="97"/>
      <c r="AM197" s="98"/>
      <c r="AN197" s="99"/>
      <c r="AO197" s="147"/>
      <c r="AP197" s="147"/>
      <c r="AQ197" s="147"/>
      <c r="AR197" s="147"/>
      <c r="AS197" s="33"/>
      <c r="AT197" s="308">
        <f t="shared" si="132"/>
        <v>0</v>
      </c>
      <c r="AU197" s="295">
        <f t="shared" si="133"/>
        <v>0</v>
      </c>
      <c r="AV197" s="295">
        <f t="shared" si="134"/>
        <v>0</v>
      </c>
      <c r="AW197" s="295">
        <f t="shared" si="135"/>
        <v>0</v>
      </c>
      <c r="AX197" s="295">
        <f t="shared" si="136"/>
        <v>0</v>
      </c>
      <c r="AY197" s="295">
        <f t="shared" si="137"/>
        <v>0</v>
      </c>
      <c r="AZ197" s="295">
        <f t="shared" si="138"/>
        <v>0</v>
      </c>
      <c r="BA197" s="295">
        <f t="shared" si="139"/>
        <v>0</v>
      </c>
      <c r="BB197" s="310">
        <f t="shared" si="140"/>
        <v>0</v>
      </c>
      <c r="BC197" s="308">
        <f t="shared" si="141"/>
        <v>0</v>
      </c>
      <c r="BD197" s="308">
        <f t="shared" si="142"/>
        <v>0</v>
      </c>
      <c r="BE197" s="295">
        <f t="shared" si="143"/>
        <v>0</v>
      </c>
      <c r="BF197" s="308">
        <f t="shared" si="144"/>
        <v>0</v>
      </c>
      <c r="BG197" s="295">
        <f t="shared" si="145"/>
        <v>0</v>
      </c>
      <c r="BH197" s="308">
        <f t="shared" si="146"/>
        <v>0</v>
      </c>
      <c r="BI197" s="295">
        <f t="shared" si="147"/>
        <v>0</v>
      </c>
      <c r="BJ197" s="295">
        <f t="shared" si="148"/>
        <v>0</v>
      </c>
      <c r="BK197" s="310">
        <f t="shared" si="149"/>
        <v>0</v>
      </c>
      <c r="BL197" s="317">
        <f t="shared" si="163"/>
        <v>0</v>
      </c>
      <c r="BM197" s="299">
        <f t="shared" si="163"/>
        <v>0</v>
      </c>
      <c r="BN197" s="299">
        <f t="shared" si="164"/>
        <v>0</v>
      </c>
      <c r="BO197" s="299">
        <f t="shared" si="163"/>
        <v>0</v>
      </c>
      <c r="BP197" s="299">
        <f t="shared" si="165"/>
        <v>0</v>
      </c>
      <c r="BQ197" s="299">
        <f t="shared" si="163"/>
        <v>0</v>
      </c>
      <c r="BR197" s="299">
        <f t="shared" si="166"/>
        <v>0</v>
      </c>
      <c r="BS197" s="299">
        <f t="shared" si="167"/>
        <v>0</v>
      </c>
      <c r="BT197" s="318">
        <f t="shared" si="167"/>
        <v>0</v>
      </c>
      <c r="BU197" s="450">
        <f t="shared" si="168"/>
        <v>0</v>
      </c>
      <c r="BV197" s="451">
        <f t="shared" si="169"/>
        <v>0</v>
      </c>
      <c r="BW197" s="451">
        <f t="shared" si="170"/>
        <v>0</v>
      </c>
      <c r="BX197" s="451">
        <f t="shared" si="171"/>
        <v>0</v>
      </c>
      <c r="BY197" s="451">
        <f t="shared" si="172"/>
        <v>0</v>
      </c>
      <c r="BZ197" s="451">
        <f t="shared" si="173"/>
        <v>0</v>
      </c>
      <c r="CA197" s="451">
        <f t="shared" si="174"/>
        <v>0</v>
      </c>
      <c r="CB197" s="451">
        <f t="shared" si="175"/>
        <v>0</v>
      </c>
      <c r="CC197" s="451">
        <f t="shared" si="176"/>
        <v>0</v>
      </c>
      <c r="CD197" s="452">
        <f t="shared" si="177"/>
        <v>0</v>
      </c>
      <c r="CE197" s="453">
        <f>IF($AF197="3/3",$R197*参照!$J$4,IF($AF197="2/3",$R197*参照!$J$5,IF($AF197="1/3",$R197*参照!$J$6,IF($AF197="1/4(多子)",$R197*参照!$J$4,IF($AF197="1/4(工･農)",$R197*参照!$J$7,IF($AF197="3/3(多子)",$R197*参照!$J$4,IF($AF197="2/3(多子)",$R197*参照!$J$4,IF($AF197="1/3(多子)",$R197*参照!$J$4,IF($AF197="多子世帯",$R197*参照!$J$4,)))))))))</f>
        <v>0</v>
      </c>
      <c r="CF197" s="454" t="b">
        <f>IF(AH197="3/3",$M197*参照!$I$4,IF(AH197="2/3",$M197*参照!$I$5,IF(AH197="1/3",$M197*参照!$I$6,IF(AH197="1/4(多子)",$M197*参照!$I$4,IF(AH197="1/4(工･農)",$M197*参照!$I$7,IF(AH197="3/3(多子)",$M197*参照!$I$4,IF(AH197="2/3(多子)",$M197*参照!$I$4,IF(AH197="1/3(多子)",$M197*参照!$I$4,IF(AH197="多子世帯",$M197*参照!$I$4,IF(AH197="対象外",0))))))))))</f>
        <v>0</v>
      </c>
      <c r="CG197" s="454" t="b">
        <f>IF(AI197="3/3",$M197*参照!$I$4,IF(AI197="2/3",$M197*参照!$I$5,IF(AI197="1/3",$M197*参照!$I$6,IF(AI197="1/4(多子)",$M197*参照!$I$4,IF(AI197="1/4(工･農)",$M197*参照!$I$7,IF(AI197="3/3(多子)",$M197*参照!$I$4,IF(AI197="2/3(多子)",$M197*参照!$I$4,IF(AI197="1/3(多子)",$M197*参照!$I$4,IF(AI197="多子世帯",$M197*参照!$I$4,IF(AI197="対象外",0))))))))))</f>
        <v>0</v>
      </c>
      <c r="CH197" s="454" t="b">
        <f>IF(AJ197="3/3",$M197*参照!$I$4,IF(AJ197="2/3",$M197*参照!$I$5,IF(AJ197="1/3",$M197*参照!$I$6,IF(AJ197="1/4(多子)",$M197*参照!$I$4,IF(AJ197="1/4(工･農)",$M197*参照!$I$7,IF(AJ197="3/3(多子)",$M197*参照!$I$4,IF(AJ197="2/3(多子)",$M197*参照!$I$4,IF(AJ197="1/3(多子)",$M197*参照!$I$4,IF(AJ197="多子世帯",$M197*参照!$I$4,IF(AJ197="対象外",0))))))))))</f>
        <v>0</v>
      </c>
      <c r="CI197" s="454" t="b">
        <f>IF(AK197="3/3",$M197*参照!$I$4,IF(AK197="2/3",$M197*参照!$I$5,IF(AK197="1/3",$M197*参照!$I$6,IF(AK197="1/4(多子)",$M197*参照!$I$4,IF(AK197="1/4(工･農)",$M197*参照!$I$7,IF(AK197="3/3(多子)",$M197*参照!$I$4,IF(AK197="2/3(多子)",$M197*参照!$I$4,IF(AK197="1/3(多子)",$M197*参照!$I$4,IF(AK197="多子世帯",$M197*参照!$I$4,IF(AK197="対象外",0))))))))))</f>
        <v>0</v>
      </c>
      <c r="CJ197" s="454" t="b">
        <f>IF(AL197="3/3",$M197*参照!$I$4,IF(AL197="2/3",$M197*参照!$I$5,IF(AL197="1/3",$M197*参照!$I$6,IF(AL197="1/4(多子)",$M197*参照!$I$4,IF(AL197="1/4(工･農)",$M197*参照!$I$7,IF(AL197="3/3(多子)",$M197*参照!$I$4,IF(AL197="2/3(多子)",$M197*参照!$I$4,IF(AL197="1/3(多子)",$M197*参照!$I$4,IF(AL197="多子世帯",$M197*参照!$I$4,IF(AL197="対象外",0))))))))))</f>
        <v>0</v>
      </c>
      <c r="CK197" s="454" t="b">
        <f>IF(AM197="3/3",$M197*参照!$I$4,IF(AM197="2/3",$M197*参照!$I$5,IF(AM197="1/3",$M197*参照!$I$6,IF(AM197="1/4(多子)",$M197*参照!$I$4,IF(AM197="1/4(工･農)",$M197*参照!$I$7,IF(AM197="3/3(多子)",$M197*参照!$I$4,IF(AM197="2/3(多子)",$M197*参照!$I$4,IF(AM197="1/3(多子)",$M197*参照!$I$4,IF(AM197="多子世帯",$M197*参照!$I$4,IF(AM197="対象外",0))))))))))</f>
        <v>0</v>
      </c>
      <c r="CL197" s="454" t="b">
        <f>IF(AN197="3/3",$M197*参照!$I$4,IF(AN197="2/3",$M197*参照!$I$5,IF(AN197="1/3",$M197*参照!$I$6,IF(AN197="1/4(多子)",$M197*参照!$I$4,IF(AN197="1/4(工･農)",$M197*参照!$I$7,IF(AN197="3/3(多子)",$M197*参照!$I$4,IF(AN197="2/3(多子)",$M197*参照!$I$4,IF(AN197="1/3(多子)",$M197*参照!$I$4,IF(AN197="多子世帯",$M197*参照!$I$4,IF(AN197="対象外",0))))))))))</f>
        <v>0</v>
      </c>
      <c r="CM197" s="454" t="b">
        <f>IF(AO197="3/3",$M197*参照!$I$4,IF(AO197="2/3",$M197*参照!$I$5,IF(AO197="1/3",$M197*参照!$I$6,IF(AO197="1/4(多子)",$M197*参照!$I$4,IF(AO197="1/4(工･農)",$M197*参照!$I$7,IF(AO197="3/3(多子)",$M197*参照!$I$4,IF(AO197="2/3(多子)",$M197*参照!$I$4,IF(AO197="1/3(多子)",$M197*参照!$I$4,IF(AO197="多子世帯",$M197*参照!$I$4,IF(AO197="対象外",0))))))))))</f>
        <v>0</v>
      </c>
      <c r="CN197" s="454" t="b">
        <f>IF(AP197="3/3",$M197*参照!$I$4,IF(AP197="2/3",$M197*参照!$I$5,IF(AP197="1/3",$M197*参照!$I$6,IF(AP197="1/4(多子)",$M197*参照!$I$4,IF(AP197="1/4(工･農)",$M197*参照!$I$7,IF(AP197="3/3(多子)",$M197*参照!$I$4,IF(AP197="2/3(多子)",$M197*参照!$I$4,IF(AP197="1/3(多子)",$M197*参照!$I$4,IF(AP197="多子世帯",$M197*参照!$I$4,IF(AP197="対象外",0))))))))))</f>
        <v>0</v>
      </c>
      <c r="CO197" s="454" t="b">
        <f>IF(AQ197="3/3",$M197*参照!$I$4,IF(AQ197="2/3",$M197*参照!$I$5,IF(AQ197="1/3",$M197*参照!$I$6,IF(AQ197="1/4(多子)",$M197*参照!$I$4,IF(AQ197="1/4(工･農)",$M197*参照!$I$7,IF(AQ197="3/3(多子)",$M197*参照!$I$4,IF(AQ197="2/3(多子)",$M197*参照!$I$4,IF(AQ197="1/3(多子)",$M197*参照!$I$4,IF(AQ197="多子世帯",$M197*参照!$I$4,IF(AQ197="対象外",0))))))))))</f>
        <v>0</v>
      </c>
      <c r="CP197" s="454" t="b">
        <f>IF(AR197="3/3",$M197*参照!$I$4,IF(AR197="2/3",$M197*参照!$I$5,IF(AR197="1/3",$M197*参照!$I$6,IF(AR197="1/4(多子)",$M197*参照!$I$4,IF(AR197="1/4(工･農)",$M197*参照!$I$7,IF(AR197="3/3(多子)",$M197*参照!$I$4,IF(AR197="2/3(多子)",$M197*参照!$I$4,IF(AR197="1/3(多子)",$M197*参照!$I$4,IF(AR197="多子世帯",$M197*参照!$I$4,IF(AR197="対象外",0))))))))))</f>
        <v>0</v>
      </c>
      <c r="CQ197" s="455" t="b">
        <f>IF(AS197="3/3",$M197*参照!$I$4,IF(AS197="2/3",$M197*参照!$I$5,IF(AS197="1/3",$M197*参照!$I$6,IF(AS197="1/4(多子)",$M197*参照!$I$4,IF(AS197="1/4(工･農)",$M197*参照!$I$7,IF(AS197="3/3(多子)",$M197*参照!$I$4,IF(AS197="2/3(多子)",$M197*参照!$I$4,IF(AS197="1/3(多子)",$M197*参照!$I$4,IF(AS197="多子世帯",$M197*参照!$I$4,IF(AS197="対象外",0))))))))))</f>
        <v>0</v>
      </c>
      <c r="CR197" s="456">
        <f t="shared" si="178"/>
        <v>0</v>
      </c>
      <c r="CS197" s="66"/>
      <c r="CT197" s="147"/>
      <c r="CU197" s="147"/>
      <c r="CV197" s="147"/>
      <c r="CW197" s="147"/>
      <c r="CX197" s="147"/>
      <c r="CY197" s="149"/>
      <c r="CZ197" s="100"/>
      <c r="DA197" s="147"/>
      <c r="DB197" s="147"/>
      <c r="DC197" s="147"/>
      <c r="DD197" s="147"/>
      <c r="DE197" s="147"/>
      <c r="DF197" s="148">
        <f t="shared" si="179"/>
        <v>0</v>
      </c>
      <c r="DG197" s="77">
        <f>IF(CD197=0,0,(ROUNDUP(O197*(BU197*参照!$C$5+BV197*参照!$C$6+BW197*参照!$C$7+BX197*参照!$C$8+BY197*参照!$C$9+BZ197*参照!$C$10+CA197*参照!$C$11+CB197*参照!$C$12+CC197*参照!$C$13)/CD197,-2)))</f>
        <v>0</v>
      </c>
      <c r="DH197" s="136" t="str">
        <f t="shared" si="150"/>
        <v>B</v>
      </c>
    </row>
    <row r="198" spans="1:112" s="30" customFormat="1" ht="14.4">
      <c r="A198" s="137">
        <v>157</v>
      </c>
      <c r="B198" s="363"/>
      <c r="C198" s="361"/>
      <c r="D198" s="126"/>
      <c r="E198" s="127"/>
      <c r="F198" s="185"/>
      <c r="G198" s="213"/>
      <c r="H198" s="355"/>
      <c r="I198" s="235">
        <v>0</v>
      </c>
      <c r="J198" s="235">
        <f t="shared" si="151"/>
        <v>0</v>
      </c>
      <c r="K198" s="387">
        <f>IF(D198="昼間",参照!$E$4,IF(D198="夜間等",参照!$E$5,IF(D198="通信",参照!$E$6,0)))</f>
        <v>0</v>
      </c>
      <c r="L198" s="240">
        <f t="shared" si="152"/>
        <v>0</v>
      </c>
      <c r="M198" s="241">
        <f t="shared" si="153"/>
        <v>0</v>
      </c>
      <c r="N198" s="238"/>
      <c r="O198" s="238">
        <f t="shared" si="154"/>
        <v>0</v>
      </c>
      <c r="P198" s="389">
        <v>0</v>
      </c>
      <c r="Q198" s="392">
        <f>IF(D198="昼間",参照!$F$4,IF(D198="夜間等",参照!$F$5,IF(D198="通信",参照!$F$6,0)))</f>
        <v>0</v>
      </c>
      <c r="R198" s="240">
        <f t="shared" si="155"/>
        <v>0</v>
      </c>
      <c r="S198" s="214"/>
      <c r="T198" s="384">
        <f t="shared" si="156"/>
        <v>0</v>
      </c>
      <c r="U198" s="382">
        <f t="shared" si="157"/>
        <v>0</v>
      </c>
      <c r="V198" s="380">
        <f t="shared" si="158"/>
        <v>0</v>
      </c>
      <c r="W198" s="378">
        <f t="shared" si="159"/>
        <v>0</v>
      </c>
      <c r="X198" s="386" t="str">
        <f t="shared" si="129"/>
        <v>0</v>
      </c>
      <c r="Y198" s="379">
        <f t="shared" si="160"/>
        <v>0</v>
      </c>
      <c r="Z198" s="441"/>
      <c r="AA198" s="441"/>
      <c r="AB198" s="445">
        <f t="shared" si="161"/>
        <v>0</v>
      </c>
      <c r="AC198" s="356">
        <f t="shared" si="162"/>
        <v>0</v>
      </c>
      <c r="AD198" s="123">
        <f t="shared" si="130"/>
        <v>0</v>
      </c>
      <c r="AE198" s="123">
        <f t="shared" si="131"/>
        <v>0</v>
      </c>
      <c r="AF198" s="183"/>
      <c r="AG198" s="32"/>
      <c r="AH198" s="97"/>
      <c r="AI198" s="33"/>
      <c r="AJ198" s="97"/>
      <c r="AK198" s="33"/>
      <c r="AL198" s="97"/>
      <c r="AM198" s="98"/>
      <c r="AN198" s="99"/>
      <c r="AO198" s="147"/>
      <c r="AP198" s="147"/>
      <c r="AQ198" s="147"/>
      <c r="AR198" s="147"/>
      <c r="AS198" s="33"/>
      <c r="AT198" s="308">
        <f t="shared" si="132"/>
        <v>0</v>
      </c>
      <c r="AU198" s="295">
        <f t="shared" si="133"/>
        <v>0</v>
      </c>
      <c r="AV198" s="295">
        <f t="shared" si="134"/>
        <v>0</v>
      </c>
      <c r="AW198" s="295">
        <f t="shared" si="135"/>
        <v>0</v>
      </c>
      <c r="AX198" s="295">
        <f t="shared" si="136"/>
        <v>0</v>
      </c>
      <c r="AY198" s="295">
        <f t="shared" si="137"/>
        <v>0</v>
      </c>
      <c r="AZ198" s="295">
        <f t="shared" si="138"/>
        <v>0</v>
      </c>
      <c r="BA198" s="295">
        <f t="shared" si="139"/>
        <v>0</v>
      </c>
      <c r="BB198" s="310">
        <f t="shared" si="140"/>
        <v>0</v>
      </c>
      <c r="BC198" s="308">
        <f t="shared" si="141"/>
        <v>0</v>
      </c>
      <c r="BD198" s="308">
        <f t="shared" si="142"/>
        <v>0</v>
      </c>
      <c r="BE198" s="295">
        <f t="shared" si="143"/>
        <v>0</v>
      </c>
      <c r="BF198" s="308">
        <f t="shared" si="144"/>
        <v>0</v>
      </c>
      <c r="BG198" s="295">
        <f t="shared" si="145"/>
        <v>0</v>
      </c>
      <c r="BH198" s="308">
        <f t="shared" si="146"/>
        <v>0</v>
      </c>
      <c r="BI198" s="295">
        <f t="shared" si="147"/>
        <v>0</v>
      </c>
      <c r="BJ198" s="295">
        <f t="shared" si="148"/>
        <v>0</v>
      </c>
      <c r="BK198" s="310">
        <f t="shared" si="149"/>
        <v>0</v>
      </c>
      <c r="BL198" s="317">
        <f t="shared" si="163"/>
        <v>0</v>
      </c>
      <c r="BM198" s="299">
        <f t="shared" si="163"/>
        <v>0</v>
      </c>
      <c r="BN198" s="299">
        <f t="shared" si="164"/>
        <v>0</v>
      </c>
      <c r="BO198" s="299">
        <f t="shared" si="163"/>
        <v>0</v>
      </c>
      <c r="BP198" s="299">
        <f t="shared" si="165"/>
        <v>0</v>
      </c>
      <c r="BQ198" s="299">
        <f t="shared" si="163"/>
        <v>0</v>
      </c>
      <c r="BR198" s="299">
        <f t="shared" si="166"/>
        <v>0</v>
      </c>
      <c r="BS198" s="299">
        <f t="shared" si="167"/>
        <v>0</v>
      </c>
      <c r="BT198" s="318">
        <f t="shared" si="167"/>
        <v>0</v>
      </c>
      <c r="BU198" s="450">
        <f t="shared" si="168"/>
        <v>0</v>
      </c>
      <c r="BV198" s="451">
        <f t="shared" si="169"/>
        <v>0</v>
      </c>
      <c r="BW198" s="451">
        <f t="shared" si="170"/>
        <v>0</v>
      </c>
      <c r="BX198" s="451">
        <f t="shared" si="171"/>
        <v>0</v>
      </c>
      <c r="BY198" s="451">
        <f t="shared" si="172"/>
        <v>0</v>
      </c>
      <c r="BZ198" s="451">
        <f t="shared" si="173"/>
        <v>0</v>
      </c>
      <c r="CA198" s="451">
        <f t="shared" si="174"/>
        <v>0</v>
      </c>
      <c r="CB198" s="451">
        <f t="shared" si="175"/>
        <v>0</v>
      </c>
      <c r="CC198" s="451">
        <f t="shared" si="176"/>
        <v>0</v>
      </c>
      <c r="CD198" s="452">
        <f t="shared" si="177"/>
        <v>0</v>
      </c>
      <c r="CE198" s="453">
        <f>IF($AF198="3/3",$R198*参照!$J$4,IF($AF198="2/3",$R198*参照!$J$5,IF($AF198="1/3",$R198*参照!$J$6,IF($AF198="1/4(多子)",$R198*参照!$J$4,IF($AF198="1/4(工･農)",$R198*参照!$J$7,IF($AF198="3/3(多子)",$R198*参照!$J$4,IF($AF198="2/3(多子)",$R198*参照!$J$4,IF($AF198="1/3(多子)",$R198*参照!$J$4,IF($AF198="多子世帯",$R198*参照!$J$4,)))))))))</f>
        <v>0</v>
      </c>
      <c r="CF198" s="454" t="b">
        <f>IF(AH198="3/3",$M198*参照!$I$4,IF(AH198="2/3",$M198*参照!$I$5,IF(AH198="1/3",$M198*参照!$I$6,IF(AH198="1/4(多子)",$M198*参照!$I$4,IF(AH198="1/4(工･農)",$M198*参照!$I$7,IF(AH198="3/3(多子)",$M198*参照!$I$4,IF(AH198="2/3(多子)",$M198*参照!$I$4,IF(AH198="1/3(多子)",$M198*参照!$I$4,IF(AH198="多子世帯",$M198*参照!$I$4,IF(AH198="対象外",0))))))))))</f>
        <v>0</v>
      </c>
      <c r="CG198" s="454" t="b">
        <f>IF(AI198="3/3",$M198*参照!$I$4,IF(AI198="2/3",$M198*参照!$I$5,IF(AI198="1/3",$M198*参照!$I$6,IF(AI198="1/4(多子)",$M198*参照!$I$4,IF(AI198="1/4(工･農)",$M198*参照!$I$7,IF(AI198="3/3(多子)",$M198*参照!$I$4,IF(AI198="2/3(多子)",$M198*参照!$I$4,IF(AI198="1/3(多子)",$M198*参照!$I$4,IF(AI198="多子世帯",$M198*参照!$I$4,IF(AI198="対象外",0))))))))))</f>
        <v>0</v>
      </c>
      <c r="CH198" s="454" t="b">
        <f>IF(AJ198="3/3",$M198*参照!$I$4,IF(AJ198="2/3",$M198*参照!$I$5,IF(AJ198="1/3",$M198*参照!$I$6,IF(AJ198="1/4(多子)",$M198*参照!$I$4,IF(AJ198="1/4(工･農)",$M198*参照!$I$7,IF(AJ198="3/3(多子)",$M198*参照!$I$4,IF(AJ198="2/3(多子)",$M198*参照!$I$4,IF(AJ198="1/3(多子)",$M198*参照!$I$4,IF(AJ198="多子世帯",$M198*参照!$I$4,IF(AJ198="対象外",0))))))))))</f>
        <v>0</v>
      </c>
      <c r="CI198" s="454" t="b">
        <f>IF(AK198="3/3",$M198*参照!$I$4,IF(AK198="2/3",$M198*参照!$I$5,IF(AK198="1/3",$M198*参照!$I$6,IF(AK198="1/4(多子)",$M198*参照!$I$4,IF(AK198="1/4(工･農)",$M198*参照!$I$7,IF(AK198="3/3(多子)",$M198*参照!$I$4,IF(AK198="2/3(多子)",$M198*参照!$I$4,IF(AK198="1/3(多子)",$M198*参照!$I$4,IF(AK198="多子世帯",$M198*参照!$I$4,IF(AK198="対象外",0))))))))))</f>
        <v>0</v>
      </c>
      <c r="CJ198" s="454" t="b">
        <f>IF(AL198="3/3",$M198*参照!$I$4,IF(AL198="2/3",$M198*参照!$I$5,IF(AL198="1/3",$M198*参照!$I$6,IF(AL198="1/4(多子)",$M198*参照!$I$4,IF(AL198="1/4(工･農)",$M198*参照!$I$7,IF(AL198="3/3(多子)",$M198*参照!$I$4,IF(AL198="2/3(多子)",$M198*参照!$I$4,IF(AL198="1/3(多子)",$M198*参照!$I$4,IF(AL198="多子世帯",$M198*参照!$I$4,IF(AL198="対象外",0))))))))))</f>
        <v>0</v>
      </c>
      <c r="CK198" s="454" t="b">
        <f>IF(AM198="3/3",$M198*参照!$I$4,IF(AM198="2/3",$M198*参照!$I$5,IF(AM198="1/3",$M198*参照!$I$6,IF(AM198="1/4(多子)",$M198*参照!$I$4,IF(AM198="1/4(工･農)",$M198*参照!$I$7,IF(AM198="3/3(多子)",$M198*参照!$I$4,IF(AM198="2/3(多子)",$M198*参照!$I$4,IF(AM198="1/3(多子)",$M198*参照!$I$4,IF(AM198="多子世帯",$M198*参照!$I$4,IF(AM198="対象外",0))))))))))</f>
        <v>0</v>
      </c>
      <c r="CL198" s="454" t="b">
        <f>IF(AN198="3/3",$M198*参照!$I$4,IF(AN198="2/3",$M198*参照!$I$5,IF(AN198="1/3",$M198*参照!$I$6,IF(AN198="1/4(多子)",$M198*参照!$I$4,IF(AN198="1/4(工･農)",$M198*参照!$I$7,IF(AN198="3/3(多子)",$M198*参照!$I$4,IF(AN198="2/3(多子)",$M198*参照!$I$4,IF(AN198="1/3(多子)",$M198*参照!$I$4,IF(AN198="多子世帯",$M198*参照!$I$4,IF(AN198="対象外",0))))))))))</f>
        <v>0</v>
      </c>
      <c r="CM198" s="454" t="b">
        <f>IF(AO198="3/3",$M198*参照!$I$4,IF(AO198="2/3",$M198*参照!$I$5,IF(AO198="1/3",$M198*参照!$I$6,IF(AO198="1/4(多子)",$M198*参照!$I$4,IF(AO198="1/4(工･農)",$M198*参照!$I$7,IF(AO198="3/3(多子)",$M198*参照!$I$4,IF(AO198="2/3(多子)",$M198*参照!$I$4,IF(AO198="1/3(多子)",$M198*参照!$I$4,IF(AO198="多子世帯",$M198*参照!$I$4,IF(AO198="対象外",0))))))))))</f>
        <v>0</v>
      </c>
      <c r="CN198" s="454" t="b">
        <f>IF(AP198="3/3",$M198*参照!$I$4,IF(AP198="2/3",$M198*参照!$I$5,IF(AP198="1/3",$M198*参照!$I$6,IF(AP198="1/4(多子)",$M198*参照!$I$4,IF(AP198="1/4(工･農)",$M198*参照!$I$7,IF(AP198="3/3(多子)",$M198*参照!$I$4,IF(AP198="2/3(多子)",$M198*参照!$I$4,IF(AP198="1/3(多子)",$M198*参照!$I$4,IF(AP198="多子世帯",$M198*参照!$I$4,IF(AP198="対象外",0))))))))))</f>
        <v>0</v>
      </c>
      <c r="CO198" s="454" t="b">
        <f>IF(AQ198="3/3",$M198*参照!$I$4,IF(AQ198="2/3",$M198*参照!$I$5,IF(AQ198="1/3",$M198*参照!$I$6,IF(AQ198="1/4(多子)",$M198*参照!$I$4,IF(AQ198="1/4(工･農)",$M198*参照!$I$7,IF(AQ198="3/3(多子)",$M198*参照!$I$4,IF(AQ198="2/3(多子)",$M198*参照!$I$4,IF(AQ198="1/3(多子)",$M198*参照!$I$4,IF(AQ198="多子世帯",$M198*参照!$I$4,IF(AQ198="対象外",0))))))))))</f>
        <v>0</v>
      </c>
      <c r="CP198" s="454" t="b">
        <f>IF(AR198="3/3",$M198*参照!$I$4,IF(AR198="2/3",$M198*参照!$I$5,IF(AR198="1/3",$M198*参照!$I$6,IF(AR198="1/4(多子)",$M198*参照!$I$4,IF(AR198="1/4(工･農)",$M198*参照!$I$7,IF(AR198="3/3(多子)",$M198*参照!$I$4,IF(AR198="2/3(多子)",$M198*参照!$I$4,IF(AR198="1/3(多子)",$M198*参照!$I$4,IF(AR198="多子世帯",$M198*参照!$I$4,IF(AR198="対象外",0))))))))))</f>
        <v>0</v>
      </c>
      <c r="CQ198" s="455" t="b">
        <f>IF(AS198="3/3",$M198*参照!$I$4,IF(AS198="2/3",$M198*参照!$I$5,IF(AS198="1/3",$M198*参照!$I$6,IF(AS198="1/4(多子)",$M198*参照!$I$4,IF(AS198="1/4(工･農)",$M198*参照!$I$7,IF(AS198="3/3(多子)",$M198*参照!$I$4,IF(AS198="2/3(多子)",$M198*参照!$I$4,IF(AS198="1/3(多子)",$M198*参照!$I$4,IF(AS198="多子世帯",$M198*参照!$I$4,IF(AS198="対象外",0))))))))))</f>
        <v>0</v>
      </c>
      <c r="CR198" s="456">
        <f t="shared" si="178"/>
        <v>0</v>
      </c>
      <c r="CS198" s="66"/>
      <c r="CT198" s="147"/>
      <c r="CU198" s="147"/>
      <c r="CV198" s="147"/>
      <c r="CW198" s="147"/>
      <c r="CX198" s="147"/>
      <c r="CY198" s="149"/>
      <c r="CZ198" s="100"/>
      <c r="DA198" s="147"/>
      <c r="DB198" s="147"/>
      <c r="DC198" s="147"/>
      <c r="DD198" s="147"/>
      <c r="DE198" s="147"/>
      <c r="DF198" s="148">
        <f t="shared" si="179"/>
        <v>0</v>
      </c>
      <c r="DG198" s="77">
        <f>IF(CD198=0,0,(ROUNDUP(O198*(BU198*参照!$C$5+BV198*参照!$C$6+BW198*参照!$C$7+BX198*参照!$C$8+BY198*参照!$C$9+BZ198*参照!$C$10+CA198*参照!$C$11+CB198*参照!$C$12+CC198*参照!$C$13)/CD198,-2)))</f>
        <v>0</v>
      </c>
      <c r="DH198" s="136" t="str">
        <f t="shared" si="150"/>
        <v>B</v>
      </c>
    </row>
    <row r="199" spans="1:112" s="30" customFormat="1" ht="14.4">
      <c r="A199" s="137">
        <v>158</v>
      </c>
      <c r="B199" s="363"/>
      <c r="C199" s="361"/>
      <c r="D199" s="126"/>
      <c r="E199" s="127"/>
      <c r="F199" s="185"/>
      <c r="G199" s="213"/>
      <c r="H199" s="355"/>
      <c r="I199" s="235">
        <v>0</v>
      </c>
      <c r="J199" s="235">
        <f t="shared" si="151"/>
        <v>0</v>
      </c>
      <c r="K199" s="387">
        <f>IF(D199="昼間",参照!$E$4,IF(D199="夜間等",参照!$E$5,IF(D199="通信",参照!$E$6,0)))</f>
        <v>0</v>
      </c>
      <c r="L199" s="240">
        <f t="shared" si="152"/>
        <v>0</v>
      </c>
      <c r="M199" s="241">
        <f t="shared" si="153"/>
        <v>0</v>
      </c>
      <c r="N199" s="238"/>
      <c r="O199" s="238">
        <f t="shared" si="154"/>
        <v>0</v>
      </c>
      <c r="P199" s="389">
        <v>0</v>
      </c>
      <c r="Q199" s="392">
        <f>IF(D199="昼間",参照!$F$4,IF(D199="夜間等",参照!$F$5,IF(D199="通信",参照!$F$6,0)))</f>
        <v>0</v>
      </c>
      <c r="R199" s="240">
        <f t="shared" si="155"/>
        <v>0</v>
      </c>
      <c r="S199" s="214"/>
      <c r="T199" s="384">
        <f t="shared" si="156"/>
        <v>0</v>
      </c>
      <c r="U199" s="382">
        <f t="shared" si="157"/>
        <v>0</v>
      </c>
      <c r="V199" s="380">
        <f t="shared" si="158"/>
        <v>0</v>
      </c>
      <c r="W199" s="378">
        <f t="shared" si="159"/>
        <v>0</v>
      </c>
      <c r="X199" s="386" t="str">
        <f t="shared" si="129"/>
        <v>0</v>
      </c>
      <c r="Y199" s="379">
        <f t="shared" si="160"/>
        <v>0</v>
      </c>
      <c r="Z199" s="441"/>
      <c r="AA199" s="441"/>
      <c r="AB199" s="445">
        <f t="shared" si="161"/>
        <v>0</v>
      </c>
      <c r="AC199" s="356">
        <f t="shared" si="162"/>
        <v>0</v>
      </c>
      <c r="AD199" s="123">
        <f t="shared" si="130"/>
        <v>0</v>
      </c>
      <c r="AE199" s="123">
        <f t="shared" si="131"/>
        <v>0</v>
      </c>
      <c r="AF199" s="183"/>
      <c r="AG199" s="32"/>
      <c r="AH199" s="97"/>
      <c r="AI199" s="33"/>
      <c r="AJ199" s="97"/>
      <c r="AK199" s="33"/>
      <c r="AL199" s="97"/>
      <c r="AM199" s="98"/>
      <c r="AN199" s="99"/>
      <c r="AO199" s="147"/>
      <c r="AP199" s="147"/>
      <c r="AQ199" s="147"/>
      <c r="AR199" s="147"/>
      <c r="AS199" s="33"/>
      <c r="AT199" s="308">
        <f t="shared" si="132"/>
        <v>0</v>
      </c>
      <c r="AU199" s="295">
        <f t="shared" si="133"/>
        <v>0</v>
      </c>
      <c r="AV199" s="295">
        <f t="shared" si="134"/>
        <v>0</v>
      </c>
      <c r="AW199" s="295">
        <f t="shared" si="135"/>
        <v>0</v>
      </c>
      <c r="AX199" s="295">
        <f t="shared" si="136"/>
        <v>0</v>
      </c>
      <c r="AY199" s="295">
        <f t="shared" si="137"/>
        <v>0</v>
      </c>
      <c r="AZ199" s="295">
        <f t="shared" si="138"/>
        <v>0</v>
      </c>
      <c r="BA199" s="295">
        <f t="shared" si="139"/>
        <v>0</v>
      </c>
      <c r="BB199" s="310">
        <f t="shared" si="140"/>
        <v>0</v>
      </c>
      <c r="BC199" s="308">
        <f t="shared" si="141"/>
        <v>0</v>
      </c>
      <c r="BD199" s="308">
        <f t="shared" si="142"/>
        <v>0</v>
      </c>
      <c r="BE199" s="295">
        <f t="shared" si="143"/>
        <v>0</v>
      </c>
      <c r="BF199" s="308">
        <f t="shared" si="144"/>
        <v>0</v>
      </c>
      <c r="BG199" s="295">
        <f t="shared" si="145"/>
        <v>0</v>
      </c>
      <c r="BH199" s="308">
        <f t="shared" si="146"/>
        <v>0</v>
      </c>
      <c r="BI199" s="295">
        <f t="shared" si="147"/>
        <v>0</v>
      </c>
      <c r="BJ199" s="295">
        <f t="shared" si="148"/>
        <v>0</v>
      </c>
      <c r="BK199" s="310">
        <f t="shared" si="149"/>
        <v>0</v>
      </c>
      <c r="BL199" s="317">
        <f t="shared" si="163"/>
        <v>0</v>
      </c>
      <c r="BM199" s="299">
        <f t="shared" si="163"/>
        <v>0</v>
      </c>
      <c r="BN199" s="299">
        <f t="shared" si="164"/>
        <v>0</v>
      </c>
      <c r="BO199" s="299">
        <f t="shared" si="163"/>
        <v>0</v>
      </c>
      <c r="BP199" s="299">
        <f t="shared" si="165"/>
        <v>0</v>
      </c>
      <c r="BQ199" s="299">
        <f t="shared" si="163"/>
        <v>0</v>
      </c>
      <c r="BR199" s="299">
        <f t="shared" si="166"/>
        <v>0</v>
      </c>
      <c r="BS199" s="299">
        <f t="shared" si="167"/>
        <v>0</v>
      </c>
      <c r="BT199" s="318">
        <f t="shared" si="167"/>
        <v>0</v>
      </c>
      <c r="BU199" s="450">
        <f t="shared" si="168"/>
        <v>0</v>
      </c>
      <c r="BV199" s="451">
        <f t="shared" si="169"/>
        <v>0</v>
      </c>
      <c r="BW199" s="451">
        <f t="shared" si="170"/>
        <v>0</v>
      </c>
      <c r="BX199" s="451">
        <f t="shared" si="171"/>
        <v>0</v>
      </c>
      <c r="BY199" s="451">
        <f t="shared" si="172"/>
        <v>0</v>
      </c>
      <c r="BZ199" s="451">
        <f t="shared" si="173"/>
        <v>0</v>
      </c>
      <c r="CA199" s="451">
        <f t="shared" si="174"/>
        <v>0</v>
      </c>
      <c r="CB199" s="451">
        <f t="shared" si="175"/>
        <v>0</v>
      </c>
      <c r="CC199" s="451">
        <f t="shared" si="176"/>
        <v>0</v>
      </c>
      <c r="CD199" s="452">
        <f t="shared" si="177"/>
        <v>0</v>
      </c>
      <c r="CE199" s="453">
        <f>IF($AF199="3/3",$R199*参照!$J$4,IF($AF199="2/3",$R199*参照!$J$5,IF($AF199="1/3",$R199*参照!$J$6,IF($AF199="1/4(多子)",$R199*参照!$J$4,IF($AF199="1/4(工･農)",$R199*参照!$J$7,IF($AF199="3/3(多子)",$R199*参照!$J$4,IF($AF199="2/3(多子)",$R199*参照!$J$4,IF($AF199="1/3(多子)",$R199*参照!$J$4,IF($AF199="多子世帯",$R199*参照!$J$4,)))))))))</f>
        <v>0</v>
      </c>
      <c r="CF199" s="454" t="b">
        <f>IF(AH199="3/3",$M199*参照!$I$4,IF(AH199="2/3",$M199*参照!$I$5,IF(AH199="1/3",$M199*参照!$I$6,IF(AH199="1/4(多子)",$M199*参照!$I$4,IF(AH199="1/4(工･農)",$M199*参照!$I$7,IF(AH199="3/3(多子)",$M199*参照!$I$4,IF(AH199="2/3(多子)",$M199*参照!$I$4,IF(AH199="1/3(多子)",$M199*参照!$I$4,IF(AH199="多子世帯",$M199*参照!$I$4,IF(AH199="対象外",0))))))))))</f>
        <v>0</v>
      </c>
      <c r="CG199" s="454" t="b">
        <f>IF(AI199="3/3",$M199*参照!$I$4,IF(AI199="2/3",$M199*参照!$I$5,IF(AI199="1/3",$M199*参照!$I$6,IF(AI199="1/4(多子)",$M199*参照!$I$4,IF(AI199="1/4(工･農)",$M199*参照!$I$7,IF(AI199="3/3(多子)",$M199*参照!$I$4,IF(AI199="2/3(多子)",$M199*参照!$I$4,IF(AI199="1/3(多子)",$M199*参照!$I$4,IF(AI199="多子世帯",$M199*参照!$I$4,IF(AI199="対象外",0))))))))))</f>
        <v>0</v>
      </c>
      <c r="CH199" s="454" t="b">
        <f>IF(AJ199="3/3",$M199*参照!$I$4,IF(AJ199="2/3",$M199*参照!$I$5,IF(AJ199="1/3",$M199*参照!$I$6,IF(AJ199="1/4(多子)",$M199*参照!$I$4,IF(AJ199="1/4(工･農)",$M199*参照!$I$7,IF(AJ199="3/3(多子)",$M199*参照!$I$4,IF(AJ199="2/3(多子)",$M199*参照!$I$4,IF(AJ199="1/3(多子)",$M199*参照!$I$4,IF(AJ199="多子世帯",$M199*参照!$I$4,IF(AJ199="対象外",0))))))))))</f>
        <v>0</v>
      </c>
      <c r="CI199" s="454" t="b">
        <f>IF(AK199="3/3",$M199*参照!$I$4,IF(AK199="2/3",$M199*参照!$I$5,IF(AK199="1/3",$M199*参照!$I$6,IF(AK199="1/4(多子)",$M199*参照!$I$4,IF(AK199="1/4(工･農)",$M199*参照!$I$7,IF(AK199="3/3(多子)",$M199*参照!$I$4,IF(AK199="2/3(多子)",$M199*参照!$I$4,IF(AK199="1/3(多子)",$M199*参照!$I$4,IF(AK199="多子世帯",$M199*参照!$I$4,IF(AK199="対象外",0))))))))))</f>
        <v>0</v>
      </c>
      <c r="CJ199" s="454" t="b">
        <f>IF(AL199="3/3",$M199*参照!$I$4,IF(AL199="2/3",$M199*参照!$I$5,IF(AL199="1/3",$M199*参照!$I$6,IF(AL199="1/4(多子)",$M199*参照!$I$4,IF(AL199="1/4(工･農)",$M199*参照!$I$7,IF(AL199="3/3(多子)",$M199*参照!$I$4,IF(AL199="2/3(多子)",$M199*参照!$I$4,IF(AL199="1/3(多子)",$M199*参照!$I$4,IF(AL199="多子世帯",$M199*参照!$I$4,IF(AL199="対象外",0))))))))))</f>
        <v>0</v>
      </c>
      <c r="CK199" s="454" t="b">
        <f>IF(AM199="3/3",$M199*参照!$I$4,IF(AM199="2/3",$M199*参照!$I$5,IF(AM199="1/3",$M199*参照!$I$6,IF(AM199="1/4(多子)",$M199*参照!$I$4,IF(AM199="1/4(工･農)",$M199*参照!$I$7,IF(AM199="3/3(多子)",$M199*参照!$I$4,IF(AM199="2/3(多子)",$M199*参照!$I$4,IF(AM199="1/3(多子)",$M199*参照!$I$4,IF(AM199="多子世帯",$M199*参照!$I$4,IF(AM199="対象外",0))))))))))</f>
        <v>0</v>
      </c>
      <c r="CL199" s="454" t="b">
        <f>IF(AN199="3/3",$M199*参照!$I$4,IF(AN199="2/3",$M199*参照!$I$5,IF(AN199="1/3",$M199*参照!$I$6,IF(AN199="1/4(多子)",$M199*参照!$I$4,IF(AN199="1/4(工･農)",$M199*参照!$I$7,IF(AN199="3/3(多子)",$M199*参照!$I$4,IF(AN199="2/3(多子)",$M199*参照!$I$4,IF(AN199="1/3(多子)",$M199*参照!$I$4,IF(AN199="多子世帯",$M199*参照!$I$4,IF(AN199="対象外",0))))))))))</f>
        <v>0</v>
      </c>
      <c r="CM199" s="454" t="b">
        <f>IF(AO199="3/3",$M199*参照!$I$4,IF(AO199="2/3",$M199*参照!$I$5,IF(AO199="1/3",$M199*参照!$I$6,IF(AO199="1/4(多子)",$M199*参照!$I$4,IF(AO199="1/4(工･農)",$M199*参照!$I$7,IF(AO199="3/3(多子)",$M199*参照!$I$4,IF(AO199="2/3(多子)",$M199*参照!$I$4,IF(AO199="1/3(多子)",$M199*参照!$I$4,IF(AO199="多子世帯",$M199*参照!$I$4,IF(AO199="対象外",0))))))))))</f>
        <v>0</v>
      </c>
      <c r="CN199" s="454" t="b">
        <f>IF(AP199="3/3",$M199*参照!$I$4,IF(AP199="2/3",$M199*参照!$I$5,IF(AP199="1/3",$M199*参照!$I$6,IF(AP199="1/4(多子)",$M199*参照!$I$4,IF(AP199="1/4(工･農)",$M199*参照!$I$7,IF(AP199="3/3(多子)",$M199*参照!$I$4,IF(AP199="2/3(多子)",$M199*参照!$I$4,IF(AP199="1/3(多子)",$M199*参照!$I$4,IF(AP199="多子世帯",$M199*参照!$I$4,IF(AP199="対象外",0))))))))))</f>
        <v>0</v>
      </c>
      <c r="CO199" s="454" t="b">
        <f>IF(AQ199="3/3",$M199*参照!$I$4,IF(AQ199="2/3",$M199*参照!$I$5,IF(AQ199="1/3",$M199*参照!$I$6,IF(AQ199="1/4(多子)",$M199*参照!$I$4,IF(AQ199="1/4(工･農)",$M199*参照!$I$7,IF(AQ199="3/3(多子)",$M199*参照!$I$4,IF(AQ199="2/3(多子)",$M199*参照!$I$4,IF(AQ199="1/3(多子)",$M199*参照!$I$4,IF(AQ199="多子世帯",$M199*参照!$I$4,IF(AQ199="対象外",0))))))))))</f>
        <v>0</v>
      </c>
      <c r="CP199" s="454" t="b">
        <f>IF(AR199="3/3",$M199*参照!$I$4,IF(AR199="2/3",$M199*参照!$I$5,IF(AR199="1/3",$M199*参照!$I$6,IF(AR199="1/4(多子)",$M199*参照!$I$4,IF(AR199="1/4(工･農)",$M199*参照!$I$7,IF(AR199="3/3(多子)",$M199*参照!$I$4,IF(AR199="2/3(多子)",$M199*参照!$I$4,IF(AR199="1/3(多子)",$M199*参照!$I$4,IF(AR199="多子世帯",$M199*参照!$I$4,IF(AR199="対象外",0))))))))))</f>
        <v>0</v>
      </c>
      <c r="CQ199" s="455" t="b">
        <f>IF(AS199="3/3",$M199*参照!$I$4,IF(AS199="2/3",$M199*参照!$I$5,IF(AS199="1/3",$M199*参照!$I$6,IF(AS199="1/4(多子)",$M199*参照!$I$4,IF(AS199="1/4(工･農)",$M199*参照!$I$7,IF(AS199="3/3(多子)",$M199*参照!$I$4,IF(AS199="2/3(多子)",$M199*参照!$I$4,IF(AS199="1/3(多子)",$M199*参照!$I$4,IF(AS199="多子世帯",$M199*参照!$I$4,IF(AS199="対象外",0))))))))))</f>
        <v>0</v>
      </c>
      <c r="CR199" s="456">
        <f t="shared" si="178"/>
        <v>0</v>
      </c>
      <c r="CS199" s="66"/>
      <c r="CT199" s="147"/>
      <c r="CU199" s="147"/>
      <c r="CV199" s="147"/>
      <c r="CW199" s="147"/>
      <c r="CX199" s="147"/>
      <c r="CY199" s="149"/>
      <c r="CZ199" s="100"/>
      <c r="DA199" s="147"/>
      <c r="DB199" s="147"/>
      <c r="DC199" s="147"/>
      <c r="DD199" s="147"/>
      <c r="DE199" s="147"/>
      <c r="DF199" s="148">
        <f t="shared" si="179"/>
        <v>0</v>
      </c>
      <c r="DG199" s="77">
        <f>IF(CD199=0,0,(ROUNDUP(O199*(BU199*参照!$C$5+BV199*参照!$C$6+BW199*参照!$C$7+BX199*参照!$C$8+BY199*参照!$C$9+BZ199*参照!$C$10+CA199*参照!$C$11+CB199*参照!$C$12+CC199*参照!$C$13)/CD199,-2)))</f>
        <v>0</v>
      </c>
      <c r="DH199" s="136" t="str">
        <f t="shared" si="150"/>
        <v>B</v>
      </c>
    </row>
    <row r="200" spans="1:112" s="30" customFormat="1" ht="14.4">
      <c r="A200" s="137">
        <v>159</v>
      </c>
      <c r="B200" s="363"/>
      <c r="C200" s="361"/>
      <c r="D200" s="126"/>
      <c r="E200" s="127"/>
      <c r="F200" s="185"/>
      <c r="G200" s="213"/>
      <c r="H200" s="355"/>
      <c r="I200" s="235">
        <v>0</v>
      </c>
      <c r="J200" s="235">
        <f t="shared" si="151"/>
        <v>0</v>
      </c>
      <c r="K200" s="387">
        <f>IF(D200="昼間",参照!$E$4,IF(D200="夜間等",参照!$E$5,IF(D200="通信",参照!$E$6,0)))</f>
        <v>0</v>
      </c>
      <c r="L200" s="240">
        <f t="shared" si="152"/>
        <v>0</v>
      </c>
      <c r="M200" s="241">
        <f t="shared" si="153"/>
        <v>0</v>
      </c>
      <c r="N200" s="238"/>
      <c r="O200" s="238">
        <f t="shared" si="154"/>
        <v>0</v>
      </c>
      <c r="P200" s="389">
        <v>0</v>
      </c>
      <c r="Q200" s="392">
        <f>IF(D200="昼間",参照!$F$4,IF(D200="夜間等",参照!$F$5,IF(D200="通信",参照!$F$6,0)))</f>
        <v>0</v>
      </c>
      <c r="R200" s="240">
        <f t="shared" si="155"/>
        <v>0</v>
      </c>
      <c r="S200" s="214"/>
      <c r="T200" s="384">
        <f t="shared" si="156"/>
        <v>0</v>
      </c>
      <c r="U200" s="382">
        <f t="shared" si="157"/>
        <v>0</v>
      </c>
      <c r="V200" s="380">
        <f t="shared" si="158"/>
        <v>0</v>
      </c>
      <c r="W200" s="378">
        <f t="shared" si="159"/>
        <v>0</v>
      </c>
      <c r="X200" s="386" t="str">
        <f t="shared" si="129"/>
        <v>0</v>
      </c>
      <c r="Y200" s="379">
        <f t="shared" si="160"/>
        <v>0</v>
      </c>
      <c r="Z200" s="441"/>
      <c r="AA200" s="441"/>
      <c r="AB200" s="445">
        <f t="shared" si="161"/>
        <v>0</v>
      </c>
      <c r="AC200" s="356">
        <f t="shared" si="162"/>
        <v>0</v>
      </c>
      <c r="AD200" s="123">
        <f t="shared" si="130"/>
        <v>0</v>
      </c>
      <c r="AE200" s="123">
        <f t="shared" si="131"/>
        <v>0</v>
      </c>
      <c r="AF200" s="183"/>
      <c r="AG200" s="32"/>
      <c r="AH200" s="97"/>
      <c r="AI200" s="33"/>
      <c r="AJ200" s="97"/>
      <c r="AK200" s="33"/>
      <c r="AL200" s="97"/>
      <c r="AM200" s="98"/>
      <c r="AN200" s="99"/>
      <c r="AO200" s="147"/>
      <c r="AP200" s="147"/>
      <c r="AQ200" s="147"/>
      <c r="AR200" s="147"/>
      <c r="AS200" s="33"/>
      <c r="AT200" s="308">
        <f t="shared" si="132"/>
        <v>0</v>
      </c>
      <c r="AU200" s="295">
        <f t="shared" si="133"/>
        <v>0</v>
      </c>
      <c r="AV200" s="295">
        <f t="shared" si="134"/>
        <v>0</v>
      </c>
      <c r="AW200" s="295">
        <f t="shared" si="135"/>
        <v>0</v>
      </c>
      <c r="AX200" s="295">
        <f t="shared" si="136"/>
        <v>0</v>
      </c>
      <c r="AY200" s="295">
        <f t="shared" si="137"/>
        <v>0</v>
      </c>
      <c r="AZ200" s="295">
        <f t="shared" si="138"/>
        <v>0</v>
      </c>
      <c r="BA200" s="295">
        <f t="shared" si="139"/>
        <v>0</v>
      </c>
      <c r="BB200" s="310">
        <f t="shared" si="140"/>
        <v>0</v>
      </c>
      <c r="BC200" s="308">
        <f t="shared" si="141"/>
        <v>0</v>
      </c>
      <c r="BD200" s="308">
        <f t="shared" si="142"/>
        <v>0</v>
      </c>
      <c r="BE200" s="295">
        <f t="shared" si="143"/>
        <v>0</v>
      </c>
      <c r="BF200" s="308">
        <f t="shared" si="144"/>
        <v>0</v>
      </c>
      <c r="BG200" s="295">
        <f t="shared" si="145"/>
        <v>0</v>
      </c>
      <c r="BH200" s="308">
        <f t="shared" si="146"/>
        <v>0</v>
      </c>
      <c r="BI200" s="295">
        <f t="shared" si="147"/>
        <v>0</v>
      </c>
      <c r="BJ200" s="295">
        <f t="shared" si="148"/>
        <v>0</v>
      </c>
      <c r="BK200" s="310">
        <f t="shared" si="149"/>
        <v>0</v>
      </c>
      <c r="BL200" s="317">
        <f t="shared" si="163"/>
        <v>0</v>
      </c>
      <c r="BM200" s="299">
        <f t="shared" si="163"/>
        <v>0</v>
      </c>
      <c r="BN200" s="299">
        <f t="shared" si="164"/>
        <v>0</v>
      </c>
      <c r="BO200" s="299">
        <f t="shared" si="163"/>
        <v>0</v>
      </c>
      <c r="BP200" s="299">
        <f t="shared" si="165"/>
        <v>0</v>
      </c>
      <c r="BQ200" s="299">
        <f t="shared" si="163"/>
        <v>0</v>
      </c>
      <c r="BR200" s="299">
        <f t="shared" si="166"/>
        <v>0</v>
      </c>
      <c r="BS200" s="299">
        <f t="shared" si="167"/>
        <v>0</v>
      </c>
      <c r="BT200" s="318">
        <f t="shared" si="167"/>
        <v>0</v>
      </c>
      <c r="BU200" s="450">
        <f t="shared" si="168"/>
        <v>0</v>
      </c>
      <c r="BV200" s="451">
        <f t="shared" si="169"/>
        <v>0</v>
      </c>
      <c r="BW200" s="451">
        <f t="shared" si="170"/>
        <v>0</v>
      </c>
      <c r="BX200" s="451">
        <f t="shared" si="171"/>
        <v>0</v>
      </c>
      <c r="BY200" s="451">
        <f t="shared" si="172"/>
        <v>0</v>
      </c>
      <c r="BZ200" s="451">
        <f t="shared" si="173"/>
        <v>0</v>
      </c>
      <c r="CA200" s="451">
        <f t="shared" si="174"/>
        <v>0</v>
      </c>
      <c r="CB200" s="451">
        <f t="shared" si="175"/>
        <v>0</v>
      </c>
      <c r="CC200" s="451">
        <f t="shared" si="176"/>
        <v>0</v>
      </c>
      <c r="CD200" s="452">
        <f t="shared" si="177"/>
        <v>0</v>
      </c>
      <c r="CE200" s="453">
        <f>IF($AF200="3/3",$R200*参照!$J$4,IF($AF200="2/3",$R200*参照!$J$5,IF($AF200="1/3",$R200*参照!$J$6,IF($AF200="1/4(多子)",$R200*参照!$J$4,IF($AF200="1/4(工･農)",$R200*参照!$J$7,IF($AF200="3/3(多子)",$R200*参照!$J$4,IF($AF200="2/3(多子)",$R200*参照!$J$4,IF($AF200="1/3(多子)",$R200*参照!$J$4,IF($AF200="多子世帯",$R200*参照!$J$4,)))))))))</f>
        <v>0</v>
      </c>
      <c r="CF200" s="454" t="b">
        <f>IF(AH200="3/3",$M200*参照!$I$4,IF(AH200="2/3",$M200*参照!$I$5,IF(AH200="1/3",$M200*参照!$I$6,IF(AH200="1/4(多子)",$M200*参照!$I$4,IF(AH200="1/4(工･農)",$M200*参照!$I$7,IF(AH200="3/3(多子)",$M200*参照!$I$4,IF(AH200="2/3(多子)",$M200*参照!$I$4,IF(AH200="1/3(多子)",$M200*参照!$I$4,IF(AH200="多子世帯",$M200*参照!$I$4,IF(AH200="対象外",0))))))))))</f>
        <v>0</v>
      </c>
      <c r="CG200" s="454" t="b">
        <f>IF(AI200="3/3",$M200*参照!$I$4,IF(AI200="2/3",$M200*参照!$I$5,IF(AI200="1/3",$M200*参照!$I$6,IF(AI200="1/4(多子)",$M200*参照!$I$4,IF(AI200="1/4(工･農)",$M200*参照!$I$7,IF(AI200="3/3(多子)",$M200*参照!$I$4,IF(AI200="2/3(多子)",$M200*参照!$I$4,IF(AI200="1/3(多子)",$M200*参照!$I$4,IF(AI200="多子世帯",$M200*参照!$I$4,IF(AI200="対象外",0))))))))))</f>
        <v>0</v>
      </c>
      <c r="CH200" s="454" t="b">
        <f>IF(AJ200="3/3",$M200*参照!$I$4,IF(AJ200="2/3",$M200*参照!$I$5,IF(AJ200="1/3",$M200*参照!$I$6,IF(AJ200="1/4(多子)",$M200*参照!$I$4,IF(AJ200="1/4(工･農)",$M200*参照!$I$7,IF(AJ200="3/3(多子)",$M200*参照!$I$4,IF(AJ200="2/3(多子)",$M200*参照!$I$4,IF(AJ200="1/3(多子)",$M200*参照!$I$4,IF(AJ200="多子世帯",$M200*参照!$I$4,IF(AJ200="対象外",0))))))))))</f>
        <v>0</v>
      </c>
      <c r="CI200" s="454" t="b">
        <f>IF(AK200="3/3",$M200*参照!$I$4,IF(AK200="2/3",$M200*参照!$I$5,IF(AK200="1/3",$M200*参照!$I$6,IF(AK200="1/4(多子)",$M200*参照!$I$4,IF(AK200="1/4(工･農)",$M200*参照!$I$7,IF(AK200="3/3(多子)",$M200*参照!$I$4,IF(AK200="2/3(多子)",$M200*参照!$I$4,IF(AK200="1/3(多子)",$M200*参照!$I$4,IF(AK200="多子世帯",$M200*参照!$I$4,IF(AK200="対象外",0))))))))))</f>
        <v>0</v>
      </c>
      <c r="CJ200" s="454" t="b">
        <f>IF(AL200="3/3",$M200*参照!$I$4,IF(AL200="2/3",$M200*参照!$I$5,IF(AL200="1/3",$M200*参照!$I$6,IF(AL200="1/4(多子)",$M200*参照!$I$4,IF(AL200="1/4(工･農)",$M200*参照!$I$7,IF(AL200="3/3(多子)",$M200*参照!$I$4,IF(AL200="2/3(多子)",$M200*参照!$I$4,IF(AL200="1/3(多子)",$M200*参照!$I$4,IF(AL200="多子世帯",$M200*参照!$I$4,IF(AL200="対象外",0))))))))))</f>
        <v>0</v>
      </c>
      <c r="CK200" s="454" t="b">
        <f>IF(AM200="3/3",$M200*参照!$I$4,IF(AM200="2/3",$M200*参照!$I$5,IF(AM200="1/3",$M200*参照!$I$6,IF(AM200="1/4(多子)",$M200*参照!$I$4,IF(AM200="1/4(工･農)",$M200*参照!$I$7,IF(AM200="3/3(多子)",$M200*参照!$I$4,IF(AM200="2/3(多子)",$M200*参照!$I$4,IF(AM200="1/3(多子)",$M200*参照!$I$4,IF(AM200="多子世帯",$M200*参照!$I$4,IF(AM200="対象外",0))))))))))</f>
        <v>0</v>
      </c>
      <c r="CL200" s="454" t="b">
        <f>IF(AN200="3/3",$M200*参照!$I$4,IF(AN200="2/3",$M200*参照!$I$5,IF(AN200="1/3",$M200*参照!$I$6,IF(AN200="1/4(多子)",$M200*参照!$I$4,IF(AN200="1/4(工･農)",$M200*参照!$I$7,IF(AN200="3/3(多子)",$M200*参照!$I$4,IF(AN200="2/3(多子)",$M200*参照!$I$4,IF(AN200="1/3(多子)",$M200*参照!$I$4,IF(AN200="多子世帯",$M200*参照!$I$4,IF(AN200="対象外",0))))))))))</f>
        <v>0</v>
      </c>
      <c r="CM200" s="454" t="b">
        <f>IF(AO200="3/3",$M200*参照!$I$4,IF(AO200="2/3",$M200*参照!$I$5,IF(AO200="1/3",$M200*参照!$I$6,IF(AO200="1/4(多子)",$M200*参照!$I$4,IF(AO200="1/4(工･農)",$M200*参照!$I$7,IF(AO200="3/3(多子)",$M200*参照!$I$4,IF(AO200="2/3(多子)",$M200*参照!$I$4,IF(AO200="1/3(多子)",$M200*参照!$I$4,IF(AO200="多子世帯",$M200*参照!$I$4,IF(AO200="対象外",0))))))))))</f>
        <v>0</v>
      </c>
      <c r="CN200" s="454" t="b">
        <f>IF(AP200="3/3",$M200*参照!$I$4,IF(AP200="2/3",$M200*参照!$I$5,IF(AP200="1/3",$M200*参照!$I$6,IF(AP200="1/4(多子)",$M200*参照!$I$4,IF(AP200="1/4(工･農)",$M200*参照!$I$7,IF(AP200="3/3(多子)",$M200*参照!$I$4,IF(AP200="2/3(多子)",$M200*参照!$I$4,IF(AP200="1/3(多子)",$M200*参照!$I$4,IF(AP200="多子世帯",$M200*参照!$I$4,IF(AP200="対象外",0))))))))))</f>
        <v>0</v>
      </c>
      <c r="CO200" s="454" t="b">
        <f>IF(AQ200="3/3",$M200*参照!$I$4,IF(AQ200="2/3",$M200*参照!$I$5,IF(AQ200="1/3",$M200*参照!$I$6,IF(AQ200="1/4(多子)",$M200*参照!$I$4,IF(AQ200="1/4(工･農)",$M200*参照!$I$7,IF(AQ200="3/3(多子)",$M200*参照!$I$4,IF(AQ200="2/3(多子)",$M200*参照!$I$4,IF(AQ200="1/3(多子)",$M200*参照!$I$4,IF(AQ200="多子世帯",$M200*参照!$I$4,IF(AQ200="対象外",0))))))))))</f>
        <v>0</v>
      </c>
      <c r="CP200" s="454" t="b">
        <f>IF(AR200="3/3",$M200*参照!$I$4,IF(AR200="2/3",$M200*参照!$I$5,IF(AR200="1/3",$M200*参照!$I$6,IF(AR200="1/4(多子)",$M200*参照!$I$4,IF(AR200="1/4(工･農)",$M200*参照!$I$7,IF(AR200="3/3(多子)",$M200*参照!$I$4,IF(AR200="2/3(多子)",$M200*参照!$I$4,IF(AR200="1/3(多子)",$M200*参照!$I$4,IF(AR200="多子世帯",$M200*参照!$I$4,IF(AR200="対象外",0))))))))))</f>
        <v>0</v>
      </c>
      <c r="CQ200" s="455" t="b">
        <f>IF(AS200="3/3",$M200*参照!$I$4,IF(AS200="2/3",$M200*参照!$I$5,IF(AS200="1/3",$M200*参照!$I$6,IF(AS200="1/4(多子)",$M200*参照!$I$4,IF(AS200="1/4(工･農)",$M200*参照!$I$7,IF(AS200="3/3(多子)",$M200*参照!$I$4,IF(AS200="2/3(多子)",$M200*参照!$I$4,IF(AS200="1/3(多子)",$M200*参照!$I$4,IF(AS200="多子世帯",$M200*参照!$I$4,IF(AS200="対象外",0))))))))))</f>
        <v>0</v>
      </c>
      <c r="CR200" s="456">
        <f t="shared" si="178"/>
        <v>0</v>
      </c>
      <c r="CS200" s="66"/>
      <c r="CT200" s="147"/>
      <c r="CU200" s="147"/>
      <c r="CV200" s="147"/>
      <c r="CW200" s="147"/>
      <c r="CX200" s="147"/>
      <c r="CY200" s="149"/>
      <c r="CZ200" s="100"/>
      <c r="DA200" s="147"/>
      <c r="DB200" s="147"/>
      <c r="DC200" s="147"/>
      <c r="DD200" s="147"/>
      <c r="DE200" s="147"/>
      <c r="DF200" s="148">
        <f t="shared" si="179"/>
        <v>0</v>
      </c>
      <c r="DG200" s="77">
        <f>IF(CD200=0,0,(ROUNDUP(O200*(BU200*参照!$C$5+BV200*参照!$C$6+BW200*参照!$C$7+BX200*参照!$C$8+BY200*参照!$C$9+BZ200*参照!$C$10+CA200*参照!$C$11+CB200*参照!$C$12+CC200*参照!$C$13)/CD200,-2)))</f>
        <v>0</v>
      </c>
      <c r="DH200" s="136" t="str">
        <f t="shared" si="150"/>
        <v>B</v>
      </c>
    </row>
    <row r="201" spans="1:112" s="30" customFormat="1" ht="14.4">
      <c r="A201" s="137">
        <v>160</v>
      </c>
      <c r="B201" s="363"/>
      <c r="C201" s="361"/>
      <c r="D201" s="126"/>
      <c r="E201" s="127"/>
      <c r="F201" s="185"/>
      <c r="G201" s="213"/>
      <c r="H201" s="355"/>
      <c r="I201" s="235">
        <v>0</v>
      </c>
      <c r="J201" s="235">
        <f t="shared" si="151"/>
        <v>0</v>
      </c>
      <c r="K201" s="387">
        <f>IF(D201="昼間",参照!$E$4,IF(D201="夜間等",参照!$E$5,IF(D201="通信",参照!$E$6,0)))</f>
        <v>0</v>
      </c>
      <c r="L201" s="240">
        <f t="shared" si="152"/>
        <v>0</v>
      </c>
      <c r="M201" s="241">
        <f t="shared" si="153"/>
        <v>0</v>
      </c>
      <c r="N201" s="238"/>
      <c r="O201" s="238">
        <f t="shared" si="154"/>
        <v>0</v>
      </c>
      <c r="P201" s="389">
        <v>0</v>
      </c>
      <c r="Q201" s="392">
        <f>IF(D201="昼間",参照!$F$4,IF(D201="夜間等",参照!$F$5,IF(D201="通信",参照!$F$6,0)))</f>
        <v>0</v>
      </c>
      <c r="R201" s="240">
        <f t="shared" si="155"/>
        <v>0</v>
      </c>
      <c r="S201" s="214"/>
      <c r="T201" s="384">
        <f t="shared" si="156"/>
        <v>0</v>
      </c>
      <c r="U201" s="382">
        <f t="shared" si="157"/>
        <v>0</v>
      </c>
      <c r="V201" s="380">
        <f t="shared" si="158"/>
        <v>0</v>
      </c>
      <c r="W201" s="378">
        <f t="shared" si="159"/>
        <v>0</v>
      </c>
      <c r="X201" s="386" t="str">
        <f t="shared" si="129"/>
        <v>0</v>
      </c>
      <c r="Y201" s="379">
        <f t="shared" si="160"/>
        <v>0</v>
      </c>
      <c r="Z201" s="441"/>
      <c r="AA201" s="441"/>
      <c r="AB201" s="445">
        <f t="shared" si="161"/>
        <v>0</v>
      </c>
      <c r="AC201" s="356">
        <f t="shared" si="162"/>
        <v>0</v>
      </c>
      <c r="AD201" s="123">
        <f t="shared" si="130"/>
        <v>0</v>
      </c>
      <c r="AE201" s="123">
        <f t="shared" si="131"/>
        <v>0</v>
      </c>
      <c r="AF201" s="183"/>
      <c r="AG201" s="32"/>
      <c r="AH201" s="97"/>
      <c r="AI201" s="33"/>
      <c r="AJ201" s="97"/>
      <c r="AK201" s="33"/>
      <c r="AL201" s="97"/>
      <c r="AM201" s="98"/>
      <c r="AN201" s="99"/>
      <c r="AO201" s="147"/>
      <c r="AP201" s="147"/>
      <c r="AQ201" s="147"/>
      <c r="AR201" s="147"/>
      <c r="AS201" s="33"/>
      <c r="AT201" s="308">
        <f t="shared" si="132"/>
        <v>0</v>
      </c>
      <c r="AU201" s="295">
        <f t="shared" si="133"/>
        <v>0</v>
      </c>
      <c r="AV201" s="295">
        <f t="shared" si="134"/>
        <v>0</v>
      </c>
      <c r="AW201" s="295">
        <f t="shared" si="135"/>
        <v>0</v>
      </c>
      <c r="AX201" s="295">
        <f t="shared" si="136"/>
        <v>0</v>
      </c>
      <c r="AY201" s="295">
        <f t="shared" si="137"/>
        <v>0</v>
      </c>
      <c r="AZ201" s="295">
        <f t="shared" si="138"/>
        <v>0</v>
      </c>
      <c r="BA201" s="295">
        <f t="shared" si="139"/>
        <v>0</v>
      </c>
      <c r="BB201" s="310">
        <f t="shared" si="140"/>
        <v>0</v>
      </c>
      <c r="BC201" s="308">
        <f t="shared" si="141"/>
        <v>0</v>
      </c>
      <c r="BD201" s="308">
        <f t="shared" si="142"/>
        <v>0</v>
      </c>
      <c r="BE201" s="295">
        <f t="shared" si="143"/>
        <v>0</v>
      </c>
      <c r="BF201" s="308">
        <f t="shared" si="144"/>
        <v>0</v>
      </c>
      <c r="BG201" s="295">
        <f t="shared" si="145"/>
        <v>0</v>
      </c>
      <c r="BH201" s="308">
        <f t="shared" si="146"/>
        <v>0</v>
      </c>
      <c r="BI201" s="295">
        <f t="shared" si="147"/>
        <v>0</v>
      </c>
      <c r="BJ201" s="295">
        <f t="shared" si="148"/>
        <v>0</v>
      </c>
      <c r="BK201" s="310">
        <f t="shared" si="149"/>
        <v>0</v>
      </c>
      <c r="BL201" s="317">
        <f t="shared" si="163"/>
        <v>0</v>
      </c>
      <c r="BM201" s="299">
        <f t="shared" si="163"/>
        <v>0</v>
      </c>
      <c r="BN201" s="299">
        <f t="shared" si="164"/>
        <v>0</v>
      </c>
      <c r="BO201" s="299">
        <f t="shared" si="163"/>
        <v>0</v>
      </c>
      <c r="BP201" s="299">
        <f t="shared" si="165"/>
        <v>0</v>
      </c>
      <c r="BQ201" s="299">
        <f t="shared" si="163"/>
        <v>0</v>
      </c>
      <c r="BR201" s="299">
        <f t="shared" si="166"/>
        <v>0</v>
      </c>
      <c r="BS201" s="299">
        <f t="shared" si="167"/>
        <v>0</v>
      </c>
      <c r="BT201" s="318">
        <f t="shared" si="167"/>
        <v>0</v>
      </c>
      <c r="BU201" s="450">
        <f t="shared" si="168"/>
        <v>0</v>
      </c>
      <c r="BV201" s="451">
        <f t="shared" si="169"/>
        <v>0</v>
      </c>
      <c r="BW201" s="451">
        <f t="shared" si="170"/>
        <v>0</v>
      </c>
      <c r="BX201" s="451">
        <f t="shared" si="171"/>
        <v>0</v>
      </c>
      <c r="BY201" s="451">
        <f t="shared" si="172"/>
        <v>0</v>
      </c>
      <c r="BZ201" s="451">
        <f t="shared" si="173"/>
        <v>0</v>
      </c>
      <c r="CA201" s="451">
        <f t="shared" si="174"/>
        <v>0</v>
      </c>
      <c r="CB201" s="451">
        <f t="shared" si="175"/>
        <v>0</v>
      </c>
      <c r="CC201" s="451">
        <f t="shared" si="176"/>
        <v>0</v>
      </c>
      <c r="CD201" s="452">
        <f t="shared" si="177"/>
        <v>0</v>
      </c>
      <c r="CE201" s="453">
        <f>IF($AF201="3/3",$R201*参照!$J$4,IF($AF201="2/3",$R201*参照!$J$5,IF($AF201="1/3",$R201*参照!$J$6,IF($AF201="1/4(多子)",$R201*参照!$J$4,IF($AF201="1/4(工･農)",$R201*参照!$J$7,IF($AF201="3/3(多子)",$R201*参照!$J$4,IF($AF201="2/3(多子)",$R201*参照!$J$4,IF($AF201="1/3(多子)",$R201*参照!$J$4,IF($AF201="多子世帯",$R201*参照!$J$4,)))))))))</f>
        <v>0</v>
      </c>
      <c r="CF201" s="454" t="b">
        <f>IF(AH201="3/3",$M201*参照!$I$4,IF(AH201="2/3",$M201*参照!$I$5,IF(AH201="1/3",$M201*参照!$I$6,IF(AH201="1/4(多子)",$M201*参照!$I$4,IF(AH201="1/4(工･農)",$M201*参照!$I$7,IF(AH201="3/3(多子)",$M201*参照!$I$4,IF(AH201="2/3(多子)",$M201*参照!$I$4,IF(AH201="1/3(多子)",$M201*参照!$I$4,IF(AH201="多子世帯",$M201*参照!$I$4,IF(AH201="対象外",0))))))))))</f>
        <v>0</v>
      </c>
      <c r="CG201" s="454" t="b">
        <f>IF(AI201="3/3",$M201*参照!$I$4,IF(AI201="2/3",$M201*参照!$I$5,IF(AI201="1/3",$M201*参照!$I$6,IF(AI201="1/4(多子)",$M201*参照!$I$4,IF(AI201="1/4(工･農)",$M201*参照!$I$7,IF(AI201="3/3(多子)",$M201*参照!$I$4,IF(AI201="2/3(多子)",$M201*参照!$I$4,IF(AI201="1/3(多子)",$M201*参照!$I$4,IF(AI201="多子世帯",$M201*参照!$I$4,IF(AI201="対象外",0))))))))))</f>
        <v>0</v>
      </c>
      <c r="CH201" s="454" t="b">
        <f>IF(AJ201="3/3",$M201*参照!$I$4,IF(AJ201="2/3",$M201*参照!$I$5,IF(AJ201="1/3",$M201*参照!$I$6,IF(AJ201="1/4(多子)",$M201*参照!$I$4,IF(AJ201="1/4(工･農)",$M201*参照!$I$7,IF(AJ201="3/3(多子)",$M201*参照!$I$4,IF(AJ201="2/3(多子)",$M201*参照!$I$4,IF(AJ201="1/3(多子)",$M201*参照!$I$4,IF(AJ201="多子世帯",$M201*参照!$I$4,IF(AJ201="対象外",0))))))))))</f>
        <v>0</v>
      </c>
      <c r="CI201" s="454" t="b">
        <f>IF(AK201="3/3",$M201*参照!$I$4,IF(AK201="2/3",$M201*参照!$I$5,IF(AK201="1/3",$M201*参照!$I$6,IF(AK201="1/4(多子)",$M201*参照!$I$4,IF(AK201="1/4(工･農)",$M201*参照!$I$7,IF(AK201="3/3(多子)",$M201*参照!$I$4,IF(AK201="2/3(多子)",$M201*参照!$I$4,IF(AK201="1/3(多子)",$M201*参照!$I$4,IF(AK201="多子世帯",$M201*参照!$I$4,IF(AK201="対象外",0))))))))))</f>
        <v>0</v>
      </c>
      <c r="CJ201" s="454" t="b">
        <f>IF(AL201="3/3",$M201*参照!$I$4,IF(AL201="2/3",$M201*参照!$I$5,IF(AL201="1/3",$M201*参照!$I$6,IF(AL201="1/4(多子)",$M201*参照!$I$4,IF(AL201="1/4(工･農)",$M201*参照!$I$7,IF(AL201="3/3(多子)",$M201*参照!$I$4,IF(AL201="2/3(多子)",$M201*参照!$I$4,IF(AL201="1/3(多子)",$M201*参照!$I$4,IF(AL201="多子世帯",$M201*参照!$I$4,IF(AL201="対象外",0))))))))))</f>
        <v>0</v>
      </c>
      <c r="CK201" s="454" t="b">
        <f>IF(AM201="3/3",$M201*参照!$I$4,IF(AM201="2/3",$M201*参照!$I$5,IF(AM201="1/3",$M201*参照!$I$6,IF(AM201="1/4(多子)",$M201*参照!$I$4,IF(AM201="1/4(工･農)",$M201*参照!$I$7,IF(AM201="3/3(多子)",$M201*参照!$I$4,IF(AM201="2/3(多子)",$M201*参照!$I$4,IF(AM201="1/3(多子)",$M201*参照!$I$4,IF(AM201="多子世帯",$M201*参照!$I$4,IF(AM201="対象外",0))))))))))</f>
        <v>0</v>
      </c>
      <c r="CL201" s="454" t="b">
        <f>IF(AN201="3/3",$M201*参照!$I$4,IF(AN201="2/3",$M201*参照!$I$5,IF(AN201="1/3",$M201*参照!$I$6,IF(AN201="1/4(多子)",$M201*参照!$I$4,IF(AN201="1/4(工･農)",$M201*参照!$I$7,IF(AN201="3/3(多子)",$M201*参照!$I$4,IF(AN201="2/3(多子)",$M201*参照!$I$4,IF(AN201="1/3(多子)",$M201*参照!$I$4,IF(AN201="多子世帯",$M201*参照!$I$4,IF(AN201="対象外",0))))))))))</f>
        <v>0</v>
      </c>
      <c r="CM201" s="454" t="b">
        <f>IF(AO201="3/3",$M201*参照!$I$4,IF(AO201="2/3",$M201*参照!$I$5,IF(AO201="1/3",$M201*参照!$I$6,IF(AO201="1/4(多子)",$M201*参照!$I$4,IF(AO201="1/4(工･農)",$M201*参照!$I$7,IF(AO201="3/3(多子)",$M201*参照!$I$4,IF(AO201="2/3(多子)",$M201*参照!$I$4,IF(AO201="1/3(多子)",$M201*参照!$I$4,IF(AO201="多子世帯",$M201*参照!$I$4,IF(AO201="対象外",0))))))))))</f>
        <v>0</v>
      </c>
      <c r="CN201" s="454" t="b">
        <f>IF(AP201="3/3",$M201*参照!$I$4,IF(AP201="2/3",$M201*参照!$I$5,IF(AP201="1/3",$M201*参照!$I$6,IF(AP201="1/4(多子)",$M201*参照!$I$4,IF(AP201="1/4(工･農)",$M201*参照!$I$7,IF(AP201="3/3(多子)",$M201*参照!$I$4,IF(AP201="2/3(多子)",$M201*参照!$I$4,IF(AP201="1/3(多子)",$M201*参照!$I$4,IF(AP201="多子世帯",$M201*参照!$I$4,IF(AP201="対象外",0))))))))))</f>
        <v>0</v>
      </c>
      <c r="CO201" s="454" t="b">
        <f>IF(AQ201="3/3",$M201*参照!$I$4,IF(AQ201="2/3",$M201*参照!$I$5,IF(AQ201="1/3",$M201*参照!$I$6,IF(AQ201="1/4(多子)",$M201*参照!$I$4,IF(AQ201="1/4(工･農)",$M201*参照!$I$7,IF(AQ201="3/3(多子)",$M201*参照!$I$4,IF(AQ201="2/3(多子)",$M201*参照!$I$4,IF(AQ201="1/3(多子)",$M201*参照!$I$4,IF(AQ201="多子世帯",$M201*参照!$I$4,IF(AQ201="対象外",0))))))))))</f>
        <v>0</v>
      </c>
      <c r="CP201" s="454" t="b">
        <f>IF(AR201="3/3",$M201*参照!$I$4,IF(AR201="2/3",$M201*参照!$I$5,IF(AR201="1/3",$M201*参照!$I$6,IF(AR201="1/4(多子)",$M201*参照!$I$4,IF(AR201="1/4(工･農)",$M201*参照!$I$7,IF(AR201="3/3(多子)",$M201*参照!$I$4,IF(AR201="2/3(多子)",$M201*参照!$I$4,IF(AR201="1/3(多子)",$M201*参照!$I$4,IF(AR201="多子世帯",$M201*参照!$I$4,IF(AR201="対象外",0))))))))))</f>
        <v>0</v>
      </c>
      <c r="CQ201" s="455" t="b">
        <f>IF(AS201="3/3",$M201*参照!$I$4,IF(AS201="2/3",$M201*参照!$I$5,IF(AS201="1/3",$M201*参照!$I$6,IF(AS201="1/4(多子)",$M201*参照!$I$4,IF(AS201="1/4(工･農)",$M201*参照!$I$7,IF(AS201="3/3(多子)",$M201*参照!$I$4,IF(AS201="2/3(多子)",$M201*参照!$I$4,IF(AS201="1/3(多子)",$M201*参照!$I$4,IF(AS201="多子世帯",$M201*参照!$I$4,IF(AS201="対象外",0))))))))))</f>
        <v>0</v>
      </c>
      <c r="CR201" s="456">
        <f t="shared" si="178"/>
        <v>0</v>
      </c>
      <c r="CS201" s="66"/>
      <c r="CT201" s="147"/>
      <c r="CU201" s="147"/>
      <c r="CV201" s="147"/>
      <c r="CW201" s="147"/>
      <c r="CX201" s="147"/>
      <c r="CY201" s="149"/>
      <c r="CZ201" s="100"/>
      <c r="DA201" s="147"/>
      <c r="DB201" s="147"/>
      <c r="DC201" s="147"/>
      <c r="DD201" s="147"/>
      <c r="DE201" s="147"/>
      <c r="DF201" s="148">
        <f t="shared" si="179"/>
        <v>0</v>
      </c>
      <c r="DG201" s="77">
        <f>IF(CD201=0,0,(ROUNDUP(O201*(BU201*参照!$C$5+BV201*参照!$C$6+BW201*参照!$C$7+BX201*参照!$C$8+BY201*参照!$C$9+BZ201*参照!$C$10+CA201*参照!$C$11+CB201*参照!$C$12+CC201*参照!$C$13)/CD201,-2)))</f>
        <v>0</v>
      </c>
      <c r="DH201" s="136" t="str">
        <f t="shared" si="150"/>
        <v>B</v>
      </c>
    </row>
    <row r="202" spans="1:112" s="30" customFormat="1" ht="14.4">
      <c r="A202" s="137">
        <v>161</v>
      </c>
      <c r="B202" s="363"/>
      <c r="C202" s="361"/>
      <c r="D202" s="126"/>
      <c r="E202" s="127"/>
      <c r="F202" s="185"/>
      <c r="G202" s="213"/>
      <c r="H202" s="355"/>
      <c r="I202" s="235">
        <v>0</v>
      </c>
      <c r="J202" s="235">
        <f t="shared" si="151"/>
        <v>0</v>
      </c>
      <c r="K202" s="387">
        <f>IF(D202="昼間",参照!$E$4,IF(D202="夜間等",参照!$E$5,IF(D202="通信",参照!$E$6,0)))</f>
        <v>0</v>
      </c>
      <c r="L202" s="240">
        <f t="shared" si="152"/>
        <v>0</v>
      </c>
      <c r="M202" s="241">
        <f t="shared" si="153"/>
        <v>0</v>
      </c>
      <c r="N202" s="238"/>
      <c r="O202" s="238">
        <f t="shared" si="154"/>
        <v>0</v>
      </c>
      <c r="P202" s="389">
        <v>0</v>
      </c>
      <c r="Q202" s="392">
        <f>IF(D202="昼間",参照!$F$4,IF(D202="夜間等",参照!$F$5,IF(D202="通信",参照!$F$6,0)))</f>
        <v>0</v>
      </c>
      <c r="R202" s="240">
        <f t="shared" si="155"/>
        <v>0</v>
      </c>
      <c r="S202" s="214"/>
      <c r="T202" s="384">
        <f t="shared" si="156"/>
        <v>0</v>
      </c>
      <c r="U202" s="382">
        <f t="shared" si="157"/>
        <v>0</v>
      </c>
      <c r="V202" s="380">
        <f t="shared" si="158"/>
        <v>0</v>
      </c>
      <c r="W202" s="378">
        <f t="shared" si="159"/>
        <v>0</v>
      </c>
      <c r="X202" s="386" t="str">
        <f t="shared" si="129"/>
        <v>0</v>
      </c>
      <c r="Y202" s="379">
        <f t="shared" si="160"/>
        <v>0</v>
      </c>
      <c r="Z202" s="441"/>
      <c r="AA202" s="441"/>
      <c r="AB202" s="445">
        <f t="shared" si="161"/>
        <v>0</v>
      </c>
      <c r="AC202" s="356">
        <f t="shared" si="162"/>
        <v>0</v>
      </c>
      <c r="AD202" s="123">
        <f t="shared" si="130"/>
        <v>0</v>
      </c>
      <c r="AE202" s="123">
        <f t="shared" si="131"/>
        <v>0</v>
      </c>
      <c r="AF202" s="183"/>
      <c r="AG202" s="32"/>
      <c r="AH202" s="97"/>
      <c r="AI202" s="33"/>
      <c r="AJ202" s="97"/>
      <c r="AK202" s="33"/>
      <c r="AL202" s="97"/>
      <c r="AM202" s="98"/>
      <c r="AN202" s="99"/>
      <c r="AO202" s="147"/>
      <c r="AP202" s="147"/>
      <c r="AQ202" s="147"/>
      <c r="AR202" s="147"/>
      <c r="AS202" s="33"/>
      <c r="AT202" s="308">
        <f t="shared" si="132"/>
        <v>0</v>
      </c>
      <c r="AU202" s="295">
        <f t="shared" si="133"/>
        <v>0</v>
      </c>
      <c r="AV202" s="295">
        <f t="shared" si="134"/>
        <v>0</v>
      </c>
      <c r="AW202" s="295">
        <f t="shared" si="135"/>
        <v>0</v>
      </c>
      <c r="AX202" s="295">
        <f t="shared" si="136"/>
        <v>0</v>
      </c>
      <c r="AY202" s="295">
        <f t="shared" si="137"/>
        <v>0</v>
      </c>
      <c r="AZ202" s="295">
        <f t="shared" si="138"/>
        <v>0</v>
      </c>
      <c r="BA202" s="295">
        <f t="shared" si="139"/>
        <v>0</v>
      </c>
      <c r="BB202" s="310">
        <f t="shared" si="140"/>
        <v>0</v>
      </c>
      <c r="BC202" s="308">
        <f t="shared" si="141"/>
        <v>0</v>
      </c>
      <c r="BD202" s="308">
        <f t="shared" si="142"/>
        <v>0</v>
      </c>
      <c r="BE202" s="295">
        <f t="shared" si="143"/>
        <v>0</v>
      </c>
      <c r="BF202" s="308">
        <f t="shared" si="144"/>
        <v>0</v>
      </c>
      <c r="BG202" s="295">
        <f t="shared" si="145"/>
        <v>0</v>
      </c>
      <c r="BH202" s="308">
        <f t="shared" si="146"/>
        <v>0</v>
      </c>
      <c r="BI202" s="295">
        <f t="shared" si="147"/>
        <v>0</v>
      </c>
      <c r="BJ202" s="295">
        <f t="shared" si="148"/>
        <v>0</v>
      </c>
      <c r="BK202" s="310">
        <f t="shared" si="149"/>
        <v>0</v>
      </c>
      <c r="BL202" s="317">
        <f t="shared" si="163"/>
        <v>0</v>
      </c>
      <c r="BM202" s="299">
        <f t="shared" si="163"/>
        <v>0</v>
      </c>
      <c r="BN202" s="299">
        <f t="shared" si="164"/>
        <v>0</v>
      </c>
      <c r="BO202" s="299">
        <f t="shared" si="163"/>
        <v>0</v>
      </c>
      <c r="BP202" s="299">
        <f t="shared" si="165"/>
        <v>0</v>
      </c>
      <c r="BQ202" s="299">
        <f t="shared" si="163"/>
        <v>0</v>
      </c>
      <c r="BR202" s="299">
        <f t="shared" si="166"/>
        <v>0</v>
      </c>
      <c r="BS202" s="299">
        <f t="shared" si="167"/>
        <v>0</v>
      </c>
      <c r="BT202" s="318">
        <f t="shared" si="167"/>
        <v>0</v>
      </c>
      <c r="BU202" s="450">
        <f t="shared" si="168"/>
        <v>0</v>
      </c>
      <c r="BV202" s="451">
        <f t="shared" si="169"/>
        <v>0</v>
      </c>
      <c r="BW202" s="451">
        <f t="shared" si="170"/>
        <v>0</v>
      </c>
      <c r="BX202" s="451">
        <f t="shared" si="171"/>
        <v>0</v>
      </c>
      <c r="BY202" s="451">
        <f t="shared" si="172"/>
        <v>0</v>
      </c>
      <c r="BZ202" s="451">
        <f t="shared" si="173"/>
        <v>0</v>
      </c>
      <c r="CA202" s="451">
        <f t="shared" si="174"/>
        <v>0</v>
      </c>
      <c r="CB202" s="451">
        <f t="shared" si="175"/>
        <v>0</v>
      </c>
      <c r="CC202" s="451">
        <f t="shared" si="176"/>
        <v>0</v>
      </c>
      <c r="CD202" s="452">
        <f t="shared" si="177"/>
        <v>0</v>
      </c>
      <c r="CE202" s="453">
        <f>IF($AF202="3/3",$R202*参照!$J$4,IF($AF202="2/3",$R202*参照!$J$5,IF($AF202="1/3",$R202*参照!$J$6,IF($AF202="1/4(多子)",$R202*参照!$J$4,IF($AF202="1/4(工･農)",$R202*参照!$J$7,IF($AF202="3/3(多子)",$R202*参照!$J$4,IF($AF202="2/3(多子)",$R202*参照!$J$4,IF($AF202="1/3(多子)",$R202*参照!$J$4,IF($AF202="多子世帯",$R202*参照!$J$4,)))))))))</f>
        <v>0</v>
      </c>
      <c r="CF202" s="454" t="b">
        <f>IF(AH202="3/3",$M202*参照!$I$4,IF(AH202="2/3",$M202*参照!$I$5,IF(AH202="1/3",$M202*参照!$I$6,IF(AH202="1/4(多子)",$M202*参照!$I$4,IF(AH202="1/4(工･農)",$M202*参照!$I$7,IF(AH202="3/3(多子)",$M202*参照!$I$4,IF(AH202="2/3(多子)",$M202*参照!$I$4,IF(AH202="1/3(多子)",$M202*参照!$I$4,IF(AH202="多子世帯",$M202*参照!$I$4,IF(AH202="対象外",0))))))))))</f>
        <v>0</v>
      </c>
      <c r="CG202" s="454" t="b">
        <f>IF(AI202="3/3",$M202*参照!$I$4,IF(AI202="2/3",$M202*参照!$I$5,IF(AI202="1/3",$M202*参照!$I$6,IF(AI202="1/4(多子)",$M202*参照!$I$4,IF(AI202="1/4(工･農)",$M202*参照!$I$7,IF(AI202="3/3(多子)",$M202*参照!$I$4,IF(AI202="2/3(多子)",$M202*参照!$I$4,IF(AI202="1/3(多子)",$M202*参照!$I$4,IF(AI202="多子世帯",$M202*参照!$I$4,IF(AI202="対象外",0))))))))))</f>
        <v>0</v>
      </c>
      <c r="CH202" s="454" t="b">
        <f>IF(AJ202="3/3",$M202*参照!$I$4,IF(AJ202="2/3",$M202*参照!$I$5,IF(AJ202="1/3",$M202*参照!$I$6,IF(AJ202="1/4(多子)",$M202*参照!$I$4,IF(AJ202="1/4(工･農)",$M202*参照!$I$7,IF(AJ202="3/3(多子)",$M202*参照!$I$4,IF(AJ202="2/3(多子)",$M202*参照!$I$4,IF(AJ202="1/3(多子)",$M202*参照!$I$4,IF(AJ202="多子世帯",$M202*参照!$I$4,IF(AJ202="対象外",0))))))))))</f>
        <v>0</v>
      </c>
      <c r="CI202" s="454" t="b">
        <f>IF(AK202="3/3",$M202*参照!$I$4,IF(AK202="2/3",$M202*参照!$I$5,IF(AK202="1/3",$M202*参照!$I$6,IF(AK202="1/4(多子)",$M202*参照!$I$4,IF(AK202="1/4(工･農)",$M202*参照!$I$7,IF(AK202="3/3(多子)",$M202*参照!$I$4,IF(AK202="2/3(多子)",$M202*参照!$I$4,IF(AK202="1/3(多子)",$M202*参照!$I$4,IF(AK202="多子世帯",$M202*参照!$I$4,IF(AK202="対象外",0))))))))))</f>
        <v>0</v>
      </c>
      <c r="CJ202" s="454" t="b">
        <f>IF(AL202="3/3",$M202*参照!$I$4,IF(AL202="2/3",$M202*参照!$I$5,IF(AL202="1/3",$M202*参照!$I$6,IF(AL202="1/4(多子)",$M202*参照!$I$4,IF(AL202="1/4(工･農)",$M202*参照!$I$7,IF(AL202="3/3(多子)",$M202*参照!$I$4,IF(AL202="2/3(多子)",$M202*参照!$I$4,IF(AL202="1/3(多子)",$M202*参照!$I$4,IF(AL202="多子世帯",$M202*参照!$I$4,IF(AL202="対象外",0))))))))))</f>
        <v>0</v>
      </c>
      <c r="CK202" s="454" t="b">
        <f>IF(AM202="3/3",$M202*参照!$I$4,IF(AM202="2/3",$M202*参照!$I$5,IF(AM202="1/3",$M202*参照!$I$6,IF(AM202="1/4(多子)",$M202*参照!$I$4,IF(AM202="1/4(工･農)",$M202*参照!$I$7,IF(AM202="3/3(多子)",$M202*参照!$I$4,IF(AM202="2/3(多子)",$M202*参照!$I$4,IF(AM202="1/3(多子)",$M202*参照!$I$4,IF(AM202="多子世帯",$M202*参照!$I$4,IF(AM202="対象外",0))))))))))</f>
        <v>0</v>
      </c>
      <c r="CL202" s="454" t="b">
        <f>IF(AN202="3/3",$M202*参照!$I$4,IF(AN202="2/3",$M202*参照!$I$5,IF(AN202="1/3",$M202*参照!$I$6,IF(AN202="1/4(多子)",$M202*参照!$I$4,IF(AN202="1/4(工･農)",$M202*参照!$I$7,IF(AN202="3/3(多子)",$M202*参照!$I$4,IF(AN202="2/3(多子)",$M202*参照!$I$4,IF(AN202="1/3(多子)",$M202*参照!$I$4,IF(AN202="多子世帯",$M202*参照!$I$4,IF(AN202="対象外",0))))))))))</f>
        <v>0</v>
      </c>
      <c r="CM202" s="454" t="b">
        <f>IF(AO202="3/3",$M202*参照!$I$4,IF(AO202="2/3",$M202*参照!$I$5,IF(AO202="1/3",$M202*参照!$I$6,IF(AO202="1/4(多子)",$M202*参照!$I$4,IF(AO202="1/4(工･農)",$M202*参照!$I$7,IF(AO202="3/3(多子)",$M202*参照!$I$4,IF(AO202="2/3(多子)",$M202*参照!$I$4,IF(AO202="1/3(多子)",$M202*参照!$I$4,IF(AO202="多子世帯",$M202*参照!$I$4,IF(AO202="対象外",0))))))))))</f>
        <v>0</v>
      </c>
      <c r="CN202" s="454" t="b">
        <f>IF(AP202="3/3",$M202*参照!$I$4,IF(AP202="2/3",$M202*参照!$I$5,IF(AP202="1/3",$M202*参照!$I$6,IF(AP202="1/4(多子)",$M202*参照!$I$4,IF(AP202="1/4(工･農)",$M202*参照!$I$7,IF(AP202="3/3(多子)",$M202*参照!$I$4,IF(AP202="2/3(多子)",$M202*参照!$I$4,IF(AP202="1/3(多子)",$M202*参照!$I$4,IF(AP202="多子世帯",$M202*参照!$I$4,IF(AP202="対象外",0))))))))))</f>
        <v>0</v>
      </c>
      <c r="CO202" s="454" t="b">
        <f>IF(AQ202="3/3",$M202*参照!$I$4,IF(AQ202="2/3",$M202*参照!$I$5,IF(AQ202="1/3",$M202*参照!$I$6,IF(AQ202="1/4(多子)",$M202*参照!$I$4,IF(AQ202="1/4(工･農)",$M202*参照!$I$7,IF(AQ202="3/3(多子)",$M202*参照!$I$4,IF(AQ202="2/3(多子)",$M202*参照!$I$4,IF(AQ202="1/3(多子)",$M202*参照!$I$4,IF(AQ202="多子世帯",$M202*参照!$I$4,IF(AQ202="対象外",0))))))))))</f>
        <v>0</v>
      </c>
      <c r="CP202" s="454" t="b">
        <f>IF(AR202="3/3",$M202*参照!$I$4,IF(AR202="2/3",$M202*参照!$I$5,IF(AR202="1/3",$M202*参照!$I$6,IF(AR202="1/4(多子)",$M202*参照!$I$4,IF(AR202="1/4(工･農)",$M202*参照!$I$7,IF(AR202="3/3(多子)",$M202*参照!$I$4,IF(AR202="2/3(多子)",$M202*参照!$I$4,IF(AR202="1/3(多子)",$M202*参照!$I$4,IF(AR202="多子世帯",$M202*参照!$I$4,IF(AR202="対象外",0))))))))))</f>
        <v>0</v>
      </c>
      <c r="CQ202" s="455" t="b">
        <f>IF(AS202="3/3",$M202*参照!$I$4,IF(AS202="2/3",$M202*参照!$I$5,IF(AS202="1/3",$M202*参照!$I$6,IF(AS202="1/4(多子)",$M202*参照!$I$4,IF(AS202="1/4(工･農)",$M202*参照!$I$7,IF(AS202="3/3(多子)",$M202*参照!$I$4,IF(AS202="2/3(多子)",$M202*参照!$I$4,IF(AS202="1/3(多子)",$M202*参照!$I$4,IF(AS202="多子世帯",$M202*参照!$I$4,IF(AS202="対象外",0))))))))))</f>
        <v>0</v>
      </c>
      <c r="CR202" s="456">
        <f t="shared" si="178"/>
        <v>0</v>
      </c>
      <c r="CS202" s="66"/>
      <c r="CT202" s="147"/>
      <c r="CU202" s="147"/>
      <c r="CV202" s="147"/>
      <c r="CW202" s="147"/>
      <c r="CX202" s="147"/>
      <c r="CY202" s="149"/>
      <c r="CZ202" s="100"/>
      <c r="DA202" s="147"/>
      <c r="DB202" s="147"/>
      <c r="DC202" s="147"/>
      <c r="DD202" s="147"/>
      <c r="DE202" s="147"/>
      <c r="DF202" s="148">
        <f t="shared" si="179"/>
        <v>0</v>
      </c>
      <c r="DG202" s="77">
        <f>IF(CD202=0,0,(ROUNDUP(O202*(BU202*参照!$C$5+BV202*参照!$C$6+BW202*参照!$C$7+BX202*参照!$C$8+BY202*参照!$C$9+BZ202*参照!$C$10+CA202*参照!$C$11+CB202*参照!$C$12+CC202*参照!$C$13)/CD202,-2)))</f>
        <v>0</v>
      </c>
      <c r="DH202" s="136" t="str">
        <f t="shared" si="150"/>
        <v>B</v>
      </c>
    </row>
    <row r="203" spans="1:112" s="30" customFormat="1" ht="14.4">
      <c r="A203" s="137">
        <v>162</v>
      </c>
      <c r="B203" s="363"/>
      <c r="C203" s="361"/>
      <c r="D203" s="126"/>
      <c r="E203" s="127"/>
      <c r="F203" s="185"/>
      <c r="G203" s="213"/>
      <c r="H203" s="355"/>
      <c r="I203" s="235">
        <v>0</v>
      </c>
      <c r="J203" s="235">
        <f t="shared" si="151"/>
        <v>0</v>
      </c>
      <c r="K203" s="387">
        <f>IF(D203="昼間",参照!$E$4,IF(D203="夜間等",参照!$E$5,IF(D203="通信",参照!$E$6,0)))</f>
        <v>0</v>
      </c>
      <c r="L203" s="240">
        <f t="shared" si="152"/>
        <v>0</v>
      </c>
      <c r="M203" s="241">
        <f t="shared" si="153"/>
        <v>0</v>
      </c>
      <c r="N203" s="238"/>
      <c r="O203" s="238">
        <f t="shared" si="154"/>
        <v>0</v>
      </c>
      <c r="P203" s="389">
        <v>0</v>
      </c>
      <c r="Q203" s="392">
        <f>IF(D203="昼間",参照!$F$4,IF(D203="夜間等",参照!$F$5,IF(D203="通信",参照!$F$6,0)))</f>
        <v>0</v>
      </c>
      <c r="R203" s="240">
        <f t="shared" si="155"/>
        <v>0</v>
      </c>
      <c r="S203" s="214"/>
      <c r="T203" s="384">
        <f t="shared" si="156"/>
        <v>0</v>
      </c>
      <c r="U203" s="382">
        <f t="shared" si="157"/>
        <v>0</v>
      </c>
      <c r="V203" s="380">
        <f t="shared" si="158"/>
        <v>0</v>
      </c>
      <c r="W203" s="378">
        <f t="shared" si="159"/>
        <v>0</v>
      </c>
      <c r="X203" s="386" t="str">
        <f t="shared" si="129"/>
        <v>0</v>
      </c>
      <c r="Y203" s="379">
        <f t="shared" si="160"/>
        <v>0</v>
      </c>
      <c r="Z203" s="441"/>
      <c r="AA203" s="441"/>
      <c r="AB203" s="445">
        <f t="shared" si="161"/>
        <v>0</v>
      </c>
      <c r="AC203" s="356">
        <f t="shared" si="162"/>
        <v>0</v>
      </c>
      <c r="AD203" s="123">
        <f t="shared" si="130"/>
        <v>0</v>
      </c>
      <c r="AE203" s="123">
        <f t="shared" si="131"/>
        <v>0</v>
      </c>
      <c r="AF203" s="183"/>
      <c r="AG203" s="32"/>
      <c r="AH203" s="97"/>
      <c r="AI203" s="33"/>
      <c r="AJ203" s="97"/>
      <c r="AK203" s="33"/>
      <c r="AL203" s="97"/>
      <c r="AM203" s="98"/>
      <c r="AN203" s="99"/>
      <c r="AO203" s="147"/>
      <c r="AP203" s="147"/>
      <c r="AQ203" s="147"/>
      <c r="AR203" s="147"/>
      <c r="AS203" s="33"/>
      <c r="AT203" s="308">
        <f t="shared" si="132"/>
        <v>0</v>
      </c>
      <c r="AU203" s="295">
        <f t="shared" si="133"/>
        <v>0</v>
      </c>
      <c r="AV203" s="295">
        <f t="shared" si="134"/>
        <v>0</v>
      </c>
      <c r="AW203" s="295">
        <f t="shared" si="135"/>
        <v>0</v>
      </c>
      <c r="AX203" s="295">
        <f t="shared" si="136"/>
        <v>0</v>
      </c>
      <c r="AY203" s="295">
        <f t="shared" si="137"/>
        <v>0</v>
      </c>
      <c r="AZ203" s="295">
        <f t="shared" si="138"/>
        <v>0</v>
      </c>
      <c r="BA203" s="295">
        <f t="shared" si="139"/>
        <v>0</v>
      </c>
      <c r="BB203" s="310">
        <f t="shared" si="140"/>
        <v>0</v>
      </c>
      <c r="BC203" s="308">
        <f t="shared" si="141"/>
        <v>0</v>
      </c>
      <c r="BD203" s="308">
        <f t="shared" si="142"/>
        <v>0</v>
      </c>
      <c r="BE203" s="295">
        <f t="shared" si="143"/>
        <v>0</v>
      </c>
      <c r="BF203" s="308">
        <f t="shared" si="144"/>
        <v>0</v>
      </c>
      <c r="BG203" s="295">
        <f t="shared" si="145"/>
        <v>0</v>
      </c>
      <c r="BH203" s="308">
        <f t="shared" si="146"/>
        <v>0</v>
      </c>
      <c r="BI203" s="295">
        <f t="shared" si="147"/>
        <v>0</v>
      </c>
      <c r="BJ203" s="295">
        <f t="shared" si="148"/>
        <v>0</v>
      </c>
      <c r="BK203" s="310">
        <f t="shared" si="149"/>
        <v>0</v>
      </c>
      <c r="BL203" s="317">
        <f t="shared" si="163"/>
        <v>0</v>
      </c>
      <c r="BM203" s="299">
        <f t="shared" si="163"/>
        <v>0</v>
      </c>
      <c r="BN203" s="299">
        <f t="shared" si="164"/>
        <v>0</v>
      </c>
      <c r="BO203" s="299">
        <f t="shared" si="163"/>
        <v>0</v>
      </c>
      <c r="BP203" s="299">
        <f t="shared" si="165"/>
        <v>0</v>
      </c>
      <c r="BQ203" s="299">
        <f t="shared" si="163"/>
        <v>0</v>
      </c>
      <c r="BR203" s="299">
        <f t="shared" si="166"/>
        <v>0</v>
      </c>
      <c r="BS203" s="299">
        <f t="shared" si="167"/>
        <v>0</v>
      </c>
      <c r="BT203" s="318">
        <f t="shared" si="167"/>
        <v>0</v>
      </c>
      <c r="BU203" s="450">
        <f t="shared" si="168"/>
        <v>0</v>
      </c>
      <c r="BV203" s="451">
        <f t="shared" si="169"/>
        <v>0</v>
      </c>
      <c r="BW203" s="451">
        <f t="shared" si="170"/>
        <v>0</v>
      </c>
      <c r="BX203" s="451">
        <f t="shared" si="171"/>
        <v>0</v>
      </c>
      <c r="BY203" s="451">
        <f t="shared" si="172"/>
        <v>0</v>
      </c>
      <c r="BZ203" s="451">
        <f t="shared" si="173"/>
        <v>0</v>
      </c>
      <c r="CA203" s="451">
        <f t="shared" si="174"/>
        <v>0</v>
      </c>
      <c r="CB203" s="451">
        <f t="shared" si="175"/>
        <v>0</v>
      </c>
      <c r="CC203" s="451">
        <f t="shared" si="176"/>
        <v>0</v>
      </c>
      <c r="CD203" s="452">
        <f t="shared" si="177"/>
        <v>0</v>
      </c>
      <c r="CE203" s="453">
        <f>IF($AF203="3/3",$R203*参照!$J$4,IF($AF203="2/3",$R203*参照!$J$5,IF($AF203="1/3",$R203*参照!$J$6,IF($AF203="1/4(多子)",$R203*参照!$J$4,IF($AF203="1/4(工･農)",$R203*参照!$J$7,IF($AF203="3/3(多子)",$R203*参照!$J$4,IF($AF203="2/3(多子)",$R203*参照!$J$4,IF($AF203="1/3(多子)",$R203*参照!$J$4,IF($AF203="多子世帯",$R203*参照!$J$4,)))))))))</f>
        <v>0</v>
      </c>
      <c r="CF203" s="454" t="b">
        <f>IF(AH203="3/3",$M203*参照!$I$4,IF(AH203="2/3",$M203*参照!$I$5,IF(AH203="1/3",$M203*参照!$I$6,IF(AH203="1/4(多子)",$M203*参照!$I$4,IF(AH203="1/4(工･農)",$M203*参照!$I$7,IF(AH203="3/3(多子)",$M203*参照!$I$4,IF(AH203="2/3(多子)",$M203*参照!$I$4,IF(AH203="1/3(多子)",$M203*参照!$I$4,IF(AH203="多子世帯",$M203*参照!$I$4,IF(AH203="対象外",0))))))))))</f>
        <v>0</v>
      </c>
      <c r="CG203" s="454" t="b">
        <f>IF(AI203="3/3",$M203*参照!$I$4,IF(AI203="2/3",$M203*参照!$I$5,IF(AI203="1/3",$M203*参照!$I$6,IF(AI203="1/4(多子)",$M203*参照!$I$4,IF(AI203="1/4(工･農)",$M203*参照!$I$7,IF(AI203="3/3(多子)",$M203*参照!$I$4,IF(AI203="2/3(多子)",$M203*参照!$I$4,IF(AI203="1/3(多子)",$M203*参照!$I$4,IF(AI203="多子世帯",$M203*参照!$I$4,IF(AI203="対象外",0))))))))))</f>
        <v>0</v>
      </c>
      <c r="CH203" s="454" t="b">
        <f>IF(AJ203="3/3",$M203*参照!$I$4,IF(AJ203="2/3",$M203*参照!$I$5,IF(AJ203="1/3",$M203*参照!$I$6,IF(AJ203="1/4(多子)",$M203*参照!$I$4,IF(AJ203="1/4(工･農)",$M203*参照!$I$7,IF(AJ203="3/3(多子)",$M203*参照!$I$4,IF(AJ203="2/3(多子)",$M203*参照!$I$4,IF(AJ203="1/3(多子)",$M203*参照!$I$4,IF(AJ203="多子世帯",$M203*参照!$I$4,IF(AJ203="対象外",0))))))))))</f>
        <v>0</v>
      </c>
      <c r="CI203" s="454" t="b">
        <f>IF(AK203="3/3",$M203*参照!$I$4,IF(AK203="2/3",$M203*参照!$I$5,IF(AK203="1/3",$M203*参照!$I$6,IF(AK203="1/4(多子)",$M203*参照!$I$4,IF(AK203="1/4(工･農)",$M203*参照!$I$7,IF(AK203="3/3(多子)",$M203*参照!$I$4,IF(AK203="2/3(多子)",$M203*参照!$I$4,IF(AK203="1/3(多子)",$M203*参照!$I$4,IF(AK203="多子世帯",$M203*参照!$I$4,IF(AK203="対象外",0))))))))))</f>
        <v>0</v>
      </c>
      <c r="CJ203" s="454" t="b">
        <f>IF(AL203="3/3",$M203*参照!$I$4,IF(AL203="2/3",$M203*参照!$I$5,IF(AL203="1/3",$M203*参照!$I$6,IF(AL203="1/4(多子)",$M203*参照!$I$4,IF(AL203="1/4(工･農)",$M203*参照!$I$7,IF(AL203="3/3(多子)",$M203*参照!$I$4,IF(AL203="2/3(多子)",$M203*参照!$I$4,IF(AL203="1/3(多子)",$M203*参照!$I$4,IF(AL203="多子世帯",$M203*参照!$I$4,IF(AL203="対象外",0))))))))))</f>
        <v>0</v>
      </c>
      <c r="CK203" s="454" t="b">
        <f>IF(AM203="3/3",$M203*参照!$I$4,IF(AM203="2/3",$M203*参照!$I$5,IF(AM203="1/3",$M203*参照!$I$6,IF(AM203="1/4(多子)",$M203*参照!$I$4,IF(AM203="1/4(工･農)",$M203*参照!$I$7,IF(AM203="3/3(多子)",$M203*参照!$I$4,IF(AM203="2/3(多子)",$M203*参照!$I$4,IF(AM203="1/3(多子)",$M203*参照!$I$4,IF(AM203="多子世帯",$M203*参照!$I$4,IF(AM203="対象外",0))))))))))</f>
        <v>0</v>
      </c>
      <c r="CL203" s="454" t="b">
        <f>IF(AN203="3/3",$M203*参照!$I$4,IF(AN203="2/3",$M203*参照!$I$5,IF(AN203="1/3",$M203*参照!$I$6,IF(AN203="1/4(多子)",$M203*参照!$I$4,IF(AN203="1/4(工･農)",$M203*参照!$I$7,IF(AN203="3/3(多子)",$M203*参照!$I$4,IF(AN203="2/3(多子)",$M203*参照!$I$4,IF(AN203="1/3(多子)",$M203*参照!$I$4,IF(AN203="多子世帯",$M203*参照!$I$4,IF(AN203="対象外",0))))))))))</f>
        <v>0</v>
      </c>
      <c r="CM203" s="454" t="b">
        <f>IF(AO203="3/3",$M203*参照!$I$4,IF(AO203="2/3",$M203*参照!$I$5,IF(AO203="1/3",$M203*参照!$I$6,IF(AO203="1/4(多子)",$M203*参照!$I$4,IF(AO203="1/4(工･農)",$M203*参照!$I$7,IF(AO203="3/3(多子)",$M203*参照!$I$4,IF(AO203="2/3(多子)",$M203*参照!$I$4,IF(AO203="1/3(多子)",$M203*参照!$I$4,IF(AO203="多子世帯",$M203*参照!$I$4,IF(AO203="対象外",0))))))))))</f>
        <v>0</v>
      </c>
      <c r="CN203" s="454" t="b">
        <f>IF(AP203="3/3",$M203*参照!$I$4,IF(AP203="2/3",$M203*参照!$I$5,IF(AP203="1/3",$M203*参照!$I$6,IF(AP203="1/4(多子)",$M203*参照!$I$4,IF(AP203="1/4(工･農)",$M203*参照!$I$7,IF(AP203="3/3(多子)",$M203*参照!$I$4,IF(AP203="2/3(多子)",$M203*参照!$I$4,IF(AP203="1/3(多子)",$M203*参照!$I$4,IF(AP203="多子世帯",$M203*参照!$I$4,IF(AP203="対象外",0))))))))))</f>
        <v>0</v>
      </c>
      <c r="CO203" s="454" t="b">
        <f>IF(AQ203="3/3",$M203*参照!$I$4,IF(AQ203="2/3",$M203*参照!$I$5,IF(AQ203="1/3",$M203*参照!$I$6,IF(AQ203="1/4(多子)",$M203*参照!$I$4,IF(AQ203="1/4(工･農)",$M203*参照!$I$7,IF(AQ203="3/3(多子)",$M203*参照!$I$4,IF(AQ203="2/3(多子)",$M203*参照!$I$4,IF(AQ203="1/3(多子)",$M203*参照!$I$4,IF(AQ203="多子世帯",$M203*参照!$I$4,IF(AQ203="対象外",0))))))))))</f>
        <v>0</v>
      </c>
      <c r="CP203" s="454" t="b">
        <f>IF(AR203="3/3",$M203*参照!$I$4,IF(AR203="2/3",$M203*参照!$I$5,IF(AR203="1/3",$M203*参照!$I$6,IF(AR203="1/4(多子)",$M203*参照!$I$4,IF(AR203="1/4(工･農)",$M203*参照!$I$7,IF(AR203="3/3(多子)",$M203*参照!$I$4,IF(AR203="2/3(多子)",$M203*参照!$I$4,IF(AR203="1/3(多子)",$M203*参照!$I$4,IF(AR203="多子世帯",$M203*参照!$I$4,IF(AR203="対象外",0))))))))))</f>
        <v>0</v>
      </c>
      <c r="CQ203" s="455" t="b">
        <f>IF(AS203="3/3",$M203*参照!$I$4,IF(AS203="2/3",$M203*参照!$I$5,IF(AS203="1/3",$M203*参照!$I$6,IF(AS203="1/4(多子)",$M203*参照!$I$4,IF(AS203="1/4(工･農)",$M203*参照!$I$7,IF(AS203="3/3(多子)",$M203*参照!$I$4,IF(AS203="2/3(多子)",$M203*参照!$I$4,IF(AS203="1/3(多子)",$M203*参照!$I$4,IF(AS203="多子世帯",$M203*参照!$I$4,IF(AS203="対象外",0))))))))))</f>
        <v>0</v>
      </c>
      <c r="CR203" s="456">
        <f t="shared" si="178"/>
        <v>0</v>
      </c>
      <c r="CS203" s="66"/>
      <c r="CT203" s="147"/>
      <c r="CU203" s="147"/>
      <c r="CV203" s="147"/>
      <c r="CW203" s="147"/>
      <c r="CX203" s="147"/>
      <c r="CY203" s="149"/>
      <c r="CZ203" s="100"/>
      <c r="DA203" s="147"/>
      <c r="DB203" s="147"/>
      <c r="DC203" s="147"/>
      <c r="DD203" s="147"/>
      <c r="DE203" s="147"/>
      <c r="DF203" s="148">
        <f t="shared" si="179"/>
        <v>0</v>
      </c>
      <c r="DG203" s="77">
        <f>IF(CD203=0,0,(ROUNDUP(O203*(BU203*参照!$C$5+BV203*参照!$C$6+BW203*参照!$C$7+BX203*参照!$C$8+BY203*参照!$C$9+BZ203*参照!$C$10+CA203*参照!$C$11+CB203*参照!$C$12+CC203*参照!$C$13)/CD203,-2)))</f>
        <v>0</v>
      </c>
      <c r="DH203" s="136" t="str">
        <f t="shared" si="150"/>
        <v>B</v>
      </c>
    </row>
    <row r="204" spans="1:112" s="30" customFormat="1" ht="14.4">
      <c r="A204" s="137">
        <v>163</v>
      </c>
      <c r="B204" s="363"/>
      <c r="C204" s="361"/>
      <c r="D204" s="126"/>
      <c r="E204" s="127"/>
      <c r="F204" s="185"/>
      <c r="G204" s="213"/>
      <c r="H204" s="355"/>
      <c r="I204" s="235">
        <v>0</v>
      </c>
      <c r="J204" s="235">
        <f t="shared" si="151"/>
        <v>0</v>
      </c>
      <c r="K204" s="387">
        <f>IF(D204="昼間",参照!$E$4,IF(D204="夜間等",参照!$E$5,IF(D204="通信",参照!$E$6,0)))</f>
        <v>0</v>
      </c>
      <c r="L204" s="240">
        <f t="shared" si="152"/>
        <v>0</v>
      </c>
      <c r="M204" s="241">
        <f t="shared" si="153"/>
        <v>0</v>
      </c>
      <c r="N204" s="238"/>
      <c r="O204" s="238">
        <f t="shared" si="154"/>
        <v>0</v>
      </c>
      <c r="P204" s="389">
        <v>0</v>
      </c>
      <c r="Q204" s="392">
        <f>IF(D204="昼間",参照!$F$4,IF(D204="夜間等",参照!$F$5,IF(D204="通信",参照!$F$6,0)))</f>
        <v>0</v>
      </c>
      <c r="R204" s="240">
        <f t="shared" si="155"/>
        <v>0</v>
      </c>
      <c r="S204" s="214"/>
      <c r="T204" s="384">
        <f t="shared" si="156"/>
        <v>0</v>
      </c>
      <c r="U204" s="382">
        <f t="shared" si="157"/>
        <v>0</v>
      </c>
      <c r="V204" s="380">
        <f t="shared" si="158"/>
        <v>0</v>
      </c>
      <c r="W204" s="378">
        <f t="shared" si="159"/>
        <v>0</v>
      </c>
      <c r="X204" s="386" t="str">
        <f t="shared" si="129"/>
        <v>0</v>
      </c>
      <c r="Y204" s="379">
        <f t="shared" si="160"/>
        <v>0</v>
      </c>
      <c r="Z204" s="441"/>
      <c r="AA204" s="441"/>
      <c r="AB204" s="445">
        <f t="shared" si="161"/>
        <v>0</v>
      </c>
      <c r="AC204" s="356">
        <f t="shared" si="162"/>
        <v>0</v>
      </c>
      <c r="AD204" s="123">
        <f t="shared" si="130"/>
        <v>0</v>
      </c>
      <c r="AE204" s="123">
        <f t="shared" si="131"/>
        <v>0</v>
      </c>
      <c r="AF204" s="183"/>
      <c r="AG204" s="32"/>
      <c r="AH204" s="97"/>
      <c r="AI204" s="33"/>
      <c r="AJ204" s="97"/>
      <c r="AK204" s="33"/>
      <c r="AL204" s="97"/>
      <c r="AM204" s="98"/>
      <c r="AN204" s="99"/>
      <c r="AO204" s="147"/>
      <c r="AP204" s="147"/>
      <c r="AQ204" s="147"/>
      <c r="AR204" s="147"/>
      <c r="AS204" s="33"/>
      <c r="AT204" s="308">
        <f t="shared" si="132"/>
        <v>0</v>
      </c>
      <c r="AU204" s="295">
        <f t="shared" si="133"/>
        <v>0</v>
      </c>
      <c r="AV204" s="295">
        <f t="shared" si="134"/>
        <v>0</v>
      </c>
      <c r="AW204" s="295">
        <f t="shared" si="135"/>
        <v>0</v>
      </c>
      <c r="AX204" s="295">
        <f t="shared" si="136"/>
        <v>0</v>
      </c>
      <c r="AY204" s="295">
        <f t="shared" si="137"/>
        <v>0</v>
      </c>
      <c r="AZ204" s="295">
        <f t="shared" si="138"/>
        <v>0</v>
      </c>
      <c r="BA204" s="295">
        <f t="shared" si="139"/>
        <v>0</v>
      </c>
      <c r="BB204" s="310">
        <f t="shared" si="140"/>
        <v>0</v>
      </c>
      <c r="BC204" s="308">
        <f t="shared" si="141"/>
        <v>0</v>
      </c>
      <c r="BD204" s="308">
        <f t="shared" si="142"/>
        <v>0</v>
      </c>
      <c r="BE204" s="295">
        <f t="shared" si="143"/>
        <v>0</v>
      </c>
      <c r="BF204" s="308">
        <f t="shared" si="144"/>
        <v>0</v>
      </c>
      <c r="BG204" s="295">
        <f t="shared" si="145"/>
        <v>0</v>
      </c>
      <c r="BH204" s="308">
        <f t="shared" si="146"/>
        <v>0</v>
      </c>
      <c r="BI204" s="295">
        <f t="shared" si="147"/>
        <v>0</v>
      </c>
      <c r="BJ204" s="295">
        <f t="shared" si="148"/>
        <v>0</v>
      </c>
      <c r="BK204" s="310">
        <f t="shared" si="149"/>
        <v>0</v>
      </c>
      <c r="BL204" s="317">
        <f t="shared" si="163"/>
        <v>0</v>
      </c>
      <c r="BM204" s="299">
        <f t="shared" si="163"/>
        <v>0</v>
      </c>
      <c r="BN204" s="299">
        <f t="shared" si="164"/>
        <v>0</v>
      </c>
      <c r="BO204" s="299">
        <f t="shared" si="163"/>
        <v>0</v>
      </c>
      <c r="BP204" s="299">
        <f t="shared" si="165"/>
        <v>0</v>
      </c>
      <c r="BQ204" s="299">
        <f t="shared" si="163"/>
        <v>0</v>
      </c>
      <c r="BR204" s="299">
        <f t="shared" si="166"/>
        <v>0</v>
      </c>
      <c r="BS204" s="299">
        <f t="shared" si="167"/>
        <v>0</v>
      </c>
      <c r="BT204" s="318">
        <f t="shared" si="167"/>
        <v>0</v>
      </c>
      <c r="BU204" s="450">
        <f t="shared" si="168"/>
        <v>0</v>
      </c>
      <c r="BV204" s="451">
        <f t="shared" si="169"/>
        <v>0</v>
      </c>
      <c r="BW204" s="451">
        <f t="shared" si="170"/>
        <v>0</v>
      </c>
      <c r="BX204" s="451">
        <f t="shared" si="171"/>
        <v>0</v>
      </c>
      <c r="BY204" s="451">
        <f t="shared" si="172"/>
        <v>0</v>
      </c>
      <c r="BZ204" s="451">
        <f t="shared" si="173"/>
        <v>0</v>
      </c>
      <c r="CA204" s="451">
        <f t="shared" si="174"/>
        <v>0</v>
      </c>
      <c r="CB204" s="451">
        <f t="shared" si="175"/>
        <v>0</v>
      </c>
      <c r="CC204" s="451">
        <f t="shared" si="176"/>
        <v>0</v>
      </c>
      <c r="CD204" s="452">
        <f t="shared" si="177"/>
        <v>0</v>
      </c>
      <c r="CE204" s="453">
        <f>IF($AF204="3/3",$R204*参照!$J$4,IF($AF204="2/3",$R204*参照!$J$5,IF($AF204="1/3",$R204*参照!$J$6,IF($AF204="1/4(多子)",$R204*参照!$J$4,IF($AF204="1/4(工･農)",$R204*参照!$J$7,IF($AF204="3/3(多子)",$R204*参照!$J$4,IF($AF204="2/3(多子)",$R204*参照!$J$4,IF($AF204="1/3(多子)",$R204*参照!$J$4,IF($AF204="多子世帯",$R204*参照!$J$4,)))))))))</f>
        <v>0</v>
      </c>
      <c r="CF204" s="454" t="b">
        <f>IF(AH204="3/3",$M204*参照!$I$4,IF(AH204="2/3",$M204*参照!$I$5,IF(AH204="1/3",$M204*参照!$I$6,IF(AH204="1/4(多子)",$M204*参照!$I$4,IF(AH204="1/4(工･農)",$M204*参照!$I$7,IF(AH204="3/3(多子)",$M204*参照!$I$4,IF(AH204="2/3(多子)",$M204*参照!$I$4,IF(AH204="1/3(多子)",$M204*参照!$I$4,IF(AH204="多子世帯",$M204*参照!$I$4,IF(AH204="対象外",0))))))))))</f>
        <v>0</v>
      </c>
      <c r="CG204" s="454" t="b">
        <f>IF(AI204="3/3",$M204*参照!$I$4,IF(AI204="2/3",$M204*参照!$I$5,IF(AI204="1/3",$M204*参照!$I$6,IF(AI204="1/4(多子)",$M204*参照!$I$4,IF(AI204="1/4(工･農)",$M204*参照!$I$7,IF(AI204="3/3(多子)",$M204*参照!$I$4,IF(AI204="2/3(多子)",$M204*参照!$I$4,IF(AI204="1/3(多子)",$M204*参照!$I$4,IF(AI204="多子世帯",$M204*参照!$I$4,IF(AI204="対象外",0))))))))))</f>
        <v>0</v>
      </c>
      <c r="CH204" s="454" t="b">
        <f>IF(AJ204="3/3",$M204*参照!$I$4,IF(AJ204="2/3",$M204*参照!$I$5,IF(AJ204="1/3",$M204*参照!$I$6,IF(AJ204="1/4(多子)",$M204*参照!$I$4,IF(AJ204="1/4(工･農)",$M204*参照!$I$7,IF(AJ204="3/3(多子)",$M204*参照!$I$4,IF(AJ204="2/3(多子)",$M204*参照!$I$4,IF(AJ204="1/3(多子)",$M204*参照!$I$4,IF(AJ204="多子世帯",$M204*参照!$I$4,IF(AJ204="対象外",0))))))))))</f>
        <v>0</v>
      </c>
      <c r="CI204" s="454" t="b">
        <f>IF(AK204="3/3",$M204*参照!$I$4,IF(AK204="2/3",$M204*参照!$I$5,IF(AK204="1/3",$M204*参照!$I$6,IF(AK204="1/4(多子)",$M204*参照!$I$4,IF(AK204="1/4(工･農)",$M204*参照!$I$7,IF(AK204="3/3(多子)",$M204*参照!$I$4,IF(AK204="2/3(多子)",$M204*参照!$I$4,IF(AK204="1/3(多子)",$M204*参照!$I$4,IF(AK204="多子世帯",$M204*参照!$I$4,IF(AK204="対象外",0))))))))))</f>
        <v>0</v>
      </c>
      <c r="CJ204" s="454" t="b">
        <f>IF(AL204="3/3",$M204*参照!$I$4,IF(AL204="2/3",$M204*参照!$I$5,IF(AL204="1/3",$M204*参照!$I$6,IF(AL204="1/4(多子)",$M204*参照!$I$4,IF(AL204="1/4(工･農)",$M204*参照!$I$7,IF(AL204="3/3(多子)",$M204*参照!$I$4,IF(AL204="2/3(多子)",$M204*参照!$I$4,IF(AL204="1/3(多子)",$M204*参照!$I$4,IF(AL204="多子世帯",$M204*参照!$I$4,IF(AL204="対象外",0))))))))))</f>
        <v>0</v>
      </c>
      <c r="CK204" s="454" t="b">
        <f>IF(AM204="3/3",$M204*参照!$I$4,IF(AM204="2/3",$M204*参照!$I$5,IF(AM204="1/3",$M204*参照!$I$6,IF(AM204="1/4(多子)",$M204*参照!$I$4,IF(AM204="1/4(工･農)",$M204*参照!$I$7,IF(AM204="3/3(多子)",$M204*参照!$I$4,IF(AM204="2/3(多子)",$M204*参照!$I$4,IF(AM204="1/3(多子)",$M204*参照!$I$4,IF(AM204="多子世帯",$M204*参照!$I$4,IF(AM204="対象外",0))))))))))</f>
        <v>0</v>
      </c>
      <c r="CL204" s="454" t="b">
        <f>IF(AN204="3/3",$M204*参照!$I$4,IF(AN204="2/3",$M204*参照!$I$5,IF(AN204="1/3",$M204*参照!$I$6,IF(AN204="1/4(多子)",$M204*参照!$I$4,IF(AN204="1/4(工･農)",$M204*参照!$I$7,IF(AN204="3/3(多子)",$M204*参照!$I$4,IF(AN204="2/3(多子)",$M204*参照!$I$4,IF(AN204="1/3(多子)",$M204*参照!$I$4,IF(AN204="多子世帯",$M204*参照!$I$4,IF(AN204="対象外",0))))))))))</f>
        <v>0</v>
      </c>
      <c r="CM204" s="454" t="b">
        <f>IF(AO204="3/3",$M204*参照!$I$4,IF(AO204="2/3",$M204*参照!$I$5,IF(AO204="1/3",$M204*参照!$I$6,IF(AO204="1/4(多子)",$M204*参照!$I$4,IF(AO204="1/4(工･農)",$M204*参照!$I$7,IF(AO204="3/3(多子)",$M204*参照!$I$4,IF(AO204="2/3(多子)",$M204*参照!$I$4,IF(AO204="1/3(多子)",$M204*参照!$I$4,IF(AO204="多子世帯",$M204*参照!$I$4,IF(AO204="対象外",0))))))))))</f>
        <v>0</v>
      </c>
      <c r="CN204" s="454" t="b">
        <f>IF(AP204="3/3",$M204*参照!$I$4,IF(AP204="2/3",$M204*参照!$I$5,IF(AP204="1/3",$M204*参照!$I$6,IF(AP204="1/4(多子)",$M204*参照!$I$4,IF(AP204="1/4(工･農)",$M204*参照!$I$7,IF(AP204="3/3(多子)",$M204*参照!$I$4,IF(AP204="2/3(多子)",$M204*参照!$I$4,IF(AP204="1/3(多子)",$M204*参照!$I$4,IF(AP204="多子世帯",$M204*参照!$I$4,IF(AP204="対象外",0))))))))))</f>
        <v>0</v>
      </c>
      <c r="CO204" s="454" t="b">
        <f>IF(AQ204="3/3",$M204*参照!$I$4,IF(AQ204="2/3",$M204*参照!$I$5,IF(AQ204="1/3",$M204*参照!$I$6,IF(AQ204="1/4(多子)",$M204*参照!$I$4,IF(AQ204="1/4(工･農)",$M204*参照!$I$7,IF(AQ204="3/3(多子)",$M204*参照!$I$4,IF(AQ204="2/3(多子)",$M204*参照!$I$4,IF(AQ204="1/3(多子)",$M204*参照!$I$4,IF(AQ204="多子世帯",$M204*参照!$I$4,IF(AQ204="対象外",0))))))))))</f>
        <v>0</v>
      </c>
      <c r="CP204" s="454" t="b">
        <f>IF(AR204="3/3",$M204*参照!$I$4,IF(AR204="2/3",$M204*参照!$I$5,IF(AR204="1/3",$M204*参照!$I$6,IF(AR204="1/4(多子)",$M204*参照!$I$4,IF(AR204="1/4(工･農)",$M204*参照!$I$7,IF(AR204="3/3(多子)",$M204*参照!$I$4,IF(AR204="2/3(多子)",$M204*参照!$I$4,IF(AR204="1/3(多子)",$M204*参照!$I$4,IF(AR204="多子世帯",$M204*参照!$I$4,IF(AR204="対象外",0))))))))))</f>
        <v>0</v>
      </c>
      <c r="CQ204" s="455" t="b">
        <f>IF(AS204="3/3",$M204*参照!$I$4,IF(AS204="2/3",$M204*参照!$I$5,IF(AS204="1/3",$M204*参照!$I$6,IF(AS204="1/4(多子)",$M204*参照!$I$4,IF(AS204="1/4(工･農)",$M204*参照!$I$7,IF(AS204="3/3(多子)",$M204*参照!$I$4,IF(AS204="2/3(多子)",$M204*参照!$I$4,IF(AS204="1/3(多子)",$M204*参照!$I$4,IF(AS204="多子世帯",$M204*参照!$I$4,IF(AS204="対象外",0))))))))))</f>
        <v>0</v>
      </c>
      <c r="CR204" s="456">
        <f t="shared" si="178"/>
        <v>0</v>
      </c>
      <c r="CS204" s="66"/>
      <c r="CT204" s="147"/>
      <c r="CU204" s="147"/>
      <c r="CV204" s="147"/>
      <c r="CW204" s="147"/>
      <c r="CX204" s="147"/>
      <c r="CY204" s="149"/>
      <c r="CZ204" s="100"/>
      <c r="DA204" s="147"/>
      <c r="DB204" s="147"/>
      <c r="DC204" s="147"/>
      <c r="DD204" s="147"/>
      <c r="DE204" s="147"/>
      <c r="DF204" s="148">
        <f t="shared" si="179"/>
        <v>0</v>
      </c>
      <c r="DG204" s="77">
        <f>IF(CD204=0,0,(ROUNDUP(O204*(BU204*参照!$C$5+BV204*参照!$C$6+BW204*参照!$C$7+BX204*参照!$C$8+BY204*参照!$C$9+BZ204*参照!$C$10+CA204*参照!$C$11+CB204*参照!$C$12+CC204*参照!$C$13)/CD204,-2)))</f>
        <v>0</v>
      </c>
      <c r="DH204" s="136" t="str">
        <f t="shared" si="150"/>
        <v>B</v>
      </c>
    </row>
    <row r="205" spans="1:112" s="30" customFormat="1" ht="14.4">
      <c r="A205" s="137">
        <v>164</v>
      </c>
      <c r="B205" s="363"/>
      <c r="C205" s="361"/>
      <c r="D205" s="126"/>
      <c r="E205" s="127"/>
      <c r="F205" s="185"/>
      <c r="G205" s="213"/>
      <c r="H205" s="355"/>
      <c r="I205" s="235">
        <v>0</v>
      </c>
      <c r="J205" s="235">
        <f t="shared" si="151"/>
        <v>0</v>
      </c>
      <c r="K205" s="387">
        <f>IF(D205="昼間",参照!$E$4,IF(D205="夜間等",参照!$E$5,IF(D205="通信",参照!$E$6,0)))</f>
        <v>0</v>
      </c>
      <c r="L205" s="240">
        <f t="shared" si="152"/>
        <v>0</v>
      </c>
      <c r="M205" s="241">
        <f t="shared" si="153"/>
        <v>0</v>
      </c>
      <c r="N205" s="238"/>
      <c r="O205" s="238">
        <f t="shared" si="154"/>
        <v>0</v>
      </c>
      <c r="P205" s="389">
        <v>0</v>
      </c>
      <c r="Q205" s="392">
        <f>IF(D205="昼間",参照!$F$4,IF(D205="夜間等",参照!$F$5,IF(D205="通信",参照!$F$6,0)))</f>
        <v>0</v>
      </c>
      <c r="R205" s="240">
        <f t="shared" si="155"/>
        <v>0</v>
      </c>
      <c r="S205" s="214"/>
      <c r="T205" s="384">
        <f t="shared" si="156"/>
        <v>0</v>
      </c>
      <c r="U205" s="382">
        <f t="shared" si="157"/>
        <v>0</v>
      </c>
      <c r="V205" s="380">
        <f t="shared" si="158"/>
        <v>0</v>
      </c>
      <c r="W205" s="378">
        <f t="shared" si="159"/>
        <v>0</v>
      </c>
      <c r="X205" s="386" t="str">
        <f t="shared" si="129"/>
        <v>0</v>
      </c>
      <c r="Y205" s="379">
        <f t="shared" si="160"/>
        <v>0</v>
      </c>
      <c r="Z205" s="441"/>
      <c r="AA205" s="441"/>
      <c r="AB205" s="445">
        <f t="shared" si="161"/>
        <v>0</v>
      </c>
      <c r="AC205" s="356">
        <f t="shared" si="162"/>
        <v>0</v>
      </c>
      <c r="AD205" s="123">
        <f t="shared" si="130"/>
        <v>0</v>
      </c>
      <c r="AE205" s="123">
        <f t="shared" si="131"/>
        <v>0</v>
      </c>
      <c r="AF205" s="183"/>
      <c r="AG205" s="32"/>
      <c r="AH205" s="97"/>
      <c r="AI205" s="33"/>
      <c r="AJ205" s="97"/>
      <c r="AK205" s="33"/>
      <c r="AL205" s="97"/>
      <c r="AM205" s="98"/>
      <c r="AN205" s="99"/>
      <c r="AO205" s="147"/>
      <c r="AP205" s="147"/>
      <c r="AQ205" s="147"/>
      <c r="AR205" s="147"/>
      <c r="AS205" s="33"/>
      <c r="AT205" s="308">
        <f t="shared" si="132"/>
        <v>0</v>
      </c>
      <c r="AU205" s="295">
        <f t="shared" si="133"/>
        <v>0</v>
      </c>
      <c r="AV205" s="295">
        <f t="shared" si="134"/>
        <v>0</v>
      </c>
      <c r="AW205" s="295">
        <f t="shared" si="135"/>
        <v>0</v>
      </c>
      <c r="AX205" s="295">
        <f t="shared" si="136"/>
        <v>0</v>
      </c>
      <c r="AY205" s="295">
        <f t="shared" si="137"/>
        <v>0</v>
      </c>
      <c r="AZ205" s="295">
        <f t="shared" si="138"/>
        <v>0</v>
      </c>
      <c r="BA205" s="295">
        <f t="shared" si="139"/>
        <v>0</v>
      </c>
      <c r="BB205" s="310">
        <f t="shared" si="140"/>
        <v>0</v>
      </c>
      <c r="BC205" s="308">
        <f t="shared" si="141"/>
        <v>0</v>
      </c>
      <c r="BD205" s="308">
        <f t="shared" si="142"/>
        <v>0</v>
      </c>
      <c r="BE205" s="295">
        <f t="shared" si="143"/>
        <v>0</v>
      </c>
      <c r="BF205" s="308">
        <f t="shared" si="144"/>
        <v>0</v>
      </c>
      <c r="BG205" s="295">
        <f t="shared" si="145"/>
        <v>0</v>
      </c>
      <c r="BH205" s="308">
        <f t="shared" si="146"/>
        <v>0</v>
      </c>
      <c r="BI205" s="295">
        <f t="shared" si="147"/>
        <v>0</v>
      </c>
      <c r="BJ205" s="295">
        <f t="shared" si="148"/>
        <v>0</v>
      </c>
      <c r="BK205" s="310">
        <f t="shared" si="149"/>
        <v>0</v>
      </c>
      <c r="BL205" s="317">
        <f t="shared" si="163"/>
        <v>0</v>
      </c>
      <c r="BM205" s="299">
        <f t="shared" si="163"/>
        <v>0</v>
      </c>
      <c r="BN205" s="299">
        <f t="shared" si="164"/>
        <v>0</v>
      </c>
      <c r="BO205" s="299">
        <f t="shared" si="163"/>
        <v>0</v>
      </c>
      <c r="BP205" s="299">
        <f t="shared" si="165"/>
        <v>0</v>
      </c>
      <c r="BQ205" s="299">
        <f t="shared" si="163"/>
        <v>0</v>
      </c>
      <c r="BR205" s="299">
        <f t="shared" si="166"/>
        <v>0</v>
      </c>
      <c r="BS205" s="299">
        <f t="shared" si="167"/>
        <v>0</v>
      </c>
      <c r="BT205" s="318">
        <f t="shared" si="167"/>
        <v>0</v>
      </c>
      <c r="BU205" s="450">
        <f t="shared" si="168"/>
        <v>0</v>
      </c>
      <c r="BV205" s="451">
        <f t="shared" si="169"/>
        <v>0</v>
      </c>
      <c r="BW205" s="451">
        <f t="shared" si="170"/>
        <v>0</v>
      </c>
      <c r="BX205" s="451">
        <f t="shared" si="171"/>
        <v>0</v>
      </c>
      <c r="BY205" s="451">
        <f t="shared" si="172"/>
        <v>0</v>
      </c>
      <c r="BZ205" s="451">
        <f t="shared" si="173"/>
        <v>0</v>
      </c>
      <c r="CA205" s="451">
        <f t="shared" si="174"/>
        <v>0</v>
      </c>
      <c r="CB205" s="451">
        <f t="shared" si="175"/>
        <v>0</v>
      </c>
      <c r="CC205" s="451">
        <f t="shared" si="176"/>
        <v>0</v>
      </c>
      <c r="CD205" s="452">
        <f t="shared" si="177"/>
        <v>0</v>
      </c>
      <c r="CE205" s="453">
        <f>IF($AF205="3/3",$R205*参照!$J$4,IF($AF205="2/3",$R205*参照!$J$5,IF($AF205="1/3",$R205*参照!$J$6,IF($AF205="1/4(多子)",$R205*参照!$J$4,IF($AF205="1/4(工･農)",$R205*参照!$J$7,IF($AF205="3/3(多子)",$R205*参照!$J$4,IF($AF205="2/3(多子)",$R205*参照!$J$4,IF($AF205="1/3(多子)",$R205*参照!$J$4,IF($AF205="多子世帯",$R205*参照!$J$4,)))))))))</f>
        <v>0</v>
      </c>
      <c r="CF205" s="454" t="b">
        <f>IF(AH205="3/3",$M205*参照!$I$4,IF(AH205="2/3",$M205*参照!$I$5,IF(AH205="1/3",$M205*参照!$I$6,IF(AH205="1/4(多子)",$M205*参照!$I$4,IF(AH205="1/4(工･農)",$M205*参照!$I$7,IF(AH205="3/3(多子)",$M205*参照!$I$4,IF(AH205="2/3(多子)",$M205*参照!$I$4,IF(AH205="1/3(多子)",$M205*参照!$I$4,IF(AH205="多子世帯",$M205*参照!$I$4,IF(AH205="対象外",0))))))))))</f>
        <v>0</v>
      </c>
      <c r="CG205" s="454" t="b">
        <f>IF(AI205="3/3",$M205*参照!$I$4,IF(AI205="2/3",$M205*参照!$I$5,IF(AI205="1/3",$M205*参照!$I$6,IF(AI205="1/4(多子)",$M205*参照!$I$4,IF(AI205="1/4(工･農)",$M205*参照!$I$7,IF(AI205="3/3(多子)",$M205*参照!$I$4,IF(AI205="2/3(多子)",$M205*参照!$I$4,IF(AI205="1/3(多子)",$M205*参照!$I$4,IF(AI205="多子世帯",$M205*参照!$I$4,IF(AI205="対象外",0))))))))))</f>
        <v>0</v>
      </c>
      <c r="CH205" s="454" t="b">
        <f>IF(AJ205="3/3",$M205*参照!$I$4,IF(AJ205="2/3",$M205*参照!$I$5,IF(AJ205="1/3",$M205*参照!$I$6,IF(AJ205="1/4(多子)",$M205*参照!$I$4,IF(AJ205="1/4(工･農)",$M205*参照!$I$7,IF(AJ205="3/3(多子)",$M205*参照!$I$4,IF(AJ205="2/3(多子)",$M205*参照!$I$4,IF(AJ205="1/3(多子)",$M205*参照!$I$4,IF(AJ205="多子世帯",$M205*参照!$I$4,IF(AJ205="対象外",0))))))))))</f>
        <v>0</v>
      </c>
      <c r="CI205" s="454" t="b">
        <f>IF(AK205="3/3",$M205*参照!$I$4,IF(AK205="2/3",$M205*参照!$I$5,IF(AK205="1/3",$M205*参照!$I$6,IF(AK205="1/4(多子)",$M205*参照!$I$4,IF(AK205="1/4(工･農)",$M205*参照!$I$7,IF(AK205="3/3(多子)",$M205*参照!$I$4,IF(AK205="2/3(多子)",$M205*参照!$I$4,IF(AK205="1/3(多子)",$M205*参照!$I$4,IF(AK205="多子世帯",$M205*参照!$I$4,IF(AK205="対象外",0))))))))))</f>
        <v>0</v>
      </c>
      <c r="CJ205" s="454" t="b">
        <f>IF(AL205="3/3",$M205*参照!$I$4,IF(AL205="2/3",$M205*参照!$I$5,IF(AL205="1/3",$M205*参照!$I$6,IF(AL205="1/4(多子)",$M205*参照!$I$4,IF(AL205="1/4(工･農)",$M205*参照!$I$7,IF(AL205="3/3(多子)",$M205*参照!$I$4,IF(AL205="2/3(多子)",$M205*参照!$I$4,IF(AL205="1/3(多子)",$M205*参照!$I$4,IF(AL205="多子世帯",$M205*参照!$I$4,IF(AL205="対象外",0))))))))))</f>
        <v>0</v>
      </c>
      <c r="CK205" s="454" t="b">
        <f>IF(AM205="3/3",$M205*参照!$I$4,IF(AM205="2/3",$M205*参照!$I$5,IF(AM205="1/3",$M205*参照!$I$6,IF(AM205="1/4(多子)",$M205*参照!$I$4,IF(AM205="1/4(工･農)",$M205*参照!$I$7,IF(AM205="3/3(多子)",$M205*参照!$I$4,IF(AM205="2/3(多子)",$M205*参照!$I$4,IF(AM205="1/3(多子)",$M205*参照!$I$4,IF(AM205="多子世帯",$M205*参照!$I$4,IF(AM205="対象外",0))))))))))</f>
        <v>0</v>
      </c>
      <c r="CL205" s="454" t="b">
        <f>IF(AN205="3/3",$M205*参照!$I$4,IF(AN205="2/3",$M205*参照!$I$5,IF(AN205="1/3",$M205*参照!$I$6,IF(AN205="1/4(多子)",$M205*参照!$I$4,IF(AN205="1/4(工･農)",$M205*参照!$I$7,IF(AN205="3/3(多子)",$M205*参照!$I$4,IF(AN205="2/3(多子)",$M205*参照!$I$4,IF(AN205="1/3(多子)",$M205*参照!$I$4,IF(AN205="多子世帯",$M205*参照!$I$4,IF(AN205="対象外",0))))))))))</f>
        <v>0</v>
      </c>
      <c r="CM205" s="454" t="b">
        <f>IF(AO205="3/3",$M205*参照!$I$4,IF(AO205="2/3",$M205*参照!$I$5,IF(AO205="1/3",$M205*参照!$I$6,IF(AO205="1/4(多子)",$M205*参照!$I$4,IF(AO205="1/4(工･農)",$M205*参照!$I$7,IF(AO205="3/3(多子)",$M205*参照!$I$4,IF(AO205="2/3(多子)",$M205*参照!$I$4,IF(AO205="1/3(多子)",$M205*参照!$I$4,IF(AO205="多子世帯",$M205*参照!$I$4,IF(AO205="対象外",0))))))))))</f>
        <v>0</v>
      </c>
      <c r="CN205" s="454" t="b">
        <f>IF(AP205="3/3",$M205*参照!$I$4,IF(AP205="2/3",$M205*参照!$I$5,IF(AP205="1/3",$M205*参照!$I$6,IF(AP205="1/4(多子)",$M205*参照!$I$4,IF(AP205="1/4(工･農)",$M205*参照!$I$7,IF(AP205="3/3(多子)",$M205*参照!$I$4,IF(AP205="2/3(多子)",$M205*参照!$I$4,IF(AP205="1/3(多子)",$M205*参照!$I$4,IF(AP205="多子世帯",$M205*参照!$I$4,IF(AP205="対象外",0))))))))))</f>
        <v>0</v>
      </c>
      <c r="CO205" s="454" t="b">
        <f>IF(AQ205="3/3",$M205*参照!$I$4,IF(AQ205="2/3",$M205*参照!$I$5,IF(AQ205="1/3",$M205*参照!$I$6,IF(AQ205="1/4(多子)",$M205*参照!$I$4,IF(AQ205="1/4(工･農)",$M205*参照!$I$7,IF(AQ205="3/3(多子)",$M205*参照!$I$4,IF(AQ205="2/3(多子)",$M205*参照!$I$4,IF(AQ205="1/3(多子)",$M205*参照!$I$4,IF(AQ205="多子世帯",$M205*参照!$I$4,IF(AQ205="対象外",0))))))))))</f>
        <v>0</v>
      </c>
      <c r="CP205" s="454" t="b">
        <f>IF(AR205="3/3",$M205*参照!$I$4,IF(AR205="2/3",$M205*参照!$I$5,IF(AR205="1/3",$M205*参照!$I$6,IF(AR205="1/4(多子)",$M205*参照!$I$4,IF(AR205="1/4(工･農)",$M205*参照!$I$7,IF(AR205="3/3(多子)",$M205*参照!$I$4,IF(AR205="2/3(多子)",$M205*参照!$I$4,IF(AR205="1/3(多子)",$M205*参照!$I$4,IF(AR205="多子世帯",$M205*参照!$I$4,IF(AR205="対象外",0))))))))))</f>
        <v>0</v>
      </c>
      <c r="CQ205" s="455" t="b">
        <f>IF(AS205="3/3",$M205*参照!$I$4,IF(AS205="2/3",$M205*参照!$I$5,IF(AS205="1/3",$M205*参照!$I$6,IF(AS205="1/4(多子)",$M205*参照!$I$4,IF(AS205="1/4(工･農)",$M205*参照!$I$7,IF(AS205="3/3(多子)",$M205*参照!$I$4,IF(AS205="2/3(多子)",$M205*参照!$I$4,IF(AS205="1/3(多子)",$M205*参照!$I$4,IF(AS205="多子世帯",$M205*参照!$I$4,IF(AS205="対象外",0))))))))))</f>
        <v>0</v>
      </c>
      <c r="CR205" s="456">
        <f t="shared" si="178"/>
        <v>0</v>
      </c>
      <c r="CS205" s="66"/>
      <c r="CT205" s="147"/>
      <c r="CU205" s="147"/>
      <c r="CV205" s="147"/>
      <c r="CW205" s="147"/>
      <c r="CX205" s="147"/>
      <c r="CY205" s="149"/>
      <c r="CZ205" s="100"/>
      <c r="DA205" s="147"/>
      <c r="DB205" s="147"/>
      <c r="DC205" s="147"/>
      <c r="DD205" s="147"/>
      <c r="DE205" s="147"/>
      <c r="DF205" s="148">
        <f t="shared" si="179"/>
        <v>0</v>
      </c>
      <c r="DG205" s="77">
        <f>IF(CD205=0,0,(ROUNDUP(O205*(BU205*参照!$C$5+BV205*参照!$C$6+BW205*参照!$C$7+BX205*参照!$C$8+BY205*参照!$C$9+BZ205*参照!$C$10+CA205*参照!$C$11+CB205*参照!$C$12+CC205*参照!$C$13)/CD205,-2)))</f>
        <v>0</v>
      </c>
      <c r="DH205" s="136" t="str">
        <f t="shared" si="150"/>
        <v>B</v>
      </c>
    </row>
    <row r="206" spans="1:112" s="30" customFormat="1" ht="14.4">
      <c r="A206" s="137">
        <v>165</v>
      </c>
      <c r="B206" s="363"/>
      <c r="C206" s="361"/>
      <c r="D206" s="126"/>
      <c r="E206" s="127"/>
      <c r="F206" s="185"/>
      <c r="G206" s="213"/>
      <c r="H206" s="355"/>
      <c r="I206" s="235">
        <v>0</v>
      </c>
      <c r="J206" s="235">
        <f t="shared" si="151"/>
        <v>0</v>
      </c>
      <c r="K206" s="387">
        <f>IF(D206="昼間",参照!$E$4,IF(D206="夜間等",参照!$E$5,IF(D206="通信",参照!$E$6,0)))</f>
        <v>0</v>
      </c>
      <c r="L206" s="240">
        <f t="shared" si="152"/>
        <v>0</v>
      </c>
      <c r="M206" s="241">
        <f t="shared" si="153"/>
        <v>0</v>
      </c>
      <c r="N206" s="238"/>
      <c r="O206" s="238">
        <f t="shared" si="154"/>
        <v>0</v>
      </c>
      <c r="P206" s="389">
        <v>0</v>
      </c>
      <c r="Q206" s="392">
        <f>IF(D206="昼間",参照!$F$4,IF(D206="夜間等",参照!$F$5,IF(D206="通信",参照!$F$6,0)))</f>
        <v>0</v>
      </c>
      <c r="R206" s="240">
        <f t="shared" si="155"/>
        <v>0</v>
      </c>
      <c r="S206" s="214"/>
      <c r="T206" s="384">
        <f t="shared" si="156"/>
        <v>0</v>
      </c>
      <c r="U206" s="382">
        <f t="shared" si="157"/>
        <v>0</v>
      </c>
      <c r="V206" s="380">
        <f t="shared" si="158"/>
        <v>0</v>
      </c>
      <c r="W206" s="378">
        <f t="shared" si="159"/>
        <v>0</v>
      </c>
      <c r="X206" s="386" t="str">
        <f t="shared" si="129"/>
        <v>0</v>
      </c>
      <c r="Y206" s="379">
        <f t="shared" si="160"/>
        <v>0</v>
      </c>
      <c r="Z206" s="441"/>
      <c r="AA206" s="441"/>
      <c r="AB206" s="445">
        <f t="shared" si="161"/>
        <v>0</v>
      </c>
      <c r="AC206" s="356">
        <f t="shared" si="162"/>
        <v>0</v>
      </c>
      <c r="AD206" s="123">
        <f t="shared" si="130"/>
        <v>0</v>
      </c>
      <c r="AE206" s="123">
        <f t="shared" si="131"/>
        <v>0</v>
      </c>
      <c r="AF206" s="183"/>
      <c r="AG206" s="32"/>
      <c r="AH206" s="97"/>
      <c r="AI206" s="33"/>
      <c r="AJ206" s="97"/>
      <c r="AK206" s="33"/>
      <c r="AL206" s="97"/>
      <c r="AM206" s="98"/>
      <c r="AN206" s="99"/>
      <c r="AO206" s="147"/>
      <c r="AP206" s="147"/>
      <c r="AQ206" s="147"/>
      <c r="AR206" s="147"/>
      <c r="AS206" s="33"/>
      <c r="AT206" s="308">
        <f t="shared" si="132"/>
        <v>0</v>
      </c>
      <c r="AU206" s="295">
        <f t="shared" si="133"/>
        <v>0</v>
      </c>
      <c r="AV206" s="295">
        <f t="shared" si="134"/>
        <v>0</v>
      </c>
      <c r="AW206" s="295">
        <f t="shared" si="135"/>
        <v>0</v>
      </c>
      <c r="AX206" s="295">
        <f t="shared" si="136"/>
        <v>0</v>
      </c>
      <c r="AY206" s="295">
        <f t="shared" si="137"/>
        <v>0</v>
      </c>
      <c r="AZ206" s="295">
        <f t="shared" si="138"/>
        <v>0</v>
      </c>
      <c r="BA206" s="295">
        <f t="shared" si="139"/>
        <v>0</v>
      </c>
      <c r="BB206" s="310">
        <f t="shared" si="140"/>
        <v>0</v>
      </c>
      <c r="BC206" s="308">
        <f t="shared" si="141"/>
        <v>0</v>
      </c>
      <c r="BD206" s="308">
        <f t="shared" si="142"/>
        <v>0</v>
      </c>
      <c r="BE206" s="295">
        <f t="shared" si="143"/>
        <v>0</v>
      </c>
      <c r="BF206" s="308">
        <f t="shared" si="144"/>
        <v>0</v>
      </c>
      <c r="BG206" s="295">
        <f t="shared" si="145"/>
        <v>0</v>
      </c>
      <c r="BH206" s="308">
        <f t="shared" si="146"/>
        <v>0</v>
      </c>
      <c r="BI206" s="295">
        <f t="shared" si="147"/>
        <v>0</v>
      </c>
      <c r="BJ206" s="295">
        <f t="shared" si="148"/>
        <v>0</v>
      </c>
      <c r="BK206" s="310">
        <f t="shared" si="149"/>
        <v>0</v>
      </c>
      <c r="BL206" s="317">
        <f t="shared" si="163"/>
        <v>0</v>
      </c>
      <c r="BM206" s="299">
        <f t="shared" si="163"/>
        <v>0</v>
      </c>
      <c r="BN206" s="299">
        <f t="shared" si="164"/>
        <v>0</v>
      </c>
      <c r="BO206" s="299">
        <f t="shared" si="163"/>
        <v>0</v>
      </c>
      <c r="BP206" s="299">
        <f t="shared" si="165"/>
        <v>0</v>
      </c>
      <c r="BQ206" s="299">
        <f t="shared" si="163"/>
        <v>0</v>
      </c>
      <c r="BR206" s="299">
        <f t="shared" si="166"/>
        <v>0</v>
      </c>
      <c r="BS206" s="299">
        <f t="shared" si="167"/>
        <v>0</v>
      </c>
      <c r="BT206" s="318">
        <f t="shared" si="167"/>
        <v>0</v>
      </c>
      <c r="BU206" s="450">
        <f t="shared" si="168"/>
        <v>0</v>
      </c>
      <c r="BV206" s="451">
        <f t="shared" si="169"/>
        <v>0</v>
      </c>
      <c r="BW206" s="451">
        <f t="shared" si="170"/>
        <v>0</v>
      </c>
      <c r="BX206" s="451">
        <f t="shared" si="171"/>
        <v>0</v>
      </c>
      <c r="BY206" s="451">
        <f t="shared" si="172"/>
        <v>0</v>
      </c>
      <c r="BZ206" s="451">
        <f t="shared" si="173"/>
        <v>0</v>
      </c>
      <c r="CA206" s="451">
        <f t="shared" si="174"/>
        <v>0</v>
      </c>
      <c r="CB206" s="451">
        <f t="shared" si="175"/>
        <v>0</v>
      </c>
      <c r="CC206" s="451">
        <f t="shared" si="176"/>
        <v>0</v>
      </c>
      <c r="CD206" s="452">
        <f t="shared" si="177"/>
        <v>0</v>
      </c>
      <c r="CE206" s="453">
        <f>IF($AF206="3/3",$R206*参照!$J$4,IF($AF206="2/3",$R206*参照!$J$5,IF($AF206="1/3",$R206*参照!$J$6,IF($AF206="1/4(多子)",$R206*参照!$J$4,IF($AF206="1/4(工･農)",$R206*参照!$J$7,IF($AF206="3/3(多子)",$R206*参照!$J$4,IF($AF206="2/3(多子)",$R206*参照!$J$4,IF($AF206="1/3(多子)",$R206*参照!$J$4,IF($AF206="多子世帯",$R206*参照!$J$4,)))))))))</f>
        <v>0</v>
      </c>
      <c r="CF206" s="454" t="b">
        <f>IF(AH206="3/3",$M206*参照!$I$4,IF(AH206="2/3",$M206*参照!$I$5,IF(AH206="1/3",$M206*参照!$I$6,IF(AH206="1/4(多子)",$M206*参照!$I$4,IF(AH206="1/4(工･農)",$M206*参照!$I$7,IF(AH206="3/3(多子)",$M206*参照!$I$4,IF(AH206="2/3(多子)",$M206*参照!$I$4,IF(AH206="1/3(多子)",$M206*参照!$I$4,IF(AH206="多子世帯",$M206*参照!$I$4,IF(AH206="対象外",0))))))))))</f>
        <v>0</v>
      </c>
      <c r="CG206" s="454" t="b">
        <f>IF(AI206="3/3",$M206*参照!$I$4,IF(AI206="2/3",$M206*参照!$I$5,IF(AI206="1/3",$M206*参照!$I$6,IF(AI206="1/4(多子)",$M206*参照!$I$4,IF(AI206="1/4(工･農)",$M206*参照!$I$7,IF(AI206="3/3(多子)",$M206*参照!$I$4,IF(AI206="2/3(多子)",$M206*参照!$I$4,IF(AI206="1/3(多子)",$M206*参照!$I$4,IF(AI206="多子世帯",$M206*参照!$I$4,IF(AI206="対象外",0))))))))))</f>
        <v>0</v>
      </c>
      <c r="CH206" s="454" t="b">
        <f>IF(AJ206="3/3",$M206*参照!$I$4,IF(AJ206="2/3",$M206*参照!$I$5,IF(AJ206="1/3",$M206*参照!$I$6,IF(AJ206="1/4(多子)",$M206*参照!$I$4,IF(AJ206="1/4(工･農)",$M206*参照!$I$7,IF(AJ206="3/3(多子)",$M206*参照!$I$4,IF(AJ206="2/3(多子)",$M206*参照!$I$4,IF(AJ206="1/3(多子)",$M206*参照!$I$4,IF(AJ206="多子世帯",$M206*参照!$I$4,IF(AJ206="対象外",0))))))))))</f>
        <v>0</v>
      </c>
      <c r="CI206" s="454" t="b">
        <f>IF(AK206="3/3",$M206*参照!$I$4,IF(AK206="2/3",$M206*参照!$I$5,IF(AK206="1/3",$M206*参照!$I$6,IF(AK206="1/4(多子)",$M206*参照!$I$4,IF(AK206="1/4(工･農)",$M206*参照!$I$7,IF(AK206="3/3(多子)",$M206*参照!$I$4,IF(AK206="2/3(多子)",$M206*参照!$I$4,IF(AK206="1/3(多子)",$M206*参照!$I$4,IF(AK206="多子世帯",$M206*参照!$I$4,IF(AK206="対象外",0))))))))))</f>
        <v>0</v>
      </c>
      <c r="CJ206" s="454" t="b">
        <f>IF(AL206="3/3",$M206*参照!$I$4,IF(AL206="2/3",$M206*参照!$I$5,IF(AL206="1/3",$M206*参照!$I$6,IF(AL206="1/4(多子)",$M206*参照!$I$4,IF(AL206="1/4(工･農)",$M206*参照!$I$7,IF(AL206="3/3(多子)",$M206*参照!$I$4,IF(AL206="2/3(多子)",$M206*参照!$I$4,IF(AL206="1/3(多子)",$M206*参照!$I$4,IF(AL206="多子世帯",$M206*参照!$I$4,IF(AL206="対象外",0))))))))))</f>
        <v>0</v>
      </c>
      <c r="CK206" s="454" t="b">
        <f>IF(AM206="3/3",$M206*参照!$I$4,IF(AM206="2/3",$M206*参照!$I$5,IF(AM206="1/3",$M206*参照!$I$6,IF(AM206="1/4(多子)",$M206*参照!$I$4,IF(AM206="1/4(工･農)",$M206*参照!$I$7,IF(AM206="3/3(多子)",$M206*参照!$I$4,IF(AM206="2/3(多子)",$M206*参照!$I$4,IF(AM206="1/3(多子)",$M206*参照!$I$4,IF(AM206="多子世帯",$M206*参照!$I$4,IF(AM206="対象外",0))))))))))</f>
        <v>0</v>
      </c>
      <c r="CL206" s="454" t="b">
        <f>IF(AN206="3/3",$M206*参照!$I$4,IF(AN206="2/3",$M206*参照!$I$5,IF(AN206="1/3",$M206*参照!$I$6,IF(AN206="1/4(多子)",$M206*参照!$I$4,IF(AN206="1/4(工･農)",$M206*参照!$I$7,IF(AN206="3/3(多子)",$M206*参照!$I$4,IF(AN206="2/3(多子)",$M206*参照!$I$4,IF(AN206="1/3(多子)",$M206*参照!$I$4,IF(AN206="多子世帯",$M206*参照!$I$4,IF(AN206="対象外",0))))))))))</f>
        <v>0</v>
      </c>
      <c r="CM206" s="454" t="b">
        <f>IF(AO206="3/3",$M206*参照!$I$4,IF(AO206="2/3",$M206*参照!$I$5,IF(AO206="1/3",$M206*参照!$I$6,IF(AO206="1/4(多子)",$M206*参照!$I$4,IF(AO206="1/4(工･農)",$M206*参照!$I$7,IF(AO206="3/3(多子)",$M206*参照!$I$4,IF(AO206="2/3(多子)",$M206*参照!$I$4,IF(AO206="1/3(多子)",$M206*参照!$I$4,IF(AO206="多子世帯",$M206*参照!$I$4,IF(AO206="対象外",0))))))))))</f>
        <v>0</v>
      </c>
      <c r="CN206" s="454" t="b">
        <f>IF(AP206="3/3",$M206*参照!$I$4,IF(AP206="2/3",$M206*参照!$I$5,IF(AP206="1/3",$M206*参照!$I$6,IF(AP206="1/4(多子)",$M206*参照!$I$4,IF(AP206="1/4(工･農)",$M206*参照!$I$7,IF(AP206="3/3(多子)",$M206*参照!$I$4,IF(AP206="2/3(多子)",$M206*参照!$I$4,IF(AP206="1/3(多子)",$M206*参照!$I$4,IF(AP206="多子世帯",$M206*参照!$I$4,IF(AP206="対象外",0))))))))))</f>
        <v>0</v>
      </c>
      <c r="CO206" s="454" t="b">
        <f>IF(AQ206="3/3",$M206*参照!$I$4,IF(AQ206="2/3",$M206*参照!$I$5,IF(AQ206="1/3",$M206*参照!$I$6,IF(AQ206="1/4(多子)",$M206*参照!$I$4,IF(AQ206="1/4(工･農)",$M206*参照!$I$7,IF(AQ206="3/3(多子)",$M206*参照!$I$4,IF(AQ206="2/3(多子)",$M206*参照!$I$4,IF(AQ206="1/3(多子)",$M206*参照!$I$4,IF(AQ206="多子世帯",$M206*参照!$I$4,IF(AQ206="対象外",0))))))))))</f>
        <v>0</v>
      </c>
      <c r="CP206" s="454" t="b">
        <f>IF(AR206="3/3",$M206*参照!$I$4,IF(AR206="2/3",$M206*参照!$I$5,IF(AR206="1/3",$M206*参照!$I$6,IF(AR206="1/4(多子)",$M206*参照!$I$4,IF(AR206="1/4(工･農)",$M206*参照!$I$7,IF(AR206="3/3(多子)",$M206*参照!$I$4,IF(AR206="2/3(多子)",$M206*参照!$I$4,IF(AR206="1/3(多子)",$M206*参照!$I$4,IF(AR206="多子世帯",$M206*参照!$I$4,IF(AR206="対象外",0))))))))))</f>
        <v>0</v>
      </c>
      <c r="CQ206" s="455" t="b">
        <f>IF(AS206="3/3",$M206*参照!$I$4,IF(AS206="2/3",$M206*参照!$I$5,IF(AS206="1/3",$M206*参照!$I$6,IF(AS206="1/4(多子)",$M206*参照!$I$4,IF(AS206="1/4(工･農)",$M206*参照!$I$7,IF(AS206="3/3(多子)",$M206*参照!$I$4,IF(AS206="2/3(多子)",$M206*参照!$I$4,IF(AS206="1/3(多子)",$M206*参照!$I$4,IF(AS206="多子世帯",$M206*参照!$I$4,IF(AS206="対象外",0))))))))))</f>
        <v>0</v>
      </c>
      <c r="CR206" s="456">
        <f t="shared" si="178"/>
        <v>0</v>
      </c>
      <c r="CS206" s="66"/>
      <c r="CT206" s="147"/>
      <c r="CU206" s="147"/>
      <c r="CV206" s="147"/>
      <c r="CW206" s="147"/>
      <c r="CX206" s="147"/>
      <c r="CY206" s="149"/>
      <c r="CZ206" s="100"/>
      <c r="DA206" s="147"/>
      <c r="DB206" s="147"/>
      <c r="DC206" s="147"/>
      <c r="DD206" s="147"/>
      <c r="DE206" s="147"/>
      <c r="DF206" s="148">
        <f t="shared" si="179"/>
        <v>0</v>
      </c>
      <c r="DG206" s="77">
        <f>IF(CD206=0,0,(ROUNDUP(O206*(BU206*参照!$C$5+BV206*参照!$C$6+BW206*参照!$C$7+BX206*参照!$C$8+BY206*参照!$C$9+BZ206*参照!$C$10+CA206*参照!$C$11+CB206*参照!$C$12+CC206*参照!$C$13)/CD206,-2)))</f>
        <v>0</v>
      </c>
      <c r="DH206" s="136" t="str">
        <f t="shared" si="150"/>
        <v>B</v>
      </c>
    </row>
    <row r="207" spans="1:112" s="30" customFormat="1" ht="14.4">
      <c r="A207" s="137">
        <v>166</v>
      </c>
      <c r="B207" s="363"/>
      <c r="C207" s="361"/>
      <c r="D207" s="126"/>
      <c r="E207" s="127"/>
      <c r="F207" s="185"/>
      <c r="G207" s="213"/>
      <c r="H207" s="355"/>
      <c r="I207" s="235">
        <v>0</v>
      </c>
      <c r="J207" s="235">
        <f t="shared" si="151"/>
        <v>0</v>
      </c>
      <c r="K207" s="387">
        <f>IF(D207="昼間",参照!$E$4,IF(D207="夜間等",参照!$E$5,IF(D207="通信",参照!$E$6,0)))</f>
        <v>0</v>
      </c>
      <c r="L207" s="240">
        <f t="shared" si="152"/>
        <v>0</v>
      </c>
      <c r="M207" s="241">
        <f t="shared" si="153"/>
        <v>0</v>
      </c>
      <c r="N207" s="238"/>
      <c r="O207" s="238">
        <f t="shared" si="154"/>
        <v>0</v>
      </c>
      <c r="P207" s="389">
        <v>0</v>
      </c>
      <c r="Q207" s="392">
        <f>IF(D207="昼間",参照!$F$4,IF(D207="夜間等",参照!$F$5,IF(D207="通信",参照!$F$6,0)))</f>
        <v>0</v>
      </c>
      <c r="R207" s="240">
        <f t="shared" si="155"/>
        <v>0</v>
      </c>
      <c r="S207" s="214"/>
      <c r="T207" s="384">
        <f t="shared" si="156"/>
        <v>0</v>
      </c>
      <c r="U207" s="382">
        <f t="shared" si="157"/>
        <v>0</v>
      </c>
      <c r="V207" s="380">
        <f t="shared" si="158"/>
        <v>0</v>
      </c>
      <c r="W207" s="378">
        <f t="shared" si="159"/>
        <v>0</v>
      </c>
      <c r="X207" s="386" t="str">
        <f t="shared" si="129"/>
        <v>0</v>
      </c>
      <c r="Y207" s="379">
        <f t="shared" si="160"/>
        <v>0</v>
      </c>
      <c r="Z207" s="441"/>
      <c r="AA207" s="441"/>
      <c r="AB207" s="445">
        <f t="shared" si="161"/>
        <v>0</v>
      </c>
      <c r="AC207" s="356">
        <f t="shared" si="162"/>
        <v>0</v>
      </c>
      <c r="AD207" s="123">
        <f t="shared" si="130"/>
        <v>0</v>
      </c>
      <c r="AE207" s="123">
        <f t="shared" si="131"/>
        <v>0</v>
      </c>
      <c r="AF207" s="183"/>
      <c r="AG207" s="32"/>
      <c r="AH207" s="97"/>
      <c r="AI207" s="33"/>
      <c r="AJ207" s="97"/>
      <c r="AK207" s="33"/>
      <c r="AL207" s="97"/>
      <c r="AM207" s="98"/>
      <c r="AN207" s="99"/>
      <c r="AO207" s="147"/>
      <c r="AP207" s="147"/>
      <c r="AQ207" s="147"/>
      <c r="AR207" s="147"/>
      <c r="AS207" s="33"/>
      <c r="AT207" s="308">
        <f t="shared" si="132"/>
        <v>0</v>
      </c>
      <c r="AU207" s="295">
        <f t="shared" si="133"/>
        <v>0</v>
      </c>
      <c r="AV207" s="295">
        <f t="shared" si="134"/>
        <v>0</v>
      </c>
      <c r="AW207" s="295">
        <f t="shared" si="135"/>
        <v>0</v>
      </c>
      <c r="AX207" s="295">
        <f t="shared" si="136"/>
        <v>0</v>
      </c>
      <c r="AY207" s="295">
        <f t="shared" si="137"/>
        <v>0</v>
      </c>
      <c r="AZ207" s="295">
        <f t="shared" si="138"/>
        <v>0</v>
      </c>
      <c r="BA207" s="295">
        <f t="shared" si="139"/>
        <v>0</v>
      </c>
      <c r="BB207" s="310">
        <f t="shared" si="140"/>
        <v>0</v>
      </c>
      <c r="BC207" s="308">
        <f t="shared" si="141"/>
        <v>0</v>
      </c>
      <c r="BD207" s="308">
        <f t="shared" si="142"/>
        <v>0</v>
      </c>
      <c r="BE207" s="295">
        <f t="shared" si="143"/>
        <v>0</v>
      </c>
      <c r="BF207" s="308">
        <f t="shared" si="144"/>
        <v>0</v>
      </c>
      <c r="BG207" s="295">
        <f t="shared" si="145"/>
        <v>0</v>
      </c>
      <c r="BH207" s="308">
        <f t="shared" si="146"/>
        <v>0</v>
      </c>
      <c r="BI207" s="295">
        <f t="shared" si="147"/>
        <v>0</v>
      </c>
      <c r="BJ207" s="295">
        <f t="shared" si="148"/>
        <v>0</v>
      </c>
      <c r="BK207" s="310">
        <f t="shared" si="149"/>
        <v>0</v>
      </c>
      <c r="BL207" s="317">
        <f t="shared" si="163"/>
        <v>0</v>
      </c>
      <c r="BM207" s="299">
        <f t="shared" si="163"/>
        <v>0</v>
      </c>
      <c r="BN207" s="299">
        <f t="shared" si="164"/>
        <v>0</v>
      </c>
      <c r="BO207" s="299">
        <f t="shared" si="163"/>
        <v>0</v>
      </c>
      <c r="BP207" s="299">
        <f t="shared" si="165"/>
        <v>0</v>
      </c>
      <c r="BQ207" s="299">
        <f t="shared" si="163"/>
        <v>0</v>
      </c>
      <c r="BR207" s="299">
        <f t="shared" si="166"/>
        <v>0</v>
      </c>
      <c r="BS207" s="299">
        <f t="shared" si="167"/>
        <v>0</v>
      </c>
      <c r="BT207" s="318">
        <f t="shared" si="167"/>
        <v>0</v>
      </c>
      <c r="BU207" s="450">
        <f t="shared" si="168"/>
        <v>0</v>
      </c>
      <c r="BV207" s="451">
        <f t="shared" si="169"/>
        <v>0</v>
      </c>
      <c r="BW207" s="451">
        <f t="shared" si="170"/>
        <v>0</v>
      </c>
      <c r="BX207" s="451">
        <f t="shared" si="171"/>
        <v>0</v>
      </c>
      <c r="BY207" s="451">
        <f t="shared" si="172"/>
        <v>0</v>
      </c>
      <c r="BZ207" s="451">
        <f t="shared" si="173"/>
        <v>0</v>
      </c>
      <c r="CA207" s="451">
        <f t="shared" si="174"/>
        <v>0</v>
      </c>
      <c r="CB207" s="451">
        <f t="shared" si="175"/>
        <v>0</v>
      </c>
      <c r="CC207" s="451">
        <f t="shared" si="176"/>
        <v>0</v>
      </c>
      <c r="CD207" s="452">
        <f t="shared" si="177"/>
        <v>0</v>
      </c>
      <c r="CE207" s="453">
        <f>IF($AF207="3/3",$R207*参照!$J$4,IF($AF207="2/3",$R207*参照!$J$5,IF($AF207="1/3",$R207*参照!$J$6,IF($AF207="1/4(多子)",$R207*参照!$J$4,IF($AF207="1/4(工･農)",$R207*参照!$J$7,IF($AF207="3/3(多子)",$R207*参照!$J$4,IF($AF207="2/3(多子)",$R207*参照!$J$4,IF($AF207="1/3(多子)",$R207*参照!$J$4,IF($AF207="多子世帯",$R207*参照!$J$4,)))))))))</f>
        <v>0</v>
      </c>
      <c r="CF207" s="454" t="b">
        <f>IF(AH207="3/3",$M207*参照!$I$4,IF(AH207="2/3",$M207*参照!$I$5,IF(AH207="1/3",$M207*参照!$I$6,IF(AH207="1/4(多子)",$M207*参照!$I$4,IF(AH207="1/4(工･農)",$M207*参照!$I$7,IF(AH207="3/3(多子)",$M207*参照!$I$4,IF(AH207="2/3(多子)",$M207*参照!$I$4,IF(AH207="1/3(多子)",$M207*参照!$I$4,IF(AH207="多子世帯",$M207*参照!$I$4,IF(AH207="対象外",0))))))))))</f>
        <v>0</v>
      </c>
      <c r="CG207" s="454" t="b">
        <f>IF(AI207="3/3",$M207*参照!$I$4,IF(AI207="2/3",$M207*参照!$I$5,IF(AI207="1/3",$M207*参照!$I$6,IF(AI207="1/4(多子)",$M207*参照!$I$4,IF(AI207="1/4(工･農)",$M207*参照!$I$7,IF(AI207="3/3(多子)",$M207*参照!$I$4,IF(AI207="2/3(多子)",$M207*参照!$I$4,IF(AI207="1/3(多子)",$M207*参照!$I$4,IF(AI207="多子世帯",$M207*参照!$I$4,IF(AI207="対象外",0))))))))))</f>
        <v>0</v>
      </c>
      <c r="CH207" s="454" t="b">
        <f>IF(AJ207="3/3",$M207*参照!$I$4,IF(AJ207="2/3",$M207*参照!$I$5,IF(AJ207="1/3",$M207*参照!$I$6,IF(AJ207="1/4(多子)",$M207*参照!$I$4,IF(AJ207="1/4(工･農)",$M207*参照!$I$7,IF(AJ207="3/3(多子)",$M207*参照!$I$4,IF(AJ207="2/3(多子)",$M207*参照!$I$4,IF(AJ207="1/3(多子)",$M207*参照!$I$4,IF(AJ207="多子世帯",$M207*参照!$I$4,IF(AJ207="対象外",0))))))))))</f>
        <v>0</v>
      </c>
      <c r="CI207" s="454" t="b">
        <f>IF(AK207="3/3",$M207*参照!$I$4,IF(AK207="2/3",$M207*参照!$I$5,IF(AK207="1/3",$M207*参照!$I$6,IF(AK207="1/4(多子)",$M207*参照!$I$4,IF(AK207="1/4(工･農)",$M207*参照!$I$7,IF(AK207="3/3(多子)",$M207*参照!$I$4,IF(AK207="2/3(多子)",$M207*参照!$I$4,IF(AK207="1/3(多子)",$M207*参照!$I$4,IF(AK207="多子世帯",$M207*参照!$I$4,IF(AK207="対象外",0))))))))))</f>
        <v>0</v>
      </c>
      <c r="CJ207" s="454" t="b">
        <f>IF(AL207="3/3",$M207*参照!$I$4,IF(AL207="2/3",$M207*参照!$I$5,IF(AL207="1/3",$M207*参照!$I$6,IF(AL207="1/4(多子)",$M207*参照!$I$4,IF(AL207="1/4(工･農)",$M207*参照!$I$7,IF(AL207="3/3(多子)",$M207*参照!$I$4,IF(AL207="2/3(多子)",$M207*参照!$I$4,IF(AL207="1/3(多子)",$M207*参照!$I$4,IF(AL207="多子世帯",$M207*参照!$I$4,IF(AL207="対象外",0))))))))))</f>
        <v>0</v>
      </c>
      <c r="CK207" s="454" t="b">
        <f>IF(AM207="3/3",$M207*参照!$I$4,IF(AM207="2/3",$M207*参照!$I$5,IF(AM207="1/3",$M207*参照!$I$6,IF(AM207="1/4(多子)",$M207*参照!$I$4,IF(AM207="1/4(工･農)",$M207*参照!$I$7,IF(AM207="3/3(多子)",$M207*参照!$I$4,IF(AM207="2/3(多子)",$M207*参照!$I$4,IF(AM207="1/3(多子)",$M207*参照!$I$4,IF(AM207="多子世帯",$M207*参照!$I$4,IF(AM207="対象外",0))))))))))</f>
        <v>0</v>
      </c>
      <c r="CL207" s="454" t="b">
        <f>IF(AN207="3/3",$M207*参照!$I$4,IF(AN207="2/3",$M207*参照!$I$5,IF(AN207="1/3",$M207*参照!$I$6,IF(AN207="1/4(多子)",$M207*参照!$I$4,IF(AN207="1/4(工･農)",$M207*参照!$I$7,IF(AN207="3/3(多子)",$M207*参照!$I$4,IF(AN207="2/3(多子)",$M207*参照!$I$4,IF(AN207="1/3(多子)",$M207*参照!$I$4,IF(AN207="多子世帯",$M207*参照!$I$4,IF(AN207="対象外",0))))))))))</f>
        <v>0</v>
      </c>
      <c r="CM207" s="454" t="b">
        <f>IF(AO207="3/3",$M207*参照!$I$4,IF(AO207="2/3",$M207*参照!$I$5,IF(AO207="1/3",$M207*参照!$I$6,IF(AO207="1/4(多子)",$M207*参照!$I$4,IF(AO207="1/4(工･農)",$M207*参照!$I$7,IF(AO207="3/3(多子)",$M207*参照!$I$4,IF(AO207="2/3(多子)",$M207*参照!$I$4,IF(AO207="1/3(多子)",$M207*参照!$I$4,IF(AO207="多子世帯",$M207*参照!$I$4,IF(AO207="対象外",0))))))))))</f>
        <v>0</v>
      </c>
      <c r="CN207" s="454" t="b">
        <f>IF(AP207="3/3",$M207*参照!$I$4,IF(AP207="2/3",$M207*参照!$I$5,IF(AP207="1/3",$M207*参照!$I$6,IF(AP207="1/4(多子)",$M207*参照!$I$4,IF(AP207="1/4(工･農)",$M207*参照!$I$7,IF(AP207="3/3(多子)",$M207*参照!$I$4,IF(AP207="2/3(多子)",$M207*参照!$I$4,IF(AP207="1/3(多子)",$M207*参照!$I$4,IF(AP207="多子世帯",$M207*参照!$I$4,IF(AP207="対象外",0))))))))))</f>
        <v>0</v>
      </c>
      <c r="CO207" s="454" t="b">
        <f>IF(AQ207="3/3",$M207*参照!$I$4,IF(AQ207="2/3",$M207*参照!$I$5,IF(AQ207="1/3",$M207*参照!$I$6,IF(AQ207="1/4(多子)",$M207*参照!$I$4,IF(AQ207="1/4(工･農)",$M207*参照!$I$7,IF(AQ207="3/3(多子)",$M207*参照!$I$4,IF(AQ207="2/3(多子)",$M207*参照!$I$4,IF(AQ207="1/3(多子)",$M207*参照!$I$4,IF(AQ207="多子世帯",$M207*参照!$I$4,IF(AQ207="対象外",0))))))))))</f>
        <v>0</v>
      </c>
      <c r="CP207" s="454" t="b">
        <f>IF(AR207="3/3",$M207*参照!$I$4,IF(AR207="2/3",$M207*参照!$I$5,IF(AR207="1/3",$M207*参照!$I$6,IF(AR207="1/4(多子)",$M207*参照!$I$4,IF(AR207="1/4(工･農)",$M207*参照!$I$7,IF(AR207="3/3(多子)",$M207*参照!$I$4,IF(AR207="2/3(多子)",$M207*参照!$I$4,IF(AR207="1/3(多子)",$M207*参照!$I$4,IF(AR207="多子世帯",$M207*参照!$I$4,IF(AR207="対象外",0))))))))))</f>
        <v>0</v>
      </c>
      <c r="CQ207" s="455" t="b">
        <f>IF(AS207="3/3",$M207*参照!$I$4,IF(AS207="2/3",$M207*参照!$I$5,IF(AS207="1/3",$M207*参照!$I$6,IF(AS207="1/4(多子)",$M207*参照!$I$4,IF(AS207="1/4(工･農)",$M207*参照!$I$7,IF(AS207="3/3(多子)",$M207*参照!$I$4,IF(AS207="2/3(多子)",$M207*参照!$I$4,IF(AS207="1/3(多子)",$M207*参照!$I$4,IF(AS207="多子世帯",$M207*参照!$I$4,IF(AS207="対象外",0))))))))))</f>
        <v>0</v>
      </c>
      <c r="CR207" s="456">
        <f t="shared" si="178"/>
        <v>0</v>
      </c>
      <c r="CS207" s="66"/>
      <c r="CT207" s="147"/>
      <c r="CU207" s="147"/>
      <c r="CV207" s="147"/>
      <c r="CW207" s="147"/>
      <c r="CX207" s="147"/>
      <c r="CY207" s="149"/>
      <c r="CZ207" s="100"/>
      <c r="DA207" s="147"/>
      <c r="DB207" s="147"/>
      <c r="DC207" s="147"/>
      <c r="DD207" s="147"/>
      <c r="DE207" s="147"/>
      <c r="DF207" s="148">
        <f t="shared" si="179"/>
        <v>0</v>
      </c>
      <c r="DG207" s="77">
        <f>IF(CD207=0,0,(ROUNDUP(O207*(BU207*参照!$C$5+BV207*参照!$C$6+BW207*参照!$C$7+BX207*参照!$C$8+BY207*参照!$C$9+BZ207*参照!$C$10+CA207*参照!$C$11+CB207*参照!$C$12+CC207*参照!$C$13)/CD207,-2)))</f>
        <v>0</v>
      </c>
      <c r="DH207" s="136" t="str">
        <f t="shared" si="150"/>
        <v>B</v>
      </c>
    </row>
    <row r="208" spans="1:112" s="30" customFormat="1" ht="14.4">
      <c r="A208" s="137">
        <v>167</v>
      </c>
      <c r="B208" s="363"/>
      <c r="C208" s="361"/>
      <c r="D208" s="126"/>
      <c r="E208" s="127"/>
      <c r="F208" s="185"/>
      <c r="G208" s="213"/>
      <c r="H208" s="355"/>
      <c r="I208" s="235">
        <v>0</v>
      </c>
      <c r="J208" s="235">
        <f t="shared" si="151"/>
        <v>0</v>
      </c>
      <c r="K208" s="387">
        <f>IF(D208="昼間",参照!$E$4,IF(D208="夜間等",参照!$E$5,IF(D208="通信",参照!$E$6,0)))</f>
        <v>0</v>
      </c>
      <c r="L208" s="240">
        <f t="shared" si="152"/>
        <v>0</v>
      </c>
      <c r="M208" s="241">
        <f t="shared" si="153"/>
        <v>0</v>
      </c>
      <c r="N208" s="238"/>
      <c r="O208" s="238">
        <f t="shared" si="154"/>
        <v>0</v>
      </c>
      <c r="P208" s="389">
        <v>0</v>
      </c>
      <c r="Q208" s="392">
        <f>IF(D208="昼間",参照!$F$4,IF(D208="夜間等",参照!$F$5,IF(D208="通信",参照!$F$6,0)))</f>
        <v>0</v>
      </c>
      <c r="R208" s="240">
        <f t="shared" si="155"/>
        <v>0</v>
      </c>
      <c r="S208" s="214"/>
      <c r="T208" s="384">
        <f t="shared" si="156"/>
        <v>0</v>
      </c>
      <c r="U208" s="382">
        <f t="shared" si="157"/>
        <v>0</v>
      </c>
      <c r="V208" s="380">
        <f t="shared" si="158"/>
        <v>0</v>
      </c>
      <c r="W208" s="378">
        <f t="shared" si="159"/>
        <v>0</v>
      </c>
      <c r="X208" s="386" t="str">
        <f t="shared" si="129"/>
        <v>0</v>
      </c>
      <c r="Y208" s="379">
        <f t="shared" si="160"/>
        <v>0</v>
      </c>
      <c r="Z208" s="441"/>
      <c r="AA208" s="441"/>
      <c r="AB208" s="445">
        <f t="shared" si="161"/>
        <v>0</v>
      </c>
      <c r="AC208" s="356">
        <f t="shared" si="162"/>
        <v>0</v>
      </c>
      <c r="AD208" s="123">
        <f t="shared" si="130"/>
        <v>0</v>
      </c>
      <c r="AE208" s="123">
        <f t="shared" si="131"/>
        <v>0</v>
      </c>
      <c r="AF208" s="183"/>
      <c r="AG208" s="32"/>
      <c r="AH208" s="97"/>
      <c r="AI208" s="33"/>
      <c r="AJ208" s="97"/>
      <c r="AK208" s="33"/>
      <c r="AL208" s="97"/>
      <c r="AM208" s="98"/>
      <c r="AN208" s="99"/>
      <c r="AO208" s="147"/>
      <c r="AP208" s="147"/>
      <c r="AQ208" s="147"/>
      <c r="AR208" s="147"/>
      <c r="AS208" s="33"/>
      <c r="AT208" s="308">
        <f t="shared" si="132"/>
        <v>0</v>
      </c>
      <c r="AU208" s="295">
        <f t="shared" si="133"/>
        <v>0</v>
      </c>
      <c r="AV208" s="295">
        <f t="shared" si="134"/>
        <v>0</v>
      </c>
      <c r="AW208" s="295">
        <f t="shared" si="135"/>
        <v>0</v>
      </c>
      <c r="AX208" s="295">
        <f t="shared" si="136"/>
        <v>0</v>
      </c>
      <c r="AY208" s="295">
        <f t="shared" si="137"/>
        <v>0</v>
      </c>
      <c r="AZ208" s="295">
        <f t="shared" si="138"/>
        <v>0</v>
      </c>
      <c r="BA208" s="295">
        <f t="shared" si="139"/>
        <v>0</v>
      </c>
      <c r="BB208" s="310">
        <f t="shared" si="140"/>
        <v>0</v>
      </c>
      <c r="BC208" s="308">
        <f t="shared" si="141"/>
        <v>0</v>
      </c>
      <c r="BD208" s="308">
        <f t="shared" si="142"/>
        <v>0</v>
      </c>
      <c r="BE208" s="295">
        <f t="shared" si="143"/>
        <v>0</v>
      </c>
      <c r="BF208" s="308">
        <f t="shared" si="144"/>
        <v>0</v>
      </c>
      <c r="BG208" s="295">
        <f t="shared" si="145"/>
        <v>0</v>
      </c>
      <c r="BH208" s="308">
        <f t="shared" si="146"/>
        <v>0</v>
      </c>
      <c r="BI208" s="295">
        <f t="shared" si="147"/>
        <v>0</v>
      </c>
      <c r="BJ208" s="295">
        <f t="shared" si="148"/>
        <v>0</v>
      </c>
      <c r="BK208" s="310">
        <f t="shared" si="149"/>
        <v>0</v>
      </c>
      <c r="BL208" s="317">
        <f t="shared" si="163"/>
        <v>0</v>
      </c>
      <c r="BM208" s="299">
        <f t="shared" si="163"/>
        <v>0</v>
      </c>
      <c r="BN208" s="299">
        <f t="shared" si="164"/>
        <v>0</v>
      </c>
      <c r="BO208" s="299">
        <f t="shared" si="163"/>
        <v>0</v>
      </c>
      <c r="BP208" s="299">
        <f t="shared" si="165"/>
        <v>0</v>
      </c>
      <c r="BQ208" s="299">
        <f t="shared" si="163"/>
        <v>0</v>
      </c>
      <c r="BR208" s="299">
        <f t="shared" si="166"/>
        <v>0</v>
      </c>
      <c r="BS208" s="299">
        <f t="shared" si="167"/>
        <v>0</v>
      </c>
      <c r="BT208" s="318">
        <f t="shared" si="167"/>
        <v>0</v>
      </c>
      <c r="BU208" s="450">
        <f t="shared" si="168"/>
        <v>0</v>
      </c>
      <c r="BV208" s="451">
        <f t="shared" si="169"/>
        <v>0</v>
      </c>
      <c r="BW208" s="451">
        <f t="shared" si="170"/>
        <v>0</v>
      </c>
      <c r="BX208" s="451">
        <f t="shared" si="171"/>
        <v>0</v>
      </c>
      <c r="BY208" s="451">
        <f t="shared" si="172"/>
        <v>0</v>
      </c>
      <c r="BZ208" s="451">
        <f t="shared" si="173"/>
        <v>0</v>
      </c>
      <c r="CA208" s="451">
        <f t="shared" si="174"/>
        <v>0</v>
      </c>
      <c r="CB208" s="451">
        <f t="shared" si="175"/>
        <v>0</v>
      </c>
      <c r="CC208" s="451">
        <f t="shared" si="176"/>
        <v>0</v>
      </c>
      <c r="CD208" s="452">
        <f t="shared" si="177"/>
        <v>0</v>
      </c>
      <c r="CE208" s="453">
        <f>IF($AF208="3/3",$R208*参照!$J$4,IF($AF208="2/3",$R208*参照!$J$5,IF($AF208="1/3",$R208*参照!$J$6,IF($AF208="1/4(多子)",$R208*参照!$J$4,IF($AF208="1/4(工･農)",$R208*参照!$J$7,IF($AF208="3/3(多子)",$R208*参照!$J$4,IF($AF208="2/3(多子)",$R208*参照!$J$4,IF($AF208="1/3(多子)",$R208*参照!$J$4,IF($AF208="多子世帯",$R208*参照!$J$4,)))))))))</f>
        <v>0</v>
      </c>
      <c r="CF208" s="454" t="b">
        <f>IF(AH208="3/3",$M208*参照!$I$4,IF(AH208="2/3",$M208*参照!$I$5,IF(AH208="1/3",$M208*参照!$I$6,IF(AH208="1/4(多子)",$M208*参照!$I$4,IF(AH208="1/4(工･農)",$M208*参照!$I$7,IF(AH208="3/3(多子)",$M208*参照!$I$4,IF(AH208="2/3(多子)",$M208*参照!$I$4,IF(AH208="1/3(多子)",$M208*参照!$I$4,IF(AH208="多子世帯",$M208*参照!$I$4,IF(AH208="対象外",0))))))))))</f>
        <v>0</v>
      </c>
      <c r="CG208" s="454" t="b">
        <f>IF(AI208="3/3",$M208*参照!$I$4,IF(AI208="2/3",$M208*参照!$I$5,IF(AI208="1/3",$M208*参照!$I$6,IF(AI208="1/4(多子)",$M208*参照!$I$4,IF(AI208="1/4(工･農)",$M208*参照!$I$7,IF(AI208="3/3(多子)",$M208*参照!$I$4,IF(AI208="2/3(多子)",$M208*参照!$I$4,IF(AI208="1/3(多子)",$M208*参照!$I$4,IF(AI208="多子世帯",$M208*参照!$I$4,IF(AI208="対象外",0))))))))))</f>
        <v>0</v>
      </c>
      <c r="CH208" s="454" t="b">
        <f>IF(AJ208="3/3",$M208*参照!$I$4,IF(AJ208="2/3",$M208*参照!$I$5,IF(AJ208="1/3",$M208*参照!$I$6,IF(AJ208="1/4(多子)",$M208*参照!$I$4,IF(AJ208="1/4(工･農)",$M208*参照!$I$7,IF(AJ208="3/3(多子)",$M208*参照!$I$4,IF(AJ208="2/3(多子)",$M208*参照!$I$4,IF(AJ208="1/3(多子)",$M208*参照!$I$4,IF(AJ208="多子世帯",$M208*参照!$I$4,IF(AJ208="対象外",0))))))))))</f>
        <v>0</v>
      </c>
      <c r="CI208" s="454" t="b">
        <f>IF(AK208="3/3",$M208*参照!$I$4,IF(AK208="2/3",$M208*参照!$I$5,IF(AK208="1/3",$M208*参照!$I$6,IF(AK208="1/4(多子)",$M208*参照!$I$4,IF(AK208="1/4(工･農)",$M208*参照!$I$7,IF(AK208="3/3(多子)",$M208*参照!$I$4,IF(AK208="2/3(多子)",$M208*参照!$I$4,IF(AK208="1/3(多子)",$M208*参照!$I$4,IF(AK208="多子世帯",$M208*参照!$I$4,IF(AK208="対象外",0))))))))))</f>
        <v>0</v>
      </c>
      <c r="CJ208" s="454" t="b">
        <f>IF(AL208="3/3",$M208*参照!$I$4,IF(AL208="2/3",$M208*参照!$I$5,IF(AL208="1/3",$M208*参照!$I$6,IF(AL208="1/4(多子)",$M208*参照!$I$4,IF(AL208="1/4(工･農)",$M208*参照!$I$7,IF(AL208="3/3(多子)",$M208*参照!$I$4,IF(AL208="2/3(多子)",$M208*参照!$I$4,IF(AL208="1/3(多子)",$M208*参照!$I$4,IF(AL208="多子世帯",$M208*参照!$I$4,IF(AL208="対象外",0))))))))))</f>
        <v>0</v>
      </c>
      <c r="CK208" s="454" t="b">
        <f>IF(AM208="3/3",$M208*参照!$I$4,IF(AM208="2/3",$M208*参照!$I$5,IF(AM208="1/3",$M208*参照!$I$6,IF(AM208="1/4(多子)",$M208*参照!$I$4,IF(AM208="1/4(工･農)",$M208*参照!$I$7,IF(AM208="3/3(多子)",$M208*参照!$I$4,IF(AM208="2/3(多子)",$M208*参照!$I$4,IF(AM208="1/3(多子)",$M208*参照!$I$4,IF(AM208="多子世帯",$M208*参照!$I$4,IF(AM208="対象外",0))))))))))</f>
        <v>0</v>
      </c>
      <c r="CL208" s="454" t="b">
        <f>IF(AN208="3/3",$M208*参照!$I$4,IF(AN208="2/3",$M208*参照!$I$5,IF(AN208="1/3",$M208*参照!$I$6,IF(AN208="1/4(多子)",$M208*参照!$I$4,IF(AN208="1/4(工･農)",$M208*参照!$I$7,IF(AN208="3/3(多子)",$M208*参照!$I$4,IF(AN208="2/3(多子)",$M208*参照!$I$4,IF(AN208="1/3(多子)",$M208*参照!$I$4,IF(AN208="多子世帯",$M208*参照!$I$4,IF(AN208="対象外",0))))))))))</f>
        <v>0</v>
      </c>
      <c r="CM208" s="454" t="b">
        <f>IF(AO208="3/3",$M208*参照!$I$4,IF(AO208="2/3",$M208*参照!$I$5,IF(AO208="1/3",$M208*参照!$I$6,IF(AO208="1/4(多子)",$M208*参照!$I$4,IF(AO208="1/4(工･農)",$M208*参照!$I$7,IF(AO208="3/3(多子)",$M208*参照!$I$4,IF(AO208="2/3(多子)",$M208*参照!$I$4,IF(AO208="1/3(多子)",$M208*参照!$I$4,IF(AO208="多子世帯",$M208*参照!$I$4,IF(AO208="対象外",0))))))))))</f>
        <v>0</v>
      </c>
      <c r="CN208" s="454" t="b">
        <f>IF(AP208="3/3",$M208*参照!$I$4,IF(AP208="2/3",$M208*参照!$I$5,IF(AP208="1/3",$M208*参照!$I$6,IF(AP208="1/4(多子)",$M208*参照!$I$4,IF(AP208="1/4(工･農)",$M208*参照!$I$7,IF(AP208="3/3(多子)",$M208*参照!$I$4,IF(AP208="2/3(多子)",$M208*参照!$I$4,IF(AP208="1/3(多子)",$M208*参照!$I$4,IF(AP208="多子世帯",$M208*参照!$I$4,IF(AP208="対象外",0))))))))))</f>
        <v>0</v>
      </c>
      <c r="CO208" s="454" t="b">
        <f>IF(AQ208="3/3",$M208*参照!$I$4,IF(AQ208="2/3",$M208*参照!$I$5,IF(AQ208="1/3",$M208*参照!$I$6,IF(AQ208="1/4(多子)",$M208*参照!$I$4,IF(AQ208="1/4(工･農)",$M208*参照!$I$7,IF(AQ208="3/3(多子)",$M208*参照!$I$4,IF(AQ208="2/3(多子)",$M208*参照!$I$4,IF(AQ208="1/3(多子)",$M208*参照!$I$4,IF(AQ208="多子世帯",$M208*参照!$I$4,IF(AQ208="対象外",0))))))))))</f>
        <v>0</v>
      </c>
      <c r="CP208" s="454" t="b">
        <f>IF(AR208="3/3",$M208*参照!$I$4,IF(AR208="2/3",$M208*参照!$I$5,IF(AR208="1/3",$M208*参照!$I$6,IF(AR208="1/4(多子)",$M208*参照!$I$4,IF(AR208="1/4(工･農)",$M208*参照!$I$7,IF(AR208="3/3(多子)",$M208*参照!$I$4,IF(AR208="2/3(多子)",$M208*参照!$I$4,IF(AR208="1/3(多子)",$M208*参照!$I$4,IF(AR208="多子世帯",$M208*参照!$I$4,IF(AR208="対象外",0))))))))))</f>
        <v>0</v>
      </c>
      <c r="CQ208" s="455" t="b">
        <f>IF(AS208="3/3",$M208*参照!$I$4,IF(AS208="2/3",$M208*参照!$I$5,IF(AS208="1/3",$M208*参照!$I$6,IF(AS208="1/4(多子)",$M208*参照!$I$4,IF(AS208="1/4(工･農)",$M208*参照!$I$7,IF(AS208="3/3(多子)",$M208*参照!$I$4,IF(AS208="2/3(多子)",$M208*参照!$I$4,IF(AS208="1/3(多子)",$M208*参照!$I$4,IF(AS208="多子世帯",$M208*参照!$I$4,IF(AS208="対象外",0))))))))))</f>
        <v>0</v>
      </c>
      <c r="CR208" s="456">
        <f t="shared" si="178"/>
        <v>0</v>
      </c>
      <c r="CS208" s="66"/>
      <c r="CT208" s="147"/>
      <c r="CU208" s="147"/>
      <c r="CV208" s="147"/>
      <c r="CW208" s="147"/>
      <c r="CX208" s="147"/>
      <c r="CY208" s="149"/>
      <c r="CZ208" s="100"/>
      <c r="DA208" s="147"/>
      <c r="DB208" s="147"/>
      <c r="DC208" s="147"/>
      <c r="DD208" s="147"/>
      <c r="DE208" s="147"/>
      <c r="DF208" s="148">
        <f t="shared" si="179"/>
        <v>0</v>
      </c>
      <c r="DG208" s="77">
        <f>IF(CD208=0,0,(ROUNDUP(O208*(BU208*参照!$C$5+BV208*参照!$C$6+BW208*参照!$C$7+BX208*参照!$C$8+BY208*参照!$C$9+BZ208*参照!$C$10+CA208*参照!$C$11+CB208*参照!$C$12+CC208*参照!$C$13)/CD208,-2)))</f>
        <v>0</v>
      </c>
      <c r="DH208" s="136" t="str">
        <f t="shared" si="150"/>
        <v>B</v>
      </c>
    </row>
    <row r="209" spans="1:112" s="30" customFormat="1" ht="14.4">
      <c r="A209" s="137">
        <v>168</v>
      </c>
      <c r="B209" s="363"/>
      <c r="C209" s="361"/>
      <c r="D209" s="126"/>
      <c r="E209" s="127"/>
      <c r="F209" s="185"/>
      <c r="G209" s="213"/>
      <c r="H209" s="355"/>
      <c r="I209" s="235">
        <v>0</v>
      </c>
      <c r="J209" s="235">
        <f t="shared" si="151"/>
        <v>0</v>
      </c>
      <c r="K209" s="387">
        <f>IF(D209="昼間",参照!$E$4,IF(D209="夜間等",参照!$E$5,IF(D209="通信",参照!$E$6,0)))</f>
        <v>0</v>
      </c>
      <c r="L209" s="240">
        <f t="shared" si="152"/>
        <v>0</v>
      </c>
      <c r="M209" s="241">
        <f t="shared" si="153"/>
        <v>0</v>
      </c>
      <c r="N209" s="238"/>
      <c r="O209" s="238">
        <f t="shared" si="154"/>
        <v>0</v>
      </c>
      <c r="P209" s="389">
        <v>0</v>
      </c>
      <c r="Q209" s="392">
        <f>IF(D209="昼間",参照!$F$4,IF(D209="夜間等",参照!$F$5,IF(D209="通信",参照!$F$6,0)))</f>
        <v>0</v>
      </c>
      <c r="R209" s="240">
        <f t="shared" si="155"/>
        <v>0</v>
      </c>
      <c r="S209" s="214"/>
      <c r="T209" s="384">
        <f t="shared" si="156"/>
        <v>0</v>
      </c>
      <c r="U209" s="382">
        <f t="shared" si="157"/>
        <v>0</v>
      </c>
      <c r="V209" s="380">
        <f t="shared" si="158"/>
        <v>0</v>
      </c>
      <c r="W209" s="378">
        <f t="shared" si="159"/>
        <v>0</v>
      </c>
      <c r="X209" s="386" t="str">
        <f t="shared" si="129"/>
        <v>0</v>
      </c>
      <c r="Y209" s="379">
        <f t="shared" si="160"/>
        <v>0</v>
      </c>
      <c r="Z209" s="441"/>
      <c r="AA209" s="441"/>
      <c r="AB209" s="445">
        <f t="shared" si="161"/>
        <v>0</v>
      </c>
      <c r="AC209" s="356">
        <f t="shared" si="162"/>
        <v>0</v>
      </c>
      <c r="AD209" s="123">
        <f t="shared" si="130"/>
        <v>0</v>
      </c>
      <c r="AE209" s="123">
        <f t="shared" si="131"/>
        <v>0</v>
      </c>
      <c r="AF209" s="183"/>
      <c r="AG209" s="32"/>
      <c r="AH209" s="97"/>
      <c r="AI209" s="33"/>
      <c r="AJ209" s="97"/>
      <c r="AK209" s="33"/>
      <c r="AL209" s="97"/>
      <c r="AM209" s="98"/>
      <c r="AN209" s="99"/>
      <c r="AO209" s="147"/>
      <c r="AP209" s="147"/>
      <c r="AQ209" s="147"/>
      <c r="AR209" s="147"/>
      <c r="AS209" s="33"/>
      <c r="AT209" s="308">
        <f t="shared" si="132"/>
        <v>0</v>
      </c>
      <c r="AU209" s="295">
        <f t="shared" si="133"/>
        <v>0</v>
      </c>
      <c r="AV209" s="295">
        <f t="shared" si="134"/>
        <v>0</v>
      </c>
      <c r="AW209" s="295">
        <f t="shared" si="135"/>
        <v>0</v>
      </c>
      <c r="AX209" s="295">
        <f t="shared" si="136"/>
        <v>0</v>
      </c>
      <c r="AY209" s="295">
        <f t="shared" si="137"/>
        <v>0</v>
      </c>
      <c r="AZ209" s="295">
        <f t="shared" si="138"/>
        <v>0</v>
      </c>
      <c r="BA209" s="295">
        <f t="shared" si="139"/>
        <v>0</v>
      </c>
      <c r="BB209" s="310">
        <f t="shared" si="140"/>
        <v>0</v>
      </c>
      <c r="BC209" s="308">
        <f t="shared" si="141"/>
        <v>0</v>
      </c>
      <c r="BD209" s="308">
        <f t="shared" si="142"/>
        <v>0</v>
      </c>
      <c r="BE209" s="295">
        <f t="shared" si="143"/>
        <v>0</v>
      </c>
      <c r="BF209" s="308">
        <f t="shared" si="144"/>
        <v>0</v>
      </c>
      <c r="BG209" s="295">
        <f t="shared" si="145"/>
        <v>0</v>
      </c>
      <c r="BH209" s="308">
        <f t="shared" si="146"/>
        <v>0</v>
      </c>
      <c r="BI209" s="295">
        <f t="shared" si="147"/>
        <v>0</v>
      </c>
      <c r="BJ209" s="295">
        <f t="shared" si="148"/>
        <v>0</v>
      </c>
      <c r="BK209" s="310">
        <f t="shared" si="149"/>
        <v>0</v>
      </c>
      <c r="BL209" s="317">
        <f t="shared" si="163"/>
        <v>0</v>
      </c>
      <c r="BM209" s="299">
        <f t="shared" si="163"/>
        <v>0</v>
      </c>
      <c r="BN209" s="299">
        <f t="shared" si="164"/>
        <v>0</v>
      </c>
      <c r="BO209" s="299">
        <f t="shared" si="163"/>
        <v>0</v>
      </c>
      <c r="BP209" s="299">
        <f t="shared" si="165"/>
        <v>0</v>
      </c>
      <c r="BQ209" s="299">
        <f t="shared" si="163"/>
        <v>0</v>
      </c>
      <c r="BR209" s="299">
        <f t="shared" si="166"/>
        <v>0</v>
      </c>
      <c r="BS209" s="299">
        <f t="shared" si="167"/>
        <v>0</v>
      </c>
      <c r="BT209" s="318">
        <f t="shared" si="167"/>
        <v>0</v>
      </c>
      <c r="BU209" s="450">
        <f t="shared" si="168"/>
        <v>0</v>
      </c>
      <c r="BV209" s="451">
        <f t="shared" si="169"/>
        <v>0</v>
      </c>
      <c r="BW209" s="451">
        <f t="shared" si="170"/>
        <v>0</v>
      </c>
      <c r="BX209" s="451">
        <f t="shared" si="171"/>
        <v>0</v>
      </c>
      <c r="BY209" s="451">
        <f t="shared" si="172"/>
        <v>0</v>
      </c>
      <c r="BZ209" s="451">
        <f t="shared" si="173"/>
        <v>0</v>
      </c>
      <c r="CA209" s="451">
        <f t="shared" si="174"/>
        <v>0</v>
      </c>
      <c r="CB209" s="451">
        <f t="shared" si="175"/>
        <v>0</v>
      </c>
      <c r="CC209" s="451">
        <f t="shared" si="176"/>
        <v>0</v>
      </c>
      <c r="CD209" s="452">
        <f t="shared" si="177"/>
        <v>0</v>
      </c>
      <c r="CE209" s="453">
        <f>IF($AF209="3/3",$R209*参照!$J$4,IF($AF209="2/3",$R209*参照!$J$5,IF($AF209="1/3",$R209*参照!$J$6,IF($AF209="1/4(多子)",$R209*参照!$J$4,IF($AF209="1/4(工･農)",$R209*参照!$J$7,IF($AF209="3/3(多子)",$R209*参照!$J$4,IF($AF209="2/3(多子)",$R209*参照!$J$4,IF($AF209="1/3(多子)",$R209*参照!$J$4,IF($AF209="多子世帯",$R209*参照!$J$4,)))))))))</f>
        <v>0</v>
      </c>
      <c r="CF209" s="454" t="b">
        <f>IF(AH209="3/3",$M209*参照!$I$4,IF(AH209="2/3",$M209*参照!$I$5,IF(AH209="1/3",$M209*参照!$I$6,IF(AH209="1/4(多子)",$M209*参照!$I$4,IF(AH209="1/4(工･農)",$M209*参照!$I$7,IF(AH209="3/3(多子)",$M209*参照!$I$4,IF(AH209="2/3(多子)",$M209*参照!$I$4,IF(AH209="1/3(多子)",$M209*参照!$I$4,IF(AH209="多子世帯",$M209*参照!$I$4,IF(AH209="対象外",0))))))))))</f>
        <v>0</v>
      </c>
      <c r="CG209" s="454" t="b">
        <f>IF(AI209="3/3",$M209*参照!$I$4,IF(AI209="2/3",$M209*参照!$I$5,IF(AI209="1/3",$M209*参照!$I$6,IF(AI209="1/4(多子)",$M209*参照!$I$4,IF(AI209="1/4(工･農)",$M209*参照!$I$7,IF(AI209="3/3(多子)",$M209*参照!$I$4,IF(AI209="2/3(多子)",$M209*参照!$I$4,IF(AI209="1/3(多子)",$M209*参照!$I$4,IF(AI209="多子世帯",$M209*参照!$I$4,IF(AI209="対象外",0))))))))))</f>
        <v>0</v>
      </c>
      <c r="CH209" s="454" t="b">
        <f>IF(AJ209="3/3",$M209*参照!$I$4,IF(AJ209="2/3",$M209*参照!$I$5,IF(AJ209="1/3",$M209*参照!$I$6,IF(AJ209="1/4(多子)",$M209*参照!$I$4,IF(AJ209="1/4(工･農)",$M209*参照!$I$7,IF(AJ209="3/3(多子)",$M209*参照!$I$4,IF(AJ209="2/3(多子)",$M209*参照!$I$4,IF(AJ209="1/3(多子)",$M209*参照!$I$4,IF(AJ209="多子世帯",$M209*参照!$I$4,IF(AJ209="対象外",0))))))))))</f>
        <v>0</v>
      </c>
      <c r="CI209" s="454" t="b">
        <f>IF(AK209="3/3",$M209*参照!$I$4,IF(AK209="2/3",$M209*参照!$I$5,IF(AK209="1/3",$M209*参照!$I$6,IF(AK209="1/4(多子)",$M209*参照!$I$4,IF(AK209="1/4(工･農)",$M209*参照!$I$7,IF(AK209="3/3(多子)",$M209*参照!$I$4,IF(AK209="2/3(多子)",$M209*参照!$I$4,IF(AK209="1/3(多子)",$M209*参照!$I$4,IF(AK209="多子世帯",$M209*参照!$I$4,IF(AK209="対象外",0))))))))))</f>
        <v>0</v>
      </c>
      <c r="CJ209" s="454" t="b">
        <f>IF(AL209="3/3",$M209*参照!$I$4,IF(AL209="2/3",$M209*参照!$I$5,IF(AL209="1/3",$M209*参照!$I$6,IF(AL209="1/4(多子)",$M209*参照!$I$4,IF(AL209="1/4(工･農)",$M209*参照!$I$7,IF(AL209="3/3(多子)",$M209*参照!$I$4,IF(AL209="2/3(多子)",$M209*参照!$I$4,IF(AL209="1/3(多子)",$M209*参照!$I$4,IF(AL209="多子世帯",$M209*参照!$I$4,IF(AL209="対象外",0))))))))))</f>
        <v>0</v>
      </c>
      <c r="CK209" s="454" t="b">
        <f>IF(AM209="3/3",$M209*参照!$I$4,IF(AM209="2/3",$M209*参照!$I$5,IF(AM209="1/3",$M209*参照!$I$6,IF(AM209="1/4(多子)",$M209*参照!$I$4,IF(AM209="1/4(工･農)",$M209*参照!$I$7,IF(AM209="3/3(多子)",$M209*参照!$I$4,IF(AM209="2/3(多子)",$M209*参照!$I$4,IF(AM209="1/3(多子)",$M209*参照!$I$4,IF(AM209="多子世帯",$M209*参照!$I$4,IF(AM209="対象外",0))))))))))</f>
        <v>0</v>
      </c>
      <c r="CL209" s="454" t="b">
        <f>IF(AN209="3/3",$M209*参照!$I$4,IF(AN209="2/3",$M209*参照!$I$5,IF(AN209="1/3",$M209*参照!$I$6,IF(AN209="1/4(多子)",$M209*参照!$I$4,IF(AN209="1/4(工･農)",$M209*参照!$I$7,IF(AN209="3/3(多子)",$M209*参照!$I$4,IF(AN209="2/3(多子)",$M209*参照!$I$4,IF(AN209="1/3(多子)",$M209*参照!$I$4,IF(AN209="多子世帯",$M209*参照!$I$4,IF(AN209="対象外",0))))))))))</f>
        <v>0</v>
      </c>
      <c r="CM209" s="454" t="b">
        <f>IF(AO209="3/3",$M209*参照!$I$4,IF(AO209="2/3",$M209*参照!$I$5,IF(AO209="1/3",$M209*参照!$I$6,IF(AO209="1/4(多子)",$M209*参照!$I$4,IF(AO209="1/4(工･農)",$M209*参照!$I$7,IF(AO209="3/3(多子)",$M209*参照!$I$4,IF(AO209="2/3(多子)",$M209*参照!$I$4,IF(AO209="1/3(多子)",$M209*参照!$I$4,IF(AO209="多子世帯",$M209*参照!$I$4,IF(AO209="対象外",0))))))))))</f>
        <v>0</v>
      </c>
      <c r="CN209" s="454" t="b">
        <f>IF(AP209="3/3",$M209*参照!$I$4,IF(AP209="2/3",$M209*参照!$I$5,IF(AP209="1/3",$M209*参照!$I$6,IF(AP209="1/4(多子)",$M209*参照!$I$4,IF(AP209="1/4(工･農)",$M209*参照!$I$7,IF(AP209="3/3(多子)",$M209*参照!$I$4,IF(AP209="2/3(多子)",$M209*参照!$I$4,IF(AP209="1/3(多子)",$M209*参照!$I$4,IF(AP209="多子世帯",$M209*参照!$I$4,IF(AP209="対象外",0))))))))))</f>
        <v>0</v>
      </c>
      <c r="CO209" s="454" t="b">
        <f>IF(AQ209="3/3",$M209*参照!$I$4,IF(AQ209="2/3",$M209*参照!$I$5,IF(AQ209="1/3",$M209*参照!$I$6,IF(AQ209="1/4(多子)",$M209*参照!$I$4,IF(AQ209="1/4(工･農)",$M209*参照!$I$7,IF(AQ209="3/3(多子)",$M209*参照!$I$4,IF(AQ209="2/3(多子)",$M209*参照!$I$4,IF(AQ209="1/3(多子)",$M209*参照!$I$4,IF(AQ209="多子世帯",$M209*参照!$I$4,IF(AQ209="対象外",0))))))))))</f>
        <v>0</v>
      </c>
      <c r="CP209" s="454" t="b">
        <f>IF(AR209="3/3",$M209*参照!$I$4,IF(AR209="2/3",$M209*参照!$I$5,IF(AR209="1/3",$M209*参照!$I$6,IF(AR209="1/4(多子)",$M209*参照!$I$4,IF(AR209="1/4(工･農)",$M209*参照!$I$7,IF(AR209="3/3(多子)",$M209*参照!$I$4,IF(AR209="2/3(多子)",$M209*参照!$I$4,IF(AR209="1/3(多子)",$M209*参照!$I$4,IF(AR209="多子世帯",$M209*参照!$I$4,IF(AR209="対象外",0))))))))))</f>
        <v>0</v>
      </c>
      <c r="CQ209" s="455" t="b">
        <f>IF(AS209="3/3",$M209*参照!$I$4,IF(AS209="2/3",$M209*参照!$I$5,IF(AS209="1/3",$M209*参照!$I$6,IF(AS209="1/4(多子)",$M209*参照!$I$4,IF(AS209="1/4(工･農)",$M209*参照!$I$7,IF(AS209="3/3(多子)",$M209*参照!$I$4,IF(AS209="2/3(多子)",$M209*参照!$I$4,IF(AS209="1/3(多子)",$M209*参照!$I$4,IF(AS209="多子世帯",$M209*参照!$I$4,IF(AS209="対象外",0))))))))))</f>
        <v>0</v>
      </c>
      <c r="CR209" s="456">
        <f t="shared" si="178"/>
        <v>0</v>
      </c>
      <c r="CS209" s="66"/>
      <c r="CT209" s="147"/>
      <c r="CU209" s="147"/>
      <c r="CV209" s="147"/>
      <c r="CW209" s="147"/>
      <c r="CX209" s="147"/>
      <c r="CY209" s="149"/>
      <c r="CZ209" s="100"/>
      <c r="DA209" s="147"/>
      <c r="DB209" s="147"/>
      <c r="DC209" s="147"/>
      <c r="DD209" s="147"/>
      <c r="DE209" s="147"/>
      <c r="DF209" s="148">
        <f t="shared" si="179"/>
        <v>0</v>
      </c>
      <c r="DG209" s="77">
        <f>IF(CD209=0,0,(ROUNDUP(O209*(BU209*参照!$C$5+BV209*参照!$C$6+BW209*参照!$C$7+BX209*参照!$C$8+BY209*参照!$C$9+BZ209*参照!$C$10+CA209*参照!$C$11+CB209*参照!$C$12+CC209*参照!$C$13)/CD209,-2)))</f>
        <v>0</v>
      </c>
      <c r="DH209" s="136" t="str">
        <f t="shared" si="150"/>
        <v>B</v>
      </c>
    </row>
    <row r="210" spans="1:112" s="30" customFormat="1" ht="14.4">
      <c r="A210" s="137">
        <v>169</v>
      </c>
      <c r="B210" s="363"/>
      <c r="C210" s="361"/>
      <c r="D210" s="126"/>
      <c r="E210" s="127"/>
      <c r="F210" s="185"/>
      <c r="G210" s="213"/>
      <c r="H210" s="355"/>
      <c r="I210" s="235">
        <v>0</v>
      </c>
      <c r="J210" s="235">
        <f t="shared" si="151"/>
        <v>0</v>
      </c>
      <c r="K210" s="387">
        <f>IF(D210="昼間",参照!$E$4,IF(D210="夜間等",参照!$E$5,IF(D210="通信",参照!$E$6,0)))</f>
        <v>0</v>
      </c>
      <c r="L210" s="240">
        <f t="shared" si="152"/>
        <v>0</v>
      </c>
      <c r="M210" s="241">
        <f t="shared" si="153"/>
        <v>0</v>
      </c>
      <c r="N210" s="238"/>
      <c r="O210" s="238">
        <f t="shared" si="154"/>
        <v>0</v>
      </c>
      <c r="P210" s="389">
        <v>0</v>
      </c>
      <c r="Q210" s="392">
        <f>IF(D210="昼間",参照!$F$4,IF(D210="夜間等",参照!$F$5,IF(D210="通信",参照!$F$6,0)))</f>
        <v>0</v>
      </c>
      <c r="R210" s="240">
        <f t="shared" si="155"/>
        <v>0</v>
      </c>
      <c r="S210" s="214"/>
      <c r="T210" s="384">
        <f t="shared" si="156"/>
        <v>0</v>
      </c>
      <c r="U210" s="382">
        <f t="shared" si="157"/>
        <v>0</v>
      </c>
      <c r="V210" s="380">
        <f t="shared" si="158"/>
        <v>0</v>
      </c>
      <c r="W210" s="378">
        <f t="shared" si="159"/>
        <v>0</v>
      </c>
      <c r="X210" s="386" t="str">
        <f t="shared" si="129"/>
        <v>0</v>
      </c>
      <c r="Y210" s="379">
        <f t="shared" si="160"/>
        <v>0</v>
      </c>
      <c r="Z210" s="441"/>
      <c r="AA210" s="441"/>
      <c r="AB210" s="445">
        <f t="shared" si="161"/>
        <v>0</v>
      </c>
      <c r="AC210" s="356">
        <f t="shared" si="162"/>
        <v>0</v>
      </c>
      <c r="AD210" s="123">
        <f t="shared" si="130"/>
        <v>0</v>
      </c>
      <c r="AE210" s="123">
        <f t="shared" si="131"/>
        <v>0</v>
      </c>
      <c r="AF210" s="183"/>
      <c r="AG210" s="32"/>
      <c r="AH210" s="97"/>
      <c r="AI210" s="33"/>
      <c r="AJ210" s="97"/>
      <c r="AK210" s="33"/>
      <c r="AL210" s="97"/>
      <c r="AM210" s="98"/>
      <c r="AN210" s="99"/>
      <c r="AO210" s="147"/>
      <c r="AP210" s="147"/>
      <c r="AQ210" s="147"/>
      <c r="AR210" s="147"/>
      <c r="AS210" s="33"/>
      <c r="AT210" s="308">
        <f t="shared" si="132"/>
        <v>0</v>
      </c>
      <c r="AU210" s="295">
        <f t="shared" si="133"/>
        <v>0</v>
      </c>
      <c r="AV210" s="295">
        <f t="shared" si="134"/>
        <v>0</v>
      </c>
      <c r="AW210" s="295">
        <f t="shared" si="135"/>
        <v>0</v>
      </c>
      <c r="AX210" s="295">
        <f t="shared" si="136"/>
        <v>0</v>
      </c>
      <c r="AY210" s="295">
        <f t="shared" si="137"/>
        <v>0</v>
      </c>
      <c r="AZ210" s="295">
        <f t="shared" si="138"/>
        <v>0</v>
      </c>
      <c r="BA210" s="295">
        <f t="shared" si="139"/>
        <v>0</v>
      </c>
      <c r="BB210" s="310">
        <f t="shared" si="140"/>
        <v>0</v>
      </c>
      <c r="BC210" s="308">
        <f t="shared" si="141"/>
        <v>0</v>
      </c>
      <c r="BD210" s="308">
        <f t="shared" si="142"/>
        <v>0</v>
      </c>
      <c r="BE210" s="295">
        <f t="shared" si="143"/>
        <v>0</v>
      </c>
      <c r="BF210" s="308">
        <f t="shared" si="144"/>
        <v>0</v>
      </c>
      <c r="BG210" s="295">
        <f t="shared" si="145"/>
        <v>0</v>
      </c>
      <c r="BH210" s="308">
        <f t="shared" si="146"/>
        <v>0</v>
      </c>
      <c r="BI210" s="295">
        <f t="shared" si="147"/>
        <v>0</v>
      </c>
      <c r="BJ210" s="295">
        <f t="shared" si="148"/>
        <v>0</v>
      </c>
      <c r="BK210" s="310">
        <f t="shared" si="149"/>
        <v>0</v>
      </c>
      <c r="BL210" s="317">
        <f t="shared" si="163"/>
        <v>0</v>
      </c>
      <c r="BM210" s="299">
        <f t="shared" si="163"/>
        <v>0</v>
      </c>
      <c r="BN210" s="299">
        <f t="shared" si="164"/>
        <v>0</v>
      </c>
      <c r="BO210" s="299">
        <f t="shared" si="163"/>
        <v>0</v>
      </c>
      <c r="BP210" s="299">
        <f t="shared" si="165"/>
        <v>0</v>
      </c>
      <c r="BQ210" s="299">
        <f t="shared" si="163"/>
        <v>0</v>
      </c>
      <c r="BR210" s="299">
        <f t="shared" si="166"/>
        <v>0</v>
      </c>
      <c r="BS210" s="299">
        <f t="shared" si="167"/>
        <v>0</v>
      </c>
      <c r="BT210" s="318">
        <f t="shared" si="167"/>
        <v>0</v>
      </c>
      <c r="BU210" s="450">
        <f t="shared" si="168"/>
        <v>0</v>
      </c>
      <c r="BV210" s="451">
        <f t="shared" si="169"/>
        <v>0</v>
      </c>
      <c r="BW210" s="451">
        <f t="shared" si="170"/>
        <v>0</v>
      </c>
      <c r="BX210" s="451">
        <f t="shared" si="171"/>
        <v>0</v>
      </c>
      <c r="BY210" s="451">
        <f t="shared" si="172"/>
        <v>0</v>
      </c>
      <c r="BZ210" s="451">
        <f t="shared" si="173"/>
        <v>0</v>
      </c>
      <c r="CA210" s="451">
        <f t="shared" si="174"/>
        <v>0</v>
      </c>
      <c r="CB210" s="451">
        <f t="shared" si="175"/>
        <v>0</v>
      </c>
      <c r="CC210" s="451">
        <f t="shared" si="176"/>
        <v>0</v>
      </c>
      <c r="CD210" s="452">
        <f t="shared" si="177"/>
        <v>0</v>
      </c>
      <c r="CE210" s="453">
        <f>IF($AF210="3/3",$R210*参照!$J$4,IF($AF210="2/3",$R210*参照!$J$5,IF($AF210="1/3",$R210*参照!$J$6,IF($AF210="1/4(多子)",$R210*参照!$J$4,IF($AF210="1/4(工･農)",$R210*参照!$J$7,IF($AF210="3/3(多子)",$R210*参照!$J$4,IF($AF210="2/3(多子)",$R210*参照!$J$4,IF($AF210="1/3(多子)",$R210*参照!$J$4,IF($AF210="多子世帯",$R210*参照!$J$4,)))))))))</f>
        <v>0</v>
      </c>
      <c r="CF210" s="454" t="b">
        <f>IF(AH210="3/3",$M210*参照!$I$4,IF(AH210="2/3",$M210*参照!$I$5,IF(AH210="1/3",$M210*参照!$I$6,IF(AH210="1/4(多子)",$M210*参照!$I$4,IF(AH210="1/4(工･農)",$M210*参照!$I$7,IF(AH210="3/3(多子)",$M210*参照!$I$4,IF(AH210="2/3(多子)",$M210*参照!$I$4,IF(AH210="1/3(多子)",$M210*参照!$I$4,IF(AH210="多子世帯",$M210*参照!$I$4,IF(AH210="対象外",0))))))))))</f>
        <v>0</v>
      </c>
      <c r="CG210" s="454" t="b">
        <f>IF(AI210="3/3",$M210*参照!$I$4,IF(AI210="2/3",$M210*参照!$I$5,IF(AI210="1/3",$M210*参照!$I$6,IF(AI210="1/4(多子)",$M210*参照!$I$4,IF(AI210="1/4(工･農)",$M210*参照!$I$7,IF(AI210="3/3(多子)",$M210*参照!$I$4,IF(AI210="2/3(多子)",$M210*参照!$I$4,IF(AI210="1/3(多子)",$M210*参照!$I$4,IF(AI210="多子世帯",$M210*参照!$I$4,IF(AI210="対象外",0))))))))))</f>
        <v>0</v>
      </c>
      <c r="CH210" s="454" t="b">
        <f>IF(AJ210="3/3",$M210*参照!$I$4,IF(AJ210="2/3",$M210*参照!$I$5,IF(AJ210="1/3",$M210*参照!$I$6,IF(AJ210="1/4(多子)",$M210*参照!$I$4,IF(AJ210="1/4(工･農)",$M210*参照!$I$7,IF(AJ210="3/3(多子)",$M210*参照!$I$4,IF(AJ210="2/3(多子)",$M210*参照!$I$4,IF(AJ210="1/3(多子)",$M210*参照!$I$4,IF(AJ210="多子世帯",$M210*参照!$I$4,IF(AJ210="対象外",0))))))))))</f>
        <v>0</v>
      </c>
      <c r="CI210" s="454" t="b">
        <f>IF(AK210="3/3",$M210*参照!$I$4,IF(AK210="2/3",$M210*参照!$I$5,IF(AK210="1/3",$M210*参照!$I$6,IF(AK210="1/4(多子)",$M210*参照!$I$4,IF(AK210="1/4(工･農)",$M210*参照!$I$7,IF(AK210="3/3(多子)",$M210*参照!$I$4,IF(AK210="2/3(多子)",$M210*参照!$I$4,IF(AK210="1/3(多子)",$M210*参照!$I$4,IF(AK210="多子世帯",$M210*参照!$I$4,IF(AK210="対象外",0))))))))))</f>
        <v>0</v>
      </c>
      <c r="CJ210" s="454" t="b">
        <f>IF(AL210="3/3",$M210*参照!$I$4,IF(AL210="2/3",$M210*参照!$I$5,IF(AL210="1/3",$M210*参照!$I$6,IF(AL210="1/4(多子)",$M210*参照!$I$4,IF(AL210="1/4(工･農)",$M210*参照!$I$7,IF(AL210="3/3(多子)",$M210*参照!$I$4,IF(AL210="2/3(多子)",$M210*参照!$I$4,IF(AL210="1/3(多子)",$M210*参照!$I$4,IF(AL210="多子世帯",$M210*参照!$I$4,IF(AL210="対象外",0))))))))))</f>
        <v>0</v>
      </c>
      <c r="CK210" s="454" t="b">
        <f>IF(AM210="3/3",$M210*参照!$I$4,IF(AM210="2/3",$M210*参照!$I$5,IF(AM210="1/3",$M210*参照!$I$6,IF(AM210="1/4(多子)",$M210*参照!$I$4,IF(AM210="1/4(工･農)",$M210*参照!$I$7,IF(AM210="3/3(多子)",$M210*参照!$I$4,IF(AM210="2/3(多子)",$M210*参照!$I$4,IF(AM210="1/3(多子)",$M210*参照!$I$4,IF(AM210="多子世帯",$M210*参照!$I$4,IF(AM210="対象外",0))))))))))</f>
        <v>0</v>
      </c>
      <c r="CL210" s="454" t="b">
        <f>IF(AN210="3/3",$M210*参照!$I$4,IF(AN210="2/3",$M210*参照!$I$5,IF(AN210="1/3",$M210*参照!$I$6,IF(AN210="1/4(多子)",$M210*参照!$I$4,IF(AN210="1/4(工･農)",$M210*参照!$I$7,IF(AN210="3/3(多子)",$M210*参照!$I$4,IF(AN210="2/3(多子)",$M210*参照!$I$4,IF(AN210="1/3(多子)",$M210*参照!$I$4,IF(AN210="多子世帯",$M210*参照!$I$4,IF(AN210="対象外",0))))))))))</f>
        <v>0</v>
      </c>
      <c r="CM210" s="454" t="b">
        <f>IF(AO210="3/3",$M210*参照!$I$4,IF(AO210="2/3",$M210*参照!$I$5,IF(AO210="1/3",$M210*参照!$I$6,IF(AO210="1/4(多子)",$M210*参照!$I$4,IF(AO210="1/4(工･農)",$M210*参照!$I$7,IF(AO210="3/3(多子)",$M210*参照!$I$4,IF(AO210="2/3(多子)",$M210*参照!$I$4,IF(AO210="1/3(多子)",$M210*参照!$I$4,IF(AO210="多子世帯",$M210*参照!$I$4,IF(AO210="対象外",0))))))))))</f>
        <v>0</v>
      </c>
      <c r="CN210" s="454" t="b">
        <f>IF(AP210="3/3",$M210*参照!$I$4,IF(AP210="2/3",$M210*参照!$I$5,IF(AP210="1/3",$M210*参照!$I$6,IF(AP210="1/4(多子)",$M210*参照!$I$4,IF(AP210="1/4(工･農)",$M210*参照!$I$7,IF(AP210="3/3(多子)",$M210*参照!$I$4,IF(AP210="2/3(多子)",$M210*参照!$I$4,IF(AP210="1/3(多子)",$M210*参照!$I$4,IF(AP210="多子世帯",$M210*参照!$I$4,IF(AP210="対象外",0))))))))))</f>
        <v>0</v>
      </c>
      <c r="CO210" s="454" t="b">
        <f>IF(AQ210="3/3",$M210*参照!$I$4,IF(AQ210="2/3",$M210*参照!$I$5,IF(AQ210="1/3",$M210*参照!$I$6,IF(AQ210="1/4(多子)",$M210*参照!$I$4,IF(AQ210="1/4(工･農)",$M210*参照!$I$7,IF(AQ210="3/3(多子)",$M210*参照!$I$4,IF(AQ210="2/3(多子)",$M210*参照!$I$4,IF(AQ210="1/3(多子)",$M210*参照!$I$4,IF(AQ210="多子世帯",$M210*参照!$I$4,IF(AQ210="対象外",0))))))))))</f>
        <v>0</v>
      </c>
      <c r="CP210" s="454" t="b">
        <f>IF(AR210="3/3",$M210*参照!$I$4,IF(AR210="2/3",$M210*参照!$I$5,IF(AR210="1/3",$M210*参照!$I$6,IF(AR210="1/4(多子)",$M210*参照!$I$4,IF(AR210="1/4(工･農)",$M210*参照!$I$7,IF(AR210="3/3(多子)",$M210*参照!$I$4,IF(AR210="2/3(多子)",$M210*参照!$I$4,IF(AR210="1/3(多子)",$M210*参照!$I$4,IF(AR210="多子世帯",$M210*参照!$I$4,IF(AR210="対象外",0))))))))))</f>
        <v>0</v>
      </c>
      <c r="CQ210" s="455" t="b">
        <f>IF(AS210="3/3",$M210*参照!$I$4,IF(AS210="2/3",$M210*参照!$I$5,IF(AS210="1/3",$M210*参照!$I$6,IF(AS210="1/4(多子)",$M210*参照!$I$4,IF(AS210="1/4(工･農)",$M210*参照!$I$7,IF(AS210="3/3(多子)",$M210*参照!$I$4,IF(AS210="2/3(多子)",$M210*参照!$I$4,IF(AS210="1/3(多子)",$M210*参照!$I$4,IF(AS210="多子世帯",$M210*参照!$I$4,IF(AS210="対象外",0))))))))))</f>
        <v>0</v>
      </c>
      <c r="CR210" s="456">
        <f t="shared" si="178"/>
        <v>0</v>
      </c>
      <c r="CS210" s="66"/>
      <c r="CT210" s="147"/>
      <c r="CU210" s="147"/>
      <c r="CV210" s="147"/>
      <c r="CW210" s="147"/>
      <c r="CX210" s="147"/>
      <c r="CY210" s="149"/>
      <c r="CZ210" s="100"/>
      <c r="DA210" s="147"/>
      <c r="DB210" s="147"/>
      <c r="DC210" s="147"/>
      <c r="DD210" s="147"/>
      <c r="DE210" s="147"/>
      <c r="DF210" s="148">
        <f t="shared" si="179"/>
        <v>0</v>
      </c>
      <c r="DG210" s="77">
        <f>IF(CD210=0,0,(ROUNDUP(O210*(BU210*参照!$C$5+BV210*参照!$C$6+BW210*参照!$C$7+BX210*参照!$C$8+BY210*参照!$C$9+BZ210*参照!$C$10+CA210*参照!$C$11+CB210*参照!$C$12+CC210*参照!$C$13)/CD210,-2)))</f>
        <v>0</v>
      </c>
      <c r="DH210" s="136" t="str">
        <f t="shared" si="150"/>
        <v>B</v>
      </c>
    </row>
    <row r="211" spans="1:112" s="30" customFormat="1" ht="14.4">
      <c r="A211" s="137">
        <v>170</v>
      </c>
      <c r="B211" s="363"/>
      <c r="C211" s="361"/>
      <c r="D211" s="126"/>
      <c r="E211" s="127"/>
      <c r="F211" s="185"/>
      <c r="G211" s="213"/>
      <c r="H211" s="355"/>
      <c r="I211" s="235">
        <v>0</v>
      </c>
      <c r="J211" s="235">
        <f t="shared" si="151"/>
        <v>0</v>
      </c>
      <c r="K211" s="387">
        <f>IF(D211="昼間",参照!$E$4,IF(D211="夜間等",参照!$E$5,IF(D211="通信",参照!$E$6,0)))</f>
        <v>0</v>
      </c>
      <c r="L211" s="240">
        <f t="shared" si="152"/>
        <v>0</v>
      </c>
      <c r="M211" s="241">
        <f t="shared" si="153"/>
        <v>0</v>
      </c>
      <c r="N211" s="238"/>
      <c r="O211" s="238">
        <f t="shared" si="154"/>
        <v>0</v>
      </c>
      <c r="P211" s="389">
        <v>0</v>
      </c>
      <c r="Q211" s="392">
        <f>IF(D211="昼間",参照!$F$4,IF(D211="夜間等",参照!$F$5,IF(D211="通信",参照!$F$6,0)))</f>
        <v>0</v>
      </c>
      <c r="R211" s="240">
        <f t="shared" si="155"/>
        <v>0</v>
      </c>
      <c r="S211" s="214"/>
      <c r="T211" s="384">
        <f t="shared" si="156"/>
        <v>0</v>
      </c>
      <c r="U211" s="382">
        <f t="shared" si="157"/>
        <v>0</v>
      </c>
      <c r="V211" s="380">
        <f t="shared" si="158"/>
        <v>0</v>
      </c>
      <c r="W211" s="378">
        <f t="shared" si="159"/>
        <v>0</v>
      </c>
      <c r="X211" s="386" t="str">
        <f t="shared" si="129"/>
        <v>0</v>
      </c>
      <c r="Y211" s="379">
        <f t="shared" si="160"/>
        <v>0</v>
      </c>
      <c r="Z211" s="441"/>
      <c r="AA211" s="441"/>
      <c r="AB211" s="445">
        <f t="shared" si="161"/>
        <v>0</v>
      </c>
      <c r="AC211" s="356">
        <f t="shared" si="162"/>
        <v>0</v>
      </c>
      <c r="AD211" s="123">
        <f t="shared" si="130"/>
        <v>0</v>
      </c>
      <c r="AE211" s="123">
        <f t="shared" si="131"/>
        <v>0</v>
      </c>
      <c r="AF211" s="183"/>
      <c r="AG211" s="32"/>
      <c r="AH211" s="97"/>
      <c r="AI211" s="33"/>
      <c r="AJ211" s="97"/>
      <c r="AK211" s="33"/>
      <c r="AL211" s="97"/>
      <c r="AM211" s="98"/>
      <c r="AN211" s="99"/>
      <c r="AO211" s="147"/>
      <c r="AP211" s="147"/>
      <c r="AQ211" s="147"/>
      <c r="AR211" s="147"/>
      <c r="AS211" s="33"/>
      <c r="AT211" s="308">
        <f t="shared" si="132"/>
        <v>0</v>
      </c>
      <c r="AU211" s="295">
        <f t="shared" si="133"/>
        <v>0</v>
      </c>
      <c r="AV211" s="295">
        <f t="shared" si="134"/>
        <v>0</v>
      </c>
      <c r="AW211" s="295">
        <f t="shared" si="135"/>
        <v>0</v>
      </c>
      <c r="AX211" s="295">
        <f t="shared" si="136"/>
        <v>0</v>
      </c>
      <c r="AY211" s="295">
        <f t="shared" si="137"/>
        <v>0</v>
      </c>
      <c r="AZ211" s="295">
        <f t="shared" si="138"/>
        <v>0</v>
      </c>
      <c r="BA211" s="295">
        <f t="shared" si="139"/>
        <v>0</v>
      </c>
      <c r="BB211" s="310">
        <f t="shared" si="140"/>
        <v>0</v>
      </c>
      <c r="BC211" s="308">
        <f t="shared" si="141"/>
        <v>0</v>
      </c>
      <c r="BD211" s="308">
        <f t="shared" si="142"/>
        <v>0</v>
      </c>
      <c r="BE211" s="295">
        <f t="shared" si="143"/>
        <v>0</v>
      </c>
      <c r="BF211" s="308">
        <f t="shared" si="144"/>
        <v>0</v>
      </c>
      <c r="BG211" s="295">
        <f t="shared" si="145"/>
        <v>0</v>
      </c>
      <c r="BH211" s="308">
        <f t="shared" si="146"/>
        <v>0</v>
      </c>
      <c r="BI211" s="295">
        <f t="shared" si="147"/>
        <v>0</v>
      </c>
      <c r="BJ211" s="295">
        <f t="shared" si="148"/>
        <v>0</v>
      </c>
      <c r="BK211" s="310">
        <f t="shared" si="149"/>
        <v>0</v>
      </c>
      <c r="BL211" s="317">
        <f t="shared" si="163"/>
        <v>0</v>
      </c>
      <c r="BM211" s="299">
        <f t="shared" si="163"/>
        <v>0</v>
      </c>
      <c r="BN211" s="299">
        <f t="shared" si="164"/>
        <v>0</v>
      </c>
      <c r="BO211" s="299">
        <f t="shared" si="163"/>
        <v>0</v>
      </c>
      <c r="BP211" s="299">
        <f t="shared" si="165"/>
        <v>0</v>
      </c>
      <c r="BQ211" s="299">
        <f t="shared" si="163"/>
        <v>0</v>
      </c>
      <c r="BR211" s="299">
        <f t="shared" si="166"/>
        <v>0</v>
      </c>
      <c r="BS211" s="299">
        <f t="shared" si="167"/>
        <v>0</v>
      </c>
      <c r="BT211" s="318">
        <f t="shared" si="167"/>
        <v>0</v>
      </c>
      <c r="BU211" s="450">
        <f t="shared" si="168"/>
        <v>0</v>
      </c>
      <c r="BV211" s="451">
        <f t="shared" si="169"/>
        <v>0</v>
      </c>
      <c r="BW211" s="451">
        <f t="shared" si="170"/>
        <v>0</v>
      </c>
      <c r="BX211" s="451">
        <f t="shared" si="171"/>
        <v>0</v>
      </c>
      <c r="BY211" s="451">
        <f t="shared" si="172"/>
        <v>0</v>
      </c>
      <c r="BZ211" s="451">
        <f t="shared" si="173"/>
        <v>0</v>
      </c>
      <c r="CA211" s="451">
        <f t="shared" si="174"/>
        <v>0</v>
      </c>
      <c r="CB211" s="451">
        <f t="shared" si="175"/>
        <v>0</v>
      </c>
      <c r="CC211" s="451">
        <f t="shared" si="176"/>
        <v>0</v>
      </c>
      <c r="CD211" s="452">
        <f t="shared" si="177"/>
        <v>0</v>
      </c>
      <c r="CE211" s="453">
        <f>IF($AF211="3/3",$R211*参照!$J$4,IF($AF211="2/3",$R211*参照!$J$5,IF($AF211="1/3",$R211*参照!$J$6,IF($AF211="1/4(多子)",$R211*参照!$J$4,IF($AF211="1/4(工･農)",$R211*参照!$J$7,IF($AF211="3/3(多子)",$R211*参照!$J$4,IF($AF211="2/3(多子)",$R211*参照!$J$4,IF($AF211="1/3(多子)",$R211*参照!$J$4,IF($AF211="多子世帯",$R211*参照!$J$4,)))))))))</f>
        <v>0</v>
      </c>
      <c r="CF211" s="454" t="b">
        <f>IF(AH211="3/3",$M211*参照!$I$4,IF(AH211="2/3",$M211*参照!$I$5,IF(AH211="1/3",$M211*参照!$I$6,IF(AH211="1/4(多子)",$M211*参照!$I$4,IF(AH211="1/4(工･農)",$M211*参照!$I$7,IF(AH211="3/3(多子)",$M211*参照!$I$4,IF(AH211="2/3(多子)",$M211*参照!$I$4,IF(AH211="1/3(多子)",$M211*参照!$I$4,IF(AH211="多子世帯",$M211*参照!$I$4,IF(AH211="対象外",0))))))))))</f>
        <v>0</v>
      </c>
      <c r="CG211" s="454" t="b">
        <f>IF(AI211="3/3",$M211*参照!$I$4,IF(AI211="2/3",$M211*参照!$I$5,IF(AI211="1/3",$M211*参照!$I$6,IF(AI211="1/4(多子)",$M211*参照!$I$4,IF(AI211="1/4(工･農)",$M211*参照!$I$7,IF(AI211="3/3(多子)",$M211*参照!$I$4,IF(AI211="2/3(多子)",$M211*参照!$I$4,IF(AI211="1/3(多子)",$M211*参照!$I$4,IF(AI211="多子世帯",$M211*参照!$I$4,IF(AI211="対象外",0))))))))))</f>
        <v>0</v>
      </c>
      <c r="CH211" s="454" t="b">
        <f>IF(AJ211="3/3",$M211*参照!$I$4,IF(AJ211="2/3",$M211*参照!$I$5,IF(AJ211="1/3",$M211*参照!$I$6,IF(AJ211="1/4(多子)",$M211*参照!$I$4,IF(AJ211="1/4(工･農)",$M211*参照!$I$7,IF(AJ211="3/3(多子)",$M211*参照!$I$4,IF(AJ211="2/3(多子)",$M211*参照!$I$4,IF(AJ211="1/3(多子)",$M211*参照!$I$4,IF(AJ211="多子世帯",$M211*参照!$I$4,IF(AJ211="対象外",0))))))))))</f>
        <v>0</v>
      </c>
      <c r="CI211" s="454" t="b">
        <f>IF(AK211="3/3",$M211*参照!$I$4,IF(AK211="2/3",$M211*参照!$I$5,IF(AK211="1/3",$M211*参照!$I$6,IF(AK211="1/4(多子)",$M211*参照!$I$4,IF(AK211="1/4(工･農)",$M211*参照!$I$7,IF(AK211="3/3(多子)",$M211*参照!$I$4,IF(AK211="2/3(多子)",$M211*参照!$I$4,IF(AK211="1/3(多子)",$M211*参照!$I$4,IF(AK211="多子世帯",$M211*参照!$I$4,IF(AK211="対象外",0))))))))))</f>
        <v>0</v>
      </c>
      <c r="CJ211" s="454" t="b">
        <f>IF(AL211="3/3",$M211*参照!$I$4,IF(AL211="2/3",$M211*参照!$I$5,IF(AL211="1/3",$M211*参照!$I$6,IF(AL211="1/4(多子)",$M211*参照!$I$4,IF(AL211="1/4(工･農)",$M211*参照!$I$7,IF(AL211="3/3(多子)",$M211*参照!$I$4,IF(AL211="2/3(多子)",$M211*参照!$I$4,IF(AL211="1/3(多子)",$M211*参照!$I$4,IF(AL211="多子世帯",$M211*参照!$I$4,IF(AL211="対象外",0))))))))))</f>
        <v>0</v>
      </c>
      <c r="CK211" s="454" t="b">
        <f>IF(AM211="3/3",$M211*参照!$I$4,IF(AM211="2/3",$M211*参照!$I$5,IF(AM211="1/3",$M211*参照!$I$6,IF(AM211="1/4(多子)",$M211*参照!$I$4,IF(AM211="1/4(工･農)",$M211*参照!$I$7,IF(AM211="3/3(多子)",$M211*参照!$I$4,IF(AM211="2/3(多子)",$M211*参照!$I$4,IF(AM211="1/3(多子)",$M211*参照!$I$4,IF(AM211="多子世帯",$M211*参照!$I$4,IF(AM211="対象外",0))))))))))</f>
        <v>0</v>
      </c>
      <c r="CL211" s="454" t="b">
        <f>IF(AN211="3/3",$M211*参照!$I$4,IF(AN211="2/3",$M211*参照!$I$5,IF(AN211="1/3",$M211*参照!$I$6,IF(AN211="1/4(多子)",$M211*参照!$I$4,IF(AN211="1/4(工･農)",$M211*参照!$I$7,IF(AN211="3/3(多子)",$M211*参照!$I$4,IF(AN211="2/3(多子)",$M211*参照!$I$4,IF(AN211="1/3(多子)",$M211*参照!$I$4,IF(AN211="多子世帯",$M211*参照!$I$4,IF(AN211="対象外",0))))))))))</f>
        <v>0</v>
      </c>
      <c r="CM211" s="454" t="b">
        <f>IF(AO211="3/3",$M211*参照!$I$4,IF(AO211="2/3",$M211*参照!$I$5,IF(AO211="1/3",$M211*参照!$I$6,IF(AO211="1/4(多子)",$M211*参照!$I$4,IF(AO211="1/4(工･農)",$M211*参照!$I$7,IF(AO211="3/3(多子)",$M211*参照!$I$4,IF(AO211="2/3(多子)",$M211*参照!$I$4,IF(AO211="1/3(多子)",$M211*参照!$I$4,IF(AO211="多子世帯",$M211*参照!$I$4,IF(AO211="対象外",0))))))))))</f>
        <v>0</v>
      </c>
      <c r="CN211" s="454" t="b">
        <f>IF(AP211="3/3",$M211*参照!$I$4,IF(AP211="2/3",$M211*参照!$I$5,IF(AP211="1/3",$M211*参照!$I$6,IF(AP211="1/4(多子)",$M211*参照!$I$4,IF(AP211="1/4(工･農)",$M211*参照!$I$7,IF(AP211="3/3(多子)",$M211*参照!$I$4,IF(AP211="2/3(多子)",$M211*参照!$I$4,IF(AP211="1/3(多子)",$M211*参照!$I$4,IF(AP211="多子世帯",$M211*参照!$I$4,IF(AP211="対象外",0))))))))))</f>
        <v>0</v>
      </c>
      <c r="CO211" s="454" t="b">
        <f>IF(AQ211="3/3",$M211*参照!$I$4,IF(AQ211="2/3",$M211*参照!$I$5,IF(AQ211="1/3",$M211*参照!$I$6,IF(AQ211="1/4(多子)",$M211*参照!$I$4,IF(AQ211="1/4(工･農)",$M211*参照!$I$7,IF(AQ211="3/3(多子)",$M211*参照!$I$4,IF(AQ211="2/3(多子)",$M211*参照!$I$4,IF(AQ211="1/3(多子)",$M211*参照!$I$4,IF(AQ211="多子世帯",$M211*参照!$I$4,IF(AQ211="対象外",0))))))))))</f>
        <v>0</v>
      </c>
      <c r="CP211" s="454" t="b">
        <f>IF(AR211="3/3",$M211*参照!$I$4,IF(AR211="2/3",$M211*参照!$I$5,IF(AR211="1/3",$M211*参照!$I$6,IF(AR211="1/4(多子)",$M211*参照!$I$4,IF(AR211="1/4(工･農)",$M211*参照!$I$7,IF(AR211="3/3(多子)",$M211*参照!$I$4,IF(AR211="2/3(多子)",$M211*参照!$I$4,IF(AR211="1/3(多子)",$M211*参照!$I$4,IF(AR211="多子世帯",$M211*参照!$I$4,IF(AR211="対象外",0))))))))))</f>
        <v>0</v>
      </c>
      <c r="CQ211" s="455" t="b">
        <f>IF(AS211="3/3",$M211*参照!$I$4,IF(AS211="2/3",$M211*参照!$I$5,IF(AS211="1/3",$M211*参照!$I$6,IF(AS211="1/4(多子)",$M211*参照!$I$4,IF(AS211="1/4(工･農)",$M211*参照!$I$7,IF(AS211="3/3(多子)",$M211*参照!$I$4,IF(AS211="2/3(多子)",$M211*参照!$I$4,IF(AS211="1/3(多子)",$M211*参照!$I$4,IF(AS211="多子世帯",$M211*参照!$I$4,IF(AS211="対象外",0))))))))))</f>
        <v>0</v>
      </c>
      <c r="CR211" s="456">
        <f t="shared" si="178"/>
        <v>0</v>
      </c>
      <c r="CS211" s="66"/>
      <c r="CT211" s="147"/>
      <c r="CU211" s="147"/>
      <c r="CV211" s="147"/>
      <c r="CW211" s="147"/>
      <c r="CX211" s="147"/>
      <c r="CY211" s="149"/>
      <c r="CZ211" s="100"/>
      <c r="DA211" s="147"/>
      <c r="DB211" s="147"/>
      <c r="DC211" s="147"/>
      <c r="DD211" s="147"/>
      <c r="DE211" s="147"/>
      <c r="DF211" s="148">
        <f t="shared" si="179"/>
        <v>0</v>
      </c>
      <c r="DG211" s="77">
        <f>IF(CD211=0,0,(ROUNDUP(O211*(BU211*参照!$C$5+BV211*参照!$C$6+BW211*参照!$C$7+BX211*参照!$C$8+BY211*参照!$C$9+BZ211*参照!$C$10+CA211*参照!$C$11+CB211*参照!$C$12+CC211*参照!$C$13)/CD211,-2)))</f>
        <v>0</v>
      </c>
      <c r="DH211" s="136" t="str">
        <f t="shared" si="150"/>
        <v>B</v>
      </c>
    </row>
    <row r="212" spans="1:112" s="30" customFormat="1" ht="14.4">
      <c r="A212" s="137">
        <v>171</v>
      </c>
      <c r="B212" s="363"/>
      <c r="C212" s="361"/>
      <c r="D212" s="126"/>
      <c r="E212" s="127"/>
      <c r="F212" s="185"/>
      <c r="G212" s="213"/>
      <c r="H212" s="355"/>
      <c r="I212" s="235">
        <v>0</v>
      </c>
      <c r="J212" s="235">
        <f t="shared" si="151"/>
        <v>0</v>
      </c>
      <c r="K212" s="387">
        <f>IF(D212="昼間",参照!$E$4,IF(D212="夜間等",参照!$E$5,IF(D212="通信",参照!$E$6,0)))</f>
        <v>0</v>
      </c>
      <c r="L212" s="240">
        <f t="shared" si="152"/>
        <v>0</v>
      </c>
      <c r="M212" s="241">
        <f t="shared" si="153"/>
        <v>0</v>
      </c>
      <c r="N212" s="238"/>
      <c r="O212" s="238">
        <f t="shared" si="154"/>
        <v>0</v>
      </c>
      <c r="P212" s="389">
        <v>0</v>
      </c>
      <c r="Q212" s="392">
        <f>IF(D212="昼間",参照!$F$4,IF(D212="夜間等",参照!$F$5,IF(D212="通信",参照!$F$6,0)))</f>
        <v>0</v>
      </c>
      <c r="R212" s="240">
        <f t="shared" si="155"/>
        <v>0</v>
      </c>
      <c r="S212" s="214"/>
      <c r="T212" s="384">
        <f t="shared" si="156"/>
        <v>0</v>
      </c>
      <c r="U212" s="382">
        <f t="shared" si="157"/>
        <v>0</v>
      </c>
      <c r="V212" s="380">
        <f t="shared" si="158"/>
        <v>0</v>
      </c>
      <c r="W212" s="378">
        <f t="shared" si="159"/>
        <v>0</v>
      </c>
      <c r="X212" s="386" t="str">
        <f t="shared" si="129"/>
        <v>0</v>
      </c>
      <c r="Y212" s="379">
        <f t="shared" si="160"/>
        <v>0</v>
      </c>
      <c r="Z212" s="441"/>
      <c r="AA212" s="441"/>
      <c r="AB212" s="445">
        <f t="shared" si="161"/>
        <v>0</v>
      </c>
      <c r="AC212" s="356">
        <f t="shared" si="162"/>
        <v>0</v>
      </c>
      <c r="AD212" s="123">
        <f t="shared" si="130"/>
        <v>0</v>
      </c>
      <c r="AE212" s="123">
        <f t="shared" si="131"/>
        <v>0</v>
      </c>
      <c r="AF212" s="183"/>
      <c r="AG212" s="32"/>
      <c r="AH212" s="97"/>
      <c r="AI212" s="33"/>
      <c r="AJ212" s="97"/>
      <c r="AK212" s="33"/>
      <c r="AL212" s="97"/>
      <c r="AM212" s="98"/>
      <c r="AN212" s="99"/>
      <c r="AO212" s="147"/>
      <c r="AP212" s="147"/>
      <c r="AQ212" s="147"/>
      <c r="AR212" s="147"/>
      <c r="AS212" s="33"/>
      <c r="AT212" s="308">
        <f t="shared" si="132"/>
        <v>0</v>
      </c>
      <c r="AU212" s="295">
        <f t="shared" si="133"/>
        <v>0</v>
      </c>
      <c r="AV212" s="295">
        <f t="shared" si="134"/>
        <v>0</v>
      </c>
      <c r="AW212" s="295">
        <f t="shared" si="135"/>
        <v>0</v>
      </c>
      <c r="AX212" s="295">
        <f t="shared" si="136"/>
        <v>0</v>
      </c>
      <c r="AY212" s="295">
        <f t="shared" si="137"/>
        <v>0</v>
      </c>
      <c r="AZ212" s="295">
        <f t="shared" si="138"/>
        <v>0</v>
      </c>
      <c r="BA212" s="295">
        <f t="shared" si="139"/>
        <v>0</v>
      </c>
      <c r="BB212" s="310">
        <f t="shared" si="140"/>
        <v>0</v>
      </c>
      <c r="BC212" s="308">
        <f t="shared" si="141"/>
        <v>0</v>
      </c>
      <c r="BD212" s="308">
        <f t="shared" si="142"/>
        <v>0</v>
      </c>
      <c r="BE212" s="295">
        <f t="shared" si="143"/>
        <v>0</v>
      </c>
      <c r="BF212" s="308">
        <f t="shared" si="144"/>
        <v>0</v>
      </c>
      <c r="BG212" s="295">
        <f t="shared" si="145"/>
        <v>0</v>
      </c>
      <c r="BH212" s="308">
        <f t="shared" si="146"/>
        <v>0</v>
      </c>
      <c r="BI212" s="295">
        <f t="shared" si="147"/>
        <v>0</v>
      </c>
      <c r="BJ212" s="295">
        <f t="shared" si="148"/>
        <v>0</v>
      </c>
      <c r="BK212" s="310">
        <f t="shared" si="149"/>
        <v>0</v>
      </c>
      <c r="BL212" s="317">
        <f t="shared" si="163"/>
        <v>0</v>
      </c>
      <c r="BM212" s="299">
        <f t="shared" si="163"/>
        <v>0</v>
      </c>
      <c r="BN212" s="299">
        <f t="shared" si="164"/>
        <v>0</v>
      </c>
      <c r="BO212" s="299">
        <f t="shared" si="163"/>
        <v>0</v>
      </c>
      <c r="BP212" s="299">
        <f t="shared" si="165"/>
        <v>0</v>
      </c>
      <c r="BQ212" s="299">
        <f t="shared" si="163"/>
        <v>0</v>
      </c>
      <c r="BR212" s="299">
        <f t="shared" si="166"/>
        <v>0</v>
      </c>
      <c r="BS212" s="299">
        <f t="shared" si="167"/>
        <v>0</v>
      </c>
      <c r="BT212" s="318">
        <f t="shared" si="167"/>
        <v>0</v>
      </c>
      <c r="BU212" s="450">
        <f t="shared" si="168"/>
        <v>0</v>
      </c>
      <c r="BV212" s="451">
        <f t="shared" si="169"/>
        <v>0</v>
      </c>
      <c r="BW212" s="451">
        <f t="shared" si="170"/>
        <v>0</v>
      </c>
      <c r="BX212" s="451">
        <f t="shared" si="171"/>
        <v>0</v>
      </c>
      <c r="BY212" s="451">
        <f t="shared" si="172"/>
        <v>0</v>
      </c>
      <c r="BZ212" s="451">
        <f t="shared" si="173"/>
        <v>0</v>
      </c>
      <c r="CA212" s="451">
        <f t="shared" si="174"/>
        <v>0</v>
      </c>
      <c r="CB212" s="451">
        <f t="shared" si="175"/>
        <v>0</v>
      </c>
      <c r="CC212" s="451">
        <f t="shared" si="176"/>
        <v>0</v>
      </c>
      <c r="CD212" s="452">
        <f t="shared" si="177"/>
        <v>0</v>
      </c>
      <c r="CE212" s="453">
        <f>IF($AF212="3/3",$R212*参照!$J$4,IF($AF212="2/3",$R212*参照!$J$5,IF($AF212="1/3",$R212*参照!$J$6,IF($AF212="1/4(多子)",$R212*参照!$J$4,IF($AF212="1/4(工･農)",$R212*参照!$J$7,IF($AF212="3/3(多子)",$R212*参照!$J$4,IF($AF212="2/3(多子)",$R212*参照!$J$4,IF($AF212="1/3(多子)",$R212*参照!$J$4,IF($AF212="多子世帯",$R212*参照!$J$4,)))))))))</f>
        <v>0</v>
      </c>
      <c r="CF212" s="454" t="b">
        <f>IF(AH212="3/3",$M212*参照!$I$4,IF(AH212="2/3",$M212*参照!$I$5,IF(AH212="1/3",$M212*参照!$I$6,IF(AH212="1/4(多子)",$M212*参照!$I$4,IF(AH212="1/4(工･農)",$M212*参照!$I$7,IF(AH212="3/3(多子)",$M212*参照!$I$4,IF(AH212="2/3(多子)",$M212*参照!$I$4,IF(AH212="1/3(多子)",$M212*参照!$I$4,IF(AH212="多子世帯",$M212*参照!$I$4,IF(AH212="対象外",0))))))))))</f>
        <v>0</v>
      </c>
      <c r="CG212" s="454" t="b">
        <f>IF(AI212="3/3",$M212*参照!$I$4,IF(AI212="2/3",$M212*参照!$I$5,IF(AI212="1/3",$M212*参照!$I$6,IF(AI212="1/4(多子)",$M212*参照!$I$4,IF(AI212="1/4(工･農)",$M212*参照!$I$7,IF(AI212="3/3(多子)",$M212*参照!$I$4,IF(AI212="2/3(多子)",$M212*参照!$I$4,IF(AI212="1/3(多子)",$M212*参照!$I$4,IF(AI212="多子世帯",$M212*参照!$I$4,IF(AI212="対象外",0))))))))))</f>
        <v>0</v>
      </c>
      <c r="CH212" s="454" t="b">
        <f>IF(AJ212="3/3",$M212*参照!$I$4,IF(AJ212="2/3",$M212*参照!$I$5,IF(AJ212="1/3",$M212*参照!$I$6,IF(AJ212="1/4(多子)",$M212*参照!$I$4,IF(AJ212="1/4(工･農)",$M212*参照!$I$7,IF(AJ212="3/3(多子)",$M212*参照!$I$4,IF(AJ212="2/3(多子)",$M212*参照!$I$4,IF(AJ212="1/3(多子)",$M212*参照!$I$4,IF(AJ212="多子世帯",$M212*参照!$I$4,IF(AJ212="対象外",0))))))))))</f>
        <v>0</v>
      </c>
      <c r="CI212" s="454" t="b">
        <f>IF(AK212="3/3",$M212*参照!$I$4,IF(AK212="2/3",$M212*参照!$I$5,IF(AK212="1/3",$M212*参照!$I$6,IF(AK212="1/4(多子)",$M212*参照!$I$4,IF(AK212="1/4(工･農)",$M212*参照!$I$7,IF(AK212="3/3(多子)",$M212*参照!$I$4,IF(AK212="2/3(多子)",$M212*参照!$I$4,IF(AK212="1/3(多子)",$M212*参照!$I$4,IF(AK212="多子世帯",$M212*参照!$I$4,IF(AK212="対象外",0))))))))))</f>
        <v>0</v>
      </c>
      <c r="CJ212" s="454" t="b">
        <f>IF(AL212="3/3",$M212*参照!$I$4,IF(AL212="2/3",$M212*参照!$I$5,IF(AL212="1/3",$M212*参照!$I$6,IF(AL212="1/4(多子)",$M212*参照!$I$4,IF(AL212="1/4(工･農)",$M212*参照!$I$7,IF(AL212="3/3(多子)",$M212*参照!$I$4,IF(AL212="2/3(多子)",$M212*参照!$I$4,IF(AL212="1/3(多子)",$M212*参照!$I$4,IF(AL212="多子世帯",$M212*参照!$I$4,IF(AL212="対象外",0))))))))))</f>
        <v>0</v>
      </c>
      <c r="CK212" s="454" t="b">
        <f>IF(AM212="3/3",$M212*参照!$I$4,IF(AM212="2/3",$M212*参照!$I$5,IF(AM212="1/3",$M212*参照!$I$6,IF(AM212="1/4(多子)",$M212*参照!$I$4,IF(AM212="1/4(工･農)",$M212*参照!$I$7,IF(AM212="3/3(多子)",$M212*参照!$I$4,IF(AM212="2/3(多子)",$M212*参照!$I$4,IF(AM212="1/3(多子)",$M212*参照!$I$4,IF(AM212="多子世帯",$M212*参照!$I$4,IF(AM212="対象外",0))))))))))</f>
        <v>0</v>
      </c>
      <c r="CL212" s="454" t="b">
        <f>IF(AN212="3/3",$M212*参照!$I$4,IF(AN212="2/3",$M212*参照!$I$5,IF(AN212="1/3",$M212*参照!$I$6,IF(AN212="1/4(多子)",$M212*参照!$I$4,IF(AN212="1/4(工･農)",$M212*参照!$I$7,IF(AN212="3/3(多子)",$M212*参照!$I$4,IF(AN212="2/3(多子)",$M212*参照!$I$4,IF(AN212="1/3(多子)",$M212*参照!$I$4,IF(AN212="多子世帯",$M212*参照!$I$4,IF(AN212="対象外",0))))))))))</f>
        <v>0</v>
      </c>
      <c r="CM212" s="454" t="b">
        <f>IF(AO212="3/3",$M212*参照!$I$4,IF(AO212="2/3",$M212*参照!$I$5,IF(AO212="1/3",$M212*参照!$I$6,IF(AO212="1/4(多子)",$M212*参照!$I$4,IF(AO212="1/4(工･農)",$M212*参照!$I$7,IF(AO212="3/3(多子)",$M212*参照!$I$4,IF(AO212="2/3(多子)",$M212*参照!$I$4,IF(AO212="1/3(多子)",$M212*参照!$I$4,IF(AO212="多子世帯",$M212*参照!$I$4,IF(AO212="対象外",0))))))))))</f>
        <v>0</v>
      </c>
      <c r="CN212" s="454" t="b">
        <f>IF(AP212="3/3",$M212*参照!$I$4,IF(AP212="2/3",$M212*参照!$I$5,IF(AP212="1/3",$M212*参照!$I$6,IF(AP212="1/4(多子)",$M212*参照!$I$4,IF(AP212="1/4(工･農)",$M212*参照!$I$7,IF(AP212="3/3(多子)",$M212*参照!$I$4,IF(AP212="2/3(多子)",$M212*参照!$I$4,IF(AP212="1/3(多子)",$M212*参照!$I$4,IF(AP212="多子世帯",$M212*参照!$I$4,IF(AP212="対象外",0))))))))))</f>
        <v>0</v>
      </c>
      <c r="CO212" s="454" t="b">
        <f>IF(AQ212="3/3",$M212*参照!$I$4,IF(AQ212="2/3",$M212*参照!$I$5,IF(AQ212="1/3",$M212*参照!$I$6,IF(AQ212="1/4(多子)",$M212*参照!$I$4,IF(AQ212="1/4(工･農)",$M212*参照!$I$7,IF(AQ212="3/3(多子)",$M212*参照!$I$4,IF(AQ212="2/3(多子)",$M212*参照!$I$4,IF(AQ212="1/3(多子)",$M212*参照!$I$4,IF(AQ212="多子世帯",$M212*参照!$I$4,IF(AQ212="対象外",0))))))))))</f>
        <v>0</v>
      </c>
      <c r="CP212" s="454" t="b">
        <f>IF(AR212="3/3",$M212*参照!$I$4,IF(AR212="2/3",$M212*参照!$I$5,IF(AR212="1/3",$M212*参照!$I$6,IF(AR212="1/4(多子)",$M212*参照!$I$4,IF(AR212="1/4(工･農)",$M212*参照!$I$7,IF(AR212="3/3(多子)",$M212*参照!$I$4,IF(AR212="2/3(多子)",$M212*参照!$I$4,IF(AR212="1/3(多子)",$M212*参照!$I$4,IF(AR212="多子世帯",$M212*参照!$I$4,IF(AR212="対象外",0))))))))))</f>
        <v>0</v>
      </c>
      <c r="CQ212" s="455" t="b">
        <f>IF(AS212="3/3",$M212*参照!$I$4,IF(AS212="2/3",$M212*参照!$I$5,IF(AS212="1/3",$M212*参照!$I$6,IF(AS212="1/4(多子)",$M212*参照!$I$4,IF(AS212="1/4(工･農)",$M212*参照!$I$7,IF(AS212="3/3(多子)",$M212*参照!$I$4,IF(AS212="2/3(多子)",$M212*参照!$I$4,IF(AS212="1/3(多子)",$M212*参照!$I$4,IF(AS212="多子世帯",$M212*参照!$I$4,IF(AS212="対象外",0))))))))))</f>
        <v>0</v>
      </c>
      <c r="CR212" s="456">
        <f t="shared" si="178"/>
        <v>0</v>
      </c>
      <c r="CS212" s="66"/>
      <c r="CT212" s="147"/>
      <c r="CU212" s="147"/>
      <c r="CV212" s="147"/>
      <c r="CW212" s="147"/>
      <c r="CX212" s="147"/>
      <c r="CY212" s="149"/>
      <c r="CZ212" s="100"/>
      <c r="DA212" s="147"/>
      <c r="DB212" s="147"/>
      <c r="DC212" s="147"/>
      <c r="DD212" s="147"/>
      <c r="DE212" s="147"/>
      <c r="DF212" s="148">
        <f t="shared" si="179"/>
        <v>0</v>
      </c>
      <c r="DG212" s="77">
        <f>IF(CD212=0,0,(ROUNDUP(O212*(BU212*参照!$C$5+BV212*参照!$C$6+BW212*参照!$C$7+BX212*参照!$C$8+BY212*参照!$C$9+BZ212*参照!$C$10+CA212*参照!$C$11+CB212*参照!$C$12+CC212*参照!$C$13)/CD212,-2)))</f>
        <v>0</v>
      </c>
      <c r="DH212" s="136" t="str">
        <f t="shared" si="150"/>
        <v>B</v>
      </c>
    </row>
    <row r="213" spans="1:112" s="30" customFormat="1" ht="14.4">
      <c r="A213" s="137">
        <v>172</v>
      </c>
      <c r="B213" s="363"/>
      <c r="C213" s="361"/>
      <c r="D213" s="126"/>
      <c r="E213" s="127"/>
      <c r="F213" s="185"/>
      <c r="G213" s="213"/>
      <c r="H213" s="355"/>
      <c r="I213" s="235">
        <v>0</v>
      </c>
      <c r="J213" s="235">
        <f t="shared" si="151"/>
        <v>0</v>
      </c>
      <c r="K213" s="387">
        <f>IF(D213="昼間",参照!$E$4,IF(D213="夜間等",参照!$E$5,IF(D213="通信",参照!$E$6,0)))</f>
        <v>0</v>
      </c>
      <c r="L213" s="240">
        <f t="shared" si="152"/>
        <v>0</v>
      </c>
      <c r="M213" s="241">
        <f t="shared" si="153"/>
        <v>0</v>
      </c>
      <c r="N213" s="238"/>
      <c r="O213" s="238">
        <f t="shared" si="154"/>
        <v>0</v>
      </c>
      <c r="P213" s="389">
        <v>0</v>
      </c>
      <c r="Q213" s="392">
        <f>IF(D213="昼間",参照!$F$4,IF(D213="夜間等",参照!$F$5,IF(D213="通信",参照!$F$6,0)))</f>
        <v>0</v>
      </c>
      <c r="R213" s="240">
        <f t="shared" si="155"/>
        <v>0</v>
      </c>
      <c r="S213" s="214"/>
      <c r="T213" s="384">
        <f t="shared" si="156"/>
        <v>0</v>
      </c>
      <c r="U213" s="382">
        <f t="shared" si="157"/>
        <v>0</v>
      </c>
      <c r="V213" s="380">
        <f t="shared" si="158"/>
        <v>0</v>
      </c>
      <c r="W213" s="378">
        <f t="shared" si="159"/>
        <v>0</v>
      </c>
      <c r="X213" s="386" t="str">
        <f t="shared" si="129"/>
        <v>0</v>
      </c>
      <c r="Y213" s="379">
        <f t="shared" si="160"/>
        <v>0</v>
      </c>
      <c r="Z213" s="441"/>
      <c r="AA213" s="441"/>
      <c r="AB213" s="445">
        <f t="shared" si="161"/>
        <v>0</v>
      </c>
      <c r="AC213" s="356">
        <f t="shared" si="162"/>
        <v>0</v>
      </c>
      <c r="AD213" s="123">
        <f t="shared" si="130"/>
        <v>0</v>
      </c>
      <c r="AE213" s="123">
        <f t="shared" si="131"/>
        <v>0</v>
      </c>
      <c r="AF213" s="183"/>
      <c r="AG213" s="32"/>
      <c r="AH213" s="97"/>
      <c r="AI213" s="33"/>
      <c r="AJ213" s="97"/>
      <c r="AK213" s="33"/>
      <c r="AL213" s="97"/>
      <c r="AM213" s="98"/>
      <c r="AN213" s="99"/>
      <c r="AO213" s="147"/>
      <c r="AP213" s="147"/>
      <c r="AQ213" s="147"/>
      <c r="AR213" s="147"/>
      <c r="AS213" s="33"/>
      <c r="AT213" s="308">
        <f t="shared" si="132"/>
        <v>0</v>
      </c>
      <c r="AU213" s="295">
        <f t="shared" si="133"/>
        <v>0</v>
      </c>
      <c r="AV213" s="295">
        <f t="shared" si="134"/>
        <v>0</v>
      </c>
      <c r="AW213" s="295">
        <f t="shared" si="135"/>
        <v>0</v>
      </c>
      <c r="AX213" s="295">
        <f t="shared" si="136"/>
        <v>0</v>
      </c>
      <c r="AY213" s="295">
        <f t="shared" si="137"/>
        <v>0</v>
      </c>
      <c r="AZ213" s="295">
        <f t="shared" si="138"/>
        <v>0</v>
      </c>
      <c r="BA213" s="295">
        <f t="shared" si="139"/>
        <v>0</v>
      </c>
      <c r="BB213" s="310">
        <f t="shared" si="140"/>
        <v>0</v>
      </c>
      <c r="BC213" s="308">
        <f t="shared" si="141"/>
        <v>0</v>
      </c>
      <c r="BD213" s="308">
        <f t="shared" si="142"/>
        <v>0</v>
      </c>
      <c r="BE213" s="295">
        <f t="shared" si="143"/>
        <v>0</v>
      </c>
      <c r="BF213" s="308">
        <f t="shared" si="144"/>
        <v>0</v>
      </c>
      <c r="BG213" s="295">
        <f t="shared" si="145"/>
        <v>0</v>
      </c>
      <c r="BH213" s="308">
        <f t="shared" si="146"/>
        <v>0</v>
      </c>
      <c r="BI213" s="295">
        <f t="shared" si="147"/>
        <v>0</v>
      </c>
      <c r="BJ213" s="295">
        <f t="shared" si="148"/>
        <v>0</v>
      </c>
      <c r="BK213" s="310">
        <f t="shared" si="149"/>
        <v>0</v>
      </c>
      <c r="BL213" s="317">
        <f t="shared" si="163"/>
        <v>0</v>
      </c>
      <c r="BM213" s="299">
        <f t="shared" si="163"/>
        <v>0</v>
      </c>
      <c r="BN213" s="299">
        <f t="shared" si="164"/>
        <v>0</v>
      </c>
      <c r="BO213" s="299">
        <f t="shared" si="163"/>
        <v>0</v>
      </c>
      <c r="BP213" s="299">
        <f t="shared" si="165"/>
        <v>0</v>
      </c>
      <c r="BQ213" s="299">
        <f t="shared" si="163"/>
        <v>0</v>
      </c>
      <c r="BR213" s="299">
        <f t="shared" si="166"/>
        <v>0</v>
      </c>
      <c r="BS213" s="299">
        <f t="shared" si="167"/>
        <v>0</v>
      </c>
      <c r="BT213" s="318">
        <f t="shared" si="167"/>
        <v>0</v>
      </c>
      <c r="BU213" s="450">
        <f t="shared" si="168"/>
        <v>0</v>
      </c>
      <c r="BV213" s="451">
        <f t="shared" si="169"/>
        <v>0</v>
      </c>
      <c r="BW213" s="451">
        <f t="shared" si="170"/>
        <v>0</v>
      </c>
      <c r="BX213" s="451">
        <f t="shared" si="171"/>
        <v>0</v>
      </c>
      <c r="BY213" s="451">
        <f t="shared" si="172"/>
        <v>0</v>
      </c>
      <c r="BZ213" s="451">
        <f t="shared" si="173"/>
        <v>0</v>
      </c>
      <c r="CA213" s="451">
        <f t="shared" si="174"/>
        <v>0</v>
      </c>
      <c r="CB213" s="451">
        <f t="shared" si="175"/>
        <v>0</v>
      </c>
      <c r="CC213" s="451">
        <f t="shared" si="176"/>
        <v>0</v>
      </c>
      <c r="CD213" s="452">
        <f t="shared" si="177"/>
        <v>0</v>
      </c>
      <c r="CE213" s="453">
        <f>IF($AF213="3/3",$R213*参照!$J$4,IF($AF213="2/3",$R213*参照!$J$5,IF($AF213="1/3",$R213*参照!$J$6,IF($AF213="1/4(多子)",$R213*参照!$J$4,IF($AF213="1/4(工･農)",$R213*参照!$J$7,IF($AF213="3/3(多子)",$R213*参照!$J$4,IF($AF213="2/3(多子)",$R213*参照!$J$4,IF($AF213="1/3(多子)",$R213*参照!$J$4,IF($AF213="多子世帯",$R213*参照!$J$4,)))))))))</f>
        <v>0</v>
      </c>
      <c r="CF213" s="454" t="b">
        <f>IF(AH213="3/3",$M213*参照!$I$4,IF(AH213="2/3",$M213*参照!$I$5,IF(AH213="1/3",$M213*参照!$I$6,IF(AH213="1/4(多子)",$M213*参照!$I$4,IF(AH213="1/4(工･農)",$M213*参照!$I$7,IF(AH213="3/3(多子)",$M213*参照!$I$4,IF(AH213="2/3(多子)",$M213*参照!$I$4,IF(AH213="1/3(多子)",$M213*参照!$I$4,IF(AH213="多子世帯",$M213*参照!$I$4,IF(AH213="対象外",0))))))))))</f>
        <v>0</v>
      </c>
      <c r="CG213" s="454" t="b">
        <f>IF(AI213="3/3",$M213*参照!$I$4,IF(AI213="2/3",$M213*参照!$I$5,IF(AI213="1/3",$M213*参照!$I$6,IF(AI213="1/4(多子)",$M213*参照!$I$4,IF(AI213="1/4(工･農)",$M213*参照!$I$7,IF(AI213="3/3(多子)",$M213*参照!$I$4,IF(AI213="2/3(多子)",$M213*参照!$I$4,IF(AI213="1/3(多子)",$M213*参照!$I$4,IF(AI213="多子世帯",$M213*参照!$I$4,IF(AI213="対象外",0))))))))))</f>
        <v>0</v>
      </c>
      <c r="CH213" s="454" t="b">
        <f>IF(AJ213="3/3",$M213*参照!$I$4,IF(AJ213="2/3",$M213*参照!$I$5,IF(AJ213="1/3",$M213*参照!$I$6,IF(AJ213="1/4(多子)",$M213*参照!$I$4,IF(AJ213="1/4(工･農)",$M213*参照!$I$7,IF(AJ213="3/3(多子)",$M213*参照!$I$4,IF(AJ213="2/3(多子)",$M213*参照!$I$4,IF(AJ213="1/3(多子)",$M213*参照!$I$4,IF(AJ213="多子世帯",$M213*参照!$I$4,IF(AJ213="対象外",0))))))))))</f>
        <v>0</v>
      </c>
      <c r="CI213" s="454" t="b">
        <f>IF(AK213="3/3",$M213*参照!$I$4,IF(AK213="2/3",$M213*参照!$I$5,IF(AK213="1/3",$M213*参照!$I$6,IF(AK213="1/4(多子)",$M213*参照!$I$4,IF(AK213="1/4(工･農)",$M213*参照!$I$7,IF(AK213="3/3(多子)",$M213*参照!$I$4,IF(AK213="2/3(多子)",$M213*参照!$I$4,IF(AK213="1/3(多子)",$M213*参照!$I$4,IF(AK213="多子世帯",$M213*参照!$I$4,IF(AK213="対象外",0))))))))))</f>
        <v>0</v>
      </c>
      <c r="CJ213" s="454" t="b">
        <f>IF(AL213="3/3",$M213*参照!$I$4,IF(AL213="2/3",$M213*参照!$I$5,IF(AL213="1/3",$M213*参照!$I$6,IF(AL213="1/4(多子)",$M213*参照!$I$4,IF(AL213="1/4(工･農)",$M213*参照!$I$7,IF(AL213="3/3(多子)",$M213*参照!$I$4,IF(AL213="2/3(多子)",$M213*参照!$I$4,IF(AL213="1/3(多子)",$M213*参照!$I$4,IF(AL213="多子世帯",$M213*参照!$I$4,IF(AL213="対象外",0))))))))))</f>
        <v>0</v>
      </c>
      <c r="CK213" s="454" t="b">
        <f>IF(AM213="3/3",$M213*参照!$I$4,IF(AM213="2/3",$M213*参照!$I$5,IF(AM213="1/3",$M213*参照!$I$6,IF(AM213="1/4(多子)",$M213*参照!$I$4,IF(AM213="1/4(工･農)",$M213*参照!$I$7,IF(AM213="3/3(多子)",$M213*参照!$I$4,IF(AM213="2/3(多子)",$M213*参照!$I$4,IF(AM213="1/3(多子)",$M213*参照!$I$4,IF(AM213="多子世帯",$M213*参照!$I$4,IF(AM213="対象外",0))))))))))</f>
        <v>0</v>
      </c>
      <c r="CL213" s="454" t="b">
        <f>IF(AN213="3/3",$M213*参照!$I$4,IF(AN213="2/3",$M213*参照!$I$5,IF(AN213="1/3",$M213*参照!$I$6,IF(AN213="1/4(多子)",$M213*参照!$I$4,IF(AN213="1/4(工･農)",$M213*参照!$I$7,IF(AN213="3/3(多子)",$M213*参照!$I$4,IF(AN213="2/3(多子)",$M213*参照!$I$4,IF(AN213="1/3(多子)",$M213*参照!$I$4,IF(AN213="多子世帯",$M213*参照!$I$4,IF(AN213="対象外",0))))))))))</f>
        <v>0</v>
      </c>
      <c r="CM213" s="454" t="b">
        <f>IF(AO213="3/3",$M213*参照!$I$4,IF(AO213="2/3",$M213*参照!$I$5,IF(AO213="1/3",$M213*参照!$I$6,IF(AO213="1/4(多子)",$M213*参照!$I$4,IF(AO213="1/4(工･農)",$M213*参照!$I$7,IF(AO213="3/3(多子)",$M213*参照!$I$4,IF(AO213="2/3(多子)",$M213*参照!$I$4,IF(AO213="1/3(多子)",$M213*参照!$I$4,IF(AO213="多子世帯",$M213*参照!$I$4,IF(AO213="対象外",0))))))))))</f>
        <v>0</v>
      </c>
      <c r="CN213" s="454" t="b">
        <f>IF(AP213="3/3",$M213*参照!$I$4,IF(AP213="2/3",$M213*参照!$I$5,IF(AP213="1/3",$M213*参照!$I$6,IF(AP213="1/4(多子)",$M213*参照!$I$4,IF(AP213="1/4(工･農)",$M213*参照!$I$7,IF(AP213="3/3(多子)",$M213*参照!$I$4,IF(AP213="2/3(多子)",$M213*参照!$I$4,IF(AP213="1/3(多子)",$M213*参照!$I$4,IF(AP213="多子世帯",$M213*参照!$I$4,IF(AP213="対象外",0))))))))))</f>
        <v>0</v>
      </c>
      <c r="CO213" s="454" t="b">
        <f>IF(AQ213="3/3",$M213*参照!$I$4,IF(AQ213="2/3",$M213*参照!$I$5,IF(AQ213="1/3",$M213*参照!$I$6,IF(AQ213="1/4(多子)",$M213*参照!$I$4,IF(AQ213="1/4(工･農)",$M213*参照!$I$7,IF(AQ213="3/3(多子)",$M213*参照!$I$4,IF(AQ213="2/3(多子)",$M213*参照!$I$4,IF(AQ213="1/3(多子)",$M213*参照!$I$4,IF(AQ213="多子世帯",$M213*参照!$I$4,IF(AQ213="対象外",0))))))))))</f>
        <v>0</v>
      </c>
      <c r="CP213" s="454" t="b">
        <f>IF(AR213="3/3",$M213*参照!$I$4,IF(AR213="2/3",$M213*参照!$I$5,IF(AR213="1/3",$M213*参照!$I$6,IF(AR213="1/4(多子)",$M213*参照!$I$4,IF(AR213="1/4(工･農)",$M213*参照!$I$7,IF(AR213="3/3(多子)",$M213*参照!$I$4,IF(AR213="2/3(多子)",$M213*参照!$I$4,IF(AR213="1/3(多子)",$M213*参照!$I$4,IF(AR213="多子世帯",$M213*参照!$I$4,IF(AR213="対象外",0))))))))))</f>
        <v>0</v>
      </c>
      <c r="CQ213" s="455" t="b">
        <f>IF(AS213="3/3",$M213*参照!$I$4,IF(AS213="2/3",$M213*参照!$I$5,IF(AS213="1/3",$M213*参照!$I$6,IF(AS213="1/4(多子)",$M213*参照!$I$4,IF(AS213="1/4(工･農)",$M213*参照!$I$7,IF(AS213="3/3(多子)",$M213*参照!$I$4,IF(AS213="2/3(多子)",$M213*参照!$I$4,IF(AS213="1/3(多子)",$M213*参照!$I$4,IF(AS213="多子世帯",$M213*参照!$I$4,IF(AS213="対象外",0))))))))))</f>
        <v>0</v>
      </c>
      <c r="CR213" s="456">
        <f t="shared" si="178"/>
        <v>0</v>
      </c>
      <c r="CS213" s="66"/>
      <c r="CT213" s="147"/>
      <c r="CU213" s="147"/>
      <c r="CV213" s="147"/>
      <c r="CW213" s="147"/>
      <c r="CX213" s="147"/>
      <c r="CY213" s="149"/>
      <c r="CZ213" s="100"/>
      <c r="DA213" s="147"/>
      <c r="DB213" s="147"/>
      <c r="DC213" s="147"/>
      <c r="DD213" s="147"/>
      <c r="DE213" s="147"/>
      <c r="DF213" s="148">
        <f t="shared" si="179"/>
        <v>0</v>
      </c>
      <c r="DG213" s="77">
        <f>IF(CD213=0,0,(ROUNDUP(O213*(BU213*参照!$C$5+BV213*参照!$C$6+BW213*参照!$C$7+BX213*参照!$C$8+BY213*参照!$C$9+BZ213*参照!$C$10+CA213*参照!$C$11+CB213*参照!$C$12+CC213*参照!$C$13)/CD213,-2)))</f>
        <v>0</v>
      </c>
      <c r="DH213" s="136" t="str">
        <f t="shared" si="150"/>
        <v>B</v>
      </c>
    </row>
    <row r="214" spans="1:112" s="30" customFormat="1" ht="14.4">
      <c r="A214" s="137">
        <v>173</v>
      </c>
      <c r="B214" s="363"/>
      <c r="C214" s="361"/>
      <c r="D214" s="126"/>
      <c r="E214" s="127"/>
      <c r="F214" s="185"/>
      <c r="G214" s="213"/>
      <c r="H214" s="355"/>
      <c r="I214" s="235">
        <v>0</v>
      </c>
      <c r="J214" s="235">
        <f t="shared" si="151"/>
        <v>0</v>
      </c>
      <c r="K214" s="387">
        <f>IF(D214="昼間",参照!$E$4,IF(D214="夜間等",参照!$E$5,IF(D214="通信",参照!$E$6,0)))</f>
        <v>0</v>
      </c>
      <c r="L214" s="240">
        <f t="shared" si="152"/>
        <v>0</v>
      </c>
      <c r="M214" s="241">
        <f t="shared" si="153"/>
        <v>0</v>
      </c>
      <c r="N214" s="238"/>
      <c r="O214" s="238">
        <f t="shared" si="154"/>
        <v>0</v>
      </c>
      <c r="P214" s="389">
        <v>0</v>
      </c>
      <c r="Q214" s="392">
        <f>IF(D214="昼間",参照!$F$4,IF(D214="夜間等",参照!$F$5,IF(D214="通信",参照!$F$6,0)))</f>
        <v>0</v>
      </c>
      <c r="R214" s="240">
        <f t="shared" si="155"/>
        <v>0</v>
      </c>
      <c r="S214" s="214"/>
      <c r="T214" s="384">
        <f t="shared" si="156"/>
        <v>0</v>
      </c>
      <c r="U214" s="382">
        <f t="shared" si="157"/>
        <v>0</v>
      </c>
      <c r="V214" s="380">
        <f t="shared" si="158"/>
        <v>0</v>
      </c>
      <c r="W214" s="378">
        <f t="shared" si="159"/>
        <v>0</v>
      </c>
      <c r="X214" s="386" t="str">
        <f t="shared" si="129"/>
        <v>0</v>
      </c>
      <c r="Y214" s="379">
        <f t="shared" si="160"/>
        <v>0</v>
      </c>
      <c r="Z214" s="441"/>
      <c r="AA214" s="441"/>
      <c r="AB214" s="445">
        <f t="shared" si="161"/>
        <v>0</v>
      </c>
      <c r="AC214" s="356">
        <f t="shared" si="162"/>
        <v>0</v>
      </c>
      <c r="AD214" s="123">
        <f t="shared" si="130"/>
        <v>0</v>
      </c>
      <c r="AE214" s="123">
        <f t="shared" si="131"/>
        <v>0</v>
      </c>
      <c r="AF214" s="183"/>
      <c r="AG214" s="32"/>
      <c r="AH214" s="97"/>
      <c r="AI214" s="33"/>
      <c r="AJ214" s="97"/>
      <c r="AK214" s="33"/>
      <c r="AL214" s="97"/>
      <c r="AM214" s="98"/>
      <c r="AN214" s="99"/>
      <c r="AO214" s="147"/>
      <c r="AP214" s="147"/>
      <c r="AQ214" s="147"/>
      <c r="AR214" s="147"/>
      <c r="AS214" s="33"/>
      <c r="AT214" s="308">
        <f t="shared" si="132"/>
        <v>0</v>
      </c>
      <c r="AU214" s="295">
        <f t="shared" si="133"/>
        <v>0</v>
      </c>
      <c r="AV214" s="295">
        <f t="shared" si="134"/>
        <v>0</v>
      </c>
      <c r="AW214" s="295">
        <f t="shared" si="135"/>
        <v>0</v>
      </c>
      <c r="AX214" s="295">
        <f t="shared" si="136"/>
        <v>0</v>
      </c>
      <c r="AY214" s="295">
        <f t="shared" si="137"/>
        <v>0</v>
      </c>
      <c r="AZ214" s="295">
        <f t="shared" si="138"/>
        <v>0</v>
      </c>
      <c r="BA214" s="295">
        <f t="shared" si="139"/>
        <v>0</v>
      </c>
      <c r="BB214" s="310">
        <f t="shared" si="140"/>
        <v>0</v>
      </c>
      <c r="BC214" s="308">
        <f t="shared" si="141"/>
        <v>0</v>
      </c>
      <c r="BD214" s="308">
        <f t="shared" si="142"/>
        <v>0</v>
      </c>
      <c r="BE214" s="295">
        <f t="shared" si="143"/>
        <v>0</v>
      </c>
      <c r="BF214" s="308">
        <f t="shared" si="144"/>
        <v>0</v>
      </c>
      <c r="BG214" s="295">
        <f t="shared" si="145"/>
        <v>0</v>
      </c>
      <c r="BH214" s="308">
        <f t="shared" si="146"/>
        <v>0</v>
      </c>
      <c r="BI214" s="295">
        <f t="shared" si="147"/>
        <v>0</v>
      </c>
      <c r="BJ214" s="295">
        <f t="shared" si="148"/>
        <v>0</v>
      </c>
      <c r="BK214" s="310">
        <f t="shared" si="149"/>
        <v>0</v>
      </c>
      <c r="BL214" s="317">
        <f t="shared" si="163"/>
        <v>0</v>
      </c>
      <c r="BM214" s="299">
        <f t="shared" si="163"/>
        <v>0</v>
      </c>
      <c r="BN214" s="299">
        <f t="shared" si="164"/>
        <v>0</v>
      </c>
      <c r="BO214" s="299">
        <f t="shared" si="163"/>
        <v>0</v>
      </c>
      <c r="BP214" s="299">
        <f t="shared" si="165"/>
        <v>0</v>
      </c>
      <c r="BQ214" s="299">
        <f t="shared" si="163"/>
        <v>0</v>
      </c>
      <c r="BR214" s="299">
        <f t="shared" si="166"/>
        <v>0</v>
      </c>
      <c r="BS214" s="299">
        <f t="shared" si="167"/>
        <v>0</v>
      </c>
      <c r="BT214" s="318">
        <f t="shared" si="167"/>
        <v>0</v>
      </c>
      <c r="BU214" s="450">
        <f t="shared" si="168"/>
        <v>0</v>
      </c>
      <c r="BV214" s="451">
        <f t="shared" si="169"/>
        <v>0</v>
      </c>
      <c r="BW214" s="451">
        <f t="shared" si="170"/>
        <v>0</v>
      </c>
      <c r="BX214" s="451">
        <f t="shared" si="171"/>
        <v>0</v>
      </c>
      <c r="BY214" s="451">
        <f t="shared" si="172"/>
        <v>0</v>
      </c>
      <c r="BZ214" s="451">
        <f t="shared" si="173"/>
        <v>0</v>
      </c>
      <c r="CA214" s="451">
        <f t="shared" si="174"/>
        <v>0</v>
      </c>
      <c r="CB214" s="451">
        <f t="shared" si="175"/>
        <v>0</v>
      </c>
      <c r="CC214" s="451">
        <f t="shared" si="176"/>
        <v>0</v>
      </c>
      <c r="CD214" s="452">
        <f t="shared" si="177"/>
        <v>0</v>
      </c>
      <c r="CE214" s="453">
        <f>IF($AF214="3/3",$R214*参照!$J$4,IF($AF214="2/3",$R214*参照!$J$5,IF($AF214="1/3",$R214*参照!$J$6,IF($AF214="1/4(多子)",$R214*参照!$J$4,IF($AF214="1/4(工･農)",$R214*参照!$J$7,IF($AF214="3/3(多子)",$R214*参照!$J$4,IF($AF214="2/3(多子)",$R214*参照!$J$4,IF($AF214="1/3(多子)",$R214*参照!$J$4,IF($AF214="多子世帯",$R214*参照!$J$4,)))))))))</f>
        <v>0</v>
      </c>
      <c r="CF214" s="454" t="b">
        <f>IF(AH214="3/3",$M214*参照!$I$4,IF(AH214="2/3",$M214*参照!$I$5,IF(AH214="1/3",$M214*参照!$I$6,IF(AH214="1/4(多子)",$M214*参照!$I$4,IF(AH214="1/4(工･農)",$M214*参照!$I$7,IF(AH214="3/3(多子)",$M214*参照!$I$4,IF(AH214="2/3(多子)",$M214*参照!$I$4,IF(AH214="1/3(多子)",$M214*参照!$I$4,IF(AH214="多子世帯",$M214*参照!$I$4,IF(AH214="対象外",0))))))))))</f>
        <v>0</v>
      </c>
      <c r="CG214" s="454" t="b">
        <f>IF(AI214="3/3",$M214*参照!$I$4,IF(AI214="2/3",$M214*参照!$I$5,IF(AI214="1/3",$M214*参照!$I$6,IF(AI214="1/4(多子)",$M214*参照!$I$4,IF(AI214="1/4(工･農)",$M214*参照!$I$7,IF(AI214="3/3(多子)",$M214*参照!$I$4,IF(AI214="2/3(多子)",$M214*参照!$I$4,IF(AI214="1/3(多子)",$M214*参照!$I$4,IF(AI214="多子世帯",$M214*参照!$I$4,IF(AI214="対象外",0))))))))))</f>
        <v>0</v>
      </c>
      <c r="CH214" s="454" t="b">
        <f>IF(AJ214="3/3",$M214*参照!$I$4,IF(AJ214="2/3",$M214*参照!$I$5,IF(AJ214="1/3",$M214*参照!$I$6,IF(AJ214="1/4(多子)",$M214*参照!$I$4,IF(AJ214="1/4(工･農)",$M214*参照!$I$7,IF(AJ214="3/3(多子)",$M214*参照!$I$4,IF(AJ214="2/3(多子)",$M214*参照!$I$4,IF(AJ214="1/3(多子)",$M214*参照!$I$4,IF(AJ214="多子世帯",$M214*参照!$I$4,IF(AJ214="対象外",0))))))))))</f>
        <v>0</v>
      </c>
      <c r="CI214" s="454" t="b">
        <f>IF(AK214="3/3",$M214*参照!$I$4,IF(AK214="2/3",$M214*参照!$I$5,IF(AK214="1/3",$M214*参照!$I$6,IF(AK214="1/4(多子)",$M214*参照!$I$4,IF(AK214="1/4(工･農)",$M214*参照!$I$7,IF(AK214="3/3(多子)",$M214*参照!$I$4,IF(AK214="2/3(多子)",$M214*参照!$I$4,IF(AK214="1/3(多子)",$M214*参照!$I$4,IF(AK214="多子世帯",$M214*参照!$I$4,IF(AK214="対象外",0))))))))))</f>
        <v>0</v>
      </c>
      <c r="CJ214" s="454" t="b">
        <f>IF(AL214="3/3",$M214*参照!$I$4,IF(AL214="2/3",$M214*参照!$I$5,IF(AL214="1/3",$M214*参照!$I$6,IF(AL214="1/4(多子)",$M214*参照!$I$4,IF(AL214="1/4(工･農)",$M214*参照!$I$7,IF(AL214="3/3(多子)",$M214*参照!$I$4,IF(AL214="2/3(多子)",$M214*参照!$I$4,IF(AL214="1/3(多子)",$M214*参照!$I$4,IF(AL214="多子世帯",$M214*参照!$I$4,IF(AL214="対象外",0))))))))))</f>
        <v>0</v>
      </c>
      <c r="CK214" s="454" t="b">
        <f>IF(AM214="3/3",$M214*参照!$I$4,IF(AM214="2/3",$M214*参照!$I$5,IF(AM214="1/3",$M214*参照!$I$6,IF(AM214="1/4(多子)",$M214*参照!$I$4,IF(AM214="1/4(工･農)",$M214*参照!$I$7,IF(AM214="3/3(多子)",$M214*参照!$I$4,IF(AM214="2/3(多子)",$M214*参照!$I$4,IF(AM214="1/3(多子)",$M214*参照!$I$4,IF(AM214="多子世帯",$M214*参照!$I$4,IF(AM214="対象外",0))))))))))</f>
        <v>0</v>
      </c>
      <c r="CL214" s="454" t="b">
        <f>IF(AN214="3/3",$M214*参照!$I$4,IF(AN214="2/3",$M214*参照!$I$5,IF(AN214="1/3",$M214*参照!$I$6,IF(AN214="1/4(多子)",$M214*参照!$I$4,IF(AN214="1/4(工･農)",$M214*参照!$I$7,IF(AN214="3/3(多子)",$M214*参照!$I$4,IF(AN214="2/3(多子)",$M214*参照!$I$4,IF(AN214="1/3(多子)",$M214*参照!$I$4,IF(AN214="多子世帯",$M214*参照!$I$4,IF(AN214="対象外",0))))))))))</f>
        <v>0</v>
      </c>
      <c r="CM214" s="454" t="b">
        <f>IF(AO214="3/3",$M214*参照!$I$4,IF(AO214="2/3",$M214*参照!$I$5,IF(AO214="1/3",$M214*参照!$I$6,IF(AO214="1/4(多子)",$M214*参照!$I$4,IF(AO214="1/4(工･農)",$M214*参照!$I$7,IF(AO214="3/3(多子)",$M214*参照!$I$4,IF(AO214="2/3(多子)",$M214*参照!$I$4,IF(AO214="1/3(多子)",$M214*参照!$I$4,IF(AO214="多子世帯",$M214*参照!$I$4,IF(AO214="対象外",0))))))))))</f>
        <v>0</v>
      </c>
      <c r="CN214" s="454" t="b">
        <f>IF(AP214="3/3",$M214*参照!$I$4,IF(AP214="2/3",$M214*参照!$I$5,IF(AP214="1/3",$M214*参照!$I$6,IF(AP214="1/4(多子)",$M214*参照!$I$4,IF(AP214="1/4(工･農)",$M214*参照!$I$7,IF(AP214="3/3(多子)",$M214*参照!$I$4,IF(AP214="2/3(多子)",$M214*参照!$I$4,IF(AP214="1/3(多子)",$M214*参照!$I$4,IF(AP214="多子世帯",$M214*参照!$I$4,IF(AP214="対象外",0))))))))))</f>
        <v>0</v>
      </c>
      <c r="CO214" s="454" t="b">
        <f>IF(AQ214="3/3",$M214*参照!$I$4,IF(AQ214="2/3",$M214*参照!$I$5,IF(AQ214="1/3",$M214*参照!$I$6,IF(AQ214="1/4(多子)",$M214*参照!$I$4,IF(AQ214="1/4(工･農)",$M214*参照!$I$7,IF(AQ214="3/3(多子)",$M214*参照!$I$4,IF(AQ214="2/3(多子)",$M214*参照!$I$4,IF(AQ214="1/3(多子)",$M214*参照!$I$4,IF(AQ214="多子世帯",$M214*参照!$I$4,IF(AQ214="対象外",0))))))))))</f>
        <v>0</v>
      </c>
      <c r="CP214" s="454" t="b">
        <f>IF(AR214="3/3",$M214*参照!$I$4,IF(AR214="2/3",$M214*参照!$I$5,IF(AR214="1/3",$M214*参照!$I$6,IF(AR214="1/4(多子)",$M214*参照!$I$4,IF(AR214="1/4(工･農)",$M214*参照!$I$7,IF(AR214="3/3(多子)",$M214*参照!$I$4,IF(AR214="2/3(多子)",$M214*参照!$I$4,IF(AR214="1/3(多子)",$M214*参照!$I$4,IF(AR214="多子世帯",$M214*参照!$I$4,IF(AR214="対象外",0))))))))))</f>
        <v>0</v>
      </c>
      <c r="CQ214" s="455" t="b">
        <f>IF(AS214="3/3",$M214*参照!$I$4,IF(AS214="2/3",$M214*参照!$I$5,IF(AS214="1/3",$M214*参照!$I$6,IF(AS214="1/4(多子)",$M214*参照!$I$4,IF(AS214="1/4(工･農)",$M214*参照!$I$7,IF(AS214="3/3(多子)",$M214*参照!$I$4,IF(AS214="2/3(多子)",$M214*参照!$I$4,IF(AS214="1/3(多子)",$M214*参照!$I$4,IF(AS214="多子世帯",$M214*参照!$I$4,IF(AS214="対象外",0))))))))))</f>
        <v>0</v>
      </c>
      <c r="CR214" s="456">
        <f t="shared" si="178"/>
        <v>0</v>
      </c>
      <c r="CS214" s="66"/>
      <c r="CT214" s="147"/>
      <c r="CU214" s="147"/>
      <c r="CV214" s="147"/>
      <c r="CW214" s="147"/>
      <c r="CX214" s="147"/>
      <c r="CY214" s="149"/>
      <c r="CZ214" s="100"/>
      <c r="DA214" s="147"/>
      <c r="DB214" s="147"/>
      <c r="DC214" s="147"/>
      <c r="DD214" s="147"/>
      <c r="DE214" s="147"/>
      <c r="DF214" s="148">
        <f t="shared" si="179"/>
        <v>0</v>
      </c>
      <c r="DG214" s="77">
        <f>IF(CD214=0,0,(ROUNDUP(O214*(BU214*参照!$C$5+BV214*参照!$C$6+BW214*参照!$C$7+BX214*参照!$C$8+BY214*参照!$C$9+BZ214*参照!$C$10+CA214*参照!$C$11+CB214*参照!$C$12+CC214*参照!$C$13)/CD214,-2)))</f>
        <v>0</v>
      </c>
      <c r="DH214" s="136" t="str">
        <f t="shared" si="150"/>
        <v>B</v>
      </c>
    </row>
    <row r="215" spans="1:112" s="30" customFormat="1" ht="14.4">
      <c r="A215" s="137">
        <v>174</v>
      </c>
      <c r="B215" s="363"/>
      <c r="C215" s="361"/>
      <c r="D215" s="126"/>
      <c r="E215" s="127"/>
      <c r="F215" s="185"/>
      <c r="G215" s="213"/>
      <c r="H215" s="355"/>
      <c r="I215" s="235">
        <v>0</v>
      </c>
      <c r="J215" s="235">
        <f t="shared" si="151"/>
        <v>0</v>
      </c>
      <c r="K215" s="387">
        <f>IF(D215="昼間",参照!$E$4,IF(D215="夜間等",参照!$E$5,IF(D215="通信",参照!$E$6,0)))</f>
        <v>0</v>
      </c>
      <c r="L215" s="240">
        <f t="shared" si="152"/>
        <v>0</v>
      </c>
      <c r="M215" s="241">
        <f t="shared" si="153"/>
        <v>0</v>
      </c>
      <c r="N215" s="238"/>
      <c r="O215" s="238">
        <f t="shared" si="154"/>
        <v>0</v>
      </c>
      <c r="P215" s="389">
        <v>0</v>
      </c>
      <c r="Q215" s="392">
        <f>IF(D215="昼間",参照!$F$4,IF(D215="夜間等",参照!$F$5,IF(D215="通信",参照!$F$6,0)))</f>
        <v>0</v>
      </c>
      <c r="R215" s="240">
        <f t="shared" si="155"/>
        <v>0</v>
      </c>
      <c r="S215" s="214"/>
      <c r="T215" s="384">
        <f t="shared" si="156"/>
        <v>0</v>
      </c>
      <c r="U215" s="382">
        <f t="shared" si="157"/>
        <v>0</v>
      </c>
      <c r="V215" s="380">
        <f t="shared" si="158"/>
        <v>0</v>
      </c>
      <c r="W215" s="378">
        <f t="shared" si="159"/>
        <v>0</v>
      </c>
      <c r="X215" s="386" t="str">
        <f t="shared" si="129"/>
        <v>0</v>
      </c>
      <c r="Y215" s="379">
        <f t="shared" si="160"/>
        <v>0</v>
      </c>
      <c r="Z215" s="441"/>
      <c r="AA215" s="441"/>
      <c r="AB215" s="445">
        <f t="shared" si="161"/>
        <v>0</v>
      </c>
      <c r="AC215" s="356">
        <f t="shared" si="162"/>
        <v>0</v>
      </c>
      <c r="AD215" s="123">
        <f t="shared" si="130"/>
        <v>0</v>
      </c>
      <c r="AE215" s="123">
        <f t="shared" si="131"/>
        <v>0</v>
      </c>
      <c r="AF215" s="183"/>
      <c r="AG215" s="32"/>
      <c r="AH215" s="97"/>
      <c r="AI215" s="33"/>
      <c r="AJ215" s="97"/>
      <c r="AK215" s="33"/>
      <c r="AL215" s="97"/>
      <c r="AM215" s="98"/>
      <c r="AN215" s="99"/>
      <c r="AO215" s="147"/>
      <c r="AP215" s="147"/>
      <c r="AQ215" s="147"/>
      <c r="AR215" s="147"/>
      <c r="AS215" s="33"/>
      <c r="AT215" s="308">
        <f t="shared" si="132"/>
        <v>0</v>
      </c>
      <c r="AU215" s="295">
        <f t="shared" si="133"/>
        <v>0</v>
      </c>
      <c r="AV215" s="295">
        <f t="shared" si="134"/>
        <v>0</v>
      </c>
      <c r="AW215" s="295">
        <f t="shared" si="135"/>
        <v>0</v>
      </c>
      <c r="AX215" s="295">
        <f t="shared" si="136"/>
        <v>0</v>
      </c>
      <c r="AY215" s="295">
        <f t="shared" si="137"/>
        <v>0</v>
      </c>
      <c r="AZ215" s="295">
        <f t="shared" si="138"/>
        <v>0</v>
      </c>
      <c r="BA215" s="295">
        <f t="shared" si="139"/>
        <v>0</v>
      </c>
      <c r="BB215" s="310">
        <f t="shared" si="140"/>
        <v>0</v>
      </c>
      <c r="BC215" s="308">
        <f t="shared" si="141"/>
        <v>0</v>
      </c>
      <c r="BD215" s="308">
        <f t="shared" si="142"/>
        <v>0</v>
      </c>
      <c r="BE215" s="295">
        <f t="shared" si="143"/>
        <v>0</v>
      </c>
      <c r="BF215" s="308">
        <f t="shared" si="144"/>
        <v>0</v>
      </c>
      <c r="BG215" s="295">
        <f t="shared" si="145"/>
        <v>0</v>
      </c>
      <c r="BH215" s="308">
        <f t="shared" si="146"/>
        <v>0</v>
      </c>
      <c r="BI215" s="295">
        <f t="shared" si="147"/>
        <v>0</v>
      </c>
      <c r="BJ215" s="295">
        <f t="shared" si="148"/>
        <v>0</v>
      </c>
      <c r="BK215" s="310">
        <f t="shared" si="149"/>
        <v>0</v>
      </c>
      <c r="BL215" s="317">
        <f t="shared" si="163"/>
        <v>0</v>
      </c>
      <c r="BM215" s="299">
        <f t="shared" si="163"/>
        <v>0</v>
      </c>
      <c r="BN215" s="299">
        <f t="shared" si="164"/>
        <v>0</v>
      </c>
      <c r="BO215" s="299">
        <f t="shared" si="163"/>
        <v>0</v>
      </c>
      <c r="BP215" s="299">
        <f t="shared" si="165"/>
        <v>0</v>
      </c>
      <c r="BQ215" s="299">
        <f t="shared" si="163"/>
        <v>0</v>
      </c>
      <c r="BR215" s="299">
        <f t="shared" si="166"/>
        <v>0</v>
      </c>
      <c r="BS215" s="299">
        <f t="shared" si="167"/>
        <v>0</v>
      </c>
      <c r="BT215" s="318">
        <f t="shared" si="167"/>
        <v>0</v>
      </c>
      <c r="BU215" s="450">
        <f t="shared" si="168"/>
        <v>0</v>
      </c>
      <c r="BV215" s="451">
        <f t="shared" si="169"/>
        <v>0</v>
      </c>
      <c r="BW215" s="451">
        <f t="shared" si="170"/>
        <v>0</v>
      </c>
      <c r="BX215" s="451">
        <f t="shared" si="171"/>
        <v>0</v>
      </c>
      <c r="BY215" s="451">
        <f t="shared" si="172"/>
        <v>0</v>
      </c>
      <c r="BZ215" s="451">
        <f t="shared" si="173"/>
        <v>0</v>
      </c>
      <c r="CA215" s="451">
        <f t="shared" si="174"/>
        <v>0</v>
      </c>
      <c r="CB215" s="451">
        <f t="shared" si="175"/>
        <v>0</v>
      </c>
      <c r="CC215" s="451">
        <f t="shared" si="176"/>
        <v>0</v>
      </c>
      <c r="CD215" s="452">
        <f t="shared" si="177"/>
        <v>0</v>
      </c>
      <c r="CE215" s="453">
        <f>IF($AF215="3/3",$R215*参照!$J$4,IF($AF215="2/3",$R215*参照!$J$5,IF($AF215="1/3",$R215*参照!$J$6,IF($AF215="1/4(多子)",$R215*参照!$J$4,IF($AF215="1/4(工･農)",$R215*参照!$J$7,IF($AF215="3/3(多子)",$R215*参照!$J$4,IF($AF215="2/3(多子)",$R215*参照!$J$4,IF($AF215="1/3(多子)",$R215*参照!$J$4,IF($AF215="多子世帯",$R215*参照!$J$4,)))))))))</f>
        <v>0</v>
      </c>
      <c r="CF215" s="454" t="b">
        <f>IF(AH215="3/3",$M215*参照!$I$4,IF(AH215="2/3",$M215*参照!$I$5,IF(AH215="1/3",$M215*参照!$I$6,IF(AH215="1/4(多子)",$M215*参照!$I$4,IF(AH215="1/4(工･農)",$M215*参照!$I$7,IF(AH215="3/3(多子)",$M215*参照!$I$4,IF(AH215="2/3(多子)",$M215*参照!$I$4,IF(AH215="1/3(多子)",$M215*参照!$I$4,IF(AH215="多子世帯",$M215*参照!$I$4,IF(AH215="対象外",0))))))))))</f>
        <v>0</v>
      </c>
      <c r="CG215" s="454" t="b">
        <f>IF(AI215="3/3",$M215*参照!$I$4,IF(AI215="2/3",$M215*参照!$I$5,IF(AI215="1/3",$M215*参照!$I$6,IF(AI215="1/4(多子)",$M215*参照!$I$4,IF(AI215="1/4(工･農)",$M215*参照!$I$7,IF(AI215="3/3(多子)",$M215*参照!$I$4,IF(AI215="2/3(多子)",$M215*参照!$I$4,IF(AI215="1/3(多子)",$M215*参照!$I$4,IF(AI215="多子世帯",$M215*参照!$I$4,IF(AI215="対象外",0))))))))))</f>
        <v>0</v>
      </c>
      <c r="CH215" s="454" t="b">
        <f>IF(AJ215="3/3",$M215*参照!$I$4,IF(AJ215="2/3",$M215*参照!$I$5,IF(AJ215="1/3",$M215*参照!$I$6,IF(AJ215="1/4(多子)",$M215*参照!$I$4,IF(AJ215="1/4(工･農)",$M215*参照!$I$7,IF(AJ215="3/3(多子)",$M215*参照!$I$4,IF(AJ215="2/3(多子)",$M215*参照!$I$4,IF(AJ215="1/3(多子)",$M215*参照!$I$4,IF(AJ215="多子世帯",$M215*参照!$I$4,IF(AJ215="対象外",0))))))))))</f>
        <v>0</v>
      </c>
      <c r="CI215" s="454" t="b">
        <f>IF(AK215="3/3",$M215*参照!$I$4,IF(AK215="2/3",$M215*参照!$I$5,IF(AK215="1/3",$M215*参照!$I$6,IF(AK215="1/4(多子)",$M215*参照!$I$4,IF(AK215="1/4(工･農)",$M215*参照!$I$7,IF(AK215="3/3(多子)",$M215*参照!$I$4,IF(AK215="2/3(多子)",$M215*参照!$I$4,IF(AK215="1/3(多子)",$M215*参照!$I$4,IF(AK215="多子世帯",$M215*参照!$I$4,IF(AK215="対象外",0))))))))))</f>
        <v>0</v>
      </c>
      <c r="CJ215" s="454" t="b">
        <f>IF(AL215="3/3",$M215*参照!$I$4,IF(AL215="2/3",$M215*参照!$I$5,IF(AL215="1/3",$M215*参照!$I$6,IF(AL215="1/4(多子)",$M215*参照!$I$4,IF(AL215="1/4(工･農)",$M215*参照!$I$7,IF(AL215="3/3(多子)",$M215*参照!$I$4,IF(AL215="2/3(多子)",$M215*参照!$I$4,IF(AL215="1/3(多子)",$M215*参照!$I$4,IF(AL215="多子世帯",$M215*参照!$I$4,IF(AL215="対象外",0))))))))))</f>
        <v>0</v>
      </c>
      <c r="CK215" s="454" t="b">
        <f>IF(AM215="3/3",$M215*参照!$I$4,IF(AM215="2/3",$M215*参照!$I$5,IF(AM215="1/3",$M215*参照!$I$6,IF(AM215="1/4(多子)",$M215*参照!$I$4,IF(AM215="1/4(工･農)",$M215*参照!$I$7,IF(AM215="3/3(多子)",$M215*参照!$I$4,IF(AM215="2/3(多子)",$M215*参照!$I$4,IF(AM215="1/3(多子)",$M215*参照!$I$4,IF(AM215="多子世帯",$M215*参照!$I$4,IF(AM215="対象外",0))))))))))</f>
        <v>0</v>
      </c>
      <c r="CL215" s="454" t="b">
        <f>IF(AN215="3/3",$M215*参照!$I$4,IF(AN215="2/3",$M215*参照!$I$5,IF(AN215="1/3",$M215*参照!$I$6,IF(AN215="1/4(多子)",$M215*参照!$I$4,IF(AN215="1/4(工･農)",$M215*参照!$I$7,IF(AN215="3/3(多子)",$M215*参照!$I$4,IF(AN215="2/3(多子)",$M215*参照!$I$4,IF(AN215="1/3(多子)",$M215*参照!$I$4,IF(AN215="多子世帯",$M215*参照!$I$4,IF(AN215="対象外",0))))))))))</f>
        <v>0</v>
      </c>
      <c r="CM215" s="454" t="b">
        <f>IF(AO215="3/3",$M215*参照!$I$4,IF(AO215="2/3",$M215*参照!$I$5,IF(AO215="1/3",$M215*参照!$I$6,IF(AO215="1/4(多子)",$M215*参照!$I$4,IF(AO215="1/4(工･農)",$M215*参照!$I$7,IF(AO215="3/3(多子)",$M215*参照!$I$4,IF(AO215="2/3(多子)",$M215*参照!$I$4,IF(AO215="1/3(多子)",$M215*参照!$I$4,IF(AO215="多子世帯",$M215*参照!$I$4,IF(AO215="対象外",0))))))))))</f>
        <v>0</v>
      </c>
      <c r="CN215" s="454" t="b">
        <f>IF(AP215="3/3",$M215*参照!$I$4,IF(AP215="2/3",$M215*参照!$I$5,IF(AP215="1/3",$M215*参照!$I$6,IF(AP215="1/4(多子)",$M215*参照!$I$4,IF(AP215="1/4(工･農)",$M215*参照!$I$7,IF(AP215="3/3(多子)",$M215*参照!$I$4,IF(AP215="2/3(多子)",$M215*参照!$I$4,IF(AP215="1/3(多子)",$M215*参照!$I$4,IF(AP215="多子世帯",$M215*参照!$I$4,IF(AP215="対象外",0))))))))))</f>
        <v>0</v>
      </c>
      <c r="CO215" s="454" t="b">
        <f>IF(AQ215="3/3",$M215*参照!$I$4,IF(AQ215="2/3",$M215*参照!$I$5,IF(AQ215="1/3",$M215*参照!$I$6,IF(AQ215="1/4(多子)",$M215*参照!$I$4,IF(AQ215="1/4(工･農)",$M215*参照!$I$7,IF(AQ215="3/3(多子)",$M215*参照!$I$4,IF(AQ215="2/3(多子)",$M215*参照!$I$4,IF(AQ215="1/3(多子)",$M215*参照!$I$4,IF(AQ215="多子世帯",$M215*参照!$I$4,IF(AQ215="対象外",0))))))))))</f>
        <v>0</v>
      </c>
      <c r="CP215" s="454" t="b">
        <f>IF(AR215="3/3",$M215*参照!$I$4,IF(AR215="2/3",$M215*参照!$I$5,IF(AR215="1/3",$M215*参照!$I$6,IF(AR215="1/4(多子)",$M215*参照!$I$4,IF(AR215="1/4(工･農)",$M215*参照!$I$7,IF(AR215="3/3(多子)",$M215*参照!$I$4,IF(AR215="2/3(多子)",$M215*参照!$I$4,IF(AR215="1/3(多子)",$M215*参照!$I$4,IF(AR215="多子世帯",$M215*参照!$I$4,IF(AR215="対象外",0))))))))))</f>
        <v>0</v>
      </c>
      <c r="CQ215" s="455" t="b">
        <f>IF(AS215="3/3",$M215*参照!$I$4,IF(AS215="2/3",$M215*参照!$I$5,IF(AS215="1/3",$M215*参照!$I$6,IF(AS215="1/4(多子)",$M215*参照!$I$4,IF(AS215="1/4(工･農)",$M215*参照!$I$7,IF(AS215="3/3(多子)",$M215*参照!$I$4,IF(AS215="2/3(多子)",$M215*参照!$I$4,IF(AS215="1/3(多子)",$M215*参照!$I$4,IF(AS215="多子世帯",$M215*参照!$I$4,IF(AS215="対象外",0))))))))))</f>
        <v>0</v>
      </c>
      <c r="CR215" s="456">
        <f t="shared" si="178"/>
        <v>0</v>
      </c>
      <c r="CS215" s="66"/>
      <c r="CT215" s="147"/>
      <c r="CU215" s="147"/>
      <c r="CV215" s="147"/>
      <c r="CW215" s="147"/>
      <c r="CX215" s="147"/>
      <c r="CY215" s="149"/>
      <c r="CZ215" s="100"/>
      <c r="DA215" s="147"/>
      <c r="DB215" s="147"/>
      <c r="DC215" s="147"/>
      <c r="DD215" s="147"/>
      <c r="DE215" s="147"/>
      <c r="DF215" s="148">
        <f t="shared" si="179"/>
        <v>0</v>
      </c>
      <c r="DG215" s="77">
        <f>IF(CD215=0,0,(ROUNDUP(O215*(BU215*参照!$C$5+BV215*参照!$C$6+BW215*参照!$C$7+BX215*参照!$C$8+BY215*参照!$C$9+BZ215*参照!$C$10+CA215*参照!$C$11+CB215*参照!$C$12+CC215*参照!$C$13)/CD215,-2)))</f>
        <v>0</v>
      </c>
      <c r="DH215" s="136" t="str">
        <f t="shared" si="150"/>
        <v>B</v>
      </c>
    </row>
    <row r="216" spans="1:112" s="30" customFormat="1" ht="14.4">
      <c r="A216" s="137">
        <v>175</v>
      </c>
      <c r="B216" s="363"/>
      <c r="C216" s="361"/>
      <c r="D216" s="126"/>
      <c r="E216" s="127"/>
      <c r="F216" s="185"/>
      <c r="G216" s="213"/>
      <c r="H216" s="355"/>
      <c r="I216" s="235">
        <v>0</v>
      </c>
      <c r="J216" s="235">
        <f t="shared" si="151"/>
        <v>0</v>
      </c>
      <c r="K216" s="387">
        <f>IF(D216="昼間",参照!$E$4,IF(D216="夜間等",参照!$E$5,IF(D216="通信",参照!$E$6,0)))</f>
        <v>0</v>
      </c>
      <c r="L216" s="240">
        <f t="shared" si="152"/>
        <v>0</v>
      </c>
      <c r="M216" s="241">
        <f t="shared" si="153"/>
        <v>0</v>
      </c>
      <c r="N216" s="238"/>
      <c r="O216" s="238">
        <f t="shared" si="154"/>
        <v>0</v>
      </c>
      <c r="P216" s="389">
        <v>0</v>
      </c>
      <c r="Q216" s="392">
        <f>IF(D216="昼間",参照!$F$4,IF(D216="夜間等",参照!$F$5,IF(D216="通信",参照!$F$6,0)))</f>
        <v>0</v>
      </c>
      <c r="R216" s="240">
        <f t="shared" si="155"/>
        <v>0</v>
      </c>
      <c r="S216" s="214"/>
      <c r="T216" s="384">
        <f t="shared" si="156"/>
        <v>0</v>
      </c>
      <c r="U216" s="382">
        <f t="shared" si="157"/>
        <v>0</v>
      </c>
      <c r="V216" s="380">
        <f t="shared" si="158"/>
        <v>0</v>
      </c>
      <c r="W216" s="378">
        <f t="shared" si="159"/>
        <v>0</v>
      </c>
      <c r="X216" s="386" t="str">
        <f t="shared" si="129"/>
        <v>0</v>
      </c>
      <c r="Y216" s="379">
        <f t="shared" si="160"/>
        <v>0</v>
      </c>
      <c r="Z216" s="441"/>
      <c r="AA216" s="441"/>
      <c r="AB216" s="445">
        <f t="shared" si="161"/>
        <v>0</v>
      </c>
      <c r="AC216" s="356">
        <f t="shared" si="162"/>
        <v>0</v>
      </c>
      <c r="AD216" s="123">
        <f t="shared" si="130"/>
        <v>0</v>
      </c>
      <c r="AE216" s="123">
        <f t="shared" si="131"/>
        <v>0</v>
      </c>
      <c r="AF216" s="183"/>
      <c r="AG216" s="32"/>
      <c r="AH216" s="97"/>
      <c r="AI216" s="33"/>
      <c r="AJ216" s="97"/>
      <c r="AK216" s="33"/>
      <c r="AL216" s="97"/>
      <c r="AM216" s="98"/>
      <c r="AN216" s="99"/>
      <c r="AO216" s="147"/>
      <c r="AP216" s="147"/>
      <c r="AQ216" s="147"/>
      <c r="AR216" s="147"/>
      <c r="AS216" s="33"/>
      <c r="AT216" s="308">
        <f t="shared" si="132"/>
        <v>0</v>
      </c>
      <c r="AU216" s="295">
        <f t="shared" si="133"/>
        <v>0</v>
      </c>
      <c r="AV216" s="295">
        <f t="shared" si="134"/>
        <v>0</v>
      </c>
      <c r="AW216" s="295">
        <f t="shared" si="135"/>
        <v>0</v>
      </c>
      <c r="AX216" s="295">
        <f t="shared" si="136"/>
        <v>0</v>
      </c>
      <c r="AY216" s="295">
        <f t="shared" si="137"/>
        <v>0</v>
      </c>
      <c r="AZ216" s="295">
        <f t="shared" si="138"/>
        <v>0</v>
      </c>
      <c r="BA216" s="295">
        <f t="shared" si="139"/>
        <v>0</v>
      </c>
      <c r="BB216" s="310">
        <f t="shared" si="140"/>
        <v>0</v>
      </c>
      <c r="BC216" s="308">
        <f t="shared" si="141"/>
        <v>0</v>
      </c>
      <c r="BD216" s="308">
        <f t="shared" si="142"/>
        <v>0</v>
      </c>
      <c r="BE216" s="295">
        <f t="shared" si="143"/>
        <v>0</v>
      </c>
      <c r="BF216" s="308">
        <f t="shared" si="144"/>
        <v>0</v>
      </c>
      <c r="BG216" s="295">
        <f t="shared" si="145"/>
        <v>0</v>
      </c>
      <c r="BH216" s="308">
        <f t="shared" si="146"/>
        <v>0</v>
      </c>
      <c r="BI216" s="295">
        <f t="shared" si="147"/>
        <v>0</v>
      </c>
      <c r="BJ216" s="295">
        <f t="shared" si="148"/>
        <v>0</v>
      </c>
      <c r="BK216" s="310">
        <f t="shared" si="149"/>
        <v>0</v>
      </c>
      <c r="BL216" s="317">
        <f t="shared" si="163"/>
        <v>0</v>
      </c>
      <c r="BM216" s="299">
        <f t="shared" si="163"/>
        <v>0</v>
      </c>
      <c r="BN216" s="299">
        <f t="shared" si="164"/>
        <v>0</v>
      </c>
      <c r="BO216" s="299">
        <f t="shared" si="163"/>
        <v>0</v>
      </c>
      <c r="BP216" s="299">
        <f t="shared" si="165"/>
        <v>0</v>
      </c>
      <c r="BQ216" s="299">
        <f t="shared" si="163"/>
        <v>0</v>
      </c>
      <c r="BR216" s="299">
        <f t="shared" si="166"/>
        <v>0</v>
      </c>
      <c r="BS216" s="299">
        <f t="shared" si="167"/>
        <v>0</v>
      </c>
      <c r="BT216" s="318">
        <f t="shared" si="167"/>
        <v>0</v>
      </c>
      <c r="BU216" s="450">
        <f t="shared" si="168"/>
        <v>0</v>
      </c>
      <c r="BV216" s="451">
        <f t="shared" si="169"/>
        <v>0</v>
      </c>
      <c r="BW216" s="451">
        <f t="shared" si="170"/>
        <v>0</v>
      </c>
      <c r="BX216" s="451">
        <f t="shared" si="171"/>
        <v>0</v>
      </c>
      <c r="BY216" s="451">
        <f t="shared" si="172"/>
        <v>0</v>
      </c>
      <c r="BZ216" s="451">
        <f t="shared" si="173"/>
        <v>0</v>
      </c>
      <c r="CA216" s="451">
        <f t="shared" si="174"/>
        <v>0</v>
      </c>
      <c r="CB216" s="451">
        <f t="shared" si="175"/>
        <v>0</v>
      </c>
      <c r="CC216" s="451">
        <f t="shared" si="176"/>
        <v>0</v>
      </c>
      <c r="CD216" s="452">
        <f t="shared" si="177"/>
        <v>0</v>
      </c>
      <c r="CE216" s="453">
        <f>IF($AF216="3/3",$R216*参照!$J$4,IF($AF216="2/3",$R216*参照!$J$5,IF($AF216="1/3",$R216*参照!$J$6,IF($AF216="1/4(多子)",$R216*参照!$J$4,IF($AF216="1/4(工･農)",$R216*参照!$J$7,IF($AF216="3/3(多子)",$R216*参照!$J$4,IF($AF216="2/3(多子)",$R216*参照!$J$4,IF($AF216="1/3(多子)",$R216*参照!$J$4,IF($AF216="多子世帯",$R216*参照!$J$4,)))))))))</f>
        <v>0</v>
      </c>
      <c r="CF216" s="454" t="b">
        <f>IF(AH216="3/3",$M216*参照!$I$4,IF(AH216="2/3",$M216*参照!$I$5,IF(AH216="1/3",$M216*参照!$I$6,IF(AH216="1/4(多子)",$M216*参照!$I$4,IF(AH216="1/4(工･農)",$M216*参照!$I$7,IF(AH216="3/3(多子)",$M216*参照!$I$4,IF(AH216="2/3(多子)",$M216*参照!$I$4,IF(AH216="1/3(多子)",$M216*参照!$I$4,IF(AH216="多子世帯",$M216*参照!$I$4,IF(AH216="対象外",0))))))))))</f>
        <v>0</v>
      </c>
      <c r="CG216" s="454" t="b">
        <f>IF(AI216="3/3",$M216*参照!$I$4,IF(AI216="2/3",$M216*参照!$I$5,IF(AI216="1/3",$M216*参照!$I$6,IF(AI216="1/4(多子)",$M216*参照!$I$4,IF(AI216="1/4(工･農)",$M216*参照!$I$7,IF(AI216="3/3(多子)",$M216*参照!$I$4,IF(AI216="2/3(多子)",$M216*参照!$I$4,IF(AI216="1/3(多子)",$M216*参照!$I$4,IF(AI216="多子世帯",$M216*参照!$I$4,IF(AI216="対象外",0))))))))))</f>
        <v>0</v>
      </c>
      <c r="CH216" s="454" t="b">
        <f>IF(AJ216="3/3",$M216*参照!$I$4,IF(AJ216="2/3",$M216*参照!$I$5,IF(AJ216="1/3",$M216*参照!$I$6,IF(AJ216="1/4(多子)",$M216*参照!$I$4,IF(AJ216="1/4(工･農)",$M216*参照!$I$7,IF(AJ216="3/3(多子)",$M216*参照!$I$4,IF(AJ216="2/3(多子)",$M216*参照!$I$4,IF(AJ216="1/3(多子)",$M216*参照!$I$4,IF(AJ216="多子世帯",$M216*参照!$I$4,IF(AJ216="対象外",0))))))))))</f>
        <v>0</v>
      </c>
      <c r="CI216" s="454" t="b">
        <f>IF(AK216="3/3",$M216*参照!$I$4,IF(AK216="2/3",$M216*参照!$I$5,IF(AK216="1/3",$M216*参照!$I$6,IF(AK216="1/4(多子)",$M216*参照!$I$4,IF(AK216="1/4(工･農)",$M216*参照!$I$7,IF(AK216="3/3(多子)",$M216*参照!$I$4,IF(AK216="2/3(多子)",$M216*参照!$I$4,IF(AK216="1/3(多子)",$M216*参照!$I$4,IF(AK216="多子世帯",$M216*参照!$I$4,IF(AK216="対象外",0))))))))))</f>
        <v>0</v>
      </c>
      <c r="CJ216" s="454" t="b">
        <f>IF(AL216="3/3",$M216*参照!$I$4,IF(AL216="2/3",$M216*参照!$I$5,IF(AL216="1/3",$M216*参照!$I$6,IF(AL216="1/4(多子)",$M216*参照!$I$4,IF(AL216="1/4(工･農)",$M216*参照!$I$7,IF(AL216="3/3(多子)",$M216*参照!$I$4,IF(AL216="2/3(多子)",$M216*参照!$I$4,IF(AL216="1/3(多子)",$M216*参照!$I$4,IF(AL216="多子世帯",$M216*参照!$I$4,IF(AL216="対象外",0))))))))))</f>
        <v>0</v>
      </c>
      <c r="CK216" s="454" t="b">
        <f>IF(AM216="3/3",$M216*参照!$I$4,IF(AM216="2/3",$M216*参照!$I$5,IF(AM216="1/3",$M216*参照!$I$6,IF(AM216="1/4(多子)",$M216*参照!$I$4,IF(AM216="1/4(工･農)",$M216*参照!$I$7,IF(AM216="3/3(多子)",$M216*参照!$I$4,IF(AM216="2/3(多子)",$M216*参照!$I$4,IF(AM216="1/3(多子)",$M216*参照!$I$4,IF(AM216="多子世帯",$M216*参照!$I$4,IF(AM216="対象外",0))))))))))</f>
        <v>0</v>
      </c>
      <c r="CL216" s="454" t="b">
        <f>IF(AN216="3/3",$M216*参照!$I$4,IF(AN216="2/3",$M216*参照!$I$5,IF(AN216="1/3",$M216*参照!$I$6,IF(AN216="1/4(多子)",$M216*参照!$I$4,IF(AN216="1/4(工･農)",$M216*参照!$I$7,IF(AN216="3/3(多子)",$M216*参照!$I$4,IF(AN216="2/3(多子)",$M216*参照!$I$4,IF(AN216="1/3(多子)",$M216*参照!$I$4,IF(AN216="多子世帯",$M216*参照!$I$4,IF(AN216="対象外",0))))))))))</f>
        <v>0</v>
      </c>
      <c r="CM216" s="454" t="b">
        <f>IF(AO216="3/3",$M216*参照!$I$4,IF(AO216="2/3",$M216*参照!$I$5,IF(AO216="1/3",$M216*参照!$I$6,IF(AO216="1/4(多子)",$M216*参照!$I$4,IF(AO216="1/4(工･農)",$M216*参照!$I$7,IF(AO216="3/3(多子)",$M216*参照!$I$4,IF(AO216="2/3(多子)",$M216*参照!$I$4,IF(AO216="1/3(多子)",$M216*参照!$I$4,IF(AO216="多子世帯",$M216*参照!$I$4,IF(AO216="対象外",0))))))))))</f>
        <v>0</v>
      </c>
      <c r="CN216" s="454" t="b">
        <f>IF(AP216="3/3",$M216*参照!$I$4,IF(AP216="2/3",$M216*参照!$I$5,IF(AP216="1/3",$M216*参照!$I$6,IF(AP216="1/4(多子)",$M216*参照!$I$4,IF(AP216="1/4(工･農)",$M216*参照!$I$7,IF(AP216="3/3(多子)",$M216*参照!$I$4,IF(AP216="2/3(多子)",$M216*参照!$I$4,IF(AP216="1/3(多子)",$M216*参照!$I$4,IF(AP216="多子世帯",$M216*参照!$I$4,IF(AP216="対象外",0))))))))))</f>
        <v>0</v>
      </c>
      <c r="CO216" s="454" t="b">
        <f>IF(AQ216="3/3",$M216*参照!$I$4,IF(AQ216="2/3",$M216*参照!$I$5,IF(AQ216="1/3",$M216*参照!$I$6,IF(AQ216="1/4(多子)",$M216*参照!$I$4,IF(AQ216="1/4(工･農)",$M216*参照!$I$7,IF(AQ216="3/3(多子)",$M216*参照!$I$4,IF(AQ216="2/3(多子)",$M216*参照!$I$4,IF(AQ216="1/3(多子)",$M216*参照!$I$4,IF(AQ216="多子世帯",$M216*参照!$I$4,IF(AQ216="対象外",0))))))))))</f>
        <v>0</v>
      </c>
      <c r="CP216" s="454" t="b">
        <f>IF(AR216="3/3",$M216*参照!$I$4,IF(AR216="2/3",$M216*参照!$I$5,IF(AR216="1/3",$M216*参照!$I$6,IF(AR216="1/4(多子)",$M216*参照!$I$4,IF(AR216="1/4(工･農)",$M216*参照!$I$7,IF(AR216="3/3(多子)",$M216*参照!$I$4,IF(AR216="2/3(多子)",$M216*参照!$I$4,IF(AR216="1/3(多子)",$M216*参照!$I$4,IF(AR216="多子世帯",$M216*参照!$I$4,IF(AR216="対象外",0))))))))))</f>
        <v>0</v>
      </c>
      <c r="CQ216" s="455" t="b">
        <f>IF(AS216="3/3",$M216*参照!$I$4,IF(AS216="2/3",$M216*参照!$I$5,IF(AS216="1/3",$M216*参照!$I$6,IF(AS216="1/4(多子)",$M216*参照!$I$4,IF(AS216="1/4(工･農)",$M216*参照!$I$7,IF(AS216="3/3(多子)",$M216*参照!$I$4,IF(AS216="2/3(多子)",$M216*参照!$I$4,IF(AS216="1/3(多子)",$M216*参照!$I$4,IF(AS216="多子世帯",$M216*参照!$I$4,IF(AS216="対象外",0))))))))))</f>
        <v>0</v>
      </c>
      <c r="CR216" s="456">
        <f t="shared" si="178"/>
        <v>0</v>
      </c>
      <c r="CS216" s="66"/>
      <c r="CT216" s="147"/>
      <c r="CU216" s="147"/>
      <c r="CV216" s="147"/>
      <c r="CW216" s="147"/>
      <c r="CX216" s="147"/>
      <c r="CY216" s="149"/>
      <c r="CZ216" s="100"/>
      <c r="DA216" s="147"/>
      <c r="DB216" s="147"/>
      <c r="DC216" s="147"/>
      <c r="DD216" s="147"/>
      <c r="DE216" s="147"/>
      <c r="DF216" s="148">
        <f t="shared" si="179"/>
        <v>0</v>
      </c>
      <c r="DG216" s="77">
        <f>IF(CD216=0,0,(ROUNDUP(O216*(BU216*参照!$C$5+BV216*参照!$C$6+BW216*参照!$C$7+BX216*参照!$C$8+BY216*参照!$C$9+BZ216*参照!$C$10+CA216*参照!$C$11+CB216*参照!$C$12+CC216*参照!$C$13)/CD216,-2)))</f>
        <v>0</v>
      </c>
      <c r="DH216" s="136" t="str">
        <f t="shared" si="150"/>
        <v>B</v>
      </c>
    </row>
    <row r="217" spans="1:112" s="30" customFormat="1" ht="14.4">
      <c r="A217" s="137">
        <v>176</v>
      </c>
      <c r="B217" s="363"/>
      <c r="C217" s="361"/>
      <c r="D217" s="126"/>
      <c r="E217" s="127"/>
      <c r="F217" s="185"/>
      <c r="G217" s="213"/>
      <c r="H217" s="355"/>
      <c r="I217" s="235">
        <v>0</v>
      </c>
      <c r="J217" s="235">
        <f t="shared" si="151"/>
        <v>0</v>
      </c>
      <c r="K217" s="387">
        <f>IF(D217="昼間",参照!$E$4,IF(D217="夜間等",参照!$E$5,IF(D217="通信",参照!$E$6,0)))</f>
        <v>0</v>
      </c>
      <c r="L217" s="240">
        <f t="shared" si="152"/>
        <v>0</v>
      </c>
      <c r="M217" s="241">
        <f t="shared" si="153"/>
        <v>0</v>
      </c>
      <c r="N217" s="238"/>
      <c r="O217" s="238">
        <f t="shared" si="154"/>
        <v>0</v>
      </c>
      <c r="P217" s="389">
        <v>0</v>
      </c>
      <c r="Q217" s="392">
        <f>IF(D217="昼間",参照!$F$4,IF(D217="夜間等",参照!$F$5,IF(D217="通信",参照!$F$6,0)))</f>
        <v>0</v>
      </c>
      <c r="R217" s="240">
        <f t="shared" si="155"/>
        <v>0</v>
      </c>
      <c r="S217" s="214"/>
      <c r="T217" s="384">
        <f t="shared" si="156"/>
        <v>0</v>
      </c>
      <c r="U217" s="382">
        <f t="shared" si="157"/>
        <v>0</v>
      </c>
      <c r="V217" s="380">
        <f t="shared" si="158"/>
        <v>0</v>
      </c>
      <c r="W217" s="378">
        <f t="shared" si="159"/>
        <v>0</v>
      </c>
      <c r="X217" s="386" t="str">
        <f t="shared" si="129"/>
        <v>0</v>
      </c>
      <c r="Y217" s="379">
        <f t="shared" si="160"/>
        <v>0</v>
      </c>
      <c r="Z217" s="441"/>
      <c r="AA217" s="441"/>
      <c r="AB217" s="445">
        <f t="shared" si="161"/>
        <v>0</v>
      </c>
      <c r="AC217" s="356">
        <f t="shared" si="162"/>
        <v>0</v>
      </c>
      <c r="AD217" s="123">
        <f t="shared" si="130"/>
        <v>0</v>
      </c>
      <c r="AE217" s="123">
        <f t="shared" si="131"/>
        <v>0</v>
      </c>
      <c r="AF217" s="183"/>
      <c r="AG217" s="32"/>
      <c r="AH217" s="97"/>
      <c r="AI217" s="33"/>
      <c r="AJ217" s="97"/>
      <c r="AK217" s="33"/>
      <c r="AL217" s="97"/>
      <c r="AM217" s="98"/>
      <c r="AN217" s="99"/>
      <c r="AO217" s="147"/>
      <c r="AP217" s="147"/>
      <c r="AQ217" s="147"/>
      <c r="AR217" s="147"/>
      <c r="AS217" s="33"/>
      <c r="AT217" s="308">
        <f t="shared" si="132"/>
        <v>0</v>
      </c>
      <c r="AU217" s="295">
        <f t="shared" si="133"/>
        <v>0</v>
      </c>
      <c r="AV217" s="295">
        <f t="shared" si="134"/>
        <v>0</v>
      </c>
      <c r="AW217" s="295">
        <f t="shared" si="135"/>
        <v>0</v>
      </c>
      <c r="AX217" s="295">
        <f t="shared" si="136"/>
        <v>0</v>
      </c>
      <c r="AY217" s="295">
        <f t="shared" si="137"/>
        <v>0</v>
      </c>
      <c r="AZ217" s="295">
        <f t="shared" si="138"/>
        <v>0</v>
      </c>
      <c r="BA217" s="295">
        <f t="shared" si="139"/>
        <v>0</v>
      </c>
      <c r="BB217" s="310">
        <f t="shared" si="140"/>
        <v>0</v>
      </c>
      <c r="BC217" s="308">
        <f t="shared" si="141"/>
        <v>0</v>
      </c>
      <c r="BD217" s="308">
        <f t="shared" si="142"/>
        <v>0</v>
      </c>
      <c r="BE217" s="295">
        <f t="shared" si="143"/>
        <v>0</v>
      </c>
      <c r="BF217" s="308">
        <f t="shared" si="144"/>
        <v>0</v>
      </c>
      <c r="BG217" s="295">
        <f t="shared" si="145"/>
        <v>0</v>
      </c>
      <c r="BH217" s="308">
        <f t="shared" si="146"/>
        <v>0</v>
      </c>
      <c r="BI217" s="295">
        <f t="shared" si="147"/>
        <v>0</v>
      </c>
      <c r="BJ217" s="295">
        <f t="shared" si="148"/>
        <v>0</v>
      </c>
      <c r="BK217" s="310">
        <f t="shared" si="149"/>
        <v>0</v>
      </c>
      <c r="BL217" s="317">
        <f t="shared" si="163"/>
        <v>0</v>
      </c>
      <c r="BM217" s="299">
        <f t="shared" si="163"/>
        <v>0</v>
      </c>
      <c r="BN217" s="299">
        <f t="shared" si="164"/>
        <v>0</v>
      </c>
      <c r="BO217" s="299">
        <f t="shared" si="163"/>
        <v>0</v>
      </c>
      <c r="BP217" s="299">
        <f t="shared" si="165"/>
        <v>0</v>
      </c>
      <c r="BQ217" s="299">
        <f t="shared" si="163"/>
        <v>0</v>
      </c>
      <c r="BR217" s="299">
        <f t="shared" si="166"/>
        <v>0</v>
      </c>
      <c r="BS217" s="299">
        <f t="shared" si="167"/>
        <v>0</v>
      </c>
      <c r="BT217" s="318">
        <f t="shared" si="167"/>
        <v>0</v>
      </c>
      <c r="BU217" s="450">
        <f t="shared" si="168"/>
        <v>0</v>
      </c>
      <c r="BV217" s="451">
        <f t="shared" si="169"/>
        <v>0</v>
      </c>
      <c r="BW217" s="451">
        <f t="shared" si="170"/>
        <v>0</v>
      </c>
      <c r="BX217" s="451">
        <f t="shared" si="171"/>
        <v>0</v>
      </c>
      <c r="BY217" s="451">
        <f t="shared" si="172"/>
        <v>0</v>
      </c>
      <c r="BZ217" s="451">
        <f t="shared" si="173"/>
        <v>0</v>
      </c>
      <c r="CA217" s="451">
        <f t="shared" si="174"/>
        <v>0</v>
      </c>
      <c r="CB217" s="451">
        <f t="shared" si="175"/>
        <v>0</v>
      </c>
      <c r="CC217" s="451">
        <f t="shared" si="176"/>
        <v>0</v>
      </c>
      <c r="CD217" s="452">
        <f t="shared" si="177"/>
        <v>0</v>
      </c>
      <c r="CE217" s="453">
        <f>IF($AF217="3/3",$R217*参照!$J$4,IF($AF217="2/3",$R217*参照!$J$5,IF($AF217="1/3",$R217*参照!$J$6,IF($AF217="1/4(多子)",$R217*参照!$J$4,IF($AF217="1/4(工･農)",$R217*参照!$J$7,IF($AF217="3/3(多子)",$R217*参照!$J$4,IF($AF217="2/3(多子)",$R217*参照!$J$4,IF($AF217="1/3(多子)",$R217*参照!$J$4,IF($AF217="多子世帯",$R217*参照!$J$4,)))))))))</f>
        <v>0</v>
      </c>
      <c r="CF217" s="454" t="b">
        <f>IF(AH217="3/3",$M217*参照!$I$4,IF(AH217="2/3",$M217*参照!$I$5,IF(AH217="1/3",$M217*参照!$I$6,IF(AH217="1/4(多子)",$M217*参照!$I$4,IF(AH217="1/4(工･農)",$M217*参照!$I$7,IF(AH217="3/3(多子)",$M217*参照!$I$4,IF(AH217="2/3(多子)",$M217*参照!$I$4,IF(AH217="1/3(多子)",$M217*参照!$I$4,IF(AH217="多子世帯",$M217*参照!$I$4,IF(AH217="対象外",0))))))))))</f>
        <v>0</v>
      </c>
      <c r="CG217" s="454" t="b">
        <f>IF(AI217="3/3",$M217*参照!$I$4,IF(AI217="2/3",$M217*参照!$I$5,IF(AI217="1/3",$M217*参照!$I$6,IF(AI217="1/4(多子)",$M217*参照!$I$4,IF(AI217="1/4(工･農)",$M217*参照!$I$7,IF(AI217="3/3(多子)",$M217*参照!$I$4,IF(AI217="2/3(多子)",$M217*参照!$I$4,IF(AI217="1/3(多子)",$M217*参照!$I$4,IF(AI217="多子世帯",$M217*参照!$I$4,IF(AI217="対象外",0))))))))))</f>
        <v>0</v>
      </c>
      <c r="CH217" s="454" t="b">
        <f>IF(AJ217="3/3",$M217*参照!$I$4,IF(AJ217="2/3",$M217*参照!$I$5,IF(AJ217="1/3",$M217*参照!$I$6,IF(AJ217="1/4(多子)",$M217*参照!$I$4,IF(AJ217="1/4(工･農)",$M217*参照!$I$7,IF(AJ217="3/3(多子)",$M217*参照!$I$4,IF(AJ217="2/3(多子)",$M217*参照!$I$4,IF(AJ217="1/3(多子)",$M217*参照!$I$4,IF(AJ217="多子世帯",$M217*参照!$I$4,IF(AJ217="対象外",0))))))))))</f>
        <v>0</v>
      </c>
      <c r="CI217" s="454" t="b">
        <f>IF(AK217="3/3",$M217*参照!$I$4,IF(AK217="2/3",$M217*参照!$I$5,IF(AK217="1/3",$M217*参照!$I$6,IF(AK217="1/4(多子)",$M217*参照!$I$4,IF(AK217="1/4(工･農)",$M217*参照!$I$7,IF(AK217="3/3(多子)",$M217*参照!$I$4,IF(AK217="2/3(多子)",$M217*参照!$I$4,IF(AK217="1/3(多子)",$M217*参照!$I$4,IF(AK217="多子世帯",$M217*参照!$I$4,IF(AK217="対象外",0))))))))))</f>
        <v>0</v>
      </c>
      <c r="CJ217" s="454" t="b">
        <f>IF(AL217="3/3",$M217*参照!$I$4,IF(AL217="2/3",$M217*参照!$I$5,IF(AL217="1/3",$M217*参照!$I$6,IF(AL217="1/4(多子)",$M217*参照!$I$4,IF(AL217="1/4(工･農)",$M217*参照!$I$7,IF(AL217="3/3(多子)",$M217*参照!$I$4,IF(AL217="2/3(多子)",$M217*参照!$I$4,IF(AL217="1/3(多子)",$M217*参照!$I$4,IF(AL217="多子世帯",$M217*参照!$I$4,IF(AL217="対象外",0))))))))))</f>
        <v>0</v>
      </c>
      <c r="CK217" s="454" t="b">
        <f>IF(AM217="3/3",$M217*参照!$I$4,IF(AM217="2/3",$M217*参照!$I$5,IF(AM217="1/3",$M217*参照!$I$6,IF(AM217="1/4(多子)",$M217*参照!$I$4,IF(AM217="1/4(工･農)",$M217*参照!$I$7,IF(AM217="3/3(多子)",$M217*参照!$I$4,IF(AM217="2/3(多子)",$M217*参照!$I$4,IF(AM217="1/3(多子)",$M217*参照!$I$4,IF(AM217="多子世帯",$M217*参照!$I$4,IF(AM217="対象外",0))))))))))</f>
        <v>0</v>
      </c>
      <c r="CL217" s="454" t="b">
        <f>IF(AN217="3/3",$M217*参照!$I$4,IF(AN217="2/3",$M217*参照!$I$5,IF(AN217="1/3",$M217*参照!$I$6,IF(AN217="1/4(多子)",$M217*参照!$I$4,IF(AN217="1/4(工･農)",$M217*参照!$I$7,IF(AN217="3/3(多子)",$M217*参照!$I$4,IF(AN217="2/3(多子)",$M217*参照!$I$4,IF(AN217="1/3(多子)",$M217*参照!$I$4,IF(AN217="多子世帯",$M217*参照!$I$4,IF(AN217="対象外",0))))))))))</f>
        <v>0</v>
      </c>
      <c r="CM217" s="454" t="b">
        <f>IF(AO217="3/3",$M217*参照!$I$4,IF(AO217="2/3",$M217*参照!$I$5,IF(AO217="1/3",$M217*参照!$I$6,IF(AO217="1/4(多子)",$M217*参照!$I$4,IF(AO217="1/4(工･農)",$M217*参照!$I$7,IF(AO217="3/3(多子)",$M217*参照!$I$4,IF(AO217="2/3(多子)",$M217*参照!$I$4,IF(AO217="1/3(多子)",$M217*参照!$I$4,IF(AO217="多子世帯",$M217*参照!$I$4,IF(AO217="対象外",0))))))))))</f>
        <v>0</v>
      </c>
      <c r="CN217" s="454" t="b">
        <f>IF(AP217="3/3",$M217*参照!$I$4,IF(AP217="2/3",$M217*参照!$I$5,IF(AP217="1/3",$M217*参照!$I$6,IF(AP217="1/4(多子)",$M217*参照!$I$4,IF(AP217="1/4(工･農)",$M217*参照!$I$7,IF(AP217="3/3(多子)",$M217*参照!$I$4,IF(AP217="2/3(多子)",$M217*参照!$I$4,IF(AP217="1/3(多子)",$M217*参照!$I$4,IF(AP217="多子世帯",$M217*参照!$I$4,IF(AP217="対象外",0))))))))))</f>
        <v>0</v>
      </c>
      <c r="CO217" s="454" t="b">
        <f>IF(AQ217="3/3",$M217*参照!$I$4,IF(AQ217="2/3",$M217*参照!$I$5,IF(AQ217="1/3",$M217*参照!$I$6,IF(AQ217="1/4(多子)",$M217*参照!$I$4,IF(AQ217="1/4(工･農)",$M217*参照!$I$7,IF(AQ217="3/3(多子)",$M217*参照!$I$4,IF(AQ217="2/3(多子)",$M217*参照!$I$4,IF(AQ217="1/3(多子)",$M217*参照!$I$4,IF(AQ217="多子世帯",$M217*参照!$I$4,IF(AQ217="対象外",0))))))))))</f>
        <v>0</v>
      </c>
      <c r="CP217" s="454" t="b">
        <f>IF(AR217="3/3",$M217*参照!$I$4,IF(AR217="2/3",$M217*参照!$I$5,IF(AR217="1/3",$M217*参照!$I$6,IF(AR217="1/4(多子)",$M217*参照!$I$4,IF(AR217="1/4(工･農)",$M217*参照!$I$7,IF(AR217="3/3(多子)",$M217*参照!$I$4,IF(AR217="2/3(多子)",$M217*参照!$I$4,IF(AR217="1/3(多子)",$M217*参照!$I$4,IF(AR217="多子世帯",$M217*参照!$I$4,IF(AR217="対象外",0))))))))))</f>
        <v>0</v>
      </c>
      <c r="CQ217" s="455" t="b">
        <f>IF(AS217="3/3",$M217*参照!$I$4,IF(AS217="2/3",$M217*参照!$I$5,IF(AS217="1/3",$M217*参照!$I$6,IF(AS217="1/4(多子)",$M217*参照!$I$4,IF(AS217="1/4(工･農)",$M217*参照!$I$7,IF(AS217="3/3(多子)",$M217*参照!$I$4,IF(AS217="2/3(多子)",$M217*参照!$I$4,IF(AS217="1/3(多子)",$M217*参照!$I$4,IF(AS217="多子世帯",$M217*参照!$I$4,IF(AS217="対象外",0))))))))))</f>
        <v>0</v>
      </c>
      <c r="CR217" s="456">
        <f t="shared" si="178"/>
        <v>0</v>
      </c>
      <c r="CS217" s="66"/>
      <c r="CT217" s="147"/>
      <c r="CU217" s="147"/>
      <c r="CV217" s="147"/>
      <c r="CW217" s="147"/>
      <c r="CX217" s="147"/>
      <c r="CY217" s="149"/>
      <c r="CZ217" s="100"/>
      <c r="DA217" s="147"/>
      <c r="DB217" s="147"/>
      <c r="DC217" s="147"/>
      <c r="DD217" s="147"/>
      <c r="DE217" s="147"/>
      <c r="DF217" s="148">
        <f t="shared" si="179"/>
        <v>0</v>
      </c>
      <c r="DG217" s="77">
        <f>IF(CD217=0,0,(ROUNDUP(O217*(BU217*参照!$C$5+BV217*参照!$C$6+BW217*参照!$C$7+BX217*参照!$C$8+BY217*参照!$C$9+BZ217*参照!$C$10+CA217*参照!$C$11+CB217*参照!$C$12+CC217*参照!$C$13)/CD217,-2)))</f>
        <v>0</v>
      </c>
      <c r="DH217" s="136" t="str">
        <f t="shared" si="150"/>
        <v>B</v>
      </c>
    </row>
    <row r="218" spans="1:112" s="30" customFormat="1" ht="14.4">
      <c r="A218" s="137">
        <v>177</v>
      </c>
      <c r="B218" s="363"/>
      <c r="C218" s="361"/>
      <c r="D218" s="126"/>
      <c r="E218" s="127"/>
      <c r="F218" s="185"/>
      <c r="G218" s="213"/>
      <c r="H218" s="355"/>
      <c r="I218" s="235">
        <v>0</v>
      </c>
      <c r="J218" s="235">
        <f t="shared" si="151"/>
        <v>0</v>
      </c>
      <c r="K218" s="387">
        <f>IF(D218="昼間",参照!$E$4,IF(D218="夜間等",参照!$E$5,IF(D218="通信",参照!$E$6,0)))</f>
        <v>0</v>
      </c>
      <c r="L218" s="240">
        <f t="shared" si="152"/>
        <v>0</v>
      </c>
      <c r="M218" s="241">
        <f t="shared" si="153"/>
        <v>0</v>
      </c>
      <c r="N218" s="238"/>
      <c r="O218" s="238">
        <f t="shared" si="154"/>
        <v>0</v>
      </c>
      <c r="P218" s="389">
        <v>0</v>
      </c>
      <c r="Q218" s="392">
        <f>IF(D218="昼間",参照!$F$4,IF(D218="夜間等",参照!$F$5,IF(D218="通信",参照!$F$6,0)))</f>
        <v>0</v>
      </c>
      <c r="R218" s="240">
        <f t="shared" si="155"/>
        <v>0</v>
      </c>
      <c r="S218" s="214"/>
      <c r="T218" s="384">
        <f t="shared" si="156"/>
        <v>0</v>
      </c>
      <c r="U218" s="382">
        <f t="shared" si="157"/>
        <v>0</v>
      </c>
      <c r="V218" s="380">
        <f t="shared" si="158"/>
        <v>0</v>
      </c>
      <c r="W218" s="378">
        <f t="shared" si="159"/>
        <v>0</v>
      </c>
      <c r="X218" s="386" t="str">
        <f t="shared" si="129"/>
        <v>0</v>
      </c>
      <c r="Y218" s="379">
        <f t="shared" si="160"/>
        <v>0</v>
      </c>
      <c r="Z218" s="441"/>
      <c r="AA218" s="441"/>
      <c r="AB218" s="445">
        <f t="shared" si="161"/>
        <v>0</v>
      </c>
      <c r="AC218" s="356">
        <f t="shared" si="162"/>
        <v>0</v>
      </c>
      <c r="AD218" s="123">
        <f t="shared" si="130"/>
        <v>0</v>
      </c>
      <c r="AE218" s="123">
        <f t="shared" si="131"/>
        <v>0</v>
      </c>
      <c r="AF218" s="183"/>
      <c r="AG218" s="32"/>
      <c r="AH218" s="97"/>
      <c r="AI218" s="33"/>
      <c r="AJ218" s="97"/>
      <c r="AK218" s="33"/>
      <c r="AL218" s="97"/>
      <c r="AM218" s="98"/>
      <c r="AN218" s="99"/>
      <c r="AO218" s="147"/>
      <c r="AP218" s="147"/>
      <c r="AQ218" s="147"/>
      <c r="AR218" s="147"/>
      <c r="AS218" s="33"/>
      <c r="AT218" s="308">
        <f t="shared" si="132"/>
        <v>0</v>
      </c>
      <c r="AU218" s="295">
        <f t="shared" si="133"/>
        <v>0</v>
      </c>
      <c r="AV218" s="295">
        <f t="shared" si="134"/>
        <v>0</v>
      </c>
      <c r="AW218" s="295">
        <f t="shared" si="135"/>
        <v>0</v>
      </c>
      <c r="AX218" s="295">
        <f t="shared" si="136"/>
        <v>0</v>
      </c>
      <c r="AY218" s="295">
        <f t="shared" si="137"/>
        <v>0</v>
      </c>
      <c r="AZ218" s="295">
        <f t="shared" si="138"/>
        <v>0</v>
      </c>
      <c r="BA218" s="295">
        <f t="shared" si="139"/>
        <v>0</v>
      </c>
      <c r="BB218" s="310">
        <f t="shared" si="140"/>
        <v>0</v>
      </c>
      <c r="BC218" s="308">
        <f t="shared" si="141"/>
        <v>0</v>
      </c>
      <c r="BD218" s="308">
        <f t="shared" si="142"/>
        <v>0</v>
      </c>
      <c r="BE218" s="295">
        <f t="shared" si="143"/>
        <v>0</v>
      </c>
      <c r="BF218" s="308">
        <f t="shared" si="144"/>
        <v>0</v>
      </c>
      <c r="BG218" s="295">
        <f t="shared" si="145"/>
        <v>0</v>
      </c>
      <c r="BH218" s="308">
        <f t="shared" si="146"/>
        <v>0</v>
      </c>
      <c r="BI218" s="295">
        <f t="shared" si="147"/>
        <v>0</v>
      </c>
      <c r="BJ218" s="295">
        <f t="shared" si="148"/>
        <v>0</v>
      </c>
      <c r="BK218" s="310">
        <f t="shared" si="149"/>
        <v>0</v>
      </c>
      <c r="BL218" s="317">
        <f t="shared" si="163"/>
        <v>0</v>
      </c>
      <c r="BM218" s="299">
        <f t="shared" si="163"/>
        <v>0</v>
      </c>
      <c r="BN218" s="299">
        <f t="shared" si="164"/>
        <v>0</v>
      </c>
      <c r="BO218" s="299">
        <f t="shared" si="163"/>
        <v>0</v>
      </c>
      <c r="BP218" s="299">
        <f t="shared" si="165"/>
        <v>0</v>
      </c>
      <c r="BQ218" s="299">
        <f t="shared" si="163"/>
        <v>0</v>
      </c>
      <c r="BR218" s="299">
        <f t="shared" si="166"/>
        <v>0</v>
      </c>
      <c r="BS218" s="299">
        <f t="shared" si="167"/>
        <v>0</v>
      </c>
      <c r="BT218" s="318">
        <f t="shared" si="167"/>
        <v>0</v>
      </c>
      <c r="BU218" s="450">
        <f t="shared" si="168"/>
        <v>0</v>
      </c>
      <c r="BV218" s="451">
        <f t="shared" si="169"/>
        <v>0</v>
      </c>
      <c r="BW218" s="451">
        <f t="shared" si="170"/>
        <v>0</v>
      </c>
      <c r="BX218" s="451">
        <f t="shared" si="171"/>
        <v>0</v>
      </c>
      <c r="BY218" s="451">
        <f t="shared" si="172"/>
        <v>0</v>
      </c>
      <c r="BZ218" s="451">
        <f t="shared" si="173"/>
        <v>0</v>
      </c>
      <c r="CA218" s="451">
        <f t="shared" si="174"/>
        <v>0</v>
      </c>
      <c r="CB218" s="451">
        <f t="shared" si="175"/>
        <v>0</v>
      </c>
      <c r="CC218" s="451">
        <f t="shared" si="176"/>
        <v>0</v>
      </c>
      <c r="CD218" s="452">
        <f t="shared" si="177"/>
        <v>0</v>
      </c>
      <c r="CE218" s="453">
        <f>IF($AF218="3/3",$R218*参照!$J$4,IF($AF218="2/3",$R218*参照!$J$5,IF($AF218="1/3",$R218*参照!$J$6,IF($AF218="1/4(多子)",$R218*参照!$J$4,IF($AF218="1/4(工･農)",$R218*参照!$J$7,IF($AF218="3/3(多子)",$R218*参照!$J$4,IF($AF218="2/3(多子)",$R218*参照!$J$4,IF($AF218="1/3(多子)",$R218*参照!$J$4,IF($AF218="多子世帯",$R218*参照!$J$4,)))))))))</f>
        <v>0</v>
      </c>
      <c r="CF218" s="454" t="b">
        <f>IF(AH218="3/3",$M218*参照!$I$4,IF(AH218="2/3",$M218*参照!$I$5,IF(AH218="1/3",$M218*参照!$I$6,IF(AH218="1/4(多子)",$M218*参照!$I$4,IF(AH218="1/4(工･農)",$M218*参照!$I$7,IF(AH218="3/3(多子)",$M218*参照!$I$4,IF(AH218="2/3(多子)",$M218*参照!$I$4,IF(AH218="1/3(多子)",$M218*参照!$I$4,IF(AH218="多子世帯",$M218*参照!$I$4,IF(AH218="対象外",0))))))))))</f>
        <v>0</v>
      </c>
      <c r="CG218" s="454" t="b">
        <f>IF(AI218="3/3",$M218*参照!$I$4,IF(AI218="2/3",$M218*参照!$I$5,IF(AI218="1/3",$M218*参照!$I$6,IF(AI218="1/4(多子)",$M218*参照!$I$4,IF(AI218="1/4(工･農)",$M218*参照!$I$7,IF(AI218="3/3(多子)",$M218*参照!$I$4,IF(AI218="2/3(多子)",$M218*参照!$I$4,IF(AI218="1/3(多子)",$M218*参照!$I$4,IF(AI218="多子世帯",$M218*参照!$I$4,IF(AI218="対象外",0))))))))))</f>
        <v>0</v>
      </c>
      <c r="CH218" s="454" t="b">
        <f>IF(AJ218="3/3",$M218*参照!$I$4,IF(AJ218="2/3",$M218*参照!$I$5,IF(AJ218="1/3",$M218*参照!$I$6,IF(AJ218="1/4(多子)",$M218*参照!$I$4,IF(AJ218="1/4(工･農)",$M218*参照!$I$7,IF(AJ218="3/3(多子)",$M218*参照!$I$4,IF(AJ218="2/3(多子)",$M218*参照!$I$4,IF(AJ218="1/3(多子)",$M218*参照!$I$4,IF(AJ218="多子世帯",$M218*参照!$I$4,IF(AJ218="対象外",0))))))))))</f>
        <v>0</v>
      </c>
      <c r="CI218" s="454" t="b">
        <f>IF(AK218="3/3",$M218*参照!$I$4,IF(AK218="2/3",$M218*参照!$I$5,IF(AK218="1/3",$M218*参照!$I$6,IF(AK218="1/4(多子)",$M218*参照!$I$4,IF(AK218="1/4(工･農)",$M218*参照!$I$7,IF(AK218="3/3(多子)",$M218*参照!$I$4,IF(AK218="2/3(多子)",$M218*参照!$I$4,IF(AK218="1/3(多子)",$M218*参照!$I$4,IF(AK218="多子世帯",$M218*参照!$I$4,IF(AK218="対象外",0))))))))))</f>
        <v>0</v>
      </c>
      <c r="CJ218" s="454" t="b">
        <f>IF(AL218="3/3",$M218*参照!$I$4,IF(AL218="2/3",$M218*参照!$I$5,IF(AL218="1/3",$M218*参照!$I$6,IF(AL218="1/4(多子)",$M218*参照!$I$4,IF(AL218="1/4(工･農)",$M218*参照!$I$7,IF(AL218="3/3(多子)",$M218*参照!$I$4,IF(AL218="2/3(多子)",$M218*参照!$I$4,IF(AL218="1/3(多子)",$M218*参照!$I$4,IF(AL218="多子世帯",$M218*参照!$I$4,IF(AL218="対象外",0))))))))))</f>
        <v>0</v>
      </c>
      <c r="CK218" s="454" t="b">
        <f>IF(AM218="3/3",$M218*参照!$I$4,IF(AM218="2/3",$M218*参照!$I$5,IF(AM218="1/3",$M218*参照!$I$6,IF(AM218="1/4(多子)",$M218*参照!$I$4,IF(AM218="1/4(工･農)",$M218*参照!$I$7,IF(AM218="3/3(多子)",$M218*参照!$I$4,IF(AM218="2/3(多子)",$M218*参照!$I$4,IF(AM218="1/3(多子)",$M218*参照!$I$4,IF(AM218="多子世帯",$M218*参照!$I$4,IF(AM218="対象外",0))))))))))</f>
        <v>0</v>
      </c>
      <c r="CL218" s="454" t="b">
        <f>IF(AN218="3/3",$M218*参照!$I$4,IF(AN218="2/3",$M218*参照!$I$5,IF(AN218="1/3",$M218*参照!$I$6,IF(AN218="1/4(多子)",$M218*参照!$I$4,IF(AN218="1/4(工･農)",$M218*参照!$I$7,IF(AN218="3/3(多子)",$M218*参照!$I$4,IF(AN218="2/3(多子)",$M218*参照!$I$4,IF(AN218="1/3(多子)",$M218*参照!$I$4,IF(AN218="多子世帯",$M218*参照!$I$4,IF(AN218="対象外",0))))))))))</f>
        <v>0</v>
      </c>
      <c r="CM218" s="454" t="b">
        <f>IF(AO218="3/3",$M218*参照!$I$4,IF(AO218="2/3",$M218*参照!$I$5,IF(AO218="1/3",$M218*参照!$I$6,IF(AO218="1/4(多子)",$M218*参照!$I$4,IF(AO218="1/4(工･農)",$M218*参照!$I$7,IF(AO218="3/3(多子)",$M218*参照!$I$4,IF(AO218="2/3(多子)",$M218*参照!$I$4,IF(AO218="1/3(多子)",$M218*参照!$I$4,IF(AO218="多子世帯",$M218*参照!$I$4,IF(AO218="対象外",0))))))))))</f>
        <v>0</v>
      </c>
      <c r="CN218" s="454" t="b">
        <f>IF(AP218="3/3",$M218*参照!$I$4,IF(AP218="2/3",$M218*参照!$I$5,IF(AP218="1/3",$M218*参照!$I$6,IF(AP218="1/4(多子)",$M218*参照!$I$4,IF(AP218="1/4(工･農)",$M218*参照!$I$7,IF(AP218="3/3(多子)",$M218*参照!$I$4,IF(AP218="2/3(多子)",$M218*参照!$I$4,IF(AP218="1/3(多子)",$M218*参照!$I$4,IF(AP218="多子世帯",$M218*参照!$I$4,IF(AP218="対象外",0))))))))))</f>
        <v>0</v>
      </c>
      <c r="CO218" s="454" t="b">
        <f>IF(AQ218="3/3",$M218*参照!$I$4,IF(AQ218="2/3",$M218*参照!$I$5,IF(AQ218="1/3",$M218*参照!$I$6,IF(AQ218="1/4(多子)",$M218*参照!$I$4,IF(AQ218="1/4(工･農)",$M218*参照!$I$7,IF(AQ218="3/3(多子)",$M218*参照!$I$4,IF(AQ218="2/3(多子)",$M218*参照!$I$4,IF(AQ218="1/3(多子)",$M218*参照!$I$4,IF(AQ218="多子世帯",$M218*参照!$I$4,IF(AQ218="対象外",0))))))))))</f>
        <v>0</v>
      </c>
      <c r="CP218" s="454" t="b">
        <f>IF(AR218="3/3",$M218*参照!$I$4,IF(AR218="2/3",$M218*参照!$I$5,IF(AR218="1/3",$M218*参照!$I$6,IF(AR218="1/4(多子)",$M218*参照!$I$4,IF(AR218="1/4(工･農)",$M218*参照!$I$7,IF(AR218="3/3(多子)",$M218*参照!$I$4,IF(AR218="2/3(多子)",$M218*参照!$I$4,IF(AR218="1/3(多子)",$M218*参照!$I$4,IF(AR218="多子世帯",$M218*参照!$I$4,IF(AR218="対象外",0))))))))))</f>
        <v>0</v>
      </c>
      <c r="CQ218" s="455" t="b">
        <f>IF(AS218="3/3",$M218*参照!$I$4,IF(AS218="2/3",$M218*参照!$I$5,IF(AS218="1/3",$M218*参照!$I$6,IF(AS218="1/4(多子)",$M218*参照!$I$4,IF(AS218="1/4(工･農)",$M218*参照!$I$7,IF(AS218="3/3(多子)",$M218*参照!$I$4,IF(AS218="2/3(多子)",$M218*参照!$I$4,IF(AS218="1/3(多子)",$M218*参照!$I$4,IF(AS218="多子世帯",$M218*参照!$I$4,IF(AS218="対象外",0))))))))))</f>
        <v>0</v>
      </c>
      <c r="CR218" s="456">
        <f t="shared" si="178"/>
        <v>0</v>
      </c>
      <c r="CS218" s="66"/>
      <c r="CT218" s="147"/>
      <c r="CU218" s="147"/>
      <c r="CV218" s="147"/>
      <c r="CW218" s="147"/>
      <c r="CX218" s="147"/>
      <c r="CY218" s="149"/>
      <c r="CZ218" s="100"/>
      <c r="DA218" s="147"/>
      <c r="DB218" s="147"/>
      <c r="DC218" s="147"/>
      <c r="DD218" s="147"/>
      <c r="DE218" s="147"/>
      <c r="DF218" s="148">
        <f t="shared" si="179"/>
        <v>0</v>
      </c>
      <c r="DG218" s="77">
        <f>IF(CD218=0,0,(ROUNDUP(O218*(BU218*参照!$C$5+BV218*参照!$C$6+BW218*参照!$C$7+BX218*参照!$C$8+BY218*参照!$C$9+BZ218*参照!$C$10+CA218*参照!$C$11+CB218*参照!$C$12+CC218*参照!$C$13)/CD218,-2)))</f>
        <v>0</v>
      </c>
      <c r="DH218" s="136" t="str">
        <f t="shared" si="150"/>
        <v>B</v>
      </c>
    </row>
    <row r="219" spans="1:112" s="30" customFormat="1" ht="14.4">
      <c r="A219" s="137">
        <v>178</v>
      </c>
      <c r="B219" s="363"/>
      <c r="C219" s="361"/>
      <c r="D219" s="126"/>
      <c r="E219" s="127"/>
      <c r="F219" s="185"/>
      <c r="G219" s="213"/>
      <c r="H219" s="355"/>
      <c r="I219" s="235">
        <v>0</v>
      </c>
      <c r="J219" s="235">
        <f t="shared" si="151"/>
        <v>0</v>
      </c>
      <c r="K219" s="387">
        <f>IF(D219="昼間",参照!$E$4,IF(D219="夜間等",参照!$E$5,IF(D219="通信",参照!$E$6,0)))</f>
        <v>0</v>
      </c>
      <c r="L219" s="240">
        <f t="shared" si="152"/>
        <v>0</v>
      </c>
      <c r="M219" s="241">
        <f t="shared" si="153"/>
        <v>0</v>
      </c>
      <c r="N219" s="238"/>
      <c r="O219" s="238">
        <f t="shared" si="154"/>
        <v>0</v>
      </c>
      <c r="P219" s="389">
        <v>0</v>
      </c>
      <c r="Q219" s="392">
        <f>IF(D219="昼間",参照!$F$4,IF(D219="夜間等",参照!$F$5,IF(D219="通信",参照!$F$6,0)))</f>
        <v>0</v>
      </c>
      <c r="R219" s="240">
        <f t="shared" si="155"/>
        <v>0</v>
      </c>
      <c r="S219" s="214"/>
      <c r="T219" s="384">
        <f t="shared" si="156"/>
        <v>0</v>
      </c>
      <c r="U219" s="382">
        <f t="shared" si="157"/>
        <v>0</v>
      </c>
      <c r="V219" s="380">
        <f t="shared" si="158"/>
        <v>0</v>
      </c>
      <c r="W219" s="378">
        <f t="shared" si="159"/>
        <v>0</v>
      </c>
      <c r="X219" s="386" t="str">
        <f t="shared" si="129"/>
        <v>0</v>
      </c>
      <c r="Y219" s="379">
        <f t="shared" si="160"/>
        <v>0</v>
      </c>
      <c r="Z219" s="441"/>
      <c r="AA219" s="441"/>
      <c r="AB219" s="445">
        <f t="shared" si="161"/>
        <v>0</v>
      </c>
      <c r="AC219" s="356">
        <f t="shared" si="162"/>
        <v>0</v>
      </c>
      <c r="AD219" s="123">
        <f t="shared" si="130"/>
        <v>0</v>
      </c>
      <c r="AE219" s="123">
        <f t="shared" si="131"/>
        <v>0</v>
      </c>
      <c r="AF219" s="183"/>
      <c r="AG219" s="32"/>
      <c r="AH219" s="97"/>
      <c r="AI219" s="33"/>
      <c r="AJ219" s="97"/>
      <c r="AK219" s="33"/>
      <c r="AL219" s="97"/>
      <c r="AM219" s="98"/>
      <c r="AN219" s="99"/>
      <c r="AO219" s="147"/>
      <c r="AP219" s="147"/>
      <c r="AQ219" s="147"/>
      <c r="AR219" s="147"/>
      <c r="AS219" s="33"/>
      <c r="AT219" s="308">
        <f t="shared" si="132"/>
        <v>0</v>
      </c>
      <c r="AU219" s="295">
        <f t="shared" si="133"/>
        <v>0</v>
      </c>
      <c r="AV219" s="295">
        <f t="shared" si="134"/>
        <v>0</v>
      </c>
      <c r="AW219" s="295">
        <f t="shared" si="135"/>
        <v>0</v>
      </c>
      <c r="AX219" s="295">
        <f t="shared" si="136"/>
        <v>0</v>
      </c>
      <c r="AY219" s="295">
        <f t="shared" si="137"/>
        <v>0</v>
      </c>
      <c r="AZ219" s="295">
        <f t="shared" si="138"/>
        <v>0</v>
      </c>
      <c r="BA219" s="295">
        <f t="shared" si="139"/>
        <v>0</v>
      </c>
      <c r="BB219" s="310">
        <f t="shared" si="140"/>
        <v>0</v>
      </c>
      <c r="BC219" s="308">
        <f t="shared" si="141"/>
        <v>0</v>
      </c>
      <c r="BD219" s="308">
        <f t="shared" si="142"/>
        <v>0</v>
      </c>
      <c r="BE219" s="295">
        <f t="shared" si="143"/>
        <v>0</v>
      </c>
      <c r="BF219" s="308">
        <f t="shared" si="144"/>
        <v>0</v>
      </c>
      <c r="BG219" s="295">
        <f t="shared" si="145"/>
        <v>0</v>
      </c>
      <c r="BH219" s="308">
        <f t="shared" si="146"/>
        <v>0</v>
      </c>
      <c r="BI219" s="295">
        <f t="shared" si="147"/>
        <v>0</v>
      </c>
      <c r="BJ219" s="295">
        <f t="shared" si="148"/>
        <v>0</v>
      </c>
      <c r="BK219" s="310">
        <f t="shared" si="149"/>
        <v>0</v>
      </c>
      <c r="BL219" s="317">
        <f t="shared" si="163"/>
        <v>0</v>
      </c>
      <c r="BM219" s="299">
        <f t="shared" si="163"/>
        <v>0</v>
      </c>
      <c r="BN219" s="299">
        <f t="shared" si="164"/>
        <v>0</v>
      </c>
      <c r="BO219" s="299">
        <f t="shared" si="163"/>
        <v>0</v>
      </c>
      <c r="BP219" s="299">
        <f t="shared" si="165"/>
        <v>0</v>
      </c>
      <c r="BQ219" s="299">
        <f t="shared" si="163"/>
        <v>0</v>
      </c>
      <c r="BR219" s="299">
        <f t="shared" si="166"/>
        <v>0</v>
      </c>
      <c r="BS219" s="299">
        <f t="shared" si="167"/>
        <v>0</v>
      </c>
      <c r="BT219" s="318">
        <f t="shared" si="167"/>
        <v>0</v>
      </c>
      <c r="BU219" s="450">
        <f t="shared" si="168"/>
        <v>0</v>
      </c>
      <c r="BV219" s="451">
        <f t="shared" si="169"/>
        <v>0</v>
      </c>
      <c r="BW219" s="451">
        <f t="shared" si="170"/>
        <v>0</v>
      </c>
      <c r="BX219" s="451">
        <f t="shared" si="171"/>
        <v>0</v>
      </c>
      <c r="BY219" s="451">
        <f t="shared" si="172"/>
        <v>0</v>
      </c>
      <c r="BZ219" s="451">
        <f t="shared" si="173"/>
        <v>0</v>
      </c>
      <c r="CA219" s="451">
        <f t="shared" si="174"/>
        <v>0</v>
      </c>
      <c r="CB219" s="451">
        <f t="shared" si="175"/>
        <v>0</v>
      </c>
      <c r="CC219" s="451">
        <f t="shared" si="176"/>
        <v>0</v>
      </c>
      <c r="CD219" s="452">
        <f t="shared" si="177"/>
        <v>0</v>
      </c>
      <c r="CE219" s="453">
        <f>IF($AF219="3/3",$R219*参照!$J$4,IF($AF219="2/3",$R219*参照!$J$5,IF($AF219="1/3",$R219*参照!$J$6,IF($AF219="1/4(多子)",$R219*参照!$J$4,IF($AF219="1/4(工･農)",$R219*参照!$J$7,IF($AF219="3/3(多子)",$R219*参照!$J$4,IF($AF219="2/3(多子)",$R219*参照!$J$4,IF($AF219="1/3(多子)",$R219*参照!$J$4,IF($AF219="多子世帯",$R219*参照!$J$4,)))))))))</f>
        <v>0</v>
      </c>
      <c r="CF219" s="454" t="b">
        <f>IF(AH219="3/3",$M219*参照!$I$4,IF(AH219="2/3",$M219*参照!$I$5,IF(AH219="1/3",$M219*参照!$I$6,IF(AH219="1/4(多子)",$M219*参照!$I$4,IF(AH219="1/4(工･農)",$M219*参照!$I$7,IF(AH219="3/3(多子)",$M219*参照!$I$4,IF(AH219="2/3(多子)",$M219*参照!$I$4,IF(AH219="1/3(多子)",$M219*参照!$I$4,IF(AH219="多子世帯",$M219*参照!$I$4,IF(AH219="対象外",0))))))))))</f>
        <v>0</v>
      </c>
      <c r="CG219" s="454" t="b">
        <f>IF(AI219="3/3",$M219*参照!$I$4,IF(AI219="2/3",$M219*参照!$I$5,IF(AI219="1/3",$M219*参照!$I$6,IF(AI219="1/4(多子)",$M219*参照!$I$4,IF(AI219="1/4(工･農)",$M219*参照!$I$7,IF(AI219="3/3(多子)",$M219*参照!$I$4,IF(AI219="2/3(多子)",$M219*参照!$I$4,IF(AI219="1/3(多子)",$M219*参照!$I$4,IF(AI219="多子世帯",$M219*参照!$I$4,IF(AI219="対象外",0))))))))))</f>
        <v>0</v>
      </c>
      <c r="CH219" s="454" t="b">
        <f>IF(AJ219="3/3",$M219*参照!$I$4,IF(AJ219="2/3",$M219*参照!$I$5,IF(AJ219="1/3",$M219*参照!$I$6,IF(AJ219="1/4(多子)",$M219*参照!$I$4,IF(AJ219="1/4(工･農)",$M219*参照!$I$7,IF(AJ219="3/3(多子)",$M219*参照!$I$4,IF(AJ219="2/3(多子)",$M219*参照!$I$4,IF(AJ219="1/3(多子)",$M219*参照!$I$4,IF(AJ219="多子世帯",$M219*参照!$I$4,IF(AJ219="対象外",0))))))))))</f>
        <v>0</v>
      </c>
      <c r="CI219" s="454" t="b">
        <f>IF(AK219="3/3",$M219*参照!$I$4,IF(AK219="2/3",$M219*参照!$I$5,IF(AK219="1/3",$M219*参照!$I$6,IF(AK219="1/4(多子)",$M219*参照!$I$4,IF(AK219="1/4(工･農)",$M219*参照!$I$7,IF(AK219="3/3(多子)",$M219*参照!$I$4,IF(AK219="2/3(多子)",$M219*参照!$I$4,IF(AK219="1/3(多子)",$M219*参照!$I$4,IF(AK219="多子世帯",$M219*参照!$I$4,IF(AK219="対象外",0))))))))))</f>
        <v>0</v>
      </c>
      <c r="CJ219" s="454" t="b">
        <f>IF(AL219="3/3",$M219*参照!$I$4,IF(AL219="2/3",$M219*参照!$I$5,IF(AL219="1/3",$M219*参照!$I$6,IF(AL219="1/4(多子)",$M219*参照!$I$4,IF(AL219="1/4(工･農)",$M219*参照!$I$7,IF(AL219="3/3(多子)",$M219*参照!$I$4,IF(AL219="2/3(多子)",$M219*参照!$I$4,IF(AL219="1/3(多子)",$M219*参照!$I$4,IF(AL219="多子世帯",$M219*参照!$I$4,IF(AL219="対象外",0))))))))))</f>
        <v>0</v>
      </c>
      <c r="CK219" s="454" t="b">
        <f>IF(AM219="3/3",$M219*参照!$I$4,IF(AM219="2/3",$M219*参照!$I$5,IF(AM219="1/3",$M219*参照!$I$6,IF(AM219="1/4(多子)",$M219*参照!$I$4,IF(AM219="1/4(工･農)",$M219*参照!$I$7,IF(AM219="3/3(多子)",$M219*参照!$I$4,IF(AM219="2/3(多子)",$M219*参照!$I$4,IF(AM219="1/3(多子)",$M219*参照!$I$4,IF(AM219="多子世帯",$M219*参照!$I$4,IF(AM219="対象外",0))))))))))</f>
        <v>0</v>
      </c>
      <c r="CL219" s="454" t="b">
        <f>IF(AN219="3/3",$M219*参照!$I$4,IF(AN219="2/3",$M219*参照!$I$5,IF(AN219="1/3",$M219*参照!$I$6,IF(AN219="1/4(多子)",$M219*参照!$I$4,IF(AN219="1/4(工･農)",$M219*参照!$I$7,IF(AN219="3/3(多子)",$M219*参照!$I$4,IF(AN219="2/3(多子)",$M219*参照!$I$4,IF(AN219="1/3(多子)",$M219*参照!$I$4,IF(AN219="多子世帯",$M219*参照!$I$4,IF(AN219="対象外",0))))))))))</f>
        <v>0</v>
      </c>
      <c r="CM219" s="454" t="b">
        <f>IF(AO219="3/3",$M219*参照!$I$4,IF(AO219="2/3",$M219*参照!$I$5,IF(AO219="1/3",$M219*参照!$I$6,IF(AO219="1/4(多子)",$M219*参照!$I$4,IF(AO219="1/4(工･農)",$M219*参照!$I$7,IF(AO219="3/3(多子)",$M219*参照!$I$4,IF(AO219="2/3(多子)",$M219*参照!$I$4,IF(AO219="1/3(多子)",$M219*参照!$I$4,IF(AO219="多子世帯",$M219*参照!$I$4,IF(AO219="対象外",0))))))))))</f>
        <v>0</v>
      </c>
      <c r="CN219" s="454" t="b">
        <f>IF(AP219="3/3",$M219*参照!$I$4,IF(AP219="2/3",$M219*参照!$I$5,IF(AP219="1/3",$M219*参照!$I$6,IF(AP219="1/4(多子)",$M219*参照!$I$4,IF(AP219="1/4(工･農)",$M219*参照!$I$7,IF(AP219="3/3(多子)",$M219*参照!$I$4,IF(AP219="2/3(多子)",$M219*参照!$I$4,IF(AP219="1/3(多子)",$M219*参照!$I$4,IF(AP219="多子世帯",$M219*参照!$I$4,IF(AP219="対象外",0))))))))))</f>
        <v>0</v>
      </c>
      <c r="CO219" s="454" t="b">
        <f>IF(AQ219="3/3",$M219*参照!$I$4,IF(AQ219="2/3",$M219*参照!$I$5,IF(AQ219="1/3",$M219*参照!$I$6,IF(AQ219="1/4(多子)",$M219*参照!$I$4,IF(AQ219="1/4(工･農)",$M219*参照!$I$7,IF(AQ219="3/3(多子)",$M219*参照!$I$4,IF(AQ219="2/3(多子)",$M219*参照!$I$4,IF(AQ219="1/3(多子)",$M219*参照!$I$4,IF(AQ219="多子世帯",$M219*参照!$I$4,IF(AQ219="対象外",0))))))))))</f>
        <v>0</v>
      </c>
      <c r="CP219" s="454" t="b">
        <f>IF(AR219="3/3",$M219*参照!$I$4,IF(AR219="2/3",$M219*参照!$I$5,IF(AR219="1/3",$M219*参照!$I$6,IF(AR219="1/4(多子)",$M219*参照!$I$4,IF(AR219="1/4(工･農)",$M219*参照!$I$7,IF(AR219="3/3(多子)",$M219*参照!$I$4,IF(AR219="2/3(多子)",$M219*参照!$I$4,IF(AR219="1/3(多子)",$M219*参照!$I$4,IF(AR219="多子世帯",$M219*参照!$I$4,IF(AR219="対象外",0))))))))))</f>
        <v>0</v>
      </c>
      <c r="CQ219" s="455" t="b">
        <f>IF(AS219="3/3",$M219*参照!$I$4,IF(AS219="2/3",$M219*参照!$I$5,IF(AS219="1/3",$M219*参照!$I$6,IF(AS219="1/4(多子)",$M219*参照!$I$4,IF(AS219="1/4(工･農)",$M219*参照!$I$7,IF(AS219="3/3(多子)",$M219*参照!$I$4,IF(AS219="2/3(多子)",$M219*参照!$I$4,IF(AS219="1/3(多子)",$M219*参照!$I$4,IF(AS219="多子世帯",$M219*参照!$I$4,IF(AS219="対象外",0))))))))))</f>
        <v>0</v>
      </c>
      <c r="CR219" s="456">
        <f t="shared" si="178"/>
        <v>0</v>
      </c>
      <c r="CS219" s="66"/>
      <c r="CT219" s="147"/>
      <c r="CU219" s="147"/>
      <c r="CV219" s="147"/>
      <c r="CW219" s="147"/>
      <c r="CX219" s="147"/>
      <c r="CY219" s="149"/>
      <c r="CZ219" s="100"/>
      <c r="DA219" s="147"/>
      <c r="DB219" s="147"/>
      <c r="DC219" s="147"/>
      <c r="DD219" s="147"/>
      <c r="DE219" s="147"/>
      <c r="DF219" s="148">
        <f t="shared" si="179"/>
        <v>0</v>
      </c>
      <c r="DG219" s="77">
        <f>IF(CD219=0,0,(ROUNDUP(O219*(BU219*参照!$C$5+BV219*参照!$C$6+BW219*参照!$C$7+BX219*参照!$C$8+BY219*参照!$C$9+BZ219*参照!$C$10+CA219*参照!$C$11+CB219*参照!$C$12+CC219*参照!$C$13)/CD219,-2)))</f>
        <v>0</v>
      </c>
      <c r="DH219" s="136" t="str">
        <f t="shared" si="150"/>
        <v>B</v>
      </c>
    </row>
    <row r="220" spans="1:112" s="30" customFormat="1" ht="14.4">
      <c r="A220" s="137">
        <v>179</v>
      </c>
      <c r="B220" s="363"/>
      <c r="C220" s="361"/>
      <c r="D220" s="126"/>
      <c r="E220" s="127"/>
      <c r="F220" s="185"/>
      <c r="G220" s="213"/>
      <c r="H220" s="355"/>
      <c r="I220" s="235">
        <v>0</v>
      </c>
      <c r="J220" s="235">
        <f t="shared" si="151"/>
        <v>0</v>
      </c>
      <c r="K220" s="387">
        <f>IF(D220="昼間",参照!$E$4,IF(D220="夜間等",参照!$E$5,IF(D220="通信",参照!$E$6,0)))</f>
        <v>0</v>
      </c>
      <c r="L220" s="240">
        <f t="shared" si="152"/>
        <v>0</v>
      </c>
      <c r="M220" s="241">
        <f t="shared" si="153"/>
        <v>0</v>
      </c>
      <c r="N220" s="238"/>
      <c r="O220" s="238">
        <f t="shared" si="154"/>
        <v>0</v>
      </c>
      <c r="P220" s="389">
        <v>0</v>
      </c>
      <c r="Q220" s="392">
        <f>IF(D220="昼間",参照!$F$4,IF(D220="夜間等",参照!$F$5,IF(D220="通信",参照!$F$6,0)))</f>
        <v>0</v>
      </c>
      <c r="R220" s="240">
        <f t="shared" si="155"/>
        <v>0</v>
      </c>
      <c r="S220" s="214"/>
      <c r="T220" s="384">
        <f t="shared" si="156"/>
        <v>0</v>
      </c>
      <c r="U220" s="382">
        <f t="shared" si="157"/>
        <v>0</v>
      </c>
      <c r="V220" s="380">
        <f t="shared" si="158"/>
        <v>0</v>
      </c>
      <c r="W220" s="378">
        <f t="shared" si="159"/>
        <v>0</v>
      </c>
      <c r="X220" s="386" t="str">
        <f t="shared" si="129"/>
        <v>0</v>
      </c>
      <c r="Y220" s="379">
        <f t="shared" si="160"/>
        <v>0</v>
      </c>
      <c r="Z220" s="441"/>
      <c r="AA220" s="441"/>
      <c r="AB220" s="445">
        <f t="shared" si="161"/>
        <v>0</v>
      </c>
      <c r="AC220" s="356">
        <f t="shared" si="162"/>
        <v>0</v>
      </c>
      <c r="AD220" s="123">
        <f t="shared" si="130"/>
        <v>0</v>
      </c>
      <c r="AE220" s="123">
        <f t="shared" si="131"/>
        <v>0</v>
      </c>
      <c r="AF220" s="183"/>
      <c r="AG220" s="32"/>
      <c r="AH220" s="97"/>
      <c r="AI220" s="33"/>
      <c r="AJ220" s="97"/>
      <c r="AK220" s="33"/>
      <c r="AL220" s="97"/>
      <c r="AM220" s="98"/>
      <c r="AN220" s="99"/>
      <c r="AO220" s="147"/>
      <c r="AP220" s="147"/>
      <c r="AQ220" s="147"/>
      <c r="AR220" s="147"/>
      <c r="AS220" s="33"/>
      <c r="AT220" s="308">
        <f t="shared" si="132"/>
        <v>0</v>
      </c>
      <c r="AU220" s="295">
        <f t="shared" si="133"/>
        <v>0</v>
      </c>
      <c r="AV220" s="295">
        <f t="shared" si="134"/>
        <v>0</v>
      </c>
      <c r="AW220" s="295">
        <f t="shared" si="135"/>
        <v>0</v>
      </c>
      <c r="AX220" s="295">
        <f t="shared" si="136"/>
        <v>0</v>
      </c>
      <c r="AY220" s="295">
        <f t="shared" si="137"/>
        <v>0</v>
      </c>
      <c r="AZ220" s="295">
        <f t="shared" si="138"/>
        <v>0</v>
      </c>
      <c r="BA220" s="295">
        <f t="shared" si="139"/>
        <v>0</v>
      </c>
      <c r="BB220" s="310">
        <f t="shared" si="140"/>
        <v>0</v>
      </c>
      <c r="BC220" s="308">
        <f t="shared" si="141"/>
        <v>0</v>
      </c>
      <c r="BD220" s="308">
        <f t="shared" si="142"/>
        <v>0</v>
      </c>
      <c r="BE220" s="295">
        <f t="shared" si="143"/>
        <v>0</v>
      </c>
      <c r="BF220" s="308">
        <f t="shared" si="144"/>
        <v>0</v>
      </c>
      <c r="BG220" s="295">
        <f t="shared" si="145"/>
        <v>0</v>
      </c>
      <c r="BH220" s="308">
        <f t="shared" si="146"/>
        <v>0</v>
      </c>
      <c r="BI220" s="295">
        <f t="shared" si="147"/>
        <v>0</v>
      </c>
      <c r="BJ220" s="295">
        <f t="shared" si="148"/>
        <v>0</v>
      </c>
      <c r="BK220" s="310">
        <f t="shared" si="149"/>
        <v>0</v>
      </c>
      <c r="BL220" s="317">
        <f t="shared" si="163"/>
        <v>0</v>
      </c>
      <c r="BM220" s="299">
        <f t="shared" si="163"/>
        <v>0</v>
      </c>
      <c r="BN220" s="299">
        <f t="shared" si="164"/>
        <v>0</v>
      </c>
      <c r="BO220" s="299">
        <f t="shared" si="163"/>
        <v>0</v>
      </c>
      <c r="BP220" s="299">
        <f t="shared" si="165"/>
        <v>0</v>
      </c>
      <c r="BQ220" s="299">
        <f t="shared" si="163"/>
        <v>0</v>
      </c>
      <c r="BR220" s="299">
        <f t="shared" si="166"/>
        <v>0</v>
      </c>
      <c r="BS220" s="299">
        <f t="shared" si="167"/>
        <v>0</v>
      </c>
      <c r="BT220" s="318">
        <f t="shared" si="167"/>
        <v>0</v>
      </c>
      <c r="BU220" s="450">
        <f t="shared" si="168"/>
        <v>0</v>
      </c>
      <c r="BV220" s="451">
        <f t="shared" si="169"/>
        <v>0</v>
      </c>
      <c r="BW220" s="451">
        <f t="shared" si="170"/>
        <v>0</v>
      </c>
      <c r="BX220" s="451">
        <f t="shared" si="171"/>
        <v>0</v>
      </c>
      <c r="BY220" s="451">
        <f t="shared" si="172"/>
        <v>0</v>
      </c>
      <c r="BZ220" s="451">
        <f t="shared" si="173"/>
        <v>0</v>
      </c>
      <c r="CA220" s="451">
        <f t="shared" si="174"/>
        <v>0</v>
      </c>
      <c r="CB220" s="451">
        <f t="shared" si="175"/>
        <v>0</v>
      </c>
      <c r="CC220" s="451">
        <f t="shared" si="176"/>
        <v>0</v>
      </c>
      <c r="CD220" s="452">
        <f t="shared" si="177"/>
        <v>0</v>
      </c>
      <c r="CE220" s="453">
        <f>IF($AF220="3/3",$R220*参照!$J$4,IF($AF220="2/3",$R220*参照!$J$5,IF($AF220="1/3",$R220*参照!$J$6,IF($AF220="1/4(多子)",$R220*参照!$J$4,IF($AF220="1/4(工･農)",$R220*参照!$J$7,IF($AF220="3/3(多子)",$R220*参照!$J$4,IF($AF220="2/3(多子)",$R220*参照!$J$4,IF($AF220="1/3(多子)",$R220*参照!$J$4,IF($AF220="多子世帯",$R220*参照!$J$4,)))))))))</f>
        <v>0</v>
      </c>
      <c r="CF220" s="454" t="b">
        <f>IF(AH220="3/3",$M220*参照!$I$4,IF(AH220="2/3",$M220*参照!$I$5,IF(AH220="1/3",$M220*参照!$I$6,IF(AH220="1/4(多子)",$M220*参照!$I$4,IF(AH220="1/4(工･農)",$M220*参照!$I$7,IF(AH220="3/3(多子)",$M220*参照!$I$4,IF(AH220="2/3(多子)",$M220*参照!$I$4,IF(AH220="1/3(多子)",$M220*参照!$I$4,IF(AH220="多子世帯",$M220*参照!$I$4,IF(AH220="対象外",0))))))))))</f>
        <v>0</v>
      </c>
      <c r="CG220" s="454" t="b">
        <f>IF(AI220="3/3",$M220*参照!$I$4,IF(AI220="2/3",$M220*参照!$I$5,IF(AI220="1/3",$M220*参照!$I$6,IF(AI220="1/4(多子)",$M220*参照!$I$4,IF(AI220="1/4(工･農)",$M220*参照!$I$7,IF(AI220="3/3(多子)",$M220*参照!$I$4,IF(AI220="2/3(多子)",$M220*参照!$I$4,IF(AI220="1/3(多子)",$M220*参照!$I$4,IF(AI220="多子世帯",$M220*参照!$I$4,IF(AI220="対象外",0))))))))))</f>
        <v>0</v>
      </c>
      <c r="CH220" s="454" t="b">
        <f>IF(AJ220="3/3",$M220*参照!$I$4,IF(AJ220="2/3",$M220*参照!$I$5,IF(AJ220="1/3",$M220*参照!$I$6,IF(AJ220="1/4(多子)",$M220*参照!$I$4,IF(AJ220="1/4(工･農)",$M220*参照!$I$7,IF(AJ220="3/3(多子)",$M220*参照!$I$4,IF(AJ220="2/3(多子)",$M220*参照!$I$4,IF(AJ220="1/3(多子)",$M220*参照!$I$4,IF(AJ220="多子世帯",$M220*参照!$I$4,IF(AJ220="対象外",0))))))))))</f>
        <v>0</v>
      </c>
      <c r="CI220" s="454" t="b">
        <f>IF(AK220="3/3",$M220*参照!$I$4,IF(AK220="2/3",$M220*参照!$I$5,IF(AK220="1/3",$M220*参照!$I$6,IF(AK220="1/4(多子)",$M220*参照!$I$4,IF(AK220="1/4(工･農)",$M220*参照!$I$7,IF(AK220="3/3(多子)",$M220*参照!$I$4,IF(AK220="2/3(多子)",$M220*参照!$I$4,IF(AK220="1/3(多子)",$M220*参照!$I$4,IF(AK220="多子世帯",$M220*参照!$I$4,IF(AK220="対象外",0))))))))))</f>
        <v>0</v>
      </c>
      <c r="CJ220" s="454" t="b">
        <f>IF(AL220="3/3",$M220*参照!$I$4,IF(AL220="2/3",$M220*参照!$I$5,IF(AL220="1/3",$M220*参照!$I$6,IF(AL220="1/4(多子)",$M220*参照!$I$4,IF(AL220="1/4(工･農)",$M220*参照!$I$7,IF(AL220="3/3(多子)",$M220*参照!$I$4,IF(AL220="2/3(多子)",$M220*参照!$I$4,IF(AL220="1/3(多子)",$M220*参照!$I$4,IF(AL220="多子世帯",$M220*参照!$I$4,IF(AL220="対象外",0))))))))))</f>
        <v>0</v>
      </c>
      <c r="CK220" s="454" t="b">
        <f>IF(AM220="3/3",$M220*参照!$I$4,IF(AM220="2/3",$M220*参照!$I$5,IF(AM220="1/3",$M220*参照!$I$6,IF(AM220="1/4(多子)",$M220*参照!$I$4,IF(AM220="1/4(工･農)",$M220*参照!$I$7,IF(AM220="3/3(多子)",$M220*参照!$I$4,IF(AM220="2/3(多子)",$M220*参照!$I$4,IF(AM220="1/3(多子)",$M220*参照!$I$4,IF(AM220="多子世帯",$M220*参照!$I$4,IF(AM220="対象外",0))))))))))</f>
        <v>0</v>
      </c>
      <c r="CL220" s="454" t="b">
        <f>IF(AN220="3/3",$M220*参照!$I$4,IF(AN220="2/3",$M220*参照!$I$5,IF(AN220="1/3",$M220*参照!$I$6,IF(AN220="1/4(多子)",$M220*参照!$I$4,IF(AN220="1/4(工･農)",$M220*参照!$I$7,IF(AN220="3/3(多子)",$M220*参照!$I$4,IF(AN220="2/3(多子)",$M220*参照!$I$4,IF(AN220="1/3(多子)",$M220*参照!$I$4,IF(AN220="多子世帯",$M220*参照!$I$4,IF(AN220="対象外",0))))))))))</f>
        <v>0</v>
      </c>
      <c r="CM220" s="454" t="b">
        <f>IF(AO220="3/3",$M220*参照!$I$4,IF(AO220="2/3",$M220*参照!$I$5,IF(AO220="1/3",$M220*参照!$I$6,IF(AO220="1/4(多子)",$M220*参照!$I$4,IF(AO220="1/4(工･農)",$M220*参照!$I$7,IF(AO220="3/3(多子)",$M220*参照!$I$4,IF(AO220="2/3(多子)",$M220*参照!$I$4,IF(AO220="1/3(多子)",$M220*参照!$I$4,IF(AO220="多子世帯",$M220*参照!$I$4,IF(AO220="対象外",0))))))))))</f>
        <v>0</v>
      </c>
      <c r="CN220" s="454" t="b">
        <f>IF(AP220="3/3",$M220*参照!$I$4,IF(AP220="2/3",$M220*参照!$I$5,IF(AP220="1/3",$M220*参照!$I$6,IF(AP220="1/4(多子)",$M220*参照!$I$4,IF(AP220="1/4(工･農)",$M220*参照!$I$7,IF(AP220="3/3(多子)",$M220*参照!$I$4,IF(AP220="2/3(多子)",$M220*参照!$I$4,IF(AP220="1/3(多子)",$M220*参照!$I$4,IF(AP220="多子世帯",$M220*参照!$I$4,IF(AP220="対象外",0))))))))))</f>
        <v>0</v>
      </c>
      <c r="CO220" s="454" t="b">
        <f>IF(AQ220="3/3",$M220*参照!$I$4,IF(AQ220="2/3",$M220*参照!$I$5,IF(AQ220="1/3",$M220*参照!$I$6,IF(AQ220="1/4(多子)",$M220*参照!$I$4,IF(AQ220="1/4(工･農)",$M220*参照!$I$7,IF(AQ220="3/3(多子)",$M220*参照!$I$4,IF(AQ220="2/3(多子)",$M220*参照!$I$4,IF(AQ220="1/3(多子)",$M220*参照!$I$4,IF(AQ220="多子世帯",$M220*参照!$I$4,IF(AQ220="対象外",0))))))))))</f>
        <v>0</v>
      </c>
      <c r="CP220" s="454" t="b">
        <f>IF(AR220="3/3",$M220*参照!$I$4,IF(AR220="2/3",$M220*参照!$I$5,IF(AR220="1/3",$M220*参照!$I$6,IF(AR220="1/4(多子)",$M220*参照!$I$4,IF(AR220="1/4(工･農)",$M220*参照!$I$7,IF(AR220="3/3(多子)",$M220*参照!$I$4,IF(AR220="2/3(多子)",$M220*参照!$I$4,IF(AR220="1/3(多子)",$M220*参照!$I$4,IF(AR220="多子世帯",$M220*参照!$I$4,IF(AR220="対象外",0))))))))))</f>
        <v>0</v>
      </c>
      <c r="CQ220" s="455" t="b">
        <f>IF(AS220="3/3",$M220*参照!$I$4,IF(AS220="2/3",$M220*参照!$I$5,IF(AS220="1/3",$M220*参照!$I$6,IF(AS220="1/4(多子)",$M220*参照!$I$4,IF(AS220="1/4(工･農)",$M220*参照!$I$7,IF(AS220="3/3(多子)",$M220*参照!$I$4,IF(AS220="2/3(多子)",$M220*参照!$I$4,IF(AS220="1/3(多子)",$M220*参照!$I$4,IF(AS220="多子世帯",$M220*参照!$I$4,IF(AS220="対象外",0))))))))))</f>
        <v>0</v>
      </c>
      <c r="CR220" s="456">
        <f t="shared" si="178"/>
        <v>0</v>
      </c>
      <c r="CS220" s="66"/>
      <c r="CT220" s="147"/>
      <c r="CU220" s="147"/>
      <c r="CV220" s="147"/>
      <c r="CW220" s="147"/>
      <c r="CX220" s="147"/>
      <c r="CY220" s="149"/>
      <c r="CZ220" s="100"/>
      <c r="DA220" s="147"/>
      <c r="DB220" s="147"/>
      <c r="DC220" s="147"/>
      <c r="DD220" s="147"/>
      <c r="DE220" s="147"/>
      <c r="DF220" s="148">
        <f t="shared" si="179"/>
        <v>0</v>
      </c>
      <c r="DG220" s="77">
        <f>IF(CD220=0,0,(ROUNDUP(O220*(BU220*参照!$C$5+BV220*参照!$C$6+BW220*参照!$C$7+BX220*参照!$C$8+BY220*参照!$C$9+BZ220*参照!$C$10+CA220*参照!$C$11+CB220*参照!$C$12+CC220*参照!$C$13)/CD220,-2)))</f>
        <v>0</v>
      </c>
      <c r="DH220" s="136" t="str">
        <f t="shared" si="150"/>
        <v>B</v>
      </c>
    </row>
    <row r="221" spans="1:112" s="30" customFormat="1" ht="14.4">
      <c r="A221" s="137">
        <v>180</v>
      </c>
      <c r="B221" s="363"/>
      <c r="C221" s="361"/>
      <c r="D221" s="126"/>
      <c r="E221" s="127"/>
      <c r="F221" s="185"/>
      <c r="G221" s="213"/>
      <c r="H221" s="355"/>
      <c r="I221" s="235">
        <v>0</v>
      </c>
      <c r="J221" s="235">
        <f t="shared" si="151"/>
        <v>0</v>
      </c>
      <c r="K221" s="387">
        <f>IF(D221="昼間",参照!$E$4,IF(D221="夜間等",参照!$E$5,IF(D221="通信",参照!$E$6,0)))</f>
        <v>0</v>
      </c>
      <c r="L221" s="240">
        <f t="shared" si="152"/>
        <v>0</v>
      </c>
      <c r="M221" s="241">
        <f t="shared" si="153"/>
        <v>0</v>
      </c>
      <c r="N221" s="238"/>
      <c r="O221" s="238">
        <f t="shared" si="154"/>
        <v>0</v>
      </c>
      <c r="P221" s="389">
        <v>0</v>
      </c>
      <c r="Q221" s="392">
        <f>IF(D221="昼間",参照!$F$4,IF(D221="夜間等",参照!$F$5,IF(D221="通信",参照!$F$6,0)))</f>
        <v>0</v>
      </c>
      <c r="R221" s="240">
        <f t="shared" si="155"/>
        <v>0</v>
      </c>
      <c r="S221" s="214"/>
      <c r="T221" s="384">
        <f t="shared" si="156"/>
        <v>0</v>
      </c>
      <c r="U221" s="382">
        <f t="shared" si="157"/>
        <v>0</v>
      </c>
      <c r="V221" s="380">
        <f t="shared" si="158"/>
        <v>0</v>
      </c>
      <c r="W221" s="378">
        <f t="shared" si="159"/>
        <v>0</v>
      </c>
      <c r="X221" s="386" t="str">
        <f t="shared" si="129"/>
        <v>0</v>
      </c>
      <c r="Y221" s="379">
        <f t="shared" si="160"/>
        <v>0</v>
      </c>
      <c r="Z221" s="441"/>
      <c r="AA221" s="441"/>
      <c r="AB221" s="445">
        <f t="shared" si="161"/>
        <v>0</v>
      </c>
      <c r="AC221" s="356">
        <f t="shared" si="162"/>
        <v>0</v>
      </c>
      <c r="AD221" s="123">
        <f t="shared" si="130"/>
        <v>0</v>
      </c>
      <c r="AE221" s="123">
        <f t="shared" si="131"/>
        <v>0</v>
      </c>
      <c r="AF221" s="183"/>
      <c r="AG221" s="32"/>
      <c r="AH221" s="97"/>
      <c r="AI221" s="33"/>
      <c r="AJ221" s="97"/>
      <c r="AK221" s="33"/>
      <c r="AL221" s="97"/>
      <c r="AM221" s="98"/>
      <c r="AN221" s="99"/>
      <c r="AO221" s="147"/>
      <c r="AP221" s="147"/>
      <c r="AQ221" s="147"/>
      <c r="AR221" s="147"/>
      <c r="AS221" s="33"/>
      <c r="AT221" s="308">
        <f t="shared" si="132"/>
        <v>0</v>
      </c>
      <c r="AU221" s="295">
        <f t="shared" si="133"/>
        <v>0</v>
      </c>
      <c r="AV221" s="295">
        <f t="shared" si="134"/>
        <v>0</v>
      </c>
      <c r="AW221" s="295">
        <f t="shared" si="135"/>
        <v>0</v>
      </c>
      <c r="AX221" s="295">
        <f t="shared" si="136"/>
        <v>0</v>
      </c>
      <c r="AY221" s="295">
        <f t="shared" si="137"/>
        <v>0</v>
      </c>
      <c r="AZ221" s="295">
        <f t="shared" si="138"/>
        <v>0</v>
      </c>
      <c r="BA221" s="295">
        <f t="shared" si="139"/>
        <v>0</v>
      </c>
      <c r="BB221" s="310">
        <f t="shared" si="140"/>
        <v>0</v>
      </c>
      <c r="BC221" s="308">
        <f t="shared" si="141"/>
        <v>0</v>
      </c>
      <c r="BD221" s="308">
        <f t="shared" si="142"/>
        <v>0</v>
      </c>
      <c r="BE221" s="295">
        <f t="shared" si="143"/>
        <v>0</v>
      </c>
      <c r="BF221" s="308">
        <f t="shared" si="144"/>
        <v>0</v>
      </c>
      <c r="BG221" s="295">
        <f t="shared" si="145"/>
        <v>0</v>
      </c>
      <c r="BH221" s="308">
        <f t="shared" si="146"/>
        <v>0</v>
      </c>
      <c r="BI221" s="295">
        <f t="shared" si="147"/>
        <v>0</v>
      </c>
      <c r="BJ221" s="295">
        <f t="shared" si="148"/>
        <v>0</v>
      </c>
      <c r="BK221" s="310">
        <f t="shared" si="149"/>
        <v>0</v>
      </c>
      <c r="BL221" s="317">
        <f t="shared" si="163"/>
        <v>0</v>
      </c>
      <c r="BM221" s="299">
        <f t="shared" si="163"/>
        <v>0</v>
      </c>
      <c r="BN221" s="299">
        <f t="shared" si="164"/>
        <v>0</v>
      </c>
      <c r="BO221" s="299">
        <f t="shared" si="163"/>
        <v>0</v>
      </c>
      <c r="BP221" s="299">
        <f t="shared" si="165"/>
        <v>0</v>
      </c>
      <c r="BQ221" s="299">
        <f t="shared" si="163"/>
        <v>0</v>
      </c>
      <c r="BR221" s="299">
        <f t="shared" si="166"/>
        <v>0</v>
      </c>
      <c r="BS221" s="299">
        <f t="shared" si="167"/>
        <v>0</v>
      </c>
      <c r="BT221" s="318">
        <f t="shared" si="167"/>
        <v>0</v>
      </c>
      <c r="BU221" s="450">
        <f t="shared" si="168"/>
        <v>0</v>
      </c>
      <c r="BV221" s="451">
        <f t="shared" si="169"/>
        <v>0</v>
      </c>
      <c r="BW221" s="451">
        <f t="shared" si="170"/>
        <v>0</v>
      </c>
      <c r="BX221" s="451">
        <f t="shared" si="171"/>
        <v>0</v>
      </c>
      <c r="BY221" s="451">
        <f t="shared" si="172"/>
        <v>0</v>
      </c>
      <c r="BZ221" s="451">
        <f t="shared" si="173"/>
        <v>0</v>
      </c>
      <c r="CA221" s="451">
        <f t="shared" si="174"/>
        <v>0</v>
      </c>
      <c r="CB221" s="451">
        <f t="shared" si="175"/>
        <v>0</v>
      </c>
      <c r="CC221" s="451">
        <f t="shared" si="176"/>
        <v>0</v>
      </c>
      <c r="CD221" s="452">
        <f t="shared" si="177"/>
        <v>0</v>
      </c>
      <c r="CE221" s="453">
        <f>IF($AF221="3/3",$R221*参照!$J$4,IF($AF221="2/3",$R221*参照!$J$5,IF($AF221="1/3",$R221*参照!$J$6,IF($AF221="1/4(多子)",$R221*参照!$J$4,IF($AF221="1/4(工･農)",$R221*参照!$J$7,IF($AF221="3/3(多子)",$R221*参照!$J$4,IF($AF221="2/3(多子)",$R221*参照!$J$4,IF($AF221="1/3(多子)",$R221*参照!$J$4,IF($AF221="多子世帯",$R221*参照!$J$4,)))))))))</f>
        <v>0</v>
      </c>
      <c r="CF221" s="454" t="b">
        <f>IF(AH221="3/3",$M221*参照!$I$4,IF(AH221="2/3",$M221*参照!$I$5,IF(AH221="1/3",$M221*参照!$I$6,IF(AH221="1/4(多子)",$M221*参照!$I$4,IF(AH221="1/4(工･農)",$M221*参照!$I$7,IF(AH221="3/3(多子)",$M221*参照!$I$4,IF(AH221="2/3(多子)",$M221*参照!$I$4,IF(AH221="1/3(多子)",$M221*参照!$I$4,IF(AH221="多子世帯",$M221*参照!$I$4,IF(AH221="対象外",0))))))))))</f>
        <v>0</v>
      </c>
      <c r="CG221" s="454" t="b">
        <f>IF(AI221="3/3",$M221*参照!$I$4,IF(AI221="2/3",$M221*参照!$I$5,IF(AI221="1/3",$M221*参照!$I$6,IF(AI221="1/4(多子)",$M221*参照!$I$4,IF(AI221="1/4(工･農)",$M221*参照!$I$7,IF(AI221="3/3(多子)",$M221*参照!$I$4,IF(AI221="2/3(多子)",$M221*参照!$I$4,IF(AI221="1/3(多子)",$M221*参照!$I$4,IF(AI221="多子世帯",$M221*参照!$I$4,IF(AI221="対象外",0))))))))))</f>
        <v>0</v>
      </c>
      <c r="CH221" s="454" t="b">
        <f>IF(AJ221="3/3",$M221*参照!$I$4,IF(AJ221="2/3",$M221*参照!$I$5,IF(AJ221="1/3",$M221*参照!$I$6,IF(AJ221="1/4(多子)",$M221*参照!$I$4,IF(AJ221="1/4(工･農)",$M221*参照!$I$7,IF(AJ221="3/3(多子)",$M221*参照!$I$4,IF(AJ221="2/3(多子)",$M221*参照!$I$4,IF(AJ221="1/3(多子)",$M221*参照!$I$4,IF(AJ221="多子世帯",$M221*参照!$I$4,IF(AJ221="対象外",0))))))))))</f>
        <v>0</v>
      </c>
      <c r="CI221" s="454" t="b">
        <f>IF(AK221="3/3",$M221*参照!$I$4,IF(AK221="2/3",$M221*参照!$I$5,IF(AK221="1/3",$M221*参照!$I$6,IF(AK221="1/4(多子)",$M221*参照!$I$4,IF(AK221="1/4(工･農)",$M221*参照!$I$7,IF(AK221="3/3(多子)",$M221*参照!$I$4,IF(AK221="2/3(多子)",$M221*参照!$I$4,IF(AK221="1/3(多子)",$M221*参照!$I$4,IF(AK221="多子世帯",$M221*参照!$I$4,IF(AK221="対象外",0))))))))))</f>
        <v>0</v>
      </c>
      <c r="CJ221" s="454" t="b">
        <f>IF(AL221="3/3",$M221*参照!$I$4,IF(AL221="2/3",$M221*参照!$I$5,IF(AL221="1/3",$M221*参照!$I$6,IF(AL221="1/4(多子)",$M221*参照!$I$4,IF(AL221="1/4(工･農)",$M221*参照!$I$7,IF(AL221="3/3(多子)",$M221*参照!$I$4,IF(AL221="2/3(多子)",$M221*参照!$I$4,IF(AL221="1/3(多子)",$M221*参照!$I$4,IF(AL221="多子世帯",$M221*参照!$I$4,IF(AL221="対象外",0))))))))))</f>
        <v>0</v>
      </c>
      <c r="CK221" s="454" t="b">
        <f>IF(AM221="3/3",$M221*参照!$I$4,IF(AM221="2/3",$M221*参照!$I$5,IF(AM221="1/3",$M221*参照!$I$6,IF(AM221="1/4(多子)",$M221*参照!$I$4,IF(AM221="1/4(工･農)",$M221*参照!$I$7,IF(AM221="3/3(多子)",$M221*参照!$I$4,IF(AM221="2/3(多子)",$M221*参照!$I$4,IF(AM221="1/3(多子)",$M221*参照!$I$4,IF(AM221="多子世帯",$M221*参照!$I$4,IF(AM221="対象外",0))))))))))</f>
        <v>0</v>
      </c>
      <c r="CL221" s="454" t="b">
        <f>IF(AN221="3/3",$M221*参照!$I$4,IF(AN221="2/3",$M221*参照!$I$5,IF(AN221="1/3",$M221*参照!$I$6,IF(AN221="1/4(多子)",$M221*参照!$I$4,IF(AN221="1/4(工･農)",$M221*参照!$I$7,IF(AN221="3/3(多子)",$M221*参照!$I$4,IF(AN221="2/3(多子)",$M221*参照!$I$4,IF(AN221="1/3(多子)",$M221*参照!$I$4,IF(AN221="多子世帯",$M221*参照!$I$4,IF(AN221="対象外",0))))))))))</f>
        <v>0</v>
      </c>
      <c r="CM221" s="454" t="b">
        <f>IF(AO221="3/3",$M221*参照!$I$4,IF(AO221="2/3",$M221*参照!$I$5,IF(AO221="1/3",$M221*参照!$I$6,IF(AO221="1/4(多子)",$M221*参照!$I$4,IF(AO221="1/4(工･農)",$M221*参照!$I$7,IF(AO221="3/3(多子)",$M221*参照!$I$4,IF(AO221="2/3(多子)",$M221*参照!$I$4,IF(AO221="1/3(多子)",$M221*参照!$I$4,IF(AO221="多子世帯",$M221*参照!$I$4,IF(AO221="対象外",0))))))))))</f>
        <v>0</v>
      </c>
      <c r="CN221" s="454" t="b">
        <f>IF(AP221="3/3",$M221*参照!$I$4,IF(AP221="2/3",$M221*参照!$I$5,IF(AP221="1/3",$M221*参照!$I$6,IF(AP221="1/4(多子)",$M221*参照!$I$4,IF(AP221="1/4(工･農)",$M221*参照!$I$7,IF(AP221="3/3(多子)",$M221*参照!$I$4,IF(AP221="2/3(多子)",$M221*参照!$I$4,IF(AP221="1/3(多子)",$M221*参照!$I$4,IF(AP221="多子世帯",$M221*参照!$I$4,IF(AP221="対象外",0))))))))))</f>
        <v>0</v>
      </c>
      <c r="CO221" s="454" t="b">
        <f>IF(AQ221="3/3",$M221*参照!$I$4,IF(AQ221="2/3",$M221*参照!$I$5,IF(AQ221="1/3",$M221*参照!$I$6,IF(AQ221="1/4(多子)",$M221*参照!$I$4,IF(AQ221="1/4(工･農)",$M221*参照!$I$7,IF(AQ221="3/3(多子)",$M221*参照!$I$4,IF(AQ221="2/3(多子)",$M221*参照!$I$4,IF(AQ221="1/3(多子)",$M221*参照!$I$4,IF(AQ221="多子世帯",$M221*参照!$I$4,IF(AQ221="対象外",0))))))))))</f>
        <v>0</v>
      </c>
      <c r="CP221" s="454" t="b">
        <f>IF(AR221="3/3",$M221*参照!$I$4,IF(AR221="2/3",$M221*参照!$I$5,IF(AR221="1/3",$M221*参照!$I$6,IF(AR221="1/4(多子)",$M221*参照!$I$4,IF(AR221="1/4(工･農)",$M221*参照!$I$7,IF(AR221="3/3(多子)",$M221*参照!$I$4,IF(AR221="2/3(多子)",$M221*参照!$I$4,IF(AR221="1/3(多子)",$M221*参照!$I$4,IF(AR221="多子世帯",$M221*参照!$I$4,IF(AR221="対象外",0))))))))))</f>
        <v>0</v>
      </c>
      <c r="CQ221" s="455" t="b">
        <f>IF(AS221="3/3",$M221*参照!$I$4,IF(AS221="2/3",$M221*参照!$I$5,IF(AS221="1/3",$M221*参照!$I$6,IF(AS221="1/4(多子)",$M221*参照!$I$4,IF(AS221="1/4(工･農)",$M221*参照!$I$7,IF(AS221="3/3(多子)",$M221*参照!$I$4,IF(AS221="2/3(多子)",$M221*参照!$I$4,IF(AS221="1/3(多子)",$M221*参照!$I$4,IF(AS221="多子世帯",$M221*参照!$I$4,IF(AS221="対象外",0))))))))))</f>
        <v>0</v>
      </c>
      <c r="CR221" s="456">
        <f t="shared" si="178"/>
        <v>0</v>
      </c>
      <c r="CS221" s="66"/>
      <c r="CT221" s="147"/>
      <c r="CU221" s="147"/>
      <c r="CV221" s="147"/>
      <c r="CW221" s="147"/>
      <c r="CX221" s="147"/>
      <c r="CY221" s="149"/>
      <c r="CZ221" s="100"/>
      <c r="DA221" s="147"/>
      <c r="DB221" s="147"/>
      <c r="DC221" s="147"/>
      <c r="DD221" s="147"/>
      <c r="DE221" s="147"/>
      <c r="DF221" s="148">
        <f t="shared" si="179"/>
        <v>0</v>
      </c>
      <c r="DG221" s="77">
        <f>IF(CD221=0,0,(ROUNDUP(O221*(BU221*参照!$C$5+BV221*参照!$C$6+BW221*参照!$C$7+BX221*参照!$C$8+BY221*参照!$C$9+BZ221*参照!$C$10+CA221*参照!$C$11+CB221*参照!$C$12+CC221*参照!$C$13)/CD221,-2)))</f>
        <v>0</v>
      </c>
      <c r="DH221" s="136" t="str">
        <f t="shared" si="150"/>
        <v>B</v>
      </c>
    </row>
    <row r="222" spans="1:112" s="30" customFormat="1" ht="14.4">
      <c r="A222" s="137">
        <v>181</v>
      </c>
      <c r="B222" s="363"/>
      <c r="C222" s="361"/>
      <c r="D222" s="126"/>
      <c r="E222" s="127"/>
      <c r="F222" s="185"/>
      <c r="G222" s="213"/>
      <c r="H222" s="355"/>
      <c r="I222" s="235">
        <v>0</v>
      </c>
      <c r="J222" s="235">
        <f t="shared" si="151"/>
        <v>0</v>
      </c>
      <c r="K222" s="387">
        <f>IF(D222="昼間",参照!$E$4,IF(D222="夜間等",参照!$E$5,IF(D222="通信",参照!$E$6,0)))</f>
        <v>0</v>
      </c>
      <c r="L222" s="240">
        <f t="shared" si="152"/>
        <v>0</v>
      </c>
      <c r="M222" s="241">
        <f t="shared" si="153"/>
        <v>0</v>
      </c>
      <c r="N222" s="238"/>
      <c r="O222" s="238">
        <f t="shared" si="154"/>
        <v>0</v>
      </c>
      <c r="P222" s="389">
        <v>0</v>
      </c>
      <c r="Q222" s="392">
        <f>IF(D222="昼間",参照!$F$4,IF(D222="夜間等",参照!$F$5,IF(D222="通信",参照!$F$6,0)))</f>
        <v>0</v>
      </c>
      <c r="R222" s="240">
        <f t="shared" si="155"/>
        <v>0</v>
      </c>
      <c r="S222" s="214"/>
      <c r="T222" s="384">
        <f t="shared" si="156"/>
        <v>0</v>
      </c>
      <c r="U222" s="382">
        <f t="shared" si="157"/>
        <v>0</v>
      </c>
      <c r="V222" s="380">
        <f t="shared" si="158"/>
        <v>0</v>
      </c>
      <c r="W222" s="378">
        <f t="shared" si="159"/>
        <v>0</v>
      </c>
      <c r="X222" s="386" t="str">
        <f t="shared" si="129"/>
        <v>0</v>
      </c>
      <c r="Y222" s="379">
        <f t="shared" si="160"/>
        <v>0</v>
      </c>
      <c r="Z222" s="441"/>
      <c r="AA222" s="441"/>
      <c r="AB222" s="445">
        <f t="shared" si="161"/>
        <v>0</v>
      </c>
      <c r="AC222" s="356">
        <f t="shared" si="162"/>
        <v>0</v>
      </c>
      <c r="AD222" s="123">
        <f t="shared" si="130"/>
        <v>0</v>
      </c>
      <c r="AE222" s="123">
        <f t="shared" si="131"/>
        <v>0</v>
      </c>
      <c r="AF222" s="183"/>
      <c r="AG222" s="32"/>
      <c r="AH222" s="97"/>
      <c r="AI222" s="33"/>
      <c r="AJ222" s="97"/>
      <c r="AK222" s="33"/>
      <c r="AL222" s="97"/>
      <c r="AM222" s="98"/>
      <c r="AN222" s="99"/>
      <c r="AO222" s="147"/>
      <c r="AP222" s="147"/>
      <c r="AQ222" s="147"/>
      <c r="AR222" s="147"/>
      <c r="AS222" s="33"/>
      <c r="AT222" s="308">
        <f t="shared" si="132"/>
        <v>0</v>
      </c>
      <c r="AU222" s="295">
        <f t="shared" si="133"/>
        <v>0</v>
      </c>
      <c r="AV222" s="295">
        <f t="shared" si="134"/>
        <v>0</v>
      </c>
      <c r="AW222" s="295">
        <f t="shared" si="135"/>
        <v>0</v>
      </c>
      <c r="AX222" s="295">
        <f t="shared" si="136"/>
        <v>0</v>
      </c>
      <c r="AY222" s="295">
        <f t="shared" si="137"/>
        <v>0</v>
      </c>
      <c r="AZ222" s="295">
        <f t="shared" si="138"/>
        <v>0</v>
      </c>
      <c r="BA222" s="295">
        <f t="shared" si="139"/>
        <v>0</v>
      </c>
      <c r="BB222" s="310">
        <f t="shared" si="140"/>
        <v>0</v>
      </c>
      <c r="BC222" s="308">
        <f t="shared" si="141"/>
        <v>0</v>
      </c>
      <c r="BD222" s="308">
        <f t="shared" si="142"/>
        <v>0</v>
      </c>
      <c r="BE222" s="295">
        <f t="shared" si="143"/>
        <v>0</v>
      </c>
      <c r="BF222" s="308">
        <f t="shared" si="144"/>
        <v>0</v>
      </c>
      <c r="BG222" s="295">
        <f t="shared" si="145"/>
        <v>0</v>
      </c>
      <c r="BH222" s="308">
        <f t="shared" si="146"/>
        <v>0</v>
      </c>
      <c r="BI222" s="295">
        <f t="shared" si="147"/>
        <v>0</v>
      </c>
      <c r="BJ222" s="295">
        <f t="shared" si="148"/>
        <v>0</v>
      </c>
      <c r="BK222" s="310">
        <f t="shared" si="149"/>
        <v>0</v>
      </c>
      <c r="BL222" s="317">
        <f t="shared" si="163"/>
        <v>0</v>
      </c>
      <c r="BM222" s="299">
        <f t="shared" si="163"/>
        <v>0</v>
      </c>
      <c r="BN222" s="299">
        <f t="shared" si="164"/>
        <v>0</v>
      </c>
      <c r="BO222" s="299">
        <f t="shared" si="163"/>
        <v>0</v>
      </c>
      <c r="BP222" s="299">
        <f t="shared" si="165"/>
        <v>0</v>
      </c>
      <c r="BQ222" s="299">
        <f t="shared" si="163"/>
        <v>0</v>
      </c>
      <c r="BR222" s="299">
        <f t="shared" si="166"/>
        <v>0</v>
      </c>
      <c r="BS222" s="299">
        <f t="shared" si="167"/>
        <v>0</v>
      </c>
      <c r="BT222" s="318">
        <f t="shared" si="167"/>
        <v>0</v>
      </c>
      <c r="BU222" s="450">
        <f t="shared" si="168"/>
        <v>0</v>
      </c>
      <c r="BV222" s="451">
        <f t="shared" si="169"/>
        <v>0</v>
      </c>
      <c r="BW222" s="451">
        <f t="shared" si="170"/>
        <v>0</v>
      </c>
      <c r="BX222" s="451">
        <f t="shared" si="171"/>
        <v>0</v>
      </c>
      <c r="BY222" s="451">
        <f t="shared" si="172"/>
        <v>0</v>
      </c>
      <c r="BZ222" s="451">
        <f t="shared" si="173"/>
        <v>0</v>
      </c>
      <c r="CA222" s="451">
        <f t="shared" si="174"/>
        <v>0</v>
      </c>
      <c r="CB222" s="451">
        <f t="shared" si="175"/>
        <v>0</v>
      </c>
      <c r="CC222" s="451">
        <f t="shared" si="176"/>
        <v>0</v>
      </c>
      <c r="CD222" s="452">
        <f t="shared" si="177"/>
        <v>0</v>
      </c>
      <c r="CE222" s="453">
        <f>IF($AF222="3/3",$R222*参照!$J$4,IF($AF222="2/3",$R222*参照!$J$5,IF($AF222="1/3",$R222*参照!$J$6,IF($AF222="1/4(多子)",$R222*参照!$J$4,IF($AF222="1/4(工･農)",$R222*参照!$J$7,IF($AF222="3/3(多子)",$R222*参照!$J$4,IF($AF222="2/3(多子)",$R222*参照!$J$4,IF($AF222="1/3(多子)",$R222*参照!$J$4,IF($AF222="多子世帯",$R222*参照!$J$4,)))))))))</f>
        <v>0</v>
      </c>
      <c r="CF222" s="454" t="b">
        <f>IF(AH222="3/3",$M222*参照!$I$4,IF(AH222="2/3",$M222*参照!$I$5,IF(AH222="1/3",$M222*参照!$I$6,IF(AH222="1/4(多子)",$M222*参照!$I$4,IF(AH222="1/4(工･農)",$M222*参照!$I$7,IF(AH222="3/3(多子)",$M222*参照!$I$4,IF(AH222="2/3(多子)",$M222*参照!$I$4,IF(AH222="1/3(多子)",$M222*参照!$I$4,IF(AH222="多子世帯",$M222*参照!$I$4,IF(AH222="対象外",0))))))))))</f>
        <v>0</v>
      </c>
      <c r="CG222" s="454" t="b">
        <f>IF(AI222="3/3",$M222*参照!$I$4,IF(AI222="2/3",$M222*参照!$I$5,IF(AI222="1/3",$M222*参照!$I$6,IF(AI222="1/4(多子)",$M222*参照!$I$4,IF(AI222="1/4(工･農)",$M222*参照!$I$7,IF(AI222="3/3(多子)",$M222*参照!$I$4,IF(AI222="2/3(多子)",$M222*参照!$I$4,IF(AI222="1/3(多子)",$M222*参照!$I$4,IF(AI222="多子世帯",$M222*参照!$I$4,IF(AI222="対象外",0))))))))))</f>
        <v>0</v>
      </c>
      <c r="CH222" s="454" t="b">
        <f>IF(AJ222="3/3",$M222*参照!$I$4,IF(AJ222="2/3",$M222*参照!$I$5,IF(AJ222="1/3",$M222*参照!$I$6,IF(AJ222="1/4(多子)",$M222*参照!$I$4,IF(AJ222="1/4(工･農)",$M222*参照!$I$7,IF(AJ222="3/3(多子)",$M222*参照!$I$4,IF(AJ222="2/3(多子)",$M222*参照!$I$4,IF(AJ222="1/3(多子)",$M222*参照!$I$4,IF(AJ222="多子世帯",$M222*参照!$I$4,IF(AJ222="対象外",0))))))))))</f>
        <v>0</v>
      </c>
      <c r="CI222" s="454" t="b">
        <f>IF(AK222="3/3",$M222*参照!$I$4,IF(AK222="2/3",$M222*参照!$I$5,IF(AK222="1/3",$M222*参照!$I$6,IF(AK222="1/4(多子)",$M222*参照!$I$4,IF(AK222="1/4(工･農)",$M222*参照!$I$7,IF(AK222="3/3(多子)",$M222*参照!$I$4,IF(AK222="2/3(多子)",$M222*参照!$I$4,IF(AK222="1/3(多子)",$M222*参照!$I$4,IF(AK222="多子世帯",$M222*参照!$I$4,IF(AK222="対象外",0))))))))))</f>
        <v>0</v>
      </c>
      <c r="CJ222" s="454" t="b">
        <f>IF(AL222="3/3",$M222*参照!$I$4,IF(AL222="2/3",$M222*参照!$I$5,IF(AL222="1/3",$M222*参照!$I$6,IF(AL222="1/4(多子)",$M222*参照!$I$4,IF(AL222="1/4(工･農)",$M222*参照!$I$7,IF(AL222="3/3(多子)",$M222*参照!$I$4,IF(AL222="2/3(多子)",$M222*参照!$I$4,IF(AL222="1/3(多子)",$M222*参照!$I$4,IF(AL222="多子世帯",$M222*参照!$I$4,IF(AL222="対象外",0))))))))))</f>
        <v>0</v>
      </c>
      <c r="CK222" s="454" t="b">
        <f>IF(AM222="3/3",$M222*参照!$I$4,IF(AM222="2/3",$M222*参照!$I$5,IF(AM222="1/3",$M222*参照!$I$6,IF(AM222="1/4(多子)",$M222*参照!$I$4,IF(AM222="1/4(工･農)",$M222*参照!$I$7,IF(AM222="3/3(多子)",$M222*参照!$I$4,IF(AM222="2/3(多子)",$M222*参照!$I$4,IF(AM222="1/3(多子)",$M222*参照!$I$4,IF(AM222="多子世帯",$M222*参照!$I$4,IF(AM222="対象外",0))))))))))</f>
        <v>0</v>
      </c>
      <c r="CL222" s="454" t="b">
        <f>IF(AN222="3/3",$M222*参照!$I$4,IF(AN222="2/3",$M222*参照!$I$5,IF(AN222="1/3",$M222*参照!$I$6,IF(AN222="1/4(多子)",$M222*参照!$I$4,IF(AN222="1/4(工･農)",$M222*参照!$I$7,IF(AN222="3/3(多子)",$M222*参照!$I$4,IF(AN222="2/3(多子)",$M222*参照!$I$4,IF(AN222="1/3(多子)",$M222*参照!$I$4,IF(AN222="多子世帯",$M222*参照!$I$4,IF(AN222="対象外",0))))))))))</f>
        <v>0</v>
      </c>
      <c r="CM222" s="454" t="b">
        <f>IF(AO222="3/3",$M222*参照!$I$4,IF(AO222="2/3",$M222*参照!$I$5,IF(AO222="1/3",$M222*参照!$I$6,IF(AO222="1/4(多子)",$M222*参照!$I$4,IF(AO222="1/4(工･農)",$M222*参照!$I$7,IF(AO222="3/3(多子)",$M222*参照!$I$4,IF(AO222="2/3(多子)",$M222*参照!$I$4,IF(AO222="1/3(多子)",$M222*参照!$I$4,IF(AO222="多子世帯",$M222*参照!$I$4,IF(AO222="対象外",0))))))))))</f>
        <v>0</v>
      </c>
      <c r="CN222" s="454" t="b">
        <f>IF(AP222="3/3",$M222*参照!$I$4,IF(AP222="2/3",$M222*参照!$I$5,IF(AP222="1/3",$M222*参照!$I$6,IF(AP222="1/4(多子)",$M222*参照!$I$4,IF(AP222="1/4(工･農)",$M222*参照!$I$7,IF(AP222="3/3(多子)",$M222*参照!$I$4,IF(AP222="2/3(多子)",$M222*参照!$I$4,IF(AP222="1/3(多子)",$M222*参照!$I$4,IF(AP222="多子世帯",$M222*参照!$I$4,IF(AP222="対象外",0))))))))))</f>
        <v>0</v>
      </c>
      <c r="CO222" s="454" t="b">
        <f>IF(AQ222="3/3",$M222*参照!$I$4,IF(AQ222="2/3",$M222*参照!$I$5,IF(AQ222="1/3",$M222*参照!$I$6,IF(AQ222="1/4(多子)",$M222*参照!$I$4,IF(AQ222="1/4(工･農)",$M222*参照!$I$7,IF(AQ222="3/3(多子)",$M222*参照!$I$4,IF(AQ222="2/3(多子)",$M222*参照!$I$4,IF(AQ222="1/3(多子)",$M222*参照!$I$4,IF(AQ222="多子世帯",$M222*参照!$I$4,IF(AQ222="対象外",0))))))))))</f>
        <v>0</v>
      </c>
      <c r="CP222" s="454" t="b">
        <f>IF(AR222="3/3",$M222*参照!$I$4,IF(AR222="2/3",$M222*参照!$I$5,IF(AR222="1/3",$M222*参照!$I$6,IF(AR222="1/4(多子)",$M222*参照!$I$4,IF(AR222="1/4(工･農)",$M222*参照!$I$7,IF(AR222="3/3(多子)",$M222*参照!$I$4,IF(AR222="2/3(多子)",$M222*参照!$I$4,IF(AR222="1/3(多子)",$M222*参照!$I$4,IF(AR222="多子世帯",$M222*参照!$I$4,IF(AR222="対象外",0))))))))))</f>
        <v>0</v>
      </c>
      <c r="CQ222" s="455" t="b">
        <f>IF(AS222="3/3",$M222*参照!$I$4,IF(AS222="2/3",$M222*参照!$I$5,IF(AS222="1/3",$M222*参照!$I$6,IF(AS222="1/4(多子)",$M222*参照!$I$4,IF(AS222="1/4(工･農)",$M222*参照!$I$7,IF(AS222="3/3(多子)",$M222*参照!$I$4,IF(AS222="2/3(多子)",$M222*参照!$I$4,IF(AS222="1/3(多子)",$M222*参照!$I$4,IF(AS222="多子世帯",$M222*参照!$I$4,IF(AS222="対象外",0))))))))))</f>
        <v>0</v>
      </c>
      <c r="CR222" s="456">
        <f t="shared" si="178"/>
        <v>0</v>
      </c>
      <c r="CS222" s="66"/>
      <c r="CT222" s="147"/>
      <c r="CU222" s="147"/>
      <c r="CV222" s="147"/>
      <c r="CW222" s="147"/>
      <c r="CX222" s="147"/>
      <c r="CY222" s="149"/>
      <c r="CZ222" s="100"/>
      <c r="DA222" s="147"/>
      <c r="DB222" s="147"/>
      <c r="DC222" s="147"/>
      <c r="DD222" s="147"/>
      <c r="DE222" s="147"/>
      <c r="DF222" s="148">
        <f t="shared" si="179"/>
        <v>0</v>
      </c>
      <c r="DG222" s="77">
        <f>IF(CD222=0,0,(ROUNDUP(O222*(BU222*参照!$C$5+BV222*参照!$C$6+BW222*参照!$C$7+BX222*参照!$C$8+BY222*参照!$C$9+BZ222*参照!$C$10+CA222*参照!$C$11+CB222*参照!$C$12+CC222*参照!$C$13)/CD222,-2)))</f>
        <v>0</v>
      </c>
      <c r="DH222" s="136" t="str">
        <f t="shared" si="150"/>
        <v>B</v>
      </c>
    </row>
    <row r="223" spans="1:112" s="30" customFormat="1" ht="14.4">
      <c r="A223" s="137">
        <v>182</v>
      </c>
      <c r="B223" s="363"/>
      <c r="C223" s="361"/>
      <c r="D223" s="126"/>
      <c r="E223" s="127"/>
      <c r="F223" s="185"/>
      <c r="G223" s="213"/>
      <c r="H223" s="355"/>
      <c r="I223" s="235">
        <v>0</v>
      </c>
      <c r="J223" s="235">
        <f t="shared" si="151"/>
        <v>0</v>
      </c>
      <c r="K223" s="387">
        <f>IF(D223="昼間",参照!$E$4,IF(D223="夜間等",参照!$E$5,IF(D223="通信",参照!$E$6,0)))</f>
        <v>0</v>
      </c>
      <c r="L223" s="240">
        <f t="shared" si="152"/>
        <v>0</v>
      </c>
      <c r="M223" s="241">
        <f t="shared" si="153"/>
        <v>0</v>
      </c>
      <c r="N223" s="238"/>
      <c r="O223" s="238">
        <f t="shared" si="154"/>
        <v>0</v>
      </c>
      <c r="P223" s="389">
        <v>0</v>
      </c>
      <c r="Q223" s="392">
        <f>IF(D223="昼間",参照!$F$4,IF(D223="夜間等",参照!$F$5,IF(D223="通信",参照!$F$6,0)))</f>
        <v>0</v>
      </c>
      <c r="R223" s="240">
        <f t="shared" si="155"/>
        <v>0</v>
      </c>
      <c r="S223" s="214"/>
      <c r="T223" s="384">
        <f t="shared" si="156"/>
        <v>0</v>
      </c>
      <c r="U223" s="382">
        <f t="shared" si="157"/>
        <v>0</v>
      </c>
      <c r="V223" s="380">
        <f t="shared" si="158"/>
        <v>0</v>
      </c>
      <c r="W223" s="378">
        <f t="shared" si="159"/>
        <v>0</v>
      </c>
      <c r="X223" s="386" t="str">
        <f t="shared" si="129"/>
        <v>0</v>
      </c>
      <c r="Y223" s="379">
        <f t="shared" si="160"/>
        <v>0</v>
      </c>
      <c r="Z223" s="441"/>
      <c r="AA223" s="441"/>
      <c r="AB223" s="445">
        <f t="shared" si="161"/>
        <v>0</v>
      </c>
      <c r="AC223" s="356">
        <f t="shared" si="162"/>
        <v>0</v>
      </c>
      <c r="AD223" s="123">
        <f t="shared" si="130"/>
        <v>0</v>
      </c>
      <c r="AE223" s="123">
        <f t="shared" si="131"/>
        <v>0</v>
      </c>
      <c r="AF223" s="183"/>
      <c r="AG223" s="32"/>
      <c r="AH223" s="97"/>
      <c r="AI223" s="33"/>
      <c r="AJ223" s="97"/>
      <c r="AK223" s="33"/>
      <c r="AL223" s="97"/>
      <c r="AM223" s="98"/>
      <c r="AN223" s="99"/>
      <c r="AO223" s="147"/>
      <c r="AP223" s="147"/>
      <c r="AQ223" s="147"/>
      <c r="AR223" s="147"/>
      <c r="AS223" s="33"/>
      <c r="AT223" s="308">
        <f t="shared" si="132"/>
        <v>0</v>
      </c>
      <c r="AU223" s="295">
        <f t="shared" si="133"/>
        <v>0</v>
      </c>
      <c r="AV223" s="295">
        <f t="shared" si="134"/>
        <v>0</v>
      </c>
      <c r="AW223" s="295">
        <f t="shared" si="135"/>
        <v>0</v>
      </c>
      <c r="AX223" s="295">
        <f t="shared" si="136"/>
        <v>0</v>
      </c>
      <c r="AY223" s="295">
        <f t="shared" si="137"/>
        <v>0</v>
      </c>
      <c r="AZ223" s="295">
        <f t="shared" si="138"/>
        <v>0</v>
      </c>
      <c r="BA223" s="295">
        <f t="shared" si="139"/>
        <v>0</v>
      </c>
      <c r="BB223" s="310">
        <f t="shared" si="140"/>
        <v>0</v>
      </c>
      <c r="BC223" s="308">
        <f t="shared" si="141"/>
        <v>0</v>
      </c>
      <c r="BD223" s="308">
        <f t="shared" si="142"/>
        <v>0</v>
      </c>
      <c r="BE223" s="295">
        <f t="shared" si="143"/>
        <v>0</v>
      </c>
      <c r="BF223" s="308">
        <f t="shared" si="144"/>
        <v>0</v>
      </c>
      <c r="BG223" s="295">
        <f t="shared" si="145"/>
        <v>0</v>
      </c>
      <c r="BH223" s="308">
        <f t="shared" si="146"/>
        <v>0</v>
      </c>
      <c r="BI223" s="295">
        <f t="shared" si="147"/>
        <v>0</v>
      </c>
      <c r="BJ223" s="295">
        <f t="shared" si="148"/>
        <v>0</v>
      </c>
      <c r="BK223" s="310">
        <f t="shared" si="149"/>
        <v>0</v>
      </c>
      <c r="BL223" s="317">
        <f t="shared" si="163"/>
        <v>0</v>
      </c>
      <c r="BM223" s="299">
        <f t="shared" si="163"/>
        <v>0</v>
      </c>
      <c r="BN223" s="299">
        <f t="shared" si="164"/>
        <v>0</v>
      </c>
      <c r="BO223" s="299">
        <f t="shared" si="163"/>
        <v>0</v>
      </c>
      <c r="BP223" s="299">
        <f t="shared" si="165"/>
        <v>0</v>
      </c>
      <c r="BQ223" s="299">
        <f t="shared" si="163"/>
        <v>0</v>
      </c>
      <c r="BR223" s="299">
        <f t="shared" si="166"/>
        <v>0</v>
      </c>
      <c r="BS223" s="299">
        <f t="shared" si="167"/>
        <v>0</v>
      </c>
      <c r="BT223" s="318">
        <f t="shared" si="167"/>
        <v>0</v>
      </c>
      <c r="BU223" s="450">
        <f t="shared" si="168"/>
        <v>0</v>
      </c>
      <c r="BV223" s="451">
        <f t="shared" si="169"/>
        <v>0</v>
      </c>
      <c r="BW223" s="451">
        <f t="shared" si="170"/>
        <v>0</v>
      </c>
      <c r="BX223" s="451">
        <f t="shared" si="171"/>
        <v>0</v>
      </c>
      <c r="BY223" s="451">
        <f t="shared" si="172"/>
        <v>0</v>
      </c>
      <c r="BZ223" s="451">
        <f t="shared" si="173"/>
        <v>0</v>
      </c>
      <c r="CA223" s="451">
        <f t="shared" si="174"/>
        <v>0</v>
      </c>
      <c r="CB223" s="451">
        <f t="shared" si="175"/>
        <v>0</v>
      </c>
      <c r="CC223" s="451">
        <f t="shared" si="176"/>
        <v>0</v>
      </c>
      <c r="CD223" s="452">
        <f t="shared" si="177"/>
        <v>0</v>
      </c>
      <c r="CE223" s="453">
        <f>IF($AF223="3/3",$R223*参照!$J$4,IF($AF223="2/3",$R223*参照!$J$5,IF($AF223="1/3",$R223*参照!$J$6,IF($AF223="1/4(多子)",$R223*参照!$J$4,IF($AF223="1/4(工･農)",$R223*参照!$J$7,IF($AF223="3/3(多子)",$R223*参照!$J$4,IF($AF223="2/3(多子)",$R223*参照!$J$4,IF($AF223="1/3(多子)",$R223*参照!$J$4,IF($AF223="多子世帯",$R223*参照!$J$4,)))))))))</f>
        <v>0</v>
      </c>
      <c r="CF223" s="454" t="b">
        <f>IF(AH223="3/3",$M223*参照!$I$4,IF(AH223="2/3",$M223*参照!$I$5,IF(AH223="1/3",$M223*参照!$I$6,IF(AH223="1/4(多子)",$M223*参照!$I$4,IF(AH223="1/4(工･農)",$M223*参照!$I$7,IF(AH223="3/3(多子)",$M223*参照!$I$4,IF(AH223="2/3(多子)",$M223*参照!$I$4,IF(AH223="1/3(多子)",$M223*参照!$I$4,IF(AH223="多子世帯",$M223*参照!$I$4,IF(AH223="対象外",0))))))))))</f>
        <v>0</v>
      </c>
      <c r="CG223" s="454" t="b">
        <f>IF(AI223="3/3",$M223*参照!$I$4,IF(AI223="2/3",$M223*参照!$I$5,IF(AI223="1/3",$M223*参照!$I$6,IF(AI223="1/4(多子)",$M223*参照!$I$4,IF(AI223="1/4(工･農)",$M223*参照!$I$7,IF(AI223="3/3(多子)",$M223*参照!$I$4,IF(AI223="2/3(多子)",$M223*参照!$I$4,IF(AI223="1/3(多子)",$M223*参照!$I$4,IF(AI223="多子世帯",$M223*参照!$I$4,IF(AI223="対象外",0))))))))))</f>
        <v>0</v>
      </c>
      <c r="CH223" s="454" t="b">
        <f>IF(AJ223="3/3",$M223*参照!$I$4,IF(AJ223="2/3",$M223*参照!$I$5,IF(AJ223="1/3",$M223*参照!$I$6,IF(AJ223="1/4(多子)",$M223*参照!$I$4,IF(AJ223="1/4(工･農)",$M223*参照!$I$7,IF(AJ223="3/3(多子)",$M223*参照!$I$4,IF(AJ223="2/3(多子)",$M223*参照!$I$4,IF(AJ223="1/3(多子)",$M223*参照!$I$4,IF(AJ223="多子世帯",$M223*参照!$I$4,IF(AJ223="対象外",0))))))))))</f>
        <v>0</v>
      </c>
      <c r="CI223" s="454" t="b">
        <f>IF(AK223="3/3",$M223*参照!$I$4,IF(AK223="2/3",$M223*参照!$I$5,IF(AK223="1/3",$M223*参照!$I$6,IF(AK223="1/4(多子)",$M223*参照!$I$4,IF(AK223="1/4(工･農)",$M223*参照!$I$7,IF(AK223="3/3(多子)",$M223*参照!$I$4,IF(AK223="2/3(多子)",$M223*参照!$I$4,IF(AK223="1/3(多子)",$M223*参照!$I$4,IF(AK223="多子世帯",$M223*参照!$I$4,IF(AK223="対象外",0))))))))))</f>
        <v>0</v>
      </c>
      <c r="CJ223" s="454" t="b">
        <f>IF(AL223="3/3",$M223*参照!$I$4,IF(AL223="2/3",$M223*参照!$I$5,IF(AL223="1/3",$M223*参照!$I$6,IF(AL223="1/4(多子)",$M223*参照!$I$4,IF(AL223="1/4(工･農)",$M223*参照!$I$7,IF(AL223="3/3(多子)",$M223*参照!$I$4,IF(AL223="2/3(多子)",$M223*参照!$I$4,IF(AL223="1/3(多子)",$M223*参照!$I$4,IF(AL223="多子世帯",$M223*参照!$I$4,IF(AL223="対象外",0))))))))))</f>
        <v>0</v>
      </c>
      <c r="CK223" s="454" t="b">
        <f>IF(AM223="3/3",$M223*参照!$I$4,IF(AM223="2/3",$M223*参照!$I$5,IF(AM223="1/3",$M223*参照!$I$6,IF(AM223="1/4(多子)",$M223*参照!$I$4,IF(AM223="1/4(工･農)",$M223*参照!$I$7,IF(AM223="3/3(多子)",$M223*参照!$I$4,IF(AM223="2/3(多子)",$M223*参照!$I$4,IF(AM223="1/3(多子)",$M223*参照!$I$4,IF(AM223="多子世帯",$M223*参照!$I$4,IF(AM223="対象外",0))))))))))</f>
        <v>0</v>
      </c>
      <c r="CL223" s="454" t="b">
        <f>IF(AN223="3/3",$M223*参照!$I$4,IF(AN223="2/3",$M223*参照!$I$5,IF(AN223="1/3",$M223*参照!$I$6,IF(AN223="1/4(多子)",$M223*参照!$I$4,IF(AN223="1/4(工･農)",$M223*参照!$I$7,IF(AN223="3/3(多子)",$M223*参照!$I$4,IF(AN223="2/3(多子)",$M223*参照!$I$4,IF(AN223="1/3(多子)",$M223*参照!$I$4,IF(AN223="多子世帯",$M223*参照!$I$4,IF(AN223="対象外",0))))))))))</f>
        <v>0</v>
      </c>
      <c r="CM223" s="454" t="b">
        <f>IF(AO223="3/3",$M223*参照!$I$4,IF(AO223="2/3",$M223*参照!$I$5,IF(AO223="1/3",$M223*参照!$I$6,IF(AO223="1/4(多子)",$M223*参照!$I$4,IF(AO223="1/4(工･農)",$M223*参照!$I$7,IF(AO223="3/3(多子)",$M223*参照!$I$4,IF(AO223="2/3(多子)",$M223*参照!$I$4,IF(AO223="1/3(多子)",$M223*参照!$I$4,IF(AO223="多子世帯",$M223*参照!$I$4,IF(AO223="対象外",0))))))))))</f>
        <v>0</v>
      </c>
      <c r="CN223" s="454" t="b">
        <f>IF(AP223="3/3",$M223*参照!$I$4,IF(AP223="2/3",$M223*参照!$I$5,IF(AP223="1/3",$M223*参照!$I$6,IF(AP223="1/4(多子)",$M223*参照!$I$4,IF(AP223="1/4(工･農)",$M223*参照!$I$7,IF(AP223="3/3(多子)",$M223*参照!$I$4,IF(AP223="2/3(多子)",$M223*参照!$I$4,IF(AP223="1/3(多子)",$M223*参照!$I$4,IF(AP223="多子世帯",$M223*参照!$I$4,IF(AP223="対象外",0))))))))))</f>
        <v>0</v>
      </c>
      <c r="CO223" s="454" t="b">
        <f>IF(AQ223="3/3",$M223*参照!$I$4,IF(AQ223="2/3",$M223*参照!$I$5,IF(AQ223="1/3",$M223*参照!$I$6,IF(AQ223="1/4(多子)",$M223*参照!$I$4,IF(AQ223="1/4(工･農)",$M223*参照!$I$7,IF(AQ223="3/3(多子)",$M223*参照!$I$4,IF(AQ223="2/3(多子)",$M223*参照!$I$4,IF(AQ223="1/3(多子)",$M223*参照!$I$4,IF(AQ223="多子世帯",$M223*参照!$I$4,IF(AQ223="対象外",0))))))))))</f>
        <v>0</v>
      </c>
      <c r="CP223" s="454" t="b">
        <f>IF(AR223="3/3",$M223*参照!$I$4,IF(AR223="2/3",$M223*参照!$I$5,IF(AR223="1/3",$M223*参照!$I$6,IF(AR223="1/4(多子)",$M223*参照!$I$4,IF(AR223="1/4(工･農)",$M223*参照!$I$7,IF(AR223="3/3(多子)",$M223*参照!$I$4,IF(AR223="2/3(多子)",$M223*参照!$I$4,IF(AR223="1/3(多子)",$M223*参照!$I$4,IF(AR223="多子世帯",$M223*参照!$I$4,IF(AR223="対象外",0))))))))))</f>
        <v>0</v>
      </c>
      <c r="CQ223" s="455" t="b">
        <f>IF(AS223="3/3",$M223*参照!$I$4,IF(AS223="2/3",$M223*参照!$I$5,IF(AS223="1/3",$M223*参照!$I$6,IF(AS223="1/4(多子)",$M223*参照!$I$4,IF(AS223="1/4(工･農)",$M223*参照!$I$7,IF(AS223="3/3(多子)",$M223*参照!$I$4,IF(AS223="2/3(多子)",$M223*参照!$I$4,IF(AS223="1/3(多子)",$M223*参照!$I$4,IF(AS223="多子世帯",$M223*参照!$I$4,IF(AS223="対象外",0))))))))))</f>
        <v>0</v>
      </c>
      <c r="CR223" s="456">
        <f t="shared" si="178"/>
        <v>0</v>
      </c>
      <c r="CS223" s="66"/>
      <c r="CT223" s="147"/>
      <c r="CU223" s="147"/>
      <c r="CV223" s="147"/>
      <c r="CW223" s="147"/>
      <c r="CX223" s="147"/>
      <c r="CY223" s="149"/>
      <c r="CZ223" s="100"/>
      <c r="DA223" s="147"/>
      <c r="DB223" s="147"/>
      <c r="DC223" s="147"/>
      <c r="DD223" s="147"/>
      <c r="DE223" s="147"/>
      <c r="DF223" s="148">
        <f t="shared" si="179"/>
        <v>0</v>
      </c>
      <c r="DG223" s="77">
        <f>IF(CD223=0,0,(ROUNDUP(O223*(BU223*参照!$C$5+BV223*参照!$C$6+BW223*参照!$C$7+BX223*参照!$C$8+BY223*参照!$C$9+BZ223*参照!$C$10+CA223*参照!$C$11+CB223*参照!$C$12+CC223*参照!$C$13)/CD223,-2)))</f>
        <v>0</v>
      </c>
      <c r="DH223" s="136" t="str">
        <f t="shared" si="150"/>
        <v>B</v>
      </c>
    </row>
    <row r="224" spans="1:112" s="30" customFormat="1" ht="14.4">
      <c r="A224" s="137">
        <v>183</v>
      </c>
      <c r="B224" s="363"/>
      <c r="C224" s="361"/>
      <c r="D224" s="126"/>
      <c r="E224" s="127"/>
      <c r="F224" s="185"/>
      <c r="G224" s="213"/>
      <c r="H224" s="355"/>
      <c r="I224" s="235">
        <v>0</v>
      </c>
      <c r="J224" s="235">
        <f t="shared" si="151"/>
        <v>0</v>
      </c>
      <c r="K224" s="387">
        <f>IF(D224="昼間",参照!$E$4,IF(D224="夜間等",参照!$E$5,IF(D224="通信",参照!$E$6,0)))</f>
        <v>0</v>
      </c>
      <c r="L224" s="240">
        <f t="shared" si="152"/>
        <v>0</v>
      </c>
      <c r="M224" s="241">
        <f t="shared" si="153"/>
        <v>0</v>
      </c>
      <c r="N224" s="238"/>
      <c r="O224" s="238">
        <f t="shared" si="154"/>
        <v>0</v>
      </c>
      <c r="P224" s="389">
        <v>0</v>
      </c>
      <c r="Q224" s="392">
        <f>IF(D224="昼間",参照!$F$4,IF(D224="夜間等",参照!$F$5,IF(D224="通信",参照!$F$6,0)))</f>
        <v>0</v>
      </c>
      <c r="R224" s="240">
        <f t="shared" si="155"/>
        <v>0</v>
      </c>
      <c r="S224" s="214"/>
      <c r="T224" s="384">
        <f t="shared" si="156"/>
        <v>0</v>
      </c>
      <c r="U224" s="382">
        <f t="shared" si="157"/>
        <v>0</v>
      </c>
      <c r="V224" s="380">
        <f t="shared" si="158"/>
        <v>0</v>
      </c>
      <c r="W224" s="378">
        <f t="shared" si="159"/>
        <v>0</v>
      </c>
      <c r="X224" s="386" t="str">
        <f t="shared" si="129"/>
        <v>0</v>
      </c>
      <c r="Y224" s="379">
        <f t="shared" si="160"/>
        <v>0</v>
      </c>
      <c r="Z224" s="441"/>
      <c r="AA224" s="441"/>
      <c r="AB224" s="445">
        <f t="shared" si="161"/>
        <v>0</v>
      </c>
      <c r="AC224" s="356">
        <f t="shared" si="162"/>
        <v>0</v>
      </c>
      <c r="AD224" s="123">
        <f t="shared" si="130"/>
        <v>0</v>
      </c>
      <c r="AE224" s="123">
        <f t="shared" si="131"/>
        <v>0</v>
      </c>
      <c r="AF224" s="183"/>
      <c r="AG224" s="32"/>
      <c r="AH224" s="97"/>
      <c r="AI224" s="33"/>
      <c r="AJ224" s="97"/>
      <c r="AK224" s="33"/>
      <c r="AL224" s="97"/>
      <c r="AM224" s="98"/>
      <c r="AN224" s="99"/>
      <c r="AO224" s="147"/>
      <c r="AP224" s="147"/>
      <c r="AQ224" s="147"/>
      <c r="AR224" s="147"/>
      <c r="AS224" s="33"/>
      <c r="AT224" s="308">
        <f t="shared" si="132"/>
        <v>0</v>
      </c>
      <c r="AU224" s="295">
        <f t="shared" si="133"/>
        <v>0</v>
      </c>
      <c r="AV224" s="295">
        <f t="shared" si="134"/>
        <v>0</v>
      </c>
      <c r="AW224" s="295">
        <f t="shared" si="135"/>
        <v>0</v>
      </c>
      <c r="AX224" s="295">
        <f t="shared" si="136"/>
        <v>0</v>
      </c>
      <c r="AY224" s="295">
        <f t="shared" si="137"/>
        <v>0</v>
      </c>
      <c r="AZ224" s="295">
        <f t="shared" si="138"/>
        <v>0</v>
      </c>
      <c r="BA224" s="295">
        <f t="shared" si="139"/>
        <v>0</v>
      </c>
      <c r="BB224" s="310">
        <f t="shared" si="140"/>
        <v>0</v>
      </c>
      <c r="BC224" s="308">
        <f t="shared" si="141"/>
        <v>0</v>
      </c>
      <c r="BD224" s="308">
        <f t="shared" si="142"/>
        <v>0</v>
      </c>
      <c r="BE224" s="295">
        <f t="shared" si="143"/>
        <v>0</v>
      </c>
      <c r="BF224" s="308">
        <f t="shared" si="144"/>
        <v>0</v>
      </c>
      <c r="BG224" s="295">
        <f t="shared" si="145"/>
        <v>0</v>
      </c>
      <c r="BH224" s="308">
        <f t="shared" si="146"/>
        <v>0</v>
      </c>
      <c r="BI224" s="295">
        <f t="shared" si="147"/>
        <v>0</v>
      </c>
      <c r="BJ224" s="295">
        <f t="shared" si="148"/>
        <v>0</v>
      </c>
      <c r="BK224" s="310">
        <f t="shared" si="149"/>
        <v>0</v>
      </c>
      <c r="BL224" s="317">
        <f t="shared" si="163"/>
        <v>0</v>
      </c>
      <c r="BM224" s="299">
        <f t="shared" si="163"/>
        <v>0</v>
      </c>
      <c r="BN224" s="299">
        <f t="shared" si="164"/>
        <v>0</v>
      </c>
      <c r="BO224" s="299">
        <f t="shared" si="163"/>
        <v>0</v>
      </c>
      <c r="BP224" s="299">
        <f t="shared" si="165"/>
        <v>0</v>
      </c>
      <c r="BQ224" s="299">
        <f t="shared" si="163"/>
        <v>0</v>
      </c>
      <c r="BR224" s="299">
        <f t="shared" si="166"/>
        <v>0</v>
      </c>
      <c r="BS224" s="299">
        <f t="shared" si="167"/>
        <v>0</v>
      </c>
      <c r="BT224" s="318">
        <f t="shared" si="167"/>
        <v>0</v>
      </c>
      <c r="BU224" s="450">
        <f t="shared" si="168"/>
        <v>0</v>
      </c>
      <c r="BV224" s="451">
        <f t="shared" si="169"/>
        <v>0</v>
      </c>
      <c r="BW224" s="451">
        <f t="shared" si="170"/>
        <v>0</v>
      </c>
      <c r="BX224" s="451">
        <f t="shared" si="171"/>
        <v>0</v>
      </c>
      <c r="BY224" s="451">
        <f t="shared" si="172"/>
        <v>0</v>
      </c>
      <c r="BZ224" s="451">
        <f t="shared" si="173"/>
        <v>0</v>
      </c>
      <c r="CA224" s="451">
        <f t="shared" si="174"/>
        <v>0</v>
      </c>
      <c r="CB224" s="451">
        <f t="shared" si="175"/>
        <v>0</v>
      </c>
      <c r="CC224" s="451">
        <f t="shared" si="176"/>
        <v>0</v>
      </c>
      <c r="CD224" s="452">
        <f t="shared" si="177"/>
        <v>0</v>
      </c>
      <c r="CE224" s="453">
        <f>IF($AF224="3/3",$R224*参照!$J$4,IF($AF224="2/3",$R224*参照!$J$5,IF($AF224="1/3",$R224*参照!$J$6,IF($AF224="1/4(多子)",$R224*参照!$J$4,IF($AF224="1/4(工･農)",$R224*参照!$J$7,IF($AF224="3/3(多子)",$R224*参照!$J$4,IF($AF224="2/3(多子)",$R224*参照!$J$4,IF($AF224="1/3(多子)",$R224*参照!$J$4,IF($AF224="多子世帯",$R224*参照!$J$4,)))))))))</f>
        <v>0</v>
      </c>
      <c r="CF224" s="454" t="b">
        <f>IF(AH224="3/3",$M224*参照!$I$4,IF(AH224="2/3",$M224*参照!$I$5,IF(AH224="1/3",$M224*参照!$I$6,IF(AH224="1/4(多子)",$M224*参照!$I$4,IF(AH224="1/4(工･農)",$M224*参照!$I$7,IF(AH224="3/3(多子)",$M224*参照!$I$4,IF(AH224="2/3(多子)",$M224*参照!$I$4,IF(AH224="1/3(多子)",$M224*参照!$I$4,IF(AH224="多子世帯",$M224*参照!$I$4,IF(AH224="対象外",0))))))))))</f>
        <v>0</v>
      </c>
      <c r="CG224" s="454" t="b">
        <f>IF(AI224="3/3",$M224*参照!$I$4,IF(AI224="2/3",$M224*参照!$I$5,IF(AI224="1/3",$M224*参照!$I$6,IF(AI224="1/4(多子)",$M224*参照!$I$4,IF(AI224="1/4(工･農)",$M224*参照!$I$7,IF(AI224="3/3(多子)",$M224*参照!$I$4,IF(AI224="2/3(多子)",$M224*参照!$I$4,IF(AI224="1/3(多子)",$M224*参照!$I$4,IF(AI224="多子世帯",$M224*参照!$I$4,IF(AI224="対象外",0))))))))))</f>
        <v>0</v>
      </c>
      <c r="CH224" s="454" t="b">
        <f>IF(AJ224="3/3",$M224*参照!$I$4,IF(AJ224="2/3",$M224*参照!$I$5,IF(AJ224="1/3",$M224*参照!$I$6,IF(AJ224="1/4(多子)",$M224*参照!$I$4,IF(AJ224="1/4(工･農)",$M224*参照!$I$7,IF(AJ224="3/3(多子)",$M224*参照!$I$4,IF(AJ224="2/3(多子)",$M224*参照!$I$4,IF(AJ224="1/3(多子)",$M224*参照!$I$4,IF(AJ224="多子世帯",$M224*参照!$I$4,IF(AJ224="対象外",0))))))))))</f>
        <v>0</v>
      </c>
      <c r="CI224" s="454" t="b">
        <f>IF(AK224="3/3",$M224*参照!$I$4,IF(AK224="2/3",$M224*参照!$I$5,IF(AK224="1/3",$M224*参照!$I$6,IF(AK224="1/4(多子)",$M224*参照!$I$4,IF(AK224="1/4(工･農)",$M224*参照!$I$7,IF(AK224="3/3(多子)",$M224*参照!$I$4,IF(AK224="2/3(多子)",$M224*参照!$I$4,IF(AK224="1/3(多子)",$M224*参照!$I$4,IF(AK224="多子世帯",$M224*参照!$I$4,IF(AK224="対象外",0))))))))))</f>
        <v>0</v>
      </c>
      <c r="CJ224" s="454" t="b">
        <f>IF(AL224="3/3",$M224*参照!$I$4,IF(AL224="2/3",$M224*参照!$I$5,IF(AL224="1/3",$M224*参照!$I$6,IF(AL224="1/4(多子)",$M224*参照!$I$4,IF(AL224="1/4(工･農)",$M224*参照!$I$7,IF(AL224="3/3(多子)",$M224*参照!$I$4,IF(AL224="2/3(多子)",$M224*参照!$I$4,IF(AL224="1/3(多子)",$M224*参照!$I$4,IF(AL224="多子世帯",$M224*参照!$I$4,IF(AL224="対象外",0))))))))))</f>
        <v>0</v>
      </c>
      <c r="CK224" s="454" t="b">
        <f>IF(AM224="3/3",$M224*参照!$I$4,IF(AM224="2/3",$M224*参照!$I$5,IF(AM224="1/3",$M224*参照!$I$6,IF(AM224="1/4(多子)",$M224*参照!$I$4,IF(AM224="1/4(工･農)",$M224*参照!$I$7,IF(AM224="3/3(多子)",$M224*参照!$I$4,IF(AM224="2/3(多子)",$M224*参照!$I$4,IF(AM224="1/3(多子)",$M224*参照!$I$4,IF(AM224="多子世帯",$M224*参照!$I$4,IF(AM224="対象外",0))))))))))</f>
        <v>0</v>
      </c>
      <c r="CL224" s="454" t="b">
        <f>IF(AN224="3/3",$M224*参照!$I$4,IF(AN224="2/3",$M224*参照!$I$5,IF(AN224="1/3",$M224*参照!$I$6,IF(AN224="1/4(多子)",$M224*参照!$I$4,IF(AN224="1/4(工･農)",$M224*参照!$I$7,IF(AN224="3/3(多子)",$M224*参照!$I$4,IF(AN224="2/3(多子)",$M224*参照!$I$4,IF(AN224="1/3(多子)",$M224*参照!$I$4,IF(AN224="多子世帯",$M224*参照!$I$4,IF(AN224="対象外",0))))))))))</f>
        <v>0</v>
      </c>
      <c r="CM224" s="454" t="b">
        <f>IF(AO224="3/3",$M224*参照!$I$4,IF(AO224="2/3",$M224*参照!$I$5,IF(AO224="1/3",$M224*参照!$I$6,IF(AO224="1/4(多子)",$M224*参照!$I$4,IF(AO224="1/4(工･農)",$M224*参照!$I$7,IF(AO224="3/3(多子)",$M224*参照!$I$4,IF(AO224="2/3(多子)",$M224*参照!$I$4,IF(AO224="1/3(多子)",$M224*参照!$I$4,IF(AO224="多子世帯",$M224*参照!$I$4,IF(AO224="対象外",0))))))))))</f>
        <v>0</v>
      </c>
      <c r="CN224" s="454" t="b">
        <f>IF(AP224="3/3",$M224*参照!$I$4,IF(AP224="2/3",$M224*参照!$I$5,IF(AP224="1/3",$M224*参照!$I$6,IF(AP224="1/4(多子)",$M224*参照!$I$4,IF(AP224="1/4(工･農)",$M224*参照!$I$7,IF(AP224="3/3(多子)",$M224*参照!$I$4,IF(AP224="2/3(多子)",$M224*参照!$I$4,IF(AP224="1/3(多子)",$M224*参照!$I$4,IF(AP224="多子世帯",$M224*参照!$I$4,IF(AP224="対象外",0))))))))))</f>
        <v>0</v>
      </c>
      <c r="CO224" s="454" t="b">
        <f>IF(AQ224="3/3",$M224*参照!$I$4,IF(AQ224="2/3",$M224*参照!$I$5,IF(AQ224="1/3",$M224*参照!$I$6,IF(AQ224="1/4(多子)",$M224*参照!$I$4,IF(AQ224="1/4(工･農)",$M224*参照!$I$7,IF(AQ224="3/3(多子)",$M224*参照!$I$4,IF(AQ224="2/3(多子)",$M224*参照!$I$4,IF(AQ224="1/3(多子)",$M224*参照!$I$4,IF(AQ224="多子世帯",$M224*参照!$I$4,IF(AQ224="対象外",0))))))))))</f>
        <v>0</v>
      </c>
      <c r="CP224" s="454" t="b">
        <f>IF(AR224="3/3",$M224*参照!$I$4,IF(AR224="2/3",$M224*参照!$I$5,IF(AR224="1/3",$M224*参照!$I$6,IF(AR224="1/4(多子)",$M224*参照!$I$4,IF(AR224="1/4(工･農)",$M224*参照!$I$7,IF(AR224="3/3(多子)",$M224*参照!$I$4,IF(AR224="2/3(多子)",$M224*参照!$I$4,IF(AR224="1/3(多子)",$M224*参照!$I$4,IF(AR224="多子世帯",$M224*参照!$I$4,IF(AR224="対象外",0))))))))))</f>
        <v>0</v>
      </c>
      <c r="CQ224" s="455" t="b">
        <f>IF(AS224="3/3",$M224*参照!$I$4,IF(AS224="2/3",$M224*参照!$I$5,IF(AS224="1/3",$M224*参照!$I$6,IF(AS224="1/4(多子)",$M224*参照!$I$4,IF(AS224="1/4(工･農)",$M224*参照!$I$7,IF(AS224="3/3(多子)",$M224*参照!$I$4,IF(AS224="2/3(多子)",$M224*参照!$I$4,IF(AS224="1/3(多子)",$M224*参照!$I$4,IF(AS224="多子世帯",$M224*参照!$I$4,IF(AS224="対象外",0))))))))))</f>
        <v>0</v>
      </c>
      <c r="CR224" s="456">
        <f t="shared" si="178"/>
        <v>0</v>
      </c>
      <c r="CS224" s="66"/>
      <c r="CT224" s="147"/>
      <c r="CU224" s="147"/>
      <c r="CV224" s="147"/>
      <c r="CW224" s="147"/>
      <c r="CX224" s="147"/>
      <c r="CY224" s="149"/>
      <c r="CZ224" s="100"/>
      <c r="DA224" s="147"/>
      <c r="DB224" s="147"/>
      <c r="DC224" s="147"/>
      <c r="DD224" s="147"/>
      <c r="DE224" s="147"/>
      <c r="DF224" s="148">
        <f t="shared" si="179"/>
        <v>0</v>
      </c>
      <c r="DG224" s="77">
        <f>IF(CD224=0,0,(ROUNDUP(O224*(BU224*参照!$C$5+BV224*参照!$C$6+BW224*参照!$C$7+BX224*参照!$C$8+BY224*参照!$C$9+BZ224*参照!$C$10+CA224*参照!$C$11+CB224*参照!$C$12+CC224*参照!$C$13)/CD224,-2)))</f>
        <v>0</v>
      </c>
      <c r="DH224" s="136" t="str">
        <f t="shared" si="150"/>
        <v>B</v>
      </c>
    </row>
    <row r="225" spans="1:112" s="30" customFormat="1" ht="14.4">
      <c r="A225" s="137">
        <v>184</v>
      </c>
      <c r="B225" s="363"/>
      <c r="C225" s="361"/>
      <c r="D225" s="126"/>
      <c r="E225" s="127"/>
      <c r="F225" s="185"/>
      <c r="G225" s="213"/>
      <c r="H225" s="355"/>
      <c r="I225" s="235">
        <v>0</v>
      </c>
      <c r="J225" s="235">
        <f t="shared" si="151"/>
        <v>0</v>
      </c>
      <c r="K225" s="387">
        <f>IF(D225="昼間",参照!$E$4,IF(D225="夜間等",参照!$E$5,IF(D225="通信",参照!$E$6,0)))</f>
        <v>0</v>
      </c>
      <c r="L225" s="240">
        <f t="shared" si="152"/>
        <v>0</v>
      </c>
      <c r="M225" s="241">
        <f t="shared" si="153"/>
        <v>0</v>
      </c>
      <c r="N225" s="238"/>
      <c r="O225" s="238">
        <f t="shared" si="154"/>
        <v>0</v>
      </c>
      <c r="P225" s="389">
        <v>0</v>
      </c>
      <c r="Q225" s="392">
        <f>IF(D225="昼間",参照!$F$4,IF(D225="夜間等",参照!$F$5,IF(D225="通信",参照!$F$6,0)))</f>
        <v>0</v>
      </c>
      <c r="R225" s="240">
        <f t="shared" si="155"/>
        <v>0</v>
      </c>
      <c r="S225" s="214"/>
      <c r="T225" s="384">
        <f t="shared" si="156"/>
        <v>0</v>
      </c>
      <c r="U225" s="382">
        <f t="shared" si="157"/>
        <v>0</v>
      </c>
      <c r="V225" s="380">
        <f t="shared" si="158"/>
        <v>0</v>
      </c>
      <c r="W225" s="378">
        <f t="shared" si="159"/>
        <v>0</v>
      </c>
      <c r="X225" s="386" t="str">
        <f t="shared" si="129"/>
        <v>0</v>
      </c>
      <c r="Y225" s="379">
        <f t="shared" si="160"/>
        <v>0</v>
      </c>
      <c r="Z225" s="441"/>
      <c r="AA225" s="441"/>
      <c r="AB225" s="445">
        <f t="shared" si="161"/>
        <v>0</v>
      </c>
      <c r="AC225" s="356">
        <f t="shared" si="162"/>
        <v>0</v>
      </c>
      <c r="AD225" s="123">
        <f t="shared" si="130"/>
        <v>0</v>
      </c>
      <c r="AE225" s="123">
        <f t="shared" si="131"/>
        <v>0</v>
      </c>
      <c r="AF225" s="183"/>
      <c r="AG225" s="32"/>
      <c r="AH225" s="97"/>
      <c r="AI225" s="33"/>
      <c r="AJ225" s="97"/>
      <c r="AK225" s="33"/>
      <c r="AL225" s="97"/>
      <c r="AM225" s="98"/>
      <c r="AN225" s="99"/>
      <c r="AO225" s="147"/>
      <c r="AP225" s="147"/>
      <c r="AQ225" s="147"/>
      <c r="AR225" s="147"/>
      <c r="AS225" s="33"/>
      <c r="AT225" s="308">
        <f t="shared" si="132"/>
        <v>0</v>
      </c>
      <c r="AU225" s="295">
        <f t="shared" si="133"/>
        <v>0</v>
      </c>
      <c r="AV225" s="295">
        <f t="shared" si="134"/>
        <v>0</v>
      </c>
      <c r="AW225" s="295">
        <f t="shared" si="135"/>
        <v>0</v>
      </c>
      <c r="AX225" s="295">
        <f t="shared" si="136"/>
        <v>0</v>
      </c>
      <c r="AY225" s="295">
        <f t="shared" si="137"/>
        <v>0</v>
      </c>
      <c r="AZ225" s="295">
        <f t="shared" si="138"/>
        <v>0</v>
      </c>
      <c r="BA225" s="295">
        <f t="shared" si="139"/>
        <v>0</v>
      </c>
      <c r="BB225" s="310">
        <f t="shared" si="140"/>
        <v>0</v>
      </c>
      <c r="BC225" s="308">
        <f t="shared" si="141"/>
        <v>0</v>
      </c>
      <c r="BD225" s="308">
        <f t="shared" si="142"/>
        <v>0</v>
      </c>
      <c r="BE225" s="295">
        <f t="shared" si="143"/>
        <v>0</v>
      </c>
      <c r="BF225" s="308">
        <f t="shared" si="144"/>
        <v>0</v>
      </c>
      <c r="BG225" s="295">
        <f t="shared" si="145"/>
        <v>0</v>
      </c>
      <c r="BH225" s="308">
        <f t="shared" si="146"/>
        <v>0</v>
      </c>
      <c r="BI225" s="295">
        <f t="shared" si="147"/>
        <v>0</v>
      </c>
      <c r="BJ225" s="295">
        <f t="shared" si="148"/>
        <v>0</v>
      </c>
      <c r="BK225" s="310">
        <f t="shared" si="149"/>
        <v>0</v>
      </c>
      <c r="BL225" s="317">
        <f t="shared" si="163"/>
        <v>0</v>
      </c>
      <c r="BM225" s="299">
        <f t="shared" si="163"/>
        <v>0</v>
      </c>
      <c r="BN225" s="299">
        <f t="shared" si="164"/>
        <v>0</v>
      </c>
      <c r="BO225" s="299">
        <f t="shared" si="163"/>
        <v>0</v>
      </c>
      <c r="BP225" s="299">
        <f t="shared" si="165"/>
        <v>0</v>
      </c>
      <c r="BQ225" s="299">
        <f t="shared" si="163"/>
        <v>0</v>
      </c>
      <c r="BR225" s="299">
        <f t="shared" si="166"/>
        <v>0</v>
      </c>
      <c r="BS225" s="299">
        <f t="shared" si="167"/>
        <v>0</v>
      </c>
      <c r="BT225" s="318">
        <f t="shared" si="167"/>
        <v>0</v>
      </c>
      <c r="BU225" s="450">
        <f t="shared" si="168"/>
        <v>0</v>
      </c>
      <c r="BV225" s="451">
        <f t="shared" si="169"/>
        <v>0</v>
      </c>
      <c r="BW225" s="451">
        <f t="shared" si="170"/>
        <v>0</v>
      </c>
      <c r="BX225" s="451">
        <f t="shared" si="171"/>
        <v>0</v>
      </c>
      <c r="BY225" s="451">
        <f t="shared" si="172"/>
        <v>0</v>
      </c>
      <c r="BZ225" s="451">
        <f t="shared" si="173"/>
        <v>0</v>
      </c>
      <c r="CA225" s="451">
        <f t="shared" si="174"/>
        <v>0</v>
      </c>
      <c r="CB225" s="451">
        <f t="shared" si="175"/>
        <v>0</v>
      </c>
      <c r="CC225" s="451">
        <f t="shared" si="176"/>
        <v>0</v>
      </c>
      <c r="CD225" s="452">
        <f t="shared" si="177"/>
        <v>0</v>
      </c>
      <c r="CE225" s="453">
        <f>IF($AF225="3/3",$R225*参照!$J$4,IF($AF225="2/3",$R225*参照!$J$5,IF($AF225="1/3",$R225*参照!$J$6,IF($AF225="1/4(多子)",$R225*参照!$J$4,IF($AF225="1/4(工･農)",$R225*参照!$J$7,IF($AF225="3/3(多子)",$R225*参照!$J$4,IF($AF225="2/3(多子)",$R225*参照!$J$4,IF($AF225="1/3(多子)",$R225*参照!$J$4,IF($AF225="多子世帯",$R225*参照!$J$4,)))))))))</f>
        <v>0</v>
      </c>
      <c r="CF225" s="454" t="b">
        <f>IF(AH225="3/3",$M225*参照!$I$4,IF(AH225="2/3",$M225*参照!$I$5,IF(AH225="1/3",$M225*参照!$I$6,IF(AH225="1/4(多子)",$M225*参照!$I$4,IF(AH225="1/4(工･農)",$M225*参照!$I$7,IF(AH225="3/3(多子)",$M225*参照!$I$4,IF(AH225="2/3(多子)",$M225*参照!$I$4,IF(AH225="1/3(多子)",$M225*参照!$I$4,IF(AH225="多子世帯",$M225*参照!$I$4,IF(AH225="対象外",0))))))))))</f>
        <v>0</v>
      </c>
      <c r="CG225" s="454" t="b">
        <f>IF(AI225="3/3",$M225*参照!$I$4,IF(AI225="2/3",$M225*参照!$I$5,IF(AI225="1/3",$M225*参照!$I$6,IF(AI225="1/4(多子)",$M225*参照!$I$4,IF(AI225="1/4(工･農)",$M225*参照!$I$7,IF(AI225="3/3(多子)",$M225*参照!$I$4,IF(AI225="2/3(多子)",$M225*参照!$I$4,IF(AI225="1/3(多子)",$M225*参照!$I$4,IF(AI225="多子世帯",$M225*参照!$I$4,IF(AI225="対象外",0))))))))))</f>
        <v>0</v>
      </c>
      <c r="CH225" s="454" t="b">
        <f>IF(AJ225="3/3",$M225*参照!$I$4,IF(AJ225="2/3",$M225*参照!$I$5,IF(AJ225="1/3",$M225*参照!$I$6,IF(AJ225="1/4(多子)",$M225*参照!$I$4,IF(AJ225="1/4(工･農)",$M225*参照!$I$7,IF(AJ225="3/3(多子)",$M225*参照!$I$4,IF(AJ225="2/3(多子)",$M225*参照!$I$4,IF(AJ225="1/3(多子)",$M225*参照!$I$4,IF(AJ225="多子世帯",$M225*参照!$I$4,IF(AJ225="対象外",0))))))))))</f>
        <v>0</v>
      </c>
      <c r="CI225" s="454" t="b">
        <f>IF(AK225="3/3",$M225*参照!$I$4,IF(AK225="2/3",$M225*参照!$I$5,IF(AK225="1/3",$M225*参照!$I$6,IF(AK225="1/4(多子)",$M225*参照!$I$4,IF(AK225="1/4(工･農)",$M225*参照!$I$7,IF(AK225="3/3(多子)",$M225*参照!$I$4,IF(AK225="2/3(多子)",$M225*参照!$I$4,IF(AK225="1/3(多子)",$M225*参照!$I$4,IF(AK225="多子世帯",$M225*参照!$I$4,IF(AK225="対象外",0))))))))))</f>
        <v>0</v>
      </c>
      <c r="CJ225" s="454" t="b">
        <f>IF(AL225="3/3",$M225*参照!$I$4,IF(AL225="2/3",$M225*参照!$I$5,IF(AL225="1/3",$M225*参照!$I$6,IF(AL225="1/4(多子)",$M225*参照!$I$4,IF(AL225="1/4(工･農)",$M225*参照!$I$7,IF(AL225="3/3(多子)",$M225*参照!$I$4,IF(AL225="2/3(多子)",$M225*参照!$I$4,IF(AL225="1/3(多子)",$M225*参照!$I$4,IF(AL225="多子世帯",$M225*参照!$I$4,IF(AL225="対象外",0))))))))))</f>
        <v>0</v>
      </c>
      <c r="CK225" s="454" t="b">
        <f>IF(AM225="3/3",$M225*参照!$I$4,IF(AM225="2/3",$M225*参照!$I$5,IF(AM225="1/3",$M225*参照!$I$6,IF(AM225="1/4(多子)",$M225*参照!$I$4,IF(AM225="1/4(工･農)",$M225*参照!$I$7,IF(AM225="3/3(多子)",$M225*参照!$I$4,IF(AM225="2/3(多子)",$M225*参照!$I$4,IF(AM225="1/3(多子)",$M225*参照!$I$4,IF(AM225="多子世帯",$M225*参照!$I$4,IF(AM225="対象外",0))))))))))</f>
        <v>0</v>
      </c>
      <c r="CL225" s="454" t="b">
        <f>IF(AN225="3/3",$M225*参照!$I$4,IF(AN225="2/3",$M225*参照!$I$5,IF(AN225="1/3",$M225*参照!$I$6,IF(AN225="1/4(多子)",$M225*参照!$I$4,IF(AN225="1/4(工･農)",$M225*参照!$I$7,IF(AN225="3/3(多子)",$M225*参照!$I$4,IF(AN225="2/3(多子)",$M225*参照!$I$4,IF(AN225="1/3(多子)",$M225*参照!$I$4,IF(AN225="多子世帯",$M225*参照!$I$4,IF(AN225="対象外",0))))))))))</f>
        <v>0</v>
      </c>
      <c r="CM225" s="454" t="b">
        <f>IF(AO225="3/3",$M225*参照!$I$4,IF(AO225="2/3",$M225*参照!$I$5,IF(AO225="1/3",$M225*参照!$I$6,IF(AO225="1/4(多子)",$M225*参照!$I$4,IF(AO225="1/4(工･農)",$M225*参照!$I$7,IF(AO225="3/3(多子)",$M225*参照!$I$4,IF(AO225="2/3(多子)",$M225*参照!$I$4,IF(AO225="1/3(多子)",$M225*参照!$I$4,IF(AO225="多子世帯",$M225*参照!$I$4,IF(AO225="対象外",0))))))))))</f>
        <v>0</v>
      </c>
      <c r="CN225" s="454" t="b">
        <f>IF(AP225="3/3",$M225*参照!$I$4,IF(AP225="2/3",$M225*参照!$I$5,IF(AP225="1/3",$M225*参照!$I$6,IF(AP225="1/4(多子)",$M225*参照!$I$4,IF(AP225="1/4(工･農)",$M225*参照!$I$7,IF(AP225="3/3(多子)",$M225*参照!$I$4,IF(AP225="2/3(多子)",$M225*参照!$I$4,IF(AP225="1/3(多子)",$M225*参照!$I$4,IF(AP225="多子世帯",$M225*参照!$I$4,IF(AP225="対象外",0))))))))))</f>
        <v>0</v>
      </c>
      <c r="CO225" s="454" t="b">
        <f>IF(AQ225="3/3",$M225*参照!$I$4,IF(AQ225="2/3",$M225*参照!$I$5,IF(AQ225="1/3",$M225*参照!$I$6,IF(AQ225="1/4(多子)",$M225*参照!$I$4,IF(AQ225="1/4(工･農)",$M225*参照!$I$7,IF(AQ225="3/3(多子)",$M225*参照!$I$4,IF(AQ225="2/3(多子)",$M225*参照!$I$4,IF(AQ225="1/3(多子)",$M225*参照!$I$4,IF(AQ225="多子世帯",$M225*参照!$I$4,IF(AQ225="対象外",0))))))))))</f>
        <v>0</v>
      </c>
      <c r="CP225" s="454" t="b">
        <f>IF(AR225="3/3",$M225*参照!$I$4,IF(AR225="2/3",$M225*参照!$I$5,IF(AR225="1/3",$M225*参照!$I$6,IF(AR225="1/4(多子)",$M225*参照!$I$4,IF(AR225="1/4(工･農)",$M225*参照!$I$7,IF(AR225="3/3(多子)",$M225*参照!$I$4,IF(AR225="2/3(多子)",$M225*参照!$I$4,IF(AR225="1/3(多子)",$M225*参照!$I$4,IF(AR225="多子世帯",$M225*参照!$I$4,IF(AR225="対象外",0))))))))))</f>
        <v>0</v>
      </c>
      <c r="CQ225" s="455" t="b">
        <f>IF(AS225="3/3",$M225*参照!$I$4,IF(AS225="2/3",$M225*参照!$I$5,IF(AS225="1/3",$M225*参照!$I$6,IF(AS225="1/4(多子)",$M225*参照!$I$4,IF(AS225="1/4(工･農)",$M225*参照!$I$7,IF(AS225="3/3(多子)",$M225*参照!$I$4,IF(AS225="2/3(多子)",$M225*参照!$I$4,IF(AS225="1/3(多子)",$M225*参照!$I$4,IF(AS225="多子世帯",$M225*参照!$I$4,IF(AS225="対象外",0))))))))))</f>
        <v>0</v>
      </c>
      <c r="CR225" s="456">
        <f t="shared" si="178"/>
        <v>0</v>
      </c>
      <c r="CS225" s="66"/>
      <c r="CT225" s="147"/>
      <c r="CU225" s="147"/>
      <c r="CV225" s="147"/>
      <c r="CW225" s="147"/>
      <c r="CX225" s="147"/>
      <c r="CY225" s="149"/>
      <c r="CZ225" s="100"/>
      <c r="DA225" s="147"/>
      <c r="DB225" s="147"/>
      <c r="DC225" s="147"/>
      <c r="DD225" s="147"/>
      <c r="DE225" s="147"/>
      <c r="DF225" s="148">
        <f t="shared" si="179"/>
        <v>0</v>
      </c>
      <c r="DG225" s="77">
        <f>IF(CD225=0,0,(ROUNDUP(O225*(BU225*参照!$C$5+BV225*参照!$C$6+BW225*参照!$C$7+BX225*参照!$C$8+BY225*参照!$C$9+BZ225*参照!$C$10+CA225*参照!$C$11+CB225*参照!$C$12+CC225*参照!$C$13)/CD225,-2)))</f>
        <v>0</v>
      </c>
      <c r="DH225" s="136" t="str">
        <f t="shared" si="150"/>
        <v>B</v>
      </c>
    </row>
    <row r="226" spans="1:112" s="30" customFormat="1" ht="14.4">
      <c r="A226" s="137">
        <v>185</v>
      </c>
      <c r="B226" s="363"/>
      <c r="C226" s="361"/>
      <c r="D226" s="126"/>
      <c r="E226" s="127"/>
      <c r="F226" s="185"/>
      <c r="G226" s="213"/>
      <c r="H226" s="355"/>
      <c r="I226" s="235">
        <v>0</v>
      </c>
      <c r="J226" s="235">
        <f t="shared" si="151"/>
        <v>0</v>
      </c>
      <c r="K226" s="387">
        <f>IF(D226="昼間",参照!$E$4,IF(D226="夜間等",参照!$E$5,IF(D226="通信",参照!$E$6,0)))</f>
        <v>0</v>
      </c>
      <c r="L226" s="240">
        <f t="shared" si="152"/>
        <v>0</v>
      </c>
      <c r="M226" s="241">
        <f t="shared" si="153"/>
        <v>0</v>
      </c>
      <c r="N226" s="238"/>
      <c r="O226" s="238">
        <f t="shared" si="154"/>
        <v>0</v>
      </c>
      <c r="P226" s="389">
        <v>0</v>
      </c>
      <c r="Q226" s="392">
        <f>IF(D226="昼間",参照!$F$4,IF(D226="夜間等",参照!$F$5,IF(D226="通信",参照!$F$6,0)))</f>
        <v>0</v>
      </c>
      <c r="R226" s="240">
        <f t="shared" si="155"/>
        <v>0</v>
      </c>
      <c r="S226" s="214"/>
      <c r="T226" s="384">
        <f t="shared" si="156"/>
        <v>0</v>
      </c>
      <c r="U226" s="382">
        <f t="shared" si="157"/>
        <v>0</v>
      </c>
      <c r="V226" s="380">
        <f t="shared" si="158"/>
        <v>0</v>
      </c>
      <c r="W226" s="378">
        <f t="shared" si="159"/>
        <v>0</v>
      </c>
      <c r="X226" s="386" t="str">
        <f t="shared" si="129"/>
        <v>0</v>
      </c>
      <c r="Y226" s="379">
        <f t="shared" si="160"/>
        <v>0</v>
      </c>
      <c r="Z226" s="441"/>
      <c r="AA226" s="441"/>
      <c r="AB226" s="445">
        <f t="shared" si="161"/>
        <v>0</v>
      </c>
      <c r="AC226" s="356">
        <f t="shared" si="162"/>
        <v>0</v>
      </c>
      <c r="AD226" s="123">
        <f t="shared" si="130"/>
        <v>0</v>
      </c>
      <c r="AE226" s="123">
        <f t="shared" si="131"/>
        <v>0</v>
      </c>
      <c r="AF226" s="183"/>
      <c r="AG226" s="32"/>
      <c r="AH226" s="97"/>
      <c r="AI226" s="33"/>
      <c r="AJ226" s="97"/>
      <c r="AK226" s="33"/>
      <c r="AL226" s="97"/>
      <c r="AM226" s="98"/>
      <c r="AN226" s="99"/>
      <c r="AO226" s="147"/>
      <c r="AP226" s="147"/>
      <c r="AQ226" s="147"/>
      <c r="AR226" s="147"/>
      <c r="AS226" s="33"/>
      <c r="AT226" s="308">
        <f t="shared" si="132"/>
        <v>0</v>
      </c>
      <c r="AU226" s="295">
        <f t="shared" si="133"/>
        <v>0</v>
      </c>
      <c r="AV226" s="295">
        <f t="shared" si="134"/>
        <v>0</v>
      </c>
      <c r="AW226" s="295">
        <f t="shared" si="135"/>
        <v>0</v>
      </c>
      <c r="AX226" s="295">
        <f t="shared" si="136"/>
        <v>0</v>
      </c>
      <c r="AY226" s="295">
        <f t="shared" si="137"/>
        <v>0</v>
      </c>
      <c r="AZ226" s="295">
        <f t="shared" si="138"/>
        <v>0</v>
      </c>
      <c r="BA226" s="295">
        <f t="shared" si="139"/>
        <v>0</v>
      </c>
      <c r="BB226" s="310">
        <f t="shared" si="140"/>
        <v>0</v>
      </c>
      <c r="BC226" s="308">
        <f t="shared" si="141"/>
        <v>0</v>
      </c>
      <c r="BD226" s="308">
        <f t="shared" si="142"/>
        <v>0</v>
      </c>
      <c r="BE226" s="295">
        <f t="shared" si="143"/>
        <v>0</v>
      </c>
      <c r="BF226" s="308">
        <f t="shared" si="144"/>
        <v>0</v>
      </c>
      <c r="BG226" s="295">
        <f t="shared" si="145"/>
        <v>0</v>
      </c>
      <c r="BH226" s="308">
        <f t="shared" si="146"/>
        <v>0</v>
      </c>
      <c r="BI226" s="295">
        <f t="shared" si="147"/>
        <v>0</v>
      </c>
      <c r="BJ226" s="295">
        <f t="shared" si="148"/>
        <v>0</v>
      </c>
      <c r="BK226" s="310">
        <f t="shared" si="149"/>
        <v>0</v>
      </c>
      <c r="BL226" s="317">
        <f t="shared" si="163"/>
        <v>0</v>
      </c>
      <c r="BM226" s="299">
        <f t="shared" si="163"/>
        <v>0</v>
      </c>
      <c r="BN226" s="299">
        <f t="shared" si="164"/>
        <v>0</v>
      </c>
      <c r="BO226" s="299">
        <f t="shared" si="163"/>
        <v>0</v>
      </c>
      <c r="BP226" s="299">
        <f t="shared" si="165"/>
        <v>0</v>
      </c>
      <c r="BQ226" s="299">
        <f t="shared" si="163"/>
        <v>0</v>
      </c>
      <c r="BR226" s="299">
        <f t="shared" si="166"/>
        <v>0</v>
      </c>
      <c r="BS226" s="299">
        <f t="shared" si="167"/>
        <v>0</v>
      </c>
      <c r="BT226" s="318">
        <f t="shared" si="167"/>
        <v>0</v>
      </c>
      <c r="BU226" s="450">
        <f t="shared" si="168"/>
        <v>0</v>
      </c>
      <c r="BV226" s="451">
        <f t="shared" si="169"/>
        <v>0</v>
      </c>
      <c r="BW226" s="451">
        <f t="shared" si="170"/>
        <v>0</v>
      </c>
      <c r="BX226" s="451">
        <f t="shared" si="171"/>
        <v>0</v>
      </c>
      <c r="BY226" s="451">
        <f t="shared" si="172"/>
        <v>0</v>
      </c>
      <c r="BZ226" s="451">
        <f t="shared" si="173"/>
        <v>0</v>
      </c>
      <c r="CA226" s="451">
        <f t="shared" si="174"/>
        <v>0</v>
      </c>
      <c r="CB226" s="451">
        <f t="shared" si="175"/>
        <v>0</v>
      </c>
      <c r="CC226" s="451">
        <f t="shared" si="176"/>
        <v>0</v>
      </c>
      <c r="CD226" s="452">
        <f t="shared" si="177"/>
        <v>0</v>
      </c>
      <c r="CE226" s="453">
        <f>IF($AF226="3/3",$R226*参照!$J$4,IF($AF226="2/3",$R226*参照!$J$5,IF($AF226="1/3",$R226*参照!$J$6,IF($AF226="1/4(多子)",$R226*参照!$J$4,IF($AF226="1/4(工･農)",$R226*参照!$J$7,IF($AF226="3/3(多子)",$R226*参照!$J$4,IF($AF226="2/3(多子)",$R226*参照!$J$4,IF($AF226="1/3(多子)",$R226*参照!$J$4,IF($AF226="多子世帯",$R226*参照!$J$4,)))))))))</f>
        <v>0</v>
      </c>
      <c r="CF226" s="454" t="b">
        <f>IF(AH226="3/3",$M226*参照!$I$4,IF(AH226="2/3",$M226*参照!$I$5,IF(AH226="1/3",$M226*参照!$I$6,IF(AH226="1/4(多子)",$M226*参照!$I$4,IF(AH226="1/4(工･農)",$M226*参照!$I$7,IF(AH226="3/3(多子)",$M226*参照!$I$4,IF(AH226="2/3(多子)",$M226*参照!$I$4,IF(AH226="1/3(多子)",$M226*参照!$I$4,IF(AH226="多子世帯",$M226*参照!$I$4,IF(AH226="対象外",0))))))))))</f>
        <v>0</v>
      </c>
      <c r="CG226" s="454" t="b">
        <f>IF(AI226="3/3",$M226*参照!$I$4,IF(AI226="2/3",$M226*参照!$I$5,IF(AI226="1/3",$M226*参照!$I$6,IF(AI226="1/4(多子)",$M226*参照!$I$4,IF(AI226="1/4(工･農)",$M226*参照!$I$7,IF(AI226="3/3(多子)",$M226*参照!$I$4,IF(AI226="2/3(多子)",$M226*参照!$I$4,IF(AI226="1/3(多子)",$M226*参照!$I$4,IF(AI226="多子世帯",$M226*参照!$I$4,IF(AI226="対象外",0))))))))))</f>
        <v>0</v>
      </c>
      <c r="CH226" s="454" t="b">
        <f>IF(AJ226="3/3",$M226*参照!$I$4,IF(AJ226="2/3",$M226*参照!$I$5,IF(AJ226="1/3",$M226*参照!$I$6,IF(AJ226="1/4(多子)",$M226*参照!$I$4,IF(AJ226="1/4(工･農)",$M226*参照!$I$7,IF(AJ226="3/3(多子)",$M226*参照!$I$4,IF(AJ226="2/3(多子)",$M226*参照!$I$4,IF(AJ226="1/3(多子)",$M226*参照!$I$4,IF(AJ226="多子世帯",$M226*参照!$I$4,IF(AJ226="対象外",0))))))))))</f>
        <v>0</v>
      </c>
      <c r="CI226" s="454" t="b">
        <f>IF(AK226="3/3",$M226*参照!$I$4,IF(AK226="2/3",$M226*参照!$I$5,IF(AK226="1/3",$M226*参照!$I$6,IF(AK226="1/4(多子)",$M226*参照!$I$4,IF(AK226="1/4(工･農)",$M226*参照!$I$7,IF(AK226="3/3(多子)",$M226*参照!$I$4,IF(AK226="2/3(多子)",$M226*参照!$I$4,IF(AK226="1/3(多子)",$M226*参照!$I$4,IF(AK226="多子世帯",$M226*参照!$I$4,IF(AK226="対象外",0))))))))))</f>
        <v>0</v>
      </c>
      <c r="CJ226" s="454" t="b">
        <f>IF(AL226="3/3",$M226*参照!$I$4,IF(AL226="2/3",$M226*参照!$I$5,IF(AL226="1/3",$M226*参照!$I$6,IF(AL226="1/4(多子)",$M226*参照!$I$4,IF(AL226="1/4(工･農)",$M226*参照!$I$7,IF(AL226="3/3(多子)",$M226*参照!$I$4,IF(AL226="2/3(多子)",$M226*参照!$I$4,IF(AL226="1/3(多子)",$M226*参照!$I$4,IF(AL226="多子世帯",$M226*参照!$I$4,IF(AL226="対象外",0))))))))))</f>
        <v>0</v>
      </c>
      <c r="CK226" s="454" t="b">
        <f>IF(AM226="3/3",$M226*参照!$I$4,IF(AM226="2/3",$M226*参照!$I$5,IF(AM226="1/3",$M226*参照!$I$6,IF(AM226="1/4(多子)",$M226*参照!$I$4,IF(AM226="1/4(工･農)",$M226*参照!$I$7,IF(AM226="3/3(多子)",$M226*参照!$I$4,IF(AM226="2/3(多子)",$M226*参照!$I$4,IF(AM226="1/3(多子)",$M226*参照!$I$4,IF(AM226="多子世帯",$M226*参照!$I$4,IF(AM226="対象外",0))))))))))</f>
        <v>0</v>
      </c>
      <c r="CL226" s="454" t="b">
        <f>IF(AN226="3/3",$M226*参照!$I$4,IF(AN226="2/3",$M226*参照!$I$5,IF(AN226="1/3",$M226*参照!$I$6,IF(AN226="1/4(多子)",$M226*参照!$I$4,IF(AN226="1/4(工･農)",$M226*参照!$I$7,IF(AN226="3/3(多子)",$M226*参照!$I$4,IF(AN226="2/3(多子)",$M226*参照!$I$4,IF(AN226="1/3(多子)",$M226*参照!$I$4,IF(AN226="多子世帯",$M226*参照!$I$4,IF(AN226="対象外",0))))))))))</f>
        <v>0</v>
      </c>
      <c r="CM226" s="454" t="b">
        <f>IF(AO226="3/3",$M226*参照!$I$4,IF(AO226="2/3",$M226*参照!$I$5,IF(AO226="1/3",$M226*参照!$I$6,IF(AO226="1/4(多子)",$M226*参照!$I$4,IF(AO226="1/4(工･農)",$M226*参照!$I$7,IF(AO226="3/3(多子)",$M226*参照!$I$4,IF(AO226="2/3(多子)",$M226*参照!$I$4,IF(AO226="1/3(多子)",$M226*参照!$I$4,IF(AO226="多子世帯",$M226*参照!$I$4,IF(AO226="対象外",0))))))))))</f>
        <v>0</v>
      </c>
      <c r="CN226" s="454" t="b">
        <f>IF(AP226="3/3",$M226*参照!$I$4,IF(AP226="2/3",$M226*参照!$I$5,IF(AP226="1/3",$M226*参照!$I$6,IF(AP226="1/4(多子)",$M226*参照!$I$4,IF(AP226="1/4(工･農)",$M226*参照!$I$7,IF(AP226="3/3(多子)",$M226*参照!$I$4,IF(AP226="2/3(多子)",$M226*参照!$I$4,IF(AP226="1/3(多子)",$M226*参照!$I$4,IF(AP226="多子世帯",$M226*参照!$I$4,IF(AP226="対象外",0))))))))))</f>
        <v>0</v>
      </c>
      <c r="CO226" s="454" t="b">
        <f>IF(AQ226="3/3",$M226*参照!$I$4,IF(AQ226="2/3",$M226*参照!$I$5,IF(AQ226="1/3",$M226*参照!$I$6,IF(AQ226="1/4(多子)",$M226*参照!$I$4,IF(AQ226="1/4(工･農)",$M226*参照!$I$7,IF(AQ226="3/3(多子)",$M226*参照!$I$4,IF(AQ226="2/3(多子)",$M226*参照!$I$4,IF(AQ226="1/3(多子)",$M226*参照!$I$4,IF(AQ226="多子世帯",$M226*参照!$I$4,IF(AQ226="対象外",0))))))))))</f>
        <v>0</v>
      </c>
      <c r="CP226" s="454" t="b">
        <f>IF(AR226="3/3",$M226*参照!$I$4,IF(AR226="2/3",$M226*参照!$I$5,IF(AR226="1/3",$M226*参照!$I$6,IF(AR226="1/4(多子)",$M226*参照!$I$4,IF(AR226="1/4(工･農)",$M226*参照!$I$7,IF(AR226="3/3(多子)",$M226*参照!$I$4,IF(AR226="2/3(多子)",$M226*参照!$I$4,IF(AR226="1/3(多子)",$M226*参照!$I$4,IF(AR226="多子世帯",$M226*参照!$I$4,IF(AR226="対象外",0))))))))))</f>
        <v>0</v>
      </c>
      <c r="CQ226" s="455" t="b">
        <f>IF(AS226="3/3",$M226*参照!$I$4,IF(AS226="2/3",$M226*参照!$I$5,IF(AS226="1/3",$M226*参照!$I$6,IF(AS226="1/4(多子)",$M226*参照!$I$4,IF(AS226="1/4(工･農)",$M226*参照!$I$7,IF(AS226="3/3(多子)",$M226*参照!$I$4,IF(AS226="2/3(多子)",$M226*参照!$I$4,IF(AS226="1/3(多子)",$M226*参照!$I$4,IF(AS226="多子世帯",$M226*参照!$I$4,IF(AS226="対象外",0))))))))))</f>
        <v>0</v>
      </c>
      <c r="CR226" s="456">
        <f t="shared" si="178"/>
        <v>0</v>
      </c>
      <c r="CS226" s="66"/>
      <c r="CT226" s="147"/>
      <c r="CU226" s="147"/>
      <c r="CV226" s="147"/>
      <c r="CW226" s="147"/>
      <c r="CX226" s="147"/>
      <c r="CY226" s="149"/>
      <c r="CZ226" s="100"/>
      <c r="DA226" s="147"/>
      <c r="DB226" s="147"/>
      <c r="DC226" s="147"/>
      <c r="DD226" s="147"/>
      <c r="DE226" s="147"/>
      <c r="DF226" s="148">
        <f t="shared" si="179"/>
        <v>0</v>
      </c>
      <c r="DG226" s="77">
        <f>IF(CD226=0,0,(ROUNDUP(O226*(BU226*参照!$C$5+BV226*参照!$C$6+BW226*参照!$C$7+BX226*参照!$C$8+BY226*参照!$C$9+BZ226*参照!$C$10+CA226*参照!$C$11+CB226*参照!$C$12+CC226*参照!$C$13)/CD226,-2)))</f>
        <v>0</v>
      </c>
      <c r="DH226" s="136" t="str">
        <f t="shared" si="150"/>
        <v>B</v>
      </c>
    </row>
    <row r="227" spans="1:112" s="30" customFormat="1" ht="14.4">
      <c r="A227" s="137">
        <v>186</v>
      </c>
      <c r="B227" s="363"/>
      <c r="C227" s="361"/>
      <c r="D227" s="126"/>
      <c r="E227" s="127"/>
      <c r="F227" s="185"/>
      <c r="G227" s="213"/>
      <c r="H227" s="355"/>
      <c r="I227" s="235">
        <v>0</v>
      </c>
      <c r="J227" s="235">
        <f t="shared" si="151"/>
        <v>0</v>
      </c>
      <c r="K227" s="387">
        <f>IF(D227="昼間",参照!$E$4,IF(D227="夜間等",参照!$E$5,IF(D227="通信",参照!$E$6,0)))</f>
        <v>0</v>
      </c>
      <c r="L227" s="240">
        <f t="shared" si="152"/>
        <v>0</v>
      </c>
      <c r="M227" s="241">
        <f t="shared" si="153"/>
        <v>0</v>
      </c>
      <c r="N227" s="238"/>
      <c r="O227" s="238">
        <f t="shared" si="154"/>
        <v>0</v>
      </c>
      <c r="P227" s="389">
        <v>0</v>
      </c>
      <c r="Q227" s="392">
        <f>IF(D227="昼間",参照!$F$4,IF(D227="夜間等",参照!$F$5,IF(D227="通信",参照!$F$6,0)))</f>
        <v>0</v>
      </c>
      <c r="R227" s="240">
        <f t="shared" si="155"/>
        <v>0</v>
      </c>
      <c r="S227" s="214"/>
      <c r="T227" s="384">
        <f t="shared" si="156"/>
        <v>0</v>
      </c>
      <c r="U227" s="382">
        <f t="shared" si="157"/>
        <v>0</v>
      </c>
      <c r="V227" s="380">
        <f t="shared" si="158"/>
        <v>0</v>
      </c>
      <c r="W227" s="378">
        <f t="shared" si="159"/>
        <v>0</v>
      </c>
      <c r="X227" s="386" t="str">
        <f t="shared" si="129"/>
        <v>0</v>
      </c>
      <c r="Y227" s="379">
        <f t="shared" si="160"/>
        <v>0</v>
      </c>
      <c r="Z227" s="441"/>
      <c r="AA227" s="441"/>
      <c r="AB227" s="445">
        <f t="shared" si="161"/>
        <v>0</v>
      </c>
      <c r="AC227" s="356">
        <f t="shared" si="162"/>
        <v>0</v>
      </c>
      <c r="AD227" s="123">
        <f t="shared" si="130"/>
        <v>0</v>
      </c>
      <c r="AE227" s="123">
        <f t="shared" si="131"/>
        <v>0</v>
      </c>
      <c r="AF227" s="183"/>
      <c r="AG227" s="32"/>
      <c r="AH227" s="97"/>
      <c r="AI227" s="33"/>
      <c r="AJ227" s="97"/>
      <c r="AK227" s="33"/>
      <c r="AL227" s="97"/>
      <c r="AM227" s="98"/>
      <c r="AN227" s="99"/>
      <c r="AO227" s="147"/>
      <c r="AP227" s="147"/>
      <c r="AQ227" s="147"/>
      <c r="AR227" s="147"/>
      <c r="AS227" s="33"/>
      <c r="AT227" s="308">
        <f t="shared" si="132"/>
        <v>0</v>
      </c>
      <c r="AU227" s="295">
        <f t="shared" si="133"/>
        <v>0</v>
      </c>
      <c r="AV227" s="295">
        <f t="shared" si="134"/>
        <v>0</v>
      </c>
      <c r="AW227" s="295">
        <f t="shared" si="135"/>
        <v>0</v>
      </c>
      <c r="AX227" s="295">
        <f t="shared" si="136"/>
        <v>0</v>
      </c>
      <c r="AY227" s="295">
        <f t="shared" si="137"/>
        <v>0</v>
      </c>
      <c r="AZ227" s="295">
        <f t="shared" si="138"/>
        <v>0</v>
      </c>
      <c r="BA227" s="295">
        <f t="shared" si="139"/>
        <v>0</v>
      </c>
      <c r="BB227" s="310">
        <f t="shared" si="140"/>
        <v>0</v>
      </c>
      <c r="BC227" s="308">
        <f t="shared" si="141"/>
        <v>0</v>
      </c>
      <c r="BD227" s="308">
        <f t="shared" si="142"/>
        <v>0</v>
      </c>
      <c r="BE227" s="295">
        <f t="shared" si="143"/>
        <v>0</v>
      </c>
      <c r="BF227" s="308">
        <f t="shared" si="144"/>
        <v>0</v>
      </c>
      <c r="BG227" s="295">
        <f t="shared" si="145"/>
        <v>0</v>
      </c>
      <c r="BH227" s="308">
        <f t="shared" si="146"/>
        <v>0</v>
      </c>
      <c r="BI227" s="295">
        <f t="shared" si="147"/>
        <v>0</v>
      </c>
      <c r="BJ227" s="295">
        <f t="shared" si="148"/>
        <v>0</v>
      </c>
      <c r="BK227" s="310">
        <f t="shared" si="149"/>
        <v>0</v>
      </c>
      <c r="BL227" s="317">
        <f t="shared" si="163"/>
        <v>0</v>
      </c>
      <c r="BM227" s="299">
        <f t="shared" si="163"/>
        <v>0</v>
      </c>
      <c r="BN227" s="299">
        <f t="shared" si="164"/>
        <v>0</v>
      </c>
      <c r="BO227" s="299">
        <f t="shared" si="163"/>
        <v>0</v>
      </c>
      <c r="BP227" s="299">
        <f t="shared" si="165"/>
        <v>0</v>
      </c>
      <c r="BQ227" s="299">
        <f t="shared" si="163"/>
        <v>0</v>
      </c>
      <c r="BR227" s="299">
        <f t="shared" si="166"/>
        <v>0</v>
      </c>
      <c r="BS227" s="299">
        <f t="shared" si="167"/>
        <v>0</v>
      </c>
      <c r="BT227" s="318">
        <f t="shared" si="167"/>
        <v>0</v>
      </c>
      <c r="BU227" s="450">
        <f t="shared" si="168"/>
        <v>0</v>
      </c>
      <c r="BV227" s="451">
        <f t="shared" si="169"/>
        <v>0</v>
      </c>
      <c r="BW227" s="451">
        <f t="shared" si="170"/>
        <v>0</v>
      </c>
      <c r="BX227" s="451">
        <f t="shared" si="171"/>
        <v>0</v>
      </c>
      <c r="BY227" s="451">
        <f t="shared" si="172"/>
        <v>0</v>
      </c>
      <c r="BZ227" s="451">
        <f t="shared" si="173"/>
        <v>0</v>
      </c>
      <c r="CA227" s="451">
        <f t="shared" si="174"/>
        <v>0</v>
      </c>
      <c r="CB227" s="451">
        <f t="shared" si="175"/>
        <v>0</v>
      </c>
      <c r="CC227" s="451">
        <f t="shared" si="176"/>
        <v>0</v>
      </c>
      <c r="CD227" s="452">
        <f t="shared" si="177"/>
        <v>0</v>
      </c>
      <c r="CE227" s="453">
        <f>IF($AF227="3/3",$R227*参照!$J$4,IF($AF227="2/3",$R227*参照!$J$5,IF($AF227="1/3",$R227*参照!$J$6,IF($AF227="1/4(多子)",$R227*参照!$J$4,IF($AF227="1/4(工･農)",$R227*参照!$J$7,IF($AF227="3/3(多子)",$R227*参照!$J$4,IF($AF227="2/3(多子)",$R227*参照!$J$4,IF($AF227="1/3(多子)",$R227*参照!$J$4,IF($AF227="多子世帯",$R227*参照!$J$4,)))))))))</f>
        <v>0</v>
      </c>
      <c r="CF227" s="454" t="b">
        <f>IF(AH227="3/3",$M227*参照!$I$4,IF(AH227="2/3",$M227*参照!$I$5,IF(AH227="1/3",$M227*参照!$I$6,IF(AH227="1/4(多子)",$M227*参照!$I$4,IF(AH227="1/4(工･農)",$M227*参照!$I$7,IF(AH227="3/3(多子)",$M227*参照!$I$4,IF(AH227="2/3(多子)",$M227*参照!$I$4,IF(AH227="1/3(多子)",$M227*参照!$I$4,IF(AH227="多子世帯",$M227*参照!$I$4,IF(AH227="対象外",0))))))))))</f>
        <v>0</v>
      </c>
      <c r="CG227" s="454" t="b">
        <f>IF(AI227="3/3",$M227*参照!$I$4,IF(AI227="2/3",$M227*参照!$I$5,IF(AI227="1/3",$M227*参照!$I$6,IF(AI227="1/4(多子)",$M227*参照!$I$4,IF(AI227="1/4(工･農)",$M227*参照!$I$7,IF(AI227="3/3(多子)",$M227*参照!$I$4,IF(AI227="2/3(多子)",$M227*参照!$I$4,IF(AI227="1/3(多子)",$M227*参照!$I$4,IF(AI227="多子世帯",$M227*参照!$I$4,IF(AI227="対象外",0))))))))))</f>
        <v>0</v>
      </c>
      <c r="CH227" s="454" t="b">
        <f>IF(AJ227="3/3",$M227*参照!$I$4,IF(AJ227="2/3",$M227*参照!$I$5,IF(AJ227="1/3",$M227*参照!$I$6,IF(AJ227="1/4(多子)",$M227*参照!$I$4,IF(AJ227="1/4(工･農)",$M227*参照!$I$7,IF(AJ227="3/3(多子)",$M227*参照!$I$4,IF(AJ227="2/3(多子)",$M227*参照!$I$4,IF(AJ227="1/3(多子)",$M227*参照!$I$4,IF(AJ227="多子世帯",$M227*参照!$I$4,IF(AJ227="対象外",0))))))))))</f>
        <v>0</v>
      </c>
      <c r="CI227" s="454" t="b">
        <f>IF(AK227="3/3",$M227*参照!$I$4,IF(AK227="2/3",$M227*参照!$I$5,IF(AK227="1/3",$M227*参照!$I$6,IF(AK227="1/4(多子)",$M227*参照!$I$4,IF(AK227="1/4(工･農)",$M227*参照!$I$7,IF(AK227="3/3(多子)",$M227*参照!$I$4,IF(AK227="2/3(多子)",$M227*参照!$I$4,IF(AK227="1/3(多子)",$M227*参照!$I$4,IF(AK227="多子世帯",$M227*参照!$I$4,IF(AK227="対象外",0))))))))))</f>
        <v>0</v>
      </c>
      <c r="CJ227" s="454" t="b">
        <f>IF(AL227="3/3",$M227*参照!$I$4,IF(AL227="2/3",$M227*参照!$I$5,IF(AL227="1/3",$M227*参照!$I$6,IF(AL227="1/4(多子)",$M227*参照!$I$4,IF(AL227="1/4(工･農)",$M227*参照!$I$7,IF(AL227="3/3(多子)",$M227*参照!$I$4,IF(AL227="2/3(多子)",$M227*参照!$I$4,IF(AL227="1/3(多子)",$M227*参照!$I$4,IF(AL227="多子世帯",$M227*参照!$I$4,IF(AL227="対象外",0))))))))))</f>
        <v>0</v>
      </c>
      <c r="CK227" s="454" t="b">
        <f>IF(AM227="3/3",$M227*参照!$I$4,IF(AM227="2/3",$M227*参照!$I$5,IF(AM227="1/3",$M227*参照!$I$6,IF(AM227="1/4(多子)",$M227*参照!$I$4,IF(AM227="1/4(工･農)",$M227*参照!$I$7,IF(AM227="3/3(多子)",$M227*参照!$I$4,IF(AM227="2/3(多子)",$M227*参照!$I$4,IF(AM227="1/3(多子)",$M227*参照!$I$4,IF(AM227="多子世帯",$M227*参照!$I$4,IF(AM227="対象外",0))))))))))</f>
        <v>0</v>
      </c>
      <c r="CL227" s="454" t="b">
        <f>IF(AN227="3/3",$M227*参照!$I$4,IF(AN227="2/3",$M227*参照!$I$5,IF(AN227="1/3",$M227*参照!$I$6,IF(AN227="1/4(多子)",$M227*参照!$I$4,IF(AN227="1/4(工･農)",$M227*参照!$I$7,IF(AN227="3/3(多子)",$M227*参照!$I$4,IF(AN227="2/3(多子)",$M227*参照!$I$4,IF(AN227="1/3(多子)",$M227*参照!$I$4,IF(AN227="多子世帯",$M227*参照!$I$4,IF(AN227="対象外",0))))))))))</f>
        <v>0</v>
      </c>
      <c r="CM227" s="454" t="b">
        <f>IF(AO227="3/3",$M227*参照!$I$4,IF(AO227="2/3",$M227*参照!$I$5,IF(AO227="1/3",$M227*参照!$I$6,IF(AO227="1/4(多子)",$M227*参照!$I$4,IF(AO227="1/4(工･農)",$M227*参照!$I$7,IF(AO227="3/3(多子)",$M227*参照!$I$4,IF(AO227="2/3(多子)",$M227*参照!$I$4,IF(AO227="1/3(多子)",$M227*参照!$I$4,IF(AO227="多子世帯",$M227*参照!$I$4,IF(AO227="対象外",0))))))))))</f>
        <v>0</v>
      </c>
      <c r="CN227" s="454" t="b">
        <f>IF(AP227="3/3",$M227*参照!$I$4,IF(AP227="2/3",$M227*参照!$I$5,IF(AP227="1/3",$M227*参照!$I$6,IF(AP227="1/4(多子)",$M227*参照!$I$4,IF(AP227="1/4(工･農)",$M227*参照!$I$7,IF(AP227="3/3(多子)",$M227*参照!$I$4,IF(AP227="2/3(多子)",$M227*参照!$I$4,IF(AP227="1/3(多子)",$M227*参照!$I$4,IF(AP227="多子世帯",$M227*参照!$I$4,IF(AP227="対象外",0))))))))))</f>
        <v>0</v>
      </c>
      <c r="CO227" s="454" t="b">
        <f>IF(AQ227="3/3",$M227*参照!$I$4,IF(AQ227="2/3",$M227*参照!$I$5,IF(AQ227="1/3",$M227*参照!$I$6,IF(AQ227="1/4(多子)",$M227*参照!$I$4,IF(AQ227="1/4(工･農)",$M227*参照!$I$7,IF(AQ227="3/3(多子)",$M227*参照!$I$4,IF(AQ227="2/3(多子)",$M227*参照!$I$4,IF(AQ227="1/3(多子)",$M227*参照!$I$4,IF(AQ227="多子世帯",$M227*参照!$I$4,IF(AQ227="対象外",0))))))))))</f>
        <v>0</v>
      </c>
      <c r="CP227" s="454" t="b">
        <f>IF(AR227="3/3",$M227*参照!$I$4,IF(AR227="2/3",$M227*参照!$I$5,IF(AR227="1/3",$M227*参照!$I$6,IF(AR227="1/4(多子)",$M227*参照!$I$4,IF(AR227="1/4(工･農)",$M227*参照!$I$7,IF(AR227="3/3(多子)",$M227*参照!$I$4,IF(AR227="2/3(多子)",$M227*参照!$I$4,IF(AR227="1/3(多子)",$M227*参照!$I$4,IF(AR227="多子世帯",$M227*参照!$I$4,IF(AR227="対象外",0))))))))))</f>
        <v>0</v>
      </c>
      <c r="CQ227" s="455" t="b">
        <f>IF(AS227="3/3",$M227*参照!$I$4,IF(AS227="2/3",$M227*参照!$I$5,IF(AS227="1/3",$M227*参照!$I$6,IF(AS227="1/4(多子)",$M227*参照!$I$4,IF(AS227="1/4(工･農)",$M227*参照!$I$7,IF(AS227="3/3(多子)",$M227*参照!$I$4,IF(AS227="2/3(多子)",$M227*参照!$I$4,IF(AS227="1/3(多子)",$M227*参照!$I$4,IF(AS227="多子世帯",$M227*参照!$I$4,IF(AS227="対象外",0))))))))))</f>
        <v>0</v>
      </c>
      <c r="CR227" s="456">
        <f t="shared" si="178"/>
        <v>0</v>
      </c>
      <c r="CS227" s="66"/>
      <c r="CT227" s="147"/>
      <c r="CU227" s="147"/>
      <c r="CV227" s="147"/>
      <c r="CW227" s="147"/>
      <c r="CX227" s="147"/>
      <c r="CY227" s="149"/>
      <c r="CZ227" s="100"/>
      <c r="DA227" s="147"/>
      <c r="DB227" s="147"/>
      <c r="DC227" s="147"/>
      <c r="DD227" s="147"/>
      <c r="DE227" s="147"/>
      <c r="DF227" s="148">
        <f t="shared" si="179"/>
        <v>0</v>
      </c>
      <c r="DG227" s="77">
        <f>IF(CD227=0,0,(ROUNDUP(O227*(BU227*参照!$C$5+BV227*参照!$C$6+BW227*参照!$C$7+BX227*参照!$C$8+BY227*参照!$C$9+BZ227*参照!$C$10+CA227*参照!$C$11+CB227*参照!$C$12+CC227*参照!$C$13)/CD227,-2)))</f>
        <v>0</v>
      </c>
      <c r="DH227" s="136" t="str">
        <f t="shared" si="150"/>
        <v>B</v>
      </c>
    </row>
    <row r="228" spans="1:112" s="30" customFormat="1" ht="14.4">
      <c r="A228" s="137">
        <v>187</v>
      </c>
      <c r="B228" s="363"/>
      <c r="C228" s="361"/>
      <c r="D228" s="126"/>
      <c r="E228" s="127"/>
      <c r="F228" s="185"/>
      <c r="G228" s="213"/>
      <c r="H228" s="355"/>
      <c r="I228" s="235">
        <v>0</v>
      </c>
      <c r="J228" s="235">
        <f t="shared" si="151"/>
        <v>0</v>
      </c>
      <c r="K228" s="387">
        <f>IF(D228="昼間",参照!$E$4,IF(D228="夜間等",参照!$E$5,IF(D228="通信",参照!$E$6,0)))</f>
        <v>0</v>
      </c>
      <c r="L228" s="240">
        <f t="shared" si="152"/>
        <v>0</v>
      </c>
      <c r="M228" s="241">
        <f t="shared" si="153"/>
        <v>0</v>
      </c>
      <c r="N228" s="238"/>
      <c r="O228" s="238">
        <f t="shared" si="154"/>
        <v>0</v>
      </c>
      <c r="P228" s="389">
        <v>0</v>
      </c>
      <c r="Q228" s="392">
        <f>IF(D228="昼間",参照!$F$4,IF(D228="夜間等",参照!$F$5,IF(D228="通信",参照!$F$6,0)))</f>
        <v>0</v>
      </c>
      <c r="R228" s="240">
        <f t="shared" si="155"/>
        <v>0</v>
      </c>
      <c r="S228" s="214"/>
      <c r="T228" s="384">
        <f t="shared" si="156"/>
        <v>0</v>
      </c>
      <c r="U228" s="382">
        <f t="shared" si="157"/>
        <v>0</v>
      </c>
      <c r="V228" s="380">
        <f t="shared" si="158"/>
        <v>0</v>
      </c>
      <c r="W228" s="378">
        <f t="shared" si="159"/>
        <v>0</v>
      </c>
      <c r="X228" s="386" t="str">
        <f t="shared" si="129"/>
        <v>0</v>
      </c>
      <c r="Y228" s="379">
        <f t="shared" si="160"/>
        <v>0</v>
      </c>
      <c r="Z228" s="441"/>
      <c r="AA228" s="441"/>
      <c r="AB228" s="445">
        <f t="shared" si="161"/>
        <v>0</v>
      </c>
      <c r="AC228" s="356">
        <f t="shared" si="162"/>
        <v>0</v>
      </c>
      <c r="AD228" s="123">
        <f t="shared" si="130"/>
        <v>0</v>
      </c>
      <c r="AE228" s="123">
        <f t="shared" si="131"/>
        <v>0</v>
      </c>
      <c r="AF228" s="183"/>
      <c r="AG228" s="32"/>
      <c r="AH228" s="97"/>
      <c r="AI228" s="33"/>
      <c r="AJ228" s="97"/>
      <c r="AK228" s="33"/>
      <c r="AL228" s="97"/>
      <c r="AM228" s="98"/>
      <c r="AN228" s="99"/>
      <c r="AO228" s="147"/>
      <c r="AP228" s="147"/>
      <c r="AQ228" s="147"/>
      <c r="AR228" s="147"/>
      <c r="AS228" s="33"/>
      <c r="AT228" s="308">
        <f t="shared" si="132"/>
        <v>0</v>
      </c>
      <c r="AU228" s="295">
        <f t="shared" si="133"/>
        <v>0</v>
      </c>
      <c r="AV228" s="295">
        <f t="shared" si="134"/>
        <v>0</v>
      </c>
      <c r="AW228" s="295">
        <f t="shared" si="135"/>
        <v>0</v>
      </c>
      <c r="AX228" s="295">
        <f t="shared" si="136"/>
        <v>0</v>
      </c>
      <c r="AY228" s="295">
        <f t="shared" si="137"/>
        <v>0</v>
      </c>
      <c r="AZ228" s="295">
        <f t="shared" si="138"/>
        <v>0</v>
      </c>
      <c r="BA228" s="295">
        <f t="shared" si="139"/>
        <v>0</v>
      </c>
      <c r="BB228" s="310">
        <f t="shared" si="140"/>
        <v>0</v>
      </c>
      <c r="BC228" s="308">
        <f t="shared" si="141"/>
        <v>0</v>
      </c>
      <c r="BD228" s="308">
        <f t="shared" si="142"/>
        <v>0</v>
      </c>
      <c r="BE228" s="295">
        <f t="shared" si="143"/>
        <v>0</v>
      </c>
      <c r="BF228" s="308">
        <f t="shared" si="144"/>
        <v>0</v>
      </c>
      <c r="BG228" s="295">
        <f t="shared" si="145"/>
        <v>0</v>
      </c>
      <c r="BH228" s="308">
        <f t="shared" si="146"/>
        <v>0</v>
      </c>
      <c r="BI228" s="295">
        <f t="shared" si="147"/>
        <v>0</v>
      </c>
      <c r="BJ228" s="295">
        <f t="shared" si="148"/>
        <v>0</v>
      </c>
      <c r="BK228" s="310">
        <f t="shared" si="149"/>
        <v>0</v>
      </c>
      <c r="BL228" s="317">
        <f t="shared" si="163"/>
        <v>0</v>
      </c>
      <c r="BM228" s="299">
        <f t="shared" si="163"/>
        <v>0</v>
      </c>
      <c r="BN228" s="299">
        <f t="shared" si="164"/>
        <v>0</v>
      </c>
      <c r="BO228" s="299">
        <f t="shared" si="163"/>
        <v>0</v>
      </c>
      <c r="BP228" s="299">
        <f t="shared" si="165"/>
        <v>0</v>
      </c>
      <c r="BQ228" s="299">
        <f t="shared" si="163"/>
        <v>0</v>
      </c>
      <c r="BR228" s="299">
        <f t="shared" si="166"/>
        <v>0</v>
      </c>
      <c r="BS228" s="299">
        <f t="shared" si="167"/>
        <v>0</v>
      </c>
      <c r="BT228" s="318">
        <f t="shared" si="167"/>
        <v>0</v>
      </c>
      <c r="BU228" s="450">
        <f t="shared" si="168"/>
        <v>0</v>
      </c>
      <c r="BV228" s="451">
        <f t="shared" si="169"/>
        <v>0</v>
      </c>
      <c r="BW228" s="451">
        <f t="shared" si="170"/>
        <v>0</v>
      </c>
      <c r="BX228" s="451">
        <f t="shared" si="171"/>
        <v>0</v>
      </c>
      <c r="BY228" s="451">
        <f t="shared" si="172"/>
        <v>0</v>
      </c>
      <c r="BZ228" s="451">
        <f t="shared" si="173"/>
        <v>0</v>
      </c>
      <c r="CA228" s="451">
        <f t="shared" si="174"/>
        <v>0</v>
      </c>
      <c r="CB228" s="451">
        <f t="shared" si="175"/>
        <v>0</v>
      </c>
      <c r="CC228" s="451">
        <f t="shared" si="176"/>
        <v>0</v>
      </c>
      <c r="CD228" s="452">
        <f t="shared" si="177"/>
        <v>0</v>
      </c>
      <c r="CE228" s="453">
        <f>IF($AF228="3/3",$R228*参照!$J$4,IF($AF228="2/3",$R228*参照!$J$5,IF($AF228="1/3",$R228*参照!$J$6,IF($AF228="1/4(多子)",$R228*参照!$J$4,IF($AF228="1/4(工･農)",$R228*参照!$J$7,IF($AF228="3/3(多子)",$R228*参照!$J$4,IF($AF228="2/3(多子)",$R228*参照!$J$4,IF($AF228="1/3(多子)",$R228*参照!$J$4,IF($AF228="多子世帯",$R228*参照!$J$4,)))))))))</f>
        <v>0</v>
      </c>
      <c r="CF228" s="454" t="b">
        <f>IF(AH228="3/3",$M228*参照!$I$4,IF(AH228="2/3",$M228*参照!$I$5,IF(AH228="1/3",$M228*参照!$I$6,IF(AH228="1/4(多子)",$M228*参照!$I$4,IF(AH228="1/4(工･農)",$M228*参照!$I$7,IF(AH228="3/3(多子)",$M228*参照!$I$4,IF(AH228="2/3(多子)",$M228*参照!$I$4,IF(AH228="1/3(多子)",$M228*参照!$I$4,IF(AH228="多子世帯",$M228*参照!$I$4,IF(AH228="対象外",0))))))))))</f>
        <v>0</v>
      </c>
      <c r="CG228" s="454" t="b">
        <f>IF(AI228="3/3",$M228*参照!$I$4,IF(AI228="2/3",$M228*参照!$I$5,IF(AI228="1/3",$M228*参照!$I$6,IF(AI228="1/4(多子)",$M228*参照!$I$4,IF(AI228="1/4(工･農)",$M228*参照!$I$7,IF(AI228="3/3(多子)",$M228*参照!$I$4,IF(AI228="2/3(多子)",$M228*参照!$I$4,IF(AI228="1/3(多子)",$M228*参照!$I$4,IF(AI228="多子世帯",$M228*参照!$I$4,IF(AI228="対象外",0))))))))))</f>
        <v>0</v>
      </c>
      <c r="CH228" s="454" t="b">
        <f>IF(AJ228="3/3",$M228*参照!$I$4,IF(AJ228="2/3",$M228*参照!$I$5,IF(AJ228="1/3",$M228*参照!$I$6,IF(AJ228="1/4(多子)",$M228*参照!$I$4,IF(AJ228="1/4(工･農)",$M228*参照!$I$7,IF(AJ228="3/3(多子)",$M228*参照!$I$4,IF(AJ228="2/3(多子)",$M228*参照!$I$4,IF(AJ228="1/3(多子)",$M228*参照!$I$4,IF(AJ228="多子世帯",$M228*参照!$I$4,IF(AJ228="対象外",0))))))))))</f>
        <v>0</v>
      </c>
      <c r="CI228" s="454" t="b">
        <f>IF(AK228="3/3",$M228*参照!$I$4,IF(AK228="2/3",$M228*参照!$I$5,IF(AK228="1/3",$M228*参照!$I$6,IF(AK228="1/4(多子)",$M228*参照!$I$4,IF(AK228="1/4(工･農)",$M228*参照!$I$7,IF(AK228="3/3(多子)",$M228*参照!$I$4,IF(AK228="2/3(多子)",$M228*参照!$I$4,IF(AK228="1/3(多子)",$M228*参照!$I$4,IF(AK228="多子世帯",$M228*参照!$I$4,IF(AK228="対象外",0))))))))))</f>
        <v>0</v>
      </c>
      <c r="CJ228" s="454" t="b">
        <f>IF(AL228="3/3",$M228*参照!$I$4,IF(AL228="2/3",$M228*参照!$I$5,IF(AL228="1/3",$M228*参照!$I$6,IF(AL228="1/4(多子)",$M228*参照!$I$4,IF(AL228="1/4(工･農)",$M228*参照!$I$7,IF(AL228="3/3(多子)",$M228*参照!$I$4,IF(AL228="2/3(多子)",$M228*参照!$I$4,IF(AL228="1/3(多子)",$M228*参照!$I$4,IF(AL228="多子世帯",$M228*参照!$I$4,IF(AL228="対象外",0))))))))))</f>
        <v>0</v>
      </c>
      <c r="CK228" s="454" t="b">
        <f>IF(AM228="3/3",$M228*参照!$I$4,IF(AM228="2/3",$M228*参照!$I$5,IF(AM228="1/3",$M228*参照!$I$6,IF(AM228="1/4(多子)",$M228*参照!$I$4,IF(AM228="1/4(工･農)",$M228*参照!$I$7,IF(AM228="3/3(多子)",$M228*参照!$I$4,IF(AM228="2/3(多子)",$M228*参照!$I$4,IF(AM228="1/3(多子)",$M228*参照!$I$4,IF(AM228="多子世帯",$M228*参照!$I$4,IF(AM228="対象外",0))))))))))</f>
        <v>0</v>
      </c>
      <c r="CL228" s="454" t="b">
        <f>IF(AN228="3/3",$M228*参照!$I$4,IF(AN228="2/3",$M228*参照!$I$5,IF(AN228="1/3",$M228*参照!$I$6,IF(AN228="1/4(多子)",$M228*参照!$I$4,IF(AN228="1/4(工･農)",$M228*参照!$I$7,IF(AN228="3/3(多子)",$M228*参照!$I$4,IF(AN228="2/3(多子)",$M228*参照!$I$4,IF(AN228="1/3(多子)",$M228*参照!$I$4,IF(AN228="多子世帯",$M228*参照!$I$4,IF(AN228="対象外",0))))))))))</f>
        <v>0</v>
      </c>
      <c r="CM228" s="454" t="b">
        <f>IF(AO228="3/3",$M228*参照!$I$4,IF(AO228="2/3",$M228*参照!$I$5,IF(AO228="1/3",$M228*参照!$I$6,IF(AO228="1/4(多子)",$M228*参照!$I$4,IF(AO228="1/4(工･農)",$M228*参照!$I$7,IF(AO228="3/3(多子)",$M228*参照!$I$4,IF(AO228="2/3(多子)",$M228*参照!$I$4,IF(AO228="1/3(多子)",$M228*参照!$I$4,IF(AO228="多子世帯",$M228*参照!$I$4,IF(AO228="対象外",0))))))))))</f>
        <v>0</v>
      </c>
      <c r="CN228" s="454" t="b">
        <f>IF(AP228="3/3",$M228*参照!$I$4,IF(AP228="2/3",$M228*参照!$I$5,IF(AP228="1/3",$M228*参照!$I$6,IF(AP228="1/4(多子)",$M228*参照!$I$4,IF(AP228="1/4(工･農)",$M228*参照!$I$7,IF(AP228="3/3(多子)",$M228*参照!$I$4,IF(AP228="2/3(多子)",$M228*参照!$I$4,IF(AP228="1/3(多子)",$M228*参照!$I$4,IF(AP228="多子世帯",$M228*参照!$I$4,IF(AP228="対象外",0))))))))))</f>
        <v>0</v>
      </c>
      <c r="CO228" s="454" t="b">
        <f>IF(AQ228="3/3",$M228*参照!$I$4,IF(AQ228="2/3",$M228*参照!$I$5,IF(AQ228="1/3",$M228*参照!$I$6,IF(AQ228="1/4(多子)",$M228*参照!$I$4,IF(AQ228="1/4(工･農)",$M228*参照!$I$7,IF(AQ228="3/3(多子)",$M228*参照!$I$4,IF(AQ228="2/3(多子)",$M228*参照!$I$4,IF(AQ228="1/3(多子)",$M228*参照!$I$4,IF(AQ228="多子世帯",$M228*参照!$I$4,IF(AQ228="対象外",0))))))))))</f>
        <v>0</v>
      </c>
      <c r="CP228" s="454" t="b">
        <f>IF(AR228="3/3",$M228*参照!$I$4,IF(AR228="2/3",$M228*参照!$I$5,IF(AR228="1/3",$M228*参照!$I$6,IF(AR228="1/4(多子)",$M228*参照!$I$4,IF(AR228="1/4(工･農)",$M228*参照!$I$7,IF(AR228="3/3(多子)",$M228*参照!$I$4,IF(AR228="2/3(多子)",$M228*参照!$I$4,IF(AR228="1/3(多子)",$M228*参照!$I$4,IF(AR228="多子世帯",$M228*参照!$I$4,IF(AR228="対象外",0))))))))))</f>
        <v>0</v>
      </c>
      <c r="CQ228" s="455" t="b">
        <f>IF(AS228="3/3",$M228*参照!$I$4,IF(AS228="2/3",$M228*参照!$I$5,IF(AS228="1/3",$M228*参照!$I$6,IF(AS228="1/4(多子)",$M228*参照!$I$4,IF(AS228="1/4(工･農)",$M228*参照!$I$7,IF(AS228="3/3(多子)",$M228*参照!$I$4,IF(AS228="2/3(多子)",$M228*参照!$I$4,IF(AS228="1/3(多子)",$M228*参照!$I$4,IF(AS228="多子世帯",$M228*参照!$I$4,IF(AS228="対象外",0))))))))))</f>
        <v>0</v>
      </c>
      <c r="CR228" s="456">
        <f t="shared" si="178"/>
        <v>0</v>
      </c>
      <c r="CS228" s="66"/>
      <c r="CT228" s="147"/>
      <c r="CU228" s="147"/>
      <c r="CV228" s="147"/>
      <c r="CW228" s="147"/>
      <c r="CX228" s="147"/>
      <c r="CY228" s="149"/>
      <c r="CZ228" s="100"/>
      <c r="DA228" s="147"/>
      <c r="DB228" s="147"/>
      <c r="DC228" s="147"/>
      <c r="DD228" s="147"/>
      <c r="DE228" s="147"/>
      <c r="DF228" s="148">
        <f t="shared" si="179"/>
        <v>0</v>
      </c>
      <c r="DG228" s="77">
        <f>IF(CD228=0,0,(ROUNDUP(O228*(BU228*参照!$C$5+BV228*参照!$C$6+BW228*参照!$C$7+BX228*参照!$C$8+BY228*参照!$C$9+BZ228*参照!$C$10+CA228*参照!$C$11+CB228*参照!$C$12+CC228*参照!$C$13)/CD228,-2)))</f>
        <v>0</v>
      </c>
      <c r="DH228" s="136" t="str">
        <f t="shared" si="150"/>
        <v>B</v>
      </c>
    </row>
    <row r="229" spans="1:112" s="30" customFormat="1" ht="14.4">
      <c r="A229" s="137">
        <v>188</v>
      </c>
      <c r="B229" s="363"/>
      <c r="C229" s="361"/>
      <c r="D229" s="126"/>
      <c r="E229" s="127"/>
      <c r="F229" s="185"/>
      <c r="G229" s="213"/>
      <c r="H229" s="355"/>
      <c r="I229" s="235">
        <v>0</v>
      </c>
      <c r="J229" s="235">
        <f t="shared" si="151"/>
        <v>0</v>
      </c>
      <c r="K229" s="387">
        <f>IF(D229="昼間",参照!$E$4,IF(D229="夜間等",参照!$E$5,IF(D229="通信",参照!$E$6,0)))</f>
        <v>0</v>
      </c>
      <c r="L229" s="240">
        <f t="shared" si="152"/>
        <v>0</v>
      </c>
      <c r="M229" s="241">
        <f t="shared" si="153"/>
        <v>0</v>
      </c>
      <c r="N229" s="238"/>
      <c r="O229" s="238">
        <f t="shared" si="154"/>
        <v>0</v>
      </c>
      <c r="P229" s="389">
        <v>0</v>
      </c>
      <c r="Q229" s="392">
        <f>IF(D229="昼間",参照!$F$4,IF(D229="夜間等",参照!$F$5,IF(D229="通信",参照!$F$6,0)))</f>
        <v>0</v>
      </c>
      <c r="R229" s="240">
        <f t="shared" si="155"/>
        <v>0</v>
      </c>
      <c r="S229" s="214"/>
      <c r="T229" s="384">
        <f t="shared" si="156"/>
        <v>0</v>
      </c>
      <c r="U229" s="382">
        <f t="shared" si="157"/>
        <v>0</v>
      </c>
      <c r="V229" s="380">
        <f t="shared" si="158"/>
        <v>0</v>
      </c>
      <c r="W229" s="378">
        <f t="shared" si="159"/>
        <v>0</v>
      </c>
      <c r="X229" s="386" t="str">
        <f t="shared" si="129"/>
        <v>0</v>
      </c>
      <c r="Y229" s="379">
        <f t="shared" si="160"/>
        <v>0</v>
      </c>
      <c r="Z229" s="441"/>
      <c r="AA229" s="441"/>
      <c r="AB229" s="445">
        <f t="shared" si="161"/>
        <v>0</v>
      </c>
      <c r="AC229" s="356">
        <f t="shared" si="162"/>
        <v>0</v>
      </c>
      <c r="AD229" s="123">
        <f t="shared" si="130"/>
        <v>0</v>
      </c>
      <c r="AE229" s="123">
        <f t="shared" si="131"/>
        <v>0</v>
      </c>
      <c r="AF229" s="183"/>
      <c r="AG229" s="32"/>
      <c r="AH229" s="97"/>
      <c r="AI229" s="33"/>
      <c r="AJ229" s="97"/>
      <c r="AK229" s="33"/>
      <c r="AL229" s="97"/>
      <c r="AM229" s="98"/>
      <c r="AN229" s="99"/>
      <c r="AO229" s="147"/>
      <c r="AP229" s="147"/>
      <c r="AQ229" s="147"/>
      <c r="AR229" s="147"/>
      <c r="AS229" s="33"/>
      <c r="AT229" s="308">
        <f t="shared" si="132"/>
        <v>0</v>
      </c>
      <c r="AU229" s="295">
        <f t="shared" si="133"/>
        <v>0</v>
      </c>
      <c r="AV229" s="295">
        <f t="shared" si="134"/>
        <v>0</v>
      </c>
      <c r="AW229" s="295">
        <f t="shared" si="135"/>
        <v>0</v>
      </c>
      <c r="AX229" s="295">
        <f t="shared" si="136"/>
        <v>0</v>
      </c>
      <c r="AY229" s="295">
        <f t="shared" si="137"/>
        <v>0</v>
      </c>
      <c r="AZ229" s="295">
        <f t="shared" si="138"/>
        <v>0</v>
      </c>
      <c r="BA229" s="295">
        <f t="shared" si="139"/>
        <v>0</v>
      </c>
      <c r="BB229" s="310">
        <f t="shared" si="140"/>
        <v>0</v>
      </c>
      <c r="BC229" s="308">
        <f t="shared" si="141"/>
        <v>0</v>
      </c>
      <c r="BD229" s="308">
        <f t="shared" si="142"/>
        <v>0</v>
      </c>
      <c r="BE229" s="295">
        <f t="shared" si="143"/>
        <v>0</v>
      </c>
      <c r="BF229" s="308">
        <f t="shared" si="144"/>
        <v>0</v>
      </c>
      <c r="BG229" s="295">
        <f t="shared" si="145"/>
        <v>0</v>
      </c>
      <c r="BH229" s="308">
        <f t="shared" si="146"/>
        <v>0</v>
      </c>
      <c r="BI229" s="295">
        <f t="shared" si="147"/>
        <v>0</v>
      </c>
      <c r="BJ229" s="295">
        <f t="shared" si="148"/>
        <v>0</v>
      </c>
      <c r="BK229" s="310">
        <f t="shared" si="149"/>
        <v>0</v>
      </c>
      <c r="BL229" s="317">
        <f t="shared" si="163"/>
        <v>0</v>
      </c>
      <c r="BM229" s="299">
        <f t="shared" si="163"/>
        <v>0</v>
      </c>
      <c r="BN229" s="299">
        <f t="shared" si="164"/>
        <v>0</v>
      </c>
      <c r="BO229" s="299">
        <f t="shared" si="163"/>
        <v>0</v>
      </c>
      <c r="BP229" s="299">
        <f t="shared" si="165"/>
        <v>0</v>
      </c>
      <c r="BQ229" s="299">
        <f t="shared" si="163"/>
        <v>0</v>
      </c>
      <c r="BR229" s="299">
        <f t="shared" si="166"/>
        <v>0</v>
      </c>
      <c r="BS229" s="299">
        <f t="shared" si="167"/>
        <v>0</v>
      </c>
      <c r="BT229" s="318">
        <f t="shared" si="167"/>
        <v>0</v>
      </c>
      <c r="BU229" s="450">
        <f t="shared" si="168"/>
        <v>0</v>
      </c>
      <c r="BV229" s="451">
        <f t="shared" si="169"/>
        <v>0</v>
      </c>
      <c r="BW229" s="451">
        <f t="shared" si="170"/>
        <v>0</v>
      </c>
      <c r="BX229" s="451">
        <f t="shared" si="171"/>
        <v>0</v>
      </c>
      <c r="BY229" s="451">
        <f t="shared" si="172"/>
        <v>0</v>
      </c>
      <c r="BZ229" s="451">
        <f t="shared" si="173"/>
        <v>0</v>
      </c>
      <c r="CA229" s="451">
        <f t="shared" si="174"/>
        <v>0</v>
      </c>
      <c r="CB229" s="451">
        <f t="shared" si="175"/>
        <v>0</v>
      </c>
      <c r="CC229" s="451">
        <f t="shared" si="176"/>
        <v>0</v>
      </c>
      <c r="CD229" s="452">
        <f t="shared" si="177"/>
        <v>0</v>
      </c>
      <c r="CE229" s="453">
        <f>IF($AF229="3/3",$R229*参照!$J$4,IF($AF229="2/3",$R229*参照!$J$5,IF($AF229="1/3",$R229*参照!$J$6,IF($AF229="1/4(多子)",$R229*参照!$J$4,IF($AF229="1/4(工･農)",$R229*参照!$J$7,IF($AF229="3/3(多子)",$R229*参照!$J$4,IF($AF229="2/3(多子)",$R229*参照!$J$4,IF($AF229="1/3(多子)",$R229*参照!$J$4,IF($AF229="多子世帯",$R229*参照!$J$4,)))))))))</f>
        <v>0</v>
      </c>
      <c r="CF229" s="454" t="b">
        <f>IF(AH229="3/3",$M229*参照!$I$4,IF(AH229="2/3",$M229*参照!$I$5,IF(AH229="1/3",$M229*参照!$I$6,IF(AH229="1/4(多子)",$M229*参照!$I$4,IF(AH229="1/4(工･農)",$M229*参照!$I$7,IF(AH229="3/3(多子)",$M229*参照!$I$4,IF(AH229="2/3(多子)",$M229*参照!$I$4,IF(AH229="1/3(多子)",$M229*参照!$I$4,IF(AH229="多子世帯",$M229*参照!$I$4,IF(AH229="対象外",0))))))))))</f>
        <v>0</v>
      </c>
      <c r="CG229" s="454" t="b">
        <f>IF(AI229="3/3",$M229*参照!$I$4,IF(AI229="2/3",$M229*参照!$I$5,IF(AI229="1/3",$M229*参照!$I$6,IF(AI229="1/4(多子)",$M229*参照!$I$4,IF(AI229="1/4(工･農)",$M229*参照!$I$7,IF(AI229="3/3(多子)",$M229*参照!$I$4,IF(AI229="2/3(多子)",$M229*参照!$I$4,IF(AI229="1/3(多子)",$M229*参照!$I$4,IF(AI229="多子世帯",$M229*参照!$I$4,IF(AI229="対象外",0))))))))))</f>
        <v>0</v>
      </c>
      <c r="CH229" s="454" t="b">
        <f>IF(AJ229="3/3",$M229*参照!$I$4,IF(AJ229="2/3",$M229*参照!$I$5,IF(AJ229="1/3",$M229*参照!$I$6,IF(AJ229="1/4(多子)",$M229*参照!$I$4,IF(AJ229="1/4(工･農)",$M229*参照!$I$7,IF(AJ229="3/3(多子)",$M229*参照!$I$4,IF(AJ229="2/3(多子)",$M229*参照!$I$4,IF(AJ229="1/3(多子)",$M229*参照!$I$4,IF(AJ229="多子世帯",$M229*参照!$I$4,IF(AJ229="対象外",0))))))))))</f>
        <v>0</v>
      </c>
      <c r="CI229" s="454" t="b">
        <f>IF(AK229="3/3",$M229*参照!$I$4,IF(AK229="2/3",$M229*参照!$I$5,IF(AK229="1/3",$M229*参照!$I$6,IF(AK229="1/4(多子)",$M229*参照!$I$4,IF(AK229="1/4(工･農)",$M229*参照!$I$7,IF(AK229="3/3(多子)",$M229*参照!$I$4,IF(AK229="2/3(多子)",$M229*参照!$I$4,IF(AK229="1/3(多子)",$M229*参照!$I$4,IF(AK229="多子世帯",$M229*参照!$I$4,IF(AK229="対象外",0))))))))))</f>
        <v>0</v>
      </c>
      <c r="CJ229" s="454" t="b">
        <f>IF(AL229="3/3",$M229*参照!$I$4,IF(AL229="2/3",$M229*参照!$I$5,IF(AL229="1/3",$M229*参照!$I$6,IF(AL229="1/4(多子)",$M229*参照!$I$4,IF(AL229="1/4(工･農)",$M229*参照!$I$7,IF(AL229="3/3(多子)",$M229*参照!$I$4,IF(AL229="2/3(多子)",$M229*参照!$I$4,IF(AL229="1/3(多子)",$M229*参照!$I$4,IF(AL229="多子世帯",$M229*参照!$I$4,IF(AL229="対象外",0))))))))))</f>
        <v>0</v>
      </c>
      <c r="CK229" s="454" t="b">
        <f>IF(AM229="3/3",$M229*参照!$I$4,IF(AM229="2/3",$M229*参照!$I$5,IF(AM229="1/3",$M229*参照!$I$6,IF(AM229="1/4(多子)",$M229*参照!$I$4,IF(AM229="1/4(工･農)",$M229*参照!$I$7,IF(AM229="3/3(多子)",$M229*参照!$I$4,IF(AM229="2/3(多子)",$M229*参照!$I$4,IF(AM229="1/3(多子)",$M229*参照!$I$4,IF(AM229="多子世帯",$M229*参照!$I$4,IF(AM229="対象外",0))))))))))</f>
        <v>0</v>
      </c>
      <c r="CL229" s="454" t="b">
        <f>IF(AN229="3/3",$M229*参照!$I$4,IF(AN229="2/3",$M229*参照!$I$5,IF(AN229="1/3",$M229*参照!$I$6,IF(AN229="1/4(多子)",$M229*参照!$I$4,IF(AN229="1/4(工･農)",$M229*参照!$I$7,IF(AN229="3/3(多子)",$M229*参照!$I$4,IF(AN229="2/3(多子)",$M229*参照!$I$4,IF(AN229="1/3(多子)",$M229*参照!$I$4,IF(AN229="多子世帯",$M229*参照!$I$4,IF(AN229="対象外",0))))))))))</f>
        <v>0</v>
      </c>
      <c r="CM229" s="454" t="b">
        <f>IF(AO229="3/3",$M229*参照!$I$4,IF(AO229="2/3",$M229*参照!$I$5,IF(AO229="1/3",$M229*参照!$I$6,IF(AO229="1/4(多子)",$M229*参照!$I$4,IF(AO229="1/4(工･農)",$M229*参照!$I$7,IF(AO229="3/3(多子)",$M229*参照!$I$4,IF(AO229="2/3(多子)",$M229*参照!$I$4,IF(AO229="1/3(多子)",$M229*参照!$I$4,IF(AO229="多子世帯",$M229*参照!$I$4,IF(AO229="対象外",0))))))))))</f>
        <v>0</v>
      </c>
      <c r="CN229" s="454" t="b">
        <f>IF(AP229="3/3",$M229*参照!$I$4,IF(AP229="2/3",$M229*参照!$I$5,IF(AP229="1/3",$M229*参照!$I$6,IF(AP229="1/4(多子)",$M229*参照!$I$4,IF(AP229="1/4(工･農)",$M229*参照!$I$7,IF(AP229="3/3(多子)",$M229*参照!$I$4,IF(AP229="2/3(多子)",$M229*参照!$I$4,IF(AP229="1/3(多子)",$M229*参照!$I$4,IF(AP229="多子世帯",$M229*参照!$I$4,IF(AP229="対象外",0))))))))))</f>
        <v>0</v>
      </c>
      <c r="CO229" s="454" t="b">
        <f>IF(AQ229="3/3",$M229*参照!$I$4,IF(AQ229="2/3",$M229*参照!$I$5,IF(AQ229="1/3",$M229*参照!$I$6,IF(AQ229="1/4(多子)",$M229*参照!$I$4,IF(AQ229="1/4(工･農)",$M229*参照!$I$7,IF(AQ229="3/3(多子)",$M229*参照!$I$4,IF(AQ229="2/3(多子)",$M229*参照!$I$4,IF(AQ229="1/3(多子)",$M229*参照!$I$4,IF(AQ229="多子世帯",$M229*参照!$I$4,IF(AQ229="対象外",0))))))))))</f>
        <v>0</v>
      </c>
      <c r="CP229" s="454" t="b">
        <f>IF(AR229="3/3",$M229*参照!$I$4,IF(AR229="2/3",$M229*参照!$I$5,IF(AR229="1/3",$M229*参照!$I$6,IF(AR229="1/4(多子)",$M229*参照!$I$4,IF(AR229="1/4(工･農)",$M229*参照!$I$7,IF(AR229="3/3(多子)",$M229*参照!$I$4,IF(AR229="2/3(多子)",$M229*参照!$I$4,IF(AR229="1/3(多子)",$M229*参照!$I$4,IF(AR229="多子世帯",$M229*参照!$I$4,IF(AR229="対象外",0))))))))))</f>
        <v>0</v>
      </c>
      <c r="CQ229" s="455" t="b">
        <f>IF(AS229="3/3",$M229*参照!$I$4,IF(AS229="2/3",$M229*参照!$I$5,IF(AS229="1/3",$M229*参照!$I$6,IF(AS229="1/4(多子)",$M229*参照!$I$4,IF(AS229="1/4(工･農)",$M229*参照!$I$7,IF(AS229="3/3(多子)",$M229*参照!$I$4,IF(AS229="2/3(多子)",$M229*参照!$I$4,IF(AS229="1/3(多子)",$M229*参照!$I$4,IF(AS229="多子世帯",$M229*参照!$I$4,IF(AS229="対象外",0))))))))))</f>
        <v>0</v>
      </c>
      <c r="CR229" s="456">
        <f t="shared" si="178"/>
        <v>0</v>
      </c>
      <c r="CS229" s="66"/>
      <c r="CT229" s="147"/>
      <c r="CU229" s="147"/>
      <c r="CV229" s="147"/>
      <c r="CW229" s="147"/>
      <c r="CX229" s="147"/>
      <c r="CY229" s="149"/>
      <c r="CZ229" s="100"/>
      <c r="DA229" s="147"/>
      <c r="DB229" s="147"/>
      <c r="DC229" s="147"/>
      <c r="DD229" s="147"/>
      <c r="DE229" s="147"/>
      <c r="DF229" s="148">
        <f t="shared" si="179"/>
        <v>0</v>
      </c>
      <c r="DG229" s="77">
        <f>IF(CD229=0,0,(ROUNDUP(O229*(BU229*参照!$C$5+BV229*参照!$C$6+BW229*参照!$C$7+BX229*参照!$C$8+BY229*参照!$C$9+BZ229*参照!$C$10+CA229*参照!$C$11+CB229*参照!$C$12+CC229*参照!$C$13)/CD229,-2)))</f>
        <v>0</v>
      </c>
      <c r="DH229" s="136" t="str">
        <f t="shared" si="150"/>
        <v>B</v>
      </c>
    </row>
    <row r="230" spans="1:112" s="30" customFormat="1" ht="14.4">
      <c r="A230" s="137">
        <v>189</v>
      </c>
      <c r="B230" s="363"/>
      <c r="C230" s="361"/>
      <c r="D230" s="126"/>
      <c r="E230" s="127"/>
      <c r="F230" s="185"/>
      <c r="G230" s="213"/>
      <c r="H230" s="355"/>
      <c r="I230" s="235">
        <v>0</v>
      </c>
      <c r="J230" s="235">
        <f t="shared" si="151"/>
        <v>0</v>
      </c>
      <c r="K230" s="387">
        <f>IF(D230="昼間",参照!$E$4,IF(D230="夜間等",参照!$E$5,IF(D230="通信",参照!$E$6,0)))</f>
        <v>0</v>
      </c>
      <c r="L230" s="240">
        <f t="shared" si="152"/>
        <v>0</v>
      </c>
      <c r="M230" s="241">
        <f t="shared" si="153"/>
        <v>0</v>
      </c>
      <c r="N230" s="238"/>
      <c r="O230" s="238">
        <f t="shared" si="154"/>
        <v>0</v>
      </c>
      <c r="P230" s="389">
        <v>0</v>
      </c>
      <c r="Q230" s="392">
        <f>IF(D230="昼間",参照!$F$4,IF(D230="夜間等",参照!$F$5,IF(D230="通信",参照!$F$6,0)))</f>
        <v>0</v>
      </c>
      <c r="R230" s="240">
        <f t="shared" si="155"/>
        <v>0</v>
      </c>
      <c r="S230" s="214"/>
      <c r="T230" s="384">
        <f t="shared" si="156"/>
        <v>0</v>
      </c>
      <c r="U230" s="382">
        <f t="shared" si="157"/>
        <v>0</v>
      </c>
      <c r="V230" s="380">
        <f t="shared" si="158"/>
        <v>0</v>
      </c>
      <c r="W230" s="378">
        <f t="shared" si="159"/>
        <v>0</v>
      </c>
      <c r="X230" s="386" t="str">
        <f t="shared" si="129"/>
        <v>0</v>
      </c>
      <c r="Y230" s="379">
        <f t="shared" si="160"/>
        <v>0</v>
      </c>
      <c r="Z230" s="441"/>
      <c r="AA230" s="441"/>
      <c r="AB230" s="445">
        <f t="shared" si="161"/>
        <v>0</v>
      </c>
      <c r="AC230" s="356">
        <f t="shared" si="162"/>
        <v>0</v>
      </c>
      <c r="AD230" s="123">
        <f t="shared" si="130"/>
        <v>0</v>
      </c>
      <c r="AE230" s="123">
        <f t="shared" si="131"/>
        <v>0</v>
      </c>
      <c r="AF230" s="183"/>
      <c r="AG230" s="32"/>
      <c r="AH230" s="97"/>
      <c r="AI230" s="33"/>
      <c r="AJ230" s="97"/>
      <c r="AK230" s="33"/>
      <c r="AL230" s="97"/>
      <c r="AM230" s="98"/>
      <c r="AN230" s="99"/>
      <c r="AO230" s="147"/>
      <c r="AP230" s="147"/>
      <c r="AQ230" s="147"/>
      <c r="AR230" s="147"/>
      <c r="AS230" s="33"/>
      <c r="AT230" s="308">
        <f t="shared" si="132"/>
        <v>0</v>
      </c>
      <c r="AU230" s="295">
        <f t="shared" si="133"/>
        <v>0</v>
      </c>
      <c r="AV230" s="295">
        <f t="shared" si="134"/>
        <v>0</v>
      </c>
      <c r="AW230" s="295">
        <f t="shared" si="135"/>
        <v>0</v>
      </c>
      <c r="AX230" s="295">
        <f t="shared" si="136"/>
        <v>0</v>
      </c>
      <c r="AY230" s="295">
        <f t="shared" si="137"/>
        <v>0</v>
      </c>
      <c r="AZ230" s="295">
        <f t="shared" si="138"/>
        <v>0</v>
      </c>
      <c r="BA230" s="295">
        <f t="shared" si="139"/>
        <v>0</v>
      </c>
      <c r="BB230" s="310">
        <f t="shared" si="140"/>
        <v>0</v>
      </c>
      <c r="BC230" s="308">
        <f t="shared" si="141"/>
        <v>0</v>
      </c>
      <c r="BD230" s="308">
        <f t="shared" si="142"/>
        <v>0</v>
      </c>
      <c r="BE230" s="295">
        <f t="shared" si="143"/>
        <v>0</v>
      </c>
      <c r="BF230" s="308">
        <f t="shared" si="144"/>
        <v>0</v>
      </c>
      <c r="BG230" s="295">
        <f t="shared" si="145"/>
        <v>0</v>
      </c>
      <c r="BH230" s="308">
        <f t="shared" si="146"/>
        <v>0</v>
      </c>
      <c r="BI230" s="295">
        <f t="shared" si="147"/>
        <v>0</v>
      </c>
      <c r="BJ230" s="295">
        <f t="shared" si="148"/>
        <v>0</v>
      </c>
      <c r="BK230" s="310">
        <f t="shared" si="149"/>
        <v>0</v>
      </c>
      <c r="BL230" s="317">
        <f t="shared" si="163"/>
        <v>0</v>
      </c>
      <c r="BM230" s="299">
        <f t="shared" si="163"/>
        <v>0</v>
      </c>
      <c r="BN230" s="299">
        <f t="shared" si="164"/>
        <v>0</v>
      </c>
      <c r="BO230" s="299">
        <f t="shared" si="163"/>
        <v>0</v>
      </c>
      <c r="BP230" s="299">
        <f t="shared" si="165"/>
        <v>0</v>
      </c>
      <c r="BQ230" s="299">
        <f t="shared" si="163"/>
        <v>0</v>
      </c>
      <c r="BR230" s="299">
        <f t="shared" si="166"/>
        <v>0</v>
      </c>
      <c r="BS230" s="299">
        <f t="shared" si="167"/>
        <v>0</v>
      </c>
      <c r="BT230" s="318">
        <f t="shared" si="167"/>
        <v>0</v>
      </c>
      <c r="BU230" s="450">
        <f t="shared" si="168"/>
        <v>0</v>
      </c>
      <c r="BV230" s="451">
        <f t="shared" si="169"/>
        <v>0</v>
      </c>
      <c r="BW230" s="451">
        <f t="shared" si="170"/>
        <v>0</v>
      </c>
      <c r="BX230" s="451">
        <f t="shared" si="171"/>
        <v>0</v>
      </c>
      <c r="BY230" s="451">
        <f t="shared" si="172"/>
        <v>0</v>
      </c>
      <c r="BZ230" s="451">
        <f t="shared" si="173"/>
        <v>0</v>
      </c>
      <c r="CA230" s="451">
        <f t="shared" si="174"/>
        <v>0</v>
      </c>
      <c r="CB230" s="451">
        <f t="shared" si="175"/>
        <v>0</v>
      </c>
      <c r="CC230" s="451">
        <f t="shared" si="176"/>
        <v>0</v>
      </c>
      <c r="CD230" s="452">
        <f t="shared" si="177"/>
        <v>0</v>
      </c>
      <c r="CE230" s="453">
        <f>IF($AF230="3/3",$R230*参照!$J$4,IF($AF230="2/3",$R230*参照!$J$5,IF($AF230="1/3",$R230*参照!$J$6,IF($AF230="1/4(多子)",$R230*参照!$J$4,IF($AF230="1/4(工･農)",$R230*参照!$J$7,IF($AF230="3/3(多子)",$R230*参照!$J$4,IF($AF230="2/3(多子)",$R230*参照!$J$4,IF($AF230="1/3(多子)",$R230*参照!$J$4,IF($AF230="多子世帯",$R230*参照!$J$4,)))))))))</f>
        <v>0</v>
      </c>
      <c r="CF230" s="454" t="b">
        <f>IF(AH230="3/3",$M230*参照!$I$4,IF(AH230="2/3",$M230*参照!$I$5,IF(AH230="1/3",$M230*参照!$I$6,IF(AH230="1/4(多子)",$M230*参照!$I$4,IF(AH230="1/4(工･農)",$M230*参照!$I$7,IF(AH230="3/3(多子)",$M230*参照!$I$4,IF(AH230="2/3(多子)",$M230*参照!$I$4,IF(AH230="1/3(多子)",$M230*参照!$I$4,IF(AH230="多子世帯",$M230*参照!$I$4,IF(AH230="対象外",0))))))))))</f>
        <v>0</v>
      </c>
      <c r="CG230" s="454" t="b">
        <f>IF(AI230="3/3",$M230*参照!$I$4,IF(AI230="2/3",$M230*参照!$I$5,IF(AI230="1/3",$M230*参照!$I$6,IF(AI230="1/4(多子)",$M230*参照!$I$4,IF(AI230="1/4(工･農)",$M230*参照!$I$7,IF(AI230="3/3(多子)",$M230*参照!$I$4,IF(AI230="2/3(多子)",$M230*参照!$I$4,IF(AI230="1/3(多子)",$M230*参照!$I$4,IF(AI230="多子世帯",$M230*参照!$I$4,IF(AI230="対象外",0))))))))))</f>
        <v>0</v>
      </c>
      <c r="CH230" s="454" t="b">
        <f>IF(AJ230="3/3",$M230*参照!$I$4,IF(AJ230="2/3",$M230*参照!$I$5,IF(AJ230="1/3",$M230*参照!$I$6,IF(AJ230="1/4(多子)",$M230*参照!$I$4,IF(AJ230="1/4(工･農)",$M230*参照!$I$7,IF(AJ230="3/3(多子)",$M230*参照!$I$4,IF(AJ230="2/3(多子)",$M230*参照!$I$4,IF(AJ230="1/3(多子)",$M230*参照!$I$4,IF(AJ230="多子世帯",$M230*参照!$I$4,IF(AJ230="対象外",0))))))))))</f>
        <v>0</v>
      </c>
      <c r="CI230" s="454" t="b">
        <f>IF(AK230="3/3",$M230*参照!$I$4,IF(AK230="2/3",$M230*参照!$I$5,IF(AK230="1/3",$M230*参照!$I$6,IF(AK230="1/4(多子)",$M230*参照!$I$4,IF(AK230="1/4(工･農)",$M230*参照!$I$7,IF(AK230="3/3(多子)",$M230*参照!$I$4,IF(AK230="2/3(多子)",$M230*参照!$I$4,IF(AK230="1/3(多子)",$M230*参照!$I$4,IF(AK230="多子世帯",$M230*参照!$I$4,IF(AK230="対象外",0))))))))))</f>
        <v>0</v>
      </c>
      <c r="CJ230" s="454" t="b">
        <f>IF(AL230="3/3",$M230*参照!$I$4,IF(AL230="2/3",$M230*参照!$I$5,IF(AL230="1/3",$M230*参照!$I$6,IF(AL230="1/4(多子)",$M230*参照!$I$4,IF(AL230="1/4(工･農)",$M230*参照!$I$7,IF(AL230="3/3(多子)",$M230*参照!$I$4,IF(AL230="2/3(多子)",$M230*参照!$I$4,IF(AL230="1/3(多子)",$M230*参照!$I$4,IF(AL230="多子世帯",$M230*参照!$I$4,IF(AL230="対象外",0))))))))))</f>
        <v>0</v>
      </c>
      <c r="CK230" s="454" t="b">
        <f>IF(AM230="3/3",$M230*参照!$I$4,IF(AM230="2/3",$M230*参照!$I$5,IF(AM230="1/3",$M230*参照!$I$6,IF(AM230="1/4(多子)",$M230*参照!$I$4,IF(AM230="1/4(工･農)",$M230*参照!$I$7,IF(AM230="3/3(多子)",$M230*参照!$I$4,IF(AM230="2/3(多子)",$M230*参照!$I$4,IF(AM230="1/3(多子)",$M230*参照!$I$4,IF(AM230="多子世帯",$M230*参照!$I$4,IF(AM230="対象外",0))))))))))</f>
        <v>0</v>
      </c>
      <c r="CL230" s="454" t="b">
        <f>IF(AN230="3/3",$M230*参照!$I$4,IF(AN230="2/3",$M230*参照!$I$5,IF(AN230="1/3",$M230*参照!$I$6,IF(AN230="1/4(多子)",$M230*参照!$I$4,IF(AN230="1/4(工･農)",$M230*参照!$I$7,IF(AN230="3/3(多子)",$M230*参照!$I$4,IF(AN230="2/3(多子)",$M230*参照!$I$4,IF(AN230="1/3(多子)",$M230*参照!$I$4,IF(AN230="多子世帯",$M230*参照!$I$4,IF(AN230="対象外",0))))))))))</f>
        <v>0</v>
      </c>
      <c r="CM230" s="454" t="b">
        <f>IF(AO230="3/3",$M230*参照!$I$4,IF(AO230="2/3",$M230*参照!$I$5,IF(AO230="1/3",$M230*参照!$I$6,IF(AO230="1/4(多子)",$M230*参照!$I$4,IF(AO230="1/4(工･農)",$M230*参照!$I$7,IF(AO230="3/3(多子)",$M230*参照!$I$4,IF(AO230="2/3(多子)",$M230*参照!$I$4,IF(AO230="1/3(多子)",$M230*参照!$I$4,IF(AO230="多子世帯",$M230*参照!$I$4,IF(AO230="対象外",0))))))))))</f>
        <v>0</v>
      </c>
      <c r="CN230" s="454" t="b">
        <f>IF(AP230="3/3",$M230*参照!$I$4,IF(AP230="2/3",$M230*参照!$I$5,IF(AP230="1/3",$M230*参照!$I$6,IF(AP230="1/4(多子)",$M230*参照!$I$4,IF(AP230="1/4(工･農)",$M230*参照!$I$7,IF(AP230="3/3(多子)",$M230*参照!$I$4,IF(AP230="2/3(多子)",$M230*参照!$I$4,IF(AP230="1/3(多子)",$M230*参照!$I$4,IF(AP230="多子世帯",$M230*参照!$I$4,IF(AP230="対象外",0))))))))))</f>
        <v>0</v>
      </c>
      <c r="CO230" s="454" t="b">
        <f>IF(AQ230="3/3",$M230*参照!$I$4,IF(AQ230="2/3",$M230*参照!$I$5,IF(AQ230="1/3",$M230*参照!$I$6,IF(AQ230="1/4(多子)",$M230*参照!$I$4,IF(AQ230="1/4(工･農)",$M230*参照!$I$7,IF(AQ230="3/3(多子)",$M230*参照!$I$4,IF(AQ230="2/3(多子)",$M230*参照!$I$4,IF(AQ230="1/3(多子)",$M230*参照!$I$4,IF(AQ230="多子世帯",$M230*参照!$I$4,IF(AQ230="対象外",0))))))))))</f>
        <v>0</v>
      </c>
      <c r="CP230" s="454" t="b">
        <f>IF(AR230="3/3",$M230*参照!$I$4,IF(AR230="2/3",$M230*参照!$I$5,IF(AR230="1/3",$M230*参照!$I$6,IF(AR230="1/4(多子)",$M230*参照!$I$4,IF(AR230="1/4(工･農)",$M230*参照!$I$7,IF(AR230="3/3(多子)",$M230*参照!$I$4,IF(AR230="2/3(多子)",$M230*参照!$I$4,IF(AR230="1/3(多子)",$M230*参照!$I$4,IF(AR230="多子世帯",$M230*参照!$I$4,IF(AR230="対象外",0))))))))))</f>
        <v>0</v>
      </c>
      <c r="CQ230" s="455" t="b">
        <f>IF(AS230="3/3",$M230*参照!$I$4,IF(AS230="2/3",$M230*参照!$I$5,IF(AS230="1/3",$M230*参照!$I$6,IF(AS230="1/4(多子)",$M230*参照!$I$4,IF(AS230="1/4(工･農)",$M230*参照!$I$7,IF(AS230="3/3(多子)",$M230*参照!$I$4,IF(AS230="2/3(多子)",$M230*参照!$I$4,IF(AS230="1/3(多子)",$M230*参照!$I$4,IF(AS230="多子世帯",$M230*参照!$I$4,IF(AS230="対象外",0))))))))))</f>
        <v>0</v>
      </c>
      <c r="CR230" s="456">
        <f t="shared" si="178"/>
        <v>0</v>
      </c>
      <c r="CS230" s="66"/>
      <c r="CT230" s="147"/>
      <c r="CU230" s="147"/>
      <c r="CV230" s="147"/>
      <c r="CW230" s="147"/>
      <c r="CX230" s="147"/>
      <c r="CY230" s="149"/>
      <c r="CZ230" s="100"/>
      <c r="DA230" s="147"/>
      <c r="DB230" s="147"/>
      <c r="DC230" s="147"/>
      <c r="DD230" s="147"/>
      <c r="DE230" s="147"/>
      <c r="DF230" s="148">
        <f t="shared" si="179"/>
        <v>0</v>
      </c>
      <c r="DG230" s="77">
        <f>IF(CD230=0,0,(ROUNDUP(O230*(BU230*参照!$C$5+BV230*参照!$C$6+BW230*参照!$C$7+BX230*参照!$C$8+BY230*参照!$C$9+BZ230*参照!$C$10+CA230*参照!$C$11+CB230*参照!$C$12+CC230*参照!$C$13)/CD230,-2)))</f>
        <v>0</v>
      </c>
      <c r="DH230" s="136" t="str">
        <f t="shared" si="150"/>
        <v>B</v>
      </c>
    </row>
    <row r="231" spans="1:112" s="30" customFormat="1" ht="14.4">
      <c r="A231" s="137">
        <v>190</v>
      </c>
      <c r="B231" s="363"/>
      <c r="C231" s="361"/>
      <c r="D231" s="126"/>
      <c r="E231" s="127"/>
      <c r="F231" s="185"/>
      <c r="G231" s="213"/>
      <c r="H231" s="355"/>
      <c r="I231" s="235">
        <v>0</v>
      </c>
      <c r="J231" s="235">
        <f t="shared" si="151"/>
        <v>0</v>
      </c>
      <c r="K231" s="387">
        <f>IF(D231="昼間",参照!$E$4,IF(D231="夜間等",参照!$E$5,IF(D231="通信",参照!$E$6,0)))</f>
        <v>0</v>
      </c>
      <c r="L231" s="240">
        <f t="shared" si="152"/>
        <v>0</v>
      </c>
      <c r="M231" s="241">
        <f t="shared" si="153"/>
        <v>0</v>
      </c>
      <c r="N231" s="238"/>
      <c r="O231" s="238">
        <f t="shared" si="154"/>
        <v>0</v>
      </c>
      <c r="P231" s="389">
        <v>0</v>
      </c>
      <c r="Q231" s="392">
        <f>IF(D231="昼間",参照!$F$4,IF(D231="夜間等",参照!$F$5,IF(D231="通信",参照!$F$6,0)))</f>
        <v>0</v>
      </c>
      <c r="R231" s="240">
        <f t="shared" si="155"/>
        <v>0</v>
      </c>
      <c r="S231" s="214"/>
      <c r="T231" s="384">
        <f t="shared" si="156"/>
        <v>0</v>
      </c>
      <c r="U231" s="382">
        <f t="shared" si="157"/>
        <v>0</v>
      </c>
      <c r="V231" s="380">
        <f t="shared" si="158"/>
        <v>0</v>
      </c>
      <c r="W231" s="378">
        <f t="shared" si="159"/>
        <v>0</v>
      </c>
      <c r="X231" s="386" t="str">
        <f t="shared" si="129"/>
        <v>0</v>
      </c>
      <c r="Y231" s="379">
        <f t="shared" si="160"/>
        <v>0</v>
      </c>
      <c r="Z231" s="441"/>
      <c r="AA231" s="441"/>
      <c r="AB231" s="445">
        <f t="shared" si="161"/>
        <v>0</v>
      </c>
      <c r="AC231" s="356">
        <f t="shared" si="162"/>
        <v>0</v>
      </c>
      <c r="AD231" s="123">
        <f t="shared" si="130"/>
        <v>0</v>
      </c>
      <c r="AE231" s="123">
        <f t="shared" si="131"/>
        <v>0</v>
      </c>
      <c r="AF231" s="183"/>
      <c r="AG231" s="32"/>
      <c r="AH231" s="97"/>
      <c r="AI231" s="33"/>
      <c r="AJ231" s="97"/>
      <c r="AK231" s="33"/>
      <c r="AL231" s="97"/>
      <c r="AM231" s="98"/>
      <c r="AN231" s="99"/>
      <c r="AO231" s="147"/>
      <c r="AP231" s="147"/>
      <c r="AQ231" s="147"/>
      <c r="AR231" s="147"/>
      <c r="AS231" s="33"/>
      <c r="AT231" s="308">
        <f t="shared" si="132"/>
        <v>0</v>
      </c>
      <c r="AU231" s="295">
        <f t="shared" si="133"/>
        <v>0</v>
      </c>
      <c r="AV231" s="295">
        <f t="shared" si="134"/>
        <v>0</v>
      </c>
      <c r="AW231" s="295">
        <f t="shared" si="135"/>
        <v>0</v>
      </c>
      <c r="AX231" s="295">
        <f t="shared" si="136"/>
        <v>0</v>
      </c>
      <c r="AY231" s="295">
        <f t="shared" si="137"/>
        <v>0</v>
      </c>
      <c r="AZ231" s="295">
        <f t="shared" si="138"/>
        <v>0</v>
      </c>
      <c r="BA231" s="295">
        <f t="shared" si="139"/>
        <v>0</v>
      </c>
      <c r="BB231" s="310">
        <f t="shared" si="140"/>
        <v>0</v>
      </c>
      <c r="BC231" s="308">
        <f t="shared" si="141"/>
        <v>0</v>
      </c>
      <c r="BD231" s="308">
        <f t="shared" si="142"/>
        <v>0</v>
      </c>
      <c r="BE231" s="295">
        <f t="shared" si="143"/>
        <v>0</v>
      </c>
      <c r="BF231" s="308">
        <f t="shared" si="144"/>
        <v>0</v>
      </c>
      <c r="BG231" s="295">
        <f t="shared" si="145"/>
        <v>0</v>
      </c>
      <c r="BH231" s="308">
        <f t="shared" si="146"/>
        <v>0</v>
      </c>
      <c r="BI231" s="295">
        <f t="shared" si="147"/>
        <v>0</v>
      </c>
      <c r="BJ231" s="295">
        <f t="shared" si="148"/>
        <v>0</v>
      </c>
      <c r="BK231" s="310">
        <f t="shared" si="149"/>
        <v>0</v>
      </c>
      <c r="BL231" s="317">
        <f t="shared" si="163"/>
        <v>0</v>
      </c>
      <c r="BM231" s="299">
        <f t="shared" si="163"/>
        <v>0</v>
      </c>
      <c r="BN231" s="299">
        <f t="shared" si="164"/>
        <v>0</v>
      </c>
      <c r="BO231" s="299">
        <f t="shared" si="163"/>
        <v>0</v>
      </c>
      <c r="BP231" s="299">
        <f t="shared" si="165"/>
        <v>0</v>
      </c>
      <c r="BQ231" s="299">
        <f t="shared" si="163"/>
        <v>0</v>
      </c>
      <c r="BR231" s="299">
        <f t="shared" si="166"/>
        <v>0</v>
      </c>
      <c r="BS231" s="299">
        <f t="shared" si="167"/>
        <v>0</v>
      </c>
      <c r="BT231" s="318">
        <f t="shared" si="167"/>
        <v>0</v>
      </c>
      <c r="BU231" s="450">
        <f t="shared" si="168"/>
        <v>0</v>
      </c>
      <c r="BV231" s="451">
        <f t="shared" si="169"/>
        <v>0</v>
      </c>
      <c r="BW231" s="451">
        <f t="shared" si="170"/>
        <v>0</v>
      </c>
      <c r="BX231" s="451">
        <f t="shared" si="171"/>
        <v>0</v>
      </c>
      <c r="BY231" s="451">
        <f t="shared" si="172"/>
        <v>0</v>
      </c>
      <c r="BZ231" s="451">
        <f t="shared" si="173"/>
        <v>0</v>
      </c>
      <c r="CA231" s="451">
        <f t="shared" si="174"/>
        <v>0</v>
      </c>
      <c r="CB231" s="451">
        <f t="shared" si="175"/>
        <v>0</v>
      </c>
      <c r="CC231" s="451">
        <f t="shared" si="176"/>
        <v>0</v>
      </c>
      <c r="CD231" s="452">
        <f t="shared" si="177"/>
        <v>0</v>
      </c>
      <c r="CE231" s="453">
        <f>IF($AF231="3/3",$R231*参照!$J$4,IF($AF231="2/3",$R231*参照!$J$5,IF($AF231="1/3",$R231*参照!$J$6,IF($AF231="1/4(多子)",$R231*参照!$J$4,IF($AF231="1/4(工･農)",$R231*参照!$J$7,IF($AF231="3/3(多子)",$R231*参照!$J$4,IF($AF231="2/3(多子)",$R231*参照!$J$4,IF($AF231="1/3(多子)",$R231*参照!$J$4,IF($AF231="多子世帯",$R231*参照!$J$4,)))))))))</f>
        <v>0</v>
      </c>
      <c r="CF231" s="454" t="b">
        <f>IF(AH231="3/3",$M231*参照!$I$4,IF(AH231="2/3",$M231*参照!$I$5,IF(AH231="1/3",$M231*参照!$I$6,IF(AH231="1/4(多子)",$M231*参照!$I$4,IF(AH231="1/4(工･農)",$M231*参照!$I$7,IF(AH231="3/3(多子)",$M231*参照!$I$4,IF(AH231="2/3(多子)",$M231*参照!$I$4,IF(AH231="1/3(多子)",$M231*参照!$I$4,IF(AH231="多子世帯",$M231*参照!$I$4,IF(AH231="対象外",0))))))))))</f>
        <v>0</v>
      </c>
      <c r="CG231" s="454" t="b">
        <f>IF(AI231="3/3",$M231*参照!$I$4,IF(AI231="2/3",$M231*参照!$I$5,IF(AI231="1/3",$M231*参照!$I$6,IF(AI231="1/4(多子)",$M231*参照!$I$4,IF(AI231="1/4(工･農)",$M231*参照!$I$7,IF(AI231="3/3(多子)",$M231*参照!$I$4,IF(AI231="2/3(多子)",$M231*参照!$I$4,IF(AI231="1/3(多子)",$M231*参照!$I$4,IF(AI231="多子世帯",$M231*参照!$I$4,IF(AI231="対象外",0))))))))))</f>
        <v>0</v>
      </c>
      <c r="CH231" s="454" t="b">
        <f>IF(AJ231="3/3",$M231*参照!$I$4,IF(AJ231="2/3",$M231*参照!$I$5,IF(AJ231="1/3",$M231*参照!$I$6,IF(AJ231="1/4(多子)",$M231*参照!$I$4,IF(AJ231="1/4(工･農)",$M231*参照!$I$7,IF(AJ231="3/3(多子)",$M231*参照!$I$4,IF(AJ231="2/3(多子)",$M231*参照!$I$4,IF(AJ231="1/3(多子)",$M231*参照!$I$4,IF(AJ231="多子世帯",$M231*参照!$I$4,IF(AJ231="対象外",0))))))))))</f>
        <v>0</v>
      </c>
      <c r="CI231" s="454" t="b">
        <f>IF(AK231="3/3",$M231*参照!$I$4,IF(AK231="2/3",$M231*参照!$I$5,IF(AK231="1/3",$M231*参照!$I$6,IF(AK231="1/4(多子)",$M231*参照!$I$4,IF(AK231="1/4(工･農)",$M231*参照!$I$7,IF(AK231="3/3(多子)",$M231*参照!$I$4,IF(AK231="2/3(多子)",$M231*参照!$I$4,IF(AK231="1/3(多子)",$M231*参照!$I$4,IF(AK231="多子世帯",$M231*参照!$I$4,IF(AK231="対象外",0))))))))))</f>
        <v>0</v>
      </c>
      <c r="CJ231" s="454" t="b">
        <f>IF(AL231="3/3",$M231*参照!$I$4,IF(AL231="2/3",$M231*参照!$I$5,IF(AL231="1/3",$M231*参照!$I$6,IF(AL231="1/4(多子)",$M231*参照!$I$4,IF(AL231="1/4(工･農)",$M231*参照!$I$7,IF(AL231="3/3(多子)",$M231*参照!$I$4,IF(AL231="2/3(多子)",$M231*参照!$I$4,IF(AL231="1/3(多子)",$M231*参照!$I$4,IF(AL231="多子世帯",$M231*参照!$I$4,IF(AL231="対象外",0))))))))))</f>
        <v>0</v>
      </c>
      <c r="CK231" s="454" t="b">
        <f>IF(AM231="3/3",$M231*参照!$I$4,IF(AM231="2/3",$M231*参照!$I$5,IF(AM231="1/3",$M231*参照!$I$6,IF(AM231="1/4(多子)",$M231*参照!$I$4,IF(AM231="1/4(工･農)",$M231*参照!$I$7,IF(AM231="3/3(多子)",$M231*参照!$I$4,IF(AM231="2/3(多子)",$M231*参照!$I$4,IF(AM231="1/3(多子)",$M231*参照!$I$4,IF(AM231="多子世帯",$M231*参照!$I$4,IF(AM231="対象外",0))))))))))</f>
        <v>0</v>
      </c>
      <c r="CL231" s="454" t="b">
        <f>IF(AN231="3/3",$M231*参照!$I$4,IF(AN231="2/3",$M231*参照!$I$5,IF(AN231="1/3",$M231*参照!$I$6,IF(AN231="1/4(多子)",$M231*参照!$I$4,IF(AN231="1/4(工･農)",$M231*参照!$I$7,IF(AN231="3/3(多子)",$M231*参照!$I$4,IF(AN231="2/3(多子)",$M231*参照!$I$4,IF(AN231="1/3(多子)",$M231*参照!$I$4,IF(AN231="多子世帯",$M231*参照!$I$4,IF(AN231="対象外",0))))))))))</f>
        <v>0</v>
      </c>
      <c r="CM231" s="454" t="b">
        <f>IF(AO231="3/3",$M231*参照!$I$4,IF(AO231="2/3",$M231*参照!$I$5,IF(AO231="1/3",$M231*参照!$I$6,IF(AO231="1/4(多子)",$M231*参照!$I$4,IF(AO231="1/4(工･農)",$M231*参照!$I$7,IF(AO231="3/3(多子)",$M231*参照!$I$4,IF(AO231="2/3(多子)",$M231*参照!$I$4,IF(AO231="1/3(多子)",$M231*参照!$I$4,IF(AO231="多子世帯",$M231*参照!$I$4,IF(AO231="対象外",0))))))))))</f>
        <v>0</v>
      </c>
      <c r="CN231" s="454" t="b">
        <f>IF(AP231="3/3",$M231*参照!$I$4,IF(AP231="2/3",$M231*参照!$I$5,IF(AP231="1/3",$M231*参照!$I$6,IF(AP231="1/4(多子)",$M231*参照!$I$4,IF(AP231="1/4(工･農)",$M231*参照!$I$7,IF(AP231="3/3(多子)",$M231*参照!$I$4,IF(AP231="2/3(多子)",$M231*参照!$I$4,IF(AP231="1/3(多子)",$M231*参照!$I$4,IF(AP231="多子世帯",$M231*参照!$I$4,IF(AP231="対象外",0))))))))))</f>
        <v>0</v>
      </c>
      <c r="CO231" s="454" t="b">
        <f>IF(AQ231="3/3",$M231*参照!$I$4,IF(AQ231="2/3",$M231*参照!$I$5,IF(AQ231="1/3",$M231*参照!$I$6,IF(AQ231="1/4(多子)",$M231*参照!$I$4,IF(AQ231="1/4(工･農)",$M231*参照!$I$7,IF(AQ231="3/3(多子)",$M231*参照!$I$4,IF(AQ231="2/3(多子)",$M231*参照!$I$4,IF(AQ231="1/3(多子)",$M231*参照!$I$4,IF(AQ231="多子世帯",$M231*参照!$I$4,IF(AQ231="対象外",0))))))))))</f>
        <v>0</v>
      </c>
      <c r="CP231" s="454" t="b">
        <f>IF(AR231="3/3",$M231*参照!$I$4,IF(AR231="2/3",$M231*参照!$I$5,IF(AR231="1/3",$M231*参照!$I$6,IF(AR231="1/4(多子)",$M231*参照!$I$4,IF(AR231="1/4(工･農)",$M231*参照!$I$7,IF(AR231="3/3(多子)",$M231*参照!$I$4,IF(AR231="2/3(多子)",$M231*参照!$I$4,IF(AR231="1/3(多子)",$M231*参照!$I$4,IF(AR231="多子世帯",$M231*参照!$I$4,IF(AR231="対象外",0))))))))))</f>
        <v>0</v>
      </c>
      <c r="CQ231" s="455" t="b">
        <f>IF(AS231="3/3",$M231*参照!$I$4,IF(AS231="2/3",$M231*参照!$I$5,IF(AS231="1/3",$M231*参照!$I$6,IF(AS231="1/4(多子)",$M231*参照!$I$4,IF(AS231="1/4(工･農)",$M231*参照!$I$7,IF(AS231="3/3(多子)",$M231*参照!$I$4,IF(AS231="2/3(多子)",$M231*参照!$I$4,IF(AS231="1/3(多子)",$M231*参照!$I$4,IF(AS231="多子世帯",$M231*参照!$I$4,IF(AS231="対象外",0))))))))))</f>
        <v>0</v>
      </c>
      <c r="CR231" s="456">
        <f t="shared" si="178"/>
        <v>0</v>
      </c>
      <c r="CS231" s="66"/>
      <c r="CT231" s="147"/>
      <c r="CU231" s="147"/>
      <c r="CV231" s="147"/>
      <c r="CW231" s="147"/>
      <c r="CX231" s="147"/>
      <c r="CY231" s="149"/>
      <c r="CZ231" s="100"/>
      <c r="DA231" s="147"/>
      <c r="DB231" s="147"/>
      <c r="DC231" s="147"/>
      <c r="DD231" s="147"/>
      <c r="DE231" s="147"/>
      <c r="DF231" s="148">
        <f t="shared" si="179"/>
        <v>0</v>
      </c>
      <c r="DG231" s="77">
        <f>IF(CD231=0,0,(ROUNDUP(O231*(BU231*参照!$C$5+BV231*参照!$C$6+BW231*参照!$C$7+BX231*参照!$C$8+BY231*参照!$C$9+BZ231*参照!$C$10+CA231*参照!$C$11+CB231*参照!$C$12+CC231*参照!$C$13)/CD231,-2)))</f>
        <v>0</v>
      </c>
      <c r="DH231" s="136" t="str">
        <f t="shared" si="150"/>
        <v>B</v>
      </c>
    </row>
    <row r="232" spans="1:112" s="30" customFormat="1" ht="14.4">
      <c r="A232" s="137">
        <v>191</v>
      </c>
      <c r="B232" s="363"/>
      <c r="C232" s="361"/>
      <c r="D232" s="126"/>
      <c r="E232" s="127"/>
      <c r="F232" s="185"/>
      <c r="G232" s="213"/>
      <c r="H232" s="355"/>
      <c r="I232" s="235">
        <v>0</v>
      </c>
      <c r="J232" s="235">
        <f t="shared" si="151"/>
        <v>0</v>
      </c>
      <c r="K232" s="387">
        <f>IF(D232="昼間",参照!$E$4,IF(D232="夜間等",参照!$E$5,IF(D232="通信",参照!$E$6,0)))</f>
        <v>0</v>
      </c>
      <c r="L232" s="240">
        <f t="shared" si="152"/>
        <v>0</v>
      </c>
      <c r="M232" s="241">
        <f t="shared" si="153"/>
        <v>0</v>
      </c>
      <c r="N232" s="238"/>
      <c r="O232" s="238">
        <f t="shared" si="154"/>
        <v>0</v>
      </c>
      <c r="P232" s="389">
        <v>0</v>
      </c>
      <c r="Q232" s="392">
        <f>IF(D232="昼間",参照!$F$4,IF(D232="夜間等",参照!$F$5,IF(D232="通信",参照!$F$6,0)))</f>
        <v>0</v>
      </c>
      <c r="R232" s="240">
        <f t="shared" si="155"/>
        <v>0</v>
      </c>
      <c r="S232" s="214"/>
      <c r="T232" s="384">
        <f t="shared" si="156"/>
        <v>0</v>
      </c>
      <c r="U232" s="382">
        <f t="shared" si="157"/>
        <v>0</v>
      </c>
      <c r="V232" s="380">
        <f t="shared" si="158"/>
        <v>0</v>
      </c>
      <c r="W232" s="378">
        <f t="shared" si="159"/>
        <v>0</v>
      </c>
      <c r="X232" s="386" t="str">
        <f t="shared" si="129"/>
        <v>0</v>
      </c>
      <c r="Y232" s="379">
        <f t="shared" si="160"/>
        <v>0</v>
      </c>
      <c r="Z232" s="441"/>
      <c r="AA232" s="441"/>
      <c r="AB232" s="445">
        <f t="shared" si="161"/>
        <v>0</v>
      </c>
      <c r="AC232" s="356">
        <f t="shared" si="162"/>
        <v>0</v>
      </c>
      <c r="AD232" s="123">
        <f t="shared" si="130"/>
        <v>0</v>
      </c>
      <c r="AE232" s="123">
        <f t="shared" si="131"/>
        <v>0</v>
      </c>
      <c r="AF232" s="183"/>
      <c r="AG232" s="32"/>
      <c r="AH232" s="97"/>
      <c r="AI232" s="33"/>
      <c r="AJ232" s="97"/>
      <c r="AK232" s="33"/>
      <c r="AL232" s="97"/>
      <c r="AM232" s="98"/>
      <c r="AN232" s="99"/>
      <c r="AO232" s="147"/>
      <c r="AP232" s="147"/>
      <c r="AQ232" s="147"/>
      <c r="AR232" s="147"/>
      <c r="AS232" s="33"/>
      <c r="AT232" s="308">
        <f t="shared" si="132"/>
        <v>0</v>
      </c>
      <c r="AU232" s="295">
        <f t="shared" si="133"/>
        <v>0</v>
      </c>
      <c r="AV232" s="295">
        <f t="shared" si="134"/>
        <v>0</v>
      </c>
      <c r="AW232" s="295">
        <f t="shared" si="135"/>
        <v>0</v>
      </c>
      <c r="AX232" s="295">
        <f t="shared" si="136"/>
        <v>0</v>
      </c>
      <c r="AY232" s="295">
        <f t="shared" si="137"/>
        <v>0</v>
      </c>
      <c r="AZ232" s="295">
        <f t="shared" si="138"/>
        <v>0</v>
      </c>
      <c r="BA232" s="295">
        <f t="shared" si="139"/>
        <v>0</v>
      </c>
      <c r="BB232" s="310">
        <f t="shared" si="140"/>
        <v>0</v>
      </c>
      <c r="BC232" s="308">
        <f t="shared" si="141"/>
        <v>0</v>
      </c>
      <c r="BD232" s="308">
        <f t="shared" si="142"/>
        <v>0</v>
      </c>
      <c r="BE232" s="295">
        <f t="shared" si="143"/>
        <v>0</v>
      </c>
      <c r="BF232" s="308">
        <f t="shared" si="144"/>
        <v>0</v>
      </c>
      <c r="BG232" s="295">
        <f t="shared" si="145"/>
        <v>0</v>
      </c>
      <c r="BH232" s="308">
        <f t="shared" si="146"/>
        <v>0</v>
      </c>
      <c r="BI232" s="295">
        <f t="shared" si="147"/>
        <v>0</v>
      </c>
      <c r="BJ232" s="295">
        <f t="shared" si="148"/>
        <v>0</v>
      </c>
      <c r="BK232" s="310">
        <f t="shared" si="149"/>
        <v>0</v>
      </c>
      <c r="BL232" s="317">
        <f t="shared" si="163"/>
        <v>0</v>
      </c>
      <c r="BM232" s="299">
        <f t="shared" si="163"/>
        <v>0</v>
      </c>
      <c r="BN232" s="299">
        <f t="shared" si="164"/>
        <v>0</v>
      </c>
      <c r="BO232" s="299">
        <f t="shared" si="163"/>
        <v>0</v>
      </c>
      <c r="BP232" s="299">
        <f t="shared" si="165"/>
        <v>0</v>
      </c>
      <c r="BQ232" s="299">
        <f t="shared" si="163"/>
        <v>0</v>
      </c>
      <c r="BR232" s="299">
        <f t="shared" si="166"/>
        <v>0</v>
      </c>
      <c r="BS232" s="299">
        <f t="shared" si="167"/>
        <v>0</v>
      </c>
      <c r="BT232" s="318">
        <f t="shared" si="167"/>
        <v>0</v>
      </c>
      <c r="BU232" s="450">
        <f t="shared" si="168"/>
        <v>0</v>
      </c>
      <c r="BV232" s="451">
        <f t="shared" si="169"/>
        <v>0</v>
      </c>
      <c r="BW232" s="451">
        <f t="shared" si="170"/>
        <v>0</v>
      </c>
      <c r="BX232" s="451">
        <f t="shared" si="171"/>
        <v>0</v>
      </c>
      <c r="BY232" s="451">
        <f t="shared" si="172"/>
        <v>0</v>
      </c>
      <c r="BZ232" s="451">
        <f t="shared" si="173"/>
        <v>0</v>
      </c>
      <c r="CA232" s="451">
        <f t="shared" si="174"/>
        <v>0</v>
      </c>
      <c r="CB232" s="451">
        <f t="shared" si="175"/>
        <v>0</v>
      </c>
      <c r="CC232" s="451">
        <f t="shared" si="176"/>
        <v>0</v>
      </c>
      <c r="CD232" s="452">
        <f t="shared" si="177"/>
        <v>0</v>
      </c>
      <c r="CE232" s="453">
        <f>IF($AF232="3/3",$R232*参照!$J$4,IF($AF232="2/3",$R232*参照!$J$5,IF($AF232="1/3",$R232*参照!$J$6,IF($AF232="1/4(多子)",$R232*参照!$J$4,IF($AF232="1/4(工･農)",$R232*参照!$J$7,IF($AF232="3/3(多子)",$R232*参照!$J$4,IF($AF232="2/3(多子)",$R232*参照!$J$4,IF($AF232="1/3(多子)",$R232*参照!$J$4,IF($AF232="多子世帯",$R232*参照!$J$4,)))))))))</f>
        <v>0</v>
      </c>
      <c r="CF232" s="454" t="b">
        <f>IF(AH232="3/3",$M232*参照!$I$4,IF(AH232="2/3",$M232*参照!$I$5,IF(AH232="1/3",$M232*参照!$I$6,IF(AH232="1/4(多子)",$M232*参照!$I$4,IF(AH232="1/4(工･農)",$M232*参照!$I$7,IF(AH232="3/3(多子)",$M232*参照!$I$4,IF(AH232="2/3(多子)",$M232*参照!$I$4,IF(AH232="1/3(多子)",$M232*参照!$I$4,IF(AH232="多子世帯",$M232*参照!$I$4,IF(AH232="対象外",0))))))))))</f>
        <v>0</v>
      </c>
      <c r="CG232" s="454" t="b">
        <f>IF(AI232="3/3",$M232*参照!$I$4,IF(AI232="2/3",$M232*参照!$I$5,IF(AI232="1/3",$M232*参照!$I$6,IF(AI232="1/4(多子)",$M232*参照!$I$4,IF(AI232="1/4(工･農)",$M232*参照!$I$7,IF(AI232="3/3(多子)",$M232*参照!$I$4,IF(AI232="2/3(多子)",$M232*参照!$I$4,IF(AI232="1/3(多子)",$M232*参照!$I$4,IF(AI232="多子世帯",$M232*参照!$I$4,IF(AI232="対象外",0))))))))))</f>
        <v>0</v>
      </c>
      <c r="CH232" s="454" t="b">
        <f>IF(AJ232="3/3",$M232*参照!$I$4,IF(AJ232="2/3",$M232*参照!$I$5,IF(AJ232="1/3",$M232*参照!$I$6,IF(AJ232="1/4(多子)",$M232*参照!$I$4,IF(AJ232="1/4(工･農)",$M232*参照!$I$7,IF(AJ232="3/3(多子)",$M232*参照!$I$4,IF(AJ232="2/3(多子)",$M232*参照!$I$4,IF(AJ232="1/3(多子)",$M232*参照!$I$4,IF(AJ232="多子世帯",$M232*参照!$I$4,IF(AJ232="対象外",0))))))))))</f>
        <v>0</v>
      </c>
      <c r="CI232" s="454" t="b">
        <f>IF(AK232="3/3",$M232*参照!$I$4,IF(AK232="2/3",$M232*参照!$I$5,IF(AK232="1/3",$M232*参照!$I$6,IF(AK232="1/4(多子)",$M232*参照!$I$4,IF(AK232="1/4(工･農)",$M232*参照!$I$7,IF(AK232="3/3(多子)",$M232*参照!$I$4,IF(AK232="2/3(多子)",$M232*参照!$I$4,IF(AK232="1/3(多子)",$M232*参照!$I$4,IF(AK232="多子世帯",$M232*参照!$I$4,IF(AK232="対象外",0))))))))))</f>
        <v>0</v>
      </c>
      <c r="CJ232" s="454" t="b">
        <f>IF(AL232="3/3",$M232*参照!$I$4,IF(AL232="2/3",$M232*参照!$I$5,IF(AL232="1/3",$M232*参照!$I$6,IF(AL232="1/4(多子)",$M232*参照!$I$4,IF(AL232="1/4(工･農)",$M232*参照!$I$7,IF(AL232="3/3(多子)",$M232*参照!$I$4,IF(AL232="2/3(多子)",$M232*参照!$I$4,IF(AL232="1/3(多子)",$M232*参照!$I$4,IF(AL232="多子世帯",$M232*参照!$I$4,IF(AL232="対象外",0))))))))))</f>
        <v>0</v>
      </c>
      <c r="CK232" s="454" t="b">
        <f>IF(AM232="3/3",$M232*参照!$I$4,IF(AM232="2/3",$M232*参照!$I$5,IF(AM232="1/3",$M232*参照!$I$6,IF(AM232="1/4(多子)",$M232*参照!$I$4,IF(AM232="1/4(工･農)",$M232*参照!$I$7,IF(AM232="3/3(多子)",$M232*参照!$I$4,IF(AM232="2/3(多子)",$M232*参照!$I$4,IF(AM232="1/3(多子)",$M232*参照!$I$4,IF(AM232="多子世帯",$M232*参照!$I$4,IF(AM232="対象外",0))))))))))</f>
        <v>0</v>
      </c>
      <c r="CL232" s="454" t="b">
        <f>IF(AN232="3/3",$M232*参照!$I$4,IF(AN232="2/3",$M232*参照!$I$5,IF(AN232="1/3",$M232*参照!$I$6,IF(AN232="1/4(多子)",$M232*参照!$I$4,IF(AN232="1/4(工･農)",$M232*参照!$I$7,IF(AN232="3/3(多子)",$M232*参照!$I$4,IF(AN232="2/3(多子)",$M232*参照!$I$4,IF(AN232="1/3(多子)",$M232*参照!$I$4,IF(AN232="多子世帯",$M232*参照!$I$4,IF(AN232="対象外",0))))))))))</f>
        <v>0</v>
      </c>
      <c r="CM232" s="454" t="b">
        <f>IF(AO232="3/3",$M232*参照!$I$4,IF(AO232="2/3",$M232*参照!$I$5,IF(AO232="1/3",$M232*参照!$I$6,IF(AO232="1/4(多子)",$M232*参照!$I$4,IF(AO232="1/4(工･農)",$M232*参照!$I$7,IF(AO232="3/3(多子)",$M232*参照!$I$4,IF(AO232="2/3(多子)",$M232*参照!$I$4,IF(AO232="1/3(多子)",$M232*参照!$I$4,IF(AO232="多子世帯",$M232*参照!$I$4,IF(AO232="対象外",0))))))))))</f>
        <v>0</v>
      </c>
      <c r="CN232" s="454" t="b">
        <f>IF(AP232="3/3",$M232*参照!$I$4,IF(AP232="2/3",$M232*参照!$I$5,IF(AP232="1/3",$M232*参照!$I$6,IF(AP232="1/4(多子)",$M232*参照!$I$4,IF(AP232="1/4(工･農)",$M232*参照!$I$7,IF(AP232="3/3(多子)",$M232*参照!$I$4,IF(AP232="2/3(多子)",$M232*参照!$I$4,IF(AP232="1/3(多子)",$M232*参照!$I$4,IF(AP232="多子世帯",$M232*参照!$I$4,IF(AP232="対象外",0))))))))))</f>
        <v>0</v>
      </c>
      <c r="CO232" s="454" t="b">
        <f>IF(AQ232="3/3",$M232*参照!$I$4,IF(AQ232="2/3",$M232*参照!$I$5,IF(AQ232="1/3",$M232*参照!$I$6,IF(AQ232="1/4(多子)",$M232*参照!$I$4,IF(AQ232="1/4(工･農)",$M232*参照!$I$7,IF(AQ232="3/3(多子)",$M232*参照!$I$4,IF(AQ232="2/3(多子)",$M232*参照!$I$4,IF(AQ232="1/3(多子)",$M232*参照!$I$4,IF(AQ232="多子世帯",$M232*参照!$I$4,IF(AQ232="対象外",0))))))))))</f>
        <v>0</v>
      </c>
      <c r="CP232" s="454" t="b">
        <f>IF(AR232="3/3",$M232*参照!$I$4,IF(AR232="2/3",$M232*参照!$I$5,IF(AR232="1/3",$M232*参照!$I$6,IF(AR232="1/4(多子)",$M232*参照!$I$4,IF(AR232="1/4(工･農)",$M232*参照!$I$7,IF(AR232="3/3(多子)",$M232*参照!$I$4,IF(AR232="2/3(多子)",$M232*参照!$I$4,IF(AR232="1/3(多子)",$M232*参照!$I$4,IF(AR232="多子世帯",$M232*参照!$I$4,IF(AR232="対象外",0))))))))))</f>
        <v>0</v>
      </c>
      <c r="CQ232" s="455" t="b">
        <f>IF(AS232="3/3",$M232*参照!$I$4,IF(AS232="2/3",$M232*参照!$I$5,IF(AS232="1/3",$M232*参照!$I$6,IF(AS232="1/4(多子)",$M232*参照!$I$4,IF(AS232="1/4(工･農)",$M232*参照!$I$7,IF(AS232="3/3(多子)",$M232*参照!$I$4,IF(AS232="2/3(多子)",$M232*参照!$I$4,IF(AS232="1/3(多子)",$M232*参照!$I$4,IF(AS232="多子世帯",$M232*参照!$I$4,IF(AS232="対象外",0))))))))))</f>
        <v>0</v>
      </c>
      <c r="CR232" s="456">
        <f t="shared" si="178"/>
        <v>0</v>
      </c>
      <c r="CS232" s="66"/>
      <c r="CT232" s="147"/>
      <c r="CU232" s="147"/>
      <c r="CV232" s="147"/>
      <c r="CW232" s="147"/>
      <c r="CX232" s="147"/>
      <c r="CY232" s="149"/>
      <c r="CZ232" s="100"/>
      <c r="DA232" s="147"/>
      <c r="DB232" s="147"/>
      <c r="DC232" s="147"/>
      <c r="DD232" s="147"/>
      <c r="DE232" s="147"/>
      <c r="DF232" s="148">
        <f t="shared" si="179"/>
        <v>0</v>
      </c>
      <c r="DG232" s="77">
        <f>IF(CD232=0,0,(ROUNDUP(O232*(BU232*参照!$C$5+BV232*参照!$C$6+BW232*参照!$C$7+BX232*参照!$C$8+BY232*参照!$C$9+BZ232*参照!$C$10+CA232*参照!$C$11+CB232*参照!$C$12+CC232*参照!$C$13)/CD232,-2)))</f>
        <v>0</v>
      </c>
      <c r="DH232" s="136" t="str">
        <f t="shared" si="150"/>
        <v>B</v>
      </c>
    </row>
    <row r="233" spans="1:112" s="30" customFormat="1" ht="14.4">
      <c r="A233" s="137">
        <v>192</v>
      </c>
      <c r="B233" s="363"/>
      <c r="C233" s="361"/>
      <c r="D233" s="126"/>
      <c r="E233" s="127"/>
      <c r="F233" s="185"/>
      <c r="G233" s="213"/>
      <c r="H233" s="355"/>
      <c r="I233" s="235">
        <v>0</v>
      </c>
      <c r="J233" s="235">
        <f t="shared" si="151"/>
        <v>0</v>
      </c>
      <c r="K233" s="387">
        <f>IF(D233="昼間",参照!$E$4,IF(D233="夜間等",参照!$E$5,IF(D233="通信",参照!$E$6,0)))</f>
        <v>0</v>
      </c>
      <c r="L233" s="240">
        <f t="shared" si="152"/>
        <v>0</v>
      </c>
      <c r="M233" s="241">
        <f t="shared" si="153"/>
        <v>0</v>
      </c>
      <c r="N233" s="238"/>
      <c r="O233" s="238">
        <f t="shared" si="154"/>
        <v>0</v>
      </c>
      <c r="P233" s="389">
        <v>0</v>
      </c>
      <c r="Q233" s="392">
        <f>IF(D233="昼間",参照!$F$4,IF(D233="夜間等",参照!$F$5,IF(D233="通信",参照!$F$6,0)))</f>
        <v>0</v>
      </c>
      <c r="R233" s="240">
        <f t="shared" si="155"/>
        <v>0</v>
      </c>
      <c r="S233" s="214"/>
      <c r="T233" s="384">
        <f t="shared" si="156"/>
        <v>0</v>
      </c>
      <c r="U233" s="382">
        <f t="shared" si="157"/>
        <v>0</v>
      </c>
      <c r="V233" s="380">
        <f t="shared" si="158"/>
        <v>0</v>
      </c>
      <c r="W233" s="378">
        <f t="shared" si="159"/>
        <v>0</v>
      </c>
      <c r="X233" s="386" t="str">
        <f t="shared" si="129"/>
        <v>0</v>
      </c>
      <c r="Y233" s="379">
        <f t="shared" si="160"/>
        <v>0</v>
      </c>
      <c r="Z233" s="441"/>
      <c r="AA233" s="441"/>
      <c r="AB233" s="445">
        <f t="shared" si="161"/>
        <v>0</v>
      </c>
      <c r="AC233" s="356">
        <f t="shared" si="162"/>
        <v>0</v>
      </c>
      <c r="AD233" s="123">
        <f t="shared" si="130"/>
        <v>0</v>
      </c>
      <c r="AE233" s="123">
        <f t="shared" si="131"/>
        <v>0</v>
      </c>
      <c r="AF233" s="183"/>
      <c r="AG233" s="32"/>
      <c r="AH233" s="97"/>
      <c r="AI233" s="33"/>
      <c r="AJ233" s="97"/>
      <c r="AK233" s="33"/>
      <c r="AL233" s="97"/>
      <c r="AM233" s="98"/>
      <c r="AN233" s="99"/>
      <c r="AO233" s="147"/>
      <c r="AP233" s="147"/>
      <c r="AQ233" s="147"/>
      <c r="AR233" s="147"/>
      <c r="AS233" s="33"/>
      <c r="AT233" s="308">
        <f t="shared" si="132"/>
        <v>0</v>
      </c>
      <c r="AU233" s="295">
        <f t="shared" si="133"/>
        <v>0</v>
      </c>
      <c r="AV233" s="295">
        <f t="shared" si="134"/>
        <v>0</v>
      </c>
      <c r="AW233" s="295">
        <f t="shared" si="135"/>
        <v>0</v>
      </c>
      <c r="AX233" s="295">
        <f t="shared" si="136"/>
        <v>0</v>
      </c>
      <c r="AY233" s="295">
        <f t="shared" si="137"/>
        <v>0</v>
      </c>
      <c r="AZ233" s="295">
        <f t="shared" si="138"/>
        <v>0</v>
      </c>
      <c r="BA233" s="295">
        <f t="shared" si="139"/>
        <v>0</v>
      </c>
      <c r="BB233" s="310">
        <f t="shared" si="140"/>
        <v>0</v>
      </c>
      <c r="BC233" s="308">
        <f t="shared" si="141"/>
        <v>0</v>
      </c>
      <c r="BD233" s="308">
        <f t="shared" si="142"/>
        <v>0</v>
      </c>
      <c r="BE233" s="295">
        <f t="shared" si="143"/>
        <v>0</v>
      </c>
      <c r="BF233" s="308">
        <f t="shared" si="144"/>
        <v>0</v>
      </c>
      <c r="BG233" s="295">
        <f t="shared" si="145"/>
        <v>0</v>
      </c>
      <c r="BH233" s="308">
        <f t="shared" si="146"/>
        <v>0</v>
      </c>
      <c r="BI233" s="295">
        <f t="shared" si="147"/>
        <v>0</v>
      </c>
      <c r="BJ233" s="295">
        <f t="shared" si="148"/>
        <v>0</v>
      </c>
      <c r="BK233" s="310">
        <f t="shared" si="149"/>
        <v>0</v>
      </c>
      <c r="BL233" s="317">
        <f t="shared" si="163"/>
        <v>0</v>
      </c>
      <c r="BM233" s="299">
        <f t="shared" si="163"/>
        <v>0</v>
      </c>
      <c r="BN233" s="299">
        <f t="shared" si="164"/>
        <v>0</v>
      </c>
      <c r="BO233" s="299">
        <f t="shared" si="163"/>
        <v>0</v>
      </c>
      <c r="BP233" s="299">
        <f t="shared" si="165"/>
        <v>0</v>
      </c>
      <c r="BQ233" s="299">
        <f t="shared" si="163"/>
        <v>0</v>
      </c>
      <c r="BR233" s="299">
        <f t="shared" si="166"/>
        <v>0</v>
      </c>
      <c r="BS233" s="299">
        <f t="shared" si="167"/>
        <v>0</v>
      </c>
      <c r="BT233" s="318">
        <f t="shared" si="167"/>
        <v>0</v>
      </c>
      <c r="BU233" s="450">
        <f t="shared" si="168"/>
        <v>0</v>
      </c>
      <c r="BV233" s="451">
        <f t="shared" si="169"/>
        <v>0</v>
      </c>
      <c r="BW233" s="451">
        <f t="shared" si="170"/>
        <v>0</v>
      </c>
      <c r="BX233" s="451">
        <f t="shared" si="171"/>
        <v>0</v>
      </c>
      <c r="BY233" s="451">
        <f t="shared" si="172"/>
        <v>0</v>
      </c>
      <c r="BZ233" s="451">
        <f t="shared" si="173"/>
        <v>0</v>
      </c>
      <c r="CA233" s="451">
        <f t="shared" si="174"/>
        <v>0</v>
      </c>
      <c r="CB233" s="451">
        <f t="shared" si="175"/>
        <v>0</v>
      </c>
      <c r="CC233" s="451">
        <f t="shared" si="176"/>
        <v>0</v>
      </c>
      <c r="CD233" s="452">
        <f t="shared" si="177"/>
        <v>0</v>
      </c>
      <c r="CE233" s="453">
        <f>IF($AF233="3/3",$R233*参照!$J$4,IF($AF233="2/3",$R233*参照!$J$5,IF($AF233="1/3",$R233*参照!$J$6,IF($AF233="1/4(多子)",$R233*参照!$J$4,IF($AF233="1/4(工･農)",$R233*参照!$J$7,IF($AF233="3/3(多子)",$R233*参照!$J$4,IF($AF233="2/3(多子)",$R233*参照!$J$4,IF($AF233="1/3(多子)",$R233*参照!$J$4,IF($AF233="多子世帯",$R233*参照!$J$4,)))))))))</f>
        <v>0</v>
      </c>
      <c r="CF233" s="454" t="b">
        <f>IF(AH233="3/3",$M233*参照!$I$4,IF(AH233="2/3",$M233*参照!$I$5,IF(AH233="1/3",$M233*参照!$I$6,IF(AH233="1/4(多子)",$M233*参照!$I$4,IF(AH233="1/4(工･農)",$M233*参照!$I$7,IF(AH233="3/3(多子)",$M233*参照!$I$4,IF(AH233="2/3(多子)",$M233*参照!$I$4,IF(AH233="1/3(多子)",$M233*参照!$I$4,IF(AH233="多子世帯",$M233*参照!$I$4,IF(AH233="対象外",0))))))))))</f>
        <v>0</v>
      </c>
      <c r="CG233" s="454" t="b">
        <f>IF(AI233="3/3",$M233*参照!$I$4,IF(AI233="2/3",$M233*参照!$I$5,IF(AI233="1/3",$M233*参照!$I$6,IF(AI233="1/4(多子)",$M233*参照!$I$4,IF(AI233="1/4(工･農)",$M233*参照!$I$7,IF(AI233="3/3(多子)",$M233*参照!$I$4,IF(AI233="2/3(多子)",$M233*参照!$I$4,IF(AI233="1/3(多子)",$M233*参照!$I$4,IF(AI233="多子世帯",$M233*参照!$I$4,IF(AI233="対象外",0))))))))))</f>
        <v>0</v>
      </c>
      <c r="CH233" s="454" t="b">
        <f>IF(AJ233="3/3",$M233*参照!$I$4,IF(AJ233="2/3",$M233*参照!$I$5,IF(AJ233="1/3",$M233*参照!$I$6,IF(AJ233="1/4(多子)",$M233*参照!$I$4,IF(AJ233="1/4(工･農)",$M233*参照!$I$7,IF(AJ233="3/3(多子)",$M233*参照!$I$4,IF(AJ233="2/3(多子)",$M233*参照!$I$4,IF(AJ233="1/3(多子)",$M233*参照!$I$4,IF(AJ233="多子世帯",$M233*参照!$I$4,IF(AJ233="対象外",0))))))))))</f>
        <v>0</v>
      </c>
      <c r="CI233" s="454" t="b">
        <f>IF(AK233="3/3",$M233*参照!$I$4,IF(AK233="2/3",$M233*参照!$I$5,IF(AK233="1/3",$M233*参照!$I$6,IF(AK233="1/4(多子)",$M233*参照!$I$4,IF(AK233="1/4(工･農)",$M233*参照!$I$7,IF(AK233="3/3(多子)",$M233*参照!$I$4,IF(AK233="2/3(多子)",$M233*参照!$I$4,IF(AK233="1/3(多子)",$M233*参照!$I$4,IF(AK233="多子世帯",$M233*参照!$I$4,IF(AK233="対象外",0))))))))))</f>
        <v>0</v>
      </c>
      <c r="CJ233" s="454" t="b">
        <f>IF(AL233="3/3",$M233*参照!$I$4,IF(AL233="2/3",$M233*参照!$I$5,IF(AL233="1/3",$M233*参照!$I$6,IF(AL233="1/4(多子)",$M233*参照!$I$4,IF(AL233="1/4(工･農)",$M233*参照!$I$7,IF(AL233="3/3(多子)",$M233*参照!$I$4,IF(AL233="2/3(多子)",$M233*参照!$I$4,IF(AL233="1/3(多子)",$M233*参照!$I$4,IF(AL233="多子世帯",$M233*参照!$I$4,IF(AL233="対象外",0))))))))))</f>
        <v>0</v>
      </c>
      <c r="CK233" s="454" t="b">
        <f>IF(AM233="3/3",$M233*参照!$I$4,IF(AM233="2/3",$M233*参照!$I$5,IF(AM233="1/3",$M233*参照!$I$6,IF(AM233="1/4(多子)",$M233*参照!$I$4,IF(AM233="1/4(工･農)",$M233*参照!$I$7,IF(AM233="3/3(多子)",$M233*参照!$I$4,IF(AM233="2/3(多子)",$M233*参照!$I$4,IF(AM233="1/3(多子)",$M233*参照!$I$4,IF(AM233="多子世帯",$M233*参照!$I$4,IF(AM233="対象外",0))))))))))</f>
        <v>0</v>
      </c>
      <c r="CL233" s="454" t="b">
        <f>IF(AN233="3/3",$M233*参照!$I$4,IF(AN233="2/3",$M233*参照!$I$5,IF(AN233="1/3",$M233*参照!$I$6,IF(AN233="1/4(多子)",$M233*参照!$I$4,IF(AN233="1/4(工･農)",$M233*参照!$I$7,IF(AN233="3/3(多子)",$M233*参照!$I$4,IF(AN233="2/3(多子)",$M233*参照!$I$4,IF(AN233="1/3(多子)",$M233*参照!$I$4,IF(AN233="多子世帯",$M233*参照!$I$4,IF(AN233="対象外",0))))))))))</f>
        <v>0</v>
      </c>
      <c r="CM233" s="454" t="b">
        <f>IF(AO233="3/3",$M233*参照!$I$4,IF(AO233="2/3",$M233*参照!$I$5,IF(AO233="1/3",$M233*参照!$I$6,IF(AO233="1/4(多子)",$M233*参照!$I$4,IF(AO233="1/4(工･農)",$M233*参照!$I$7,IF(AO233="3/3(多子)",$M233*参照!$I$4,IF(AO233="2/3(多子)",$M233*参照!$I$4,IF(AO233="1/3(多子)",$M233*参照!$I$4,IF(AO233="多子世帯",$M233*参照!$I$4,IF(AO233="対象外",0))))))))))</f>
        <v>0</v>
      </c>
      <c r="CN233" s="454" t="b">
        <f>IF(AP233="3/3",$M233*参照!$I$4,IF(AP233="2/3",$M233*参照!$I$5,IF(AP233="1/3",$M233*参照!$I$6,IF(AP233="1/4(多子)",$M233*参照!$I$4,IF(AP233="1/4(工･農)",$M233*参照!$I$7,IF(AP233="3/3(多子)",$M233*参照!$I$4,IF(AP233="2/3(多子)",$M233*参照!$I$4,IF(AP233="1/3(多子)",$M233*参照!$I$4,IF(AP233="多子世帯",$M233*参照!$I$4,IF(AP233="対象外",0))))))))))</f>
        <v>0</v>
      </c>
      <c r="CO233" s="454" t="b">
        <f>IF(AQ233="3/3",$M233*参照!$I$4,IF(AQ233="2/3",$M233*参照!$I$5,IF(AQ233="1/3",$M233*参照!$I$6,IF(AQ233="1/4(多子)",$M233*参照!$I$4,IF(AQ233="1/4(工･農)",$M233*参照!$I$7,IF(AQ233="3/3(多子)",$M233*参照!$I$4,IF(AQ233="2/3(多子)",$M233*参照!$I$4,IF(AQ233="1/3(多子)",$M233*参照!$I$4,IF(AQ233="多子世帯",$M233*参照!$I$4,IF(AQ233="対象外",0))))))))))</f>
        <v>0</v>
      </c>
      <c r="CP233" s="454" t="b">
        <f>IF(AR233="3/3",$M233*参照!$I$4,IF(AR233="2/3",$M233*参照!$I$5,IF(AR233="1/3",$M233*参照!$I$6,IF(AR233="1/4(多子)",$M233*参照!$I$4,IF(AR233="1/4(工･農)",$M233*参照!$I$7,IF(AR233="3/3(多子)",$M233*参照!$I$4,IF(AR233="2/3(多子)",$M233*参照!$I$4,IF(AR233="1/3(多子)",$M233*参照!$I$4,IF(AR233="多子世帯",$M233*参照!$I$4,IF(AR233="対象外",0))))))))))</f>
        <v>0</v>
      </c>
      <c r="CQ233" s="455" t="b">
        <f>IF(AS233="3/3",$M233*参照!$I$4,IF(AS233="2/3",$M233*参照!$I$5,IF(AS233="1/3",$M233*参照!$I$6,IF(AS233="1/4(多子)",$M233*参照!$I$4,IF(AS233="1/4(工･農)",$M233*参照!$I$7,IF(AS233="3/3(多子)",$M233*参照!$I$4,IF(AS233="2/3(多子)",$M233*参照!$I$4,IF(AS233="1/3(多子)",$M233*参照!$I$4,IF(AS233="多子世帯",$M233*参照!$I$4,IF(AS233="対象外",0))))))))))</f>
        <v>0</v>
      </c>
      <c r="CR233" s="456">
        <f t="shared" si="178"/>
        <v>0</v>
      </c>
      <c r="CS233" s="66"/>
      <c r="CT233" s="147"/>
      <c r="CU233" s="147"/>
      <c r="CV233" s="147"/>
      <c r="CW233" s="147"/>
      <c r="CX233" s="147"/>
      <c r="CY233" s="149"/>
      <c r="CZ233" s="100"/>
      <c r="DA233" s="147"/>
      <c r="DB233" s="147"/>
      <c r="DC233" s="147"/>
      <c r="DD233" s="147"/>
      <c r="DE233" s="147"/>
      <c r="DF233" s="148">
        <f t="shared" si="179"/>
        <v>0</v>
      </c>
      <c r="DG233" s="77">
        <f>IF(CD233=0,0,(ROUNDUP(O233*(BU233*参照!$C$5+BV233*参照!$C$6+BW233*参照!$C$7+BX233*参照!$C$8+BY233*参照!$C$9+BZ233*参照!$C$10+CA233*参照!$C$11+CB233*参照!$C$12+CC233*参照!$C$13)/CD233,-2)))</f>
        <v>0</v>
      </c>
      <c r="DH233" s="136" t="str">
        <f t="shared" si="150"/>
        <v>B</v>
      </c>
    </row>
    <row r="234" spans="1:112" s="30" customFormat="1" ht="14.4">
      <c r="A234" s="137">
        <v>193</v>
      </c>
      <c r="B234" s="363"/>
      <c r="C234" s="361"/>
      <c r="D234" s="126"/>
      <c r="E234" s="127"/>
      <c r="F234" s="185"/>
      <c r="G234" s="213"/>
      <c r="H234" s="355"/>
      <c r="I234" s="235">
        <v>0</v>
      </c>
      <c r="J234" s="235">
        <f t="shared" si="151"/>
        <v>0</v>
      </c>
      <c r="K234" s="387">
        <f>IF(D234="昼間",参照!$E$4,IF(D234="夜間等",参照!$E$5,IF(D234="通信",参照!$E$6,0)))</f>
        <v>0</v>
      </c>
      <c r="L234" s="240">
        <f t="shared" si="152"/>
        <v>0</v>
      </c>
      <c r="M234" s="241">
        <f t="shared" si="153"/>
        <v>0</v>
      </c>
      <c r="N234" s="238"/>
      <c r="O234" s="238">
        <f t="shared" si="154"/>
        <v>0</v>
      </c>
      <c r="P234" s="389">
        <v>0</v>
      </c>
      <c r="Q234" s="392">
        <f>IF(D234="昼間",参照!$F$4,IF(D234="夜間等",参照!$F$5,IF(D234="通信",参照!$F$6,0)))</f>
        <v>0</v>
      </c>
      <c r="R234" s="240">
        <f t="shared" si="155"/>
        <v>0</v>
      </c>
      <c r="S234" s="214"/>
      <c r="T234" s="384">
        <f t="shared" si="156"/>
        <v>0</v>
      </c>
      <c r="U234" s="382">
        <f t="shared" si="157"/>
        <v>0</v>
      </c>
      <c r="V234" s="380">
        <f t="shared" si="158"/>
        <v>0</v>
      </c>
      <c r="W234" s="378">
        <f t="shared" si="159"/>
        <v>0</v>
      </c>
      <c r="X234" s="386" t="str">
        <f t="shared" ref="X234:X297" si="180">IF(E234="1年",W234,"0")</f>
        <v>0</v>
      </c>
      <c r="Y234" s="379">
        <f t="shared" si="160"/>
        <v>0</v>
      </c>
      <c r="Z234" s="441"/>
      <c r="AA234" s="441"/>
      <c r="AB234" s="445">
        <f t="shared" si="161"/>
        <v>0</v>
      </c>
      <c r="AC234" s="356">
        <f t="shared" si="162"/>
        <v>0</v>
      </c>
      <c r="AD234" s="123">
        <f t="shared" ref="AD234:AD297" si="181">E234</f>
        <v>0</v>
      </c>
      <c r="AE234" s="123">
        <f t="shared" ref="AE234:AE297" si="182">F234</f>
        <v>0</v>
      </c>
      <c r="AF234" s="183"/>
      <c r="AG234" s="32"/>
      <c r="AH234" s="97"/>
      <c r="AI234" s="33"/>
      <c r="AJ234" s="97"/>
      <c r="AK234" s="33"/>
      <c r="AL234" s="97"/>
      <c r="AM234" s="98"/>
      <c r="AN234" s="99"/>
      <c r="AO234" s="147"/>
      <c r="AP234" s="147"/>
      <c r="AQ234" s="147"/>
      <c r="AR234" s="147"/>
      <c r="AS234" s="33"/>
      <c r="AT234" s="308">
        <f t="shared" ref="AT234:AT297" si="183">IF(T234=0,0,IF(COUNTIF($AH234:$AM234,"3/3")&gt;0,"1","0"))</f>
        <v>0</v>
      </c>
      <c r="AU234" s="295">
        <f t="shared" ref="AU234:AU297" si="184">IF(T234=0,0,IF(COUNTIF($AH234:$AM234,"3/3(多子)")&gt;0,"1","0"))</f>
        <v>0</v>
      </c>
      <c r="AV234" s="295">
        <f t="shared" ref="AV234:AV297" si="185">IF(T234=0,0,IF(COUNTIF($AH234:$AM234,"2/3")&gt;0,"1","0"))</f>
        <v>0</v>
      </c>
      <c r="AW234" s="295">
        <f t="shared" ref="AW234:AW297" si="186">IF(T234=0,0,IF(COUNTIF($AH234:$AM234,"2/3(多子)")&gt;0,"1","0"))</f>
        <v>0</v>
      </c>
      <c r="AX234" s="295">
        <f t="shared" ref="AX234:AX297" si="187">IF(T234=0,0,IF(COUNTIF($AH234:$AM234,"1/3")&gt;0,"1","0"))</f>
        <v>0</v>
      </c>
      <c r="AY234" s="295">
        <f t="shared" ref="AY234:AY297" si="188">IF(T234=0,0,IF(COUNTIF($AH234:$AM234,"1/3(多子)")&gt;0,"1","0"))</f>
        <v>0</v>
      </c>
      <c r="AZ234" s="295">
        <f t="shared" ref="AZ234:AZ297" si="189">IF(T234=0,0,IF(COUNTIF($AH234:$AM234,"1/4(多子)")&gt;0,"1","0"))</f>
        <v>0</v>
      </c>
      <c r="BA234" s="295">
        <f t="shared" ref="BA234:BA297" si="190">IF(T234=0,0,IF(COUNTIF($AH234:$AM234,"1/4(工･農)")&gt;0,"1","0"))</f>
        <v>0</v>
      </c>
      <c r="BB234" s="310">
        <f t="shared" ref="BB234:BB297" si="191">IF(T234=0,0,IF(COUNTIF($AH234:$AM234,"多子世帯")&gt;0,"1","0"))</f>
        <v>0</v>
      </c>
      <c r="BC234" s="308">
        <f t="shared" ref="BC234:BC297" si="192">IF(T234=0,0,IF(COUNTIF($AN234:$AS234,"3/3")&gt;0,"1","0"))</f>
        <v>0</v>
      </c>
      <c r="BD234" s="308">
        <f t="shared" ref="BD234:BD297" si="193">IF(T234=0,0,IF(COUNTIF($AN234:$AS234,"3/3(多子)")&gt;0,"1","0"))</f>
        <v>0</v>
      </c>
      <c r="BE234" s="295">
        <f t="shared" ref="BE234:BE297" si="194">IF(T234=0,0,IF(COUNTIF($AN234:$AS234,"2/3")&gt;0,"1","0"))</f>
        <v>0</v>
      </c>
      <c r="BF234" s="308">
        <f t="shared" ref="BF234:BF297" si="195">IF(T234=0,0,IF(COUNTIF($AN234:$AS234,"2/3(多子)")&gt;0,"1","0"))</f>
        <v>0</v>
      </c>
      <c r="BG234" s="295">
        <f t="shared" ref="BG234:BG297" si="196">IF(T234=0,0,IF(COUNTIF($AN234:$AS234,"1/3")&gt;0,"1","0"))</f>
        <v>0</v>
      </c>
      <c r="BH234" s="308">
        <f t="shared" ref="BH234:BH297" si="197">IF(T234=0,0,IF(COUNTIF($AN234:$AS234,"1/3(多子)")&gt;0,"1","0"))</f>
        <v>0</v>
      </c>
      <c r="BI234" s="295">
        <f t="shared" ref="BI234:BI297" si="198">IF(T234=0,0,IF(COUNTIF($AN234:$AS234,"1/4(多子)")&gt;0,"1","0"))</f>
        <v>0</v>
      </c>
      <c r="BJ234" s="295">
        <f t="shared" ref="BJ234:BJ297" si="199">IF(T234=0,0,IF(COUNTIF($AN234:$AS234,"1/4(工･農)")&gt;0,"1","0"))</f>
        <v>0</v>
      </c>
      <c r="BK234" s="310">
        <f t="shared" ref="BK234:BK297" si="200">IF(T234=0,0,IF(COUNTIF($AN234:$AS234,"多子世帯")&gt;0,"1","0"))</f>
        <v>0</v>
      </c>
      <c r="BL234" s="317">
        <f t="shared" si="163"/>
        <v>0</v>
      </c>
      <c r="BM234" s="299">
        <f t="shared" si="163"/>
        <v>0</v>
      </c>
      <c r="BN234" s="299">
        <f t="shared" si="164"/>
        <v>0</v>
      </c>
      <c r="BO234" s="299">
        <f t="shared" si="163"/>
        <v>0</v>
      </c>
      <c r="BP234" s="299">
        <f t="shared" si="165"/>
        <v>0</v>
      </c>
      <c r="BQ234" s="299">
        <f t="shared" si="165"/>
        <v>0</v>
      </c>
      <c r="BR234" s="299">
        <f t="shared" si="166"/>
        <v>0</v>
      </c>
      <c r="BS234" s="299">
        <f t="shared" si="167"/>
        <v>0</v>
      </c>
      <c r="BT234" s="318">
        <f t="shared" si="167"/>
        <v>0</v>
      </c>
      <c r="BU234" s="450">
        <f t="shared" si="168"/>
        <v>0</v>
      </c>
      <c r="BV234" s="451">
        <f t="shared" si="169"/>
        <v>0</v>
      </c>
      <c r="BW234" s="451">
        <f t="shared" si="170"/>
        <v>0</v>
      </c>
      <c r="BX234" s="451">
        <f t="shared" si="171"/>
        <v>0</v>
      </c>
      <c r="BY234" s="451">
        <f t="shared" si="172"/>
        <v>0</v>
      </c>
      <c r="BZ234" s="451">
        <f t="shared" si="173"/>
        <v>0</v>
      </c>
      <c r="CA234" s="451">
        <f t="shared" si="174"/>
        <v>0</v>
      </c>
      <c r="CB234" s="451">
        <f t="shared" si="175"/>
        <v>0</v>
      </c>
      <c r="CC234" s="451">
        <f t="shared" si="176"/>
        <v>0</v>
      </c>
      <c r="CD234" s="452">
        <f t="shared" si="177"/>
        <v>0</v>
      </c>
      <c r="CE234" s="453">
        <f>IF($AF234="3/3",$R234*参照!$J$4,IF($AF234="2/3",$R234*参照!$J$5,IF($AF234="1/3",$R234*参照!$J$6,IF($AF234="1/4(多子)",$R234*参照!$J$4,IF($AF234="1/4(工･農)",$R234*参照!$J$7,IF($AF234="3/3(多子)",$R234*参照!$J$4,IF($AF234="2/3(多子)",$R234*参照!$J$4,IF($AF234="1/3(多子)",$R234*参照!$J$4,IF($AF234="多子世帯",$R234*参照!$J$4,)))))))))</f>
        <v>0</v>
      </c>
      <c r="CF234" s="454" t="b">
        <f>IF(AH234="3/3",$M234*参照!$I$4,IF(AH234="2/3",$M234*参照!$I$5,IF(AH234="1/3",$M234*参照!$I$6,IF(AH234="1/4(多子)",$M234*参照!$I$4,IF(AH234="1/4(工･農)",$M234*参照!$I$7,IF(AH234="3/3(多子)",$M234*参照!$I$4,IF(AH234="2/3(多子)",$M234*参照!$I$4,IF(AH234="1/3(多子)",$M234*参照!$I$4,IF(AH234="多子世帯",$M234*参照!$I$4,IF(AH234="対象外",0))))))))))</f>
        <v>0</v>
      </c>
      <c r="CG234" s="454" t="b">
        <f>IF(AI234="3/3",$M234*参照!$I$4,IF(AI234="2/3",$M234*参照!$I$5,IF(AI234="1/3",$M234*参照!$I$6,IF(AI234="1/4(多子)",$M234*参照!$I$4,IF(AI234="1/4(工･農)",$M234*参照!$I$7,IF(AI234="3/3(多子)",$M234*参照!$I$4,IF(AI234="2/3(多子)",$M234*参照!$I$4,IF(AI234="1/3(多子)",$M234*参照!$I$4,IF(AI234="多子世帯",$M234*参照!$I$4,IF(AI234="対象外",0))))))))))</f>
        <v>0</v>
      </c>
      <c r="CH234" s="454" t="b">
        <f>IF(AJ234="3/3",$M234*参照!$I$4,IF(AJ234="2/3",$M234*参照!$I$5,IF(AJ234="1/3",$M234*参照!$I$6,IF(AJ234="1/4(多子)",$M234*参照!$I$4,IF(AJ234="1/4(工･農)",$M234*参照!$I$7,IF(AJ234="3/3(多子)",$M234*参照!$I$4,IF(AJ234="2/3(多子)",$M234*参照!$I$4,IF(AJ234="1/3(多子)",$M234*参照!$I$4,IF(AJ234="多子世帯",$M234*参照!$I$4,IF(AJ234="対象外",0))))))))))</f>
        <v>0</v>
      </c>
      <c r="CI234" s="454" t="b">
        <f>IF(AK234="3/3",$M234*参照!$I$4,IF(AK234="2/3",$M234*参照!$I$5,IF(AK234="1/3",$M234*参照!$I$6,IF(AK234="1/4(多子)",$M234*参照!$I$4,IF(AK234="1/4(工･農)",$M234*参照!$I$7,IF(AK234="3/3(多子)",$M234*参照!$I$4,IF(AK234="2/3(多子)",$M234*参照!$I$4,IF(AK234="1/3(多子)",$M234*参照!$I$4,IF(AK234="多子世帯",$M234*参照!$I$4,IF(AK234="対象外",0))))))))))</f>
        <v>0</v>
      </c>
      <c r="CJ234" s="454" t="b">
        <f>IF(AL234="3/3",$M234*参照!$I$4,IF(AL234="2/3",$M234*参照!$I$5,IF(AL234="1/3",$M234*参照!$I$6,IF(AL234="1/4(多子)",$M234*参照!$I$4,IF(AL234="1/4(工･農)",$M234*参照!$I$7,IF(AL234="3/3(多子)",$M234*参照!$I$4,IF(AL234="2/3(多子)",$M234*参照!$I$4,IF(AL234="1/3(多子)",$M234*参照!$I$4,IF(AL234="多子世帯",$M234*参照!$I$4,IF(AL234="対象外",0))))))))))</f>
        <v>0</v>
      </c>
      <c r="CK234" s="454" t="b">
        <f>IF(AM234="3/3",$M234*参照!$I$4,IF(AM234="2/3",$M234*参照!$I$5,IF(AM234="1/3",$M234*参照!$I$6,IF(AM234="1/4(多子)",$M234*参照!$I$4,IF(AM234="1/4(工･農)",$M234*参照!$I$7,IF(AM234="3/3(多子)",$M234*参照!$I$4,IF(AM234="2/3(多子)",$M234*参照!$I$4,IF(AM234="1/3(多子)",$M234*参照!$I$4,IF(AM234="多子世帯",$M234*参照!$I$4,IF(AM234="対象外",0))))))))))</f>
        <v>0</v>
      </c>
      <c r="CL234" s="454" t="b">
        <f>IF(AN234="3/3",$M234*参照!$I$4,IF(AN234="2/3",$M234*参照!$I$5,IF(AN234="1/3",$M234*参照!$I$6,IF(AN234="1/4(多子)",$M234*参照!$I$4,IF(AN234="1/4(工･農)",$M234*参照!$I$7,IF(AN234="3/3(多子)",$M234*参照!$I$4,IF(AN234="2/3(多子)",$M234*参照!$I$4,IF(AN234="1/3(多子)",$M234*参照!$I$4,IF(AN234="多子世帯",$M234*参照!$I$4,IF(AN234="対象外",0))))))))))</f>
        <v>0</v>
      </c>
      <c r="CM234" s="454" t="b">
        <f>IF(AO234="3/3",$M234*参照!$I$4,IF(AO234="2/3",$M234*参照!$I$5,IF(AO234="1/3",$M234*参照!$I$6,IF(AO234="1/4(多子)",$M234*参照!$I$4,IF(AO234="1/4(工･農)",$M234*参照!$I$7,IF(AO234="3/3(多子)",$M234*参照!$I$4,IF(AO234="2/3(多子)",$M234*参照!$I$4,IF(AO234="1/3(多子)",$M234*参照!$I$4,IF(AO234="多子世帯",$M234*参照!$I$4,IF(AO234="対象外",0))))))))))</f>
        <v>0</v>
      </c>
      <c r="CN234" s="454" t="b">
        <f>IF(AP234="3/3",$M234*参照!$I$4,IF(AP234="2/3",$M234*参照!$I$5,IF(AP234="1/3",$M234*参照!$I$6,IF(AP234="1/4(多子)",$M234*参照!$I$4,IF(AP234="1/4(工･農)",$M234*参照!$I$7,IF(AP234="3/3(多子)",$M234*参照!$I$4,IF(AP234="2/3(多子)",$M234*参照!$I$4,IF(AP234="1/3(多子)",$M234*参照!$I$4,IF(AP234="多子世帯",$M234*参照!$I$4,IF(AP234="対象外",0))))))))))</f>
        <v>0</v>
      </c>
      <c r="CO234" s="454" t="b">
        <f>IF(AQ234="3/3",$M234*参照!$I$4,IF(AQ234="2/3",$M234*参照!$I$5,IF(AQ234="1/3",$M234*参照!$I$6,IF(AQ234="1/4(多子)",$M234*参照!$I$4,IF(AQ234="1/4(工･農)",$M234*参照!$I$7,IF(AQ234="3/3(多子)",$M234*参照!$I$4,IF(AQ234="2/3(多子)",$M234*参照!$I$4,IF(AQ234="1/3(多子)",$M234*参照!$I$4,IF(AQ234="多子世帯",$M234*参照!$I$4,IF(AQ234="対象外",0))))))))))</f>
        <v>0</v>
      </c>
      <c r="CP234" s="454" t="b">
        <f>IF(AR234="3/3",$M234*参照!$I$4,IF(AR234="2/3",$M234*参照!$I$5,IF(AR234="1/3",$M234*参照!$I$6,IF(AR234="1/4(多子)",$M234*参照!$I$4,IF(AR234="1/4(工･農)",$M234*参照!$I$7,IF(AR234="3/3(多子)",$M234*参照!$I$4,IF(AR234="2/3(多子)",$M234*参照!$I$4,IF(AR234="1/3(多子)",$M234*参照!$I$4,IF(AR234="多子世帯",$M234*参照!$I$4,IF(AR234="対象外",0))))))))))</f>
        <v>0</v>
      </c>
      <c r="CQ234" s="455" t="b">
        <f>IF(AS234="3/3",$M234*参照!$I$4,IF(AS234="2/3",$M234*参照!$I$5,IF(AS234="1/3",$M234*参照!$I$6,IF(AS234="1/4(多子)",$M234*参照!$I$4,IF(AS234="1/4(工･農)",$M234*参照!$I$7,IF(AS234="3/3(多子)",$M234*参照!$I$4,IF(AS234="2/3(多子)",$M234*参照!$I$4,IF(AS234="1/3(多子)",$M234*参照!$I$4,IF(AS234="多子世帯",$M234*参照!$I$4,IF(AS234="対象外",0))))))))))</f>
        <v>0</v>
      </c>
      <c r="CR234" s="456">
        <f t="shared" si="178"/>
        <v>0</v>
      </c>
      <c r="CS234" s="66"/>
      <c r="CT234" s="147"/>
      <c r="CU234" s="147"/>
      <c r="CV234" s="147"/>
      <c r="CW234" s="147"/>
      <c r="CX234" s="147"/>
      <c r="CY234" s="149"/>
      <c r="CZ234" s="100"/>
      <c r="DA234" s="147"/>
      <c r="DB234" s="147"/>
      <c r="DC234" s="147"/>
      <c r="DD234" s="147"/>
      <c r="DE234" s="147"/>
      <c r="DF234" s="148">
        <f t="shared" si="179"/>
        <v>0</v>
      </c>
      <c r="DG234" s="77">
        <f>IF(CD234=0,0,(ROUNDUP(O234*(BU234*参照!$C$5+BV234*参照!$C$6+BW234*参照!$C$7+BX234*参照!$C$8+BY234*参照!$C$9+BZ234*参照!$C$10+CA234*参照!$C$11+CB234*参照!$C$12+CC234*参照!$C$13)/CD234,-2)))</f>
        <v>0</v>
      </c>
      <c r="DH234" s="136" t="str">
        <f t="shared" ref="DH234:DH297" si="201">IF(O234&lt;(L234*CD234/12),"A","B")</f>
        <v>B</v>
      </c>
    </row>
    <row r="235" spans="1:112" s="30" customFormat="1" ht="14.4">
      <c r="A235" s="137">
        <v>194</v>
      </c>
      <c r="B235" s="363"/>
      <c r="C235" s="361"/>
      <c r="D235" s="126"/>
      <c r="E235" s="127"/>
      <c r="F235" s="185"/>
      <c r="G235" s="213"/>
      <c r="H235" s="355"/>
      <c r="I235" s="235">
        <v>0</v>
      </c>
      <c r="J235" s="235">
        <f t="shared" ref="J235:J298" si="202">ROUNDDOWN(I235,-2)</f>
        <v>0</v>
      </c>
      <c r="K235" s="387">
        <f>IF(D235="昼間",参照!$E$4,IF(D235="夜間等",参照!$E$5,IF(D235="通信",参照!$E$6,0)))</f>
        <v>0</v>
      </c>
      <c r="L235" s="240">
        <f t="shared" ref="L235:L298" si="203">ROUNDDOWN(MIN(J235:K235),-2)</f>
        <v>0</v>
      </c>
      <c r="M235" s="241">
        <f t="shared" ref="M235:M298" si="204">L235/12</f>
        <v>0</v>
      </c>
      <c r="N235" s="238"/>
      <c r="O235" s="238">
        <f t="shared" ref="O235:O298" si="205">ROUNDDOWN(N235,-2)</f>
        <v>0</v>
      </c>
      <c r="P235" s="389">
        <v>0</v>
      </c>
      <c r="Q235" s="392">
        <f>IF(D235="昼間",参照!$F$4,IF(D235="夜間等",参照!$F$5,IF(D235="通信",参照!$F$6,0)))</f>
        <v>0</v>
      </c>
      <c r="R235" s="240">
        <f t="shared" ref="R235:R298" si="206">ROUNDDOWN(MIN(P235:Q235),-2)</f>
        <v>0</v>
      </c>
      <c r="S235" s="214"/>
      <c r="T235" s="384">
        <f t="shared" ref="T235:T298" si="207">ROUNDUP(CR235,-2)</f>
        <v>0</v>
      </c>
      <c r="U235" s="382">
        <f t="shared" ref="U235:U298" si="208">IF(N235="",0,IF(O235=0,T235,IF(DH235="A",T235-DG235,0)))</f>
        <v>0</v>
      </c>
      <c r="V235" s="380">
        <f t="shared" ref="V235:V298" si="209">T235-U235</f>
        <v>0</v>
      </c>
      <c r="W235" s="378">
        <f t="shared" ref="W235:W298" si="210">ROUNDUP(CE235,-2)</f>
        <v>0</v>
      </c>
      <c r="X235" s="386" t="str">
        <f t="shared" si="180"/>
        <v>0</v>
      </c>
      <c r="Y235" s="379">
        <f t="shared" ref="Y235:Y298" si="211">T235-U235+X235</f>
        <v>0</v>
      </c>
      <c r="Z235" s="441"/>
      <c r="AA235" s="441"/>
      <c r="AB235" s="445">
        <f t="shared" ref="AB235:AB298" si="212">(V235+X235)-(Z235+AA235)</f>
        <v>0</v>
      </c>
      <c r="AC235" s="356">
        <f t="shared" ref="AC235:AC298" si="213">H235</f>
        <v>0</v>
      </c>
      <c r="AD235" s="123">
        <f t="shared" si="181"/>
        <v>0</v>
      </c>
      <c r="AE235" s="123">
        <f t="shared" si="182"/>
        <v>0</v>
      </c>
      <c r="AF235" s="183"/>
      <c r="AG235" s="32"/>
      <c r="AH235" s="97"/>
      <c r="AI235" s="33"/>
      <c r="AJ235" s="97"/>
      <c r="AK235" s="33"/>
      <c r="AL235" s="97"/>
      <c r="AM235" s="98"/>
      <c r="AN235" s="99"/>
      <c r="AO235" s="147"/>
      <c r="AP235" s="147"/>
      <c r="AQ235" s="147"/>
      <c r="AR235" s="147"/>
      <c r="AS235" s="33"/>
      <c r="AT235" s="308">
        <f t="shared" si="183"/>
        <v>0</v>
      </c>
      <c r="AU235" s="295">
        <f t="shared" si="184"/>
        <v>0</v>
      </c>
      <c r="AV235" s="295">
        <f t="shared" si="185"/>
        <v>0</v>
      </c>
      <c r="AW235" s="295">
        <f t="shared" si="186"/>
        <v>0</v>
      </c>
      <c r="AX235" s="295">
        <f t="shared" si="187"/>
        <v>0</v>
      </c>
      <c r="AY235" s="295">
        <f t="shared" si="188"/>
        <v>0</v>
      </c>
      <c r="AZ235" s="295">
        <f t="shared" si="189"/>
        <v>0</v>
      </c>
      <c r="BA235" s="295">
        <f t="shared" si="190"/>
        <v>0</v>
      </c>
      <c r="BB235" s="310">
        <f t="shared" si="191"/>
        <v>0</v>
      </c>
      <c r="BC235" s="308">
        <f t="shared" si="192"/>
        <v>0</v>
      </c>
      <c r="BD235" s="308">
        <f t="shared" si="193"/>
        <v>0</v>
      </c>
      <c r="BE235" s="295">
        <f t="shared" si="194"/>
        <v>0</v>
      </c>
      <c r="BF235" s="308">
        <f t="shared" si="195"/>
        <v>0</v>
      </c>
      <c r="BG235" s="295">
        <f t="shared" si="196"/>
        <v>0</v>
      </c>
      <c r="BH235" s="308">
        <f t="shared" si="197"/>
        <v>0</v>
      </c>
      <c r="BI235" s="295">
        <f t="shared" si="198"/>
        <v>0</v>
      </c>
      <c r="BJ235" s="295">
        <f t="shared" si="199"/>
        <v>0</v>
      </c>
      <c r="BK235" s="310">
        <f t="shared" si="200"/>
        <v>0</v>
      </c>
      <c r="BL235" s="317">
        <f t="shared" ref="BL235:BQ298" si="214">IF((COUNTIF(AT235,"1")&gt;0)+COUNTIF(BC235,"1")&gt;0,1,0)</f>
        <v>0</v>
      </c>
      <c r="BM235" s="299">
        <f t="shared" si="214"/>
        <v>0</v>
      </c>
      <c r="BN235" s="299">
        <f t="shared" ref="BN235:BN298" si="215">IF((COUNTIF(AV235,"1")&gt;0)+COUNTIF(BE235,"1")&gt;0,1,0)</f>
        <v>0</v>
      </c>
      <c r="BO235" s="299">
        <f t="shared" si="214"/>
        <v>0</v>
      </c>
      <c r="BP235" s="299">
        <f t="shared" ref="BP235:BQ298" si="216">IF((COUNTIF(AX235,"1")&gt;0)+COUNTIF(BG235,"1")&gt;0,1,0)</f>
        <v>0</v>
      </c>
      <c r="BQ235" s="299">
        <f t="shared" si="214"/>
        <v>0</v>
      </c>
      <c r="BR235" s="299">
        <f t="shared" ref="BR235:BR298" si="217">IF((COUNTIF(AZ235,"1")&gt;0)+COUNTIF(BI235,"1")&gt;0,1,0)</f>
        <v>0</v>
      </c>
      <c r="BS235" s="299">
        <f t="shared" ref="BS235:BT298" si="218">IF((COUNTIF(BA235,"1")&gt;0)+COUNTIF(BJ235,"1")&gt;0,1,0)</f>
        <v>0</v>
      </c>
      <c r="BT235" s="318">
        <f t="shared" si="218"/>
        <v>0</v>
      </c>
      <c r="BU235" s="450">
        <f t="shared" ref="BU235:BU298" si="219">COUNTIF($AH235:$AS235,"3/3")</f>
        <v>0</v>
      </c>
      <c r="BV235" s="451">
        <f t="shared" ref="BV235:BV298" si="220">COUNTIF($AH235:$AS235,"3/3(多子)")</f>
        <v>0</v>
      </c>
      <c r="BW235" s="451">
        <f t="shared" ref="BW235:BW298" si="221">COUNTIF($AH235:$AS235,"2/3")</f>
        <v>0</v>
      </c>
      <c r="BX235" s="451">
        <f t="shared" ref="BX235:BX298" si="222">COUNTIF($AH235:$AS235,"2/3(多子)")</f>
        <v>0</v>
      </c>
      <c r="BY235" s="451">
        <f t="shared" ref="BY235:BY298" si="223">COUNTIF($AH235:$AS235,"1/3")</f>
        <v>0</v>
      </c>
      <c r="BZ235" s="451">
        <f t="shared" ref="BZ235:BZ298" si="224">COUNTIF($AH235:$AS235,"1/3(多子)")</f>
        <v>0</v>
      </c>
      <c r="CA235" s="451">
        <f t="shared" ref="CA235:CA298" si="225">COUNTIF($AH235:$AS235,"1/4(多子)")</f>
        <v>0</v>
      </c>
      <c r="CB235" s="451">
        <f t="shared" ref="CB235:CB298" si="226">COUNTIF($AH235:$AS235,"1/4(工･農)")</f>
        <v>0</v>
      </c>
      <c r="CC235" s="451">
        <f t="shared" ref="CC235:CC298" si="227">COUNTIF($AH235:$AS235,"多子世帯")</f>
        <v>0</v>
      </c>
      <c r="CD235" s="452">
        <f t="shared" ref="CD235:CD298" si="228">SUM(BU235:CC235)</f>
        <v>0</v>
      </c>
      <c r="CE235" s="453">
        <f>IF($AF235="3/3",$R235*参照!$J$4,IF($AF235="2/3",$R235*参照!$J$5,IF($AF235="1/3",$R235*参照!$J$6,IF($AF235="1/4(多子)",$R235*参照!$J$4,IF($AF235="1/4(工･農)",$R235*参照!$J$7,IF($AF235="3/3(多子)",$R235*参照!$J$4,IF($AF235="2/3(多子)",$R235*参照!$J$4,IF($AF235="1/3(多子)",$R235*参照!$J$4,IF($AF235="多子世帯",$R235*参照!$J$4,)))))))))</f>
        <v>0</v>
      </c>
      <c r="CF235" s="454" t="b">
        <f>IF(AH235="3/3",$M235*参照!$I$4,IF(AH235="2/3",$M235*参照!$I$5,IF(AH235="1/3",$M235*参照!$I$6,IF(AH235="1/4(多子)",$M235*参照!$I$4,IF(AH235="1/4(工･農)",$M235*参照!$I$7,IF(AH235="3/3(多子)",$M235*参照!$I$4,IF(AH235="2/3(多子)",$M235*参照!$I$4,IF(AH235="1/3(多子)",$M235*参照!$I$4,IF(AH235="多子世帯",$M235*参照!$I$4,IF(AH235="対象外",0))))))))))</f>
        <v>0</v>
      </c>
      <c r="CG235" s="454" t="b">
        <f>IF(AI235="3/3",$M235*参照!$I$4,IF(AI235="2/3",$M235*参照!$I$5,IF(AI235="1/3",$M235*参照!$I$6,IF(AI235="1/4(多子)",$M235*参照!$I$4,IF(AI235="1/4(工･農)",$M235*参照!$I$7,IF(AI235="3/3(多子)",$M235*参照!$I$4,IF(AI235="2/3(多子)",$M235*参照!$I$4,IF(AI235="1/3(多子)",$M235*参照!$I$4,IF(AI235="多子世帯",$M235*参照!$I$4,IF(AI235="対象外",0))))))))))</f>
        <v>0</v>
      </c>
      <c r="CH235" s="454" t="b">
        <f>IF(AJ235="3/3",$M235*参照!$I$4,IF(AJ235="2/3",$M235*参照!$I$5,IF(AJ235="1/3",$M235*参照!$I$6,IF(AJ235="1/4(多子)",$M235*参照!$I$4,IF(AJ235="1/4(工･農)",$M235*参照!$I$7,IF(AJ235="3/3(多子)",$M235*参照!$I$4,IF(AJ235="2/3(多子)",$M235*参照!$I$4,IF(AJ235="1/3(多子)",$M235*参照!$I$4,IF(AJ235="多子世帯",$M235*参照!$I$4,IF(AJ235="対象外",0))))))))))</f>
        <v>0</v>
      </c>
      <c r="CI235" s="454" t="b">
        <f>IF(AK235="3/3",$M235*参照!$I$4,IF(AK235="2/3",$M235*参照!$I$5,IF(AK235="1/3",$M235*参照!$I$6,IF(AK235="1/4(多子)",$M235*参照!$I$4,IF(AK235="1/4(工･農)",$M235*参照!$I$7,IF(AK235="3/3(多子)",$M235*参照!$I$4,IF(AK235="2/3(多子)",$M235*参照!$I$4,IF(AK235="1/3(多子)",$M235*参照!$I$4,IF(AK235="多子世帯",$M235*参照!$I$4,IF(AK235="対象外",0))))))))))</f>
        <v>0</v>
      </c>
      <c r="CJ235" s="454" t="b">
        <f>IF(AL235="3/3",$M235*参照!$I$4,IF(AL235="2/3",$M235*参照!$I$5,IF(AL235="1/3",$M235*参照!$I$6,IF(AL235="1/4(多子)",$M235*参照!$I$4,IF(AL235="1/4(工･農)",$M235*参照!$I$7,IF(AL235="3/3(多子)",$M235*参照!$I$4,IF(AL235="2/3(多子)",$M235*参照!$I$4,IF(AL235="1/3(多子)",$M235*参照!$I$4,IF(AL235="多子世帯",$M235*参照!$I$4,IF(AL235="対象外",0))))))))))</f>
        <v>0</v>
      </c>
      <c r="CK235" s="454" t="b">
        <f>IF(AM235="3/3",$M235*参照!$I$4,IF(AM235="2/3",$M235*参照!$I$5,IF(AM235="1/3",$M235*参照!$I$6,IF(AM235="1/4(多子)",$M235*参照!$I$4,IF(AM235="1/4(工･農)",$M235*参照!$I$7,IF(AM235="3/3(多子)",$M235*参照!$I$4,IF(AM235="2/3(多子)",$M235*参照!$I$4,IF(AM235="1/3(多子)",$M235*参照!$I$4,IF(AM235="多子世帯",$M235*参照!$I$4,IF(AM235="対象外",0))))))))))</f>
        <v>0</v>
      </c>
      <c r="CL235" s="454" t="b">
        <f>IF(AN235="3/3",$M235*参照!$I$4,IF(AN235="2/3",$M235*参照!$I$5,IF(AN235="1/3",$M235*参照!$I$6,IF(AN235="1/4(多子)",$M235*参照!$I$4,IF(AN235="1/4(工･農)",$M235*参照!$I$7,IF(AN235="3/3(多子)",$M235*参照!$I$4,IF(AN235="2/3(多子)",$M235*参照!$I$4,IF(AN235="1/3(多子)",$M235*参照!$I$4,IF(AN235="多子世帯",$M235*参照!$I$4,IF(AN235="対象外",0))))))))))</f>
        <v>0</v>
      </c>
      <c r="CM235" s="454" t="b">
        <f>IF(AO235="3/3",$M235*参照!$I$4,IF(AO235="2/3",$M235*参照!$I$5,IF(AO235="1/3",$M235*参照!$I$6,IF(AO235="1/4(多子)",$M235*参照!$I$4,IF(AO235="1/4(工･農)",$M235*参照!$I$7,IF(AO235="3/3(多子)",$M235*参照!$I$4,IF(AO235="2/3(多子)",$M235*参照!$I$4,IF(AO235="1/3(多子)",$M235*参照!$I$4,IF(AO235="多子世帯",$M235*参照!$I$4,IF(AO235="対象外",0))))))))))</f>
        <v>0</v>
      </c>
      <c r="CN235" s="454" t="b">
        <f>IF(AP235="3/3",$M235*参照!$I$4,IF(AP235="2/3",$M235*参照!$I$5,IF(AP235="1/3",$M235*参照!$I$6,IF(AP235="1/4(多子)",$M235*参照!$I$4,IF(AP235="1/4(工･農)",$M235*参照!$I$7,IF(AP235="3/3(多子)",$M235*参照!$I$4,IF(AP235="2/3(多子)",$M235*参照!$I$4,IF(AP235="1/3(多子)",$M235*参照!$I$4,IF(AP235="多子世帯",$M235*参照!$I$4,IF(AP235="対象外",0))))))))))</f>
        <v>0</v>
      </c>
      <c r="CO235" s="454" t="b">
        <f>IF(AQ235="3/3",$M235*参照!$I$4,IF(AQ235="2/3",$M235*参照!$I$5,IF(AQ235="1/3",$M235*参照!$I$6,IF(AQ235="1/4(多子)",$M235*参照!$I$4,IF(AQ235="1/4(工･農)",$M235*参照!$I$7,IF(AQ235="3/3(多子)",$M235*参照!$I$4,IF(AQ235="2/3(多子)",$M235*参照!$I$4,IF(AQ235="1/3(多子)",$M235*参照!$I$4,IF(AQ235="多子世帯",$M235*参照!$I$4,IF(AQ235="対象外",0))))))))))</f>
        <v>0</v>
      </c>
      <c r="CP235" s="454" t="b">
        <f>IF(AR235="3/3",$M235*参照!$I$4,IF(AR235="2/3",$M235*参照!$I$5,IF(AR235="1/3",$M235*参照!$I$6,IF(AR235="1/4(多子)",$M235*参照!$I$4,IF(AR235="1/4(工･農)",$M235*参照!$I$7,IF(AR235="3/3(多子)",$M235*参照!$I$4,IF(AR235="2/3(多子)",$M235*参照!$I$4,IF(AR235="1/3(多子)",$M235*参照!$I$4,IF(AR235="多子世帯",$M235*参照!$I$4,IF(AR235="対象外",0))))))))))</f>
        <v>0</v>
      </c>
      <c r="CQ235" s="455" t="b">
        <f>IF(AS235="3/3",$M235*参照!$I$4,IF(AS235="2/3",$M235*参照!$I$5,IF(AS235="1/3",$M235*参照!$I$6,IF(AS235="1/4(多子)",$M235*参照!$I$4,IF(AS235="1/4(工･農)",$M235*参照!$I$7,IF(AS235="3/3(多子)",$M235*参照!$I$4,IF(AS235="2/3(多子)",$M235*参照!$I$4,IF(AS235="1/3(多子)",$M235*参照!$I$4,IF(AS235="多子世帯",$M235*参照!$I$4,IF(AS235="対象外",0))))))))))</f>
        <v>0</v>
      </c>
      <c r="CR235" s="456">
        <f t="shared" ref="CR235:CR298" si="229">SUM(CF235:CQ235)</f>
        <v>0</v>
      </c>
      <c r="CS235" s="66"/>
      <c r="CT235" s="147"/>
      <c r="CU235" s="147"/>
      <c r="CV235" s="147"/>
      <c r="CW235" s="147"/>
      <c r="CX235" s="147"/>
      <c r="CY235" s="149"/>
      <c r="CZ235" s="100"/>
      <c r="DA235" s="147"/>
      <c r="DB235" s="147"/>
      <c r="DC235" s="147"/>
      <c r="DD235" s="147"/>
      <c r="DE235" s="147"/>
      <c r="DF235" s="148">
        <f t="shared" ref="DF235:DF298" si="230">IF(COUNTIF(CT235:DE235,"家計急変")&gt;0,1,0)</f>
        <v>0</v>
      </c>
      <c r="DG235" s="77">
        <f>IF(CD235=0,0,(ROUNDUP(O235*(BU235*参照!$C$5+BV235*参照!$C$6+BW235*参照!$C$7+BX235*参照!$C$8+BY235*参照!$C$9+BZ235*参照!$C$10+CA235*参照!$C$11+CB235*参照!$C$12+CC235*参照!$C$13)/CD235,-2)))</f>
        <v>0</v>
      </c>
      <c r="DH235" s="136" t="str">
        <f t="shared" si="201"/>
        <v>B</v>
      </c>
    </row>
    <row r="236" spans="1:112" s="30" customFormat="1" ht="14.4">
      <c r="A236" s="137">
        <v>195</v>
      </c>
      <c r="B236" s="363"/>
      <c r="C236" s="361"/>
      <c r="D236" s="126"/>
      <c r="E236" s="127"/>
      <c r="F236" s="185"/>
      <c r="G236" s="213"/>
      <c r="H236" s="355"/>
      <c r="I236" s="235">
        <v>0</v>
      </c>
      <c r="J236" s="235">
        <f t="shared" si="202"/>
        <v>0</v>
      </c>
      <c r="K236" s="387">
        <f>IF(D236="昼間",参照!$E$4,IF(D236="夜間等",参照!$E$5,IF(D236="通信",参照!$E$6,0)))</f>
        <v>0</v>
      </c>
      <c r="L236" s="240">
        <f t="shared" si="203"/>
        <v>0</v>
      </c>
      <c r="M236" s="241">
        <f t="shared" si="204"/>
        <v>0</v>
      </c>
      <c r="N236" s="238"/>
      <c r="O236" s="238">
        <f t="shared" si="205"/>
        <v>0</v>
      </c>
      <c r="P236" s="389">
        <v>0</v>
      </c>
      <c r="Q236" s="392">
        <f>IF(D236="昼間",参照!$F$4,IF(D236="夜間等",参照!$F$5,IF(D236="通信",参照!$F$6,0)))</f>
        <v>0</v>
      </c>
      <c r="R236" s="240">
        <f t="shared" si="206"/>
        <v>0</v>
      </c>
      <c r="S236" s="214"/>
      <c r="T236" s="384">
        <f t="shared" si="207"/>
        <v>0</v>
      </c>
      <c r="U236" s="382">
        <f t="shared" si="208"/>
        <v>0</v>
      </c>
      <c r="V236" s="380">
        <f t="shared" si="209"/>
        <v>0</v>
      </c>
      <c r="W236" s="378">
        <f t="shared" si="210"/>
        <v>0</v>
      </c>
      <c r="X236" s="386" t="str">
        <f t="shared" si="180"/>
        <v>0</v>
      </c>
      <c r="Y236" s="379">
        <f t="shared" si="211"/>
        <v>0</v>
      </c>
      <c r="Z236" s="441"/>
      <c r="AA236" s="441"/>
      <c r="AB236" s="445">
        <f t="shared" si="212"/>
        <v>0</v>
      </c>
      <c r="AC236" s="356">
        <f t="shared" si="213"/>
        <v>0</v>
      </c>
      <c r="AD236" s="123">
        <f t="shared" si="181"/>
        <v>0</v>
      </c>
      <c r="AE236" s="123">
        <f t="shared" si="182"/>
        <v>0</v>
      </c>
      <c r="AF236" s="183"/>
      <c r="AG236" s="32"/>
      <c r="AH236" s="97"/>
      <c r="AI236" s="33"/>
      <c r="AJ236" s="97"/>
      <c r="AK236" s="33"/>
      <c r="AL236" s="97"/>
      <c r="AM236" s="98"/>
      <c r="AN236" s="99"/>
      <c r="AO236" s="147"/>
      <c r="AP236" s="147"/>
      <c r="AQ236" s="147"/>
      <c r="AR236" s="147"/>
      <c r="AS236" s="33"/>
      <c r="AT236" s="308">
        <f t="shared" si="183"/>
        <v>0</v>
      </c>
      <c r="AU236" s="295">
        <f t="shared" si="184"/>
        <v>0</v>
      </c>
      <c r="AV236" s="295">
        <f t="shared" si="185"/>
        <v>0</v>
      </c>
      <c r="AW236" s="295">
        <f t="shared" si="186"/>
        <v>0</v>
      </c>
      <c r="AX236" s="295">
        <f t="shared" si="187"/>
        <v>0</v>
      </c>
      <c r="AY236" s="295">
        <f t="shared" si="188"/>
        <v>0</v>
      </c>
      <c r="AZ236" s="295">
        <f t="shared" si="189"/>
        <v>0</v>
      </c>
      <c r="BA236" s="295">
        <f t="shared" si="190"/>
        <v>0</v>
      </c>
      <c r="BB236" s="310">
        <f t="shared" si="191"/>
        <v>0</v>
      </c>
      <c r="BC236" s="308">
        <f t="shared" si="192"/>
        <v>0</v>
      </c>
      <c r="BD236" s="308">
        <f t="shared" si="193"/>
        <v>0</v>
      </c>
      <c r="BE236" s="295">
        <f t="shared" si="194"/>
        <v>0</v>
      </c>
      <c r="BF236" s="308">
        <f t="shared" si="195"/>
        <v>0</v>
      </c>
      <c r="BG236" s="295">
        <f t="shared" si="196"/>
        <v>0</v>
      </c>
      <c r="BH236" s="308">
        <f t="shared" si="197"/>
        <v>0</v>
      </c>
      <c r="BI236" s="295">
        <f t="shared" si="198"/>
        <v>0</v>
      </c>
      <c r="BJ236" s="295">
        <f t="shared" si="199"/>
        <v>0</v>
      </c>
      <c r="BK236" s="310">
        <f t="shared" si="200"/>
        <v>0</v>
      </c>
      <c r="BL236" s="317">
        <f t="shared" si="214"/>
        <v>0</v>
      </c>
      <c r="BM236" s="299">
        <f t="shared" si="214"/>
        <v>0</v>
      </c>
      <c r="BN236" s="299">
        <f t="shared" si="215"/>
        <v>0</v>
      </c>
      <c r="BO236" s="299">
        <f t="shared" si="214"/>
        <v>0</v>
      </c>
      <c r="BP236" s="299">
        <f t="shared" si="216"/>
        <v>0</v>
      </c>
      <c r="BQ236" s="299">
        <f t="shared" si="214"/>
        <v>0</v>
      </c>
      <c r="BR236" s="299">
        <f t="shared" si="217"/>
        <v>0</v>
      </c>
      <c r="BS236" s="299">
        <f t="shared" si="218"/>
        <v>0</v>
      </c>
      <c r="BT236" s="318">
        <f t="shared" si="218"/>
        <v>0</v>
      </c>
      <c r="BU236" s="450">
        <f t="shared" si="219"/>
        <v>0</v>
      </c>
      <c r="BV236" s="451">
        <f t="shared" si="220"/>
        <v>0</v>
      </c>
      <c r="BW236" s="451">
        <f t="shared" si="221"/>
        <v>0</v>
      </c>
      <c r="BX236" s="451">
        <f t="shared" si="222"/>
        <v>0</v>
      </c>
      <c r="BY236" s="451">
        <f t="shared" si="223"/>
        <v>0</v>
      </c>
      <c r="BZ236" s="451">
        <f t="shared" si="224"/>
        <v>0</v>
      </c>
      <c r="CA236" s="451">
        <f t="shared" si="225"/>
        <v>0</v>
      </c>
      <c r="CB236" s="451">
        <f t="shared" si="226"/>
        <v>0</v>
      </c>
      <c r="CC236" s="451">
        <f t="shared" si="227"/>
        <v>0</v>
      </c>
      <c r="CD236" s="452">
        <f t="shared" si="228"/>
        <v>0</v>
      </c>
      <c r="CE236" s="453">
        <f>IF($AF236="3/3",$R236*参照!$J$4,IF($AF236="2/3",$R236*参照!$J$5,IF($AF236="1/3",$R236*参照!$J$6,IF($AF236="1/4(多子)",$R236*参照!$J$4,IF($AF236="1/4(工･農)",$R236*参照!$J$7,IF($AF236="3/3(多子)",$R236*参照!$J$4,IF($AF236="2/3(多子)",$R236*参照!$J$4,IF($AF236="1/3(多子)",$R236*参照!$J$4,IF($AF236="多子世帯",$R236*参照!$J$4,)))))))))</f>
        <v>0</v>
      </c>
      <c r="CF236" s="454" t="b">
        <f>IF(AH236="3/3",$M236*参照!$I$4,IF(AH236="2/3",$M236*参照!$I$5,IF(AH236="1/3",$M236*参照!$I$6,IF(AH236="1/4(多子)",$M236*参照!$I$4,IF(AH236="1/4(工･農)",$M236*参照!$I$7,IF(AH236="3/3(多子)",$M236*参照!$I$4,IF(AH236="2/3(多子)",$M236*参照!$I$4,IF(AH236="1/3(多子)",$M236*参照!$I$4,IF(AH236="多子世帯",$M236*参照!$I$4,IF(AH236="対象外",0))))))))))</f>
        <v>0</v>
      </c>
      <c r="CG236" s="454" t="b">
        <f>IF(AI236="3/3",$M236*参照!$I$4,IF(AI236="2/3",$M236*参照!$I$5,IF(AI236="1/3",$M236*参照!$I$6,IF(AI236="1/4(多子)",$M236*参照!$I$4,IF(AI236="1/4(工･農)",$M236*参照!$I$7,IF(AI236="3/3(多子)",$M236*参照!$I$4,IF(AI236="2/3(多子)",$M236*参照!$I$4,IF(AI236="1/3(多子)",$M236*参照!$I$4,IF(AI236="多子世帯",$M236*参照!$I$4,IF(AI236="対象外",0))))))))))</f>
        <v>0</v>
      </c>
      <c r="CH236" s="454" t="b">
        <f>IF(AJ236="3/3",$M236*参照!$I$4,IF(AJ236="2/3",$M236*参照!$I$5,IF(AJ236="1/3",$M236*参照!$I$6,IF(AJ236="1/4(多子)",$M236*参照!$I$4,IF(AJ236="1/4(工･農)",$M236*参照!$I$7,IF(AJ236="3/3(多子)",$M236*参照!$I$4,IF(AJ236="2/3(多子)",$M236*参照!$I$4,IF(AJ236="1/3(多子)",$M236*参照!$I$4,IF(AJ236="多子世帯",$M236*参照!$I$4,IF(AJ236="対象外",0))))))))))</f>
        <v>0</v>
      </c>
      <c r="CI236" s="454" t="b">
        <f>IF(AK236="3/3",$M236*参照!$I$4,IF(AK236="2/3",$M236*参照!$I$5,IF(AK236="1/3",$M236*参照!$I$6,IF(AK236="1/4(多子)",$M236*参照!$I$4,IF(AK236="1/4(工･農)",$M236*参照!$I$7,IF(AK236="3/3(多子)",$M236*参照!$I$4,IF(AK236="2/3(多子)",$M236*参照!$I$4,IF(AK236="1/3(多子)",$M236*参照!$I$4,IF(AK236="多子世帯",$M236*参照!$I$4,IF(AK236="対象外",0))))))))))</f>
        <v>0</v>
      </c>
      <c r="CJ236" s="454" t="b">
        <f>IF(AL236="3/3",$M236*参照!$I$4,IF(AL236="2/3",$M236*参照!$I$5,IF(AL236="1/3",$M236*参照!$I$6,IF(AL236="1/4(多子)",$M236*参照!$I$4,IF(AL236="1/4(工･農)",$M236*参照!$I$7,IF(AL236="3/3(多子)",$M236*参照!$I$4,IF(AL236="2/3(多子)",$M236*参照!$I$4,IF(AL236="1/3(多子)",$M236*参照!$I$4,IF(AL236="多子世帯",$M236*参照!$I$4,IF(AL236="対象外",0))))))))))</f>
        <v>0</v>
      </c>
      <c r="CK236" s="454" t="b">
        <f>IF(AM236="3/3",$M236*参照!$I$4,IF(AM236="2/3",$M236*参照!$I$5,IF(AM236="1/3",$M236*参照!$I$6,IF(AM236="1/4(多子)",$M236*参照!$I$4,IF(AM236="1/4(工･農)",$M236*参照!$I$7,IF(AM236="3/3(多子)",$M236*参照!$I$4,IF(AM236="2/3(多子)",$M236*参照!$I$4,IF(AM236="1/3(多子)",$M236*参照!$I$4,IF(AM236="多子世帯",$M236*参照!$I$4,IF(AM236="対象外",0))))))))))</f>
        <v>0</v>
      </c>
      <c r="CL236" s="454" t="b">
        <f>IF(AN236="3/3",$M236*参照!$I$4,IF(AN236="2/3",$M236*参照!$I$5,IF(AN236="1/3",$M236*参照!$I$6,IF(AN236="1/4(多子)",$M236*参照!$I$4,IF(AN236="1/4(工･農)",$M236*参照!$I$7,IF(AN236="3/3(多子)",$M236*参照!$I$4,IF(AN236="2/3(多子)",$M236*参照!$I$4,IF(AN236="1/3(多子)",$M236*参照!$I$4,IF(AN236="多子世帯",$M236*参照!$I$4,IF(AN236="対象外",0))))))))))</f>
        <v>0</v>
      </c>
      <c r="CM236" s="454" t="b">
        <f>IF(AO236="3/3",$M236*参照!$I$4,IF(AO236="2/3",$M236*参照!$I$5,IF(AO236="1/3",$M236*参照!$I$6,IF(AO236="1/4(多子)",$M236*参照!$I$4,IF(AO236="1/4(工･農)",$M236*参照!$I$7,IF(AO236="3/3(多子)",$M236*参照!$I$4,IF(AO236="2/3(多子)",$M236*参照!$I$4,IF(AO236="1/3(多子)",$M236*参照!$I$4,IF(AO236="多子世帯",$M236*参照!$I$4,IF(AO236="対象外",0))))))))))</f>
        <v>0</v>
      </c>
      <c r="CN236" s="454" t="b">
        <f>IF(AP236="3/3",$M236*参照!$I$4,IF(AP236="2/3",$M236*参照!$I$5,IF(AP236="1/3",$M236*参照!$I$6,IF(AP236="1/4(多子)",$M236*参照!$I$4,IF(AP236="1/4(工･農)",$M236*参照!$I$7,IF(AP236="3/3(多子)",$M236*参照!$I$4,IF(AP236="2/3(多子)",$M236*参照!$I$4,IF(AP236="1/3(多子)",$M236*参照!$I$4,IF(AP236="多子世帯",$M236*参照!$I$4,IF(AP236="対象外",0))))))))))</f>
        <v>0</v>
      </c>
      <c r="CO236" s="454" t="b">
        <f>IF(AQ236="3/3",$M236*参照!$I$4,IF(AQ236="2/3",$M236*参照!$I$5,IF(AQ236="1/3",$M236*参照!$I$6,IF(AQ236="1/4(多子)",$M236*参照!$I$4,IF(AQ236="1/4(工･農)",$M236*参照!$I$7,IF(AQ236="3/3(多子)",$M236*参照!$I$4,IF(AQ236="2/3(多子)",$M236*参照!$I$4,IF(AQ236="1/3(多子)",$M236*参照!$I$4,IF(AQ236="多子世帯",$M236*参照!$I$4,IF(AQ236="対象外",0))))))))))</f>
        <v>0</v>
      </c>
      <c r="CP236" s="454" t="b">
        <f>IF(AR236="3/3",$M236*参照!$I$4,IF(AR236="2/3",$M236*参照!$I$5,IF(AR236="1/3",$M236*参照!$I$6,IF(AR236="1/4(多子)",$M236*参照!$I$4,IF(AR236="1/4(工･農)",$M236*参照!$I$7,IF(AR236="3/3(多子)",$M236*参照!$I$4,IF(AR236="2/3(多子)",$M236*参照!$I$4,IF(AR236="1/3(多子)",$M236*参照!$I$4,IF(AR236="多子世帯",$M236*参照!$I$4,IF(AR236="対象外",0))))))))))</f>
        <v>0</v>
      </c>
      <c r="CQ236" s="455" t="b">
        <f>IF(AS236="3/3",$M236*参照!$I$4,IF(AS236="2/3",$M236*参照!$I$5,IF(AS236="1/3",$M236*参照!$I$6,IF(AS236="1/4(多子)",$M236*参照!$I$4,IF(AS236="1/4(工･農)",$M236*参照!$I$7,IF(AS236="3/3(多子)",$M236*参照!$I$4,IF(AS236="2/3(多子)",$M236*参照!$I$4,IF(AS236="1/3(多子)",$M236*参照!$I$4,IF(AS236="多子世帯",$M236*参照!$I$4,IF(AS236="対象外",0))))))))))</f>
        <v>0</v>
      </c>
      <c r="CR236" s="456">
        <f t="shared" si="229"/>
        <v>0</v>
      </c>
      <c r="CS236" s="66"/>
      <c r="CT236" s="147"/>
      <c r="CU236" s="147"/>
      <c r="CV236" s="147"/>
      <c r="CW236" s="147"/>
      <c r="CX236" s="147"/>
      <c r="CY236" s="149"/>
      <c r="CZ236" s="100"/>
      <c r="DA236" s="147"/>
      <c r="DB236" s="147"/>
      <c r="DC236" s="147"/>
      <c r="DD236" s="147"/>
      <c r="DE236" s="147"/>
      <c r="DF236" s="148">
        <f t="shared" si="230"/>
        <v>0</v>
      </c>
      <c r="DG236" s="77">
        <f>IF(CD236=0,0,(ROUNDUP(O236*(BU236*参照!$C$5+BV236*参照!$C$6+BW236*参照!$C$7+BX236*参照!$C$8+BY236*参照!$C$9+BZ236*参照!$C$10+CA236*参照!$C$11+CB236*参照!$C$12+CC236*参照!$C$13)/CD236,-2)))</f>
        <v>0</v>
      </c>
      <c r="DH236" s="136" t="str">
        <f t="shared" si="201"/>
        <v>B</v>
      </c>
    </row>
    <row r="237" spans="1:112" s="30" customFormat="1" ht="14.4">
      <c r="A237" s="137">
        <v>196</v>
      </c>
      <c r="B237" s="363"/>
      <c r="C237" s="361"/>
      <c r="D237" s="126"/>
      <c r="E237" s="127"/>
      <c r="F237" s="185"/>
      <c r="G237" s="213"/>
      <c r="H237" s="355"/>
      <c r="I237" s="235">
        <v>0</v>
      </c>
      <c r="J237" s="235">
        <f t="shared" si="202"/>
        <v>0</v>
      </c>
      <c r="K237" s="387">
        <f>IF(D237="昼間",参照!$E$4,IF(D237="夜間等",参照!$E$5,IF(D237="通信",参照!$E$6,0)))</f>
        <v>0</v>
      </c>
      <c r="L237" s="240">
        <f t="shared" si="203"/>
        <v>0</v>
      </c>
      <c r="M237" s="241">
        <f t="shared" si="204"/>
        <v>0</v>
      </c>
      <c r="N237" s="238"/>
      <c r="O237" s="238">
        <f t="shared" si="205"/>
        <v>0</v>
      </c>
      <c r="P237" s="389">
        <v>0</v>
      </c>
      <c r="Q237" s="392">
        <f>IF(D237="昼間",参照!$F$4,IF(D237="夜間等",参照!$F$5,IF(D237="通信",参照!$F$6,0)))</f>
        <v>0</v>
      </c>
      <c r="R237" s="240">
        <f t="shared" si="206"/>
        <v>0</v>
      </c>
      <c r="S237" s="214"/>
      <c r="T237" s="384">
        <f t="shared" si="207"/>
        <v>0</v>
      </c>
      <c r="U237" s="382">
        <f t="shared" si="208"/>
        <v>0</v>
      </c>
      <c r="V237" s="380">
        <f t="shared" si="209"/>
        <v>0</v>
      </c>
      <c r="W237" s="378">
        <f t="shared" si="210"/>
        <v>0</v>
      </c>
      <c r="X237" s="386" t="str">
        <f t="shared" si="180"/>
        <v>0</v>
      </c>
      <c r="Y237" s="379">
        <f t="shared" si="211"/>
        <v>0</v>
      </c>
      <c r="Z237" s="441"/>
      <c r="AA237" s="441"/>
      <c r="AB237" s="445">
        <f t="shared" si="212"/>
        <v>0</v>
      </c>
      <c r="AC237" s="356">
        <f t="shared" si="213"/>
        <v>0</v>
      </c>
      <c r="AD237" s="123">
        <f t="shared" si="181"/>
        <v>0</v>
      </c>
      <c r="AE237" s="123">
        <f t="shared" si="182"/>
        <v>0</v>
      </c>
      <c r="AF237" s="183"/>
      <c r="AG237" s="32"/>
      <c r="AH237" s="97"/>
      <c r="AI237" s="33"/>
      <c r="AJ237" s="97"/>
      <c r="AK237" s="33"/>
      <c r="AL237" s="97"/>
      <c r="AM237" s="98"/>
      <c r="AN237" s="99"/>
      <c r="AO237" s="147"/>
      <c r="AP237" s="147"/>
      <c r="AQ237" s="147"/>
      <c r="AR237" s="147"/>
      <c r="AS237" s="33"/>
      <c r="AT237" s="308">
        <f t="shared" si="183"/>
        <v>0</v>
      </c>
      <c r="AU237" s="295">
        <f t="shared" si="184"/>
        <v>0</v>
      </c>
      <c r="AV237" s="295">
        <f t="shared" si="185"/>
        <v>0</v>
      </c>
      <c r="AW237" s="295">
        <f t="shared" si="186"/>
        <v>0</v>
      </c>
      <c r="AX237" s="295">
        <f t="shared" si="187"/>
        <v>0</v>
      </c>
      <c r="AY237" s="295">
        <f t="shared" si="188"/>
        <v>0</v>
      </c>
      <c r="AZ237" s="295">
        <f t="shared" si="189"/>
        <v>0</v>
      </c>
      <c r="BA237" s="295">
        <f t="shared" si="190"/>
        <v>0</v>
      </c>
      <c r="BB237" s="310">
        <f t="shared" si="191"/>
        <v>0</v>
      </c>
      <c r="BC237" s="308">
        <f t="shared" si="192"/>
        <v>0</v>
      </c>
      <c r="BD237" s="308">
        <f t="shared" si="193"/>
        <v>0</v>
      </c>
      <c r="BE237" s="295">
        <f t="shared" si="194"/>
        <v>0</v>
      </c>
      <c r="BF237" s="308">
        <f t="shared" si="195"/>
        <v>0</v>
      </c>
      <c r="BG237" s="295">
        <f t="shared" si="196"/>
        <v>0</v>
      </c>
      <c r="BH237" s="308">
        <f t="shared" si="197"/>
        <v>0</v>
      </c>
      <c r="BI237" s="295">
        <f t="shared" si="198"/>
        <v>0</v>
      </c>
      <c r="BJ237" s="295">
        <f t="shared" si="199"/>
        <v>0</v>
      </c>
      <c r="BK237" s="310">
        <f t="shared" si="200"/>
        <v>0</v>
      </c>
      <c r="BL237" s="317">
        <f t="shared" si="214"/>
        <v>0</v>
      </c>
      <c r="BM237" s="299">
        <f t="shared" si="214"/>
        <v>0</v>
      </c>
      <c r="BN237" s="299">
        <f t="shared" si="215"/>
        <v>0</v>
      </c>
      <c r="BO237" s="299">
        <f t="shared" si="214"/>
        <v>0</v>
      </c>
      <c r="BP237" s="299">
        <f t="shared" si="216"/>
        <v>0</v>
      </c>
      <c r="BQ237" s="299">
        <f t="shared" si="214"/>
        <v>0</v>
      </c>
      <c r="BR237" s="299">
        <f t="shared" si="217"/>
        <v>0</v>
      </c>
      <c r="BS237" s="299">
        <f t="shared" si="218"/>
        <v>0</v>
      </c>
      <c r="BT237" s="318">
        <f t="shared" si="218"/>
        <v>0</v>
      </c>
      <c r="BU237" s="450">
        <f t="shared" si="219"/>
        <v>0</v>
      </c>
      <c r="BV237" s="451">
        <f t="shared" si="220"/>
        <v>0</v>
      </c>
      <c r="BW237" s="451">
        <f t="shared" si="221"/>
        <v>0</v>
      </c>
      <c r="BX237" s="451">
        <f t="shared" si="222"/>
        <v>0</v>
      </c>
      <c r="BY237" s="451">
        <f t="shared" si="223"/>
        <v>0</v>
      </c>
      <c r="BZ237" s="451">
        <f t="shared" si="224"/>
        <v>0</v>
      </c>
      <c r="CA237" s="451">
        <f t="shared" si="225"/>
        <v>0</v>
      </c>
      <c r="CB237" s="451">
        <f t="shared" si="226"/>
        <v>0</v>
      </c>
      <c r="CC237" s="451">
        <f t="shared" si="227"/>
        <v>0</v>
      </c>
      <c r="CD237" s="452">
        <f t="shared" si="228"/>
        <v>0</v>
      </c>
      <c r="CE237" s="453">
        <f>IF($AF237="3/3",$R237*参照!$J$4,IF($AF237="2/3",$R237*参照!$J$5,IF($AF237="1/3",$R237*参照!$J$6,IF($AF237="1/4(多子)",$R237*参照!$J$4,IF($AF237="1/4(工･農)",$R237*参照!$J$7,IF($AF237="3/3(多子)",$R237*参照!$J$4,IF($AF237="2/3(多子)",$R237*参照!$J$4,IF($AF237="1/3(多子)",$R237*参照!$J$4,IF($AF237="多子世帯",$R237*参照!$J$4,)))))))))</f>
        <v>0</v>
      </c>
      <c r="CF237" s="454" t="b">
        <f>IF(AH237="3/3",$M237*参照!$I$4,IF(AH237="2/3",$M237*参照!$I$5,IF(AH237="1/3",$M237*参照!$I$6,IF(AH237="1/4(多子)",$M237*参照!$I$4,IF(AH237="1/4(工･農)",$M237*参照!$I$7,IF(AH237="3/3(多子)",$M237*参照!$I$4,IF(AH237="2/3(多子)",$M237*参照!$I$4,IF(AH237="1/3(多子)",$M237*参照!$I$4,IF(AH237="多子世帯",$M237*参照!$I$4,IF(AH237="対象外",0))))))))))</f>
        <v>0</v>
      </c>
      <c r="CG237" s="454" t="b">
        <f>IF(AI237="3/3",$M237*参照!$I$4,IF(AI237="2/3",$M237*参照!$I$5,IF(AI237="1/3",$M237*参照!$I$6,IF(AI237="1/4(多子)",$M237*参照!$I$4,IF(AI237="1/4(工･農)",$M237*参照!$I$7,IF(AI237="3/3(多子)",$M237*参照!$I$4,IF(AI237="2/3(多子)",$M237*参照!$I$4,IF(AI237="1/3(多子)",$M237*参照!$I$4,IF(AI237="多子世帯",$M237*参照!$I$4,IF(AI237="対象外",0))))))))))</f>
        <v>0</v>
      </c>
      <c r="CH237" s="454" t="b">
        <f>IF(AJ237="3/3",$M237*参照!$I$4,IF(AJ237="2/3",$M237*参照!$I$5,IF(AJ237="1/3",$M237*参照!$I$6,IF(AJ237="1/4(多子)",$M237*参照!$I$4,IF(AJ237="1/4(工･農)",$M237*参照!$I$7,IF(AJ237="3/3(多子)",$M237*参照!$I$4,IF(AJ237="2/3(多子)",$M237*参照!$I$4,IF(AJ237="1/3(多子)",$M237*参照!$I$4,IF(AJ237="多子世帯",$M237*参照!$I$4,IF(AJ237="対象外",0))))))))))</f>
        <v>0</v>
      </c>
      <c r="CI237" s="454" t="b">
        <f>IF(AK237="3/3",$M237*参照!$I$4,IF(AK237="2/3",$M237*参照!$I$5,IF(AK237="1/3",$M237*参照!$I$6,IF(AK237="1/4(多子)",$M237*参照!$I$4,IF(AK237="1/4(工･農)",$M237*参照!$I$7,IF(AK237="3/3(多子)",$M237*参照!$I$4,IF(AK237="2/3(多子)",$M237*参照!$I$4,IF(AK237="1/3(多子)",$M237*参照!$I$4,IF(AK237="多子世帯",$M237*参照!$I$4,IF(AK237="対象外",0))))))))))</f>
        <v>0</v>
      </c>
      <c r="CJ237" s="454" t="b">
        <f>IF(AL237="3/3",$M237*参照!$I$4,IF(AL237="2/3",$M237*参照!$I$5,IF(AL237="1/3",$M237*参照!$I$6,IF(AL237="1/4(多子)",$M237*参照!$I$4,IF(AL237="1/4(工･農)",$M237*参照!$I$7,IF(AL237="3/3(多子)",$M237*参照!$I$4,IF(AL237="2/3(多子)",$M237*参照!$I$4,IF(AL237="1/3(多子)",$M237*参照!$I$4,IF(AL237="多子世帯",$M237*参照!$I$4,IF(AL237="対象外",0))))))))))</f>
        <v>0</v>
      </c>
      <c r="CK237" s="454" t="b">
        <f>IF(AM237="3/3",$M237*参照!$I$4,IF(AM237="2/3",$M237*参照!$I$5,IF(AM237="1/3",$M237*参照!$I$6,IF(AM237="1/4(多子)",$M237*参照!$I$4,IF(AM237="1/4(工･農)",$M237*参照!$I$7,IF(AM237="3/3(多子)",$M237*参照!$I$4,IF(AM237="2/3(多子)",$M237*参照!$I$4,IF(AM237="1/3(多子)",$M237*参照!$I$4,IF(AM237="多子世帯",$M237*参照!$I$4,IF(AM237="対象外",0))))))))))</f>
        <v>0</v>
      </c>
      <c r="CL237" s="454" t="b">
        <f>IF(AN237="3/3",$M237*参照!$I$4,IF(AN237="2/3",$M237*参照!$I$5,IF(AN237="1/3",$M237*参照!$I$6,IF(AN237="1/4(多子)",$M237*参照!$I$4,IF(AN237="1/4(工･農)",$M237*参照!$I$7,IF(AN237="3/3(多子)",$M237*参照!$I$4,IF(AN237="2/3(多子)",$M237*参照!$I$4,IF(AN237="1/3(多子)",$M237*参照!$I$4,IF(AN237="多子世帯",$M237*参照!$I$4,IF(AN237="対象外",0))))))))))</f>
        <v>0</v>
      </c>
      <c r="CM237" s="454" t="b">
        <f>IF(AO237="3/3",$M237*参照!$I$4,IF(AO237="2/3",$M237*参照!$I$5,IF(AO237="1/3",$M237*参照!$I$6,IF(AO237="1/4(多子)",$M237*参照!$I$4,IF(AO237="1/4(工･農)",$M237*参照!$I$7,IF(AO237="3/3(多子)",$M237*参照!$I$4,IF(AO237="2/3(多子)",$M237*参照!$I$4,IF(AO237="1/3(多子)",$M237*参照!$I$4,IF(AO237="多子世帯",$M237*参照!$I$4,IF(AO237="対象外",0))))))))))</f>
        <v>0</v>
      </c>
      <c r="CN237" s="454" t="b">
        <f>IF(AP237="3/3",$M237*参照!$I$4,IF(AP237="2/3",$M237*参照!$I$5,IF(AP237="1/3",$M237*参照!$I$6,IF(AP237="1/4(多子)",$M237*参照!$I$4,IF(AP237="1/4(工･農)",$M237*参照!$I$7,IF(AP237="3/3(多子)",$M237*参照!$I$4,IF(AP237="2/3(多子)",$M237*参照!$I$4,IF(AP237="1/3(多子)",$M237*参照!$I$4,IF(AP237="多子世帯",$M237*参照!$I$4,IF(AP237="対象外",0))))))))))</f>
        <v>0</v>
      </c>
      <c r="CO237" s="454" t="b">
        <f>IF(AQ237="3/3",$M237*参照!$I$4,IF(AQ237="2/3",$M237*参照!$I$5,IF(AQ237="1/3",$M237*参照!$I$6,IF(AQ237="1/4(多子)",$M237*参照!$I$4,IF(AQ237="1/4(工･農)",$M237*参照!$I$7,IF(AQ237="3/3(多子)",$M237*参照!$I$4,IF(AQ237="2/3(多子)",$M237*参照!$I$4,IF(AQ237="1/3(多子)",$M237*参照!$I$4,IF(AQ237="多子世帯",$M237*参照!$I$4,IF(AQ237="対象外",0))))))))))</f>
        <v>0</v>
      </c>
      <c r="CP237" s="454" t="b">
        <f>IF(AR237="3/3",$M237*参照!$I$4,IF(AR237="2/3",$M237*参照!$I$5,IF(AR237="1/3",$M237*参照!$I$6,IF(AR237="1/4(多子)",$M237*参照!$I$4,IF(AR237="1/4(工･農)",$M237*参照!$I$7,IF(AR237="3/3(多子)",$M237*参照!$I$4,IF(AR237="2/3(多子)",$M237*参照!$I$4,IF(AR237="1/3(多子)",$M237*参照!$I$4,IF(AR237="多子世帯",$M237*参照!$I$4,IF(AR237="対象外",0))))))))))</f>
        <v>0</v>
      </c>
      <c r="CQ237" s="455" t="b">
        <f>IF(AS237="3/3",$M237*参照!$I$4,IF(AS237="2/3",$M237*参照!$I$5,IF(AS237="1/3",$M237*参照!$I$6,IF(AS237="1/4(多子)",$M237*参照!$I$4,IF(AS237="1/4(工･農)",$M237*参照!$I$7,IF(AS237="3/3(多子)",$M237*参照!$I$4,IF(AS237="2/3(多子)",$M237*参照!$I$4,IF(AS237="1/3(多子)",$M237*参照!$I$4,IF(AS237="多子世帯",$M237*参照!$I$4,IF(AS237="対象外",0))))))))))</f>
        <v>0</v>
      </c>
      <c r="CR237" s="456">
        <f t="shared" si="229"/>
        <v>0</v>
      </c>
      <c r="CS237" s="66"/>
      <c r="CT237" s="147"/>
      <c r="CU237" s="147"/>
      <c r="CV237" s="147"/>
      <c r="CW237" s="147"/>
      <c r="CX237" s="147"/>
      <c r="CY237" s="149"/>
      <c r="CZ237" s="100"/>
      <c r="DA237" s="147"/>
      <c r="DB237" s="147"/>
      <c r="DC237" s="147"/>
      <c r="DD237" s="147"/>
      <c r="DE237" s="147"/>
      <c r="DF237" s="148">
        <f t="shared" si="230"/>
        <v>0</v>
      </c>
      <c r="DG237" s="77">
        <f>IF(CD237=0,0,(ROUNDUP(O237*(BU237*参照!$C$5+BV237*参照!$C$6+BW237*参照!$C$7+BX237*参照!$C$8+BY237*参照!$C$9+BZ237*参照!$C$10+CA237*参照!$C$11+CB237*参照!$C$12+CC237*参照!$C$13)/CD237,-2)))</f>
        <v>0</v>
      </c>
      <c r="DH237" s="136" t="str">
        <f t="shared" si="201"/>
        <v>B</v>
      </c>
    </row>
    <row r="238" spans="1:112" s="30" customFormat="1" ht="14.4">
      <c r="A238" s="137">
        <v>197</v>
      </c>
      <c r="B238" s="363"/>
      <c r="C238" s="361"/>
      <c r="D238" s="126"/>
      <c r="E238" s="127"/>
      <c r="F238" s="185"/>
      <c r="G238" s="213"/>
      <c r="H238" s="355"/>
      <c r="I238" s="235">
        <v>0</v>
      </c>
      <c r="J238" s="235">
        <f t="shared" si="202"/>
        <v>0</v>
      </c>
      <c r="K238" s="387">
        <f>IF(D238="昼間",参照!$E$4,IF(D238="夜間等",参照!$E$5,IF(D238="通信",参照!$E$6,0)))</f>
        <v>0</v>
      </c>
      <c r="L238" s="240">
        <f t="shared" si="203"/>
        <v>0</v>
      </c>
      <c r="M238" s="241">
        <f t="shared" si="204"/>
        <v>0</v>
      </c>
      <c r="N238" s="238"/>
      <c r="O238" s="238">
        <f t="shared" si="205"/>
        <v>0</v>
      </c>
      <c r="P238" s="389">
        <v>0</v>
      </c>
      <c r="Q238" s="392">
        <f>IF(D238="昼間",参照!$F$4,IF(D238="夜間等",参照!$F$5,IF(D238="通信",参照!$F$6,0)))</f>
        <v>0</v>
      </c>
      <c r="R238" s="240">
        <f t="shared" si="206"/>
        <v>0</v>
      </c>
      <c r="S238" s="214"/>
      <c r="T238" s="384">
        <f t="shared" si="207"/>
        <v>0</v>
      </c>
      <c r="U238" s="382">
        <f t="shared" si="208"/>
        <v>0</v>
      </c>
      <c r="V238" s="380">
        <f t="shared" si="209"/>
        <v>0</v>
      </c>
      <c r="W238" s="378">
        <f t="shared" si="210"/>
        <v>0</v>
      </c>
      <c r="X238" s="386" t="str">
        <f t="shared" si="180"/>
        <v>0</v>
      </c>
      <c r="Y238" s="379">
        <f t="shared" si="211"/>
        <v>0</v>
      </c>
      <c r="Z238" s="441"/>
      <c r="AA238" s="441"/>
      <c r="AB238" s="445">
        <f t="shared" si="212"/>
        <v>0</v>
      </c>
      <c r="AC238" s="356">
        <f t="shared" si="213"/>
        <v>0</v>
      </c>
      <c r="AD238" s="123">
        <f t="shared" si="181"/>
        <v>0</v>
      </c>
      <c r="AE238" s="123">
        <f t="shared" si="182"/>
        <v>0</v>
      </c>
      <c r="AF238" s="183"/>
      <c r="AG238" s="32"/>
      <c r="AH238" s="97"/>
      <c r="AI238" s="33"/>
      <c r="AJ238" s="97"/>
      <c r="AK238" s="33"/>
      <c r="AL238" s="97"/>
      <c r="AM238" s="98"/>
      <c r="AN238" s="99"/>
      <c r="AO238" s="147"/>
      <c r="AP238" s="147"/>
      <c r="AQ238" s="147"/>
      <c r="AR238" s="147"/>
      <c r="AS238" s="33"/>
      <c r="AT238" s="308">
        <f t="shared" si="183"/>
        <v>0</v>
      </c>
      <c r="AU238" s="295">
        <f t="shared" si="184"/>
        <v>0</v>
      </c>
      <c r="AV238" s="295">
        <f t="shared" si="185"/>
        <v>0</v>
      </c>
      <c r="AW238" s="295">
        <f t="shared" si="186"/>
        <v>0</v>
      </c>
      <c r="AX238" s="295">
        <f t="shared" si="187"/>
        <v>0</v>
      </c>
      <c r="AY238" s="295">
        <f t="shared" si="188"/>
        <v>0</v>
      </c>
      <c r="AZ238" s="295">
        <f t="shared" si="189"/>
        <v>0</v>
      </c>
      <c r="BA238" s="295">
        <f t="shared" si="190"/>
        <v>0</v>
      </c>
      <c r="BB238" s="310">
        <f t="shared" si="191"/>
        <v>0</v>
      </c>
      <c r="BC238" s="308">
        <f t="shared" si="192"/>
        <v>0</v>
      </c>
      <c r="BD238" s="308">
        <f t="shared" si="193"/>
        <v>0</v>
      </c>
      <c r="BE238" s="295">
        <f t="shared" si="194"/>
        <v>0</v>
      </c>
      <c r="BF238" s="308">
        <f t="shared" si="195"/>
        <v>0</v>
      </c>
      <c r="BG238" s="295">
        <f t="shared" si="196"/>
        <v>0</v>
      </c>
      <c r="BH238" s="308">
        <f t="shared" si="197"/>
        <v>0</v>
      </c>
      <c r="BI238" s="295">
        <f t="shared" si="198"/>
        <v>0</v>
      </c>
      <c r="BJ238" s="295">
        <f t="shared" si="199"/>
        <v>0</v>
      </c>
      <c r="BK238" s="310">
        <f t="shared" si="200"/>
        <v>0</v>
      </c>
      <c r="BL238" s="317">
        <f t="shared" si="214"/>
        <v>0</v>
      </c>
      <c r="BM238" s="299">
        <f t="shared" si="214"/>
        <v>0</v>
      </c>
      <c r="BN238" s="299">
        <f t="shared" si="215"/>
        <v>0</v>
      </c>
      <c r="BO238" s="299">
        <f t="shared" si="214"/>
        <v>0</v>
      </c>
      <c r="BP238" s="299">
        <f t="shared" si="216"/>
        <v>0</v>
      </c>
      <c r="BQ238" s="299">
        <f t="shared" si="214"/>
        <v>0</v>
      </c>
      <c r="BR238" s="299">
        <f t="shared" si="217"/>
        <v>0</v>
      </c>
      <c r="BS238" s="299">
        <f t="shared" si="218"/>
        <v>0</v>
      </c>
      <c r="BT238" s="318">
        <f t="shared" si="218"/>
        <v>0</v>
      </c>
      <c r="BU238" s="450">
        <f t="shared" si="219"/>
        <v>0</v>
      </c>
      <c r="BV238" s="451">
        <f t="shared" si="220"/>
        <v>0</v>
      </c>
      <c r="BW238" s="451">
        <f t="shared" si="221"/>
        <v>0</v>
      </c>
      <c r="BX238" s="451">
        <f t="shared" si="222"/>
        <v>0</v>
      </c>
      <c r="BY238" s="451">
        <f t="shared" si="223"/>
        <v>0</v>
      </c>
      <c r="BZ238" s="451">
        <f t="shared" si="224"/>
        <v>0</v>
      </c>
      <c r="CA238" s="451">
        <f t="shared" si="225"/>
        <v>0</v>
      </c>
      <c r="CB238" s="451">
        <f t="shared" si="226"/>
        <v>0</v>
      </c>
      <c r="CC238" s="451">
        <f t="shared" si="227"/>
        <v>0</v>
      </c>
      <c r="CD238" s="452">
        <f t="shared" si="228"/>
        <v>0</v>
      </c>
      <c r="CE238" s="453">
        <f>IF($AF238="3/3",$R238*参照!$J$4,IF($AF238="2/3",$R238*参照!$J$5,IF($AF238="1/3",$R238*参照!$J$6,IF($AF238="1/4(多子)",$R238*参照!$J$4,IF($AF238="1/4(工･農)",$R238*参照!$J$7,IF($AF238="3/3(多子)",$R238*参照!$J$4,IF($AF238="2/3(多子)",$R238*参照!$J$4,IF($AF238="1/3(多子)",$R238*参照!$J$4,IF($AF238="多子世帯",$R238*参照!$J$4,)))))))))</f>
        <v>0</v>
      </c>
      <c r="CF238" s="454" t="b">
        <f>IF(AH238="3/3",$M238*参照!$I$4,IF(AH238="2/3",$M238*参照!$I$5,IF(AH238="1/3",$M238*参照!$I$6,IF(AH238="1/4(多子)",$M238*参照!$I$4,IF(AH238="1/4(工･農)",$M238*参照!$I$7,IF(AH238="3/3(多子)",$M238*参照!$I$4,IF(AH238="2/3(多子)",$M238*参照!$I$4,IF(AH238="1/3(多子)",$M238*参照!$I$4,IF(AH238="多子世帯",$M238*参照!$I$4,IF(AH238="対象外",0))))))))))</f>
        <v>0</v>
      </c>
      <c r="CG238" s="454" t="b">
        <f>IF(AI238="3/3",$M238*参照!$I$4,IF(AI238="2/3",$M238*参照!$I$5,IF(AI238="1/3",$M238*参照!$I$6,IF(AI238="1/4(多子)",$M238*参照!$I$4,IF(AI238="1/4(工･農)",$M238*参照!$I$7,IF(AI238="3/3(多子)",$M238*参照!$I$4,IF(AI238="2/3(多子)",$M238*参照!$I$4,IF(AI238="1/3(多子)",$M238*参照!$I$4,IF(AI238="多子世帯",$M238*参照!$I$4,IF(AI238="対象外",0))))))))))</f>
        <v>0</v>
      </c>
      <c r="CH238" s="454" t="b">
        <f>IF(AJ238="3/3",$M238*参照!$I$4,IF(AJ238="2/3",$M238*参照!$I$5,IF(AJ238="1/3",$M238*参照!$I$6,IF(AJ238="1/4(多子)",$M238*参照!$I$4,IF(AJ238="1/4(工･農)",$M238*参照!$I$7,IF(AJ238="3/3(多子)",$M238*参照!$I$4,IF(AJ238="2/3(多子)",$M238*参照!$I$4,IF(AJ238="1/3(多子)",$M238*参照!$I$4,IF(AJ238="多子世帯",$M238*参照!$I$4,IF(AJ238="対象外",0))))))))))</f>
        <v>0</v>
      </c>
      <c r="CI238" s="454" t="b">
        <f>IF(AK238="3/3",$M238*参照!$I$4,IF(AK238="2/3",$M238*参照!$I$5,IF(AK238="1/3",$M238*参照!$I$6,IF(AK238="1/4(多子)",$M238*参照!$I$4,IF(AK238="1/4(工･農)",$M238*参照!$I$7,IF(AK238="3/3(多子)",$M238*参照!$I$4,IF(AK238="2/3(多子)",$M238*参照!$I$4,IF(AK238="1/3(多子)",$M238*参照!$I$4,IF(AK238="多子世帯",$M238*参照!$I$4,IF(AK238="対象外",0))))))))))</f>
        <v>0</v>
      </c>
      <c r="CJ238" s="454" t="b">
        <f>IF(AL238="3/3",$M238*参照!$I$4,IF(AL238="2/3",$M238*参照!$I$5,IF(AL238="1/3",$M238*参照!$I$6,IF(AL238="1/4(多子)",$M238*参照!$I$4,IF(AL238="1/4(工･農)",$M238*参照!$I$7,IF(AL238="3/3(多子)",$M238*参照!$I$4,IF(AL238="2/3(多子)",$M238*参照!$I$4,IF(AL238="1/3(多子)",$M238*参照!$I$4,IF(AL238="多子世帯",$M238*参照!$I$4,IF(AL238="対象外",0))))))))))</f>
        <v>0</v>
      </c>
      <c r="CK238" s="454" t="b">
        <f>IF(AM238="3/3",$M238*参照!$I$4,IF(AM238="2/3",$M238*参照!$I$5,IF(AM238="1/3",$M238*参照!$I$6,IF(AM238="1/4(多子)",$M238*参照!$I$4,IF(AM238="1/4(工･農)",$M238*参照!$I$7,IF(AM238="3/3(多子)",$M238*参照!$I$4,IF(AM238="2/3(多子)",$M238*参照!$I$4,IF(AM238="1/3(多子)",$M238*参照!$I$4,IF(AM238="多子世帯",$M238*参照!$I$4,IF(AM238="対象外",0))))))))))</f>
        <v>0</v>
      </c>
      <c r="CL238" s="454" t="b">
        <f>IF(AN238="3/3",$M238*参照!$I$4,IF(AN238="2/3",$M238*参照!$I$5,IF(AN238="1/3",$M238*参照!$I$6,IF(AN238="1/4(多子)",$M238*参照!$I$4,IF(AN238="1/4(工･農)",$M238*参照!$I$7,IF(AN238="3/3(多子)",$M238*参照!$I$4,IF(AN238="2/3(多子)",$M238*参照!$I$4,IF(AN238="1/3(多子)",$M238*参照!$I$4,IF(AN238="多子世帯",$M238*参照!$I$4,IF(AN238="対象外",0))))))))))</f>
        <v>0</v>
      </c>
      <c r="CM238" s="454" t="b">
        <f>IF(AO238="3/3",$M238*参照!$I$4,IF(AO238="2/3",$M238*参照!$I$5,IF(AO238="1/3",$M238*参照!$I$6,IF(AO238="1/4(多子)",$M238*参照!$I$4,IF(AO238="1/4(工･農)",$M238*参照!$I$7,IF(AO238="3/3(多子)",$M238*参照!$I$4,IF(AO238="2/3(多子)",$M238*参照!$I$4,IF(AO238="1/3(多子)",$M238*参照!$I$4,IF(AO238="多子世帯",$M238*参照!$I$4,IF(AO238="対象外",0))))))))))</f>
        <v>0</v>
      </c>
      <c r="CN238" s="454" t="b">
        <f>IF(AP238="3/3",$M238*参照!$I$4,IF(AP238="2/3",$M238*参照!$I$5,IF(AP238="1/3",$M238*参照!$I$6,IF(AP238="1/4(多子)",$M238*参照!$I$4,IF(AP238="1/4(工･農)",$M238*参照!$I$7,IF(AP238="3/3(多子)",$M238*参照!$I$4,IF(AP238="2/3(多子)",$M238*参照!$I$4,IF(AP238="1/3(多子)",$M238*参照!$I$4,IF(AP238="多子世帯",$M238*参照!$I$4,IF(AP238="対象外",0))))))))))</f>
        <v>0</v>
      </c>
      <c r="CO238" s="454" t="b">
        <f>IF(AQ238="3/3",$M238*参照!$I$4,IF(AQ238="2/3",$M238*参照!$I$5,IF(AQ238="1/3",$M238*参照!$I$6,IF(AQ238="1/4(多子)",$M238*参照!$I$4,IF(AQ238="1/4(工･農)",$M238*参照!$I$7,IF(AQ238="3/3(多子)",$M238*参照!$I$4,IF(AQ238="2/3(多子)",$M238*参照!$I$4,IF(AQ238="1/3(多子)",$M238*参照!$I$4,IF(AQ238="多子世帯",$M238*参照!$I$4,IF(AQ238="対象外",0))))))))))</f>
        <v>0</v>
      </c>
      <c r="CP238" s="454" t="b">
        <f>IF(AR238="3/3",$M238*参照!$I$4,IF(AR238="2/3",$M238*参照!$I$5,IF(AR238="1/3",$M238*参照!$I$6,IF(AR238="1/4(多子)",$M238*参照!$I$4,IF(AR238="1/4(工･農)",$M238*参照!$I$7,IF(AR238="3/3(多子)",$M238*参照!$I$4,IF(AR238="2/3(多子)",$M238*参照!$I$4,IF(AR238="1/3(多子)",$M238*参照!$I$4,IF(AR238="多子世帯",$M238*参照!$I$4,IF(AR238="対象外",0))))))))))</f>
        <v>0</v>
      </c>
      <c r="CQ238" s="455" t="b">
        <f>IF(AS238="3/3",$M238*参照!$I$4,IF(AS238="2/3",$M238*参照!$I$5,IF(AS238="1/3",$M238*参照!$I$6,IF(AS238="1/4(多子)",$M238*参照!$I$4,IF(AS238="1/4(工･農)",$M238*参照!$I$7,IF(AS238="3/3(多子)",$M238*参照!$I$4,IF(AS238="2/3(多子)",$M238*参照!$I$4,IF(AS238="1/3(多子)",$M238*参照!$I$4,IF(AS238="多子世帯",$M238*参照!$I$4,IF(AS238="対象外",0))))))))))</f>
        <v>0</v>
      </c>
      <c r="CR238" s="456">
        <f t="shared" si="229"/>
        <v>0</v>
      </c>
      <c r="CS238" s="66"/>
      <c r="CT238" s="147"/>
      <c r="CU238" s="147"/>
      <c r="CV238" s="147"/>
      <c r="CW238" s="147"/>
      <c r="CX238" s="147"/>
      <c r="CY238" s="149"/>
      <c r="CZ238" s="100"/>
      <c r="DA238" s="147"/>
      <c r="DB238" s="147"/>
      <c r="DC238" s="147"/>
      <c r="DD238" s="147"/>
      <c r="DE238" s="147"/>
      <c r="DF238" s="148">
        <f t="shared" si="230"/>
        <v>0</v>
      </c>
      <c r="DG238" s="77">
        <f>IF(CD238=0,0,(ROUNDUP(O238*(BU238*参照!$C$5+BV238*参照!$C$6+BW238*参照!$C$7+BX238*参照!$C$8+BY238*参照!$C$9+BZ238*参照!$C$10+CA238*参照!$C$11+CB238*参照!$C$12+CC238*参照!$C$13)/CD238,-2)))</f>
        <v>0</v>
      </c>
      <c r="DH238" s="136" t="str">
        <f t="shared" si="201"/>
        <v>B</v>
      </c>
    </row>
    <row r="239" spans="1:112" s="30" customFormat="1" ht="14.4">
      <c r="A239" s="137">
        <v>198</v>
      </c>
      <c r="B239" s="363"/>
      <c r="C239" s="361"/>
      <c r="D239" s="126"/>
      <c r="E239" s="127"/>
      <c r="F239" s="185"/>
      <c r="G239" s="213"/>
      <c r="H239" s="355"/>
      <c r="I239" s="235">
        <v>0</v>
      </c>
      <c r="J239" s="235">
        <f t="shared" si="202"/>
        <v>0</v>
      </c>
      <c r="K239" s="387">
        <f>IF(D239="昼間",参照!$E$4,IF(D239="夜間等",参照!$E$5,IF(D239="通信",参照!$E$6,0)))</f>
        <v>0</v>
      </c>
      <c r="L239" s="240">
        <f t="shared" si="203"/>
        <v>0</v>
      </c>
      <c r="M239" s="241">
        <f t="shared" si="204"/>
        <v>0</v>
      </c>
      <c r="N239" s="238"/>
      <c r="O239" s="238">
        <f t="shared" si="205"/>
        <v>0</v>
      </c>
      <c r="P239" s="389">
        <v>0</v>
      </c>
      <c r="Q239" s="392">
        <f>IF(D239="昼間",参照!$F$4,IF(D239="夜間等",参照!$F$5,IF(D239="通信",参照!$F$6,0)))</f>
        <v>0</v>
      </c>
      <c r="R239" s="240">
        <f t="shared" si="206"/>
        <v>0</v>
      </c>
      <c r="S239" s="214"/>
      <c r="T239" s="384">
        <f t="shared" si="207"/>
        <v>0</v>
      </c>
      <c r="U239" s="382">
        <f t="shared" si="208"/>
        <v>0</v>
      </c>
      <c r="V239" s="380">
        <f t="shared" si="209"/>
        <v>0</v>
      </c>
      <c r="W239" s="378">
        <f t="shared" si="210"/>
        <v>0</v>
      </c>
      <c r="X239" s="386" t="str">
        <f t="shared" si="180"/>
        <v>0</v>
      </c>
      <c r="Y239" s="379">
        <f t="shared" si="211"/>
        <v>0</v>
      </c>
      <c r="Z239" s="441"/>
      <c r="AA239" s="441"/>
      <c r="AB239" s="445">
        <f t="shared" si="212"/>
        <v>0</v>
      </c>
      <c r="AC239" s="356">
        <f t="shared" si="213"/>
        <v>0</v>
      </c>
      <c r="AD239" s="123">
        <f t="shared" si="181"/>
        <v>0</v>
      </c>
      <c r="AE239" s="123">
        <f t="shared" si="182"/>
        <v>0</v>
      </c>
      <c r="AF239" s="183"/>
      <c r="AG239" s="32"/>
      <c r="AH239" s="97"/>
      <c r="AI239" s="33"/>
      <c r="AJ239" s="97"/>
      <c r="AK239" s="33"/>
      <c r="AL239" s="97"/>
      <c r="AM239" s="98"/>
      <c r="AN239" s="99"/>
      <c r="AO239" s="147"/>
      <c r="AP239" s="147"/>
      <c r="AQ239" s="147"/>
      <c r="AR239" s="147"/>
      <c r="AS239" s="33"/>
      <c r="AT239" s="308">
        <f t="shared" si="183"/>
        <v>0</v>
      </c>
      <c r="AU239" s="295">
        <f t="shared" si="184"/>
        <v>0</v>
      </c>
      <c r="AV239" s="295">
        <f t="shared" si="185"/>
        <v>0</v>
      </c>
      <c r="AW239" s="295">
        <f t="shared" si="186"/>
        <v>0</v>
      </c>
      <c r="AX239" s="295">
        <f t="shared" si="187"/>
        <v>0</v>
      </c>
      <c r="AY239" s="295">
        <f t="shared" si="188"/>
        <v>0</v>
      </c>
      <c r="AZ239" s="295">
        <f t="shared" si="189"/>
        <v>0</v>
      </c>
      <c r="BA239" s="295">
        <f t="shared" si="190"/>
        <v>0</v>
      </c>
      <c r="BB239" s="310">
        <f t="shared" si="191"/>
        <v>0</v>
      </c>
      <c r="BC239" s="308">
        <f t="shared" si="192"/>
        <v>0</v>
      </c>
      <c r="BD239" s="308">
        <f t="shared" si="193"/>
        <v>0</v>
      </c>
      <c r="BE239" s="295">
        <f t="shared" si="194"/>
        <v>0</v>
      </c>
      <c r="BF239" s="308">
        <f t="shared" si="195"/>
        <v>0</v>
      </c>
      <c r="BG239" s="295">
        <f t="shared" si="196"/>
        <v>0</v>
      </c>
      <c r="BH239" s="308">
        <f t="shared" si="197"/>
        <v>0</v>
      </c>
      <c r="BI239" s="295">
        <f t="shared" si="198"/>
        <v>0</v>
      </c>
      <c r="BJ239" s="295">
        <f t="shared" si="199"/>
        <v>0</v>
      </c>
      <c r="BK239" s="310">
        <f t="shared" si="200"/>
        <v>0</v>
      </c>
      <c r="BL239" s="317">
        <f t="shared" si="214"/>
        <v>0</v>
      </c>
      <c r="BM239" s="299">
        <f t="shared" si="214"/>
        <v>0</v>
      </c>
      <c r="BN239" s="299">
        <f t="shared" si="215"/>
        <v>0</v>
      </c>
      <c r="BO239" s="299">
        <f t="shared" si="214"/>
        <v>0</v>
      </c>
      <c r="BP239" s="299">
        <f t="shared" si="216"/>
        <v>0</v>
      </c>
      <c r="BQ239" s="299">
        <f t="shared" si="214"/>
        <v>0</v>
      </c>
      <c r="BR239" s="299">
        <f t="shared" si="217"/>
        <v>0</v>
      </c>
      <c r="BS239" s="299">
        <f t="shared" si="218"/>
        <v>0</v>
      </c>
      <c r="BT239" s="318">
        <f t="shared" si="218"/>
        <v>0</v>
      </c>
      <c r="BU239" s="450">
        <f t="shared" si="219"/>
        <v>0</v>
      </c>
      <c r="BV239" s="451">
        <f t="shared" si="220"/>
        <v>0</v>
      </c>
      <c r="BW239" s="451">
        <f t="shared" si="221"/>
        <v>0</v>
      </c>
      <c r="BX239" s="451">
        <f t="shared" si="222"/>
        <v>0</v>
      </c>
      <c r="BY239" s="451">
        <f t="shared" si="223"/>
        <v>0</v>
      </c>
      <c r="BZ239" s="451">
        <f t="shared" si="224"/>
        <v>0</v>
      </c>
      <c r="CA239" s="451">
        <f t="shared" si="225"/>
        <v>0</v>
      </c>
      <c r="CB239" s="451">
        <f t="shared" si="226"/>
        <v>0</v>
      </c>
      <c r="CC239" s="451">
        <f t="shared" si="227"/>
        <v>0</v>
      </c>
      <c r="CD239" s="452">
        <f t="shared" si="228"/>
        <v>0</v>
      </c>
      <c r="CE239" s="453">
        <f>IF($AF239="3/3",$R239*参照!$J$4,IF($AF239="2/3",$R239*参照!$J$5,IF($AF239="1/3",$R239*参照!$J$6,IF($AF239="1/4(多子)",$R239*参照!$J$4,IF($AF239="1/4(工･農)",$R239*参照!$J$7,IF($AF239="3/3(多子)",$R239*参照!$J$4,IF($AF239="2/3(多子)",$R239*参照!$J$4,IF($AF239="1/3(多子)",$R239*参照!$J$4,IF($AF239="多子世帯",$R239*参照!$J$4,)))))))))</f>
        <v>0</v>
      </c>
      <c r="CF239" s="454" t="b">
        <f>IF(AH239="3/3",$M239*参照!$I$4,IF(AH239="2/3",$M239*参照!$I$5,IF(AH239="1/3",$M239*参照!$I$6,IF(AH239="1/4(多子)",$M239*参照!$I$4,IF(AH239="1/4(工･農)",$M239*参照!$I$7,IF(AH239="3/3(多子)",$M239*参照!$I$4,IF(AH239="2/3(多子)",$M239*参照!$I$4,IF(AH239="1/3(多子)",$M239*参照!$I$4,IF(AH239="多子世帯",$M239*参照!$I$4,IF(AH239="対象外",0))))))))))</f>
        <v>0</v>
      </c>
      <c r="CG239" s="454" t="b">
        <f>IF(AI239="3/3",$M239*参照!$I$4,IF(AI239="2/3",$M239*参照!$I$5,IF(AI239="1/3",$M239*参照!$I$6,IF(AI239="1/4(多子)",$M239*参照!$I$4,IF(AI239="1/4(工･農)",$M239*参照!$I$7,IF(AI239="3/3(多子)",$M239*参照!$I$4,IF(AI239="2/3(多子)",$M239*参照!$I$4,IF(AI239="1/3(多子)",$M239*参照!$I$4,IF(AI239="多子世帯",$M239*参照!$I$4,IF(AI239="対象外",0))))))))))</f>
        <v>0</v>
      </c>
      <c r="CH239" s="454" t="b">
        <f>IF(AJ239="3/3",$M239*参照!$I$4,IF(AJ239="2/3",$M239*参照!$I$5,IF(AJ239="1/3",$M239*参照!$I$6,IF(AJ239="1/4(多子)",$M239*参照!$I$4,IF(AJ239="1/4(工･農)",$M239*参照!$I$7,IF(AJ239="3/3(多子)",$M239*参照!$I$4,IF(AJ239="2/3(多子)",$M239*参照!$I$4,IF(AJ239="1/3(多子)",$M239*参照!$I$4,IF(AJ239="多子世帯",$M239*参照!$I$4,IF(AJ239="対象外",0))))))))))</f>
        <v>0</v>
      </c>
      <c r="CI239" s="454" t="b">
        <f>IF(AK239="3/3",$M239*参照!$I$4,IF(AK239="2/3",$M239*参照!$I$5,IF(AK239="1/3",$M239*参照!$I$6,IF(AK239="1/4(多子)",$M239*参照!$I$4,IF(AK239="1/4(工･農)",$M239*参照!$I$7,IF(AK239="3/3(多子)",$M239*参照!$I$4,IF(AK239="2/3(多子)",$M239*参照!$I$4,IF(AK239="1/3(多子)",$M239*参照!$I$4,IF(AK239="多子世帯",$M239*参照!$I$4,IF(AK239="対象外",0))))))))))</f>
        <v>0</v>
      </c>
      <c r="CJ239" s="454" t="b">
        <f>IF(AL239="3/3",$M239*参照!$I$4,IF(AL239="2/3",$M239*参照!$I$5,IF(AL239="1/3",$M239*参照!$I$6,IF(AL239="1/4(多子)",$M239*参照!$I$4,IF(AL239="1/4(工･農)",$M239*参照!$I$7,IF(AL239="3/3(多子)",$M239*参照!$I$4,IF(AL239="2/3(多子)",$M239*参照!$I$4,IF(AL239="1/3(多子)",$M239*参照!$I$4,IF(AL239="多子世帯",$M239*参照!$I$4,IF(AL239="対象外",0))))))))))</f>
        <v>0</v>
      </c>
      <c r="CK239" s="454" t="b">
        <f>IF(AM239="3/3",$M239*参照!$I$4,IF(AM239="2/3",$M239*参照!$I$5,IF(AM239="1/3",$M239*参照!$I$6,IF(AM239="1/4(多子)",$M239*参照!$I$4,IF(AM239="1/4(工･農)",$M239*参照!$I$7,IF(AM239="3/3(多子)",$M239*参照!$I$4,IF(AM239="2/3(多子)",$M239*参照!$I$4,IF(AM239="1/3(多子)",$M239*参照!$I$4,IF(AM239="多子世帯",$M239*参照!$I$4,IF(AM239="対象外",0))))))))))</f>
        <v>0</v>
      </c>
      <c r="CL239" s="454" t="b">
        <f>IF(AN239="3/3",$M239*参照!$I$4,IF(AN239="2/3",$M239*参照!$I$5,IF(AN239="1/3",$M239*参照!$I$6,IF(AN239="1/4(多子)",$M239*参照!$I$4,IF(AN239="1/4(工･農)",$M239*参照!$I$7,IF(AN239="3/3(多子)",$M239*参照!$I$4,IF(AN239="2/3(多子)",$M239*参照!$I$4,IF(AN239="1/3(多子)",$M239*参照!$I$4,IF(AN239="多子世帯",$M239*参照!$I$4,IF(AN239="対象外",0))))))))))</f>
        <v>0</v>
      </c>
      <c r="CM239" s="454" t="b">
        <f>IF(AO239="3/3",$M239*参照!$I$4,IF(AO239="2/3",$M239*参照!$I$5,IF(AO239="1/3",$M239*参照!$I$6,IF(AO239="1/4(多子)",$M239*参照!$I$4,IF(AO239="1/4(工･農)",$M239*参照!$I$7,IF(AO239="3/3(多子)",$M239*参照!$I$4,IF(AO239="2/3(多子)",$M239*参照!$I$4,IF(AO239="1/3(多子)",$M239*参照!$I$4,IF(AO239="多子世帯",$M239*参照!$I$4,IF(AO239="対象外",0))))))))))</f>
        <v>0</v>
      </c>
      <c r="CN239" s="454" t="b">
        <f>IF(AP239="3/3",$M239*参照!$I$4,IF(AP239="2/3",$M239*参照!$I$5,IF(AP239="1/3",$M239*参照!$I$6,IF(AP239="1/4(多子)",$M239*参照!$I$4,IF(AP239="1/4(工･農)",$M239*参照!$I$7,IF(AP239="3/3(多子)",$M239*参照!$I$4,IF(AP239="2/3(多子)",$M239*参照!$I$4,IF(AP239="1/3(多子)",$M239*参照!$I$4,IF(AP239="多子世帯",$M239*参照!$I$4,IF(AP239="対象外",0))))))))))</f>
        <v>0</v>
      </c>
      <c r="CO239" s="454" t="b">
        <f>IF(AQ239="3/3",$M239*参照!$I$4,IF(AQ239="2/3",$M239*参照!$I$5,IF(AQ239="1/3",$M239*参照!$I$6,IF(AQ239="1/4(多子)",$M239*参照!$I$4,IF(AQ239="1/4(工･農)",$M239*参照!$I$7,IF(AQ239="3/3(多子)",$M239*参照!$I$4,IF(AQ239="2/3(多子)",$M239*参照!$I$4,IF(AQ239="1/3(多子)",$M239*参照!$I$4,IF(AQ239="多子世帯",$M239*参照!$I$4,IF(AQ239="対象外",0))))))))))</f>
        <v>0</v>
      </c>
      <c r="CP239" s="454" t="b">
        <f>IF(AR239="3/3",$M239*参照!$I$4,IF(AR239="2/3",$M239*参照!$I$5,IF(AR239="1/3",$M239*参照!$I$6,IF(AR239="1/4(多子)",$M239*参照!$I$4,IF(AR239="1/4(工･農)",$M239*参照!$I$7,IF(AR239="3/3(多子)",$M239*参照!$I$4,IF(AR239="2/3(多子)",$M239*参照!$I$4,IF(AR239="1/3(多子)",$M239*参照!$I$4,IF(AR239="多子世帯",$M239*参照!$I$4,IF(AR239="対象外",0))))))))))</f>
        <v>0</v>
      </c>
      <c r="CQ239" s="455" t="b">
        <f>IF(AS239="3/3",$M239*参照!$I$4,IF(AS239="2/3",$M239*参照!$I$5,IF(AS239="1/3",$M239*参照!$I$6,IF(AS239="1/4(多子)",$M239*参照!$I$4,IF(AS239="1/4(工･農)",$M239*参照!$I$7,IF(AS239="3/3(多子)",$M239*参照!$I$4,IF(AS239="2/3(多子)",$M239*参照!$I$4,IF(AS239="1/3(多子)",$M239*参照!$I$4,IF(AS239="多子世帯",$M239*参照!$I$4,IF(AS239="対象外",0))))))))))</f>
        <v>0</v>
      </c>
      <c r="CR239" s="456">
        <f t="shared" si="229"/>
        <v>0</v>
      </c>
      <c r="CS239" s="66"/>
      <c r="CT239" s="147"/>
      <c r="CU239" s="147"/>
      <c r="CV239" s="147"/>
      <c r="CW239" s="147"/>
      <c r="CX239" s="147"/>
      <c r="CY239" s="149"/>
      <c r="CZ239" s="100"/>
      <c r="DA239" s="147"/>
      <c r="DB239" s="147"/>
      <c r="DC239" s="147"/>
      <c r="DD239" s="147"/>
      <c r="DE239" s="147"/>
      <c r="DF239" s="148">
        <f t="shared" si="230"/>
        <v>0</v>
      </c>
      <c r="DG239" s="77">
        <f>IF(CD239=0,0,(ROUNDUP(O239*(BU239*参照!$C$5+BV239*参照!$C$6+BW239*参照!$C$7+BX239*参照!$C$8+BY239*参照!$C$9+BZ239*参照!$C$10+CA239*参照!$C$11+CB239*参照!$C$12+CC239*参照!$C$13)/CD239,-2)))</f>
        <v>0</v>
      </c>
      <c r="DH239" s="136" t="str">
        <f t="shared" si="201"/>
        <v>B</v>
      </c>
    </row>
    <row r="240" spans="1:112" s="30" customFormat="1" ht="14.4">
      <c r="A240" s="137">
        <v>199</v>
      </c>
      <c r="B240" s="363"/>
      <c r="C240" s="361"/>
      <c r="D240" s="126"/>
      <c r="E240" s="127"/>
      <c r="F240" s="185"/>
      <c r="G240" s="213"/>
      <c r="H240" s="355"/>
      <c r="I240" s="235">
        <v>0</v>
      </c>
      <c r="J240" s="235">
        <f t="shared" si="202"/>
        <v>0</v>
      </c>
      <c r="K240" s="387">
        <f>IF(D240="昼間",参照!$E$4,IF(D240="夜間等",参照!$E$5,IF(D240="通信",参照!$E$6,0)))</f>
        <v>0</v>
      </c>
      <c r="L240" s="240">
        <f t="shared" si="203"/>
        <v>0</v>
      </c>
      <c r="M240" s="241">
        <f t="shared" si="204"/>
        <v>0</v>
      </c>
      <c r="N240" s="238"/>
      <c r="O240" s="238">
        <f t="shared" si="205"/>
        <v>0</v>
      </c>
      <c r="P240" s="389">
        <v>0</v>
      </c>
      <c r="Q240" s="392">
        <f>IF(D240="昼間",参照!$F$4,IF(D240="夜間等",参照!$F$5,IF(D240="通信",参照!$F$6,0)))</f>
        <v>0</v>
      </c>
      <c r="R240" s="240">
        <f t="shared" si="206"/>
        <v>0</v>
      </c>
      <c r="S240" s="214"/>
      <c r="T240" s="384">
        <f t="shared" si="207"/>
        <v>0</v>
      </c>
      <c r="U240" s="382">
        <f t="shared" si="208"/>
        <v>0</v>
      </c>
      <c r="V240" s="380">
        <f t="shared" si="209"/>
        <v>0</v>
      </c>
      <c r="W240" s="378">
        <f t="shared" si="210"/>
        <v>0</v>
      </c>
      <c r="X240" s="386" t="str">
        <f t="shared" si="180"/>
        <v>0</v>
      </c>
      <c r="Y240" s="379">
        <f t="shared" si="211"/>
        <v>0</v>
      </c>
      <c r="Z240" s="441"/>
      <c r="AA240" s="441"/>
      <c r="AB240" s="445">
        <f t="shared" si="212"/>
        <v>0</v>
      </c>
      <c r="AC240" s="356">
        <f t="shared" si="213"/>
        <v>0</v>
      </c>
      <c r="AD240" s="123">
        <f t="shared" si="181"/>
        <v>0</v>
      </c>
      <c r="AE240" s="123">
        <f t="shared" si="182"/>
        <v>0</v>
      </c>
      <c r="AF240" s="183"/>
      <c r="AG240" s="32"/>
      <c r="AH240" s="97"/>
      <c r="AI240" s="33"/>
      <c r="AJ240" s="97"/>
      <c r="AK240" s="33"/>
      <c r="AL240" s="97"/>
      <c r="AM240" s="98"/>
      <c r="AN240" s="99"/>
      <c r="AO240" s="147"/>
      <c r="AP240" s="147"/>
      <c r="AQ240" s="147"/>
      <c r="AR240" s="147"/>
      <c r="AS240" s="33"/>
      <c r="AT240" s="308">
        <f t="shared" si="183"/>
        <v>0</v>
      </c>
      <c r="AU240" s="295">
        <f t="shared" si="184"/>
        <v>0</v>
      </c>
      <c r="AV240" s="295">
        <f t="shared" si="185"/>
        <v>0</v>
      </c>
      <c r="AW240" s="295">
        <f t="shared" si="186"/>
        <v>0</v>
      </c>
      <c r="AX240" s="295">
        <f t="shared" si="187"/>
        <v>0</v>
      </c>
      <c r="AY240" s="295">
        <f t="shared" si="188"/>
        <v>0</v>
      </c>
      <c r="AZ240" s="295">
        <f t="shared" si="189"/>
        <v>0</v>
      </c>
      <c r="BA240" s="295">
        <f t="shared" si="190"/>
        <v>0</v>
      </c>
      <c r="BB240" s="310">
        <f t="shared" si="191"/>
        <v>0</v>
      </c>
      <c r="BC240" s="308">
        <f t="shared" si="192"/>
        <v>0</v>
      </c>
      <c r="BD240" s="308">
        <f t="shared" si="193"/>
        <v>0</v>
      </c>
      <c r="BE240" s="295">
        <f t="shared" si="194"/>
        <v>0</v>
      </c>
      <c r="BF240" s="308">
        <f t="shared" si="195"/>
        <v>0</v>
      </c>
      <c r="BG240" s="295">
        <f t="shared" si="196"/>
        <v>0</v>
      </c>
      <c r="BH240" s="308">
        <f t="shared" si="197"/>
        <v>0</v>
      </c>
      <c r="BI240" s="295">
        <f t="shared" si="198"/>
        <v>0</v>
      </c>
      <c r="BJ240" s="295">
        <f t="shared" si="199"/>
        <v>0</v>
      </c>
      <c r="BK240" s="310">
        <f t="shared" si="200"/>
        <v>0</v>
      </c>
      <c r="BL240" s="317">
        <f t="shared" si="214"/>
        <v>0</v>
      </c>
      <c r="BM240" s="299">
        <f t="shared" si="214"/>
        <v>0</v>
      </c>
      <c r="BN240" s="299">
        <f t="shared" si="215"/>
        <v>0</v>
      </c>
      <c r="BO240" s="299">
        <f t="shared" si="214"/>
        <v>0</v>
      </c>
      <c r="BP240" s="299">
        <f t="shared" si="216"/>
        <v>0</v>
      </c>
      <c r="BQ240" s="299">
        <f t="shared" si="214"/>
        <v>0</v>
      </c>
      <c r="BR240" s="299">
        <f t="shared" si="217"/>
        <v>0</v>
      </c>
      <c r="BS240" s="299">
        <f t="shared" si="218"/>
        <v>0</v>
      </c>
      <c r="BT240" s="318">
        <f t="shared" si="218"/>
        <v>0</v>
      </c>
      <c r="BU240" s="450">
        <f t="shared" si="219"/>
        <v>0</v>
      </c>
      <c r="BV240" s="451">
        <f t="shared" si="220"/>
        <v>0</v>
      </c>
      <c r="BW240" s="451">
        <f t="shared" si="221"/>
        <v>0</v>
      </c>
      <c r="BX240" s="451">
        <f t="shared" si="222"/>
        <v>0</v>
      </c>
      <c r="BY240" s="451">
        <f t="shared" si="223"/>
        <v>0</v>
      </c>
      <c r="BZ240" s="451">
        <f t="shared" si="224"/>
        <v>0</v>
      </c>
      <c r="CA240" s="451">
        <f t="shared" si="225"/>
        <v>0</v>
      </c>
      <c r="CB240" s="451">
        <f t="shared" si="226"/>
        <v>0</v>
      </c>
      <c r="CC240" s="451">
        <f t="shared" si="227"/>
        <v>0</v>
      </c>
      <c r="CD240" s="452">
        <f t="shared" si="228"/>
        <v>0</v>
      </c>
      <c r="CE240" s="453">
        <f>IF($AF240="3/3",$R240*参照!$J$4,IF($AF240="2/3",$R240*参照!$J$5,IF($AF240="1/3",$R240*参照!$J$6,IF($AF240="1/4(多子)",$R240*参照!$J$4,IF($AF240="1/4(工･農)",$R240*参照!$J$7,IF($AF240="3/3(多子)",$R240*参照!$J$4,IF($AF240="2/3(多子)",$R240*参照!$J$4,IF($AF240="1/3(多子)",$R240*参照!$J$4,IF($AF240="多子世帯",$R240*参照!$J$4,)))))))))</f>
        <v>0</v>
      </c>
      <c r="CF240" s="454" t="b">
        <f>IF(AH240="3/3",$M240*参照!$I$4,IF(AH240="2/3",$M240*参照!$I$5,IF(AH240="1/3",$M240*参照!$I$6,IF(AH240="1/4(多子)",$M240*参照!$I$4,IF(AH240="1/4(工･農)",$M240*参照!$I$7,IF(AH240="3/3(多子)",$M240*参照!$I$4,IF(AH240="2/3(多子)",$M240*参照!$I$4,IF(AH240="1/3(多子)",$M240*参照!$I$4,IF(AH240="多子世帯",$M240*参照!$I$4,IF(AH240="対象外",0))))))))))</f>
        <v>0</v>
      </c>
      <c r="CG240" s="454" t="b">
        <f>IF(AI240="3/3",$M240*参照!$I$4,IF(AI240="2/3",$M240*参照!$I$5,IF(AI240="1/3",$M240*参照!$I$6,IF(AI240="1/4(多子)",$M240*参照!$I$4,IF(AI240="1/4(工･農)",$M240*参照!$I$7,IF(AI240="3/3(多子)",$M240*参照!$I$4,IF(AI240="2/3(多子)",$M240*参照!$I$4,IF(AI240="1/3(多子)",$M240*参照!$I$4,IF(AI240="多子世帯",$M240*参照!$I$4,IF(AI240="対象外",0))))))))))</f>
        <v>0</v>
      </c>
      <c r="CH240" s="454" t="b">
        <f>IF(AJ240="3/3",$M240*参照!$I$4,IF(AJ240="2/3",$M240*参照!$I$5,IF(AJ240="1/3",$M240*参照!$I$6,IF(AJ240="1/4(多子)",$M240*参照!$I$4,IF(AJ240="1/4(工･農)",$M240*参照!$I$7,IF(AJ240="3/3(多子)",$M240*参照!$I$4,IF(AJ240="2/3(多子)",$M240*参照!$I$4,IF(AJ240="1/3(多子)",$M240*参照!$I$4,IF(AJ240="多子世帯",$M240*参照!$I$4,IF(AJ240="対象外",0))))))))))</f>
        <v>0</v>
      </c>
      <c r="CI240" s="454" t="b">
        <f>IF(AK240="3/3",$M240*参照!$I$4,IF(AK240="2/3",$M240*参照!$I$5,IF(AK240="1/3",$M240*参照!$I$6,IF(AK240="1/4(多子)",$M240*参照!$I$4,IF(AK240="1/4(工･農)",$M240*参照!$I$7,IF(AK240="3/3(多子)",$M240*参照!$I$4,IF(AK240="2/3(多子)",$M240*参照!$I$4,IF(AK240="1/3(多子)",$M240*参照!$I$4,IF(AK240="多子世帯",$M240*参照!$I$4,IF(AK240="対象外",0))))))))))</f>
        <v>0</v>
      </c>
      <c r="CJ240" s="454" t="b">
        <f>IF(AL240="3/3",$M240*参照!$I$4,IF(AL240="2/3",$M240*参照!$I$5,IF(AL240="1/3",$M240*参照!$I$6,IF(AL240="1/4(多子)",$M240*参照!$I$4,IF(AL240="1/4(工･農)",$M240*参照!$I$7,IF(AL240="3/3(多子)",$M240*参照!$I$4,IF(AL240="2/3(多子)",$M240*参照!$I$4,IF(AL240="1/3(多子)",$M240*参照!$I$4,IF(AL240="多子世帯",$M240*参照!$I$4,IF(AL240="対象外",0))))))))))</f>
        <v>0</v>
      </c>
      <c r="CK240" s="454" t="b">
        <f>IF(AM240="3/3",$M240*参照!$I$4,IF(AM240="2/3",$M240*参照!$I$5,IF(AM240="1/3",$M240*参照!$I$6,IF(AM240="1/4(多子)",$M240*参照!$I$4,IF(AM240="1/4(工･農)",$M240*参照!$I$7,IF(AM240="3/3(多子)",$M240*参照!$I$4,IF(AM240="2/3(多子)",$M240*参照!$I$4,IF(AM240="1/3(多子)",$M240*参照!$I$4,IF(AM240="多子世帯",$M240*参照!$I$4,IF(AM240="対象外",0))))))))))</f>
        <v>0</v>
      </c>
      <c r="CL240" s="454" t="b">
        <f>IF(AN240="3/3",$M240*参照!$I$4,IF(AN240="2/3",$M240*参照!$I$5,IF(AN240="1/3",$M240*参照!$I$6,IF(AN240="1/4(多子)",$M240*参照!$I$4,IF(AN240="1/4(工･農)",$M240*参照!$I$7,IF(AN240="3/3(多子)",$M240*参照!$I$4,IF(AN240="2/3(多子)",$M240*参照!$I$4,IF(AN240="1/3(多子)",$M240*参照!$I$4,IF(AN240="多子世帯",$M240*参照!$I$4,IF(AN240="対象外",0))))))))))</f>
        <v>0</v>
      </c>
      <c r="CM240" s="454" t="b">
        <f>IF(AO240="3/3",$M240*参照!$I$4,IF(AO240="2/3",$M240*参照!$I$5,IF(AO240="1/3",$M240*参照!$I$6,IF(AO240="1/4(多子)",$M240*参照!$I$4,IF(AO240="1/4(工･農)",$M240*参照!$I$7,IF(AO240="3/3(多子)",$M240*参照!$I$4,IF(AO240="2/3(多子)",$M240*参照!$I$4,IF(AO240="1/3(多子)",$M240*参照!$I$4,IF(AO240="多子世帯",$M240*参照!$I$4,IF(AO240="対象外",0))))))))))</f>
        <v>0</v>
      </c>
      <c r="CN240" s="454" t="b">
        <f>IF(AP240="3/3",$M240*参照!$I$4,IF(AP240="2/3",$M240*参照!$I$5,IF(AP240="1/3",$M240*参照!$I$6,IF(AP240="1/4(多子)",$M240*参照!$I$4,IF(AP240="1/4(工･農)",$M240*参照!$I$7,IF(AP240="3/3(多子)",$M240*参照!$I$4,IF(AP240="2/3(多子)",$M240*参照!$I$4,IF(AP240="1/3(多子)",$M240*参照!$I$4,IF(AP240="多子世帯",$M240*参照!$I$4,IF(AP240="対象外",0))))))))))</f>
        <v>0</v>
      </c>
      <c r="CO240" s="454" t="b">
        <f>IF(AQ240="3/3",$M240*参照!$I$4,IF(AQ240="2/3",$M240*参照!$I$5,IF(AQ240="1/3",$M240*参照!$I$6,IF(AQ240="1/4(多子)",$M240*参照!$I$4,IF(AQ240="1/4(工･農)",$M240*参照!$I$7,IF(AQ240="3/3(多子)",$M240*参照!$I$4,IF(AQ240="2/3(多子)",$M240*参照!$I$4,IF(AQ240="1/3(多子)",$M240*参照!$I$4,IF(AQ240="多子世帯",$M240*参照!$I$4,IF(AQ240="対象外",0))))))))))</f>
        <v>0</v>
      </c>
      <c r="CP240" s="454" t="b">
        <f>IF(AR240="3/3",$M240*参照!$I$4,IF(AR240="2/3",$M240*参照!$I$5,IF(AR240="1/3",$M240*参照!$I$6,IF(AR240="1/4(多子)",$M240*参照!$I$4,IF(AR240="1/4(工･農)",$M240*参照!$I$7,IF(AR240="3/3(多子)",$M240*参照!$I$4,IF(AR240="2/3(多子)",$M240*参照!$I$4,IF(AR240="1/3(多子)",$M240*参照!$I$4,IF(AR240="多子世帯",$M240*参照!$I$4,IF(AR240="対象外",0))))))))))</f>
        <v>0</v>
      </c>
      <c r="CQ240" s="455" t="b">
        <f>IF(AS240="3/3",$M240*参照!$I$4,IF(AS240="2/3",$M240*参照!$I$5,IF(AS240="1/3",$M240*参照!$I$6,IF(AS240="1/4(多子)",$M240*参照!$I$4,IF(AS240="1/4(工･農)",$M240*参照!$I$7,IF(AS240="3/3(多子)",$M240*参照!$I$4,IF(AS240="2/3(多子)",$M240*参照!$I$4,IF(AS240="1/3(多子)",$M240*参照!$I$4,IF(AS240="多子世帯",$M240*参照!$I$4,IF(AS240="対象外",0))))))))))</f>
        <v>0</v>
      </c>
      <c r="CR240" s="456">
        <f t="shared" si="229"/>
        <v>0</v>
      </c>
      <c r="CS240" s="66"/>
      <c r="CT240" s="147"/>
      <c r="CU240" s="147"/>
      <c r="CV240" s="147"/>
      <c r="CW240" s="147"/>
      <c r="CX240" s="147"/>
      <c r="CY240" s="149"/>
      <c r="CZ240" s="100"/>
      <c r="DA240" s="147"/>
      <c r="DB240" s="147"/>
      <c r="DC240" s="147"/>
      <c r="DD240" s="147"/>
      <c r="DE240" s="147"/>
      <c r="DF240" s="148">
        <f t="shared" si="230"/>
        <v>0</v>
      </c>
      <c r="DG240" s="77">
        <f>IF(CD240=0,0,(ROUNDUP(O240*(BU240*参照!$C$5+BV240*参照!$C$6+BW240*参照!$C$7+BX240*参照!$C$8+BY240*参照!$C$9+BZ240*参照!$C$10+CA240*参照!$C$11+CB240*参照!$C$12+CC240*参照!$C$13)/CD240,-2)))</f>
        <v>0</v>
      </c>
      <c r="DH240" s="136" t="str">
        <f t="shared" si="201"/>
        <v>B</v>
      </c>
    </row>
    <row r="241" spans="1:112" s="30" customFormat="1" ht="14.4">
      <c r="A241" s="137">
        <v>200</v>
      </c>
      <c r="B241" s="354"/>
      <c r="C241" s="355"/>
      <c r="D241" s="213"/>
      <c r="E241" s="213"/>
      <c r="F241" s="185"/>
      <c r="G241" s="213"/>
      <c r="H241" s="355"/>
      <c r="I241" s="237">
        <v>0</v>
      </c>
      <c r="J241" s="236">
        <f t="shared" si="202"/>
        <v>0</v>
      </c>
      <c r="K241" s="387">
        <f>IF(D241="昼間",参照!$E$4,IF(D241="夜間等",参照!$E$5,IF(D241="通信",参照!$E$6,0)))</f>
        <v>0</v>
      </c>
      <c r="L241" s="240">
        <f t="shared" si="203"/>
        <v>0</v>
      </c>
      <c r="M241" s="241">
        <f t="shared" si="204"/>
        <v>0</v>
      </c>
      <c r="N241" s="238"/>
      <c r="O241" s="238">
        <f t="shared" si="205"/>
        <v>0</v>
      </c>
      <c r="P241" s="389">
        <v>0</v>
      </c>
      <c r="Q241" s="392">
        <f>IF(D241="昼間",参照!$F$4,IF(D241="夜間等",参照!$F$5,IF(D241="通信",参照!$F$6,0)))</f>
        <v>0</v>
      </c>
      <c r="R241" s="240">
        <f t="shared" si="206"/>
        <v>0</v>
      </c>
      <c r="S241" s="214"/>
      <c r="T241" s="384">
        <f t="shared" si="207"/>
        <v>0</v>
      </c>
      <c r="U241" s="382">
        <f t="shared" si="208"/>
        <v>0</v>
      </c>
      <c r="V241" s="380">
        <f t="shared" si="209"/>
        <v>0</v>
      </c>
      <c r="W241" s="378">
        <f t="shared" si="210"/>
        <v>0</v>
      </c>
      <c r="X241" s="386" t="str">
        <f t="shared" si="180"/>
        <v>0</v>
      </c>
      <c r="Y241" s="379">
        <f t="shared" si="211"/>
        <v>0</v>
      </c>
      <c r="Z241" s="441"/>
      <c r="AA241" s="441"/>
      <c r="AB241" s="445">
        <f t="shared" si="212"/>
        <v>0</v>
      </c>
      <c r="AC241" s="356">
        <f t="shared" si="213"/>
        <v>0</v>
      </c>
      <c r="AD241" s="123">
        <f t="shared" si="181"/>
        <v>0</v>
      </c>
      <c r="AE241" s="123">
        <f t="shared" si="182"/>
        <v>0</v>
      </c>
      <c r="AF241" s="183"/>
      <c r="AG241" s="32"/>
      <c r="AH241" s="97"/>
      <c r="AI241" s="33"/>
      <c r="AJ241" s="97"/>
      <c r="AK241" s="33"/>
      <c r="AL241" s="97"/>
      <c r="AM241" s="98"/>
      <c r="AN241" s="99"/>
      <c r="AO241" s="147"/>
      <c r="AP241" s="147"/>
      <c r="AQ241" s="147"/>
      <c r="AR241" s="147"/>
      <c r="AS241" s="33"/>
      <c r="AT241" s="308">
        <f t="shared" si="183"/>
        <v>0</v>
      </c>
      <c r="AU241" s="295">
        <f t="shared" si="184"/>
        <v>0</v>
      </c>
      <c r="AV241" s="295">
        <f t="shared" si="185"/>
        <v>0</v>
      </c>
      <c r="AW241" s="295">
        <f t="shared" si="186"/>
        <v>0</v>
      </c>
      <c r="AX241" s="295">
        <f t="shared" si="187"/>
        <v>0</v>
      </c>
      <c r="AY241" s="295">
        <f t="shared" si="188"/>
        <v>0</v>
      </c>
      <c r="AZ241" s="295">
        <f t="shared" si="189"/>
        <v>0</v>
      </c>
      <c r="BA241" s="295">
        <f t="shared" si="190"/>
        <v>0</v>
      </c>
      <c r="BB241" s="310">
        <f t="shared" si="191"/>
        <v>0</v>
      </c>
      <c r="BC241" s="308">
        <f t="shared" si="192"/>
        <v>0</v>
      </c>
      <c r="BD241" s="308">
        <f t="shared" si="193"/>
        <v>0</v>
      </c>
      <c r="BE241" s="295">
        <f t="shared" si="194"/>
        <v>0</v>
      </c>
      <c r="BF241" s="308">
        <f t="shared" si="195"/>
        <v>0</v>
      </c>
      <c r="BG241" s="295">
        <f t="shared" si="196"/>
        <v>0</v>
      </c>
      <c r="BH241" s="308">
        <f t="shared" si="197"/>
        <v>0</v>
      </c>
      <c r="BI241" s="295">
        <f t="shared" si="198"/>
        <v>0</v>
      </c>
      <c r="BJ241" s="295">
        <f t="shared" si="199"/>
        <v>0</v>
      </c>
      <c r="BK241" s="310">
        <f t="shared" si="200"/>
        <v>0</v>
      </c>
      <c r="BL241" s="317">
        <f t="shared" si="214"/>
        <v>0</v>
      </c>
      <c r="BM241" s="299">
        <f t="shared" si="214"/>
        <v>0</v>
      </c>
      <c r="BN241" s="299">
        <f t="shared" si="215"/>
        <v>0</v>
      </c>
      <c r="BO241" s="299">
        <f t="shared" si="214"/>
        <v>0</v>
      </c>
      <c r="BP241" s="299">
        <f t="shared" si="216"/>
        <v>0</v>
      </c>
      <c r="BQ241" s="299">
        <f t="shared" si="214"/>
        <v>0</v>
      </c>
      <c r="BR241" s="299">
        <f t="shared" si="217"/>
        <v>0</v>
      </c>
      <c r="BS241" s="299">
        <f t="shared" si="218"/>
        <v>0</v>
      </c>
      <c r="BT241" s="318">
        <f t="shared" si="218"/>
        <v>0</v>
      </c>
      <c r="BU241" s="450">
        <f t="shared" si="219"/>
        <v>0</v>
      </c>
      <c r="BV241" s="451">
        <f t="shared" si="220"/>
        <v>0</v>
      </c>
      <c r="BW241" s="451">
        <f t="shared" si="221"/>
        <v>0</v>
      </c>
      <c r="BX241" s="451">
        <f t="shared" si="222"/>
        <v>0</v>
      </c>
      <c r="BY241" s="451">
        <f t="shared" si="223"/>
        <v>0</v>
      </c>
      <c r="BZ241" s="451">
        <f t="shared" si="224"/>
        <v>0</v>
      </c>
      <c r="CA241" s="451">
        <f t="shared" si="225"/>
        <v>0</v>
      </c>
      <c r="CB241" s="451">
        <f t="shared" si="226"/>
        <v>0</v>
      </c>
      <c r="CC241" s="451">
        <f t="shared" si="227"/>
        <v>0</v>
      </c>
      <c r="CD241" s="452">
        <f t="shared" si="228"/>
        <v>0</v>
      </c>
      <c r="CE241" s="453">
        <f>IF($AF241="3/3",$R241*参照!$J$4,IF($AF241="2/3",$R241*参照!$J$5,IF($AF241="1/3",$R241*参照!$J$6,IF($AF241="1/4(多子)",$R241*参照!$J$4,IF($AF241="1/4(工･農)",$R241*参照!$J$7,IF($AF241="3/3(多子)",$R241*参照!$J$4,IF($AF241="2/3(多子)",$R241*参照!$J$4,IF($AF241="1/3(多子)",$R241*参照!$J$4,IF($AF241="多子世帯",$R241*参照!$J$4,)))))))))</f>
        <v>0</v>
      </c>
      <c r="CF241" s="454" t="b">
        <f>IF(AH241="3/3",$M241*参照!$I$4,IF(AH241="2/3",$M241*参照!$I$5,IF(AH241="1/3",$M241*参照!$I$6,IF(AH241="1/4(多子)",$M241*参照!$I$4,IF(AH241="1/4(工･農)",$M241*参照!$I$7,IF(AH241="3/3(多子)",$M241*参照!$I$4,IF(AH241="2/3(多子)",$M241*参照!$I$4,IF(AH241="1/3(多子)",$M241*参照!$I$4,IF(AH241="多子世帯",$M241*参照!$I$4,IF(AH241="対象外",0))))))))))</f>
        <v>0</v>
      </c>
      <c r="CG241" s="454" t="b">
        <f>IF(AI241="3/3",$M241*参照!$I$4,IF(AI241="2/3",$M241*参照!$I$5,IF(AI241="1/3",$M241*参照!$I$6,IF(AI241="1/4(多子)",$M241*参照!$I$4,IF(AI241="1/4(工･農)",$M241*参照!$I$7,IF(AI241="3/3(多子)",$M241*参照!$I$4,IF(AI241="2/3(多子)",$M241*参照!$I$4,IF(AI241="1/3(多子)",$M241*参照!$I$4,IF(AI241="多子世帯",$M241*参照!$I$4,IF(AI241="対象外",0))))))))))</f>
        <v>0</v>
      </c>
      <c r="CH241" s="454" t="b">
        <f>IF(AJ241="3/3",$M241*参照!$I$4,IF(AJ241="2/3",$M241*参照!$I$5,IF(AJ241="1/3",$M241*参照!$I$6,IF(AJ241="1/4(多子)",$M241*参照!$I$4,IF(AJ241="1/4(工･農)",$M241*参照!$I$7,IF(AJ241="3/3(多子)",$M241*参照!$I$4,IF(AJ241="2/3(多子)",$M241*参照!$I$4,IF(AJ241="1/3(多子)",$M241*参照!$I$4,IF(AJ241="多子世帯",$M241*参照!$I$4,IF(AJ241="対象外",0))))))))))</f>
        <v>0</v>
      </c>
      <c r="CI241" s="454" t="b">
        <f>IF(AK241="3/3",$M241*参照!$I$4,IF(AK241="2/3",$M241*参照!$I$5,IF(AK241="1/3",$M241*参照!$I$6,IF(AK241="1/4(多子)",$M241*参照!$I$4,IF(AK241="1/4(工･農)",$M241*参照!$I$7,IF(AK241="3/3(多子)",$M241*参照!$I$4,IF(AK241="2/3(多子)",$M241*参照!$I$4,IF(AK241="1/3(多子)",$M241*参照!$I$4,IF(AK241="多子世帯",$M241*参照!$I$4,IF(AK241="対象外",0))))))))))</f>
        <v>0</v>
      </c>
      <c r="CJ241" s="454" t="b">
        <f>IF(AL241="3/3",$M241*参照!$I$4,IF(AL241="2/3",$M241*参照!$I$5,IF(AL241="1/3",$M241*参照!$I$6,IF(AL241="1/4(多子)",$M241*参照!$I$4,IF(AL241="1/4(工･農)",$M241*参照!$I$7,IF(AL241="3/3(多子)",$M241*参照!$I$4,IF(AL241="2/3(多子)",$M241*参照!$I$4,IF(AL241="1/3(多子)",$M241*参照!$I$4,IF(AL241="多子世帯",$M241*参照!$I$4,IF(AL241="対象外",0))))))))))</f>
        <v>0</v>
      </c>
      <c r="CK241" s="454" t="b">
        <f>IF(AM241="3/3",$M241*参照!$I$4,IF(AM241="2/3",$M241*参照!$I$5,IF(AM241="1/3",$M241*参照!$I$6,IF(AM241="1/4(多子)",$M241*参照!$I$4,IF(AM241="1/4(工･農)",$M241*参照!$I$7,IF(AM241="3/3(多子)",$M241*参照!$I$4,IF(AM241="2/3(多子)",$M241*参照!$I$4,IF(AM241="1/3(多子)",$M241*参照!$I$4,IF(AM241="多子世帯",$M241*参照!$I$4,IF(AM241="対象外",0))))))))))</f>
        <v>0</v>
      </c>
      <c r="CL241" s="454" t="b">
        <f>IF(AN241="3/3",$M241*参照!$I$4,IF(AN241="2/3",$M241*参照!$I$5,IF(AN241="1/3",$M241*参照!$I$6,IF(AN241="1/4(多子)",$M241*参照!$I$4,IF(AN241="1/4(工･農)",$M241*参照!$I$7,IF(AN241="3/3(多子)",$M241*参照!$I$4,IF(AN241="2/3(多子)",$M241*参照!$I$4,IF(AN241="1/3(多子)",$M241*参照!$I$4,IF(AN241="多子世帯",$M241*参照!$I$4,IF(AN241="対象外",0))))))))))</f>
        <v>0</v>
      </c>
      <c r="CM241" s="454" t="b">
        <f>IF(AO241="3/3",$M241*参照!$I$4,IF(AO241="2/3",$M241*参照!$I$5,IF(AO241="1/3",$M241*参照!$I$6,IF(AO241="1/4(多子)",$M241*参照!$I$4,IF(AO241="1/4(工･農)",$M241*参照!$I$7,IF(AO241="3/3(多子)",$M241*参照!$I$4,IF(AO241="2/3(多子)",$M241*参照!$I$4,IF(AO241="1/3(多子)",$M241*参照!$I$4,IF(AO241="多子世帯",$M241*参照!$I$4,IF(AO241="対象外",0))))))))))</f>
        <v>0</v>
      </c>
      <c r="CN241" s="454" t="b">
        <f>IF(AP241="3/3",$M241*参照!$I$4,IF(AP241="2/3",$M241*参照!$I$5,IF(AP241="1/3",$M241*参照!$I$6,IF(AP241="1/4(多子)",$M241*参照!$I$4,IF(AP241="1/4(工･農)",$M241*参照!$I$7,IF(AP241="3/3(多子)",$M241*参照!$I$4,IF(AP241="2/3(多子)",$M241*参照!$I$4,IF(AP241="1/3(多子)",$M241*参照!$I$4,IF(AP241="多子世帯",$M241*参照!$I$4,IF(AP241="対象外",0))))))))))</f>
        <v>0</v>
      </c>
      <c r="CO241" s="454" t="b">
        <f>IF(AQ241="3/3",$M241*参照!$I$4,IF(AQ241="2/3",$M241*参照!$I$5,IF(AQ241="1/3",$M241*参照!$I$6,IF(AQ241="1/4(多子)",$M241*参照!$I$4,IF(AQ241="1/4(工･農)",$M241*参照!$I$7,IF(AQ241="3/3(多子)",$M241*参照!$I$4,IF(AQ241="2/3(多子)",$M241*参照!$I$4,IF(AQ241="1/3(多子)",$M241*参照!$I$4,IF(AQ241="多子世帯",$M241*参照!$I$4,IF(AQ241="対象外",0))))))))))</f>
        <v>0</v>
      </c>
      <c r="CP241" s="454" t="b">
        <f>IF(AR241="3/3",$M241*参照!$I$4,IF(AR241="2/3",$M241*参照!$I$5,IF(AR241="1/3",$M241*参照!$I$6,IF(AR241="1/4(多子)",$M241*参照!$I$4,IF(AR241="1/4(工･農)",$M241*参照!$I$7,IF(AR241="3/3(多子)",$M241*参照!$I$4,IF(AR241="2/3(多子)",$M241*参照!$I$4,IF(AR241="1/3(多子)",$M241*参照!$I$4,IF(AR241="多子世帯",$M241*参照!$I$4,IF(AR241="対象外",0))))))))))</f>
        <v>0</v>
      </c>
      <c r="CQ241" s="455" t="b">
        <f>IF(AS241="3/3",$M241*参照!$I$4,IF(AS241="2/3",$M241*参照!$I$5,IF(AS241="1/3",$M241*参照!$I$6,IF(AS241="1/4(多子)",$M241*参照!$I$4,IF(AS241="1/4(工･農)",$M241*参照!$I$7,IF(AS241="3/3(多子)",$M241*参照!$I$4,IF(AS241="2/3(多子)",$M241*参照!$I$4,IF(AS241="1/3(多子)",$M241*参照!$I$4,IF(AS241="多子世帯",$M241*参照!$I$4,IF(AS241="対象外",0))))))))))</f>
        <v>0</v>
      </c>
      <c r="CR241" s="456">
        <f t="shared" si="229"/>
        <v>0</v>
      </c>
      <c r="CS241" s="66"/>
      <c r="CT241" s="147"/>
      <c r="CU241" s="147"/>
      <c r="CV241" s="147"/>
      <c r="CW241" s="147"/>
      <c r="CX241" s="147"/>
      <c r="CY241" s="149"/>
      <c r="CZ241" s="100"/>
      <c r="DA241" s="147"/>
      <c r="DB241" s="147"/>
      <c r="DC241" s="147"/>
      <c r="DD241" s="147"/>
      <c r="DE241" s="147"/>
      <c r="DF241" s="148">
        <f t="shared" si="230"/>
        <v>0</v>
      </c>
      <c r="DG241" s="77">
        <f>IF(CD241=0,0,(ROUNDUP(O241*(BU241*参照!$C$5+BV241*参照!$C$6+BW241*参照!$C$7+BX241*参照!$C$8+BY241*参照!$C$9+BZ241*参照!$C$10+CA241*参照!$C$11+CB241*参照!$C$12+CC241*参照!$C$13)/CD241,-2)))</f>
        <v>0</v>
      </c>
      <c r="DH241" s="136" t="str">
        <f t="shared" si="201"/>
        <v>B</v>
      </c>
    </row>
    <row r="242" spans="1:112" ht="14.4">
      <c r="A242" s="137">
        <v>201</v>
      </c>
      <c r="B242" s="363"/>
      <c r="C242" s="361"/>
      <c r="D242" s="126"/>
      <c r="E242" s="127"/>
      <c r="F242" s="185"/>
      <c r="G242" s="213"/>
      <c r="H242" s="355"/>
      <c r="I242" s="235">
        <v>0</v>
      </c>
      <c r="J242" s="235">
        <f t="shared" si="202"/>
        <v>0</v>
      </c>
      <c r="K242" s="387">
        <f>IF(D242="昼間",参照!$E$4,IF(D242="夜間等",参照!$E$5,IF(D242="通信",参照!$E$6,0)))</f>
        <v>0</v>
      </c>
      <c r="L242" s="240">
        <f t="shared" si="203"/>
        <v>0</v>
      </c>
      <c r="M242" s="241">
        <f t="shared" si="204"/>
        <v>0</v>
      </c>
      <c r="N242" s="238"/>
      <c r="O242" s="238">
        <f t="shared" si="205"/>
        <v>0</v>
      </c>
      <c r="P242" s="389">
        <v>0</v>
      </c>
      <c r="Q242" s="392">
        <f>IF(D242="昼間",参照!$F$4,IF(D242="夜間等",参照!$F$5,IF(D242="通信",参照!$F$6,0)))</f>
        <v>0</v>
      </c>
      <c r="R242" s="240">
        <f t="shared" si="206"/>
        <v>0</v>
      </c>
      <c r="S242" s="214"/>
      <c r="T242" s="384">
        <f t="shared" si="207"/>
        <v>0</v>
      </c>
      <c r="U242" s="382">
        <f t="shared" si="208"/>
        <v>0</v>
      </c>
      <c r="V242" s="380">
        <f t="shared" si="209"/>
        <v>0</v>
      </c>
      <c r="W242" s="378">
        <f t="shared" si="210"/>
        <v>0</v>
      </c>
      <c r="X242" s="386" t="str">
        <f t="shared" si="180"/>
        <v>0</v>
      </c>
      <c r="Y242" s="379">
        <f t="shared" si="211"/>
        <v>0</v>
      </c>
      <c r="Z242" s="441"/>
      <c r="AA242" s="441"/>
      <c r="AB242" s="445">
        <f t="shared" si="212"/>
        <v>0</v>
      </c>
      <c r="AC242" s="356">
        <f t="shared" si="213"/>
        <v>0</v>
      </c>
      <c r="AD242" s="123">
        <f t="shared" si="181"/>
        <v>0</v>
      </c>
      <c r="AE242" s="123">
        <f t="shared" si="182"/>
        <v>0</v>
      </c>
      <c r="AF242" s="183"/>
      <c r="AG242" s="32"/>
      <c r="AH242" s="97"/>
      <c r="AI242" s="33"/>
      <c r="AJ242" s="97"/>
      <c r="AK242" s="33"/>
      <c r="AL242" s="97"/>
      <c r="AM242" s="98"/>
      <c r="AN242" s="99"/>
      <c r="AO242" s="147"/>
      <c r="AP242" s="147"/>
      <c r="AQ242" s="147"/>
      <c r="AR242" s="147"/>
      <c r="AS242" s="33"/>
      <c r="AT242" s="308">
        <f t="shared" si="183"/>
        <v>0</v>
      </c>
      <c r="AU242" s="295">
        <f t="shared" si="184"/>
        <v>0</v>
      </c>
      <c r="AV242" s="295">
        <f t="shared" si="185"/>
        <v>0</v>
      </c>
      <c r="AW242" s="295">
        <f t="shared" si="186"/>
        <v>0</v>
      </c>
      <c r="AX242" s="295">
        <f t="shared" si="187"/>
        <v>0</v>
      </c>
      <c r="AY242" s="295">
        <f t="shared" si="188"/>
        <v>0</v>
      </c>
      <c r="AZ242" s="295">
        <f t="shared" si="189"/>
        <v>0</v>
      </c>
      <c r="BA242" s="295">
        <f t="shared" si="190"/>
        <v>0</v>
      </c>
      <c r="BB242" s="310">
        <f t="shared" si="191"/>
        <v>0</v>
      </c>
      <c r="BC242" s="308">
        <f t="shared" si="192"/>
        <v>0</v>
      </c>
      <c r="BD242" s="308">
        <f t="shared" si="193"/>
        <v>0</v>
      </c>
      <c r="BE242" s="295">
        <f t="shared" si="194"/>
        <v>0</v>
      </c>
      <c r="BF242" s="308">
        <f t="shared" si="195"/>
        <v>0</v>
      </c>
      <c r="BG242" s="295">
        <f t="shared" si="196"/>
        <v>0</v>
      </c>
      <c r="BH242" s="308">
        <f t="shared" si="197"/>
        <v>0</v>
      </c>
      <c r="BI242" s="295">
        <f t="shared" si="198"/>
        <v>0</v>
      </c>
      <c r="BJ242" s="295">
        <f t="shared" si="199"/>
        <v>0</v>
      </c>
      <c r="BK242" s="310">
        <f t="shared" si="200"/>
        <v>0</v>
      </c>
      <c r="BL242" s="317">
        <f t="shared" si="214"/>
        <v>0</v>
      </c>
      <c r="BM242" s="299">
        <f t="shared" si="214"/>
        <v>0</v>
      </c>
      <c r="BN242" s="299">
        <f t="shared" si="215"/>
        <v>0</v>
      </c>
      <c r="BO242" s="299">
        <f t="shared" si="214"/>
        <v>0</v>
      </c>
      <c r="BP242" s="299">
        <f t="shared" si="216"/>
        <v>0</v>
      </c>
      <c r="BQ242" s="299">
        <f t="shared" si="214"/>
        <v>0</v>
      </c>
      <c r="BR242" s="299">
        <f t="shared" si="217"/>
        <v>0</v>
      </c>
      <c r="BS242" s="299">
        <f t="shared" si="218"/>
        <v>0</v>
      </c>
      <c r="BT242" s="318">
        <f t="shared" si="218"/>
        <v>0</v>
      </c>
      <c r="BU242" s="450">
        <f t="shared" si="219"/>
        <v>0</v>
      </c>
      <c r="BV242" s="451">
        <f t="shared" si="220"/>
        <v>0</v>
      </c>
      <c r="BW242" s="451">
        <f t="shared" si="221"/>
        <v>0</v>
      </c>
      <c r="BX242" s="451">
        <f t="shared" si="222"/>
        <v>0</v>
      </c>
      <c r="BY242" s="451">
        <f t="shared" si="223"/>
        <v>0</v>
      </c>
      <c r="BZ242" s="451">
        <f t="shared" si="224"/>
        <v>0</v>
      </c>
      <c r="CA242" s="451">
        <f t="shared" si="225"/>
        <v>0</v>
      </c>
      <c r="CB242" s="451">
        <f t="shared" si="226"/>
        <v>0</v>
      </c>
      <c r="CC242" s="451">
        <f t="shared" si="227"/>
        <v>0</v>
      </c>
      <c r="CD242" s="452">
        <f t="shared" si="228"/>
        <v>0</v>
      </c>
      <c r="CE242" s="453">
        <f>IF($AF242="3/3",$R242*参照!$J$4,IF($AF242="2/3",$R242*参照!$J$5,IF($AF242="1/3",$R242*参照!$J$6,IF($AF242="1/4(多子)",$R242*参照!$J$4,IF($AF242="1/4(工･農)",$R242*参照!$J$7,IF($AF242="3/3(多子)",$R242*参照!$J$4,IF($AF242="2/3(多子)",$R242*参照!$J$4,IF($AF242="1/3(多子)",$R242*参照!$J$4,IF($AF242="多子世帯",$R242*参照!$J$4,)))))))))</f>
        <v>0</v>
      </c>
      <c r="CF242" s="454" t="b">
        <f>IF(AH242="3/3",$M242*参照!$I$4,IF(AH242="2/3",$M242*参照!$I$5,IF(AH242="1/3",$M242*参照!$I$6,IF(AH242="1/4(多子)",$M242*参照!$I$4,IF(AH242="1/4(工･農)",$M242*参照!$I$7,IF(AH242="3/3(多子)",$M242*参照!$I$4,IF(AH242="2/3(多子)",$M242*参照!$I$4,IF(AH242="1/3(多子)",$M242*参照!$I$4,IF(AH242="多子世帯",$M242*参照!$I$4,IF(AH242="対象外",0))))))))))</f>
        <v>0</v>
      </c>
      <c r="CG242" s="454" t="b">
        <f>IF(AI242="3/3",$M242*参照!$I$4,IF(AI242="2/3",$M242*参照!$I$5,IF(AI242="1/3",$M242*参照!$I$6,IF(AI242="1/4(多子)",$M242*参照!$I$4,IF(AI242="1/4(工･農)",$M242*参照!$I$7,IF(AI242="3/3(多子)",$M242*参照!$I$4,IF(AI242="2/3(多子)",$M242*参照!$I$4,IF(AI242="1/3(多子)",$M242*参照!$I$4,IF(AI242="多子世帯",$M242*参照!$I$4,IF(AI242="対象外",0))))))))))</f>
        <v>0</v>
      </c>
      <c r="CH242" s="454" t="b">
        <f>IF(AJ242="3/3",$M242*参照!$I$4,IF(AJ242="2/3",$M242*参照!$I$5,IF(AJ242="1/3",$M242*参照!$I$6,IF(AJ242="1/4(多子)",$M242*参照!$I$4,IF(AJ242="1/4(工･農)",$M242*参照!$I$7,IF(AJ242="3/3(多子)",$M242*参照!$I$4,IF(AJ242="2/3(多子)",$M242*参照!$I$4,IF(AJ242="1/3(多子)",$M242*参照!$I$4,IF(AJ242="多子世帯",$M242*参照!$I$4,IF(AJ242="対象外",0))))))))))</f>
        <v>0</v>
      </c>
      <c r="CI242" s="454" t="b">
        <f>IF(AK242="3/3",$M242*参照!$I$4,IF(AK242="2/3",$M242*参照!$I$5,IF(AK242="1/3",$M242*参照!$I$6,IF(AK242="1/4(多子)",$M242*参照!$I$4,IF(AK242="1/4(工･農)",$M242*参照!$I$7,IF(AK242="3/3(多子)",$M242*参照!$I$4,IF(AK242="2/3(多子)",$M242*参照!$I$4,IF(AK242="1/3(多子)",$M242*参照!$I$4,IF(AK242="多子世帯",$M242*参照!$I$4,IF(AK242="対象外",0))))))))))</f>
        <v>0</v>
      </c>
      <c r="CJ242" s="454" t="b">
        <f>IF(AL242="3/3",$M242*参照!$I$4,IF(AL242="2/3",$M242*参照!$I$5,IF(AL242="1/3",$M242*参照!$I$6,IF(AL242="1/4(多子)",$M242*参照!$I$4,IF(AL242="1/4(工･農)",$M242*参照!$I$7,IF(AL242="3/3(多子)",$M242*参照!$I$4,IF(AL242="2/3(多子)",$M242*参照!$I$4,IF(AL242="1/3(多子)",$M242*参照!$I$4,IF(AL242="多子世帯",$M242*参照!$I$4,IF(AL242="対象外",0))))))))))</f>
        <v>0</v>
      </c>
      <c r="CK242" s="454" t="b">
        <f>IF(AM242="3/3",$M242*参照!$I$4,IF(AM242="2/3",$M242*参照!$I$5,IF(AM242="1/3",$M242*参照!$I$6,IF(AM242="1/4(多子)",$M242*参照!$I$4,IF(AM242="1/4(工･農)",$M242*参照!$I$7,IF(AM242="3/3(多子)",$M242*参照!$I$4,IF(AM242="2/3(多子)",$M242*参照!$I$4,IF(AM242="1/3(多子)",$M242*参照!$I$4,IF(AM242="多子世帯",$M242*参照!$I$4,IF(AM242="対象外",0))))))))))</f>
        <v>0</v>
      </c>
      <c r="CL242" s="454" t="b">
        <f>IF(AN242="3/3",$M242*参照!$I$4,IF(AN242="2/3",$M242*参照!$I$5,IF(AN242="1/3",$M242*参照!$I$6,IF(AN242="1/4(多子)",$M242*参照!$I$4,IF(AN242="1/4(工･農)",$M242*参照!$I$7,IF(AN242="3/3(多子)",$M242*参照!$I$4,IF(AN242="2/3(多子)",$M242*参照!$I$4,IF(AN242="1/3(多子)",$M242*参照!$I$4,IF(AN242="多子世帯",$M242*参照!$I$4,IF(AN242="対象外",0))))))))))</f>
        <v>0</v>
      </c>
      <c r="CM242" s="454" t="b">
        <f>IF(AO242="3/3",$M242*参照!$I$4,IF(AO242="2/3",$M242*参照!$I$5,IF(AO242="1/3",$M242*参照!$I$6,IF(AO242="1/4(多子)",$M242*参照!$I$4,IF(AO242="1/4(工･農)",$M242*参照!$I$7,IF(AO242="3/3(多子)",$M242*参照!$I$4,IF(AO242="2/3(多子)",$M242*参照!$I$4,IF(AO242="1/3(多子)",$M242*参照!$I$4,IF(AO242="多子世帯",$M242*参照!$I$4,IF(AO242="対象外",0))))))))))</f>
        <v>0</v>
      </c>
      <c r="CN242" s="454" t="b">
        <f>IF(AP242="3/3",$M242*参照!$I$4,IF(AP242="2/3",$M242*参照!$I$5,IF(AP242="1/3",$M242*参照!$I$6,IF(AP242="1/4(多子)",$M242*参照!$I$4,IF(AP242="1/4(工･農)",$M242*参照!$I$7,IF(AP242="3/3(多子)",$M242*参照!$I$4,IF(AP242="2/3(多子)",$M242*参照!$I$4,IF(AP242="1/3(多子)",$M242*参照!$I$4,IF(AP242="多子世帯",$M242*参照!$I$4,IF(AP242="対象外",0))))))))))</f>
        <v>0</v>
      </c>
      <c r="CO242" s="454" t="b">
        <f>IF(AQ242="3/3",$M242*参照!$I$4,IF(AQ242="2/3",$M242*参照!$I$5,IF(AQ242="1/3",$M242*参照!$I$6,IF(AQ242="1/4(多子)",$M242*参照!$I$4,IF(AQ242="1/4(工･農)",$M242*参照!$I$7,IF(AQ242="3/3(多子)",$M242*参照!$I$4,IF(AQ242="2/3(多子)",$M242*参照!$I$4,IF(AQ242="1/3(多子)",$M242*参照!$I$4,IF(AQ242="多子世帯",$M242*参照!$I$4,IF(AQ242="対象外",0))))))))))</f>
        <v>0</v>
      </c>
      <c r="CP242" s="454" t="b">
        <f>IF(AR242="3/3",$M242*参照!$I$4,IF(AR242="2/3",$M242*参照!$I$5,IF(AR242="1/3",$M242*参照!$I$6,IF(AR242="1/4(多子)",$M242*参照!$I$4,IF(AR242="1/4(工･農)",$M242*参照!$I$7,IF(AR242="3/3(多子)",$M242*参照!$I$4,IF(AR242="2/3(多子)",$M242*参照!$I$4,IF(AR242="1/3(多子)",$M242*参照!$I$4,IF(AR242="多子世帯",$M242*参照!$I$4,IF(AR242="対象外",0))))))))))</f>
        <v>0</v>
      </c>
      <c r="CQ242" s="455" t="b">
        <f>IF(AS242="3/3",$M242*参照!$I$4,IF(AS242="2/3",$M242*参照!$I$5,IF(AS242="1/3",$M242*参照!$I$6,IF(AS242="1/4(多子)",$M242*参照!$I$4,IF(AS242="1/4(工･農)",$M242*参照!$I$7,IF(AS242="3/3(多子)",$M242*参照!$I$4,IF(AS242="2/3(多子)",$M242*参照!$I$4,IF(AS242="1/3(多子)",$M242*参照!$I$4,IF(AS242="多子世帯",$M242*参照!$I$4,IF(AS242="対象外",0))))))))))</f>
        <v>0</v>
      </c>
      <c r="CR242" s="456">
        <f t="shared" si="229"/>
        <v>0</v>
      </c>
      <c r="CS242" s="66"/>
      <c r="CT242" s="147"/>
      <c r="CU242" s="147"/>
      <c r="CV242" s="147"/>
      <c r="CW242" s="147"/>
      <c r="CX242" s="147"/>
      <c r="CY242" s="149"/>
      <c r="CZ242" s="100"/>
      <c r="DA242" s="147"/>
      <c r="DB242" s="147"/>
      <c r="DC242" s="147"/>
      <c r="DD242" s="147"/>
      <c r="DE242" s="147"/>
      <c r="DF242" s="148">
        <f t="shared" si="230"/>
        <v>0</v>
      </c>
      <c r="DG242" s="77">
        <f>IF(CD242=0,0,(ROUNDUP(O242*(BU242*参照!$C$5+BV242*参照!$C$6+BW242*参照!$C$7+BX242*参照!$C$8+BY242*参照!$C$9+BZ242*参照!$C$10+CA242*参照!$C$11+CB242*参照!$C$12+CC242*参照!$C$13)/CD242,-2)))</f>
        <v>0</v>
      </c>
      <c r="DH242" s="136" t="str">
        <f t="shared" si="201"/>
        <v>B</v>
      </c>
    </row>
    <row r="243" spans="1:112" ht="14.4">
      <c r="A243" s="137">
        <v>202</v>
      </c>
      <c r="B243" s="363"/>
      <c r="C243" s="361"/>
      <c r="D243" s="126"/>
      <c r="E243" s="127"/>
      <c r="F243" s="185"/>
      <c r="G243" s="213"/>
      <c r="H243" s="355"/>
      <c r="I243" s="235">
        <v>0</v>
      </c>
      <c r="J243" s="235">
        <f t="shared" si="202"/>
        <v>0</v>
      </c>
      <c r="K243" s="387">
        <f>IF(D243="昼間",参照!$E$4,IF(D243="夜間等",参照!$E$5,IF(D243="通信",参照!$E$6,0)))</f>
        <v>0</v>
      </c>
      <c r="L243" s="240">
        <f t="shared" si="203"/>
        <v>0</v>
      </c>
      <c r="M243" s="241">
        <f t="shared" si="204"/>
        <v>0</v>
      </c>
      <c r="N243" s="238"/>
      <c r="O243" s="238">
        <f t="shared" si="205"/>
        <v>0</v>
      </c>
      <c r="P243" s="389">
        <v>0</v>
      </c>
      <c r="Q243" s="392">
        <f>IF(D243="昼間",参照!$F$4,IF(D243="夜間等",参照!$F$5,IF(D243="通信",参照!$F$6,0)))</f>
        <v>0</v>
      </c>
      <c r="R243" s="240">
        <f t="shared" si="206"/>
        <v>0</v>
      </c>
      <c r="S243" s="214"/>
      <c r="T243" s="384">
        <f t="shared" si="207"/>
        <v>0</v>
      </c>
      <c r="U243" s="382">
        <f t="shared" si="208"/>
        <v>0</v>
      </c>
      <c r="V243" s="380">
        <f t="shared" si="209"/>
        <v>0</v>
      </c>
      <c r="W243" s="378">
        <f t="shared" si="210"/>
        <v>0</v>
      </c>
      <c r="X243" s="386" t="str">
        <f t="shared" si="180"/>
        <v>0</v>
      </c>
      <c r="Y243" s="379">
        <f t="shared" si="211"/>
        <v>0</v>
      </c>
      <c r="Z243" s="441"/>
      <c r="AA243" s="441"/>
      <c r="AB243" s="445">
        <f t="shared" si="212"/>
        <v>0</v>
      </c>
      <c r="AC243" s="356">
        <f t="shared" si="213"/>
        <v>0</v>
      </c>
      <c r="AD243" s="123">
        <f t="shared" si="181"/>
        <v>0</v>
      </c>
      <c r="AE243" s="123">
        <f t="shared" si="182"/>
        <v>0</v>
      </c>
      <c r="AF243" s="183"/>
      <c r="AG243" s="32"/>
      <c r="AH243" s="97"/>
      <c r="AI243" s="33"/>
      <c r="AJ243" s="97"/>
      <c r="AK243" s="33"/>
      <c r="AL243" s="97"/>
      <c r="AM243" s="98"/>
      <c r="AN243" s="99"/>
      <c r="AO243" s="147"/>
      <c r="AP243" s="147"/>
      <c r="AQ243" s="147"/>
      <c r="AR243" s="147"/>
      <c r="AS243" s="33"/>
      <c r="AT243" s="308">
        <f t="shared" si="183"/>
        <v>0</v>
      </c>
      <c r="AU243" s="295">
        <f t="shared" si="184"/>
        <v>0</v>
      </c>
      <c r="AV243" s="295">
        <f t="shared" si="185"/>
        <v>0</v>
      </c>
      <c r="AW243" s="295">
        <f t="shared" si="186"/>
        <v>0</v>
      </c>
      <c r="AX243" s="295">
        <f t="shared" si="187"/>
        <v>0</v>
      </c>
      <c r="AY243" s="295">
        <f t="shared" si="188"/>
        <v>0</v>
      </c>
      <c r="AZ243" s="295">
        <f t="shared" si="189"/>
        <v>0</v>
      </c>
      <c r="BA243" s="295">
        <f t="shared" si="190"/>
        <v>0</v>
      </c>
      <c r="BB243" s="310">
        <f t="shared" si="191"/>
        <v>0</v>
      </c>
      <c r="BC243" s="308">
        <f t="shared" si="192"/>
        <v>0</v>
      </c>
      <c r="BD243" s="308">
        <f t="shared" si="193"/>
        <v>0</v>
      </c>
      <c r="BE243" s="295">
        <f t="shared" si="194"/>
        <v>0</v>
      </c>
      <c r="BF243" s="308">
        <f t="shared" si="195"/>
        <v>0</v>
      </c>
      <c r="BG243" s="295">
        <f t="shared" si="196"/>
        <v>0</v>
      </c>
      <c r="BH243" s="308">
        <f t="shared" si="197"/>
        <v>0</v>
      </c>
      <c r="BI243" s="295">
        <f t="shared" si="198"/>
        <v>0</v>
      </c>
      <c r="BJ243" s="295">
        <f t="shared" si="199"/>
        <v>0</v>
      </c>
      <c r="BK243" s="310">
        <f t="shared" si="200"/>
        <v>0</v>
      </c>
      <c r="BL243" s="317">
        <f t="shared" si="214"/>
        <v>0</v>
      </c>
      <c r="BM243" s="299">
        <f t="shared" si="214"/>
        <v>0</v>
      </c>
      <c r="BN243" s="299">
        <f t="shared" si="215"/>
        <v>0</v>
      </c>
      <c r="BO243" s="299">
        <f t="shared" si="214"/>
        <v>0</v>
      </c>
      <c r="BP243" s="299">
        <f t="shared" si="216"/>
        <v>0</v>
      </c>
      <c r="BQ243" s="299">
        <f t="shared" si="214"/>
        <v>0</v>
      </c>
      <c r="BR243" s="299">
        <f t="shared" si="217"/>
        <v>0</v>
      </c>
      <c r="BS243" s="299">
        <f t="shared" si="218"/>
        <v>0</v>
      </c>
      <c r="BT243" s="318">
        <f t="shared" si="218"/>
        <v>0</v>
      </c>
      <c r="BU243" s="450">
        <f t="shared" si="219"/>
        <v>0</v>
      </c>
      <c r="BV243" s="451">
        <f t="shared" si="220"/>
        <v>0</v>
      </c>
      <c r="BW243" s="451">
        <f t="shared" si="221"/>
        <v>0</v>
      </c>
      <c r="BX243" s="451">
        <f t="shared" si="222"/>
        <v>0</v>
      </c>
      <c r="BY243" s="451">
        <f t="shared" si="223"/>
        <v>0</v>
      </c>
      <c r="BZ243" s="451">
        <f t="shared" si="224"/>
        <v>0</v>
      </c>
      <c r="CA243" s="451">
        <f t="shared" si="225"/>
        <v>0</v>
      </c>
      <c r="CB243" s="451">
        <f t="shared" si="226"/>
        <v>0</v>
      </c>
      <c r="CC243" s="451">
        <f t="shared" si="227"/>
        <v>0</v>
      </c>
      <c r="CD243" s="452">
        <f t="shared" si="228"/>
        <v>0</v>
      </c>
      <c r="CE243" s="453">
        <f>IF($AF243="3/3",$R243*参照!$J$4,IF($AF243="2/3",$R243*参照!$J$5,IF($AF243="1/3",$R243*参照!$J$6,IF($AF243="1/4(多子)",$R243*参照!$J$4,IF($AF243="1/4(工･農)",$R243*参照!$J$7,IF($AF243="3/3(多子)",$R243*参照!$J$4,IF($AF243="2/3(多子)",$R243*参照!$J$4,IF($AF243="1/3(多子)",$R243*参照!$J$4,IF($AF243="多子世帯",$R243*参照!$J$4,)))))))))</f>
        <v>0</v>
      </c>
      <c r="CF243" s="454" t="b">
        <f>IF(AH243="3/3",$M243*参照!$I$4,IF(AH243="2/3",$M243*参照!$I$5,IF(AH243="1/3",$M243*参照!$I$6,IF(AH243="1/4(多子)",$M243*参照!$I$4,IF(AH243="1/4(工･農)",$M243*参照!$I$7,IF(AH243="3/3(多子)",$M243*参照!$I$4,IF(AH243="2/3(多子)",$M243*参照!$I$4,IF(AH243="1/3(多子)",$M243*参照!$I$4,IF(AH243="多子世帯",$M243*参照!$I$4,IF(AH243="対象外",0))))))))))</f>
        <v>0</v>
      </c>
      <c r="CG243" s="454" t="b">
        <f>IF(AI243="3/3",$M243*参照!$I$4,IF(AI243="2/3",$M243*参照!$I$5,IF(AI243="1/3",$M243*参照!$I$6,IF(AI243="1/4(多子)",$M243*参照!$I$4,IF(AI243="1/4(工･農)",$M243*参照!$I$7,IF(AI243="3/3(多子)",$M243*参照!$I$4,IF(AI243="2/3(多子)",$M243*参照!$I$4,IF(AI243="1/3(多子)",$M243*参照!$I$4,IF(AI243="多子世帯",$M243*参照!$I$4,IF(AI243="対象外",0))))))))))</f>
        <v>0</v>
      </c>
      <c r="CH243" s="454" t="b">
        <f>IF(AJ243="3/3",$M243*参照!$I$4,IF(AJ243="2/3",$M243*参照!$I$5,IF(AJ243="1/3",$M243*参照!$I$6,IF(AJ243="1/4(多子)",$M243*参照!$I$4,IF(AJ243="1/4(工･農)",$M243*参照!$I$7,IF(AJ243="3/3(多子)",$M243*参照!$I$4,IF(AJ243="2/3(多子)",$M243*参照!$I$4,IF(AJ243="1/3(多子)",$M243*参照!$I$4,IF(AJ243="多子世帯",$M243*参照!$I$4,IF(AJ243="対象外",0))))))))))</f>
        <v>0</v>
      </c>
      <c r="CI243" s="454" t="b">
        <f>IF(AK243="3/3",$M243*参照!$I$4,IF(AK243="2/3",$M243*参照!$I$5,IF(AK243="1/3",$M243*参照!$I$6,IF(AK243="1/4(多子)",$M243*参照!$I$4,IF(AK243="1/4(工･農)",$M243*参照!$I$7,IF(AK243="3/3(多子)",$M243*参照!$I$4,IF(AK243="2/3(多子)",$M243*参照!$I$4,IF(AK243="1/3(多子)",$M243*参照!$I$4,IF(AK243="多子世帯",$M243*参照!$I$4,IF(AK243="対象外",0))))))))))</f>
        <v>0</v>
      </c>
      <c r="CJ243" s="454" t="b">
        <f>IF(AL243="3/3",$M243*参照!$I$4,IF(AL243="2/3",$M243*参照!$I$5,IF(AL243="1/3",$M243*参照!$I$6,IF(AL243="1/4(多子)",$M243*参照!$I$4,IF(AL243="1/4(工･農)",$M243*参照!$I$7,IF(AL243="3/3(多子)",$M243*参照!$I$4,IF(AL243="2/3(多子)",$M243*参照!$I$4,IF(AL243="1/3(多子)",$M243*参照!$I$4,IF(AL243="多子世帯",$M243*参照!$I$4,IF(AL243="対象外",0))))))))))</f>
        <v>0</v>
      </c>
      <c r="CK243" s="454" t="b">
        <f>IF(AM243="3/3",$M243*参照!$I$4,IF(AM243="2/3",$M243*参照!$I$5,IF(AM243="1/3",$M243*参照!$I$6,IF(AM243="1/4(多子)",$M243*参照!$I$4,IF(AM243="1/4(工･農)",$M243*参照!$I$7,IF(AM243="3/3(多子)",$M243*参照!$I$4,IF(AM243="2/3(多子)",$M243*参照!$I$4,IF(AM243="1/3(多子)",$M243*参照!$I$4,IF(AM243="多子世帯",$M243*参照!$I$4,IF(AM243="対象外",0))))))))))</f>
        <v>0</v>
      </c>
      <c r="CL243" s="454" t="b">
        <f>IF(AN243="3/3",$M243*参照!$I$4,IF(AN243="2/3",$M243*参照!$I$5,IF(AN243="1/3",$M243*参照!$I$6,IF(AN243="1/4(多子)",$M243*参照!$I$4,IF(AN243="1/4(工･農)",$M243*参照!$I$7,IF(AN243="3/3(多子)",$M243*参照!$I$4,IF(AN243="2/3(多子)",$M243*参照!$I$4,IF(AN243="1/3(多子)",$M243*参照!$I$4,IF(AN243="多子世帯",$M243*参照!$I$4,IF(AN243="対象外",0))))))))))</f>
        <v>0</v>
      </c>
      <c r="CM243" s="454" t="b">
        <f>IF(AO243="3/3",$M243*参照!$I$4,IF(AO243="2/3",$M243*参照!$I$5,IF(AO243="1/3",$M243*参照!$I$6,IF(AO243="1/4(多子)",$M243*参照!$I$4,IF(AO243="1/4(工･農)",$M243*参照!$I$7,IF(AO243="3/3(多子)",$M243*参照!$I$4,IF(AO243="2/3(多子)",$M243*参照!$I$4,IF(AO243="1/3(多子)",$M243*参照!$I$4,IF(AO243="多子世帯",$M243*参照!$I$4,IF(AO243="対象外",0))))))))))</f>
        <v>0</v>
      </c>
      <c r="CN243" s="454" t="b">
        <f>IF(AP243="3/3",$M243*参照!$I$4,IF(AP243="2/3",$M243*参照!$I$5,IF(AP243="1/3",$M243*参照!$I$6,IF(AP243="1/4(多子)",$M243*参照!$I$4,IF(AP243="1/4(工･農)",$M243*参照!$I$7,IF(AP243="3/3(多子)",$M243*参照!$I$4,IF(AP243="2/3(多子)",$M243*参照!$I$4,IF(AP243="1/3(多子)",$M243*参照!$I$4,IF(AP243="多子世帯",$M243*参照!$I$4,IF(AP243="対象外",0))))))))))</f>
        <v>0</v>
      </c>
      <c r="CO243" s="454" t="b">
        <f>IF(AQ243="3/3",$M243*参照!$I$4,IF(AQ243="2/3",$M243*参照!$I$5,IF(AQ243="1/3",$M243*参照!$I$6,IF(AQ243="1/4(多子)",$M243*参照!$I$4,IF(AQ243="1/4(工･農)",$M243*参照!$I$7,IF(AQ243="3/3(多子)",$M243*参照!$I$4,IF(AQ243="2/3(多子)",$M243*参照!$I$4,IF(AQ243="1/3(多子)",$M243*参照!$I$4,IF(AQ243="多子世帯",$M243*参照!$I$4,IF(AQ243="対象外",0))))))))))</f>
        <v>0</v>
      </c>
      <c r="CP243" s="454" t="b">
        <f>IF(AR243="3/3",$M243*参照!$I$4,IF(AR243="2/3",$M243*参照!$I$5,IF(AR243="1/3",$M243*参照!$I$6,IF(AR243="1/4(多子)",$M243*参照!$I$4,IF(AR243="1/4(工･農)",$M243*参照!$I$7,IF(AR243="3/3(多子)",$M243*参照!$I$4,IF(AR243="2/3(多子)",$M243*参照!$I$4,IF(AR243="1/3(多子)",$M243*参照!$I$4,IF(AR243="多子世帯",$M243*参照!$I$4,IF(AR243="対象外",0))))))))))</f>
        <v>0</v>
      </c>
      <c r="CQ243" s="455" t="b">
        <f>IF(AS243="3/3",$M243*参照!$I$4,IF(AS243="2/3",$M243*参照!$I$5,IF(AS243="1/3",$M243*参照!$I$6,IF(AS243="1/4(多子)",$M243*参照!$I$4,IF(AS243="1/4(工･農)",$M243*参照!$I$7,IF(AS243="3/3(多子)",$M243*参照!$I$4,IF(AS243="2/3(多子)",$M243*参照!$I$4,IF(AS243="1/3(多子)",$M243*参照!$I$4,IF(AS243="多子世帯",$M243*参照!$I$4,IF(AS243="対象外",0))))))))))</f>
        <v>0</v>
      </c>
      <c r="CR243" s="456">
        <f t="shared" si="229"/>
        <v>0</v>
      </c>
      <c r="CS243" s="66"/>
      <c r="CT243" s="147"/>
      <c r="CU243" s="147"/>
      <c r="CV243" s="147"/>
      <c r="CW243" s="147"/>
      <c r="CX243" s="147"/>
      <c r="CY243" s="149"/>
      <c r="CZ243" s="100"/>
      <c r="DA243" s="147"/>
      <c r="DB243" s="147"/>
      <c r="DC243" s="147"/>
      <c r="DD243" s="147"/>
      <c r="DE243" s="147"/>
      <c r="DF243" s="148">
        <f t="shared" si="230"/>
        <v>0</v>
      </c>
      <c r="DG243" s="77">
        <f>IF(CD243=0,0,(ROUNDUP(O243*(BU243*参照!$C$5+BV243*参照!$C$6+BW243*参照!$C$7+BX243*参照!$C$8+BY243*参照!$C$9+BZ243*参照!$C$10+CA243*参照!$C$11+CB243*参照!$C$12+CC243*参照!$C$13)/CD243,-2)))</f>
        <v>0</v>
      </c>
      <c r="DH243" s="136" t="str">
        <f t="shared" si="201"/>
        <v>B</v>
      </c>
    </row>
    <row r="244" spans="1:112" ht="14.4">
      <c r="A244" s="137">
        <v>203</v>
      </c>
      <c r="B244" s="363"/>
      <c r="C244" s="361"/>
      <c r="D244" s="126"/>
      <c r="E244" s="127"/>
      <c r="F244" s="185"/>
      <c r="G244" s="213"/>
      <c r="H244" s="355"/>
      <c r="I244" s="235">
        <v>0</v>
      </c>
      <c r="J244" s="235">
        <f t="shared" si="202"/>
        <v>0</v>
      </c>
      <c r="K244" s="387">
        <f>IF(D244="昼間",参照!$E$4,IF(D244="夜間等",参照!$E$5,IF(D244="通信",参照!$E$6,0)))</f>
        <v>0</v>
      </c>
      <c r="L244" s="240">
        <f t="shared" si="203"/>
        <v>0</v>
      </c>
      <c r="M244" s="241">
        <f t="shared" si="204"/>
        <v>0</v>
      </c>
      <c r="N244" s="238"/>
      <c r="O244" s="238">
        <f t="shared" si="205"/>
        <v>0</v>
      </c>
      <c r="P244" s="389">
        <v>0</v>
      </c>
      <c r="Q244" s="392">
        <f>IF(D244="昼間",参照!$F$4,IF(D244="夜間等",参照!$F$5,IF(D244="通信",参照!$F$6,0)))</f>
        <v>0</v>
      </c>
      <c r="R244" s="240">
        <f t="shared" si="206"/>
        <v>0</v>
      </c>
      <c r="S244" s="214"/>
      <c r="T244" s="384">
        <f t="shared" si="207"/>
        <v>0</v>
      </c>
      <c r="U244" s="382">
        <f t="shared" si="208"/>
        <v>0</v>
      </c>
      <c r="V244" s="380">
        <f t="shared" si="209"/>
        <v>0</v>
      </c>
      <c r="W244" s="378">
        <f t="shared" si="210"/>
        <v>0</v>
      </c>
      <c r="X244" s="386" t="str">
        <f t="shared" si="180"/>
        <v>0</v>
      </c>
      <c r="Y244" s="379">
        <f t="shared" si="211"/>
        <v>0</v>
      </c>
      <c r="Z244" s="441"/>
      <c r="AA244" s="441"/>
      <c r="AB244" s="445">
        <f t="shared" si="212"/>
        <v>0</v>
      </c>
      <c r="AC244" s="356">
        <f t="shared" si="213"/>
        <v>0</v>
      </c>
      <c r="AD244" s="123">
        <f t="shared" si="181"/>
        <v>0</v>
      </c>
      <c r="AE244" s="123">
        <f t="shared" si="182"/>
        <v>0</v>
      </c>
      <c r="AF244" s="183"/>
      <c r="AG244" s="32"/>
      <c r="AH244" s="97"/>
      <c r="AI244" s="33"/>
      <c r="AJ244" s="97"/>
      <c r="AK244" s="33"/>
      <c r="AL244" s="97"/>
      <c r="AM244" s="98"/>
      <c r="AN244" s="99"/>
      <c r="AO244" s="147"/>
      <c r="AP244" s="147"/>
      <c r="AQ244" s="147"/>
      <c r="AR244" s="147"/>
      <c r="AS244" s="33"/>
      <c r="AT244" s="308">
        <f t="shared" si="183"/>
        <v>0</v>
      </c>
      <c r="AU244" s="295">
        <f t="shared" si="184"/>
        <v>0</v>
      </c>
      <c r="AV244" s="295">
        <f t="shared" si="185"/>
        <v>0</v>
      </c>
      <c r="AW244" s="295">
        <f t="shared" si="186"/>
        <v>0</v>
      </c>
      <c r="AX244" s="295">
        <f t="shared" si="187"/>
        <v>0</v>
      </c>
      <c r="AY244" s="295">
        <f t="shared" si="188"/>
        <v>0</v>
      </c>
      <c r="AZ244" s="295">
        <f t="shared" si="189"/>
        <v>0</v>
      </c>
      <c r="BA244" s="295">
        <f t="shared" si="190"/>
        <v>0</v>
      </c>
      <c r="BB244" s="310">
        <f t="shared" si="191"/>
        <v>0</v>
      </c>
      <c r="BC244" s="308">
        <f t="shared" si="192"/>
        <v>0</v>
      </c>
      <c r="BD244" s="308">
        <f t="shared" si="193"/>
        <v>0</v>
      </c>
      <c r="BE244" s="295">
        <f t="shared" si="194"/>
        <v>0</v>
      </c>
      <c r="BF244" s="308">
        <f t="shared" si="195"/>
        <v>0</v>
      </c>
      <c r="BG244" s="295">
        <f t="shared" si="196"/>
        <v>0</v>
      </c>
      <c r="BH244" s="308">
        <f t="shared" si="197"/>
        <v>0</v>
      </c>
      <c r="BI244" s="295">
        <f t="shared" si="198"/>
        <v>0</v>
      </c>
      <c r="BJ244" s="295">
        <f t="shared" si="199"/>
        <v>0</v>
      </c>
      <c r="BK244" s="310">
        <f t="shared" si="200"/>
        <v>0</v>
      </c>
      <c r="BL244" s="317">
        <f t="shared" si="214"/>
        <v>0</v>
      </c>
      <c r="BM244" s="299">
        <f t="shared" si="214"/>
        <v>0</v>
      </c>
      <c r="BN244" s="299">
        <f t="shared" si="215"/>
        <v>0</v>
      </c>
      <c r="BO244" s="299">
        <f t="shared" si="214"/>
        <v>0</v>
      </c>
      <c r="BP244" s="299">
        <f t="shared" si="216"/>
        <v>0</v>
      </c>
      <c r="BQ244" s="299">
        <f t="shared" si="214"/>
        <v>0</v>
      </c>
      <c r="BR244" s="299">
        <f t="shared" si="217"/>
        <v>0</v>
      </c>
      <c r="BS244" s="299">
        <f t="shared" si="218"/>
        <v>0</v>
      </c>
      <c r="BT244" s="318">
        <f t="shared" si="218"/>
        <v>0</v>
      </c>
      <c r="BU244" s="450">
        <f t="shared" si="219"/>
        <v>0</v>
      </c>
      <c r="BV244" s="451">
        <f t="shared" si="220"/>
        <v>0</v>
      </c>
      <c r="BW244" s="451">
        <f t="shared" si="221"/>
        <v>0</v>
      </c>
      <c r="BX244" s="451">
        <f t="shared" si="222"/>
        <v>0</v>
      </c>
      <c r="BY244" s="451">
        <f t="shared" si="223"/>
        <v>0</v>
      </c>
      <c r="BZ244" s="451">
        <f t="shared" si="224"/>
        <v>0</v>
      </c>
      <c r="CA244" s="451">
        <f t="shared" si="225"/>
        <v>0</v>
      </c>
      <c r="CB244" s="451">
        <f t="shared" si="226"/>
        <v>0</v>
      </c>
      <c r="CC244" s="451">
        <f t="shared" si="227"/>
        <v>0</v>
      </c>
      <c r="CD244" s="452">
        <f t="shared" si="228"/>
        <v>0</v>
      </c>
      <c r="CE244" s="453">
        <f>IF($AF244="3/3",$R244*参照!$J$4,IF($AF244="2/3",$R244*参照!$J$5,IF($AF244="1/3",$R244*参照!$J$6,IF($AF244="1/4(多子)",$R244*参照!$J$4,IF($AF244="1/4(工･農)",$R244*参照!$J$7,IF($AF244="3/3(多子)",$R244*参照!$J$4,IF($AF244="2/3(多子)",$R244*参照!$J$4,IF($AF244="1/3(多子)",$R244*参照!$J$4,IF($AF244="多子世帯",$R244*参照!$J$4,)))))))))</f>
        <v>0</v>
      </c>
      <c r="CF244" s="454" t="b">
        <f>IF(AH244="3/3",$M244*参照!$I$4,IF(AH244="2/3",$M244*参照!$I$5,IF(AH244="1/3",$M244*参照!$I$6,IF(AH244="1/4(多子)",$M244*参照!$I$4,IF(AH244="1/4(工･農)",$M244*参照!$I$7,IF(AH244="3/3(多子)",$M244*参照!$I$4,IF(AH244="2/3(多子)",$M244*参照!$I$4,IF(AH244="1/3(多子)",$M244*参照!$I$4,IF(AH244="多子世帯",$M244*参照!$I$4,IF(AH244="対象外",0))))))))))</f>
        <v>0</v>
      </c>
      <c r="CG244" s="454" t="b">
        <f>IF(AI244="3/3",$M244*参照!$I$4,IF(AI244="2/3",$M244*参照!$I$5,IF(AI244="1/3",$M244*参照!$I$6,IF(AI244="1/4(多子)",$M244*参照!$I$4,IF(AI244="1/4(工･農)",$M244*参照!$I$7,IF(AI244="3/3(多子)",$M244*参照!$I$4,IF(AI244="2/3(多子)",$M244*参照!$I$4,IF(AI244="1/3(多子)",$M244*参照!$I$4,IF(AI244="多子世帯",$M244*参照!$I$4,IF(AI244="対象外",0))))))))))</f>
        <v>0</v>
      </c>
      <c r="CH244" s="454" t="b">
        <f>IF(AJ244="3/3",$M244*参照!$I$4,IF(AJ244="2/3",$M244*参照!$I$5,IF(AJ244="1/3",$M244*参照!$I$6,IF(AJ244="1/4(多子)",$M244*参照!$I$4,IF(AJ244="1/4(工･農)",$M244*参照!$I$7,IF(AJ244="3/3(多子)",$M244*参照!$I$4,IF(AJ244="2/3(多子)",$M244*参照!$I$4,IF(AJ244="1/3(多子)",$M244*参照!$I$4,IF(AJ244="多子世帯",$M244*参照!$I$4,IF(AJ244="対象外",0))))))))))</f>
        <v>0</v>
      </c>
      <c r="CI244" s="454" t="b">
        <f>IF(AK244="3/3",$M244*参照!$I$4,IF(AK244="2/3",$M244*参照!$I$5,IF(AK244="1/3",$M244*参照!$I$6,IF(AK244="1/4(多子)",$M244*参照!$I$4,IF(AK244="1/4(工･農)",$M244*参照!$I$7,IF(AK244="3/3(多子)",$M244*参照!$I$4,IF(AK244="2/3(多子)",$M244*参照!$I$4,IF(AK244="1/3(多子)",$M244*参照!$I$4,IF(AK244="多子世帯",$M244*参照!$I$4,IF(AK244="対象外",0))))))))))</f>
        <v>0</v>
      </c>
      <c r="CJ244" s="454" t="b">
        <f>IF(AL244="3/3",$M244*参照!$I$4,IF(AL244="2/3",$M244*参照!$I$5,IF(AL244="1/3",$M244*参照!$I$6,IF(AL244="1/4(多子)",$M244*参照!$I$4,IF(AL244="1/4(工･農)",$M244*参照!$I$7,IF(AL244="3/3(多子)",$M244*参照!$I$4,IF(AL244="2/3(多子)",$M244*参照!$I$4,IF(AL244="1/3(多子)",$M244*参照!$I$4,IF(AL244="多子世帯",$M244*参照!$I$4,IF(AL244="対象外",0))))))))))</f>
        <v>0</v>
      </c>
      <c r="CK244" s="454" t="b">
        <f>IF(AM244="3/3",$M244*参照!$I$4,IF(AM244="2/3",$M244*参照!$I$5,IF(AM244="1/3",$M244*参照!$I$6,IF(AM244="1/4(多子)",$M244*参照!$I$4,IF(AM244="1/4(工･農)",$M244*参照!$I$7,IF(AM244="3/3(多子)",$M244*参照!$I$4,IF(AM244="2/3(多子)",$M244*参照!$I$4,IF(AM244="1/3(多子)",$M244*参照!$I$4,IF(AM244="多子世帯",$M244*参照!$I$4,IF(AM244="対象外",0))))))))))</f>
        <v>0</v>
      </c>
      <c r="CL244" s="454" t="b">
        <f>IF(AN244="3/3",$M244*参照!$I$4,IF(AN244="2/3",$M244*参照!$I$5,IF(AN244="1/3",$M244*参照!$I$6,IF(AN244="1/4(多子)",$M244*参照!$I$4,IF(AN244="1/4(工･農)",$M244*参照!$I$7,IF(AN244="3/3(多子)",$M244*参照!$I$4,IF(AN244="2/3(多子)",$M244*参照!$I$4,IF(AN244="1/3(多子)",$M244*参照!$I$4,IF(AN244="多子世帯",$M244*参照!$I$4,IF(AN244="対象外",0))))))))))</f>
        <v>0</v>
      </c>
      <c r="CM244" s="454" t="b">
        <f>IF(AO244="3/3",$M244*参照!$I$4,IF(AO244="2/3",$M244*参照!$I$5,IF(AO244="1/3",$M244*参照!$I$6,IF(AO244="1/4(多子)",$M244*参照!$I$4,IF(AO244="1/4(工･農)",$M244*参照!$I$7,IF(AO244="3/3(多子)",$M244*参照!$I$4,IF(AO244="2/3(多子)",$M244*参照!$I$4,IF(AO244="1/3(多子)",$M244*参照!$I$4,IF(AO244="多子世帯",$M244*参照!$I$4,IF(AO244="対象外",0))))))))))</f>
        <v>0</v>
      </c>
      <c r="CN244" s="454" t="b">
        <f>IF(AP244="3/3",$M244*参照!$I$4,IF(AP244="2/3",$M244*参照!$I$5,IF(AP244="1/3",$M244*参照!$I$6,IF(AP244="1/4(多子)",$M244*参照!$I$4,IF(AP244="1/4(工･農)",$M244*参照!$I$7,IF(AP244="3/3(多子)",$M244*参照!$I$4,IF(AP244="2/3(多子)",$M244*参照!$I$4,IF(AP244="1/3(多子)",$M244*参照!$I$4,IF(AP244="多子世帯",$M244*参照!$I$4,IF(AP244="対象外",0))))))))))</f>
        <v>0</v>
      </c>
      <c r="CO244" s="454" t="b">
        <f>IF(AQ244="3/3",$M244*参照!$I$4,IF(AQ244="2/3",$M244*参照!$I$5,IF(AQ244="1/3",$M244*参照!$I$6,IF(AQ244="1/4(多子)",$M244*参照!$I$4,IF(AQ244="1/4(工･農)",$M244*参照!$I$7,IF(AQ244="3/3(多子)",$M244*参照!$I$4,IF(AQ244="2/3(多子)",$M244*参照!$I$4,IF(AQ244="1/3(多子)",$M244*参照!$I$4,IF(AQ244="多子世帯",$M244*参照!$I$4,IF(AQ244="対象外",0))))))))))</f>
        <v>0</v>
      </c>
      <c r="CP244" s="454" t="b">
        <f>IF(AR244="3/3",$M244*参照!$I$4,IF(AR244="2/3",$M244*参照!$I$5,IF(AR244="1/3",$M244*参照!$I$6,IF(AR244="1/4(多子)",$M244*参照!$I$4,IF(AR244="1/4(工･農)",$M244*参照!$I$7,IF(AR244="3/3(多子)",$M244*参照!$I$4,IF(AR244="2/3(多子)",$M244*参照!$I$4,IF(AR244="1/3(多子)",$M244*参照!$I$4,IF(AR244="多子世帯",$M244*参照!$I$4,IF(AR244="対象外",0))))))))))</f>
        <v>0</v>
      </c>
      <c r="CQ244" s="455" t="b">
        <f>IF(AS244="3/3",$M244*参照!$I$4,IF(AS244="2/3",$M244*参照!$I$5,IF(AS244="1/3",$M244*参照!$I$6,IF(AS244="1/4(多子)",$M244*参照!$I$4,IF(AS244="1/4(工･農)",$M244*参照!$I$7,IF(AS244="3/3(多子)",$M244*参照!$I$4,IF(AS244="2/3(多子)",$M244*参照!$I$4,IF(AS244="1/3(多子)",$M244*参照!$I$4,IF(AS244="多子世帯",$M244*参照!$I$4,IF(AS244="対象外",0))))))))))</f>
        <v>0</v>
      </c>
      <c r="CR244" s="456">
        <f t="shared" si="229"/>
        <v>0</v>
      </c>
      <c r="CS244" s="66"/>
      <c r="CT244" s="147"/>
      <c r="CU244" s="147"/>
      <c r="CV244" s="147"/>
      <c r="CW244" s="147"/>
      <c r="CX244" s="147"/>
      <c r="CY244" s="149"/>
      <c r="CZ244" s="100"/>
      <c r="DA244" s="147"/>
      <c r="DB244" s="147"/>
      <c r="DC244" s="147"/>
      <c r="DD244" s="147"/>
      <c r="DE244" s="147"/>
      <c r="DF244" s="148">
        <f t="shared" si="230"/>
        <v>0</v>
      </c>
      <c r="DG244" s="77">
        <f>IF(CD244=0,0,(ROUNDUP(O244*(BU244*参照!$C$5+BV244*参照!$C$6+BW244*参照!$C$7+BX244*参照!$C$8+BY244*参照!$C$9+BZ244*参照!$C$10+CA244*参照!$C$11+CB244*参照!$C$12+CC244*参照!$C$13)/CD244,-2)))</f>
        <v>0</v>
      </c>
      <c r="DH244" s="136" t="str">
        <f t="shared" si="201"/>
        <v>B</v>
      </c>
    </row>
    <row r="245" spans="1:112" ht="14.4">
      <c r="A245" s="137">
        <v>204</v>
      </c>
      <c r="B245" s="354"/>
      <c r="C245" s="355"/>
      <c r="D245" s="213"/>
      <c r="E245" s="213"/>
      <c r="F245" s="185"/>
      <c r="G245" s="213"/>
      <c r="H245" s="355"/>
      <c r="I245" s="237">
        <v>0</v>
      </c>
      <c r="J245" s="236">
        <f t="shared" si="202"/>
        <v>0</v>
      </c>
      <c r="K245" s="387">
        <f>IF(D245="昼間",参照!$E$4,IF(D245="夜間等",参照!$E$5,IF(D245="通信",参照!$E$6,0)))</f>
        <v>0</v>
      </c>
      <c r="L245" s="240">
        <f t="shared" si="203"/>
        <v>0</v>
      </c>
      <c r="M245" s="241">
        <f t="shared" si="204"/>
        <v>0</v>
      </c>
      <c r="N245" s="238"/>
      <c r="O245" s="238">
        <f t="shared" si="205"/>
        <v>0</v>
      </c>
      <c r="P245" s="389">
        <v>0</v>
      </c>
      <c r="Q245" s="392">
        <f>IF(D245="昼間",参照!$F$4,IF(D245="夜間等",参照!$F$5,IF(D245="通信",参照!$F$6,0)))</f>
        <v>0</v>
      </c>
      <c r="R245" s="240">
        <f t="shared" si="206"/>
        <v>0</v>
      </c>
      <c r="S245" s="214"/>
      <c r="T245" s="384">
        <f t="shared" si="207"/>
        <v>0</v>
      </c>
      <c r="U245" s="382">
        <f t="shared" si="208"/>
        <v>0</v>
      </c>
      <c r="V245" s="380">
        <f t="shared" si="209"/>
        <v>0</v>
      </c>
      <c r="W245" s="378">
        <f t="shared" si="210"/>
        <v>0</v>
      </c>
      <c r="X245" s="386" t="str">
        <f t="shared" si="180"/>
        <v>0</v>
      </c>
      <c r="Y245" s="379">
        <f t="shared" si="211"/>
        <v>0</v>
      </c>
      <c r="Z245" s="441"/>
      <c r="AA245" s="441"/>
      <c r="AB245" s="445">
        <f t="shared" si="212"/>
        <v>0</v>
      </c>
      <c r="AC245" s="356">
        <f t="shared" si="213"/>
        <v>0</v>
      </c>
      <c r="AD245" s="123">
        <f t="shared" si="181"/>
        <v>0</v>
      </c>
      <c r="AE245" s="123">
        <f t="shared" si="182"/>
        <v>0</v>
      </c>
      <c r="AF245" s="183"/>
      <c r="AG245" s="32"/>
      <c r="AH245" s="97"/>
      <c r="AI245" s="33"/>
      <c r="AJ245" s="97"/>
      <c r="AK245" s="33"/>
      <c r="AL245" s="97"/>
      <c r="AM245" s="98"/>
      <c r="AN245" s="99"/>
      <c r="AO245" s="147"/>
      <c r="AP245" s="147"/>
      <c r="AQ245" s="147"/>
      <c r="AR245" s="147"/>
      <c r="AS245" s="33"/>
      <c r="AT245" s="308">
        <f t="shared" si="183"/>
        <v>0</v>
      </c>
      <c r="AU245" s="295">
        <f t="shared" si="184"/>
        <v>0</v>
      </c>
      <c r="AV245" s="295">
        <f t="shared" si="185"/>
        <v>0</v>
      </c>
      <c r="AW245" s="295">
        <f t="shared" si="186"/>
        <v>0</v>
      </c>
      <c r="AX245" s="295">
        <f t="shared" si="187"/>
        <v>0</v>
      </c>
      <c r="AY245" s="295">
        <f t="shared" si="188"/>
        <v>0</v>
      </c>
      <c r="AZ245" s="295">
        <f t="shared" si="189"/>
        <v>0</v>
      </c>
      <c r="BA245" s="295">
        <f t="shared" si="190"/>
        <v>0</v>
      </c>
      <c r="BB245" s="310">
        <f t="shared" si="191"/>
        <v>0</v>
      </c>
      <c r="BC245" s="308">
        <f t="shared" si="192"/>
        <v>0</v>
      </c>
      <c r="BD245" s="308">
        <f t="shared" si="193"/>
        <v>0</v>
      </c>
      <c r="BE245" s="295">
        <f t="shared" si="194"/>
        <v>0</v>
      </c>
      <c r="BF245" s="308">
        <f t="shared" si="195"/>
        <v>0</v>
      </c>
      <c r="BG245" s="295">
        <f t="shared" si="196"/>
        <v>0</v>
      </c>
      <c r="BH245" s="308">
        <f t="shared" si="197"/>
        <v>0</v>
      </c>
      <c r="BI245" s="295">
        <f t="shared" si="198"/>
        <v>0</v>
      </c>
      <c r="BJ245" s="295">
        <f t="shared" si="199"/>
        <v>0</v>
      </c>
      <c r="BK245" s="310">
        <f t="shared" si="200"/>
        <v>0</v>
      </c>
      <c r="BL245" s="317">
        <f t="shared" si="214"/>
        <v>0</v>
      </c>
      <c r="BM245" s="299">
        <f t="shared" si="214"/>
        <v>0</v>
      </c>
      <c r="BN245" s="299">
        <f t="shared" si="215"/>
        <v>0</v>
      </c>
      <c r="BO245" s="299">
        <f t="shared" si="214"/>
        <v>0</v>
      </c>
      <c r="BP245" s="299">
        <f t="shared" si="216"/>
        <v>0</v>
      </c>
      <c r="BQ245" s="299">
        <f t="shared" si="214"/>
        <v>0</v>
      </c>
      <c r="BR245" s="299">
        <f t="shared" si="217"/>
        <v>0</v>
      </c>
      <c r="BS245" s="299">
        <f t="shared" si="218"/>
        <v>0</v>
      </c>
      <c r="BT245" s="318">
        <f t="shared" si="218"/>
        <v>0</v>
      </c>
      <c r="BU245" s="450">
        <f t="shared" si="219"/>
        <v>0</v>
      </c>
      <c r="BV245" s="451">
        <f t="shared" si="220"/>
        <v>0</v>
      </c>
      <c r="BW245" s="451">
        <f t="shared" si="221"/>
        <v>0</v>
      </c>
      <c r="BX245" s="451">
        <f t="shared" si="222"/>
        <v>0</v>
      </c>
      <c r="BY245" s="451">
        <f t="shared" si="223"/>
        <v>0</v>
      </c>
      <c r="BZ245" s="451">
        <f t="shared" si="224"/>
        <v>0</v>
      </c>
      <c r="CA245" s="451">
        <f t="shared" si="225"/>
        <v>0</v>
      </c>
      <c r="CB245" s="451">
        <f t="shared" si="226"/>
        <v>0</v>
      </c>
      <c r="CC245" s="451">
        <f t="shared" si="227"/>
        <v>0</v>
      </c>
      <c r="CD245" s="452">
        <f t="shared" si="228"/>
        <v>0</v>
      </c>
      <c r="CE245" s="453">
        <f>IF($AF245="3/3",$R245*参照!$J$4,IF($AF245="2/3",$R245*参照!$J$5,IF($AF245="1/3",$R245*参照!$J$6,IF($AF245="1/4(多子)",$R245*参照!$J$4,IF($AF245="1/4(工･農)",$R245*参照!$J$7,IF($AF245="3/3(多子)",$R245*参照!$J$4,IF($AF245="2/3(多子)",$R245*参照!$J$4,IF($AF245="1/3(多子)",$R245*参照!$J$4,IF($AF245="多子世帯",$R245*参照!$J$4,)))))))))</f>
        <v>0</v>
      </c>
      <c r="CF245" s="454" t="b">
        <f>IF(AH245="3/3",$M245*参照!$I$4,IF(AH245="2/3",$M245*参照!$I$5,IF(AH245="1/3",$M245*参照!$I$6,IF(AH245="1/4(多子)",$M245*参照!$I$4,IF(AH245="1/4(工･農)",$M245*参照!$I$7,IF(AH245="3/3(多子)",$M245*参照!$I$4,IF(AH245="2/3(多子)",$M245*参照!$I$4,IF(AH245="1/3(多子)",$M245*参照!$I$4,IF(AH245="多子世帯",$M245*参照!$I$4,IF(AH245="対象外",0))))))))))</f>
        <v>0</v>
      </c>
      <c r="CG245" s="454" t="b">
        <f>IF(AI245="3/3",$M245*参照!$I$4,IF(AI245="2/3",$M245*参照!$I$5,IF(AI245="1/3",$M245*参照!$I$6,IF(AI245="1/4(多子)",$M245*参照!$I$4,IF(AI245="1/4(工･農)",$M245*参照!$I$7,IF(AI245="3/3(多子)",$M245*参照!$I$4,IF(AI245="2/3(多子)",$M245*参照!$I$4,IF(AI245="1/3(多子)",$M245*参照!$I$4,IF(AI245="多子世帯",$M245*参照!$I$4,IF(AI245="対象外",0))))))))))</f>
        <v>0</v>
      </c>
      <c r="CH245" s="454" t="b">
        <f>IF(AJ245="3/3",$M245*参照!$I$4,IF(AJ245="2/3",$M245*参照!$I$5,IF(AJ245="1/3",$M245*参照!$I$6,IF(AJ245="1/4(多子)",$M245*参照!$I$4,IF(AJ245="1/4(工･農)",$M245*参照!$I$7,IF(AJ245="3/3(多子)",$M245*参照!$I$4,IF(AJ245="2/3(多子)",$M245*参照!$I$4,IF(AJ245="1/3(多子)",$M245*参照!$I$4,IF(AJ245="多子世帯",$M245*参照!$I$4,IF(AJ245="対象外",0))))))))))</f>
        <v>0</v>
      </c>
      <c r="CI245" s="454" t="b">
        <f>IF(AK245="3/3",$M245*参照!$I$4,IF(AK245="2/3",$M245*参照!$I$5,IF(AK245="1/3",$M245*参照!$I$6,IF(AK245="1/4(多子)",$M245*参照!$I$4,IF(AK245="1/4(工･農)",$M245*参照!$I$7,IF(AK245="3/3(多子)",$M245*参照!$I$4,IF(AK245="2/3(多子)",$M245*参照!$I$4,IF(AK245="1/3(多子)",$M245*参照!$I$4,IF(AK245="多子世帯",$M245*参照!$I$4,IF(AK245="対象外",0))))))))))</f>
        <v>0</v>
      </c>
      <c r="CJ245" s="454" t="b">
        <f>IF(AL245="3/3",$M245*参照!$I$4,IF(AL245="2/3",$M245*参照!$I$5,IF(AL245="1/3",$M245*参照!$I$6,IF(AL245="1/4(多子)",$M245*参照!$I$4,IF(AL245="1/4(工･農)",$M245*参照!$I$7,IF(AL245="3/3(多子)",$M245*参照!$I$4,IF(AL245="2/3(多子)",$M245*参照!$I$4,IF(AL245="1/3(多子)",$M245*参照!$I$4,IF(AL245="多子世帯",$M245*参照!$I$4,IF(AL245="対象外",0))))))))))</f>
        <v>0</v>
      </c>
      <c r="CK245" s="454" t="b">
        <f>IF(AM245="3/3",$M245*参照!$I$4,IF(AM245="2/3",$M245*参照!$I$5,IF(AM245="1/3",$M245*参照!$I$6,IF(AM245="1/4(多子)",$M245*参照!$I$4,IF(AM245="1/4(工･農)",$M245*参照!$I$7,IF(AM245="3/3(多子)",$M245*参照!$I$4,IF(AM245="2/3(多子)",$M245*参照!$I$4,IF(AM245="1/3(多子)",$M245*参照!$I$4,IF(AM245="多子世帯",$M245*参照!$I$4,IF(AM245="対象外",0))))))))))</f>
        <v>0</v>
      </c>
      <c r="CL245" s="454" t="b">
        <f>IF(AN245="3/3",$M245*参照!$I$4,IF(AN245="2/3",$M245*参照!$I$5,IF(AN245="1/3",$M245*参照!$I$6,IF(AN245="1/4(多子)",$M245*参照!$I$4,IF(AN245="1/4(工･農)",$M245*参照!$I$7,IF(AN245="3/3(多子)",$M245*参照!$I$4,IF(AN245="2/3(多子)",$M245*参照!$I$4,IF(AN245="1/3(多子)",$M245*参照!$I$4,IF(AN245="多子世帯",$M245*参照!$I$4,IF(AN245="対象外",0))))))))))</f>
        <v>0</v>
      </c>
      <c r="CM245" s="454" t="b">
        <f>IF(AO245="3/3",$M245*参照!$I$4,IF(AO245="2/3",$M245*参照!$I$5,IF(AO245="1/3",$M245*参照!$I$6,IF(AO245="1/4(多子)",$M245*参照!$I$4,IF(AO245="1/4(工･農)",$M245*参照!$I$7,IF(AO245="3/3(多子)",$M245*参照!$I$4,IF(AO245="2/3(多子)",$M245*参照!$I$4,IF(AO245="1/3(多子)",$M245*参照!$I$4,IF(AO245="多子世帯",$M245*参照!$I$4,IF(AO245="対象外",0))))))))))</f>
        <v>0</v>
      </c>
      <c r="CN245" s="454" t="b">
        <f>IF(AP245="3/3",$M245*参照!$I$4,IF(AP245="2/3",$M245*参照!$I$5,IF(AP245="1/3",$M245*参照!$I$6,IF(AP245="1/4(多子)",$M245*参照!$I$4,IF(AP245="1/4(工･農)",$M245*参照!$I$7,IF(AP245="3/3(多子)",$M245*参照!$I$4,IF(AP245="2/3(多子)",$M245*参照!$I$4,IF(AP245="1/3(多子)",$M245*参照!$I$4,IF(AP245="多子世帯",$M245*参照!$I$4,IF(AP245="対象外",0))))))))))</f>
        <v>0</v>
      </c>
      <c r="CO245" s="454" t="b">
        <f>IF(AQ245="3/3",$M245*参照!$I$4,IF(AQ245="2/3",$M245*参照!$I$5,IF(AQ245="1/3",$M245*参照!$I$6,IF(AQ245="1/4(多子)",$M245*参照!$I$4,IF(AQ245="1/4(工･農)",$M245*参照!$I$7,IF(AQ245="3/3(多子)",$M245*参照!$I$4,IF(AQ245="2/3(多子)",$M245*参照!$I$4,IF(AQ245="1/3(多子)",$M245*参照!$I$4,IF(AQ245="多子世帯",$M245*参照!$I$4,IF(AQ245="対象外",0))))))))))</f>
        <v>0</v>
      </c>
      <c r="CP245" s="454" t="b">
        <f>IF(AR245="3/3",$M245*参照!$I$4,IF(AR245="2/3",$M245*参照!$I$5,IF(AR245="1/3",$M245*参照!$I$6,IF(AR245="1/4(多子)",$M245*参照!$I$4,IF(AR245="1/4(工･農)",$M245*参照!$I$7,IF(AR245="3/3(多子)",$M245*参照!$I$4,IF(AR245="2/3(多子)",$M245*参照!$I$4,IF(AR245="1/3(多子)",$M245*参照!$I$4,IF(AR245="多子世帯",$M245*参照!$I$4,IF(AR245="対象外",0))))))))))</f>
        <v>0</v>
      </c>
      <c r="CQ245" s="455" t="b">
        <f>IF(AS245="3/3",$M245*参照!$I$4,IF(AS245="2/3",$M245*参照!$I$5,IF(AS245="1/3",$M245*参照!$I$6,IF(AS245="1/4(多子)",$M245*参照!$I$4,IF(AS245="1/4(工･農)",$M245*参照!$I$7,IF(AS245="3/3(多子)",$M245*参照!$I$4,IF(AS245="2/3(多子)",$M245*参照!$I$4,IF(AS245="1/3(多子)",$M245*参照!$I$4,IF(AS245="多子世帯",$M245*参照!$I$4,IF(AS245="対象外",0))))))))))</f>
        <v>0</v>
      </c>
      <c r="CR245" s="456">
        <f t="shared" si="229"/>
        <v>0</v>
      </c>
      <c r="CS245" s="66"/>
      <c r="CT245" s="147"/>
      <c r="CU245" s="147"/>
      <c r="CV245" s="147"/>
      <c r="CW245" s="147"/>
      <c r="CX245" s="147"/>
      <c r="CY245" s="149"/>
      <c r="CZ245" s="100"/>
      <c r="DA245" s="147"/>
      <c r="DB245" s="147"/>
      <c r="DC245" s="147"/>
      <c r="DD245" s="147"/>
      <c r="DE245" s="147"/>
      <c r="DF245" s="148">
        <f t="shared" si="230"/>
        <v>0</v>
      </c>
      <c r="DG245" s="77">
        <f>IF(CD245=0,0,(ROUNDUP(O245*(BU245*参照!$C$5+BV245*参照!$C$6+BW245*参照!$C$7+BX245*参照!$C$8+BY245*参照!$C$9+BZ245*参照!$C$10+CA245*参照!$C$11+CB245*参照!$C$12+CC245*参照!$C$13)/CD245,-2)))</f>
        <v>0</v>
      </c>
      <c r="DH245" s="136" t="str">
        <f t="shared" si="201"/>
        <v>B</v>
      </c>
    </row>
    <row r="246" spans="1:112" ht="14.4">
      <c r="A246" s="137">
        <v>205</v>
      </c>
      <c r="B246" s="363"/>
      <c r="C246" s="361"/>
      <c r="D246" s="126"/>
      <c r="E246" s="127"/>
      <c r="F246" s="185"/>
      <c r="G246" s="213"/>
      <c r="H246" s="355"/>
      <c r="I246" s="235">
        <v>0</v>
      </c>
      <c r="J246" s="235">
        <f t="shared" si="202"/>
        <v>0</v>
      </c>
      <c r="K246" s="387">
        <f>IF(D246="昼間",参照!$E$4,IF(D246="夜間等",参照!$E$5,IF(D246="通信",参照!$E$6,0)))</f>
        <v>0</v>
      </c>
      <c r="L246" s="240">
        <f t="shared" si="203"/>
        <v>0</v>
      </c>
      <c r="M246" s="241">
        <f t="shared" si="204"/>
        <v>0</v>
      </c>
      <c r="N246" s="238"/>
      <c r="O246" s="238">
        <f t="shared" si="205"/>
        <v>0</v>
      </c>
      <c r="P246" s="389">
        <v>0</v>
      </c>
      <c r="Q246" s="392">
        <f>IF(D246="昼間",参照!$F$4,IF(D246="夜間等",参照!$F$5,IF(D246="通信",参照!$F$6,0)))</f>
        <v>0</v>
      </c>
      <c r="R246" s="240">
        <f t="shared" si="206"/>
        <v>0</v>
      </c>
      <c r="S246" s="214"/>
      <c r="T246" s="384">
        <f t="shared" si="207"/>
        <v>0</v>
      </c>
      <c r="U246" s="382">
        <f t="shared" si="208"/>
        <v>0</v>
      </c>
      <c r="V246" s="380">
        <f t="shared" si="209"/>
        <v>0</v>
      </c>
      <c r="W246" s="378">
        <f t="shared" si="210"/>
        <v>0</v>
      </c>
      <c r="X246" s="386" t="str">
        <f t="shared" si="180"/>
        <v>0</v>
      </c>
      <c r="Y246" s="379">
        <f t="shared" si="211"/>
        <v>0</v>
      </c>
      <c r="Z246" s="441"/>
      <c r="AA246" s="441"/>
      <c r="AB246" s="445">
        <f t="shared" si="212"/>
        <v>0</v>
      </c>
      <c r="AC246" s="356">
        <f t="shared" si="213"/>
        <v>0</v>
      </c>
      <c r="AD246" s="123">
        <f t="shared" si="181"/>
        <v>0</v>
      </c>
      <c r="AE246" s="123">
        <f t="shared" si="182"/>
        <v>0</v>
      </c>
      <c r="AF246" s="183"/>
      <c r="AG246" s="32"/>
      <c r="AH246" s="97"/>
      <c r="AI246" s="33"/>
      <c r="AJ246" s="97"/>
      <c r="AK246" s="33"/>
      <c r="AL246" s="97"/>
      <c r="AM246" s="98"/>
      <c r="AN246" s="99"/>
      <c r="AO246" s="147"/>
      <c r="AP246" s="147"/>
      <c r="AQ246" s="147"/>
      <c r="AR246" s="147"/>
      <c r="AS246" s="33"/>
      <c r="AT246" s="308">
        <f t="shared" si="183"/>
        <v>0</v>
      </c>
      <c r="AU246" s="295">
        <f t="shared" si="184"/>
        <v>0</v>
      </c>
      <c r="AV246" s="295">
        <f t="shared" si="185"/>
        <v>0</v>
      </c>
      <c r="AW246" s="295">
        <f t="shared" si="186"/>
        <v>0</v>
      </c>
      <c r="AX246" s="295">
        <f t="shared" si="187"/>
        <v>0</v>
      </c>
      <c r="AY246" s="295">
        <f t="shared" si="188"/>
        <v>0</v>
      </c>
      <c r="AZ246" s="295">
        <f t="shared" si="189"/>
        <v>0</v>
      </c>
      <c r="BA246" s="295">
        <f t="shared" si="190"/>
        <v>0</v>
      </c>
      <c r="BB246" s="310">
        <f t="shared" si="191"/>
        <v>0</v>
      </c>
      <c r="BC246" s="308">
        <f t="shared" si="192"/>
        <v>0</v>
      </c>
      <c r="BD246" s="308">
        <f t="shared" si="193"/>
        <v>0</v>
      </c>
      <c r="BE246" s="295">
        <f t="shared" si="194"/>
        <v>0</v>
      </c>
      <c r="BF246" s="308">
        <f t="shared" si="195"/>
        <v>0</v>
      </c>
      <c r="BG246" s="295">
        <f t="shared" si="196"/>
        <v>0</v>
      </c>
      <c r="BH246" s="308">
        <f t="shared" si="197"/>
        <v>0</v>
      </c>
      <c r="BI246" s="295">
        <f t="shared" si="198"/>
        <v>0</v>
      </c>
      <c r="BJ246" s="295">
        <f t="shared" si="199"/>
        <v>0</v>
      </c>
      <c r="BK246" s="310">
        <f t="shared" si="200"/>
        <v>0</v>
      </c>
      <c r="BL246" s="317">
        <f t="shared" si="214"/>
        <v>0</v>
      </c>
      <c r="BM246" s="299">
        <f t="shared" si="214"/>
        <v>0</v>
      </c>
      <c r="BN246" s="299">
        <f t="shared" si="215"/>
        <v>0</v>
      </c>
      <c r="BO246" s="299">
        <f t="shared" si="214"/>
        <v>0</v>
      </c>
      <c r="BP246" s="299">
        <f t="shared" si="216"/>
        <v>0</v>
      </c>
      <c r="BQ246" s="299">
        <f t="shared" si="214"/>
        <v>0</v>
      </c>
      <c r="BR246" s="299">
        <f t="shared" si="217"/>
        <v>0</v>
      </c>
      <c r="BS246" s="299">
        <f t="shared" si="218"/>
        <v>0</v>
      </c>
      <c r="BT246" s="318">
        <f t="shared" si="218"/>
        <v>0</v>
      </c>
      <c r="BU246" s="450">
        <f t="shared" si="219"/>
        <v>0</v>
      </c>
      <c r="BV246" s="451">
        <f t="shared" si="220"/>
        <v>0</v>
      </c>
      <c r="BW246" s="451">
        <f t="shared" si="221"/>
        <v>0</v>
      </c>
      <c r="BX246" s="451">
        <f t="shared" si="222"/>
        <v>0</v>
      </c>
      <c r="BY246" s="451">
        <f t="shared" si="223"/>
        <v>0</v>
      </c>
      <c r="BZ246" s="451">
        <f t="shared" si="224"/>
        <v>0</v>
      </c>
      <c r="CA246" s="451">
        <f t="shared" si="225"/>
        <v>0</v>
      </c>
      <c r="CB246" s="451">
        <f t="shared" si="226"/>
        <v>0</v>
      </c>
      <c r="CC246" s="451">
        <f t="shared" si="227"/>
        <v>0</v>
      </c>
      <c r="CD246" s="452">
        <f t="shared" si="228"/>
        <v>0</v>
      </c>
      <c r="CE246" s="453">
        <f>IF($AF246="3/3",$R246*参照!$J$4,IF($AF246="2/3",$R246*参照!$J$5,IF($AF246="1/3",$R246*参照!$J$6,IF($AF246="1/4(多子)",$R246*参照!$J$4,IF($AF246="1/4(工･農)",$R246*参照!$J$7,IF($AF246="3/3(多子)",$R246*参照!$J$4,IF($AF246="2/3(多子)",$R246*参照!$J$4,IF($AF246="1/3(多子)",$R246*参照!$J$4,IF($AF246="多子世帯",$R246*参照!$J$4,)))))))))</f>
        <v>0</v>
      </c>
      <c r="CF246" s="454" t="b">
        <f>IF(AH246="3/3",$M246*参照!$I$4,IF(AH246="2/3",$M246*参照!$I$5,IF(AH246="1/3",$M246*参照!$I$6,IF(AH246="1/4(多子)",$M246*参照!$I$4,IF(AH246="1/4(工･農)",$M246*参照!$I$7,IF(AH246="3/3(多子)",$M246*参照!$I$4,IF(AH246="2/3(多子)",$M246*参照!$I$4,IF(AH246="1/3(多子)",$M246*参照!$I$4,IF(AH246="多子世帯",$M246*参照!$I$4,IF(AH246="対象外",0))))))))))</f>
        <v>0</v>
      </c>
      <c r="CG246" s="454" t="b">
        <f>IF(AI246="3/3",$M246*参照!$I$4,IF(AI246="2/3",$M246*参照!$I$5,IF(AI246="1/3",$M246*参照!$I$6,IF(AI246="1/4(多子)",$M246*参照!$I$4,IF(AI246="1/4(工･農)",$M246*参照!$I$7,IF(AI246="3/3(多子)",$M246*参照!$I$4,IF(AI246="2/3(多子)",$M246*参照!$I$4,IF(AI246="1/3(多子)",$M246*参照!$I$4,IF(AI246="多子世帯",$M246*参照!$I$4,IF(AI246="対象外",0))))))))))</f>
        <v>0</v>
      </c>
      <c r="CH246" s="454" t="b">
        <f>IF(AJ246="3/3",$M246*参照!$I$4,IF(AJ246="2/3",$M246*参照!$I$5,IF(AJ246="1/3",$M246*参照!$I$6,IF(AJ246="1/4(多子)",$M246*参照!$I$4,IF(AJ246="1/4(工･農)",$M246*参照!$I$7,IF(AJ246="3/3(多子)",$M246*参照!$I$4,IF(AJ246="2/3(多子)",$M246*参照!$I$4,IF(AJ246="1/3(多子)",$M246*参照!$I$4,IF(AJ246="多子世帯",$M246*参照!$I$4,IF(AJ246="対象外",0))))))))))</f>
        <v>0</v>
      </c>
      <c r="CI246" s="454" t="b">
        <f>IF(AK246="3/3",$M246*参照!$I$4,IF(AK246="2/3",$M246*参照!$I$5,IF(AK246="1/3",$M246*参照!$I$6,IF(AK246="1/4(多子)",$M246*参照!$I$4,IF(AK246="1/4(工･農)",$M246*参照!$I$7,IF(AK246="3/3(多子)",$M246*参照!$I$4,IF(AK246="2/3(多子)",$M246*参照!$I$4,IF(AK246="1/3(多子)",$M246*参照!$I$4,IF(AK246="多子世帯",$M246*参照!$I$4,IF(AK246="対象外",0))))))))))</f>
        <v>0</v>
      </c>
      <c r="CJ246" s="454" t="b">
        <f>IF(AL246="3/3",$M246*参照!$I$4,IF(AL246="2/3",$M246*参照!$I$5,IF(AL246="1/3",$M246*参照!$I$6,IF(AL246="1/4(多子)",$M246*参照!$I$4,IF(AL246="1/4(工･農)",$M246*参照!$I$7,IF(AL246="3/3(多子)",$M246*参照!$I$4,IF(AL246="2/3(多子)",$M246*参照!$I$4,IF(AL246="1/3(多子)",$M246*参照!$I$4,IF(AL246="多子世帯",$M246*参照!$I$4,IF(AL246="対象外",0))))))))))</f>
        <v>0</v>
      </c>
      <c r="CK246" s="454" t="b">
        <f>IF(AM246="3/3",$M246*参照!$I$4,IF(AM246="2/3",$M246*参照!$I$5,IF(AM246="1/3",$M246*参照!$I$6,IF(AM246="1/4(多子)",$M246*参照!$I$4,IF(AM246="1/4(工･農)",$M246*参照!$I$7,IF(AM246="3/3(多子)",$M246*参照!$I$4,IF(AM246="2/3(多子)",$M246*参照!$I$4,IF(AM246="1/3(多子)",$M246*参照!$I$4,IF(AM246="多子世帯",$M246*参照!$I$4,IF(AM246="対象外",0))))))))))</f>
        <v>0</v>
      </c>
      <c r="CL246" s="454" t="b">
        <f>IF(AN246="3/3",$M246*参照!$I$4,IF(AN246="2/3",$M246*参照!$I$5,IF(AN246="1/3",$M246*参照!$I$6,IF(AN246="1/4(多子)",$M246*参照!$I$4,IF(AN246="1/4(工･農)",$M246*参照!$I$7,IF(AN246="3/3(多子)",$M246*参照!$I$4,IF(AN246="2/3(多子)",$M246*参照!$I$4,IF(AN246="1/3(多子)",$M246*参照!$I$4,IF(AN246="多子世帯",$M246*参照!$I$4,IF(AN246="対象外",0))))))))))</f>
        <v>0</v>
      </c>
      <c r="CM246" s="454" t="b">
        <f>IF(AO246="3/3",$M246*参照!$I$4,IF(AO246="2/3",$M246*参照!$I$5,IF(AO246="1/3",$M246*参照!$I$6,IF(AO246="1/4(多子)",$M246*参照!$I$4,IF(AO246="1/4(工･農)",$M246*参照!$I$7,IF(AO246="3/3(多子)",$M246*参照!$I$4,IF(AO246="2/3(多子)",$M246*参照!$I$4,IF(AO246="1/3(多子)",$M246*参照!$I$4,IF(AO246="多子世帯",$M246*参照!$I$4,IF(AO246="対象外",0))))))))))</f>
        <v>0</v>
      </c>
      <c r="CN246" s="454" t="b">
        <f>IF(AP246="3/3",$M246*参照!$I$4,IF(AP246="2/3",$M246*参照!$I$5,IF(AP246="1/3",$M246*参照!$I$6,IF(AP246="1/4(多子)",$M246*参照!$I$4,IF(AP246="1/4(工･農)",$M246*参照!$I$7,IF(AP246="3/3(多子)",$M246*参照!$I$4,IF(AP246="2/3(多子)",$M246*参照!$I$4,IF(AP246="1/3(多子)",$M246*参照!$I$4,IF(AP246="多子世帯",$M246*参照!$I$4,IF(AP246="対象外",0))))))))))</f>
        <v>0</v>
      </c>
      <c r="CO246" s="454" t="b">
        <f>IF(AQ246="3/3",$M246*参照!$I$4,IF(AQ246="2/3",$M246*参照!$I$5,IF(AQ246="1/3",$M246*参照!$I$6,IF(AQ246="1/4(多子)",$M246*参照!$I$4,IF(AQ246="1/4(工･農)",$M246*参照!$I$7,IF(AQ246="3/3(多子)",$M246*参照!$I$4,IF(AQ246="2/3(多子)",$M246*参照!$I$4,IF(AQ246="1/3(多子)",$M246*参照!$I$4,IF(AQ246="多子世帯",$M246*参照!$I$4,IF(AQ246="対象外",0))))))))))</f>
        <v>0</v>
      </c>
      <c r="CP246" s="454" t="b">
        <f>IF(AR246="3/3",$M246*参照!$I$4,IF(AR246="2/3",$M246*参照!$I$5,IF(AR246="1/3",$M246*参照!$I$6,IF(AR246="1/4(多子)",$M246*参照!$I$4,IF(AR246="1/4(工･農)",$M246*参照!$I$7,IF(AR246="3/3(多子)",$M246*参照!$I$4,IF(AR246="2/3(多子)",$M246*参照!$I$4,IF(AR246="1/3(多子)",$M246*参照!$I$4,IF(AR246="多子世帯",$M246*参照!$I$4,IF(AR246="対象外",0))))))))))</f>
        <v>0</v>
      </c>
      <c r="CQ246" s="455" t="b">
        <f>IF(AS246="3/3",$M246*参照!$I$4,IF(AS246="2/3",$M246*参照!$I$5,IF(AS246="1/3",$M246*参照!$I$6,IF(AS246="1/4(多子)",$M246*参照!$I$4,IF(AS246="1/4(工･農)",$M246*参照!$I$7,IF(AS246="3/3(多子)",$M246*参照!$I$4,IF(AS246="2/3(多子)",$M246*参照!$I$4,IF(AS246="1/3(多子)",$M246*参照!$I$4,IF(AS246="多子世帯",$M246*参照!$I$4,IF(AS246="対象外",0))))))))))</f>
        <v>0</v>
      </c>
      <c r="CR246" s="456">
        <f t="shared" si="229"/>
        <v>0</v>
      </c>
      <c r="CS246" s="66"/>
      <c r="CT246" s="147"/>
      <c r="CU246" s="147"/>
      <c r="CV246" s="147"/>
      <c r="CW246" s="147"/>
      <c r="CX246" s="147"/>
      <c r="CY246" s="149"/>
      <c r="CZ246" s="100"/>
      <c r="DA246" s="147"/>
      <c r="DB246" s="147"/>
      <c r="DC246" s="147"/>
      <c r="DD246" s="147"/>
      <c r="DE246" s="147"/>
      <c r="DF246" s="148">
        <f t="shared" si="230"/>
        <v>0</v>
      </c>
      <c r="DG246" s="77">
        <f>IF(CD246=0,0,(ROUNDUP(O246*(BU246*参照!$C$5+BV246*参照!$C$6+BW246*参照!$C$7+BX246*参照!$C$8+BY246*参照!$C$9+BZ246*参照!$C$10+CA246*参照!$C$11+CB246*参照!$C$12+CC246*参照!$C$13)/CD246,-2)))</f>
        <v>0</v>
      </c>
      <c r="DH246" s="136" t="str">
        <f t="shared" si="201"/>
        <v>B</v>
      </c>
    </row>
    <row r="247" spans="1:112" ht="14.4">
      <c r="A247" s="137">
        <v>206</v>
      </c>
      <c r="B247" s="363"/>
      <c r="C247" s="361"/>
      <c r="D247" s="126"/>
      <c r="E247" s="127"/>
      <c r="F247" s="185"/>
      <c r="G247" s="213"/>
      <c r="H247" s="355"/>
      <c r="I247" s="235">
        <v>0</v>
      </c>
      <c r="J247" s="235">
        <f t="shared" si="202"/>
        <v>0</v>
      </c>
      <c r="K247" s="387">
        <f>IF(D247="昼間",参照!$E$4,IF(D247="夜間等",参照!$E$5,IF(D247="通信",参照!$E$6,0)))</f>
        <v>0</v>
      </c>
      <c r="L247" s="240">
        <f t="shared" si="203"/>
        <v>0</v>
      </c>
      <c r="M247" s="241">
        <f t="shared" si="204"/>
        <v>0</v>
      </c>
      <c r="N247" s="238"/>
      <c r="O247" s="238">
        <f t="shared" si="205"/>
        <v>0</v>
      </c>
      <c r="P247" s="389">
        <v>0</v>
      </c>
      <c r="Q247" s="392">
        <f>IF(D247="昼間",参照!$F$4,IF(D247="夜間等",参照!$F$5,IF(D247="通信",参照!$F$6,0)))</f>
        <v>0</v>
      </c>
      <c r="R247" s="240">
        <f t="shared" si="206"/>
        <v>0</v>
      </c>
      <c r="S247" s="214"/>
      <c r="T247" s="384">
        <f t="shared" si="207"/>
        <v>0</v>
      </c>
      <c r="U247" s="382">
        <f t="shared" si="208"/>
        <v>0</v>
      </c>
      <c r="V247" s="380">
        <f t="shared" si="209"/>
        <v>0</v>
      </c>
      <c r="W247" s="378">
        <f t="shared" si="210"/>
        <v>0</v>
      </c>
      <c r="X247" s="386" t="str">
        <f t="shared" si="180"/>
        <v>0</v>
      </c>
      <c r="Y247" s="379">
        <f t="shared" si="211"/>
        <v>0</v>
      </c>
      <c r="Z247" s="441"/>
      <c r="AA247" s="441"/>
      <c r="AB247" s="445">
        <f t="shared" si="212"/>
        <v>0</v>
      </c>
      <c r="AC247" s="356">
        <f t="shared" si="213"/>
        <v>0</v>
      </c>
      <c r="AD247" s="123">
        <f t="shared" si="181"/>
        <v>0</v>
      </c>
      <c r="AE247" s="123">
        <f t="shared" si="182"/>
        <v>0</v>
      </c>
      <c r="AF247" s="183"/>
      <c r="AG247" s="32"/>
      <c r="AH247" s="97"/>
      <c r="AI247" s="33"/>
      <c r="AJ247" s="97"/>
      <c r="AK247" s="33"/>
      <c r="AL247" s="97"/>
      <c r="AM247" s="98"/>
      <c r="AN247" s="99"/>
      <c r="AO247" s="147"/>
      <c r="AP247" s="147"/>
      <c r="AQ247" s="147"/>
      <c r="AR247" s="147"/>
      <c r="AS247" s="33"/>
      <c r="AT247" s="308">
        <f t="shared" si="183"/>
        <v>0</v>
      </c>
      <c r="AU247" s="295">
        <f t="shared" si="184"/>
        <v>0</v>
      </c>
      <c r="AV247" s="295">
        <f t="shared" si="185"/>
        <v>0</v>
      </c>
      <c r="AW247" s="295">
        <f t="shared" si="186"/>
        <v>0</v>
      </c>
      <c r="AX247" s="295">
        <f t="shared" si="187"/>
        <v>0</v>
      </c>
      <c r="AY247" s="295">
        <f t="shared" si="188"/>
        <v>0</v>
      </c>
      <c r="AZ247" s="295">
        <f t="shared" si="189"/>
        <v>0</v>
      </c>
      <c r="BA247" s="295">
        <f t="shared" si="190"/>
        <v>0</v>
      </c>
      <c r="BB247" s="310">
        <f t="shared" si="191"/>
        <v>0</v>
      </c>
      <c r="BC247" s="308">
        <f t="shared" si="192"/>
        <v>0</v>
      </c>
      <c r="BD247" s="308">
        <f t="shared" si="193"/>
        <v>0</v>
      </c>
      <c r="BE247" s="295">
        <f t="shared" si="194"/>
        <v>0</v>
      </c>
      <c r="BF247" s="308">
        <f t="shared" si="195"/>
        <v>0</v>
      </c>
      <c r="BG247" s="295">
        <f t="shared" si="196"/>
        <v>0</v>
      </c>
      <c r="BH247" s="308">
        <f t="shared" si="197"/>
        <v>0</v>
      </c>
      <c r="BI247" s="295">
        <f t="shared" si="198"/>
        <v>0</v>
      </c>
      <c r="BJ247" s="295">
        <f t="shared" si="199"/>
        <v>0</v>
      </c>
      <c r="BK247" s="310">
        <f t="shared" si="200"/>
        <v>0</v>
      </c>
      <c r="BL247" s="317">
        <f t="shared" si="214"/>
        <v>0</v>
      </c>
      <c r="BM247" s="299">
        <f t="shared" si="214"/>
        <v>0</v>
      </c>
      <c r="BN247" s="299">
        <f t="shared" si="215"/>
        <v>0</v>
      </c>
      <c r="BO247" s="299">
        <f t="shared" si="214"/>
        <v>0</v>
      </c>
      <c r="BP247" s="299">
        <f t="shared" si="216"/>
        <v>0</v>
      </c>
      <c r="BQ247" s="299">
        <f t="shared" si="214"/>
        <v>0</v>
      </c>
      <c r="BR247" s="299">
        <f t="shared" si="217"/>
        <v>0</v>
      </c>
      <c r="BS247" s="299">
        <f t="shared" si="218"/>
        <v>0</v>
      </c>
      <c r="BT247" s="318">
        <f t="shared" si="218"/>
        <v>0</v>
      </c>
      <c r="BU247" s="450">
        <f t="shared" si="219"/>
        <v>0</v>
      </c>
      <c r="BV247" s="451">
        <f t="shared" si="220"/>
        <v>0</v>
      </c>
      <c r="BW247" s="451">
        <f t="shared" si="221"/>
        <v>0</v>
      </c>
      <c r="BX247" s="451">
        <f t="shared" si="222"/>
        <v>0</v>
      </c>
      <c r="BY247" s="451">
        <f t="shared" si="223"/>
        <v>0</v>
      </c>
      <c r="BZ247" s="451">
        <f t="shared" si="224"/>
        <v>0</v>
      </c>
      <c r="CA247" s="451">
        <f t="shared" si="225"/>
        <v>0</v>
      </c>
      <c r="CB247" s="451">
        <f t="shared" si="226"/>
        <v>0</v>
      </c>
      <c r="CC247" s="451">
        <f t="shared" si="227"/>
        <v>0</v>
      </c>
      <c r="CD247" s="452">
        <f t="shared" si="228"/>
        <v>0</v>
      </c>
      <c r="CE247" s="453">
        <f>IF($AF247="3/3",$R247*参照!$J$4,IF($AF247="2/3",$R247*参照!$J$5,IF($AF247="1/3",$R247*参照!$J$6,IF($AF247="1/4(多子)",$R247*参照!$J$4,IF($AF247="1/4(工･農)",$R247*参照!$J$7,IF($AF247="3/3(多子)",$R247*参照!$J$4,IF($AF247="2/3(多子)",$R247*参照!$J$4,IF($AF247="1/3(多子)",$R247*参照!$J$4,IF($AF247="多子世帯",$R247*参照!$J$4,)))))))))</f>
        <v>0</v>
      </c>
      <c r="CF247" s="454" t="b">
        <f>IF(AH247="3/3",$M247*参照!$I$4,IF(AH247="2/3",$M247*参照!$I$5,IF(AH247="1/3",$M247*参照!$I$6,IF(AH247="1/4(多子)",$M247*参照!$I$4,IF(AH247="1/4(工･農)",$M247*参照!$I$7,IF(AH247="3/3(多子)",$M247*参照!$I$4,IF(AH247="2/3(多子)",$M247*参照!$I$4,IF(AH247="1/3(多子)",$M247*参照!$I$4,IF(AH247="多子世帯",$M247*参照!$I$4,IF(AH247="対象外",0))))))))))</f>
        <v>0</v>
      </c>
      <c r="CG247" s="454" t="b">
        <f>IF(AI247="3/3",$M247*参照!$I$4,IF(AI247="2/3",$M247*参照!$I$5,IF(AI247="1/3",$M247*参照!$I$6,IF(AI247="1/4(多子)",$M247*参照!$I$4,IF(AI247="1/4(工･農)",$M247*参照!$I$7,IF(AI247="3/3(多子)",$M247*参照!$I$4,IF(AI247="2/3(多子)",$M247*参照!$I$4,IF(AI247="1/3(多子)",$M247*参照!$I$4,IF(AI247="多子世帯",$M247*参照!$I$4,IF(AI247="対象外",0))))))))))</f>
        <v>0</v>
      </c>
      <c r="CH247" s="454" t="b">
        <f>IF(AJ247="3/3",$M247*参照!$I$4,IF(AJ247="2/3",$M247*参照!$I$5,IF(AJ247="1/3",$M247*参照!$I$6,IF(AJ247="1/4(多子)",$M247*参照!$I$4,IF(AJ247="1/4(工･農)",$M247*参照!$I$7,IF(AJ247="3/3(多子)",$M247*参照!$I$4,IF(AJ247="2/3(多子)",$M247*参照!$I$4,IF(AJ247="1/3(多子)",$M247*参照!$I$4,IF(AJ247="多子世帯",$M247*参照!$I$4,IF(AJ247="対象外",0))))))))))</f>
        <v>0</v>
      </c>
      <c r="CI247" s="454" t="b">
        <f>IF(AK247="3/3",$M247*参照!$I$4,IF(AK247="2/3",$M247*参照!$I$5,IF(AK247="1/3",$M247*参照!$I$6,IF(AK247="1/4(多子)",$M247*参照!$I$4,IF(AK247="1/4(工･農)",$M247*参照!$I$7,IF(AK247="3/3(多子)",$M247*参照!$I$4,IF(AK247="2/3(多子)",$M247*参照!$I$4,IF(AK247="1/3(多子)",$M247*参照!$I$4,IF(AK247="多子世帯",$M247*参照!$I$4,IF(AK247="対象外",0))))))))))</f>
        <v>0</v>
      </c>
      <c r="CJ247" s="454" t="b">
        <f>IF(AL247="3/3",$M247*参照!$I$4,IF(AL247="2/3",$M247*参照!$I$5,IF(AL247="1/3",$M247*参照!$I$6,IF(AL247="1/4(多子)",$M247*参照!$I$4,IF(AL247="1/4(工･農)",$M247*参照!$I$7,IF(AL247="3/3(多子)",$M247*参照!$I$4,IF(AL247="2/3(多子)",$M247*参照!$I$4,IF(AL247="1/3(多子)",$M247*参照!$I$4,IF(AL247="多子世帯",$M247*参照!$I$4,IF(AL247="対象外",0))))))))))</f>
        <v>0</v>
      </c>
      <c r="CK247" s="454" t="b">
        <f>IF(AM247="3/3",$M247*参照!$I$4,IF(AM247="2/3",$M247*参照!$I$5,IF(AM247="1/3",$M247*参照!$I$6,IF(AM247="1/4(多子)",$M247*参照!$I$4,IF(AM247="1/4(工･農)",$M247*参照!$I$7,IF(AM247="3/3(多子)",$M247*参照!$I$4,IF(AM247="2/3(多子)",$M247*参照!$I$4,IF(AM247="1/3(多子)",$M247*参照!$I$4,IF(AM247="多子世帯",$M247*参照!$I$4,IF(AM247="対象外",0))))))))))</f>
        <v>0</v>
      </c>
      <c r="CL247" s="454" t="b">
        <f>IF(AN247="3/3",$M247*参照!$I$4,IF(AN247="2/3",$M247*参照!$I$5,IF(AN247="1/3",$M247*参照!$I$6,IF(AN247="1/4(多子)",$M247*参照!$I$4,IF(AN247="1/4(工･農)",$M247*参照!$I$7,IF(AN247="3/3(多子)",$M247*参照!$I$4,IF(AN247="2/3(多子)",$M247*参照!$I$4,IF(AN247="1/3(多子)",$M247*参照!$I$4,IF(AN247="多子世帯",$M247*参照!$I$4,IF(AN247="対象外",0))))))))))</f>
        <v>0</v>
      </c>
      <c r="CM247" s="454" t="b">
        <f>IF(AO247="3/3",$M247*参照!$I$4,IF(AO247="2/3",$M247*参照!$I$5,IF(AO247="1/3",$M247*参照!$I$6,IF(AO247="1/4(多子)",$M247*参照!$I$4,IF(AO247="1/4(工･農)",$M247*参照!$I$7,IF(AO247="3/3(多子)",$M247*参照!$I$4,IF(AO247="2/3(多子)",$M247*参照!$I$4,IF(AO247="1/3(多子)",$M247*参照!$I$4,IF(AO247="多子世帯",$M247*参照!$I$4,IF(AO247="対象外",0))))))))))</f>
        <v>0</v>
      </c>
      <c r="CN247" s="454" t="b">
        <f>IF(AP247="3/3",$M247*参照!$I$4,IF(AP247="2/3",$M247*参照!$I$5,IF(AP247="1/3",$M247*参照!$I$6,IF(AP247="1/4(多子)",$M247*参照!$I$4,IF(AP247="1/4(工･農)",$M247*参照!$I$7,IF(AP247="3/3(多子)",$M247*参照!$I$4,IF(AP247="2/3(多子)",$M247*参照!$I$4,IF(AP247="1/3(多子)",$M247*参照!$I$4,IF(AP247="多子世帯",$M247*参照!$I$4,IF(AP247="対象外",0))))))))))</f>
        <v>0</v>
      </c>
      <c r="CO247" s="454" t="b">
        <f>IF(AQ247="3/3",$M247*参照!$I$4,IF(AQ247="2/3",$M247*参照!$I$5,IF(AQ247="1/3",$M247*参照!$I$6,IF(AQ247="1/4(多子)",$M247*参照!$I$4,IF(AQ247="1/4(工･農)",$M247*参照!$I$7,IF(AQ247="3/3(多子)",$M247*参照!$I$4,IF(AQ247="2/3(多子)",$M247*参照!$I$4,IF(AQ247="1/3(多子)",$M247*参照!$I$4,IF(AQ247="多子世帯",$M247*参照!$I$4,IF(AQ247="対象外",0))))))))))</f>
        <v>0</v>
      </c>
      <c r="CP247" s="454" t="b">
        <f>IF(AR247="3/3",$M247*参照!$I$4,IF(AR247="2/3",$M247*参照!$I$5,IF(AR247="1/3",$M247*参照!$I$6,IF(AR247="1/4(多子)",$M247*参照!$I$4,IF(AR247="1/4(工･農)",$M247*参照!$I$7,IF(AR247="3/3(多子)",$M247*参照!$I$4,IF(AR247="2/3(多子)",$M247*参照!$I$4,IF(AR247="1/3(多子)",$M247*参照!$I$4,IF(AR247="多子世帯",$M247*参照!$I$4,IF(AR247="対象外",0))))))))))</f>
        <v>0</v>
      </c>
      <c r="CQ247" s="455" t="b">
        <f>IF(AS247="3/3",$M247*参照!$I$4,IF(AS247="2/3",$M247*参照!$I$5,IF(AS247="1/3",$M247*参照!$I$6,IF(AS247="1/4(多子)",$M247*参照!$I$4,IF(AS247="1/4(工･農)",$M247*参照!$I$7,IF(AS247="3/3(多子)",$M247*参照!$I$4,IF(AS247="2/3(多子)",$M247*参照!$I$4,IF(AS247="1/3(多子)",$M247*参照!$I$4,IF(AS247="多子世帯",$M247*参照!$I$4,IF(AS247="対象外",0))))))))))</f>
        <v>0</v>
      </c>
      <c r="CR247" s="456">
        <f t="shared" si="229"/>
        <v>0</v>
      </c>
      <c r="CS247" s="66"/>
      <c r="CT247" s="147"/>
      <c r="CU247" s="147"/>
      <c r="CV247" s="147"/>
      <c r="CW247" s="147"/>
      <c r="CX247" s="147"/>
      <c r="CY247" s="149"/>
      <c r="CZ247" s="100"/>
      <c r="DA247" s="147"/>
      <c r="DB247" s="147"/>
      <c r="DC247" s="147"/>
      <c r="DD247" s="147"/>
      <c r="DE247" s="147"/>
      <c r="DF247" s="148">
        <f t="shared" si="230"/>
        <v>0</v>
      </c>
      <c r="DG247" s="77">
        <f>IF(CD247=0,0,(ROUNDUP(O247*(BU247*参照!$C$5+BV247*参照!$C$6+BW247*参照!$C$7+BX247*参照!$C$8+BY247*参照!$C$9+BZ247*参照!$C$10+CA247*参照!$C$11+CB247*参照!$C$12+CC247*参照!$C$13)/CD247,-2)))</f>
        <v>0</v>
      </c>
      <c r="DH247" s="136" t="str">
        <f t="shared" si="201"/>
        <v>B</v>
      </c>
    </row>
    <row r="248" spans="1:112" ht="14.4">
      <c r="A248" s="137">
        <v>207</v>
      </c>
      <c r="B248" s="363"/>
      <c r="C248" s="361"/>
      <c r="D248" s="126"/>
      <c r="E248" s="127"/>
      <c r="F248" s="185"/>
      <c r="G248" s="213"/>
      <c r="H248" s="355"/>
      <c r="I248" s="235">
        <v>0</v>
      </c>
      <c r="J248" s="235">
        <f t="shared" si="202"/>
        <v>0</v>
      </c>
      <c r="K248" s="387">
        <f>IF(D248="昼間",参照!$E$4,IF(D248="夜間等",参照!$E$5,IF(D248="通信",参照!$E$6,0)))</f>
        <v>0</v>
      </c>
      <c r="L248" s="240">
        <f t="shared" si="203"/>
        <v>0</v>
      </c>
      <c r="M248" s="241">
        <f t="shared" si="204"/>
        <v>0</v>
      </c>
      <c r="N248" s="238"/>
      <c r="O248" s="238">
        <f t="shared" si="205"/>
        <v>0</v>
      </c>
      <c r="P248" s="389">
        <v>0</v>
      </c>
      <c r="Q248" s="392">
        <f>IF(D248="昼間",参照!$F$4,IF(D248="夜間等",参照!$F$5,IF(D248="通信",参照!$F$6,0)))</f>
        <v>0</v>
      </c>
      <c r="R248" s="240">
        <f t="shared" si="206"/>
        <v>0</v>
      </c>
      <c r="S248" s="214"/>
      <c r="T248" s="384">
        <f t="shared" si="207"/>
        <v>0</v>
      </c>
      <c r="U248" s="382">
        <f t="shared" si="208"/>
        <v>0</v>
      </c>
      <c r="V248" s="380">
        <f t="shared" si="209"/>
        <v>0</v>
      </c>
      <c r="W248" s="378">
        <f t="shared" si="210"/>
        <v>0</v>
      </c>
      <c r="X248" s="386" t="str">
        <f t="shared" si="180"/>
        <v>0</v>
      </c>
      <c r="Y248" s="379">
        <f t="shared" si="211"/>
        <v>0</v>
      </c>
      <c r="Z248" s="441"/>
      <c r="AA248" s="441"/>
      <c r="AB248" s="445">
        <f t="shared" si="212"/>
        <v>0</v>
      </c>
      <c r="AC248" s="356">
        <f t="shared" si="213"/>
        <v>0</v>
      </c>
      <c r="AD248" s="123">
        <f t="shared" si="181"/>
        <v>0</v>
      </c>
      <c r="AE248" s="123">
        <f t="shared" si="182"/>
        <v>0</v>
      </c>
      <c r="AF248" s="183"/>
      <c r="AG248" s="32"/>
      <c r="AH248" s="97"/>
      <c r="AI248" s="33"/>
      <c r="AJ248" s="97"/>
      <c r="AK248" s="33"/>
      <c r="AL248" s="97"/>
      <c r="AM248" s="98"/>
      <c r="AN248" s="99"/>
      <c r="AO248" s="147"/>
      <c r="AP248" s="147"/>
      <c r="AQ248" s="147"/>
      <c r="AR248" s="147"/>
      <c r="AS248" s="33"/>
      <c r="AT248" s="308">
        <f t="shared" si="183"/>
        <v>0</v>
      </c>
      <c r="AU248" s="295">
        <f t="shared" si="184"/>
        <v>0</v>
      </c>
      <c r="AV248" s="295">
        <f t="shared" si="185"/>
        <v>0</v>
      </c>
      <c r="AW248" s="295">
        <f t="shared" si="186"/>
        <v>0</v>
      </c>
      <c r="AX248" s="295">
        <f t="shared" si="187"/>
        <v>0</v>
      </c>
      <c r="AY248" s="295">
        <f t="shared" si="188"/>
        <v>0</v>
      </c>
      <c r="AZ248" s="295">
        <f t="shared" si="189"/>
        <v>0</v>
      </c>
      <c r="BA248" s="295">
        <f t="shared" si="190"/>
        <v>0</v>
      </c>
      <c r="BB248" s="310">
        <f t="shared" si="191"/>
        <v>0</v>
      </c>
      <c r="BC248" s="308">
        <f t="shared" si="192"/>
        <v>0</v>
      </c>
      <c r="BD248" s="308">
        <f t="shared" si="193"/>
        <v>0</v>
      </c>
      <c r="BE248" s="295">
        <f t="shared" si="194"/>
        <v>0</v>
      </c>
      <c r="BF248" s="308">
        <f t="shared" si="195"/>
        <v>0</v>
      </c>
      <c r="BG248" s="295">
        <f t="shared" si="196"/>
        <v>0</v>
      </c>
      <c r="BH248" s="308">
        <f t="shared" si="197"/>
        <v>0</v>
      </c>
      <c r="BI248" s="295">
        <f t="shared" si="198"/>
        <v>0</v>
      </c>
      <c r="BJ248" s="295">
        <f t="shared" si="199"/>
        <v>0</v>
      </c>
      <c r="BK248" s="310">
        <f t="shared" si="200"/>
        <v>0</v>
      </c>
      <c r="BL248" s="317">
        <f t="shared" si="214"/>
        <v>0</v>
      </c>
      <c r="BM248" s="299">
        <f t="shared" si="214"/>
        <v>0</v>
      </c>
      <c r="BN248" s="299">
        <f t="shared" si="215"/>
        <v>0</v>
      </c>
      <c r="BO248" s="299">
        <f t="shared" si="214"/>
        <v>0</v>
      </c>
      <c r="BP248" s="299">
        <f t="shared" si="216"/>
        <v>0</v>
      </c>
      <c r="BQ248" s="299">
        <f t="shared" si="214"/>
        <v>0</v>
      </c>
      <c r="BR248" s="299">
        <f t="shared" si="217"/>
        <v>0</v>
      </c>
      <c r="BS248" s="299">
        <f t="shared" si="218"/>
        <v>0</v>
      </c>
      <c r="BT248" s="318">
        <f t="shared" si="218"/>
        <v>0</v>
      </c>
      <c r="BU248" s="450">
        <f t="shared" si="219"/>
        <v>0</v>
      </c>
      <c r="BV248" s="451">
        <f t="shared" si="220"/>
        <v>0</v>
      </c>
      <c r="BW248" s="451">
        <f t="shared" si="221"/>
        <v>0</v>
      </c>
      <c r="BX248" s="451">
        <f t="shared" si="222"/>
        <v>0</v>
      </c>
      <c r="BY248" s="451">
        <f t="shared" si="223"/>
        <v>0</v>
      </c>
      <c r="BZ248" s="451">
        <f t="shared" si="224"/>
        <v>0</v>
      </c>
      <c r="CA248" s="451">
        <f t="shared" si="225"/>
        <v>0</v>
      </c>
      <c r="CB248" s="451">
        <f t="shared" si="226"/>
        <v>0</v>
      </c>
      <c r="CC248" s="451">
        <f t="shared" si="227"/>
        <v>0</v>
      </c>
      <c r="CD248" s="452">
        <f t="shared" si="228"/>
        <v>0</v>
      </c>
      <c r="CE248" s="453">
        <f>IF($AF248="3/3",$R248*参照!$J$4,IF($AF248="2/3",$R248*参照!$J$5,IF($AF248="1/3",$R248*参照!$J$6,IF($AF248="1/4(多子)",$R248*参照!$J$4,IF($AF248="1/4(工･農)",$R248*参照!$J$7,IF($AF248="3/3(多子)",$R248*参照!$J$4,IF($AF248="2/3(多子)",$R248*参照!$J$4,IF($AF248="1/3(多子)",$R248*参照!$J$4,IF($AF248="多子世帯",$R248*参照!$J$4,)))))))))</f>
        <v>0</v>
      </c>
      <c r="CF248" s="454" t="b">
        <f>IF(AH248="3/3",$M248*参照!$I$4,IF(AH248="2/3",$M248*参照!$I$5,IF(AH248="1/3",$M248*参照!$I$6,IF(AH248="1/4(多子)",$M248*参照!$I$4,IF(AH248="1/4(工･農)",$M248*参照!$I$7,IF(AH248="3/3(多子)",$M248*参照!$I$4,IF(AH248="2/3(多子)",$M248*参照!$I$4,IF(AH248="1/3(多子)",$M248*参照!$I$4,IF(AH248="多子世帯",$M248*参照!$I$4,IF(AH248="対象外",0))))))))))</f>
        <v>0</v>
      </c>
      <c r="CG248" s="454" t="b">
        <f>IF(AI248="3/3",$M248*参照!$I$4,IF(AI248="2/3",$M248*参照!$I$5,IF(AI248="1/3",$M248*参照!$I$6,IF(AI248="1/4(多子)",$M248*参照!$I$4,IF(AI248="1/4(工･農)",$M248*参照!$I$7,IF(AI248="3/3(多子)",$M248*参照!$I$4,IF(AI248="2/3(多子)",$M248*参照!$I$4,IF(AI248="1/3(多子)",$M248*参照!$I$4,IF(AI248="多子世帯",$M248*参照!$I$4,IF(AI248="対象外",0))))))))))</f>
        <v>0</v>
      </c>
      <c r="CH248" s="454" t="b">
        <f>IF(AJ248="3/3",$M248*参照!$I$4,IF(AJ248="2/3",$M248*参照!$I$5,IF(AJ248="1/3",$M248*参照!$I$6,IF(AJ248="1/4(多子)",$M248*参照!$I$4,IF(AJ248="1/4(工･農)",$M248*参照!$I$7,IF(AJ248="3/3(多子)",$M248*参照!$I$4,IF(AJ248="2/3(多子)",$M248*参照!$I$4,IF(AJ248="1/3(多子)",$M248*参照!$I$4,IF(AJ248="多子世帯",$M248*参照!$I$4,IF(AJ248="対象外",0))))))))))</f>
        <v>0</v>
      </c>
      <c r="CI248" s="454" t="b">
        <f>IF(AK248="3/3",$M248*参照!$I$4,IF(AK248="2/3",$M248*参照!$I$5,IF(AK248="1/3",$M248*参照!$I$6,IF(AK248="1/4(多子)",$M248*参照!$I$4,IF(AK248="1/4(工･農)",$M248*参照!$I$7,IF(AK248="3/3(多子)",$M248*参照!$I$4,IF(AK248="2/3(多子)",$M248*参照!$I$4,IF(AK248="1/3(多子)",$M248*参照!$I$4,IF(AK248="多子世帯",$M248*参照!$I$4,IF(AK248="対象外",0))))))))))</f>
        <v>0</v>
      </c>
      <c r="CJ248" s="454" t="b">
        <f>IF(AL248="3/3",$M248*参照!$I$4,IF(AL248="2/3",$M248*参照!$I$5,IF(AL248="1/3",$M248*参照!$I$6,IF(AL248="1/4(多子)",$M248*参照!$I$4,IF(AL248="1/4(工･農)",$M248*参照!$I$7,IF(AL248="3/3(多子)",$M248*参照!$I$4,IF(AL248="2/3(多子)",$M248*参照!$I$4,IF(AL248="1/3(多子)",$M248*参照!$I$4,IF(AL248="多子世帯",$M248*参照!$I$4,IF(AL248="対象外",0))))))))))</f>
        <v>0</v>
      </c>
      <c r="CK248" s="454" t="b">
        <f>IF(AM248="3/3",$M248*参照!$I$4,IF(AM248="2/3",$M248*参照!$I$5,IF(AM248="1/3",$M248*参照!$I$6,IF(AM248="1/4(多子)",$M248*参照!$I$4,IF(AM248="1/4(工･農)",$M248*参照!$I$7,IF(AM248="3/3(多子)",$M248*参照!$I$4,IF(AM248="2/3(多子)",$M248*参照!$I$4,IF(AM248="1/3(多子)",$M248*参照!$I$4,IF(AM248="多子世帯",$M248*参照!$I$4,IF(AM248="対象外",0))))))))))</f>
        <v>0</v>
      </c>
      <c r="CL248" s="454" t="b">
        <f>IF(AN248="3/3",$M248*参照!$I$4,IF(AN248="2/3",$M248*参照!$I$5,IF(AN248="1/3",$M248*参照!$I$6,IF(AN248="1/4(多子)",$M248*参照!$I$4,IF(AN248="1/4(工･農)",$M248*参照!$I$7,IF(AN248="3/3(多子)",$M248*参照!$I$4,IF(AN248="2/3(多子)",$M248*参照!$I$4,IF(AN248="1/3(多子)",$M248*参照!$I$4,IF(AN248="多子世帯",$M248*参照!$I$4,IF(AN248="対象外",0))))))))))</f>
        <v>0</v>
      </c>
      <c r="CM248" s="454" t="b">
        <f>IF(AO248="3/3",$M248*参照!$I$4,IF(AO248="2/3",$M248*参照!$I$5,IF(AO248="1/3",$M248*参照!$I$6,IF(AO248="1/4(多子)",$M248*参照!$I$4,IF(AO248="1/4(工･農)",$M248*参照!$I$7,IF(AO248="3/3(多子)",$M248*参照!$I$4,IF(AO248="2/3(多子)",$M248*参照!$I$4,IF(AO248="1/3(多子)",$M248*参照!$I$4,IF(AO248="多子世帯",$M248*参照!$I$4,IF(AO248="対象外",0))))))))))</f>
        <v>0</v>
      </c>
      <c r="CN248" s="454" t="b">
        <f>IF(AP248="3/3",$M248*参照!$I$4,IF(AP248="2/3",$M248*参照!$I$5,IF(AP248="1/3",$M248*参照!$I$6,IF(AP248="1/4(多子)",$M248*参照!$I$4,IF(AP248="1/4(工･農)",$M248*参照!$I$7,IF(AP248="3/3(多子)",$M248*参照!$I$4,IF(AP248="2/3(多子)",$M248*参照!$I$4,IF(AP248="1/3(多子)",$M248*参照!$I$4,IF(AP248="多子世帯",$M248*参照!$I$4,IF(AP248="対象外",0))))))))))</f>
        <v>0</v>
      </c>
      <c r="CO248" s="454" t="b">
        <f>IF(AQ248="3/3",$M248*参照!$I$4,IF(AQ248="2/3",$M248*参照!$I$5,IF(AQ248="1/3",$M248*参照!$I$6,IF(AQ248="1/4(多子)",$M248*参照!$I$4,IF(AQ248="1/4(工･農)",$M248*参照!$I$7,IF(AQ248="3/3(多子)",$M248*参照!$I$4,IF(AQ248="2/3(多子)",$M248*参照!$I$4,IF(AQ248="1/3(多子)",$M248*参照!$I$4,IF(AQ248="多子世帯",$M248*参照!$I$4,IF(AQ248="対象外",0))))))))))</f>
        <v>0</v>
      </c>
      <c r="CP248" s="454" t="b">
        <f>IF(AR248="3/3",$M248*参照!$I$4,IF(AR248="2/3",$M248*参照!$I$5,IF(AR248="1/3",$M248*参照!$I$6,IF(AR248="1/4(多子)",$M248*参照!$I$4,IF(AR248="1/4(工･農)",$M248*参照!$I$7,IF(AR248="3/3(多子)",$M248*参照!$I$4,IF(AR248="2/3(多子)",$M248*参照!$I$4,IF(AR248="1/3(多子)",$M248*参照!$I$4,IF(AR248="多子世帯",$M248*参照!$I$4,IF(AR248="対象外",0))))))))))</f>
        <v>0</v>
      </c>
      <c r="CQ248" s="455" t="b">
        <f>IF(AS248="3/3",$M248*参照!$I$4,IF(AS248="2/3",$M248*参照!$I$5,IF(AS248="1/3",$M248*参照!$I$6,IF(AS248="1/4(多子)",$M248*参照!$I$4,IF(AS248="1/4(工･農)",$M248*参照!$I$7,IF(AS248="3/3(多子)",$M248*参照!$I$4,IF(AS248="2/3(多子)",$M248*参照!$I$4,IF(AS248="1/3(多子)",$M248*参照!$I$4,IF(AS248="多子世帯",$M248*参照!$I$4,IF(AS248="対象外",0))))))))))</f>
        <v>0</v>
      </c>
      <c r="CR248" s="456">
        <f t="shared" si="229"/>
        <v>0</v>
      </c>
      <c r="CS248" s="66"/>
      <c r="CT248" s="147"/>
      <c r="CU248" s="147"/>
      <c r="CV248" s="147"/>
      <c r="CW248" s="147"/>
      <c r="CX248" s="147"/>
      <c r="CY248" s="149"/>
      <c r="CZ248" s="100"/>
      <c r="DA248" s="147"/>
      <c r="DB248" s="147"/>
      <c r="DC248" s="147"/>
      <c r="DD248" s="147"/>
      <c r="DE248" s="147"/>
      <c r="DF248" s="148">
        <f t="shared" si="230"/>
        <v>0</v>
      </c>
      <c r="DG248" s="77">
        <f>IF(CD248=0,0,(ROUNDUP(O248*(BU248*参照!$C$5+BV248*参照!$C$6+BW248*参照!$C$7+BX248*参照!$C$8+BY248*参照!$C$9+BZ248*参照!$C$10+CA248*参照!$C$11+CB248*参照!$C$12+CC248*参照!$C$13)/CD248,-2)))</f>
        <v>0</v>
      </c>
      <c r="DH248" s="136" t="str">
        <f t="shared" si="201"/>
        <v>B</v>
      </c>
    </row>
    <row r="249" spans="1:112" ht="14.4">
      <c r="A249" s="137">
        <v>208</v>
      </c>
      <c r="B249" s="354"/>
      <c r="C249" s="355"/>
      <c r="D249" s="213"/>
      <c r="E249" s="213"/>
      <c r="F249" s="185"/>
      <c r="G249" s="213"/>
      <c r="H249" s="355"/>
      <c r="I249" s="237">
        <v>0</v>
      </c>
      <c r="J249" s="236">
        <f t="shared" si="202"/>
        <v>0</v>
      </c>
      <c r="K249" s="387">
        <f>IF(D249="昼間",参照!$E$4,IF(D249="夜間等",参照!$E$5,IF(D249="通信",参照!$E$6,0)))</f>
        <v>0</v>
      </c>
      <c r="L249" s="240">
        <f t="shared" si="203"/>
        <v>0</v>
      </c>
      <c r="M249" s="241">
        <f t="shared" si="204"/>
        <v>0</v>
      </c>
      <c r="N249" s="238"/>
      <c r="O249" s="238">
        <f t="shared" si="205"/>
        <v>0</v>
      </c>
      <c r="P249" s="389">
        <v>0</v>
      </c>
      <c r="Q249" s="392">
        <f>IF(D249="昼間",参照!$F$4,IF(D249="夜間等",参照!$F$5,IF(D249="通信",参照!$F$6,0)))</f>
        <v>0</v>
      </c>
      <c r="R249" s="240">
        <f t="shared" si="206"/>
        <v>0</v>
      </c>
      <c r="S249" s="214"/>
      <c r="T249" s="384">
        <f t="shared" si="207"/>
        <v>0</v>
      </c>
      <c r="U249" s="382">
        <f t="shared" si="208"/>
        <v>0</v>
      </c>
      <c r="V249" s="380">
        <f t="shared" si="209"/>
        <v>0</v>
      </c>
      <c r="W249" s="378">
        <f t="shared" si="210"/>
        <v>0</v>
      </c>
      <c r="X249" s="386" t="str">
        <f t="shared" si="180"/>
        <v>0</v>
      </c>
      <c r="Y249" s="379">
        <f t="shared" si="211"/>
        <v>0</v>
      </c>
      <c r="Z249" s="441"/>
      <c r="AA249" s="441"/>
      <c r="AB249" s="445">
        <f t="shared" si="212"/>
        <v>0</v>
      </c>
      <c r="AC249" s="356">
        <f t="shared" si="213"/>
        <v>0</v>
      </c>
      <c r="AD249" s="123">
        <f t="shared" si="181"/>
        <v>0</v>
      </c>
      <c r="AE249" s="123">
        <f t="shared" si="182"/>
        <v>0</v>
      </c>
      <c r="AF249" s="183"/>
      <c r="AG249" s="32"/>
      <c r="AH249" s="97"/>
      <c r="AI249" s="33"/>
      <c r="AJ249" s="97"/>
      <c r="AK249" s="33"/>
      <c r="AL249" s="97"/>
      <c r="AM249" s="98"/>
      <c r="AN249" s="99"/>
      <c r="AO249" s="147"/>
      <c r="AP249" s="147"/>
      <c r="AQ249" s="147"/>
      <c r="AR249" s="147"/>
      <c r="AS249" s="33"/>
      <c r="AT249" s="308">
        <f t="shared" si="183"/>
        <v>0</v>
      </c>
      <c r="AU249" s="295">
        <f t="shared" si="184"/>
        <v>0</v>
      </c>
      <c r="AV249" s="295">
        <f t="shared" si="185"/>
        <v>0</v>
      </c>
      <c r="AW249" s="295">
        <f t="shared" si="186"/>
        <v>0</v>
      </c>
      <c r="AX249" s="295">
        <f t="shared" si="187"/>
        <v>0</v>
      </c>
      <c r="AY249" s="295">
        <f t="shared" si="188"/>
        <v>0</v>
      </c>
      <c r="AZ249" s="295">
        <f t="shared" si="189"/>
        <v>0</v>
      </c>
      <c r="BA249" s="295">
        <f t="shared" si="190"/>
        <v>0</v>
      </c>
      <c r="BB249" s="310">
        <f t="shared" si="191"/>
        <v>0</v>
      </c>
      <c r="BC249" s="308">
        <f t="shared" si="192"/>
        <v>0</v>
      </c>
      <c r="BD249" s="308">
        <f t="shared" si="193"/>
        <v>0</v>
      </c>
      <c r="BE249" s="295">
        <f t="shared" si="194"/>
        <v>0</v>
      </c>
      <c r="BF249" s="308">
        <f t="shared" si="195"/>
        <v>0</v>
      </c>
      <c r="BG249" s="295">
        <f t="shared" si="196"/>
        <v>0</v>
      </c>
      <c r="BH249" s="308">
        <f t="shared" si="197"/>
        <v>0</v>
      </c>
      <c r="BI249" s="295">
        <f t="shared" si="198"/>
        <v>0</v>
      </c>
      <c r="BJ249" s="295">
        <f t="shared" si="199"/>
        <v>0</v>
      </c>
      <c r="BK249" s="310">
        <f t="shared" si="200"/>
        <v>0</v>
      </c>
      <c r="BL249" s="317">
        <f t="shared" si="214"/>
        <v>0</v>
      </c>
      <c r="BM249" s="299">
        <f t="shared" si="214"/>
        <v>0</v>
      </c>
      <c r="BN249" s="299">
        <f t="shared" si="215"/>
        <v>0</v>
      </c>
      <c r="BO249" s="299">
        <f t="shared" si="214"/>
        <v>0</v>
      </c>
      <c r="BP249" s="299">
        <f t="shared" si="216"/>
        <v>0</v>
      </c>
      <c r="BQ249" s="299">
        <f t="shared" si="214"/>
        <v>0</v>
      </c>
      <c r="BR249" s="299">
        <f t="shared" si="217"/>
        <v>0</v>
      </c>
      <c r="BS249" s="299">
        <f t="shared" si="218"/>
        <v>0</v>
      </c>
      <c r="BT249" s="318">
        <f t="shared" si="218"/>
        <v>0</v>
      </c>
      <c r="BU249" s="450">
        <f t="shared" si="219"/>
        <v>0</v>
      </c>
      <c r="BV249" s="451">
        <f t="shared" si="220"/>
        <v>0</v>
      </c>
      <c r="BW249" s="451">
        <f t="shared" si="221"/>
        <v>0</v>
      </c>
      <c r="BX249" s="451">
        <f t="shared" si="222"/>
        <v>0</v>
      </c>
      <c r="BY249" s="451">
        <f t="shared" si="223"/>
        <v>0</v>
      </c>
      <c r="BZ249" s="451">
        <f t="shared" si="224"/>
        <v>0</v>
      </c>
      <c r="CA249" s="451">
        <f t="shared" si="225"/>
        <v>0</v>
      </c>
      <c r="CB249" s="451">
        <f t="shared" si="226"/>
        <v>0</v>
      </c>
      <c r="CC249" s="451">
        <f t="shared" si="227"/>
        <v>0</v>
      </c>
      <c r="CD249" s="452">
        <f t="shared" si="228"/>
        <v>0</v>
      </c>
      <c r="CE249" s="453">
        <f>IF($AF249="3/3",$R249*参照!$J$4,IF($AF249="2/3",$R249*参照!$J$5,IF($AF249="1/3",$R249*参照!$J$6,IF($AF249="1/4(多子)",$R249*参照!$J$4,IF($AF249="1/4(工･農)",$R249*参照!$J$7,IF($AF249="3/3(多子)",$R249*参照!$J$4,IF($AF249="2/3(多子)",$R249*参照!$J$4,IF($AF249="1/3(多子)",$R249*参照!$J$4,IF($AF249="多子世帯",$R249*参照!$J$4,)))))))))</f>
        <v>0</v>
      </c>
      <c r="CF249" s="454" t="b">
        <f>IF(AH249="3/3",$M249*参照!$I$4,IF(AH249="2/3",$M249*参照!$I$5,IF(AH249="1/3",$M249*参照!$I$6,IF(AH249="1/4(多子)",$M249*参照!$I$4,IF(AH249="1/4(工･農)",$M249*参照!$I$7,IF(AH249="3/3(多子)",$M249*参照!$I$4,IF(AH249="2/3(多子)",$M249*参照!$I$4,IF(AH249="1/3(多子)",$M249*参照!$I$4,IF(AH249="多子世帯",$M249*参照!$I$4,IF(AH249="対象外",0))))))))))</f>
        <v>0</v>
      </c>
      <c r="CG249" s="454" t="b">
        <f>IF(AI249="3/3",$M249*参照!$I$4,IF(AI249="2/3",$M249*参照!$I$5,IF(AI249="1/3",$M249*参照!$I$6,IF(AI249="1/4(多子)",$M249*参照!$I$4,IF(AI249="1/4(工･農)",$M249*参照!$I$7,IF(AI249="3/3(多子)",$M249*参照!$I$4,IF(AI249="2/3(多子)",$M249*参照!$I$4,IF(AI249="1/3(多子)",$M249*参照!$I$4,IF(AI249="多子世帯",$M249*参照!$I$4,IF(AI249="対象外",0))))))))))</f>
        <v>0</v>
      </c>
      <c r="CH249" s="454" t="b">
        <f>IF(AJ249="3/3",$M249*参照!$I$4,IF(AJ249="2/3",$M249*参照!$I$5,IF(AJ249="1/3",$M249*参照!$I$6,IF(AJ249="1/4(多子)",$M249*参照!$I$4,IF(AJ249="1/4(工･農)",$M249*参照!$I$7,IF(AJ249="3/3(多子)",$M249*参照!$I$4,IF(AJ249="2/3(多子)",$M249*参照!$I$4,IF(AJ249="1/3(多子)",$M249*参照!$I$4,IF(AJ249="多子世帯",$M249*参照!$I$4,IF(AJ249="対象外",0))))))))))</f>
        <v>0</v>
      </c>
      <c r="CI249" s="454" t="b">
        <f>IF(AK249="3/3",$M249*参照!$I$4,IF(AK249="2/3",$M249*参照!$I$5,IF(AK249="1/3",$M249*参照!$I$6,IF(AK249="1/4(多子)",$M249*参照!$I$4,IF(AK249="1/4(工･農)",$M249*参照!$I$7,IF(AK249="3/3(多子)",$M249*参照!$I$4,IF(AK249="2/3(多子)",$M249*参照!$I$4,IF(AK249="1/3(多子)",$M249*参照!$I$4,IF(AK249="多子世帯",$M249*参照!$I$4,IF(AK249="対象外",0))))))))))</f>
        <v>0</v>
      </c>
      <c r="CJ249" s="454" t="b">
        <f>IF(AL249="3/3",$M249*参照!$I$4,IF(AL249="2/3",$M249*参照!$I$5,IF(AL249="1/3",$M249*参照!$I$6,IF(AL249="1/4(多子)",$M249*参照!$I$4,IF(AL249="1/4(工･農)",$M249*参照!$I$7,IF(AL249="3/3(多子)",$M249*参照!$I$4,IF(AL249="2/3(多子)",$M249*参照!$I$4,IF(AL249="1/3(多子)",$M249*参照!$I$4,IF(AL249="多子世帯",$M249*参照!$I$4,IF(AL249="対象外",0))))))))))</f>
        <v>0</v>
      </c>
      <c r="CK249" s="454" t="b">
        <f>IF(AM249="3/3",$M249*参照!$I$4,IF(AM249="2/3",$M249*参照!$I$5,IF(AM249="1/3",$M249*参照!$I$6,IF(AM249="1/4(多子)",$M249*参照!$I$4,IF(AM249="1/4(工･農)",$M249*参照!$I$7,IF(AM249="3/3(多子)",$M249*参照!$I$4,IF(AM249="2/3(多子)",$M249*参照!$I$4,IF(AM249="1/3(多子)",$M249*参照!$I$4,IF(AM249="多子世帯",$M249*参照!$I$4,IF(AM249="対象外",0))))))))))</f>
        <v>0</v>
      </c>
      <c r="CL249" s="454" t="b">
        <f>IF(AN249="3/3",$M249*参照!$I$4,IF(AN249="2/3",$M249*参照!$I$5,IF(AN249="1/3",$M249*参照!$I$6,IF(AN249="1/4(多子)",$M249*参照!$I$4,IF(AN249="1/4(工･農)",$M249*参照!$I$7,IF(AN249="3/3(多子)",$M249*参照!$I$4,IF(AN249="2/3(多子)",$M249*参照!$I$4,IF(AN249="1/3(多子)",$M249*参照!$I$4,IF(AN249="多子世帯",$M249*参照!$I$4,IF(AN249="対象外",0))))))))))</f>
        <v>0</v>
      </c>
      <c r="CM249" s="454" t="b">
        <f>IF(AO249="3/3",$M249*参照!$I$4,IF(AO249="2/3",$M249*参照!$I$5,IF(AO249="1/3",$M249*参照!$I$6,IF(AO249="1/4(多子)",$M249*参照!$I$4,IF(AO249="1/4(工･農)",$M249*参照!$I$7,IF(AO249="3/3(多子)",$M249*参照!$I$4,IF(AO249="2/3(多子)",$M249*参照!$I$4,IF(AO249="1/3(多子)",$M249*参照!$I$4,IF(AO249="多子世帯",$M249*参照!$I$4,IF(AO249="対象外",0))))))))))</f>
        <v>0</v>
      </c>
      <c r="CN249" s="454" t="b">
        <f>IF(AP249="3/3",$M249*参照!$I$4,IF(AP249="2/3",$M249*参照!$I$5,IF(AP249="1/3",$M249*参照!$I$6,IF(AP249="1/4(多子)",$M249*参照!$I$4,IF(AP249="1/4(工･農)",$M249*参照!$I$7,IF(AP249="3/3(多子)",$M249*参照!$I$4,IF(AP249="2/3(多子)",$M249*参照!$I$4,IF(AP249="1/3(多子)",$M249*参照!$I$4,IF(AP249="多子世帯",$M249*参照!$I$4,IF(AP249="対象外",0))))))))))</f>
        <v>0</v>
      </c>
      <c r="CO249" s="454" t="b">
        <f>IF(AQ249="3/3",$M249*参照!$I$4,IF(AQ249="2/3",$M249*参照!$I$5,IF(AQ249="1/3",$M249*参照!$I$6,IF(AQ249="1/4(多子)",$M249*参照!$I$4,IF(AQ249="1/4(工･農)",$M249*参照!$I$7,IF(AQ249="3/3(多子)",$M249*参照!$I$4,IF(AQ249="2/3(多子)",$M249*参照!$I$4,IF(AQ249="1/3(多子)",$M249*参照!$I$4,IF(AQ249="多子世帯",$M249*参照!$I$4,IF(AQ249="対象外",0))))))))))</f>
        <v>0</v>
      </c>
      <c r="CP249" s="454" t="b">
        <f>IF(AR249="3/3",$M249*参照!$I$4,IF(AR249="2/3",$M249*参照!$I$5,IF(AR249="1/3",$M249*参照!$I$6,IF(AR249="1/4(多子)",$M249*参照!$I$4,IF(AR249="1/4(工･農)",$M249*参照!$I$7,IF(AR249="3/3(多子)",$M249*参照!$I$4,IF(AR249="2/3(多子)",$M249*参照!$I$4,IF(AR249="1/3(多子)",$M249*参照!$I$4,IF(AR249="多子世帯",$M249*参照!$I$4,IF(AR249="対象外",0))))))))))</f>
        <v>0</v>
      </c>
      <c r="CQ249" s="455" t="b">
        <f>IF(AS249="3/3",$M249*参照!$I$4,IF(AS249="2/3",$M249*参照!$I$5,IF(AS249="1/3",$M249*参照!$I$6,IF(AS249="1/4(多子)",$M249*参照!$I$4,IF(AS249="1/4(工･農)",$M249*参照!$I$7,IF(AS249="3/3(多子)",$M249*参照!$I$4,IF(AS249="2/3(多子)",$M249*参照!$I$4,IF(AS249="1/3(多子)",$M249*参照!$I$4,IF(AS249="多子世帯",$M249*参照!$I$4,IF(AS249="対象外",0))))))))))</f>
        <v>0</v>
      </c>
      <c r="CR249" s="456">
        <f t="shared" si="229"/>
        <v>0</v>
      </c>
      <c r="CS249" s="66"/>
      <c r="CT249" s="147"/>
      <c r="CU249" s="147"/>
      <c r="CV249" s="147"/>
      <c r="CW249" s="147"/>
      <c r="CX249" s="147"/>
      <c r="CY249" s="149"/>
      <c r="CZ249" s="100"/>
      <c r="DA249" s="147"/>
      <c r="DB249" s="147"/>
      <c r="DC249" s="147"/>
      <c r="DD249" s="147"/>
      <c r="DE249" s="147"/>
      <c r="DF249" s="148">
        <f t="shared" si="230"/>
        <v>0</v>
      </c>
      <c r="DG249" s="77">
        <f>IF(CD249=0,0,(ROUNDUP(O249*(BU249*参照!$C$5+BV249*参照!$C$6+BW249*参照!$C$7+BX249*参照!$C$8+BY249*参照!$C$9+BZ249*参照!$C$10+CA249*参照!$C$11+CB249*参照!$C$12+CC249*参照!$C$13)/CD249,-2)))</f>
        <v>0</v>
      </c>
      <c r="DH249" s="136" t="str">
        <f t="shared" si="201"/>
        <v>B</v>
      </c>
    </row>
    <row r="250" spans="1:112" ht="14.4">
      <c r="A250" s="137">
        <v>209</v>
      </c>
      <c r="B250" s="363"/>
      <c r="C250" s="361"/>
      <c r="D250" s="126"/>
      <c r="E250" s="127"/>
      <c r="F250" s="185"/>
      <c r="G250" s="213"/>
      <c r="H250" s="355"/>
      <c r="I250" s="235">
        <v>0</v>
      </c>
      <c r="J250" s="235">
        <f t="shared" si="202"/>
        <v>0</v>
      </c>
      <c r="K250" s="387">
        <f>IF(D250="昼間",参照!$E$4,IF(D250="夜間等",参照!$E$5,IF(D250="通信",参照!$E$6,0)))</f>
        <v>0</v>
      </c>
      <c r="L250" s="240">
        <f t="shared" si="203"/>
        <v>0</v>
      </c>
      <c r="M250" s="241">
        <f t="shared" si="204"/>
        <v>0</v>
      </c>
      <c r="N250" s="238"/>
      <c r="O250" s="238">
        <f t="shared" si="205"/>
        <v>0</v>
      </c>
      <c r="P250" s="389">
        <v>0</v>
      </c>
      <c r="Q250" s="392">
        <f>IF(D250="昼間",参照!$F$4,IF(D250="夜間等",参照!$F$5,IF(D250="通信",参照!$F$6,0)))</f>
        <v>0</v>
      </c>
      <c r="R250" s="240">
        <f t="shared" si="206"/>
        <v>0</v>
      </c>
      <c r="S250" s="214"/>
      <c r="T250" s="384">
        <f t="shared" si="207"/>
        <v>0</v>
      </c>
      <c r="U250" s="382">
        <f t="shared" si="208"/>
        <v>0</v>
      </c>
      <c r="V250" s="380">
        <f t="shared" si="209"/>
        <v>0</v>
      </c>
      <c r="W250" s="378">
        <f t="shared" si="210"/>
        <v>0</v>
      </c>
      <c r="X250" s="386" t="str">
        <f t="shared" si="180"/>
        <v>0</v>
      </c>
      <c r="Y250" s="379">
        <f t="shared" si="211"/>
        <v>0</v>
      </c>
      <c r="Z250" s="441"/>
      <c r="AA250" s="441"/>
      <c r="AB250" s="445">
        <f t="shared" si="212"/>
        <v>0</v>
      </c>
      <c r="AC250" s="356">
        <f t="shared" si="213"/>
        <v>0</v>
      </c>
      <c r="AD250" s="123">
        <f t="shared" si="181"/>
        <v>0</v>
      </c>
      <c r="AE250" s="123">
        <f t="shared" si="182"/>
        <v>0</v>
      </c>
      <c r="AF250" s="183"/>
      <c r="AG250" s="32"/>
      <c r="AH250" s="97"/>
      <c r="AI250" s="33"/>
      <c r="AJ250" s="97"/>
      <c r="AK250" s="33"/>
      <c r="AL250" s="97"/>
      <c r="AM250" s="98"/>
      <c r="AN250" s="99"/>
      <c r="AO250" s="147"/>
      <c r="AP250" s="147"/>
      <c r="AQ250" s="147"/>
      <c r="AR250" s="147"/>
      <c r="AS250" s="33"/>
      <c r="AT250" s="308">
        <f t="shared" si="183"/>
        <v>0</v>
      </c>
      <c r="AU250" s="295">
        <f t="shared" si="184"/>
        <v>0</v>
      </c>
      <c r="AV250" s="295">
        <f t="shared" si="185"/>
        <v>0</v>
      </c>
      <c r="AW250" s="295">
        <f t="shared" si="186"/>
        <v>0</v>
      </c>
      <c r="AX250" s="295">
        <f t="shared" si="187"/>
        <v>0</v>
      </c>
      <c r="AY250" s="295">
        <f t="shared" si="188"/>
        <v>0</v>
      </c>
      <c r="AZ250" s="295">
        <f t="shared" si="189"/>
        <v>0</v>
      </c>
      <c r="BA250" s="295">
        <f t="shared" si="190"/>
        <v>0</v>
      </c>
      <c r="BB250" s="310">
        <f t="shared" si="191"/>
        <v>0</v>
      </c>
      <c r="BC250" s="308">
        <f t="shared" si="192"/>
        <v>0</v>
      </c>
      <c r="BD250" s="308">
        <f t="shared" si="193"/>
        <v>0</v>
      </c>
      <c r="BE250" s="295">
        <f t="shared" si="194"/>
        <v>0</v>
      </c>
      <c r="BF250" s="308">
        <f t="shared" si="195"/>
        <v>0</v>
      </c>
      <c r="BG250" s="295">
        <f t="shared" si="196"/>
        <v>0</v>
      </c>
      <c r="BH250" s="308">
        <f t="shared" si="197"/>
        <v>0</v>
      </c>
      <c r="BI250" s="295">
        <f t="shared" si="198"/>
        <v>0</v>
      </c>
      <c r="BJ250" s="295">
        <f t="shared" si="199"/>
        <v>0</v>
      </c>
      <c r="BK250" s="310">
        <f t="shared" si="200"/>
        <v>0</v>
      </c>
      <c r="BL250" s="317">
        <f t="shared" si="214"/>
        <v>0</v>
      </c>
      <c r="BM250" s="299">
        <f t="shared" si="214"/>
        <v>0</v>
      </c>
      <c r="BN250" s="299">
        <f t="shared" si="215"/>
        <v>0</v>
      </c>
      <c r="BO250" s="299">
        <f t="shared" si="214"/>
        <v>0</v>
      </c>
      <c r="BP250" s="299">
        <f t="shared" si="216"/>
        <v>0</v>
      </c>
      <c r="BQ250" s="299">
        <f t="shared" si="214"/>
        <v>0</v>
      </c>
      <c r="BR250" s="299">
        <f t="shared" si="217"/>
        <v>0</v>
      </c>
      <c r="BS250" s="299">
        <f t="shared" si="218"/>
        <v>0</v>
      </c>
      <c r="BT250" s="318">
        <f t="shared" si="218"/>
        <v>0</v>
      </c>
      <c r="BU250" s="450">
        <f t="shared" si="219"/>
        <v>0</v>
      </c>
      <c r="BV250" s="451">
        <f t="shared" si="220"/>
        <v>0</v>
      </c>
      <c r="BW250" s="451">
        <f t="shared" si="221"/>
        <v>0</v>
      </c>
      <c r="BX250" s="451">
        <f t="shared" si="222"/>
        <v>0</v>
      </c>
      <c r="BY250" s="451">
        <f t="shared" si="223"/>
        <v>0</v>
      </c>
      <c r="BZ250" s="451">
        <f t="shared" si="224"/>
        <v>0</v>
      </c>
      <c r="CA250" s="451">
        <f t="shared" si="225"/>
        <v>0</v>
      </c>
      <c r="CB250" s="451">
        <f t="shared" si="226"/>
        <v>0</v>
      </c>
      <c r="CC250" s="451">
        <f t="shared" si="227"/>
        <v>0</v>
      </c>
      <c r="CD250" s="452">
        <f t="shared" si="228"/>
        <v>0</v>
      </c>
      <c r="CE250" s="453">
        <f>IF($AF250="3/3",$R250*参照!$J$4,IF($AF250="2/3",$R250*参照!$J$5,IF($AF250="1/3",$R250*参照!$J$6,IF($AF250="1/4(多子)",$R250*参照!$J$4,IF($AF250="1/4(工･農)",$R250*参照!$J$7,IF($AF250="3/3(多子)",$R250*参照!$J$4,IF($AF250="2/3(多子)",$R250*参照!$J$4,IF($AF250="1/3(多子)",$R250*参照!$J$4,IF($AF250="多子世帯",$R250*参照!$J$4,)))))))))</f>
        <v>0</v>
      </c>
      <c r="CF250" s="454" t="b">
        <f>IF(AH250="3/3",$M250*参照!$I$4,IF(AH250="2/3",$M250*参照!$I$5,IF(AH250="1/3",$M250*参照!$I$6,IF(AH250="1/4(多子)",$M250*参照!$I$4,IF(AH250="1/4(工･農)",$M250*参照!$I$7,IF(AH250="3/3(多子)",$M250*参照!$I$4,IF(AH250="2/3(多子)",$M250*参照!$I$4,IF(AH250="1/3(多子)",$M250*参照!$I$4,IF(AH250="多子世帯",$M250*参照!$I$4,IF(AH250="対象外",0))))))))))</f>
        <v>0</v>
      </c>
      <c r="CG250" s="454" t="b">
        <f>IF(AI250="3/3",$M250*参照!$I$4,IF(AI250="2/3",$M250*参照!$I$5,IF(AI250="1/3",$M250*参照!$I$6,IF(AI250="1/4(多子)",$M250*参照!$I$4,IF(AI250="1/4(工･農)",$M250*参照!$I$7,IF(AI250="3/3(多子)",$M250*参照!$I$4,IF(AI250="2/3(多子)",$M250*参照!$I$4,IF(AI250="1/3(多子)",$M250*参照!$I$4,IF(AI250="多子世帯",$M250*参照!$I$4,IF(AI250="対象外",0))))))))))</f>
        <v>0</v>
      </c>
      <c r="CH250" s="454" t="b">
        <f>IF(AJ250="3/3",$M250*参照!$I$4,IF(AJ250="2/3",$M250*参照!$I$5,IF(AJ250="1/3",$M250*参照!$I$6,IF(AJ250="1/4(多子)",$M250*参照!$I$4,IF(AJ250="1/4(工･農)",$M250*参照!$I$7,IF(AJ250="3/3(多子)",$M250*参照!$I$4,IF(AJ250="2/3(多子)",$M250*参照!$I$4,IF(AJ250="1/3(多子)",$M250*参照!$I$4,IF(AJ250="多子世帯",$M250*参照!$I$4,IF(AJ250="対象外",0))))))))))</f>
        <v>0</v>
      </c>
      <c r="CI250" s="454" t="b">
        <f>IF(AK250="3/3",$M250*参照!$I$4,IF(AK250="2/3",$M250*参照!$I$5,IF(AK250="1/3",$M250*参照!$I$6,IF(AK250="1/4(多子)",$M250*参照!$I$4,IF(AK250="1/4(工･農)",$M250*参照!$I$7,IF(AK250="3/3(多子)",$M250*参照!$I$4,IF(AK250="2/3(多子)",$M250*参照!$I$4,IF(AK250="1/3(多子)",$M250*参照!$I$4,IF(AK250="多子世帯",$M250*参照!$I$4,IF(AK250="対象外",0))))))))))</f>
        <v>0</v>
      </c>
      <c r="CJ250" s="454" t="b">
        <f>IF(AL250="3/3",$M250*参照!$I$4,IF(AL250="2/3",$M250*参照!$I$5,IF(AL250="1/3",$M250*参照!$I$6,IF(AL250="1/4(多子)",$M250*参照!$I$4,IF(AL250="1/4(工･農)",$M250*参照!$I$7,IF(AL250="3/3(多子)",$M250*参照!$I$4,IF(AL250="2/3(多子)",$M250*参照!$I$4,IF(AL250="1/3(多子)",$M250*参照!$I$4,IF(AL250="多子世帯",$M250*参照!$I$4,IF(AL250="対象外",0))))))))))</f>
        <v>0</v>
      </c>
      <c r="CK250" s="454" t="b">
        <f>IF(AM250="3/3",$M250*参照!$I$4,IF(AM250="2/3",$M250*参照!$I$5,IF(AM250="1/3",$M250*参照!$I$6,IF(AM250="1/4(多子)",$M250*参照!$I$4,IF(AM250="1/4(工･農)",$M250*参照!$I$7,IF(AM250="3/3(多子)",$M250*参照!$I$4,IF(AM250="2/3(多子)",$M250*参照!$I$4,IF(AM250="1/3(多子)",$M250*参照!$I$4,IF(AM250="多子世帯",$M250*参照!$I$4,IF(AM250="対象外",0))))))))))</f>
        <v>0</v>
      </c>
      <c r="CL250" s="454" t="b">
        <f>IF(AN250="3/3",$M250*参照!$I$4,IF(AN250="2/3",$M250*参照!$I$5,IF(AN250="1/3",$M250*参照!$I$6,IF(AN250="1/4(多子)",$M250*参照!$I$4,IF(AN250="1/4(工･農)",$M250*参照!$I$7,IF(AN250="3/3(多子)",$M250*参照!$I$4,IF(AN250="2/3(多子)",$M250*参照!$I$4,IF(AN250="1/3(多子)",$M250*参照!$I$4,IF(AN250="多子世帯",$M250*参照!$I$4,IF(AN250="対象外",0))))))))))</f>
        <v>0</v>
      </c>
      <c r="CM250" s="454" t="b">
        <f>IF(AO250="3/3",$M250*参照!$I$4,IF(AO250="2/3",$M250*参照!$I$5,IF(AO250="1/3",$M250*参照!$I$6,IF(AO250="1/4(多子)",$M250*参照!$I$4,IF(AO250="1/4(工･農)",$M250*参照!$I$7,IF(AO250="3/3(多子)",$M250*参照!$I$4,IF(AO250="2/3(多子)",$M250*参照!$I$4,IF(AO250="1/3(多子)",$M250*参照!$I$4,IF(AO250="多子世帯",$M250*参照!$I$4,IF(AO250="対象外",0))))))))))</f>
        <v>0</v>
      </c>
      <c r="CN250" s="454" t="b">
        <f>IF(AP250="3/3",$M250*参照!$I$4,IF(AP250="2/3",$M250*参照!$I$5,IF(AP250="1/3",$M250*参照!$I$6,IF(AP250="1/4(多子)",$M250*参照!$I$4,IF(AP250="1/4(工･農)",$M250*参照!$I$7,IF(AP250="3/3(多子)",$M250*参照!$I$4,IF(AP250="2/3(多子)",$M250*参照!$I$4,IF(AP250="1/3(多子)",$M250*参照!$I$4,IF(AP250="多子世帯",$M250*参照!$I$4,IF(AP250="対象外",0))))))))))</f>
        <v>0</v>
      </c>
      <c r="CO250" s="454" t="b">
        <f>IF(AQ250="3/3",$M250*参照!$I$4,IF(AQ250="2/3",$M250*参照!$I$5,IF(AQ250="1/3",$M250*参照!$I$6,IF(AQ250="1/4(多子)",$M250*参照!$I$4,IF(AQ250="1/4(工･農)",$M250*参照!$I$7,IF(AQ250="3/3(多子)",$M250*参照!$I$4,IF(AQ250="2/3(多子)",$M250*参照!$I$4,IF(AQ250="1/3(多子)",$M250*参照!$I$4,IF(AQ250="多子世帯",$M250*参照!$I$4,IF(AQ250="対象外",0))))))))))</f>
        <v>0</v>
      </c>
      <c r="CP250" s="454" t="b">
        <f>IF(AR250="3/3",$M250*参照!$I$4,IF(AR250="2/3",$M250*参照!$I$5,IF(AR250="1/3",$M250*参照!$I$6,IF(AR250="1/4(多子)",$M250*参照!$I$4,IF(AR250="1/4(工･農)",$M250*参照!$I$7,IF(AR250="3/3(多子)",$M250*参照!$I$4,IF(AR250="2/3(多子)",$M250*参照!$I$4,IF(AR250="1/3(多子)",$M250*参照!$I$4,IF(AR250="多子世帯",$M250*参照!$I$4,IF(AR250="対象外",0))))))))))</f>
        <v>0</v>
      </c>
      <c r="CQ250" s="455" t="b">
        <f>IF(AS250="3/3",$M250*参照!$I$4,IF(AS250="2/3",$M250*参照!$I$5,IF(AS250="1/3",$M250*参照!$I$6,IF(AS250="1/4(多子)",$M250*参照!$I$4,IF(AS250="1/4(工･農)",$M250*参照!$I$7,IF(AS250="3/3(多子)",$M250*参照!$I$4,IF(AS250="2/3(多子)",$M250*参照!$I$4,IF(AS250="1/3(多子)",$M250*参照!$I$4,IF(AS250="多子世帯",$M250*参照!$I$4,IF(AS250="対象外",0))))))))))</f>
        <v>0</v>
      </c>
      <c r="CR250" s="456">
        <f t="shared" si="229"/>
        <v>0</v>
      </c>
      <c r="CS250" s="66"/>
      <c r="CT250" s="147"/>
      <c r="CU250" s="147"/>
      <c r="CV250" s="147"/>
      <c r="CW250" s="147"/>
      <c r="CX250" s="147"/>
      <c r="CY250" s="149"/>
      <c r="CZ250" s="100"/>
      <c r="DA250" s="147"/>
      <c r="DB250" s="147"/>
      <c r="DC250" s="147"/>
      <c r="DD250" s="147"/>
      <c r="DE250" s="147"/>
      <c r="DF250" s="148">
        <f t="shared" si="230"/>
        <v>0</v>
      </c>
      <c r="DG250" s="77">
        <f>IF(CD250=0,0,(ROUNDUP(O250*(BU250*参照!$C$5+BV250*参照!$C$6+BW250*参照!$C$7+BX250*参照!$C$8+BY250*参照!$C$9+BZ250*参照!$C$10+CA250*参照!$C$11+CB250*参照!$C$12+CC250*参照!$C$13)/CD250,-2)))</f>
        <v>0</v>
      </c>
      <c r="DH250" s="136" t="str">
        <f t="shared" si="201"/>
        <v>B</v>
      </c>
    </row>
    <row r="251" spans="1:112" ht="14.4">
      <c r="A251" s="137">
        <v>210</v>
      </c>
      <c r="B251" s="363"/>
      <c r="C251" s="361"/>
      <c r="D251" s="126"/>
      <c r="E251" s="127"/>
      <c r="F251" s="185"/>
      <c r="G251" s="213"/>
      <c r="H251" s="355"/>
      <c r="I251" s="235">
        <v>0</v>
      </c>
      <c r="J251" s="235">
        <f t="shared" si="202"/>
        <v>0</v>
      </c>
      <c r="K251" s="387">
        <f>IF(D251="昼間",参照!$E$4,IF(D251="夜間等",参照!$E$5,IF(D251="通信",参照!$E$6,0)))</f>
        <v>0</v>
      </c>
      <c r="L251" s="240">
        <f t="shared" si="203"/>
        <v>0</v>
      </c>
      <c r="M251" s="241">
        <f t="shared" si="204"/>
        <v>0</v>
      </c>
      <c r="N251" s="238"/>
      <c r="O251" s="238">
        <f t="shared" si="205"/>
        <v>0</v>
      </c>
      <c r="P251" s="389">
        <v>0</v>
      </c>
      <c r="Q251" s="392">
        <f>IF(D251="昼間",参照!$F$4,IF(D251="夜間等",参照!$F$5,IF(D251="通信",参照!$F$6,0)))</f>
        <v>0</v>
      </c>
      <c r="R251" s="240">
        <f t="shared" si="206"/>
        <v>0</v>
      </c>
      <c r="S251" s="214"/>
      <c r="T251" s="384">
        <f t="shared" si="207"/>
        <v>0</v>
      </c>
      <c r="U251" s="382">
        <f t="shared" si="208"/>
        <v>0</v>
      </c>
      <c r="V251" s="380">
        <f t="shared" si="209"/>
        <v>0</v>
      </c>
      <c r="W251" s="378">
        <f t="shared" si="210"/>
        <v>0</v>
      </c>
      <c r="X251" s="386" t="str">
        <f t="shared" si="180"/>
        <v>0</v>
      </c>
      <c r="Y251" s="379">
        <f t="shared" si="211"/>
        <v>0</v>
      </c>
      <c r="Z251" s="441"/>
      <c r="AA251" s="441"/>
      <c r="AB251" s="445">
        <f t="shared" si="212"/>
        <v>0</v>
      </c>
      <c r="AC251" s="356">
        <f t="shared" si="213"/>
        <v>0</v>
      </c>
      <c r="AD251" s="123">
        <f t="shared" si="181"/>
        <v>0</v>
      </c>
      <c r="AE251" s="123">
        <f t="shared" si="182"/>
        <v>0</v>
      </c>
      <c r="AF251" s="183"/>
      <c r="AG251" s="32"/>
      <c r="AH251" s="97"/>
      <c r="AI251" s="33"/>
      <c r="AJ251" s="97"/>
      <c r="AK251" s="33"/>
      <c r="AL251" s="97"/>
      <c r="AM251" s="98"/>
      <c r="AN251" s="99"/>
      <c r="AO251" s="147"/>
      <c r="AP251" s="147"/>
      <c r="AQ251" s="147"/>
      <c r="AR251" s="147"/>
      <c r="AS251" s="33"/>
      <c r="AT251" s="308">
        <f t="shared" si="183"/>
        <v>0</v>
      </c>
      <c r="AU251" s="295">
        <f t="shared" si="184"/>
        <v>0</v>
      </c>
      <c r="AV251" s="295">
        <f t="shared" si="185"/>
        <v>0</v>
      </c>
      <c r="AW251" s="295">
        <f t="shared" si="186"/>
        <v>0</v>
      </c>
      <c r="AX251" s="295">
        <f t="shared" si="187"/>
        <v>0</v>
      </c>
      <c r="AY251" s="295">
        <f t="shared" si="188"/>
        <v>0</v>
      </c>
      <c r="AZ251" s="295">
        <f t="shared" si="189"/>
        <v>0</v>
      </c>
      <c r="BA251" s="295">
        <f t="shared" si="190"/>
        <v>0</v>
      </c>
      <c r="BB251" s="310">
        <f t="shared" si="191"/>
        <v>0</v>
      </c>
      <c r="BC251" s="308">
        <f t="shared" si="192"/>
        <v>0</v>
      </c>
      <c r="BD251" s="308">
        <f t="shared" si="193"/>
        <v>0</v>
      </c>
      <c r="BE251" s="295">
        <f t="shared" si="194"/>
        <v>0</v>
      </c>
      <c r="BF251" s="308">
        <f t="shared" si="195"/>
        <v>0</v>
      </c>
      <c r="BG251" s="295">
        <f t="shared" si="196"/>
        <v>0</v>
      </c>
      <c r="BH251" s="308">
        <f t="shared" si="197"/>
        <v>0</v>
      </c>
      <c r="BI251" s="295">
        <f t="shared" si="198"/>
        <v>0</v>
      </c>
      <c r="BJ251" s="295">
        <f t="shared" si="199"/>
        <v>0</v>
      </c>
      <c r="BK251" s="310">
        <f t="shared" si="200"/>
        <v>0</v>
      </c>
      <c r="BL251" s="317">
        <f t="shared" si="214"/>
        <v>0</v>
      </c>
      <c r="BM251" s="299">
        <f t="shared" si="214"/>
        <v>0</v>
      </c>
      <c r="BN251" s="299">
        <f t="shared" si="215"/>
        <v>0</v>
      </c>
      <c r="BO251" s="299">
        <f t="shared" si="214"/>
        <v>0</v>
      </c>
      <c r="BP251" s="299">
        <f t="shared" si="216"/>
        <v>0</v>
      </c>
      <c r="BQ251" s="299">
        <f t="shared" si="214"/>
        <v>0</v>
      </c>
      <c r="BR251" s="299">
        <f t="shared" si="217"/>
        <v>0</v>
      </c>
      <c r="BS251" s="299">
        <f t="shared" si="218"/>
        <v>0</v>
      </c>
      <c r="BT251" s="318">
        <f t="shared" si="218"/>
        <v>0</v>
      </c>
      <c r="BU251" s="450">
        <f t="shared" si="219"/>
        <v>0</v>
      </c>
      <c r="BV251" s="451">
        <f t="shared" si="220"/>
        <v>0</v>
      </c>
      <c r="BW251" s="451">
        <f t="shared" si="221"/>
        <v>0</v>
      </c>
      <c r="BX251" s="451">
        <f t="shared" si="222"/>
        <v>0</v>
      </c>
      <c r="BY251" s="451">
        <f t="shared" si="223"/>
        <v>0</v>
      </c>
      <c r="BZ251" s="451">
        <f t="shared" si="224"/>
        <v>0</v>
      </c>
      <c r="CA251" s="451">
        <f t="shared" si="225"/>
        <v>0</v>
      </c>
      <c r="CB251" s="451">
        <f t="shared" si="226"/>
        <v>0</v>
      </c>
      <c r="CC251" s="451">
        <f t="shared" si="227"/>
        <v>0</v>
      </c>
      <c r="CD251" s="452">
        <f t="shared" si="228"/>
        <v>0</v>
      </c>
      <c r="CE251" s="453">
        <f>IF($AF251="3/3",$R251*参照!$J$4,IF($AF251="2/3",$R251*参照!$J$5,IF($AF251="1/3",$R251*参照!$J$6,IF($AF251="1/4(多子)",$R251*参照!$J$4,IF($AF251="1/4(工･農)",$R251*参照!$J$7,IF($AF251="3/3(多子)",$R251*参照!$J$4,IF($AF251="2/3(多子)",$R251*参照!$J$4,IF($AF251="1/3(多子)",$R251*参照!$J$4,IF($AF251="多子世帯",$R251*参照!$J$4,)))))))))</f>
        <v>0</v>
      </c>
      <c r="CF251" s="454" t="b">
        <f>IF(AH251="3/3",$M251*参照!$I$4,IF(AH251="2/3",$M251*参照!$I$5,IF(AH251="1/3",$M251*参照!$I$6,IF(AH251="1/4(多子)",$M251*参照!$I$4,IF(AH251="1/4(工･農)",$M251*参照!$I$7,IF(AH251="3/3(多子)",$M251*参照!$I$4,IF(AH251="2/3(多子)",$M251*参照!$I$4,IF(AH251="1/3(多子)",$M251*参照!$I$4,IF(AH251="多子世帯",$M251*参照!$I$4,IF(AH251="対象外",0))))))))))</f>
        <v>0</v>
      </c>
      <c r="CG251" s="454" t="b">
        <f>IF(AI251="3/3",$M251*参照!$I$4,IF(AI251="2/3",$M251*参照!$I$5,IF(AI251="1/3",$M251*参照!$I$6,IF(AI251="1/4(多子)",$M251*参照!$I$4,IF(AI251="1/4(工･農)",$M251*参照!$I$7,IF(AI251="3/3(多子)",$M251*参照!$I$4,IF(AI251="2/3(多子)",$M251*参照!$I$4,IF(AI251="1/3(多子)",$M251*参照!$I$4,IF(AI251="多子世帯",$M251*参照!$I$4,IF(AI251="対象外",0))))))))))</f>
        <v>0</v>
      </c>
      <c r="CH251" s="454" t="b">
        <f>IF(AJ251="3/3",$M251*参照!$I$4,IF(AJ251="2/3",$M251*参照!$I$5,IF(AJ251="1/3",$M251*参照!$I$6,IF(AJ251="1/4(多子)",$M251*参照!$I$4,IF(AJ251="1/4(工･農)",$M251*参照!$I$7,IF(AJ251="3/3(多子)",$M251*参照!$I$4,IF(AJ251="2/3(多子)",$M251*参照!$I$4,IF(AJ251="1/3(多子)",$M251*参照!$I$4,IF(AJ251="多子世帯",$M251*参照!$I$4,IF(AJ251="対象外",0))))))))))</f>
        <v>0</v>
      </c>
      <c r="CI251" s="454" t="b">
        <f>IF(AK251="3/3",$M251*参照!$I$4,IF(AK251="2/3",$M251*参照!$I$5,IF(AK251="1/3",$M251*参照!$I$6,IF(AK251="1/4(多子)",$M251*参照!$I$4,IF(AK251="1/4(工･農)",$M251*参照!$I$7,IF(AK251="3/3(多子)",$M251*参照!$I$4,IF(AK251="2/3(多子)",$M251*参照!$I$4,IF(AK251="1/3(多子)",$M251*参照!$I$4,IF(AK251="多子世帯",$M251*参照!$I$4,IF(AK251="対象外",0))))))))))</f>
        <v>0</v>
      </c>
      <c r="CJ251" s="454" t="b">
        <f>IF(AL251="3/3",$M251*参照!$I$4,IF(AL251="2/3",$M251*参照!$I$5,IF(AL251="1/3",$M251*参照!$I$6,IF(AL251="1/4(多子)",$M251*参照!$I$4,IF(AL251="1/4(工･農)",$M251*参照!$I$7,IF(AL251="3/3(多子)",$M251*参照!$I$4,IF(AL251="2/3(多子)",$M251*参照!$I$4,IF(AL251="1/3(多子)",$M251*参照!$I$4,IF(AL251="多子世帯",$M251*参照!$I$4,IF(AL251="対象外",0))))))))))</f>
        <v>0</v>
      </c>
      <c r="CK251" s="454" t="b">
        <f>IF(AM251="3/3",$M251*参照!$I$4,IF(AM251="2/3",$M251*参照!$I$5,IF(AM251="1/3",$M251*参照!$I$6,IF(AM251="1/4(多子)",$M251*参照!$I$4,IF(AM251="1/4(工･農)",$M251*参照!$I$7,IF(AM251="3/3(多子)",$M251*参照!$I$4,IF(AM251="2/3(多子)",$M251*参照!$I$4,IF(AM251="1/3(多子)",$M251*参照!$I$4,IF(AM251="多子世帯",$M251*参照!$I$4,IF(AM251="対象外",0))))))))))</f>
        <v>0</v>
      </c>
      <c r="CL251" s="454" t="b">
        <f>IF(AN251="3/3",$M251*参照!$I$4,IF(AN251="2/3",$M251*参照!$I$5,IF(AN251="1/3",$M251*参照!$I$6,IF(AN251="1/4(多子)",$M251*参照!$I$4,IF(AN251="1/4(工･農)",$M251*参照!$I$7,IF(AN251="3/3(多子)",$M251*参照!$I$4,IF(AN251="2/3(多子)",$M251*参照!$I$4,IF(AN251="1/3(多子)",$M251*参照!$I$4,IF(AN251="多子世帯",$M251*参照!$I$4,IF(AN251="対象外",0))))))))))</f>
        <v>0</v>
      </c>
      <c r="CM251" s="454" t="b">
        <f>IF(AO251="3/3",$M251*参照!$I$4,IF(AO251="2/3",$M251*参照!$I$5,IF(AO251="1/3",$M251*参照!$I$6,IF(AO251="1/4(多子)",$M251*参照!$I$4,IF(AO251="1/4(工･農)",$M251*参照!$I$7,IF(AO251="3/3(多子)",$M251*参照!$I$4,IF(AO251="2/3(多子)",$M251*参照!$I$4,IF(AO251="1/3(多子)",$M251*参照!$I$4,IF(AO251="多子世帯",$M251*参照!$I$4,IF(AO251="対象外",0))))))))))</f>
        <v>0</v>
      </c>
      <c r="CN251" s="454" t="b">
        <f>IF(AP251="3/3",$M251*参照!$I$4,IF(AP251="2/3",$M251*参照!$I$5,IF(AP251="1/3",$M251*参照!$I$6,IF(AP251="1/4(多子)",$M251*参照!$I$4,IF(AP251="1/4(工･農)",$M251*参照!$I$7,IF(AP251="3/3(多子)",$M251*参照!$I$4,IF(AP251="2/3(多子)",$M251*参照!$I$4,IF(AP251="1/3(多子)",$M251*参照!$I$4,IF(AP251="多子世帯",$M251*参照!$I$4,IF(AP251="対象外",0))))))))))</f>
        <v>0</v>
      </c>
      <c r="CO251" s="454" t="b">
        <f>IF(AQ251="3/3",$M251*参照!$I$4,IF(AQ251="2/3",$M251*参照!$I$5,IF(AQ251="1/3",$M251*参照!$I$6,IF(AQ251="1/4(多子)",$M251*参照!$I$4,IF(AQ251="1/4(工･農)",$M251*参照!$I$7,IF(AQ251="3/3(多子)",$M251*参照!$I$4,IF(AQ251="2/3(多子)",$M251*参照!$I$4,IF(AQ251="1/3(多子)",$M251*参照!$I$4,IF(AQ251="多子世帯",$M251*参照!$I$4,IF(AQ251="対象外",0))))))))))</f>
        <v>0</v>
      </c>
      <c r="CP251" s="454" t="b">
        <f>IF(AR251="3/3",$M251*参照!$I$4,IF(AR251="2/3",$M251*参照!$I$5,IF(AR251="1/3",$M251*参照!$I$6,IF(AR251="1/4(多子)",$M251*参照!$I$4,IF(AR251="1/4(工･農)",$M251*参照!$I$7,IF(AR251="3/3(多子)",$M251*参照!$I$4,IF(AR251="2/3(多子)",$M251*参照!$I$4,IF(AR251="1/3(多子)",$M251*参照!$I$4,IF(AR251="多子世帯",$M251*参照!$I$4,IF(AR251="対象外",0))))))))))</f>
        <v>0</v>
      </c>
      <c r="CQ251" s="455" t="b">
        <f>IF(AS251="3/3",$M251*参照!$I$4,IF(AS251="2/3",$M251*参照!$I$5,IF(AS251="1/3",$M251*参照!$I$6,IF(AS251="1/4(多子)",$M251*参照!$I$4,IF(AS251="1/4(工･農)",$M251*参照!$I$7,IF(AS251="3/3(多子)",$M251*参照!$I$4,IF(AS251="2/3(多子)",$M251*参照!$I$4,IF(AS251="1/3(多子)",$M251*参照!$I$4,IF(AS251="多子世帯",$M251*参照!$I$4,IF(AS251="対象外",0))))))))))</f>
        <v>0</v>
      </c>
      <c r="CR251" s="456">
        <f t="shared" si="229"/>
        <v>0</v>
      </c>
      <c r="CS251" s="66"/>
      <c r="CT251" s="147"/>
      <c r="CU251" s="147"/>
      <c r="CV251" s="147"/>
      <c r="CW251" s="147"/>
      <c r="CX251" s="147"/>
      <c r="CY251" s="149"/>
      <c r="CZ251" s="100"/>
      <c r="DA251" s="147"/>
      <c r="DB251" s="147"/>
      <c r="DC251" s="147"/>
      <c r="DD251" s="147"/>
      <c r="DE251" s="147"/>
      <c r="DF251" s="148">
        <f t="shared" si="230"/>
        <v>0</v>
      </c>
      <c r="DG251" s="77">
        <f>IF(CD251=0,0,(ROUNDUP(O251*(BU251*参照!$C$5+BV251*参照!$C$6+BW251*参照!$C$7+BX251*参照!$C$8+BY251*参照!$C$9+BZ251*参照!$C$10+CA251*参照!$C$11+CB251*参照!$C$12+CC251*参照!$C$13)/CD251,-2)))</f>
        <v>0</v>
      </c>
      <c r="DH251" s="136" t="str">
        <f t="shared" si="201"/>
        <v>B</v>
      </c>
    </row>
    <row r="252" spans="1:112" ht="14.4">
      <c r="A252" s="137">
        <v>211</v>
      </c>
      <c r="B252" s="363"/>
      <c r="C252" s="361"/>
      <c r="D252" s="126"/>
      <c r="E252" s="127"/>
      <c r="F252" s="185"/>
      <c r="G252" s="213"/>
      <c r="H252" s="355"/>
      <c r="I252" s="235">
        <v>0</v>
      </c>
      <c r="J252" s="235">
        <f t="shared" si="202"/>
        <v>0</v>
      </c>
      <c r="K252" s="387">
        <f>IF(D252="昼間",参照!$E$4,IF(D252="夜間等",参照!$E$5,IF(D252="通信",参照!$E$6,0)))</f>
        <v>0</v>
      </c>
      <c r="L252" s="240">
        <f t="shared" si="203"/>
        <v>0</v>
      </c>
      <c r="M252" s="241">
        <f t="shared" si="204"/>
        <v>0</v>
      </c>
      <c r="N252" s="238"/>
      <c r="O252" s="238">
        <f t="shared" si="205"/>
        <v>0</v>
      </c>
      <c r="P252" s="389">
        <v>0</v>
      </c>
      <c r="Q252" s="392">
        <f>IF(D252="昼間",参照!$F$4,IF(D252="夜間等",参照!$F$5,IF(D252="通信",参照!$F$6,0)))</f>
        <v>0</v>
      </c>
      <c r="R252" s="240">
        <f t="shared" si="206"/>
        <v>0</v>
      </c>
      <c r="S252" s="214"/>
      <c r="T252" s="384">
        <f t="shared" si="207"/>
        <v>0</v>
      </c>
      <c r="U252" s="382">
        <f t="shared" si="208"/>
        <v>0</v>
      </c>
      <c r="V252" s="380">
        <f t="shared" si="209"/>
        <v>0</v>
      </c>
      <c r="W252" s="378">
        <f t="shared" si="210"/>
        <v>0</v>
      </c>
      <c r="X252" s="386" t="str">
        <f t="shared" si="180"/>
        <v>0</v>
      </c>
      <c r="Y252" s="379">
        <f t="shared" si="211"/>
        <v>0</v>
      </c>
      <c r="Z252" s="441"/>
      <c r="AA252" s="441"/>
      <c r="AB252" s="445">
        <f t="shared" si="212"/>
        <v>0</v>
      </c>
      <c r="AC252" s="356">
        <f t="shared" si="213"/>
        <v>0</v>
      </c>
      <c r="AD252" s="123">
        <f t="shared" si="181"/>
        <v>0</v>
      </c>
      <c r="AE252" s="123">
        <f t="shared" si="182"/>
        <v>0</v>
      </c>
      <c r="AF252" s="183"/>
      <c r="AG252" s="32"/>
      <c r="AH252" s="97"/>
      <c r="AI252" s="33"/>
      <c r="AJ252" s="97"/>
      <c r="AK252" s="33"/>
      <c r="AL252" s="97"/>
      <c r="AM252" s="98"/>
      <c r="AN252" s="99"/>
      <c r="AO252" s="147"/>
      <c r="AP252" s="147"/>
      <c r="AQ252" s="147"/>
      <c r="AR252" s="147"/>
      <c r="AS252" s="33"/>
      <c r="AT252" s="308">
        <f t="shared" si="183"/>
        <v>0</v>
      </c>
      <c r="AU252" s="295">
        <f t="shared" si="184"/>
        <v>0</v>
      </c>
      <c r="AV252" s="295">
        <f t="shared" si="185"/>
        <v>0</v>
      </c>
      <c r="AW252" s="295">
        <f t="shared" si="186"/>
        <v>0</v>
      </c>
      <c r="AX252" s="295">
        <f t="shared" si="187"/>
        <v>0</v>
      </c>
      <c r="AY252" s="295">
        <f t="shared" si="188"/>
        <v>0</v>
      </c>
      <c r="AZ252" s="295">
        <f t="shared" si="189"/>
        <v>0</v>
      </c>
      <c r="BA252" s="295">
        <f t="shared" si="190"/>
        <v>0</v>
      </c>
      <c r="BB252" s="310">
        <f t="shared" si="191"/>
        <v>0</v>
      </c>
      <c r="BC252" s="308">
        <f t="shared" si="192"/>
        <v>0</v>
      </c>
      <c r="BD252" s="308">
        <f t="shared" si="193"/>
        <v>0</v>
      </c>
      <c r="BE252" s="295">
        <f t="shared" si="194"/>
        <v>0</v>
      </c>
      <c r="BF252" s="308">
        <f t="shared" si="195"/>
        <v>0</v>
      </c>
      <c r="BG252" s="295">
        <f t="shared" si="196"/>
        <v>0</v>
      </c>
      <c r="BH252" s="308">
        <f t="shared" si="197"/>
        <v>0</v>
      </c>
      <c r="BI252" s="295">
        <f t="shared" si="198"/>
        <v>0</v>
      </c>
      <c r="BJ252" s="295">
        <f t="shared" si="199"/>
        <v>0</v>
      </c>
      <c r="BK252" s="310">
        <f t="shared" si="200"/>
        <v>0</v>
      </c>
      <c r="BL252" s="317">
        <f t="shared" si="214"/>
        <v>0</v>
      </c>
      <c r="BM252" s="299">
        <f t="shared" si="214"/>
        <v>0</v>
      </c>
      <c r="BN252" s="299">
        <f t="shared" si="215"/>
        <v>0</v>
      </c>
      <c r="BO252" s="299">
        <f t="shared" si="214"/>
        <v>0</v>
      </c>
      <c r="BP252" s="299">
        <f t="shared" si="216"/>
        <v>0</v>
      </c>
      <c r="BQ252" s="299">
        <f t="shared" si="214"/>
        <v>0</v>
      </c>
      <c r="BR252" s="299">
        <f t="shared" si="217"/>
        <v>0</v>
      </c>
      <c r="BS252" s="299">
        <f t="shared" si="218"/>
        <v>0</v>
      </c>
      <c r="BT252" s="318">
        <f t="shared" si="218"/>
        <v>0</v>
      </c>
      <c r="BU252" s="450">
        <f t="shared" si="219"/>
        <v>0</v>
      </c>
      <c r="BV252" s="451">
        <f t="shared" si="220"/>
        <v>0</v>
      </c>
      <c r="BW252" s="451">
        <f t="shared" si="221"/>
        <v>0</v>
      </c>
      <c r="BX252" s="451">
        <f t="shared" si="222"/>
        <v>0</v>
      </c>
      <c r="BY252" s="451">
        <f t="shared" si="223"/>
        <v>0</v>
      </c>
      <c r="BZ252" s="451">
        <f t="shared" si="224"/>
        <v>0</v>
      </c>
      <c r="CA252" s="451">
        <f t="shared" si="225"/>
        <v>0</v>
      </c>
      <c r="CB252" s="451">
        <f t="shared" si="226"/>
        <v>0</v>
      </c>
      <c r="CC252" s="451">
        <f t="shared" si="227"/>
        <v>0</v>
      </c>
      <c r="CD252" s="452">
        <f t="shared" si="228"/>
        <v>0</v>
      </c>
      <c r="CE252" s="453">
        <f>IF($AF252="3/3",$R252*参照!$J$4,IF($AF252="2/3",$R252*参照!$J$5,IF($AF252="1/3",$R252*参照!$J$6,IF($AF252="1/4(多子)",$R252*参照!$J$4,IF($AF252="1/4(工･農)",$R252*参照!$J$7,IF($AF252="3/3(多子)",$R252*参照!$J$4,IF($AF252="2/3(多子)",$R252*参照!$J$4,IF($AF252="1/3(多子)",$R252*参照!$J$4,IF($AF252="多子世帯",$R252*参照!$J$4,)))))))))</f>
        <v>0</v>
      </c>
      <c r="CF252" s="454" t="b">
        <f>IF(AH252="3/3",$M252*参照!$I$4,IF(AH252="2/3",$M252*参照!$I$5,IF(AH252="1/3",$M252*参照!$I$6,IF(AH252="1/4(多子)",$M252*参照!$I$4,IF(AH252="1/4(工･農)",$M252*参照!$I$7,IF(AH252="3/3(多子)",$M252*参照!$I$4,IF(AH252="2/3(多子)",$M252*参照!$I$4,IF(AH252="1/3(多子)",$M252*参照!$I$4,IF(AH252="多子世帯",$M252*参照!$I$4,IF(AH252="対象外",0))))))))))</f>
        <v>0</v>
      </c>
      <c r="CG252" s="454" t="b">
        <f>IF(AI252="3/3",$M252*参照!$I$4,IF(AI252="2/3",$M252*参照!$I$5,IF(AI252="1/3",$M252*参照!$I$6,IF(AI252="1/4(多子)",$M252*参照!$I$4,IF(AI252="1/4(工･農)",$M252*参照!$I$7,IF(AI252="3/3(多子)",$M252*参照!$I$4,IF(AI252="2/3(多子)",$M252*参照!$I$4,IF(AI252="1/3(多子)",$M252*参照!$I$4,IF(AI252="多子世帯",$M252*参照!$I$4,IF(AI252="対象外",0))))))))))</f>
        <v>0</v>
      </c>
      <c r="CH252" s="454" t="b">
        <f>IF(AJ252="3/3",$M252*参照!$I$4,IF(AJ252="2/3",$M252*参照!$I$5,IF(AJ252="1/3",$M252*参照!$I$6,IF(AJ252="1/4(多子)",$M252*参照!$I$4,IF(AJ252="1/4(工･農)",$M252*参照!$I$7,IF(AJ252="3/3(多子)",$M252*参照!$I$4,IF(AJ252="2/3(多子)",$M252*参照!$I$4,IF(AJ252="1/3(多子)",$M252*参照!$I$4,IF(AJ252="多子世帯",$M252*参照!$I$4,IF(AJ252="対象外",0))))))))))</f>
        <v>0</v>
      </c>
      <c r="CI252" s="454" t="b">
        <f>IF(AK252="3/3",$M252*参照!$I$4,IF(AK252="2/3",$M252*参照!$I$5,IF(AK252="1/3",$M252*参照!$I$6,IF(AK252="1/4(多子)",$M252*参照!$I$4,IF(AK252="1/4(工･農)",$M252*参照!$I$7,IF(AK252="3/3(多子)",$M252*参照!$I$4,IF(AK252="2/3(多子)",$M252*参照!$I$4,IF(AK252="1/3(多子)",$M252*参照!$I$4,IF(AK252="多子世帯",$M252*参照!$I$4,IF(AK252="対象外",0))))))))))</f>
        <v>0</v>
      </c>
      <c r="CJ252" s="454" t="b">
        <f>IF(AL252="3/3",$M252*参照!$I$4,IF(AL252="2/3",$M252*参照!$I$5,IF(AL252="1/3",$M252*参照!$I$6,IF(AL252="1/4(多子)",$M252*参照!$I$4,IF(AL252="1/4(工･農)",$M252*参照!$I$7,IF(AL252="3/3(多子)",$M252*参照!$I$4,IF(AL252="2/3(多子)",$M252*参照!$I$4,IF(AL252="1/3(多子)",$M252*参照!$I$4,IF(AL252="多子世帯",$M252*参照!$I$4,IF(AL252="対象外",0))))))))))</f>
        <v>0</v>
      </c>
      <c r="CK252" s="454" t="b">
        <f>IF(AM252="3/3",$M252*参照!$I$4,IF(AM252="2/3",$M252*参照!$I$5,IF(AM252="1/3",$M252*参照!$I$6,IF(AM252="1/4(多子)",$M252*参照!$I$4,IF(AM252="1/4(工･農)",$M252*参照!$I$7,IF(AM252="3/3(多子)",$M252*参照!$I$4,IF(AM252="2/3(多子)",$M252*参照!$I$4,IF(AM252="1/3(多子)",$M252*参照!$I$4,IF(AM252="多子世帯",$M252*参照!$I$4,IF(AM252="対象外",0))))))))))</f>
        <v>0</v>
      </c>
      <c r="CL252" s="454" t="b">
        <f>IF(AN252="3/3",$M252*参照!$I$4,IF(AN252="2/3",$M252*参照!$I$5,IF(AN252="1/3",$M252*参照!$I$6,IF(AN252="1/4(多子)",$M252*参照!$I$4,IF(AN252="1/4(工･農)",$M252*参照!$I$7,IF(AN252="3/3(多子)",$M252*参照!$I$4,IF(AN252="2/3(多子)",$M252*参照!$I$4,IF(AN252="1/3(多子)",$M252*参照!$I$4,IF(AN252="多子世帯",$M252*参照!$I$4,IF(AN252="対象外",0))))))))))</f>
        <v>0</v>
      </c>
      <c r="CM252" s="454" t="b">
        <f>IF(AO252="3/3",$M252*参照!$I$4,IF(AO252="2/3",$M252*参照!$I$5,IF(AO252="1/3",$M252*参照!$I$6,IF(AO252="1/4(多子)",$M252*参照!$I$4,IF(AO252="1/4(工･農)",$M252*参照!$I$7,IF(AO252="3/3(多子)",$M252*参照!$I$4,IF(AO252="2/3(多子)",$M252*参照!$I$4,IF(AO252="1/3(多子)",$M252*参照!$I$4,IF(AO252="多子世帯",$M252*参照!$I$4,IF(AO252="対象外",0))))))))))</f>
        <v>0</v>
      </c>
      <c r="CN252" s="454" t="b">
        <f>IF(AP252="3/3",$M252*参照!$I$4,IF(AP252="2/3",$M252*参照!$I$5,IF(AP252="1/3",$M252*参照!$I$6,IF(AP252="1/4(多子)",$M252*参照!$I$4,IF(AP252="1/4(工･農)",$M252*参照!$I$7,IF(AP252="3/3(多子)",$M252*参照!$I$4,IF(AP252="2/3(多子)",$M252*参照!$I$4,IF(AP252="1/3(多子)",$M252*参照!$I$4,IF(AP252="多子世帯",$M252*参照!$I$4,IF(AP252="対象外",0))))))))))</f>
        <v>0</v>
      </c>
      <c r="CO252" s="454" t="b">
        <f>IF(AQ252="3/3",$M252*参照!$I$4,IF(AQ252="2/3",$M252*参照!$I$5,IF(AQ252="1/3",$M252*参照!$I$6,IF(AQ252="1/4(多子)",$M252*参照!$I$4,IF(AQ252="1/4(工･農)",$M252*参照!$I$7,IF(AQ252="3/3(多子)",$M252*参照!$I$4,IF(AQ252="2/3(多子)",$M252*参照!$I$4,IF(AQ252="1/3(多子)",$M252*参照!$I$4,IF(AQ252="多子世帯",$M252*参照!$I$4,IF(AQ252="対象外",0))))))))))</f>
        <v>0</v>
      </c>
      <c r="CP252" s="454" t="b">
        <f>IF(AR252="3/3",$M252*参照!$I$4,IF(AR252="2/3",$M252*参照!$I$5,IF(AR252="1/3",$M252*参照!$I$6,IF(AR252="1/4(多子)",$M252*参照!$I$4,IF(AR252="1/4(工･農)",$M252*参照!$I$7,IF(AR252="3/3(多子)",$M252*参照!$I$4,IF(AR252="2/3(多子)",$M252*参照!$I$4,IF(AR252="1/3(多子)",$M252*参照!$I$4,IF(AR252="多子世帯",$M252*参照!$I$4,IF(AR252="対象外",0))))))))))</f>
        <v>0</v>
      </c>
      <c r="CQ252" s="455" t="b">
        <f>IF(AS252="3/3",$M252*参照!$I$4,IF(AS252="2/3",$M252*参照!$I$5,IF(AS252="1/3",$M252*参照!$I$6,IF(AS252="1/4(多子)",$M252*参照!$I$4,IF(AS252="1/4(工･農)",$M252*参照!$I$7,IF(AS252="3/3(多子)",$M252*参照!$I$4,IF(AS252="2/3(多子)",$M252*参照!$I$4,IF(AS252="1/3(多子)",$M252*参照!$I$4,IF(AS252="多子世帯",$M252*参照!$I$4,IF(AS252="対象外",0))))))))))</f>
        <v>0</v>
      </c>
      <c r="CR252" s="456">
        <f t="shared" si="229"/>
        <v>0</v>
      </c>
      <c r="CS252" s="66"/>
      <c r="CT252" s="147"/>
      <c r="CU252" s="147"/>
      <c r="CV252" s="147"/>
      <c r="CW252" s="147"/>
      <c r="CX252" s="147"/>
      <c r="CY252" s="149"/>
      <c r="CZ252" s="100"/>
      <c r="DA252" s="147"/>
      <c r="DB252" s="147"/>
      <c r="DC252" s="147"/>
      <c r="DD252" s="147"/>
      <c r="DE252" s="147"/>
      <c r="DF252" s="148">
        <f t="shared" si="230"/>
        <v>0</v>
      </c>
      <c r="DG252" s="77">
        <f>IF(CD252=0,0,(ROUNDUP(O252*(BU252*参照!$C$5+BV252*参照!$C$6+BW252*参照!$C$7+BX252*参照!$C$8+BY252*参照!$C$9+BZ252*参照!$C$10+CA252*参照!$C$11+CB252*参照!$C$12+CC252*参照!$C$13)/CD252,-2)))</f>
        <v>0</v>
      </c>
      <c r="DH252" s="136" t="str">
        <f t="shared" si="201"/>
        <v>B</v>
      </c>
    </row>
    <row r="253" spans="1:112" ht="14.4">
      <c r="A253" s="137">
        <v>212</v>
      </c>
      <c r="B253" s="354"/>
      <c r="C253" s="355"/>
      <c r="D253" s="213"/>
      <c r="E253" s="213"/>
      <c r="F253" s="185"/>
      <c r="G253" s="213"/>
      <c r="H253" s="355"/>
      <c r="I253" s="237">
        <v>0</v>
      </c>
      <c r="J253" s="236">
        <f t="shared" si="202"/>
        <v>0</v>
      </c>
      <c r="K253" s="387">
        <f>IF(D253="昼間",参照!$E$4,IF(D253="夜間等",参照!$E$5,IF(D253="通信",参照!$E$6,0)))</f>
        <v>0</v>
      </c>
      <c r="L253" s="240">
        <f t="shared" si="203"/>
        <v>0</v>
      </c>
      <c r="M253" s="241">
        <f t="shared" si="204"/>
        <v>0</v>
      </c>
      <c r="N253" s="238"/>
      <c r="O253" s="238">
        <f t="shared" si="205"/>
        <v>0</v>
      </c>
      <c r="P253" s="389">
        <v>0</v>
      </c>
      <c r="Q253" s="392">
        <f>IF(D253="昼間",参照!$F$4,IF(D253="夜間等",参照!$F$5,IF(D253="通信",参照!$F$6,0)))</f>
        <v>0</v>
      </c>
      <c r="R253" s="240">
        <f t="shared" si="206"/>
        <v>0</v>
      </c>
      <c r="S253" s="214"/>
      <c r="T253" s="384">
        <f t="shared" si="207"/>
        <v>0</v>
      </c>
      <c r="U253" s="382">
        <f t="shared" si="208"/>
        <v>0</v>
      </c>
      <c r="V253" s="380">
        <f t="shared" si="209"/>
        <v>0</v>
      </c>
      <c r="W253" s="378">
        <f t="shared" si="210"/>
        <v>0</v>
      </c>
      <c r="X253" s="386" t="str">
        <f t="shared" si="180"/>
        <v>0</v>
      </c>
      <c r="Y253" s="379">
        <f t="shared" si="211"/>
        <v>0</v>
      </c>
      <c r="Z253" s="441"/>
      <c r="AA253" s="441"/>
      <c r="AB253" s="445">
        <f t="shared" si="212"/>
        <v>0</v>
      </c>
      <c r="AC253" s="356">
        <f t="shared" si="213"/>
        <v>0</v>
      </c>
      <c r="AD253" s="123">
        <f t="shared" si="181"/>
        <v>0</v>
      </c>
      <c r="AE253" s="123">
        <f t="shared" si="182"/>
        <v>0</v>
      </c>
      <c r="AF253" s="183"/>
      <c r="AG253" s="32"/>
      <c r="AH253" s="97"/>
      <c r="AI253" s="33"/>
      <c r="AJ253" s="97"/>
      <c r="AK253" s="33"/>
      <c r="AL253" s="97"/>
      <c r="AM253" s="98"/>
      <c r="AN253" s="99"/>
      <c r="AO253" s="147"/>
      <c r="AP253" s="147"/>
      <c r="AQ253" s="147"/>
      <c r="AR253" s="147"/>
      <c r="AS253" s="33"/>
      <c r="AT253" s="308">
        <f t="shared" si="183"/>
        <v>0</v>
      </c>
      <c r="AU253" s="295">
        <f t="shared" si="184"/>
        <v>0</v>
      </c>
      <c r="AV253" s="295">
        <f t="shared" si="185"/>
        <v>0</v>
      </c>
      <c r="AW253" s="295">
        <f t="shared" si="186"/>
        <v>0</v>
      </c>
      <c r="AX253" s="295">
        <f t="shared" si="187"/>
        <v>0</v>
      </c>
      <c r="AY253" s="295">
        <f t="shared" si="188"/>
        <v>0</v>
      </c>
      <c r="AZ253" s="295">
        <f t="shared" si="189"/>
        <v>0</v>
      </c>
      <c r="BA253" s="295">
        <f t="shared" si="190"/>
        <v>0</v>
      </c>
      <c r="BB253" s="310">
        <f t="shared" si="191"/>
        <v>0</v>
      </c>
      <c r="BC253" s="308">
        <f t="shared" si="192"/>
        <v>0</v>
      </c>
      <c r="BD253" s="308">
        <f t="shared" si="193"/>
        <v>0</v>
      </c>
      <c r="BE253" s="295">
        <f t="shared" si="194"/>
        <v>0</v>
      </c>
      <c r="BF253" s="308">
        <f t="shared" si="195"/>
        <v>0</v>
      </c>
      <c r="BG253" s="295">
        <f t="shared" si="196"/>
        <v>0</v>
      </c>
      <c r="BH253" s="308">
        <f t="shared" si="197"/>
        <v>0</v>
      </c>
      <c r="BI253" s="295">
        <f t="shared" si="198"/>
        <v>0</v>
      </c>
      <c r="BJ253" s="295">
        <f t="shared" si="199"/>
        <v>0</v>
      </c>
      <c r="BK253" s="310">
        <f t="shared" si="200"/>
        <v>0</v>
      </c>
      <c r="BL253" s="317">
        <f t="shared" si="214"/>
        <v>0</v>
      </c>
      <c r="BM253" s="299">
        <f t="shared" si="214"/>
        <v>0</v>
      </c>
      <c r="BN253" s="299">
        <f t="shared" si="215"/>
        <v>0</v>
      </c>
      <c r="BO253" s="299">
        <f t="shared" si="214"/>
        <v>0</v>
      </c>
      <c r="BP253" s="299">
        <f t="shared" si="216"/>
        <v>0</v>
      </c>
      <c r="BQ253" s="299">
        <f t="shared" si="214"/>
        <v>0</v>
      </c>
      <c r="BR253" s="299">
        <f t="shared" si="217"/>
        <v>0</v>
      </c>
      <c r="BS253" s="299">
        <f t="shared" si="218"/>
        <v>0</v>
      </c>
      <c r="BT253" s="318">
        <f t="shared" si="218"/>
        <v>0</v>
      </c>
      <c r="BU253" s="450">
        <f t="shared" si="219"/>
        <v>0</v>
      </c>
      <c r="BV253" s="451">
        <f t="shared" si="220"/>
        <v>0</v>
      </c>
      <c r="BW253" s="451">
        <f t="shared" si="221"/>
        <v>0</v>
      </c>
      <c r="BX253" s="451">
        <f t="shared" si="222"/>
        <v>0</v>
      </c>
      <c r="BY253" s="451">
        <f t="shared" si="223"/>
        <v>0</v>
      </c>
      <c r="BZ253" s="451">
        <f t="shared" si="224"/>
        <v>0</v>
      </c>
      <c r="CA253" s="451">
        <f t="shared" si="225"/>
        <v>0</v>
      </c>
      <c r="CB253" s="451">
        <f t="shared" si="226"/>
        <v>0</v>
      </c>
      <c r="CC253" s="451">
        <f t="shared" si="227"/>
        <v>0</v>
      </c>
      <c r="CD253" s="452">
        <f t="shared" si="228"/>
        <v>0</v>
      </c>
      <c r="CE253" s="453">
        <f>IF($AF253="3/3",$R253*参照!$J$4,IF($AF253="2/3",$R253*参照!$J$5,IF($AF253="1/3",$R253*参照!$J$6,IF($AF253="1/4(多子)",$R253*参照!$J$4,IF($AF253="1/4(工･農)",$R253*参照!$J$7,IF($AF253="3/3(多子)",$R253*参照!$J$4,IF($AF253="2/3(多子)",$R253*参照!$J$4,IF($AF253="1/3(多子)",$R253*参照!$J$4,IF($AF253="多子世帯",$R253*参照!$J$4,)))))))))</f>
        <v>0</v>
      </c>
      <c r="CF253" s="454" t="b">
        <f>IF(AH253="3/3",$M253*参照!$I$4,IF(AH253="2/3",$M253*参照!$I$5,IF(AH253="1/3",$M253*参照!$I$6,IF(AH253="1/4(多子)",$M253*参照!$I$4,IF(AH253="1/4(工･農)",$M253*参照!$I$7,IF(AH253="3/3(多子)",$M253*参照!$I$4,IF(AH253="2/3(多子)",$M253*参照!$I$4,IF(AH253="1/3(多子)",$M253*参照!$I$4,IF(AH253="多子世帯",$M253*参照!$I$4,IF(AH253="対象外",0))))))))))</f>
        <v>0</v>
      </c>
      <c r="CG253" s="454" t="b">
        <f>IF(AI253="3/3",$M253*参照!$I$4,IF(AI253="2/3",$M253*参照!$I$5,IF(AI253="1/3",$M253*参照!$I$6,IF(AI253="1/4(多子)",$M253*参照!$I$4,IF(AI253="1/4(工･農)",$M253*参照!$I$7,IF(AI253="3/3(多子)",$M253*参照!$I$4,IF(AI253="2/3(多子)",$M253*参照!$I$4,IF(AI253="1/3(多子)",$M253*参照!$I$4,IF(AI253="多子世帯",$M253*参照!$I$4,IF(AI253="対象外",0))))))))))</f>
        <v>0</v>
      </c>
      <c r="CH253" s="454" t="b">
        <f>IF(AJ253="3/3",$M253*参照!$I$4,IF(AJ253="2/3",$M253*参照!$I$5,IF(AJ253="1/3",$M253*参照!$I$6,IF(AJ253="1/4(多子)",$M253*参照!$I$4,IF(AJ253="1/4(工･農)",$M253*参照!$I$7,IF(AJ253="3/3(多子)",$M253*参照!$I$4,IF(AJ253="2/3(多子)",$M253*参照!$I$4,IF(AJ253="1/3(多子)",$M253*参照!$I$4,IF(AJ253="多子世帯",$M253*参照!$I$4,IF(AJ253="対象外",0))))))))))</f>
        <v>0</v>
      </c>
      <c r="CI253" s="454" t="b">
        <f>IF(AK253="3/3",$M253*参照!$I$4,IF(AK253="2/3",$M253*参照!$I$5,IF(AK253="1/3",$M253*参照!$I$6,IF(AK253="1/4(多子)",$M253*参照!$I$4,IF(AK253="1/4(工･農)",$M253*参照!$I$7,IF(AK253="3/3(多子)",$M253*参照!$I$4,IF(AK253="2/3(多子)",$M253*参照!$I$4,IF(AK253="1/3(多子)",$M253*参照!$I$4,IF(AK253="多子世帯",$M253*参照!$I$4,IF(AK253="対象外",0))))))))))</f>
        <v>0</v>
      </c>
      <c r="CJ253" s="454" t="b">
        <f>IF(AL253="3/3",$M253*参照!$I$4,IF(AL253="2/3",$M253*参照!$I$5,IF(AL253="1/3",$M253*参照!$I$6,IF(AL253="1/4(多子)",$M253*参照!$I$4,IF(AL253="1/4(工･農)",$M253*参照!$I$7,IF(AL253="3/3(多子)",$M253*参照!$I$4,IF(AL253="2/3(多子)",$M253*参照!$I$4,IF(AL253="1/3(多子)",$M253*参照!$I$4,IF(AL253="多子世帯",$M253*参照!$I$4,IF(AL253="対象外",0))))))))))</f>
        <v>0</v>
      </c>
      <c r="CK253" s="454" t="b">
        <f>IF(AM253="3/3",$M253*参照!$I$4,IF(AM253="2/3",$M253*参照!$I$5,IF(AM253="1/3",$M253*参照!$I$6,IF(AM253="1/4(多子)",$M253*参照!$I$4,IF(AM253="1/4(工･農)",$M253*参照!$I$7,IF(AM253="3/3(多子)",$M253*参照!$I$4,IF(AM253="2/3(多子)",$M253*参照!$I$4,IF(AM253="1/3(多子)",$M253*参照!$I$4,IF(AM253="多子世帯",$M253*参照!$I$4,IF(AM253="対象外",0))))))))))</f>
        <v>0</v>
      </c>
      <c r="CL253" s="454" t="b">
        <f>IF(AN253="3/3",$M253*参照!$I$4,IF(AN253="2/3",$M253*参照!$I$5,IF(AN253="1/3",$M253*参照!$I$6,IF(AN253="1/4(多子)",$M253*参照!$I$4,IF(AN253="1/4(工･農)",$M253*参照!$I$7,IF(AN253="3/3(多子)",$M253*参照!$I$4,IF(AN253="2/3(多子)",$M253*参照!$I$4,IF(AN253="1/3(多子)",$M253*参照!$I$4,IF(AN253="多子世帯",$M253*参照!$I$4,IF(AN253="対象外",0))))))))))</f>
        <v>0</v>
      </c>
      <c r="CM253" s="454" t="b">
        <f>IF(AO253="3/3",$M253*参照!$I$4,IF(AO253="2/3",$M253*参照!$I$5,IF(AO253="1/3",$M253*参照!$I$6,IF(AO253="1/4(多子)",$M253*参照!$I$4,IF(AO253="1/4(工･農)",$M253*参照!$I$7,IF(AO253="3/3(多子)",$M253*参照!$I$4,IF(AO253="2/3(多子)",$M253*参照!$I$4,IF(AO253="1/3(多子)",$M253*参照!$I$4,IF(AO253="多子世帯",$M253*参照!$I$4,IF(AO253="対象外",0))))))))))</f>
        <v>0</v>
      </c>
      <c r="CN253" s="454" t="b">
        <f>IF(AP253="3/3",$M253*参照!$I$4,IF(AP253="2/3",$M253*参照!$I$5,IF(AP253="1/3",$M253*参照!$I$6,IF(AP253="1/4(多子)",$M253*参照!$I$4,IF(AP253="1/4(工･農)",$M253*参照!$I$7,IF(AP253="3/3(多子)",$M253*参照!$I$4,IF(AP253="2/3(多子)",$M253*参照!$I$4,IF(AP253="1/3(多子)",$M253*参照!$I$4,IF(AP253="多子世帯",$M253*参照!$I$4,IF(AP253="対象外",0))))))))))</f>
        <v>0</v>
      </c>
      <c r="CO253" s="454" t="b">
        <f>IF(AQ253="3/3",$M253*参照!$I$4,IF(AQ253="2/3",$M253*参照!$I$5,IF(AQ253="1/3",$M253*参照!$I$6,IF(AQ253="1/4(多子)",$M253*参照!$I$4,IF(AQ253="1/4(工･農)",$M253*参照!$I$7,IF(AQ253="3/3(多子)",$M253*参照!$I$4,IF(AQ253="2/3(多子)",$M253*参照!$I$4,IF(AQ253="1/3(多子)",$M253*参照!$I$4,IF(AQ253="多子世帯",$M253*参照!$I$4,IF(AQ253="対象外",0))))))))))</f>
        <v>0</v>
      </c>
      <c r="CP253" s="454" t="b">
        <f>IF(AR253="3/3",$M253*参照!$I$4,IF(AR253="2/3",$M253*参照!$I$5,IF(AR253="1/3",$M253*参照!$I$6,IF(AR253="1/4(多子)",$M253*参照!$I$4,IF(AR253="1/4(工･農)",$M253*参照!$I$7,IF(AR253="3/3(多子)",$M253*参照!$I$4,IF(AR253="2/3(多子)",$M253*参照!$I$4,IF(AR253="1/3(多子)",$M253*参照!$I$4,IF(AR253="多子世帯",$M253*参照!$I$4,IF(AR253="対象外",0))))))))))</f>
        <v>0</v>
      </c>
      <c r="CQ253" s="455" t="b">
        <f>IF(AS253="3/3",$M253*参照!$I$4,IF(AS253="2/3",$M253*参照!$I$5,IF(AS253="1/3",$M253*参照!$I$6,IF(AS253="1/4(多子)",$M253*参照!$I$4,IF(AS253="1/4(工･農)",$M253*参照!$I$7,IF(AS253="3/3(多子)",$M253*参照!$I$4,IF(AS253="2/3(多子)",$M253*参照!$I$4,IF(AS253="1/3(多子)",$M253*参照!$I$4,IF(AS253="多子世帯",$M253*参照!$I$4,IF(AS253="対象外",0))))))))))</f>
        <v>0</v>
      </c>
      <c r="CR253" s="456">
        <f t="shared" si="229"/>
        <v>0</v>
      </c>
      <c r="CS253" s="66"/>
      <c r="CT253" s="147"/>
      <c r="CU253" s="147"/>
      <c r="CV253" s="147"/>
      <c r="CW253" s="147"/>
      <c r="CX253" s="147"/>
      <c r="CY253" s="149"/>
      <c r="CZ253" s="100"/>
      <c r="DA253" s="147"/>
      <c r="DB253" s="147"/>
      <c r="DC253" s="147"/>
      <c r="DD253" s="147"/>
      <c r="DE253" s="147"/>
      <c r="DF253" s="148">
        <f t="shared" si="230"/>
        <v>0</v>
      </c>
      <c r="DG253" s="77">
        <f>IF(CD253=0,0,(ROUNDUP(O253*(BU253*参照!$C$5+BV253*参照!$C$6+BW253*参照!$C$7+BX253*参照!$C$8+BY253*参照!$C$9+BZ253*参照!$C$10+CA253*参照!$C$11+CB253*参照!$C$12+CC253*参照!$C$13)/CD253,-2)))</f>
        <v>0</v>
      </c>
      <c r="DH253" s="136" t="str">
        <f t="shared" si="201"/>
        <v>B</v>
      </c>
    </row>
    <row r="254" spans="1:112" ht="14.4">
      <c r="A254" s="137">
        <v>213</v>
      </c>
      <c r="B254" s="363"/>
      <c r="C254" s="361"/>
      <c r="D254" s="126"/>
      <c r="E254" s="127"/>
      <c r="F254" s="185"/>
      <c r="G254" s="213"/>
      <c r="H254" s="355"/>
      <c r="I254" s="235">
        <v>0</v>
      </c>
      <c r="J254" s="235">
        <f t="shared" si="202"/>
        <v>0</v>
      </c>
      <c r="K254" s="387">
        <f>IF(D254="昼間",参照!$E$4,IF(D254="夜間等",参照!$E$5,IF(D254="通信",参照!$E$6,0)))</f>
        <v>0</v>
      </c>
      <c r="L254" s="240">
        <f t="shared" si="203"/>
        <v>0</v>
      </c>
      <c r="M254" s="241">
        <f t="shared" si="204"/>
        <v>0</v>
      </c>
      <c r="N254" s="238"/>
      <c r="O254" s="238">
        <f t="shared" si="205"/>
        <v>0</v>
      </c>
      <c r="P254" s="389">
        <v>0</v>
      </c>
      <c r="Q254" s="392">
        <f>IF(D254="昼間",参照!$F$4,IF(D254="夜間等",参照!$F$5,IF(D254="通信",参照!$F$6,0)))</f>
        <v>0</v>
      </c>
      <c r="R254" s="240">
        <f t="shared" si="206"/>
        <v>0</v>
      </c>
      <c r="S254" s="214"/>
      <c r="T254" s="384">
        <f t="shared" si="207"/>
        <v>0</v>
      </c>
      <c r="U254" s="382">
        <f t="shared" si="208"/>
        <v>0</v>
      </c>
      <c r="V254" s="380">
        <f t="shared" si="209"/>
        <v>0</v>
      </c>
      <c r="W254" s="378">
        <f t="shared" si="210"/>
        <v>0</v>
      </c>
      <c r="X254" s="386" t="str">
        <f t="shared" si="180"/>
        <v>0</v>
      </c>
      <c r="Y254" s="379">
        <f t="shared" si="211"/>
        <v>0</v>
      </c>
      <c r="Z254" s="441"/>
      <c r="AA254" s="441"/>
      <c r="AB254" s="445">
        <f t="shared" si="212"/>
        <v>0</v>
      </c>
      <c r="AC254" s="356">
        <f t="shared" si="213"/>
        <v>0</v>
      </c>
      <c r="AD254" s="123">
        <f t="shared" si="181"/>
        <v>0</v>
      </c>
      <c r="AE254" s="123">
        <f t="shared" si="182"/>
        <v>0</v>
      </c>
      <c r="AF254" s="183"/>
      <c r="AG254" s="32"/>
      <c r="AH254" s="97"/>
      <c r="AI254" s="33"/>
      <c r="AJ254" s="97"/>
      <c r="AK254" s="33"/>
      <c r="AL254" s="97"/>
      <c r="AM254" s="98"/>
      <c r="AN254" s="99"/>
      <c r="AO254" s="147"/>
      <c r="AP254" s="147"/>
      <c r="AQ254" s="147"/>
      <c r="AR254" s="147"/>
      <c r="AS254" s="33"/>
      <c r="AT254" s="308">
        <f t="shared" si="183"/>
        <v>0</v>
      </c>
      <c r="AU254" s="295">
        <f t="shared" si="184"/>
        <v>0</v>
      </c>
      <c r="AV254" s="295">
        <f t="shared" si="185"/>
        <v>0</v>
      </c>
      <c r="AW254" s="295">
        <f t="shared" si="186"/>
        <v>0</v>
      </c>
      <c r="AX254" s="295">
        <f t="shared" si="187"/>
        <v>0</v>
      </c>
      <c r="AY254" s="295">
        <f t="shared" si="188"/>
        <v>0</v>
      </c>
      <c r="AZ254" s="295">
        <f t="shared" si="189"/>
        <v>0</v>
      </c>
      <c r="BA254" s="295">
        <f t="shared" si="190"/>
        <v>0</v>
      </c>
      <c r="BB254" s="310">
        <f t="shared" si="191"/>
        <v>0</v>
      </c>
      <c r="BC254" s="308">
        <f t="shared" si="192"/>
        <v>0</v>
      </c>
      <c r="BD254" s="308">
        <f t="shared" si="193"/>
        <v>0</v>
      </c>
      <c r="BE254" s="295">
        <f t="shared" si="194"/>
        <v>0</v>
      </c>
      <c r="BF254" s="308">
        <f t="shared" si="195"/>
        <v>0</v>
      </c>
      <c r="BG254" s="295">
        <f t="shared" si="196"/>
        <v>0</v>
      </c>
      <c r="BH254" s="308">
        <f t="shared" si="197"/>
        <v>0</v>
      </c>
      <c r="BI254" s="295">
        <f t="shared" si="198"/>
        <v>0</v>
      </c>
      <c r="BJ254" s="295">
        <f t="shared" si="199"/>
        <v>0</v>
      </c>
      <c r="BK254" s="310">
        <f t="shared" si="200"/>
        <v>0</v>
      </c>
      <c r="BL254" s="317">
        <f t="shared" si="214"/>
        <v>0</v>
      </c>
      <c r="BM254" s="299">
        <f t="shared" si="214"/>
        <v>0</v>
      </c>
      <c r="BN254" s="299">
        <f t="shared" si="215"/>
        <v>0</v>
      </c>
      <c r="BO254" s="299">
        <f t="shared" si="214"/>
        <v>0</v>
      </c>
      <c r="BP254" s="299">
        <f t="shared" si="216"/>
        <v>0</v>
      </c>
      <c r="BQ254" s="299">
        <f t="shared" si="214"/>
        <v>0</v>
      </c>
      <c r="BR254" s="299">
        <f t="shared" si="217"/>
        <v>0</v>
      </c>
      <c r="BS254" s="299">
        <f t="shared" si="218"/>
        <v>0</v>
      </c>
      <c r="BT254" s="318">
        <f t="shared" si="218"/>
        <v>0</v>
      </c>
      <c r="BU254" s="450">
        <f t="shared" si="219"/>
        <v>0</v>
      </c>
      <c r="BV254" s="451">
        <f t="shared" si="220"/>
        <v>0</v>
      </c>
      <c r="BW254" s="451">
        <f t="shared" si="221"/>
        <v>0</v>
      </c>
      <c r="BX254" s="451">
        <f t="shared" si="222"/>
        <v>0</v>
      </c>
      <c r="BY254" s="451">
        <f t="shared" si="223"/>
        <v>0</v>
      </c>
      <c r="BZ254" s="451">
        <f t="shared" si="224"/>
        <v>0</v>
      </c>
      <c r="CA254" s="451">
        <f t="shared" si="225"/>
        <v>0</v>
      </c>
      <c r="CB254" s="451">
        <f t="shared" si="226"/>
        <v>0</v>
      </c>
      <c r="CC254" s="451">
        <f t="shared" si="227"/>
        <v>0</v>
      </c>
      <c r="CD254" s="452">
        <f t="shared" si="228"/>
        <v>0</v>
      </c>
      <c r="CE254" s="453">
        <f>IF($AF254="3/3",$R254*参照!$J$4,IF($AF254="2/3",$R254*参照!$J$5,IF($AF254="1/3",$R254*参照!$J$6,IF($AF254="1/4(多子)",$R254*参照!$J$4,IF($AF254="1/4(工･農)",$R254*参照!$J$7,IF($AF254="3/3(多子)",$R254*参照!$J$4,IF($AF254="2/3(多子)",$R254*参照!$J$4,IF($AF254="1/3(多子)",$R254*参照!$J$4,IF($AF254="多子世帯",$R254*参照!$J$4,)))))))))</f>
        <v>0</v>
      </c>
      <c r="CF254" s="454" t="b">
        <f>IF(AH254="3/3",$M254*参照!$I$4,IF(AH254="2/3",$M254*参照!$I$5,IF(AH254="1/3",$M254*参照!$I$6,IF(AH254="1/4(多子)",$M254*参照!$I$4,IF(AH254="1/4(工･農)",$M254*参照!$I$7,IF(AH254="3/3(多子)",$M254*参照!$I$4,IF(AH254="2/3(多子)",$M254*参照!$I$4,IF(AH254="1/3(多子)",$M254*参照!$I$4,IF(AH254="多子世帯",$M254*参照!$I$4,IF(AH254="対象外",0))))))))))</f>
        <v>0</v>
      </c>
      <c r="CG254" s="454" t="b">
        <f>IF(AI254="3/3",$M254*参照!$I$4,IF(AI254="2/3",$M254*参照!$I$5,IF(AI254="1/3",$M254*参照!$I$6,IF(AI254="1/4(多子)",$M254*参照!$I$4,IF(AI254="1/4(工･農)",$M254*参照!$I$7,IF(AI254="3/3(多子)",$M254*参照!$I$4,IF(AI254="2/3(多子)",$M254*参照!$I$4,IF(AI254="1/3(多子)",$M254*参照!$I$4,IF(AI254="多子世帯",$M254*参照!$I$4,IF(AI254="対象外",0))))))))))</f>
        <v>0</v>
      </c>
      <c r="CH254" s="454" t="b">
        <f>IF(AJ254="3/3",$M254*参照!$I$4,IF(AJ254="2/3",$M254*参照!$I$5,IF(AJ254="1/3",$M254*参照!$I$6,IF(AJ254="1/4(多子)",$M254*参照!$I$4,IF(AJ254="1/4(工･農)",$M254*参照!$I$7,IF(AJ254="3/3(多子)",$M254*参照!$I$4,IF(AJ254="2/3(多子)",$M254*参照!$I$4,IF(AJ254="1/3(多子)",$M254*参照!$I$4,IF(AJ254="多子世帯",$M254*参照!$I$4,IF(AJ254="対象外",0))))))))))</f>
        <v>0</v>
      </c>
      <c r="CI254" s="454" t="b">
        <f>IF(AK254="3/3",$M254*参照!$I$4,IF(AK254="2/3",$M254*参照!$I$5,IF(AK254="1/3",$M254*参照!$I$6,IF(AK254="1/4(多子)",$M254*参照!$I$4,IF(AK254="1/4(工･農)",$M254*参照!$I$7,IF(AK254="3/3(多子)",$M254*参照!$I$4,IF(AK254="2/3(多子)",$M254*参照!$I$4,IF(AK254="1/3(多子)",$M254*参照!$I$4,IF(AK254="多子世帯",$M254*参照!$I$4,IF(AK254="対象外",0))))))))))</f>
        <v>0</v>
      </c>
      <c r="CJ254" s="454" t="b">
        <f>IF(AL254="3/3",$M254*参照!$I$4,IF(AL254="2/3",$M254*参照!$I$5,IF(AL254="1/3",$M254*参照!$I$6,IF(AL254="1/4(多子)",$M254*参照!$I$4,IF(AL254="1/4(工･農)",$M254*参照!$I$7,IF(AL254="3/3(多子)",$M254*参照!$I$4,IF(AL254="2/3(多子)",$M254*参照!$I$4,IF(AL254="1/3(多子)",$M254*参照!$I$4,IF(AL254="多子世帯",$M254*参照!$I$4,IF(AL254="対象外",0))))))))))</f>
        <v>0</v>
      </c>
      <c r="CK254" s="454" t="b">
        <f>IF(AM254="3/3",$M254*参照!$I$4,IF(AM254="2/3",$M254*参照!$I$5,IF(AM254="1/3",$M254*参照!$I$6,IF(AM254="1/4(多子)",$M254*参照!$I$4,IF(AM254="1/4(工･農)",$M254*参照!$I$7,IF(AM254="3/3(多子)",$M254*参照!$I$4,IF(AM254="2/3(多子)",$M254*参照!$I$4,IF(AM254="1/3(多子)",$M254*参照!$I$4,IF(AM254="多子世帯",$M254*参照!$I$4,IF(AM254="対象外",0))))))))))</f>
        <v>0</v>
      </c>
      <c r="CL254" s="454" t="b">
        <f>IF(AN254="3/3",$M254*参照!$I$4,IF(AN254="2/3",$M254*参照!$I$5,IF(AN254="1/3",$M254*参照!$I$6,IF(AN254="1/4(多子)",$M254*参照!$I$4,IF(AN254="1/4(工･農)",$M254*参照!$I$7,IF(AN254="3/3(多子)",$M254*参照!$I$4,IF(AN254="2/3(多子)",$M254*参照!$I$4,IF(AN254="1/3(多子)",$M254*参照!$I$4,IF(AN254="多子世帯",$M254*参照!$I$4,IF(AN254="対象外",0))))))))))</f>
        <v>0</v>
      </c>
      <c r="CM254" s="454" t="b">
        <f>IF(AO254="3/3",$M254*参照!$I$4,IF(AO254="2/3",$M254*参照!$I$5,IF(AO254="1/3",$M254*参照!$I$6,IF(AO254="1/4(多子)",$M254*参照!$I$4,IF(AO254="1/4(工･農)",$M254*参照!$I$7,IF(AO254="3/3(多子)",$M254*参照!$I$4,IF(AO254="2/3(多子)",$M254*参照!$I$4,IF(AO254="1/3(多子)",$M254*参照!$I$4,IF(AO254="多子世帯",$M254*参照!$I$4,IF(AO254="対象外",0))))))))))</f>
        <v>0</v>
      </c>
      <c r="CN254" s="454" t="b">
        <f>IF(AP254="3/3",$M254*参照!$I$4,IF(AP254="2/3",$M254*参照!$I$5,IF(AP254="1/3",$M254*参照!$I$6,IF(AP254="1/4(多子)",$M254*参照!$I$4,IF(AP254="1/4(工･農)",$M254*参照!$I$7,IF(AP254="3/3(多子)",$M254*参照!$I$4,IF(AP254="2/3(多子)",$M254*参照!$I$4,IF(AP254="1/3(多子)",$M254*参照!$I$4,IF(AP254="多子世帯",$M254*参照!$I$4,IF(AP254="対象外",0))))))))))</f>
        <v>0</v>
      </c>
      <c r="CO254" s="454" t="b">
        <f>IF(AQ254="3/3",$M254*参照!$I$4,IF(AQ254="2/3",$M254*参照!$I$5,IF(AQ254="1/3",$M254*参照!$I$6,IF(AQ254="1/4(多子)",$M254*参照!$I$4,IF(AQ254="1/4(工･農)",$M254*参照!$I$7,IF(AQ254="3/3(多子)",$M254*参照!$I$4,IF(AQ254="2/3(多子)",$M254*参照!$I$4,IF(AQ254="1/3(多子)",$M254*参照!$I$4,IF(AQ254="多子世帯",$M254*参照!$I$4,IF(AQ254="対象外",0))))))))))</f>
        <v>0</v>
      </c>
      <c r="CP254" s="454" t="b">
        <f>IF(AR254="3/3",$M254*参照!$I$4,IF(AR254="2/3",$M254*参照!$I$5,IF(AR254="1/3",$M254*参照!$I$6,IF(AR254="1/4(多子)",$M254*参照!$I$4,IF(AR254="1/4(工･農)",$M254*参照!$I$7,IF(AR254="3/3(多子)",$M254*参照!$I$4,IF(AR254="2/3(多子)",$M254*参照!$I$4,IF(AR254="1/3(多子)",$M254*参照!$I$4,IF(AR254="多子世帯",$M254*参照!$I$4,IF(AR254="対象外",0))))))))))</f>
        <v>0</v>
      </c>
      <c r="CQ254" s="455" t="b">
        <f>IF(AS254="3/3",$M254*参照!$I$4,IF(AS254="2/3",$M254*参照!$I$5,IF(AS254="1/3",$M254*参照!$I$6,IF(AS254="1/4(多子)",$M254*参照!$I$4,IF(AS254="1/4(工･農)",$M254*参照!$I$7,IF(AS254="3/3(多子)",$M254*参照!$I$4,IF(AS254="2/3(多子)",$M254*参照!$I$4,IF(AS254="1/3(多子)",$M254*参照!$I$4,IF(AS254="多子世帯",$M254*参照!$I$4,IF(AS254="対象外",0))))))))))</f>
        <v>0</v>
      </c>
      <c r="CR254" s="456">
        <f t="shared" si="229"/>
        <v>0</v>
      </c>
      <c r="CS254" s="66"/>
      <c r="CT254" s="147"/>
      <c r="CU254" s="147"/>
      <c r="CV254" s="147"/>
      <c r="CW254" s="147"/>
      <c r="CX254" s="147"/>
      <c r="CY254" s="149"/>
      <c r="CZ254" s="100"/>
      <c r="DA254" s="147"/>
      <c r="DB254" s="147"/>
      <c r="DC254" s="147"/>
      <c r="DD254" s="147"/>
      <c r="DE254" s="147"/>
      <c r="DF254" s="148">
        <f t="shared" si="230"/>
        <v>0</v>
      </c>
      <c r="DG254" s="77">
        <f>IF(CD254=0,0,(ROUNDUP(O254*(BU254*参照!$C$5+BV254*参照!$C$6+BW254*参照!$C$7+BX254*参照!$C$8+BY254*参照!$C$9+BZ254*参照!$C$10+CA254*参照!$C$11+CB254*参照!$C$12+CC254*参照!$C$13)/CD254,-2)))</f>
        <v>0</v>
      </c>
      <c r="DH254" s="136" t="str">
        <f t="shared" si="201"/>
        <v>B</v>
      </c>
    </row>
    <row r="255" spans="1:112" ht="14.4">
      <c r="A255" s="137">
        <v>214</v>
      </c>
      <c r="B255" s="363"/>
      <c r="C255" s="361"/>
      <c r="D255" s="126"/>
      <c r="E255" s="127"/>
      <c r="F255" s="185"/>
      <c r="G255" s="213"/>
      <c r="H255" s="355"/>
      <c r="I255" s="235">
        <v>0</v>
      </c>
      <c r="J255" s="235">
        <f t="shared" si="202"/>
        <v>0</v>
      </c>
      <c r="K255" s="387">
        <f>IF(D255="昼間",参照!$E$4,IF(D255="夜間等",参照!$E$5,IF(D255="通信",参照!$E$6,0)))</f>
        <v>0</v>
      </c>
      <c r="L255" s="240">
        <f t="shared" si="203"/>
        <v>0</v>
      </c>
      <c r="M255" s="241">
        <f t="shared" si="204"/>
        <v>0</v>
      </c>
      <c r="N255" s="238"/>
      <c r="O255" s="238">
        <f t="shared" si="205"/>
        <v>0</v>
      </c>
      <c r="P255" s="389">
        <v>0</v>
      </c>
      <c r="Q255" s="392">
        <f>IF(D255="昼間",参照!$F$4,IF(D255="夜間等",参照!$F$5,IF(D255="通信",参照!$F$6,0)))</f>
        <v>0</v>
      </c>
      <c r="R255" s="240">
        <f t="shared" si="206"/>
        <v>0</v>
      </c>
      <c r="S255" s="214"/>
      <c r="T255" s="384">
        <f t="shared" si="207"/>
        <v>0</v>
      </c>
      <c r="U255" s="382">
        <f t="shared" si="208"/>
        <v>0</v>
      </c>
      <c r="V255" s="380">
        <f t="shared" si="209"/>
        <v>0</v>
      </c>
      <c r="W255" s="378">
        <f t="shared" si="210"/>
        <v>0</v>
      </c>
      <c r="X255" s="386" t="str">
        <f t="shared" si="180"/>
        <v>0</v>
      </c>
      <c r="Y255" s="379">
        <f t="shared" si="211"/>
        <v>0</v>
      </c>
      <c r="Z255" s="441"/>
      <c r="AA255" s="441"/>
      <c r="AB255" s="445">
        <f t="shared" si="212"/>
        <v>0</v>
      </c>
      <c r="AC255" s="356">
        <f t="shared" si="213"/>
        <v>0</v>
      </c>
      <c r="AD255" s="123">
        <f t="shared" si="181"/>
        <v>0</v>
      </c>
      <c r="AE255" s="123">
        <f t="shared" si="182"/>
        <v>0</v>
      </c>
      <c r="AF255" s="183"/>
      <c r="AG255" s="32"/>
      <c r="AH255" s="97"/>
      <c r="AI255" s="33"/>
      <c r="AJ255" s="97"/>
      <c r="AK255" s="33"/>
      <c r="AL255" s="97"/>
      <c r="AM255" s="98"/>
      <c r="AN255" s="99"/>
      <c r="AO255" s="147"/>
      <c r="AP255" s="147"/>
      <c r="AQ255" s="147"/>
      <c r="AR255" s="147"/>
      <c r="AS255" s="33"/>
      <c r="AT255" s="308">
        <f t="shared" si="183"/>
        <v>0</v>
      </c>
      <c r="AU255" s="295">
        <f t="shared" si="184"/>
        <v>0</v>
      </c>
      <c r="AV255" s="295">
        <f t="shared" si="185"/>
        <v>0</v>
      </c>
      <c r="AW255" s="295">
        <f t="shared" si="186"/>
        <v>0</v>
      </c>
      <c r="AX255" s="295">
        <f t="shared" si="187"/>
        <v>0</v>
      </c>
      <c r="AY255" s="295">
        <f t="shared" si="188"/>
        <v>0</v>
      </c>
      <c r="AZ255" s="295">
        <f t="shared" si="189"/>
        <v>0</v>
      </c>
      <c r="BA255" s="295">
        <f t="shared" si="190"/>
        <v>0</v>
      </c>
      <c r="BB255" s="310">
        <f t="shared" si="191"/>
        <v>0</v>
      </c>
      <c r="BC255" s="308">
        <f t="shared" si="192"/>
        <v>0</v>
      </c>
      <c r="BD255" s="308">
        <f t="shared" si="193"/>
        <v>0</v>
      </c>
      <c r="BE255" s="295">
        <f t="shared" si="194"/>
        <v>0</v>
      </c>
      <c r="BF255" s="308">
        <f t="shared" si="195"/>
        <v>0</v>
      </c>
      <c r="BG255" s="295">
        <f t="shared" si="196"/>
        <v>0</v>
      </c>
      <c r="BH255" s="308">
        <f t="shared" si="197"/>
        <v>0</v>
      </c>
      <c r="BI255" s="295">
        <f t="shared" si="198"/>
        <v>0</v>
      </c>
      <c r="BJ255" s="295">
        <f t="shared" si="199"/>
        <v>0</v>
      </c>
      <c r="BK255" s="310">
        <f t="shared" si="200"/>
        <v>0</v>
      </c>
      <c r="BL255" s="317">
        <f t="shared" si="214"/>
        <v>0</v>
      </c>
      <c r="BM255" s="299">
        <f t="shared" si="214"/>
        <v>0</v>
      </c>
      <c r="BN255" s="299">
        <f t="shared" si="215"/>
        <v>0</v>
      </c>
      <c r="BO255" s="299">
        <f t="shared" si="214"/>
        <v>0</v>
      </c>
      <c r="BP255" s="299">
        <f t="shared" si="216"/>
        <v>0</v>
      </c>
      <c r="BQ255" s="299">
        <f t="shared" si="214"/>
        <v>0</v>
      </c>
      <c r="BR255" s="299">
        <f t="shared" si="217"/>
        <v>0</v>
      </c>
      <c r="BS255" s="299">
        <f t="shared" si="218"/>
        <v>0</v>
      </c>
      <c r="BT255" s="318">
        <f t="shared" si="218"/>
        <v>0</v>
      </c>
      <c r="BU255" s="450">
        <f t="shared" si="219"/>
        <v>0</v>
      </c>
      <c r="BV255" s="451">
        <f t="shared" si="220"/>
        <v>0</v>
      </c>
      <c r="BW255" s="451">
        <f t="shared" si="221"/>
        <v>0</v>
      </c>
      <c r="BX255" s="451">
        <f t="shared" si="222"/>
        <v>0</v>
      </c>
      <c r="BY255" s="451">
        <f t="shared" si="223"/>
        <v>0</v>
      </c>
      <c r="BZ255" s="451">
        <f t="shared" si="224"/>
        <v>0</v>
      </c>
      <c r="CA255" s="451">
        <f t="shared" si="225"/>
        <v>0</v>
      </c>
      <c r="CB255" s="451">
        <f t="shared" si="226"/>
        <v>0</v>
      </c>
      <c r="CC255" s="451">
        <f t="shared" si="227"/>
        <v>0</v>
      </c>
      <c r="CD255" s="452">
        <f t="shared" si="228"/>
        <v>0</v>
      </c>
      <c r="CE255" s="453">
        <f>IF($AF255="3/3",$R255*参照!$J$4,IF($AF255="2/3",$R255*参照!$J$5,IF($AF255="1/3",$R255*参照!$J$6,IF($AF255="1/4(多子)",$R255*参照!$J$4,IF($AF255="1/4(工･農)",$R255*参照!$J$7,IF($AF255="3/3(多子)",$R255*参照!$J$4,IF($AF255="2/3(多子)",$R255*参照!$J$4,IF($AF255="1/3(多子)",$R255*参照!$J$4,IF($AF255="多子世帯",$R255*参照!$J$4,)))))))))</f>
        <v>0</v>
      </c>
      <c r="CF255" s="454" t="b">
        <f>IF(AH255="3/3",$M255*参照!$I$4,IF(AH255="2/3",$M255*参照!$I$5,IF(AH255="1/3",$M255*参照!$I$6,IF(AH255="1/4(多子)",$M255*参照!$I$4,IF(AH255="1/4(工･農)",$M255*参照!$I$7,IF(AH255="3/3(多子)",$M255*参照!$I$4,IF(AH255="2/3(多子)",$M255*参照!$I$4,IF(AH255="1/3(多子)",$M255*参照!$I$4,IF(AH255="多子世帯",$M255*参照!$I$4,IF(AH255="対象外",0))))))))))</f>
        <v>0</v>
      </c>
      <c r="CG255" s="454" t="b">
        <f>IF(AI255="3/3",$M255*参照!$I$4,IF(AI255="2/3",$M255*参照!$I$5,IF(AI255="1/3",$M255*参照!$I$6,IF(AI255="1/4(多子)",$M255*参照!$I$4,IF(AI255="1/4(工･農)",$M255*参照!$I$7,IF(AI255="3/3(多子)",$M255*参照!$I$4,IF(AI255="2/3(多子)",$M255*参照!$I$4,IF(AI255="1/3(多子)",$M255*参照!$I$4,IF(AI255="多子世帯",$M255*参照!$I$4,IF(AI255="対象外",0))))))))))</f>
        <v>0</v>
      </c>
      <c r="CH255" s="454" t="b">
        <f>IF(AJ255="3/3",$M255*参照!$I$4,IF(AJ255="2/3",$M255*参照!$I$5,IF(AJ255="1/3",$M255*参照!$I$6,IF(AJ255="1/4(多子)",$M255*参照!$I$4,IF(AJ255="1/4(工･農)",$M255*参照!$I$7,IF(AJ255="3/3(多子)",$M255*参照!$I$4,IF(AJ255="2/3(多子)",$M255*参照!$I$4,IF(AJ255="1/3(多子)",$M255*参照!$I$4,IF(AJ255="多子世帯",$M255*参照!$I$4,IF(AJ255="対象外",0))))))))))</f>
        <v>0</v>
      </c>
      <c r="CI255" s="454" t="b">
        <f>IF(AK255="3/3",$M255*参照!$I$4,IF(AK255="2/3",$M255*参照!$I$5,IF(AK255="1/3",$M255*参照!$I$6,IF(AK255="1/4(多子)",$M255*参照!$I$4,IF(AK255="1/4(工･農)",$M255*参照!$I$7,IF(AK255="3/3(多子)",$M255*参照!$I$4,IF(AK255="2/3(多子)",$M255*参照!$I$4,IF(AK255="1/3(多子)",$M255*参照!$I$4,IF(AK255="多子世帯",$M255*参照!$I$4,IF(AK255="対象外",0))))))))))</f>
        <v>0</v>
      </c>
      <c r="CJ255" s="454" t="b">
        <f>IF(AL255="3/3",$M255*参照!$I$4,IF(AL255="2/3",$M255*参照!$I$5,IF(AL255="1/3",$M255*参照!$I$6,IF(AL255="1/4(多子)",$M255*参照!$I$4,IF(AL255="1/4(工･農)",$M255*参照!$I$7,IF(AL255="3/3(多子)",$M255*参照!$I$4,IF(AL255="2/3(多子)",$M255*参照!$I$4,IF(AL255="1/3(多子)",$M255*参照!$I$4,IF(AL255="多子世帯",$M255*参照!$I$4,IF(AL255="対象外",0))))))))))</f>
        <v>0</v>
      </c>
      <c r="CK255" s="454" t="b">
        <f>IF(AM255="3/3",$M255*参照!$I$4,IF(AM255="2/3",$M255*参照!$I$5,IF(AM255="1/3",$M255*参照!$I$6,IF(AM255="1/4(多子)",$M255*参照!$I$4,IF(AM255="1/4(工･農)",$M255*参照!$I$7,IF(AM255="3/3(多子)",$M255*参照!$I$4,IF(AM255="2/3(多子)",$M255*参照!$I$4,IF(AM255="1/3(多子)",$M255*参照!$I$4,IF(AM255="多子世帯",$M255*参照!$I$4,IF(AM255="対象外",0))))))))))</f>
        <v>0</v>
      </c>
      <c r="CL255" s="454" t="b">
        <f>IF(AN255="3/3",$M255*参照!$I$4,IF(AN255="2/3",$M255*参照!$I$5,IF(AN255="1/3",$M255*参照!$I$6,IF(AN255="1/4(多子)",$M255*参照!$I$4,IF(AN255="1/4(工･農)",$M255*参照!$I$7,IF(AN255="3/3(多子)",$M255*参照!$I$4,IF(AN255="2/3(多子)",$M255*参照!$I$4,IF(AN255="1/3(多子)",$M255*参照!$I$4,IF(AN255="多子世帯",$M255*参照!$I$4,IF(AN255="対象外",0))))))))))</f>
        <v>0</v>
      </c>
      <c r="CM255" s="454" t="b">
        <f>IF(AO255="3/3",$M255*参照!$I$4,IF(AO255="2/3",$M255*参照!$I$5,IF(AO255="1/3",$M255*参照!$I$6,IF(AO255="1/4(多子)",$M255*参照!$I$4,IF(AO255="1/4(工･農)",$M255*参照!$I$7,IF(AO255="3/3(多子)",$M255*参照!$I$4,IF(AO255="2/3(多子)",$M255*参照!$I$4,IF(AO255="1/3(多子)",$M255*参照!$I$4,IF(AO255="多子世帯",$M255*参照!$I$4,IF(AO255="対象外",0))))))))))</f>
        <v>0</v>
      </c>
      <c r="CN255" s="454" t="b">
        <f>IF(AP255="3/3",$M255*参照!$I$4,IF(AP255="2/3",$M255*参照!$I$5,IF(AP255="1/3",$M255*参照!$I$6,IF(AP255="1/4(多子)",$M255*参照!$I$4,IF(AP255="1/4(工･農)",$M255*参照!$I$7,IF(AP255="3/3(多子)",$M255*参照!$I$4,IF(AP255="2/3(多子)",$M255*参照!$I$4,IF(AP255="1/3(多子)",$M255*参照!$I$4,IF(AP255="多子世帯",$M255*参照!$I$4,IF(AP255="対象外",0))))))))))</f>
        <v>0</v>
      </c>
      <c r="CO255" s="454" t="b">
        <f>IF(AQ255="3/3",$M255*参照!$I$4,IF(AQ255="2/3",$M255*参照!$I$5,IF(AQ255="1/3",$M255*参照!$I$6,IF(AQ255="1/4(多子)",$M255*参照!$I$4,IF(AQ255="1/4(工･農)",$M255*参照!$I$7,IF(AQ255="3/3(多子)",$M255*参照!$I$4,IF(AQ255="2/3(多子)",$M255*参照!$I$4,IF(AQ255="1/3(多子)",$M255*参照!$I$4,IF(AQ255="多子世帯",$M255*参照!$I$4,IF(AQ255="対象外",0))))))))))</f>
        <v>0</v>
      </c>
      <c r="CP255" s="454" t="b">
        <f>IF(AR255="3/3",$M255*参照!$I$4,IF(AR255="2/3",$M255*参照!$I$5,IF(AR255="1/3",$M255*参照!$I$6,IF(AR255="1/4(多子)",$M255*参照!$I$4,IF(AR255="1/4(工･農)",$M255*参照!$I$7,IF(AR255="3/3(多子)",$M255*参照!$I$4,IF(AR255="2/3(多子)",$M255*参照!$I$4,IF(AR255="1/3(多子)",$M255*参照!$I$4,IF(AR255="多子世帯",$M255*参照!$I$4,IF(AR255="対象外",0))))))))))</f>
        <v>0</v>
      </c>
      <c r="CQ255" s="455" t="b">
        <f>IF(AS255="3/3",$M255*参照!$I$4,IF(AS255="2/3",$M255*参照!$I$5,IF(AS255="1/3",$M255*参照!$I$6,IF(AS255="1/4(多子)",$M255*参照!$I$4,IF(AS255="1/4(工･農)",$M255*参照!$I$7,IF(AS255="3/3(多子)",$M255*参照!$I$4,IF(AS255="2/3(多子)",$M255*参照!$I$4,IF(AS255="1/3(多子)",$M255*参照!$I$4,IF(AS255="多子世帯",$M255*参照!$I$4,IF(AS255="対象外",0))))))))))</f>
        <v>0</v>
      </c>
      <c r="CR255" s="456">
        <f t="shared" si="229"/>
        <v>0</v>
      </c>
      <c r="CS255" s="66"/>
      <c r="CT255" s="147"/>
      <c r="CU255" s="147"/>
      <c r="CV255" s="147"/>
      <c r="CW255" s="147"/>
      <c r="CX255" s="147"/>
      <c r="CY255" s="149"/>
      <c r="CZ255" s="100"/>
      <c r="DA255" s="147"/>
      <c r="DB255" s="147"/>
      <c r="DC255" s="147"/>
      <c r="DD255" s="147"/>
      <c r="DE255" s="147"/>
      <c r="DF255" s="148">
        <f t="shared" si="230"/>
        <v>0</v>
      </c>
      <c r="DG255" s="77">
        <f>IF(CD255=0,0,(ROUNDUP(O255*(BU255*参照!$C$5+BV255*参照!$C$6+BW255*参照!$C$7+BX255*参照!$C$8+BY255*参照!$C$9+BZ255*参照!$C$10+CA255*参照!$C$11+CB255*参照!$C$12+CC255*参照!$C$13)/CD255,-2)))</f>
        <v>0</v>
      </c>
      <c r="DH255" s="136" t="str">
        <f t="shared" si="201"/>
        <v>B</v>
      </c>
    </row>
    <row r="256" spans="1:112" ht="14.4">
      <c r="A256" s="137">
        <v>215</v>
      </c>
      <c r="B256" s="363"/>
      <c r="C256" s="361"/>
      <c r="D256" s="126"/>
      <c r="E256" s="127"/>
      <c r="F256" s="185"/>
      <c r="G256" s="213"/>
      <c r="H256" s="355"/>
      <c r="I256" s="235">
        <v>0</v>
      </c>
      <c r="J256" s="235">
        <f t="shared" si="202"/>
        <v>0</v>
      </c>
      <c r="K256" s="387">
        <f>IF(D256="昼間",参照!$E$4,IF(D256="夜間等",参照!$E$5,IF(D256="通信",参照!$E$6,0)))</f>
        <v>0</v>
      </c>
      <c r="L256" s="240">
        <f t="shared" si="203"/>
        <v>0</v>
      </c>
      <c r="M256" s="241">
        <f t="shared" si="204"/>
        <v>0</v>
      </c>
      <c r="N256" s="238"/>
      <c r="O256" s="238">
        <f t="shared" si="205"/>
        <v>0</v>
      </c>
      <c r="P256" s="389">
        <v>0</v>
      </c>
      <c r="Q256" s="392">
        <f>IF(D256="昼間",参照!$F$4,IF(D256="夜間等",参照!$F$5,IF(D256="通信",参照!$F$6,0)))</f>
        <v>0</v>
      </c>
      <c r="R256" s="240">
        <f t="shared" si="206"/>
        <v>0</v>
      </c>
      <c r="S256" s="214"/>
      <c r="T256" s="384">
        <f t="shared" si="207"/>
        <v>0</v>
      </c>
      <c r="U256" s="382">
        <f t="shared" si="208"/>
        <v>0</v>
      </c>
      <c r="V256" s="380">
        <f t="shared" si="209"/>
        <v>0</v>
      </c>
      <c r="W256" s="378">
        <f t="shared" si="210"/>
        <v>0</v>
      </c>
      <c r="X256" s="386" t="str">
        <f t="shared" si="180"/>
        <v>0</v>
      </c>
      <c r="Y256" s="379">
        <f t="shared" si="211"/>
        <v>0</v>
      </c>
      <c r="Z256" s="441"/>
      <c r="AA256" s="441"/>
      <c r="AB256" s="445">
        <f t="shared" si="212"/>
        <v>0</v>
      </c>
      <c r="AC256" s="356">
        <f t="shared" si="213"/>
        <v>0</v>
      </c>
      <c r="AD256" s="123">
        <f t="shared" si="181"/>
        <v>0</v>
      </c>
      <c r="AE256" s="123">
        <f t="shared" si="182"/>
        <v>0</v>
      </c>
      <c r="AF256" s="183"/>
      <c r="AG256" s="32"/>
      <c r="AH256" s="97"/>
      <c r="AI256" s="33"/>
      <c r="AJ256" s="97"/>
      <c r="AK256" s="33"/>
      <c r="AL256" s="97"/>
      <c r="AM256" s="98"/>
      <c r="AN256" s="99"/>
      <c r="AO256" s="147"/>
      <c r="AP256" s="147"/>
      <c r="AQ256" s="147"/>
      <c r="AR256" s="147"/>
      <c r="AS256" s="33"/>
      <c r="AT256" s="308">
        <f t="shared" si="183"/>
        <v>0</v>
      </c>
      <c r="AU256" s="295">
        <f t="shared" si="184"/>
        <v>0</v>
      </c>
      <c r="AV256" s="295">
        <f t="shared" si="185"/>
        <v>0</v>
      </c>
      <c r="AW256" s="295">
        <f t="shared" si="186"/>
        <v>0</v>
      </c>
      <c r="AX256" s="295">
        <f t="shared" si="187"/>
        <v>0</v>
      </c>
      <c r="AY256" s="295">
        <f t="shared" si="188"/>
        <v>0</v>
      </c>
      <c r="AZ256" s="295">
        <f t="shared" si="189"/>
        <v>0</v>
      </c>
      <c r="BA256" s="295">
        <f t="shared" si="190"/>
        <v>0</v>
      </c>
      <c r="BB256" s="310">
        <f t="shared" si="191"/>
        <v>0</v>
      </c>
      <c r="BC256" s="308">
        <f t="shared" si="192"/>
        <v>0</v>
      </c>
      <c r="BD256" s="308">
        <f t="shared" si="193"/>
        <v>0</v>
      </c>
      <c r="BE256" s="295">
        <f t="shared" si="194"/>
        <v>0</v>
      </c>
      <c r="BF256" s="308">
        <f t="shared" si="195"/>
        <v>0</v>
      </c>
      <c r="BG256" s="295">
        <f t="shared" si="196"/>
        <v>0</v>
      </c>
      <c r="BH256" s="308">
        <f t="shared" si="197"/>
        <v>0</v>
      </c>
      <c r="BI256" s="295">
        <f t="shared" si="198"/>
        <v>0</v>
      </c>
      <c r="BJ256" s="295">
        <f t="shared" si="199"/>
        <v>0</v>
      </c>
      <c r="BK256" s="310">
        <f t="shared" si="200"/>
        <v>0</v>
      </c>
      <c r="BL256" s="317">
        <f t="shared" si="214"/>
        <v>0</v>
      </c>
      <c r="BM256" s="299">
        <f t="shared" si="214"/>
        <v>0</v>
      </c>
      <c r="BN256" s="299">
        <f t="shared" si="215"/>
        <v>0</v>
      </c>
      <c r="BO256" s="299">
        <f t="shared" si="214"/>
        <v>0</v>
      </c>
      <c r="BP256" s="299">
        <f t="shared" si="216"/>
        <v>0</v>
      </c>
      <c r="BQ256" s="299">
        <f t="shared" si="214"/>
        <v>0</v>
      </c>
      <c r="BR256" s="299">
        <f t="shared" si="217"/>
        <v>0</v>
      </c>
      <c r="BS256" s="299">
        <f t="shared" si="218"/>
        <v>0</v>
      </c>
      <c r="BT256" s="318">
        <f t="shared" si="218"/>
        <v>0</v>
      </c>
      <c r="BU256" s="450">
        <f t="shared" si="219"/>
        <v>0</v>
      </c>
      <c r="BV256" s="451">
        <f t="shared" si="220"/>
        <v>0</v>
      </c>
      <c r="BW256" s="451">
        <f t="shared" si="221"/>
        <v>0</v>
      </c>
      <c r="BX256" s="451">
        <f t="shared" si="222"/>
        <v>0</v>
      </c>
      <c r="BY256" s="451">
        <f t="shared" si="223"/>
        <v>0</v>
      </c>
      <c r="BZ256" s="451">
        <f t="shared" si="224"/>
        <v>0</v>
      </c>
      <c r="CA256" s="451">
        <f t="shared" si="225"/>
        <v>0</v>
      </c>
      <c r="CB256" s="451">
        <f t="shared" si="226"/>
        <v>0</v>
      </c>
      <c r="CC256" s="451">
        <f t="shared" si="227"/>
        <v>0</v>
      </c>
      <c r="CD256" s="452">
        <f t="shared" si="228"/>
        <v>0</v>
      </c>
      <c r="CE256" s="453">
        <f>IF($AF256="3/3",$R256*参照!$J$4,IF($AF256="2/3",$R256*参照!$J$5,IF($AF256="1/3",$R256*参照!$J$6,IF($AF256="1/4(多子)",$R256*参照!$J$4,IF($AF256="1/4(工･農)",$R256*参照!$J$7,IF($AF256="3/3(多子)",$R256*参照!$J$4,IF($AF256="2/3(多子)",$R256*参照!$J$4,IF($AF256="1/3(多子)",$R256*参照!$J$4,IF($AF256="多子世帯",$R256*参照!$J$4,)))))))))</f>
        <v>0</v>
      </c>
      <c r="CF256" s="454" t="b">
        <f>IF(AH256="3/3",$M256*参照!$I$4,IF(AH256="2/3",$M256*参照!$I$5,IF(AH256="1/3",$M256*参照!$I$6,IF(AH256="1/4(多子)",$M256*参照!$I$4,IF(AH256="1/4(工･農)",$M256*参照!$I$7,IF(AH256="3/3(多子)",$M256*参照!$I$4,IF(AH256="2/3(多子)",$M256*参照!$I$4,IF(AH256="1/3(多子)",$M256*参照!$I$4,IF(AH256="多子世帯",$M256*参照!$I$4,IF(AH256="対象外",0))))))))))</f>
        <v>0</v>
      </c>
      <c r="CG256" s="454" t="b">
        <f>IF(AI256="3/3",$M256*参照!$I$4,IF(AI256="2/3",$M256*参照!$I$5,IF(AI256="1/3",$M256*参照!$I$6,IF(AI256="1/4(多子)",$M256*参照!$I$4,IF(AI256="1/4(工･農)",$M256*参照!$I$7,IF(AI256="3/3(多子)",$M256*参照!$I$4,IF(AI256="2/3(多子)",$M256*参照!$I$4,IF(AI256="1/3(多子)",$M256*参照!$I$4,IF(AI256="多子世帯",$M256*参照!$I$4,IF(AI256="対象外",0))))))))))</f>
        <v>0</v>
      </c>
      <c r="CH256" s="454" t="b">
        <f>IF(AJ256="3/3",$M256*参照!$I$4,IF(AJ256="2/3",$M256*参照!$I$5,IF(AJ256="1/3",$M256*参照!$I$6,IF(AJ256="1/4(多子)",$M256*参照!$I$4,IF(AJ256="1/4(工･農)",$M256*参照!$I$7,IF(AJ256="3/3(多子)",$M256*参照!$I$4,IF(AJ256="2/3(多子)",$M256*参照!$I$4,IF(AJ256="1/3(多子)",$M256*参照!$I$4,IF(AJ256="多子世帯",$M256*参照!$I$4,IF(AJ256="対象外",0))))))))))</f>
        <v>0</v>
      </c>
      <c r="CI256" s="454" t="b">
        <f>IF(AK256="3/3",$M256*参照!$I$4,IF(AK256="2/3",$M256*参照!$I$5,IF(AK256="1/3",$M256*参照!$I$6,IF(AK256="1/4(多子)",$M256*参照!$I$4,IF(AK256="1/4(工･農)",$M256*参照!$I$7,IF(AK256="3/3(多子)",$M256*参照!$I$4,IF(AK256="2/3(多子)",$M256*参照!$I$4,IF(AK256="1/3(多子)",$M256*参照!$I$4,IF(AK256="多子世帯",$M256*参照!$I$4,IF(AK256="対象外",0))))))))))</f>
        <v>0</v>
      </c>
      <c r="CJ256" s="454" t="b">
        <f>IF(AL256="3/3",$M256*参照!$I$4,IF(AL256="2/3",$M256*参照!$I$5,IF(AL256="1/3",$M256*参照!$I$6,IF(AL256="1/4(多子)",$M256*参照!$I$4,IF(AL256="1/4(工･農)",$M256*参照!$I$7,IF(AL256="3/3(多子)",$M256*参照!$I$4,IF(AL256="2/3(多子)",$M256*参照!$I$4,IF(AL256="1/3(多子)",$M256*参照!$I$4,IF(AL256="多子世帯",$M256*参照!$I$4,IF(AL256="対象外",0))))))))))</f>
        <v>0</v>
      </c>
      <c r="CK256" s="454" t="b">
        <f>IF(AM256="3/3",$M256*参照!$I$4,IF(AM256="2/3",$M256*参照!$I$5,IF(AM256="1/3",$M256*参照!$I$6,IF(AM256="1/4(多子)",$M256*参照!$I$4,IF(AM256="1/4(工･農)",$M256*参照!$I$7,IF(AM256="3/3(多子)",$M256*参照!$I$4,IF(AM256="2/3(多子)",$M256*参照!$I$4,IF(AM256="1/3(多子)",$M256*参照!$I$4,IF(AM256="多子世帯",$M256*参照!$I$4,IF(AM256="対象外",0))))))))))</f>
        <v>0</v>
      </c>
      <c r="CL256" s="454" t="b">
        <f>IF(AN256="3/3",$M256*参照!$I$4,IF(AN256="2/3",$M256*参照!$I$5,IF(AN256="1/3",$M256*参照!$I$6,IF(AN256="1/4(多子)",$M256*参照!$I$4,IF(AN256="1/4(工･農)",$M256*参照!$I$7,IF(AN256="3/3(多子)",$M256*参照!$I$4,IF(AN256="2/3(多子)",$M256*参照!$I$4,IF(AN256="1/3(多子)",$M256*参照!$I$4,IF(AN256="多子世帯",$M256*参照!$I$4,IF(AN256="対象外",0))))))))))</f>
        <v>0</v>
      </c>
      <c r="CM256" s="454" t="b">
        <f>IF(AO256="3/3",$M256*参照!$I$4,IF(AO256="2/3",$M256*参照!$I$5,IF(AO256="1/3",$M256*参照!$I$6,IF(AO256="1/4(多子)",$M256*参照!$I$4,IF(AO256="1/4(工･農)",$M256*参照!$I$7,IF(AO256="3/3(多子)",$M256*参照!$I$4,IF(AO256="2/3(多子)",$M256*参照!$I$4,IF(AO256="1/3(多子)",$M256*参照!$I$4,IF(AO256="多子世帯",$M256*参照!$I$4,IF(AO256="対象外",0))))))))))</f>
        <v>0</v>
      </c>
      <c r="CN256" s="454" t="b">
        <f>IF(AP256="3/3",$M256*参照!$I$4,IF(AP256="2/3",$M256*参照!$I$5,IF(AP256="1/3",$M256*参照!$I$6,IF(AP256="1/4(多子)",$M256*参照!$I$4,IF(AP256="1/4(工･農)",$M256*参照!$I$7,IF(AP256="3/3(多子)",$M256*参照!$I$4,IF(AP256="2/3(多子)",$M256*参照!$I$4,IF(AP256="1/3(多子)",$M256*参照!$I$4,IF(AP256="多子世帯",$M256*参照!$I$4,IF(AP256="対象外",0))))))))))</f>
        <v>0</v>
      </c>
      <c r="CO256" s="454" t="b">
        <f>IF(AQ256="3/3",$M256*参照!$I$4,IF(AQ256="2/3",$M256*参照!$I$5,IF(AQ256="1/3",$M256*参照!$I$6,IF(AQ256="1/4(多子)",$M256*参照!$I$4,IF(AQ256="1/4(工･農)",$M256*参照!$I$7,IF(AQ256="3/3(多子)",$M256*参照!$I$4,IF(AQ256="2/3(多子)",$M256*参照!$I$4,IF(AQ256="1/3(多子)",$M256*参照!$I$4,IF(AQ256="多子世帯",$M256*参照!$I$4,IF(AQ256="対象外",0))))))))))</f>
        <v>0</v>
      </c>
      <c r="CP256" s="454" t="b">
        <f>IF(AR256="3/3",$M256*参照!$I$4,IF(AR256="2/3",$M256*参照!$I$5,IF(AR256="1/3",$M256*参照!$I$6,IF(AR256="1/4(多子)",$M256*参照!$I$4,IF(AR256="1/4(工･農)",$M256*参照!$I$7,IF(AR256="3/3(多子)",$M256*参照!$I$4,IF(AR256="2/3(多子)",$M256*参照!$I$4,IF(AR256="1/3(多子)",$M256*参照!$I$4,IF(AR256="多子世帯",$M256*参照!$I$4,IF(AR256="対象外",0))))))))))</f>
        <v>0</v>
      </c>
      <c r="CQ256" s="455" t="b">
        <f>IF(AS256="3/3",$M256*参照!$I$4,IF(AS256="2/3",$M256*参照!$I$5,IF(AS256="1/3",$M256*参照!$I$6,IF(AS256="1/4(多子)",$M256*参照!$I$4,IF(AS256="1/4(工･農)",$M256*参照!$I$7,IF(AS256="3/3(多子)",$M256*参照!$I$4,IF(AS256="2/3(多子)",$M256*参照!$I$4,IF(AS256="1/3(多子)",$M256*参照!$I$4,IF(AS256="多子世帯",$M256*参照!$I$4,IF(AS256="対象外",0))))))))))</f>
        <v>0</v>
      </c>
      <c r="CR256" s="456">
        <f t="shared" si="229"/>
        <v>0</v>
      </c>
      <c r="CS256" s="66"/>
      <c r="CT256" s="147"/>
      <c r="CU256" s="147"/>
      <c r="CV256" s="147"/>
      <c r="CW256" s="147"/>
      <c r="CX256" s="147"/>
      <c r="CY256" s="149"/>
      <c r="CZ256" s="100"/>
      <c r="DA256" s="147"/>
      <c r="DB256" s="147"/>
      <c r="DC256" s="147"/>
      <c r="DD256" s="147"/>
      <c r="DE256" s="147"/>
      <c r="DF256" s="148">
        <f t="shared" si="230"/>
        <v>0</v>
      </c>
      <c r="DG256" s="77">
        <f>IF(CD256=0,0,(ROUNDUP(O256*(BU256*参照!$C$5+BV256*参照!$C$6+BW256*参照!$C$7+BX256*参照!$C$8+BY256*参照!$C$9+BZ256*参照!$C$10+CA256*参照!$C$11+CB256*参照!$C$12+CC256*参照!$C$13)/CD256,-2)))</f>
        <v>0</v>
      </c>
      <c r="DH256" s="136" t="str">
        <f t="shared" si="201"/>
        <v>B</v>
      </c>
    </row>
    <row r="257" spans="1:112" ht="14.4">
      <c r="A257" s="137">
        <v>216</v>
      </c>
      <c r="B257" s="354"/>
      <c r="C257" s="355"/>
      <c r="D257" s="213"/>
      <c r="E257" s="213"/>
      <c r="F257" s="185"/>
      <c r="G257" s="213"/>
      <c r="H257" s="355"/>
      <c r="I257" s="237">
        <v>0</v>
      </c>
      <c r="J257" s="236">
        <f t="shared" si="202"/>
        <v>0</v>
      </c>
      <c r="K257" s="387">
        <f>IF(D257="昼間",参照!$E$4,IF(D257="夜間等",参照!$E$5,IF(D257="通信",参照!$E$6,0)))</f>
        <v>0</v>
      </c>
      <c r="L257" s="240">
        <f t="shared" si="203"/>
        <v>0</v>
      </c>
      <c r="M257" s="241">
        <f t="shared" si="204"/>
        <v>0</v>
      </c>
      <c r="N257" s="238"/>
      <c r="O257" s="238">
        <f t="shared" si="205"/>
        <v>0</v>
      </c>
      <c r="P257" s="389">
        <v>0</v>
      </c>
      <c r="Q257" s="392">
        <f>IF(D257="昼間",参照!$F$4,IF(D257="夜間等",参照!$F$5,IF(D257="通信",参照!$F$6,0)))</f>
        <v>0</v>
      </c>
      <c r="R257" s="240">
        <f t="shared" si="206"/>
        <v>0</v>
      </c>
      <c r="S257" s="214"/>
      <c r="T257" s="384">
        <f t="shared" si="207"/>
        <v>0</v>
      </c>
      <c r="U257" s="382">
        <f t="shared" si="208"/>
        <v>0</v>
      </c>
      <c r="V257" s="380">
        <f t="shared" si="209"/>
        <v>0</v>
      </c>
      <c r="W257" s="378">
        <f t="shared" si="210"/>
        <v>0</v>
      </c>
      <c r="X257" s="386" t="str">
        <f t="shared" si="180"/>
        <v>0</v>
      </c>
      <c r="Y257" s="379">
        <f t="shared" si="211"/>
        <v>0</v>
      </c>
      <c r="Z257" s="441"/>
      <c r="AA257" s="441"/>
      <c r="AB257" s="445">
        <f t="shared" si="212"/>
        <v>0</v>
      </c>
      <c r="AC257" s="356">
        <f t="shared" si="213"/>
        <v>0</v>
      </c>
      <c r="AD257" s="123">
        <f t="shared" si="181"/>
        <v>0</v>
      </c>
      <c r="AE257" s="123">
        <f t="shared" si="182"/>
        <v>0</v>
      </c>
      <c r="AF257" s="183"/>
      <c r="AG257" s="32"/>
      <c r="AH257" s="97"/>
      <c r="AI257" s="33"/>
      <c r="AJ257" s="97"/>
      <c r="AK257" s="33"/>
      <c r="AL257" s="97"/>
      <c r="AM257" s="98"/>
      <c r="AN257" s="99"/>
      <c r="AO257" s="147"/>
      <c r="AP257" s="147"/>
      <c r="AQ257" s="147"/>
      <c r="AR257" s="147"/>
      <c r="AS257" s="33"/>
      <c r="AT257" s="308">
        <f t="shared" si="183"/>
        <v>0</v>
      </c>
      <c r="AU257" s="295">
        <f t="shared" si="184"/>
        <v>0</v>
      </c>
      <c r="AV257" s="295">
        <f t="shared" si="185"/>
        <v>0</v>
      </c>
      <c r="AW257" s="295">
        <f t="shared" si="186"/>
        <v>0</v>
      </c>
      <c r="AX257" s="295">
        <f t="shared" si="187"/>
        <v>0</v>
      </c>
      <c r="AY257" s="295">
        <f t="shared" si="188"/>
        <v>0</v>
      </c>
      <c r="AZ257" s="295">
        <f t="shared" si="189"/>
        <v>0</v>
      </c>
      <c r="BA257" s="295">
        <f t="shared" si="190"/>
        <v>0</v>
      </c>
      <c r="BB257" s="310">
        <f t="shared" si="191"/>
        <v>0</v>
      </c>
      <c r="BC257" s="308">
        <f t="shared" si="192"/>
        <v>0</v>
      </c>
      <c r="BD257" s="308">
        <f t="shared" si="193"/>
        <v>0</v>
      </c>
      <c r="BE257" s="295">
        <f t="shared" si="194"/>
        <v>0</v>
      </c>
      <c r="BF257" s="308">
        <f t="shared" si="195"/>
        <v>0</v>
      </c>
      <c r="BG257" s="295">
        <f t="shared" si="196"/>
        <v>0</v>
      </c>
      <c r="BH257" s="308">
        <f t="shared" si="197"/>
        <v>0</v>
      </c>
      <c r="BI257" s="295">
        <f t="shared" si="198"/>
        <v>0</v>
      </c>
      <c r="BJ257" s="295">
        <f t="shared" si="199"/>
        <v>0</v>
      </c>
      <c r="BK257" s="310">
        <f t="shared" si="200"/>
        <v>0</v>
      </c>
      <c r="BL257" s="317">
        <f t="shared" si="214"/>
        <v>0</v>
      </c>
      <c r="BM257" s="299">
        <f t="shared" si="214"/>
        <v>0</v>
      </c>
      <c r="BN257" s="299">
        <f t="shared" si="215"/>
        <v>0</v>
      </c>
      <c r="BO257" s="299">
        <f t="shared" si="214"/>
        <v>0</v>
      </c>
      <c r="BP257" s="299">
        <f t="shared" si="216"/>
        <v>0</v>
      </c>
      <c r="BQ257" s="299">
        <f t="shared" si="214"/>
        <v>0</v>
      </c>
      <c r="BR257" s="299">
        <f t="shared" si="217"/>
        <v>0</v>
      </c>
      <c r="BS257" s="299">
        <f t="shared" si="218"/>
        <v>0</v>
      </c>
      <c r="BT257" s="318">
        <f t="shared" si="218"/>
        <v>0</v>
      </c>
      <c r="BU257" s="450">
        <f t="shared" si="219"/>
        <v>0</v>
      </c>
      <c r="BV257" s="451">
        <f t="shared" si="220"/>
        <v>0</v>
      </c>
      <c r="BW257" s="451">
        <f t="shared" si="221"/>
        <v>0</v>
      </c>
      <c r="BX257" s="451">
        <f t="shared" si="222"/>
        <v>0</v>
      </c>
      <c r="BY257" s="451">
        <f t="shared" si="223"/>
        <v>0</v>
      </c>
      <c r="BZ257" s="451">
        <f t="shared" si="224"/>
        <v>0</v>
      </c>
      <c r="CA257" s="451">
        <f t="shared" si="225"/>
        <v>0</v>
      </c>
      <c r="CB257" s="451">
        <f t="shared" si="226"/>
        <v>0</v>
      </c>
      <c r="CC257" s="451">
        <f t="shared" si="227"/>
        <v>0</v>
      </c>
      <c r="CD257" s="452">
        <f t="shared" si="228"/>
        <v>0</v>
      </c>
      <c r="CE257" s="453">
        <f>IF($AF257="3/3",$R257*参照!$J$4,IF($AF257="2/3",$R257*参照!$J$5,IF($AF257="1/3",$R257*参照!$J$6,IF($AF257="1/4(多子)",$R257*参照!$J$4,IF($AF257="1/4(工･農)",$R257*参照!$J$7,IF($AF257="3/3(多子)",$R257*参照!$J$4,IF($AF257="2/3(多子)",$R257*参照!$J$4,IF($AF257="1/3(多子)",$R257*参照!$J$4,IF($AF257="多子世帯",$R257*参照!$J$4,)))))))))</f>
        <v>0</v>
      </c>
      <c r="CF257" s="454" t="b">
        <f>IF(AH257="3/3",$M257*参照!$I$4,IF(AH257="2/3",$M257*参照!$I$5,IF(AH257="1/3",$M257*参照!$I$6,IF(AH257="1/4(多子)",$M257*参照!$I$4,IF(AH257="1/4(工･農)",$M257*参照!$I$7,IF(AH257="3/3(多子)",$M257*参照!$I$4,IF(AH257="2/3(多子)",$M257*参照!$I$4,IF(AH257="1/3(多子)",$M257*参照!$I$4,IF(AH257="多子世帯",$M257*参照!$I$4,IF(AH257="対象外",0))))))))))</f>
        <v>0</v>
      </c>
      <c r="CG257" s="454" t="b">
        <f>IF(AI257="3/3",$M257*参照!$I$4,IF(AI257="2/3",$M257*参照!$I$5,IF(AI257="1/3",$M257*参照!$I$6,IF(AI257="1/4(多子)",$M257*参照!$I$4,IF(AI257="1/4(工･農)",$M257*参照!$I$7,IF(AI257="3/3(多子)",$M257*参照!$I$4,IF(AI257="2/3(多子)",$M257*参照!$I$4,IF(AI257="1/3(多子)",$M257*参照!$I$4,IF(AI257="多子世帯",$M257*参照!$I$4,IF(AI257="対象外",0))))))))))</f>
        <v>0</v>
      </c>
      <c r="CH257" s="454" t="b">
        <f>IF(AJ257="3/3",$M257*参照!$I$4,IF(AJ257="2/3",$M257*参照!$I$5,IF(AJ257="1/3",$M257*参照!$I$6,IF(AJ257="1/4(多子)",$M257*参照!$I$4,IF(AJ257="1/4(工･農)",$M257*参照!$I$7,IF(AJ257="3/3(多子)",$M257*参照!$I$4,IF(AJ257="2/3(多子)",$M257*参照!$I$4,IF(AJ257="1/3(多子)",$M257*参照!$I$4,IF(AJ257="多子世帯",$M257*参照!$I$4,IF(AJ257="対象外",0))))))))))</f>
        <v>0</v>
      </c>
      <c r="CI257" s="454" t="b">
        <f>IF(AK257="3/3",$M257*参照!$I$4,IF(AK257="2/3",$M257*参照!$I$5,IF(AK257="1/3",$M257*参照!$I$6,IF(AK257="1/4(多子)",$M257*参照!$I$4,IF(AK257="1/4(工･農)",$M257*参照!$I$7,IF(AK257="3/3(多子)",$M257*参照!$I$4,IF(AK257="2/3(多子)",$M257*参照!$I$4,IF(AK257="1/3(多子)",$M257*参照!$I$4,IF(AK257="多子世帯",$M257*参照!$I$4,IF(AK257="対象外",0))))))))))</f>
        <v>0</v>
      </c>
      <c r="CJ257" s="454" t="b">
        <f>IF(AL257="3/3",$M257*参照!$I$4,IF(AL257="2/3",$M257*参照!$I$5,IF(AL257="1/3",$M257*参照!$I$6,IF(AL257="1/4(多子)",$M257*参照!$I$4,IF(AL257="1/4(工･農)",$M257*参照!$I$7,IF(AL257="3/3(多子)",$M257*参照!$I$4,IF(AL257="2/3(多子)",$M257*参照!$I$4,IF(AL257="1/3(多子)",$M257*参照!$I$4,IF(AL257="多子世帯",$M257*参照!$I$4,IF(AL257="対象外",0))))))))))</f>
        <v>0</v>
      </c>
      <c r="CK257" s="454" t="b">
        <f>IF(AM257="3/3",$M257*参照!$I$4,IF(AM257="2/3",$M257*参照!$I$5,IF(AM257="1/3",$M257*参照!$I$6,IF(AM257="1/4(多子)",$M257*参照!$I$4,IF(AM257="1/4(工･農)",$M257*参照!$I$7,IF(AM257="3/3(多子)",$M257*参照!$I$4,IF(AM257="2/3(多子)",$M257*参照!$I$4,IF(AM257="1/3(多子)",$M257*参照!$I$4,IF(AM257="多子世帯",$M257*参照!$I$4,IF(AM257="対象外",0))))))))))</f>
        <v>0</v>
      </c>
      <c r="CL257" s="454" t="b">
        <f>IF(AN257="3/3",$M257*参照!$I$4,IF(AN257="2/3",$M257*参照!$I$5,IF(AN257="1/3",$M257*参照!$I$6,IF(AN257="1/4(多子)",$M257*参照!$I$4,IF(AN257="1/4(工･農)",$M257*参照!$I$7,IF(AN257="3/3(多子)",$M257*参照!$I$4,IF(AN257="2/3(多子)",$M257*参照!$I$4,IF(AN257="1/3(多子)",$M257*参照!$I$4,IF(AN257="多子世帯",$M257*参照!$I$4,IF(AN257="対象外",0))))))))))</f>
        <v>0</v>
      </c>
      <c r="CM257" s="454" t="b">
        <f>IF(AO257="3/3",$M257*参照!$I$4,IF(AO257="2/3",$M257*参照!$I$5,IF(AO257="1/3",$M257*参照!$I$6,IF(AO257="1/4(多子)",$M257*参照!$I$4,IF(AO257="1/4(工･農)",$M257*参照!$I$7,IF(AO257="3/3(多子)",$M257*参照!$I$4,IF(AO257="2/3(多子)",$M257*参照!$I$4,IF(AO257="1/3(多子)",$M257*参照!$I$4,IF(AO257="多子世帯",$M257*参照!$I$4,IF(AO257="対象外",0))))))))))</f>
        <v>0</v>
      </c>
      <c r="CN257" s="454" t="b">
        <f>IF(AP257="3/3",$M257*参照!$I$4,IF(AP257="2/3",$M257*参照!$I$5,IF(AP257="1/3",$M257*参照!$I$6,IF(AP257="1/4(多子)",$M257*参照!$I$4,IF(AP257="1/4(工･農)",$M257*参照!$I$7,IF(AP257="3/3(多子)",$M257*参照!$I$4,IF(AP257="2/3(多子)",$M257*参照!$I$4,IF(AP257="1/3(多子)",$M257*参照!$I$4,IF(AP257="多子世帯",$M257*参照!$I$4,IF(AP257="対象外",0))))))))))</f>
        <v>0</v>
      </c>
      <c r="CO257" s="454" t="b">
        <f>IF(AQ257="3/3",$M257*参照!$I$4,IF(AQ257="2/3",$M257*参照!$I$5,IF(AQ257="1/3",$M257*参照!$I$6,IF(AQ257="1/4(多子)",$M257*参照!$I$4,IF(AQ257="1/4(工･農)",$M257*参照!$I$7,IF(AQ257="3/3(多子)",$M257*参照!$I$4,IF(AQ257="2/3(多子)",$M257*参照!$I$4,IF(AQ257="1/3(多子)",$M257*参照!$I$4,IF(AQ257="多子世帯",$M257*参照!$I$4,IF(AQ257="対象外",0))))))))))</f>
        <v>0</v>
      </c>
      <c r="CP257" s="454" t="b">
        <f>IF(AR257="3/3",$M257*参照!$I$4,IF(AR257="2/3",$M257*参照!$I$5,IF(AR257="1/3",$M257*参照!$I$6,IF(AR257="1/4(多子)",$M257*参照!$I$4,IF(AR257="1/4(工･農)",$M257*参照!$I$7,IF(AR257="3/3(多子)",$M257*参照!$I$4,IF(AR257="2/3(多子)",$M257*参照!$I$4,IF(AR257="1/3(多子)",$M257*参照!$I$4,IF(AR257="多子世帯",$M257*参照!$I$4,IF(AR257="対象外",0))))))))))</f>
        <v>0</v>
      </c>
      <c r="CQ257" s="455" t="b">
        <f>IF(AS257="3/3",$M257*参照!$I$4,IF(AS257="2/3",$M257*参照!$I$5,IF(AS257="1/3",$M257*参照!$I$6,IF(AS257="1/4(多子)",$M257*参照!$I$4,IF(AS257="1/4(工･農)",$M257*参照!$I$7,IF(AS257="3/3(多子)",$M257*参照!$I$4,IF(AS257="2/3(多子)",$M257*参照!$I$4,IF(AS257="1/3(多子)",$M257*参照!$I$4,IF(AS257="多子世帯",$M257*参照!$I$4,IF(AS257="対象外",0))))))))))</f>
        <v>0</v>
      </c>
      <c r="CR257" s="456">
        <f t="shared" si="229"/>
        <v>0</v>
      </c>
      <c r="CS257" s="66"/>
      <c r="CT257" s="147"/>
      <c r="CU257" s="147"/>
      <c r="CV257" s="147"/>
      <c r="CW257" s="147"/>
      <c r="CX257" s="147"/>
      <c r="CY257" s="149"/>
      <c r="CZ257" s="100"/>
      <c r="DA257" s="147"/>
      <c r="DB257" s="147"/>
      <c r="DC257" s="147"/>
      <c r="DD257" s="147"/>
      <c r="DE257" s="147"/>
      <c r="DF257" s="148">
        <f t="shared" si="230"/>
        <v>0</v>
      </c>
      <c r="DG257" s="77">
        <f>IF(CD257=0,0,(ROUNDUP(O257*(BU257*参照!$C$5+BV257*参照!$C$6+BW257*参照!$C$7+BX257*参照!$C$8+BY257*参照!$C$9+BZ257*参照!$C$10+CA257*参照!$C$11+CB257*参照!$C$12+CC257*参照!$C$13)/CD257,-2)))</f>
        <v>0</v>
      </c>
      <c r="DH257" s="136" t="str">
        <f t="shared" si="201"/>
        <v>B</v>
      </c>
    </row>
    <row r="258" spans="1:112" ht="14.4">
      <c r="A258" s="137">
        <v>217</v>
      </c>
      <c r="B258" s="363"/>
      <c r="C258" s="361"/>
      <c r="D258" s="126"/>
      <c r="E258" s="127"/>
      <c r="F258" s="185"/>
      <c r="G258" s="213"/>
      <c r="H258" s="355"/>
      <c r="I258" s="235">
        <v>0</v>
      </c>
      <c r="J258" s="235">
        <f t="shared" si="202"/>
        <v>0</v>
      </c>
      <c r="K258" s="387">
        <f>IF(D258="昼間",参照!$E$4,IF(D258="夜間等",参照!$E$5,IF(D258="通信",参照!$E$6,0)))</f>
        <v>0</v>
      </c>
      <c r="L258" s="240">
        <f t="shared" si="203"/>
        <v>0</v>
      </c>
      <c r="M258" s="241">
        <f t="shared" si="204"/>
        <v>0</v>
      </c>
      <c r="N258" s="238"/>
      <c r="O258" s="238">
        <f t="shared" si="205"/>
        <v>0</v>
      </c>
      <c r="P258" s="389">
        <v>0</v>
      </c>
      <c r="Q258" s="392">
        <f>IF(D258="昼間",参照!$F$4,IF(D258="夜間等",参照!$F$5,IF(D258="通信",参照!$F$6,0)))</f>
        <v>0</v>
      </c>
      <c r="R258" s="240">
        <f t="shared" si="206"/>
        <v>0</v>
      </c>
      <c r="S258" s="214"/>
      <c r="T258" s="384">
        <f t="shared" si="207"/>
        <v>0</v>
      </c>
      <c r="U258" s="382">
        <f t="shared" si="208"/>
        <v>0</v>
      </c>
      <c r="V258" s="380">
        <f t="shared" si="209"/>
        <v>0</v>
      </c>
      <c r="W258" s="378">
        <f t="shared" si="210"/>
        <v>0</v>
      </c>
      <c r="X258" s="386" t="str">
        <f t="shared" si="180"/>
        <v>0</v>
      </c>
      <c r="Y258" s="379">
        <f t="shared" si="211"/>
        <v>0</v>
      </c>
      <c r="Z258" s="441"/>
      <c r="AA258" s="441"/>
      <c r="AB258" s="445">
        <f t="shared" si="212"/>
        <v>0</v>
      </c>
      <c r="AC258" s="356">
        <f t="shared" si="213"/>
        <v>0</v>
      </c>
      <c r="AD258" s="123">
        <f t="shared" si="181"/>
        <v>0</v>
      </c>
      <c r="AE258" s="123">
        <f t="shared" si="182"/>
        <v>0</v>
      </c>
      <c r="AF258" s="183"/>
      <c r="AG258" s="32"/>
      <c r="AH258" s="97"/>
      <c r="AI258" s="33"/>
      <c r="AJ258" s="97"/>
      <c r="AK258" s="33"/>
      <c r="AL258" s="97"/>
      <c r="AM258" s="98"/>
      <c r="AN258" s="99"/>
      <c r="AO258" s="147"/>
      <c r="AP258" s="147"/>
      <c r="AQ258" s="147"/>
      <c r="AR258" s="147"/>
      <c r="AS258" s="33"/>
      <c r="AT258" s="308">
        <f t="shared" si="183"/>
        <v>0</v>
      </c>
      <c r="AU258" s="295">
        <f t="shared" si="184"/>
        <v>0</v>
      </c>
      <c r="AV258" s="295">
        <f t="shared" si="185"/>
        <v>0</v>
      </c>
      <c r="AW258" s="295">
        <f t="shared" si="186"/>
        <v>0</v>
      </c>
      <c r="AX258" s="295">
        <f t="shared" si="187"/>
        <v>0</v>
      </c>
      <c r="AY258" s="295">
        <f t="shared" si="188"/>
        <v>0</v>
      </c>
      <c r="AZ258" s="295">
        <f t="shared" si="189"/>
        <v>0</v>
      </c>
      <c r="BA258" s="295">
        <f t="shared" si="190"/>
        <v>0</v>
      </c>
      <c r="BB258" s="310">
        <f t="shared" si="191"/>
        <v>0</v>
      </c>
      <c r="BC258" s="308">
        <f t="shared" si="192"/>
        <v>0</v>
      </c>
      <c r="BD258" s="308">
        <f t="shared" si="193"/>
        <v>0</v>
      </c>
      <c r="BE258" s="295">
        <f t="shared" si="194"/>
        <v>0</v>
      </c>
      <c r="BF258" s="308">
        <f t="shared" si="195"/>
        <v>0</v>
      </c>
      <c r="BG258" s="295">
        <f t="shared" si="196"/>
        <v>0</v>
      </c>
      <c r="BH258" s="308">
        <f t="shared" si="197"/>
        <v>0</v>
      </c>
      <c r="BI258" s="295">
        <f t="shared" si="198"/>
        <v>0</v>
      </c>
      <c r="BJ258" s="295">
        <f t="shared" si="199"/>
        <v>0</v>
      </c>
      <c r="BK258" s="310">
        <f t="shared" si="200"/>
        <v>0</v>
      </c>
      <c r="BL258" s="317">
        <f t="shared" si="214"/>
        <v>0</v>
      </c>
      <c r="BM258" s="299">
        <f t="shared" si="214"/>
        <v>0</v>
      </c>
      <c r="BN258" s="299">
        <f t="shared" si="215"/>
        <v>0</v>
      </c>
      <c r="BO258" s="299">
        <f t="shared" si="214"/>
        <v>0</v>
      </c>
      <c r="BP258" s="299">
        <f t="shared" si="216"/>
        <v>0</v>
      </c>
      <c r="BQ258" s="299">
        <f t="shared" si="214"/>
        <v>0</v>
      </c>
      <c r="BR258" s="299">
        <f t="shared" si="217"/>
        <v>0</v>
      </c>
      <c r="BS258" s="299">
        <f t="shared" si="218"/>
        <v>0</v>
      </c>
      <c r="BT258" s="318">
        <f t="shared" si="218"/>
        <v>0</v>
      </c>
      <c r="BU258" s="450">
        <f t="shared" si="219"/>
        <v>0</v>
      </c>
      <c r="BV258" s="451">
        <f t="shared" si="220"/>
        <v>0</v>
      </c>
      <c r="BW258" s="451">
        <f t="shared" si="221"/>
        <v>0</v>
      </c>
      <c r="BX258" s="451">
        <f t="shared" si="222"/>
        <v>0</v>
      </c>
      <c r="BY258" s="451">
        <f t="shared" si="223"/>
        <v>0</v>
      </c>
      <c r="BZ258" s="451">
        <f t="shared" si="224"/>
        <v>0</v>
      </c>
      <c r="CA258" s="451">
        <f t="shared" si="225"/>
        <v>0</v>
      </c>
      <c r="CB258" s="451">
        <f t="shared" si="226"/>
        <v>0</v>
      </c>
      <c r="CC258" s="451">
        <f t="shared" si="227"/>
        <v>0</v>
      </c>
      <c r="CD258" s="452">
        <f t="shared" si="228"/>
        <v>0</v>
      </c>
      <c r="CE258" s="453">
        <f>IF($AF258="3/3",$R258*参照!$J$4,IF($AF258="2/3",$R258*参照!$J$5,IF($AF258="1/3",$R258*参照!$J$6,IF($AF258="1/4(多子)",$R258*参照!$J$4,IF($AF258="1/4(工･農)",$R258*参照!$J$7,IF($AF258="3/3(多子)",$R258*参照!$J$4,IF($AF258="2/3(多子)",$R258*参照!$J$4,IF($AF258="1/3(多子)",$R258*参照!$J$4,IF($AF258="多子世帯",$R258*参照!$J$4,)))))))))</f>
        <v>0</v>
      </c>
      <c r="CF258" s="454" t="b">
        <f>IF(AH258="3/3",$M258*参照!$I$4,IF(AH258="2/3",$M258*参照!$I$5,IF(AH258="1/3",$M258*参照!$I$6,IF(AH258="1/4(多子)",$M258*参照!$I$4,IF(AH258="1/4(工･農)",$M258*参照!$I$7,IF(AH258="3/3(多子)",$M258*参照!$I$4,IF(AH258="2/3(多子)",$M258*参照!$I$4,IF(AH258="1/3(多子)",$M258*参照!$I$4,IF(AH258="多子世帯",$M258*参照!$I$4,IF(AH258="対象外",0))))))))))</f>
        <v>0</v>
      </c>
      <c r="CG258" s="454" t="b">
        <f>IF(AI258="3/3",$M258*参照!$I$4,IF(AI258="2/3",$M258*参照!$I$5,IF(AI258="1/3",$M258*参照!$I$6,IF(AI258="1/4(多子)",$M258*参照!$I$4,IF(AI258="1/4(工･農)",$M258*参照!$I$7,IF(AI258="3/3(多子)",$M258*参照!$I$4,IF(AI258="2/3(多子)",$M258*参照!$I$4,IF(AI258="1/3(多子)",$M258*参照!$I$4,IF(AI258="多子世帯",$M258*参照!$I$4,IF(AI258="対象外",0))))))))))</f>
        <v>0</v>
      </c>
      <c r="CH258" s="454" t="b">
        <f>IF(AJ258="3/3",$M258*参照!$I$4,IF(AJ258="2/3",$M258*参照!$I$5,IF(AJ258="1/3",$M258*参照!$I$6,IF(AJ258="1/4(多子)",$M258*参照!$I$4,IF(AJ258="1/4(工･農)",$M258*参照!$I$7,IF(AJ258="3/3(多子)",$M258*参照!$I$4,IF(AJ258="2/3(多子)",$M258*参照!$I$4,IF(AJ258="1/3(多子)",$M258*参照!$I$4,IF(AJ258="多子世帯",$M258*参照!$I$4,IF(AJ258="対象外",0))))))))))</f>
        <v>0</v>
      </c>
      <c r="CI258" s="454" t="b">
        <f>IF(AK258="3/3",$M258*参照!$I$4,IF(AK258="2/3",$M258*参照!$I$5,IF(AK258="1/3",$M258*参照!$I$6,IF(AK258="1/4(多子)",$M258*参照!$I$4,IF(AK258="1/4(工･農)",$M258*参照!$I$7,IF(AK258="3/3(多子)",$M258*参照!$I$4,IF(AK258="2/3(多子)",$M258*参照!$I$4,IF(AK258="1/3(多子)",$M258*参照!$I$4,IF(AK258="多子世帯",$M258*参照!$I$4,IF(AK258="対象外",0))))))))))</f>
        <v>0</v>
      </c>
      <c r="CJ258" s="454" t="b">
        <f>IF(AL258="3/3",$M258*参照!$I$4,IF(AL258="2/3",$M258*参照!$I$5,IF(AL258="1/3",$M258*参照!$I$6,IF(AL258="1/4(多子)",$M258*参照!$I$4,IF(AL258="1/4(工･農)",$M258*参照!$I$7,IF(AL258="3/3(多子)",$M258*参照!$I$4,IF(AL258="2/3(多子)",$M258*参照!$I$4,IF(AL258="1/3(多子)",$M258*参照!$I$4,IF(AL258="多子世帯",$M258*参照!$I$4,IF(AL258="対象外",0))))))))))</f>
        <v>0</v>
      </c>
      <c r="CK258" s="454" t="b">
        <f>IF(AM258="3/3",$M258*参照!$I$4,IF(AM258="2/3",$M258*参照!$I$5,IF(AM258="1/3",$M258*参照!$I$6,IF(AM258="1/4(多子)",$M258*参照!$I$4,IF(AM258="1/4(工･農)",$M258*参照!$I$7,IF(AM258="3/3(多子)",$M258*参照!$I$4,IF(AM258="2/3(多子)",$M258*参照!$I$4,IF(AM258="1/3(多子)",$M258*参照!$I$4,IF(AM258="多子世帯",$M258*参照!$I$4,IF(AM258="対象外",0))))))))))</f>
        <v>0</v>
      </c>
      <c r="CL258" s="454" t="b">
        <f>IF(AN258="3/3",$M258*参照!$I$4,IF(AN258="2/3",$M258*参照!$I$5,IF(AN258="1/3",$M258*参照!$I$6,IF(AN258="1/4(多子)",$M258*参照!$I$4,IF(AN258="1/4(工･農)",$M258*参照!$I$7,IF(AN258="3/3(多子)",$M258*参照!$I$4,IF(AN258="2/3(多子)",$M258*参照!$I$4,IF(AN258="1/3(多子)",$M258*参照!$I$4,IF(AN258="多子世帯",$M258*参照!$I$4,IF(AN258="対象外",0))))))))))</f>
        <v>0</v>
      </c>
      <c r="CM258" s="454" t="b">
        <f>IF(AO258="3/3",$M258*参照!$I$4,IF(AO258="2/3",$M258*参照!$I$5,IF(AO258="1/3",$M258*参照!$I$6,IF(AO258="1/4(多子)",$M258*参照!$I$4,IF(AO258="1/4(工･農)",$M258*参照!$I$7,IF(AO258="3/3(多子)",$M258*参照!$I$4,IF(AO258="2/3(多子)",$M258*参照!$I$4,IF(AO258="1/3(多子)",$M258*参照!$I$4,IF(AO258="多子世帯",$M258*参照!$I$4,IF(AO258="対象外",0))))))))))</f>
        <v>0</v>
      </c>
      <c r="CN258" s="454" t="b">
        <f>IF(AP258="3/3",$M258*参照!$I$4,IF(AP258="2/3",$M258*参照!$I$5,IF(AP258="1/3",$M258*参照!$I$6,IF(AP258="1/4(多子)",$M258*参照!$I$4,IF(AP258="1/4(工･農)",$M258*参照!$I$7,IF(AP258="3/3(多子)",$M258*参照!$I$4,IF(AP258="2/3(多子)",$M258*参照!$I$4,IF(AP258="1/3(多子)",$M258*参照!$I$4,IF(AP258="多子世帯",$M258*参照!$I$4,IF(AP258="対象外",0))))))))))</f>
        <v>0</v>
      </c>
      <c r="CO258" s="454" t="b">
        <f>IF(AQ258="3/3",$M258*参照!$I$4,IF(AQ258="2/3",$M258*参照!$I$5,IF(AQ258="1/3",$M258*参照!$I$6,IF(AQ258="1/4(多子)",$M258*参照!$I$4,IF(AQ258="1/4(工･農)",$M258*参照!$I$7,IF(AQ258="3/3(多子)",$M258*参照!$I$4,IF(AQ258="2/3(多子)",$M258*参照!$I$4,IF(AQ258="1/3(多子)",$M258*参照!$I$4,IF(AQ258="多子世帯",$M258*参照!$I$4,IF(AQ258="対象外",0))))))))))</f>
        <v>0</v>
      </c>
      <c r="CP258" s="454" t="b">
        <f>IF(AR258="3/3",$M258*参照!$I$4,IF(AR258="2/3",$M258*参照!$I$5,IF(AR258="1/3",$M258*参照!$I$6,IF(AR258="1/4(多子)",$M258*参照!$I$4,IF(AR258="1/4(工･農)",$M258*参照!$I$7,IF(AR258="3/3(多子)",$M258*参照!$I$4,IF(AR258="2/3(多子)",$M258*参照!$I$4,IF(AR258="1/3(多子)",$M258*参照!$I$4,IF(AR258="多子世帯",$M258*参照!$I$4,IF(AR258="対象外",0))))))))))</f>
        <v>0</v>
      </c>
      <c r="CQ258" s="455" t="b">
        <f>IF(AS258="3/3",$M258*参照!$I$4,IF(AS258="2/3",$M258*参照!$I$5,IF(AS258="1/3",$M258*参照!$I$6,IF(AS258="1/4(多子)",$M258*参照!$I$4,IF(AS258="1/4(工･農)",$M258*参照!$I$7,IF(AS258="3/3(多子)",$M258*参照!$I$4,IF(AS258="2/3(多子)",$M258*参照!$I$4,IF(AS258="1/3(多子)",$M258*参照!$I$4,IF(AS258="多子世帯",$M258*参照!$I$4,IF(AS258="対象外",0))))))))))</f>
        <v>0</v>
      </c>
      <c r="CR258" s="456">
        <f t="shared" si="229"/>
        <v>0</v>
      </c>
      <c r="CS258" s="66"/>
      <c r="CT258" s="147"/>
      <c r="CU258" s="147"/>
      <c r="CV258" s="147"/>
      <c r="CW258" s="147"/>
      <c r="CX258" s="147"/>
      <c r="CY258" s="149"/>
      <c r="CZ258" s="100"/>
      <c r="DA258" s="147"/>
      <c r="DB258" s="147"/>
      <c r="DC258" s="147"/>
      <c r="DD258" s="147"/>
      <c r="DE258" s="147"/>
      <c r="DF258" s="148">
        <f t="shared" si="230"/>
        <v>0</v>
      </c>
      <c r="DG258" s="77">
        <f>IF(CD258=0,0,(ROUNDUP(O258*(BU258*参照!$C$5+BV258*参照!$C$6+BW258*参照!$C$7+BX258*参照!$C$8+BY258*参照!$C$9+BZ258*参照!$C$10+CA258*参照!$C$11+CB258*参照!$C$12+CC258*参照!$C$13)/CD258,-2)))</f>
        <v>0</v>
      </c>
      <c r="DH258" s="136" t="str">
        <f t="shared" si="201"/>
        <v>B</v>
      </c>
    </row>
    <row r="259" spans="1:112" ht="14.4">
      <c r="A259" s="137">
        <v>218</v>
      </c>
      <c r="B259" s="363"/>
      <c r="C259" s="361"/>
      <c r="D259" s="126"/>
      <c r="E259" s="127"/>
      <c r="F259" s="185"/>
      <c r="G259" s="213"/>
      <c r="H259" s="355"/>
      <c r="I259" s="235">
        <v>0</v>
      </c>
      <c r="J259" s="235">
        <f t="shared" si="202"/>
        <v>0</v>
      </c>
      <c r="K259" s="387">
        <f>IF(D259="昼間",参照!$E$4,IF(D259="夜間等",参照!$E$5,IF(D259="通信",参照!$E$6,0)))</f>
        <v>0</v>
      </c>
      <c r="L259" s="240">
        <f t="shared" si="203"/>
        <v>0</v>
      </c>
      <c r="M259" s="241">
        <f t="shared" si="204"/>
        <v>0</v>
      </c>
      <c r="N259" s="238"/>
      <c r="O259" s="238">
        <f t="shared" si="205"/>
        <v>0</v>
      </c>
      <c r="P259" s="389">
        <v>0</v>
      </c>
      <c r="Q259" s="392">
        <f>IF(D259="昼間",参照!$F$4,IF(D259="夜間等",参照!$F$5,IF(D259="通信",参照!$F$6,0)))</f>
        <v>0</v>
      </c>
      <c r="R259" s="240">
        <f t="shared" si="206"/>
        <v>0</v>
      </c>
      <c r="S259" s="214"/>
      <c r="T259" s="384">
        <f t="shared" si="207"/>
        <v>0</v>
      </c>
      <c r="U259" s="382">
        <f t="shared" si="208"/>
        <v>0</v>
      </c>
      <c r="V259" s="380">
        <f t="shared" si="209"/>
        <v>0</v>
      </c>
      <c r="W259" s="378">
        <f t="shared" si="210"/>
        <v>0</v>
      </c>
      <c r="X259" s="386" t="str">
        <f t="shared" si="180"/>
        <v>0</v>
      </c>
      <c r="Y259" s="379">
        <f t="shared" si="211"/>
        <v>0</v>
      </c>
      <c r="Z259" s="441"/>
      <c r="AA259" s="441"/>
      <c r="AB259" s="445">
        <f t="shared" si="212"/>
        <v>0</v>
      </c>
      <c r="AC259" s="356">
        <f t="shared" si="213"/>
        <v>0</v>
      </c>
      <c r="AD259" s="123">
        <f t="shared" si="181"/>
        <v>0</v>
      </c>
      <c r="AE259" s="123">
        <f t="shared" si="182"/>
        <v>0</v>
      </c>
      <c r="AF259" s="183"/>
      <c r="AG259" s="32"/>
      <c r="AH259" s="97"/>
      <c r="AI259" s="33"/>
      <c r="AJ259" s="97"/>
      <c r="AK259" s="33"/>
      <c r="AL259" s="97"/>
      <c r="AM259" s="98"/>
      <c r="AN259" s="99"/>
      <c r="AO259" s="147"/>
      <c r="AP259" s="147"/>
      <c r="AQ259" s="147"/>
      <c r="AR259" s="147"/>
      <c r="AS259" s="33"/>
      <c r="AT259" s="308">
        <f t="shared" si="183"/>
        <v>0</v>
      </c>
      <c r="AU259" s="295">
        <f t="shared" si="184"/>
        <v>0</v>
      </c>
      <c r="AV259" s="295">
        <f t="shared" si="185"/>
        <v>0</v>
      </c>
      <c r="AW259" s="295">
        <f t="shared" si="186"/>
        <v>0</v>
      </c>
      <c r="AX259" s="295">
        <f t="shared" si="187"/>
        <v>0</v>
      </c>
      <c r="AY259" s="295">
        <f t="shared" si="188"/>
        <v>0</v>
      </c>
      <c r="AZ259" s="295">
        <f t="shared" si="189"/>
        <v>0</v>
      </c>
      <c r="BA259" s="295">
        <f t="shared" si="190"/>
        <v>0</v>
      </c>
      <c r="BB259" s="310">
        <f t="shared" si="191"/>
        <v>0</v>
      </c>
      <c r="BC259" s="308">
        <f t="shared" si="192"/>
        <v>0</v>
      </c>
      <c r="BD259" s="308">
        <f t="shared" si="193"/>
        <v>0</v>
      </c>
      <c r="BE259" s="295">
        <f t="shared" si="194"/>
        <v>0</v>
      </c>
      <c r="BF259" s="308">
        <f t="shared" si="195"/>
        <v>0</v>
      </c>
      <c r="BG259" s="295">
        <f t="shared" si="196"/>
        <v>0</v>
      </c>
      <c r="BH259" s="308">
        <f t="shared" si="197"/>
        <v>0</v>
      </c>
      <c r="BI259" s="295">
        <f t="shared" si="198"/>
        <v>0</v>
      </c>
      <c r="BJ259" s="295">
        <f t="shared" si="199"/>
        <v>0</v>
      </c>
      <c r="BK259" s="310">
        <f t="shared" si="200"/>
        <v>0</v>
      </c>
      <c r="BL259" s="317">
        <f t="shared" si="214"/>
        <v>0</v>
      </c>
      <c r="BM259" s="299">
        <f t="shared" si="214"/>
        <v>0</v>
      </c>
      <c r="BN259" s="299">
        <f t="shared" si="215"/>
        <v>0</v>
      </c>
      <c r="BO259" s="299">
        <f t="shared" si="214"/>
        <v>0</v>
      </c>
      <c r="BP259" s="299">
        <f t="shared" si="216"/>
        <v>0</v>
      </c>
      <c r="BQ259" s="299">
        <f t="shared" si="214"/>
        <v>0</v>
      </c>
      <c r="BR259" s="299">
        <f t="shared" si="217"/>
        <v>0</v>
      </c>
      <c r="BS259" s="299">
        <f t="shared" si="218"/>
        <v>0</v>
      </c>
      <c r="BT259" s="318">
        <f t="shared" si="218"/>
        <v>0</v>
      </c>
      <c r="BU259" s="450">
        <f t="shared" si="219"/>
        <v>0</v>
      </c>
      <c r="BV259" s="451">
        <f t="shared" si="220"/>
        <v>0</v>
      </c>
      <c r="BW259" s="451">
        <f t="shared" si="221"/>
        <v>0</v>
      </c>
      <c r="BX259" s="451">
        <f t="shared" si="222"/>
        <v>0</v>
      </c>
      <c r="BY259" s="451">
        <f t="shared" si="223"/>
        <v>0</v>
      </c>
      <c r="BZ259" s="451">
        <f t="shared" si="224"/>
        <v>0</v>
      </c>
      <c r="CA259" s="451">
        <f t="shared" si="225"/>
        <v>0</v>
      </c>
      <c r="CB259" s="451">
        <f t="shared" si="226"/>
        <v>0</v>
      </c>
      <c r="CC259" s="451">
        <f t="shared" si="227"/>
        <v>0</v>
      </c>
      <c r="CD259" s="452">
        <f t="shared" si="228"/>
        <v>0</v>
      </c>
      <c r="CE259" s="453">
        <f>IF($AF259="3/3",$R259*参照!$J$4,IF($AF259="2/3",$R259*参照!$J$5,IF($AF259="1/3",$R259*参照!$J$6,IF($AF259="1/4(多子)",$R259*参照!$J$4,IF($AF259="1/4(工･農)",$R259*参照!$J$7,IF($AF259="3/3(多子)",$R259*参照!$J$4,IF($AF259="2/3(多子)",$R259*参照!$J$4,IF($AF259="1/3(多子)",$R259*参照!$J$4,IF($AF259="多子世帯",$R259*参照!$J$4,)))))))))</f>
        <v>0</v>
      </c>
      <c r="CF259" s="454" t="b">
        <f>IF(AH259="3/3",$M259*参照!$I$4,IF(AH259="2/3",$M259*参照!$I$5,IF(AH259="1/3",$M259*参照!$I$6,IF(AH259="1/4(多子)",$M259*参照!$I$4,IF(AH259="1/4(工･農)",$M259*参照!$I$7,IF(AH259="3/3(多子)",$M259*参照!$I$4,IF(AH259="2/3(多子)",$M259*参照!$I$4,IF(AH259="1/3(多子)",$M259*参照!$I$4,IF(AH259="多子世帯",$M259*参照!$I$4,IF(AH259="対象外",0))))))))))</f>
        <v>0</v>
      </c>
      <c r="CG259" s="454" t="b">
        <f>IF(AI259="3/3",$M259*参照!$I$4,IF(AI259="2/3",$M259*参照!$I$5,IF(AI259="1/3",$M259*参照!$I$6,IF(AI259="1/4(多子)",$M259*参照!$I$4,IF(AI259="1/4(工･農)",$M259*参照!$I$7,IF(AI259="3/3(多子)",$M259*参照!$I$4,IF(AI259="2/3(多子)",$M259*参照!$I$4,IF(AI259="1/3(多子)",$M259*参照!$I$4,IF(AI259="多子世帯",$M259*参照!$I$4,IF(AI259="対象外",0))))))))))</f>
        <v>0</v>
      </c>
      <c r="CH259" s="454" t="b">
        <f>IF(AJ259="3/3",$M259*参照!$I$4,IF(AJ259="2/3",$M259*参照!$I$5,IF(AJ259="1/3",$M259*参照!$I$6,IF(AJ259="1/4(多子)",$M259*参照!$I$4,IF(AJ259="1/4(工･農)",$M259*参照!$I$7,IF(AJ259="3/3(多子)",$M259*参照!$I$4,IF(AJ259="2/3(多子)",$M259*参照!$I$4,IF(AJ259="1/3(多子)",$M259*参照!$I$4,IF(AJ259="多子世帯",$M259*参照!$I$4,IF(AJ259="対象外",0))))))))))</f>
        <v>0</v>
      </c>
      <c r="CI259" s="454" t="b">
        <f>IF(AK259="3/3",$M259*参照!$I$4,IF(AK259="2/3",$M259*参照!$I$5,IF(AK259="1/3",$M259*参照!$I$6,IF(AK259="1/4(多子)",$M259*参照!$I$4,IF(AK259="1/4(工･農)",$M259*参照!$I$7,IF(AK259="3/3(多子)",$M259*参照!$I$4,IF(AK259="2/3(多子)",$M259*参照!$I$4,IF(AK259="1/3(多子)",$M259*参照!$I$4,IF(AK259="多子世帯",$M259*参照!$I$4,IF(AK259="対象外",0))))))))))</f>
        <v>0</v>
      </c>
      <c r="CJ259" s="454" t="b">
        <f>IF(AL259="3/3",$M259*参照!$I$4,IF(AL259="2/3",$M259*参照!$I$5,IF(AL259="1/3",$M259*参照!$I$6,IF(AL259="1/4(多子)",$M259*参照!$I$4,IF(AL259="1/4(工･農)",$M259*参照!$I$7,IF(AL259="3/3(多子)",$M259*参照!$I$4,IF(AL259="2/3(多子)",$M259*参照!$I$4,IF(AL259="1/3(多子)",$M259*参照!$I$4,IF(AL259="多子世帯",$M259*参照!$I$4,IF(AL259="対象外",0))))))))))</f>
        <v>0</v>
      </c>
      <c r="CK259" s="454" t="b">
        <f>IF(AM259="3/3",$M259*参照!$I$4,IF(AM259="2/3",$M259*参照!$I$5,IF(AM259="1/3",$M259*参照!$I$6,IF(AM259="1/4(多子)",$M259*参照!$I$4,IF(AM259="1/4(工･農)",$M259*参照!$I$7,IF(AM259="3/3(多子)",$M259*参照!$I$4,IF(AM259="2/3(多子)",$M259*参照!$I$4,IF(AM259="1/3(多子)",$M259*参照!$I$4,IF(AM259="多子世帯",$M259*参照!$I$4,IF(AM259="対象外",0))))))))))</f>
        <v>0</v>
      </c>
      <c r="CL259" s="454" t="b">
        <f>IF(AN259="3/3",$M259*参照!$I$4,IF(AN259="2/3",$M259*参照!$I$5,IF(AN259="1/3",$M259*参照!$I$6,IF(AN259="1/4(多子)",$M259*参照!$I$4,IF(AN259="1/4(工･農)",$M259*参照!$I$7,IF(AN259="3/3(多子)",$M259*参照!$I$4,IF(AN259="2/3(多子)",$M259*参照!$I$4,IF(AN259="1/3(多子)",$M259*参照!$I$4,IF(AN259="多子世帯",$M259*参照!$I$4,IF(AN259="対象外",0))))))))))</f>
        <v>0</v>
      </c>
      <c r="CM259" s="454" t="b">
        <f>IF(AO259="3/3",$M259*参照!$I$4,IF(AO259="2/3",$M259*参照!$I$5,IF(AO259="1/3",$M259*参照!$I$6,IF(AO259="1/4(多子)",$M259*参照!$I$4,IF(AO259="1/4(工･農)",$M259*参照!$I$7,IF(AO259="3/3(多子)",$M259*参照!$I$4,IF(AO259="2/3(多子)",$M259*参照!$I$4,IF(AO259="1/3(多子)",$M259*参照!$I$4,IF(AO259="多子世帯",$M259*参照!$I$4,IF(AO259="対象外",0))))))))))</f>
        <v>0</v>
      </c>
      <c r="CN259" s="454" t="b">
        <f>IF(AP259="3/3",$M259*参照!$I$4,IF(AP259="2/3",$M259*参照!$I$5,IF(AP259="1/3",$M259*参照!$I$6,IF(AP259="1/4(多子)",$M259*参照!$I$4,IF(AP259="1/4(工･農)",$M259*参照!$I$7,IF(AP259="3/3(多子)",$M259*参照!$I$4,IF(AP259="2/3(多子)",$M259*参照!$I$4,IF(AP259="1/3(多子)",$M259*参照!$I$4,IF(AP259="多子世帯",$M259*参照!$I$4,IF(AP259="対象外",0))))))))))</f>
        <v>0</v>
      </c>
      <c r="CO259" s="454" t="b">
        <f>IF(AQ259="3/3",$M259*参照!$I$4,IF(AQ259="2/3",$M259*参照!$I$5,IF(AQ259="1/3",$M259*参照!$I$6,IF(AQ259="1/4(多子)",$M259*参照!$I$4,IF(AQ259="1/4(工･農)",$M259*参照!$I$7,IF(AQ259="3/3(多子)",$M259*参照!$I$4,IF(AQ259="2/3(多子)",$M259*参照!$I$4,IF(AQ259="1/3(多子)",$M259*参照!$I$4,IF(AQ259="多子世帯",$M259*参照!$I$4,IF(AQ259="対象外",0))))))))))</f>
        <v>0</v>
      </c>
      <c r="CP259" s="454" t="b">
        <f>IF(AR259="3/3",$M259*参照!$I$4,IF(AR259="2/3",$M259*参照!$I$5,IF(AR259="1/3",$M259*参照!$I$6,IF(AR259="1/4(多子)",$M259*参照!$I$4,IF(AR259="1/4(工･農)",$M259*参照!$I$7,IF(AR259="3/3(多子)",$M259*参照!$I$4,IF(AR259="2/3(多子)",$M259*参照!$I$4,IF(AR259="1/3(多子)",$M259*参照!$I$4,IF(AR259="多子世帯",$M259*参照!$I$4,IF(AR259="対象外",0))))))))))</f>
        <v>0</v>
      </c>
      <c r="CQ259" s="455" t="b">
        <f>IF(AS259="3/3",$M259*参照!$I$4,IF(AS259="2/3",$M259*参照!$I$5,IF(AS259="1/3",$M259*参照!$I$6,IF(AS259="1/4(多子)",$M259*参照!$I$4,IF(AS259="1/4(工･農)",$M259*参照!$I$7,IF(AS259="3/3(多子)",$M259*参照!$I$4,IF(AS259="2/3(多子)",$M259*参照!$I$4,IF(AS259="1/3(多子)",$M259*参照!$I$4,IF(AS259="多子世帯",$M259*参照!$I$4,IF(AS259="対象外",0))))))))))</f>
        <v>0</v>
      </c>
      <c r="CR259" s="456">
        <f t="shared" si="229"/>
        <v>0</v>
      </c>
      <c r="CS259" s="66"/>
      <c r="CT259" s="147"/>
      <c r="CU259" s="147"/>
      <c r="CV259" s="147"/>
      <c r="CW259" s="147"/>
      <c r="CX259" s="147"/>
      <c r="CY259" s="149"/>
      <c r="CZ259" s="100"/>
      <c r="DA259" s="147"/>
      <c r="DB259" s="147"/>
      <c r="DC259" s="147"/>
      <c r="DD259" s="147"/>
      <c r="DE259" s="147"/>
      <c r="DF259" s="148">
        <f t="shared" si="230"/>
        <v>0</v>
      </c>
      <c r="DG259" s="77">
        <f>IF(CD259=0,0,(ROUNDUP(O259*(BU259*参照!$C$5+BV259*参照!$C$6+BW259*参照!$C$7+BX259*参照!$C$8+BY259*参照!$C$9+BZ259*参照!$C$10+CA259*参照!$C$11+CB259*参照!$C$12+CC259*参照!$C$13)/CD259,-2)))</f>
        <v>0</v>
      </c>
      <c r="DH259" s="136" t="str">
        <f t="shared" si="201"/>
        <v>B</v>
      </c>
    </row>
    <row r="260" spans="1:112" ht="14.4">
      <c r="A260" s="137">
        <v>219</v>
      </c>
      <c r="B260" s="363"/>
      <c r="C260" s="361"/>
      <c r="D260" s="126"/>
      <c r="E260" s="127"/>
      <c r="F260" s="185"/>
      <c r="G260" s="213"/>
      <c r="H260" s="355"/>
      <c r="I260" s="235">
        <v>0</v>
      </c>
      <c r="J260" s="235">
        <f t="shared" si="202"/>
        <v>0</v>
      </c>
      <c r="K260" s="387">
        <f>IF(D260="昼間",参照!$E$4,IF(D260="夜間等",参照!$E$5,IF(D260="通信",参照!$E$6,0)))</f>
        <v>0</v>
      </c>
      <c r="L260" s="240">
        <f t="shared" si="203"/>
        <v>0</v>
      </c>
      <c r="M260" s="241">
        <f t="shared" si="204"/>
        <v>0</v>
      </c>
      <c r="N260" s="238"/>
      <c r="O260" s="238">
        <f t="shared" si="205"/>
        <v>0</v>
      </c>
      <c r="P260" s="389">
        <v>0</v>
      </c>
      <c r="Q260" s="392">
        <f>IF(D260="昼間",参照!$F$4,IF(D260="夜間等",参照!$F$5,IF(D260="通信",参照!$F$6,0)))</f>
        <v>0</v>
      </c>
      <c r="R260" s="240">
        <f t="shared" si="206"/>
        <v>0</v>
      </c>
      <c r="S260" s="214"/>
      <c r="T260" s="384">
        <f t="shared" si="207"/>
        <v>0</v>
      </c>
      <c r="U260" s="382">
        <f t="shared" si="208"/>
        <v>0</v>
      </c>
      <c r="V260" s="380">
        <f t="shared" si="209"/>
        <v>0</v>
      </c>
      <c r="W260" s="378">
        <f t="shared" si="210"/>
        <v>0</v>
      </c>
      <c r="X260" s="386" t="str">
        <f t="shared" si="180"/>
        <v>0</v>
      </c>
      <c r="Y260" s="379">
        <f t="shared" si="211"/>
        <v>0</v>
      </c>
      <c r="Z260" s="441"/>
      <c r="AA260" s="441"/>
      <c r="AB260" s="445">
        <f t="shared" si="212"/>
        <v>0</v>
      </c>
      <c r="AC260" s="356">
        <f t="shared" si="213"/>
        <v>0</v>
      </c>
      <c r="AD260" s="123">
        <f t="shared" si="181"/>
        <v>0</v>
      </c>
      <c r="AE260" s="123">
        <f t="shared" si="182"/>
        <v>0</v>
      </c>
      <c r="AF260" s="183"/>
      <c r="AG260" s="32"/>
      <c r="AH260" s="97"/>
      <c r="AI260" s="33"/>
      <c r="AJ260" s="97"/>
      <c r="AK260" s="33"/>
      <c r="AL260" s="97"/>
      <c r="AM260" s="98"/>
      <c r="AN260" s="99"/>
      <c r="AO260" s="147"/>
      <c r="AP260" s="147"/>
      <c r="AQ260" s="147"/>
      <c r="AR260" s="147"/>
      <c r="AS260" s="33"/>
      <c r="AT260" s="308">
        <f t="shared" si="183"/>
        <v>0</v>
      </c>
      <c r="AU260" s="295">
        <f t="shared" si="184"/>
        <v>0</v>
      </c>
      <c r="AV260" s="295">
        <f t="shared" si="185"/>
        <v>0</v>
      </c>
      <c r="AW260" s="295">
        <f t="shared" si="186"/>
        <v>0</v>
      </c>
      <c r="AX260" s="295">
        <f t="shared" si="187"/>
        <v>0</v>
      </c>
      <c r="AY260" s="295">
        <f t="shared" si="188"/>
        <v>0</v>
      </c>
      <c r="AZ260" s="295">
        <f t="shared" si="189"/>
        <v>0</v>
      </c>
      <c r="BA260" s="295">
        <f t="shared" si="190"/>
        <v>0</v>
      </c>
      <c r="BB260" s="310">
        <f t="shared" si="191"/>
        <v>0</v>
      </c>
      <c r="BC260" s="308">
        <f t="shared" si="192"/>
        <v>0</v>
      </c>
      <c r="BD260" s="308">
        <f t="shared" si="193"/>
        <v>0</v>
      </c>
      <c r="BE260" s="295">
        <f t="shared" si="194"/>
        <v>0</v>
      </c>
      <c r="BF260" s="308">
        <f t="shared" si="195"/>
        <v>0</v>
      </c>
      <c r="BG260" s="295">
        <f t="shared" si="196"/>
        <v>0</v>
      </c>
      <c r="BH260" s="308">
        <f t="shared" si="197"/>
        <v>0</v>
      </c>
      <c r="BI260" s="295">
        <f t="shared" si="198"/>
        <v>0</v>
      </c>
      <c r="BJ260" s="295">
        <f t="shared" si="199"/>
        <v>0</v>
      </c>
      <c r="BK260" s="310">
        <f t="shared" si="200"/>
        <v>0</v>
      </c>
      <c r="BL260" s="317">
        <f t="shared" si="214"/>
        <v>0</v>
      </c>
      <c r="BM260" s="299">
        <f t="shared" si="214"/>
        <v>0</v>
      </c>
      <c r="BN260" s="299">
        <f t="shared" si="215"/>
        <v>0</v>
      </c>
      <c r="BO260" s="299">
        <f t="shared" si="214"/>
        <v>0</v>
      </c>
      <c r="BP260" s="299">
        <f t="shared" si="216"/>
        <v>0</v>
      </c>
      <c r="BQ260" s="299">
        <f t="shared" si="214"/>
        <v>0</v>
      </c>
      <c r="BR260" s="299">
        <f t="shared" si="217"/>
        <v>0</v>
      </c>
      <c r="BS260" s="299">
        <f t="shared" si="218"/>
        <v>0</v>
      </c>
      <c r="BT260" s="318">
        <f t="shared" si="218"/>
        <v>0</v>
      </c>
      <c r="BU260" s="450">
        <f t="shared" si="219"/>
        <v>0</v>
      </c>
      <c r="BV260" s="451">
        <f t="shared" si="220"/>
        <v>0</v>
      </c>
      <c r="BW260" s="451">
        <f t="shared" si="221"/>
        <v>0</v>
      </c>
      <c r="BX260" s="451">
        <f t="shared" si="222"/>
        <v>0</v>
      </c>
      <c r="BY260" s="451">
        <f t="shared" si="223"/>
        <v>0</v>
      </c>
      <c r="BZ260" s="451">
        <f t="shared" si="224"/>
        <v>0</v>
      </c>
      <c r="CA260" s="451">
        <f t="shared" si="225"/>
        <v>0</v>
      </c>
      <c r="CB260" s="451">
        <f t="shared" si="226"/>
        <v>0</v>
      </c>
      <c r="CC260" s="451">
        <f t="shared" si="227"/>
        <v>0</v>
      </c>
      <c r="CD260" s="452">
        <f t="shared" si="228"/>
        <v>0</v>
      </c>
      <c r="CE260" s="453">
        <f>IF($AF260="3/3",$R260*参照!$J$4,IF($AF260="2/3",$R260*参照!$J$5,IF($AF260="1/3",$R260*参照!$J$6,IF($AF260="1/4(多子)",$R260*参照!$J$4,IF($AF260="1/4(工･農)",$R260*参照!$J$7,IF($AF260="3/3(多子)",$R260*参照!$J$4,IF($AF260="2/3(多子)",$R260*参照!$J$4,IF($AF260="1/3(多子)",$R260*参照!$J$4,IF($AF260="多子世帯",$R260*参照!$J$4,)))))))))</f>
        <v>0</v>
      </c>
      <c r="CF260" s="454" t="b">
        <f>IF(AH260="3/3",$M260*参照!$I$4,IF(AH260="2/3",$M260*参照!$I$5,IF(AH260="1/3",$M260*参照!$I$6,IF(AH260="1/4(多子)",$M260*参照!$I$4,IF(AH260="1/4(工･農)",$M260*参照!$I$7,IF(AH260="3/3(多子)",$M260*参照!$I$4,IF(AH260="2/3(多子)",$M260*参照!$I$4,IF(AH260="1/3(多子)",$M260*参照!$I$4,IF(AH260="多子世帯",$M260*参照!$I$4,IF(AH260="対象外",0))))))))))</f>
        <v>0</v>
      </c>
      <c r="CG260" s="454" t="b">
        <f>IF(AI260="3/3",$M260*参照!$I$4,IF(AI260="2/3",$M260*参照!$I$5,IF(AI260="1/3",$M260*参照!$I$6,IF(AI260="1/4(多子)",$M260*参照!$I$4,IF(AI260="1/4(工･農)",$M260*参照!$I$7,IF(AI260="3/3(多子)",$M260*参照!$I$4,IF(AI260="2/3(多子)",$M260*参照!$I$4,IF(AI260="1/3(多子)",$M260*参照!$I$4,IF(AI260="多子世帯",$M260*参照!$I$4,IF(AI260="対象外",0))))))))))</f>
        <v>0</v>
      </c>
      <c r="CH260" s="454" t="b">
        <f>IF(AJ260="3/3",$M260*参照!$I$4,IF(AJ260="2/3",$M260*参照!$I$5,IF(AJ260="1/3",$M260*参照!$I$6,IF(AJ260="1/4(多子)",$M260*参照!$I$4,IF(AJ260="1/4(工･農)",$M260*参照!$I$7,IF(AJ260="3/3(多子)",$M260*参照!$I$4,IF(AJ260="2/3(多子)",$M260*参照!$I$4,IF(AJ260="1/3(多子)",$M260*参照!$I$4,IF(AJ260="多子世帯",$M260*参照!$I$4,IF(AJ260="対象外",0))))))))))</f>
        <v>0</v>
      </c>
      <c r="CI260" s="454" t="b">
        <f>IF(AK260="3/3",$M260*参照!$I$4,IF(AK260="2/3",$M260*参照!$I$5,IF(AK260="1/3",$M260*参照!$I$6,IF(AK260="1/4(多子)",$M260*参照!$I$4,IF(AK260="1/4(工･農)",$M260*参照!$I$7,IF(AK260="3/3(多子)",$M260*参照!$I$4,IF(AK260="2/3(多子)",$M260*参照!$I$4,IF(AK260="1/3(多子)",$M260*参照!$I$4,IF(AK260="多子世帯",$M260*参照!$I$4,IF(AK260="対象外",0))))))))))</f>
        <v>0</v>
      </c>
      <c r="CJ260" s="454" t="b">
        <f>IF(AL260="3/3",$M260*参照!$I$4,IF(AL260="2/3",$M260*参照!$I$5,IF(AL260="1/3",$M260*参照!$I$6,IF(AL260="1/4(多子)",$M260*参照!$I$4,IF(AL260="1/4(工･農)",$M260*参照!$I$7,IF(AL260="3/3(多子)",$M260*参照!$I$4,IF(AL260="2/3(多子)",$M260*参照!$I$4,IF(AL260="1/3(多子)",$M260*参照!$I$4,IF(AL260="多子世帯",$M260*参照!$I$4,IF(AL260="対象外",0))))))))))</f>
        <v>0</v>
      </c>
      <c r="CK260" s="454" t="b">
        <f>IF(AM260="3/3",$M260*参照!$I$4,IF(AM260="2/3",$M260*参照!$I$5,IF(AM260="1/3",$M260*参照!$I$6,IF(AM260="1/4(多子)",$M260*参照!$I$4,IF(AM260="1/4(工･農)",$M260*参照!$I$7,IF(AM260="3/3(多子)",$M260*参照!$I$4,IF(AM260="2/3(多子)",$M260*参照!$I$4,IF(AM260="1/3(多子)",$M260*参照!$I$4,IF(AM260="多子世帯",$M260*参照!$I$4,IF(AM260="対象外",0))))))))))</f>
        <v>0</v>
      </c>
      <c r="CL260" s="454" t="b">
        <f>IF(AN260="3/3",$M260*参照!$I$4,IF(AN260="2/3",$M260*参照!$I$5,IF(AN260="1/3",$M260*参照!$I$6,IF(AN260="1/4(多子)",$M260*参照!$I$4,IF(AN260="1/4(工･農)",$M260*参照!$I$7,IF(AN260="3/3(多子)",$M260*参照!$I$4,IF(AN260="2/3(多子)",$M260*参照!$I$4,IF(AN260="1/3(多子)",$M260*参照!$I$4,IF(AN260="多子世帯",$M260*参照!$I$4,IF(AN260="対象外",0))))))))))</f>
        <v>0</v>
      </c>
      <c r="CM260" s="454" t="b">
        <f>IF(AO260="3/3",$M260*参照!$I$4,IF(AO260="2/3",$M260*参照!$I$5,IF(AO260="1/3",$M260*参照!$I$6,IF(AO260="1/4(多子)",$M260*参照!$I$4,IF(AO260="1/4(工･農)",$M260*参照!$I$7,IF(AO260="3/3(多子)",$M260*参照!$I$4,IF(AO260="2/3(多子)",$M260*参照!$I$4,IF(AO260="1/3(多子)",$M260*参照!$I$4,IF(AO260="多子世帯",$M260*参照!$I$4,IF(AO260="対象外",0))))))))))</f>
        <v>0</v>
      </c>
      <c r="CN260" s="454" t="b">
        <f>IF(AP260="3/3",$M260*参照!$I$4,IF(AP260="2/3",$M260*参照!$I$5,IF(AP260="1/3",$M260*参照!$I$6,IF(AP260="1/4(多子)",$M260*参照!$I$4,IF(AP260="1/4(工･農)",$M260*参照!$I$7,IF(AP260="3/3(多子)",$M260*参照!$I$4,IF(AP260="2/3(多子)",$M260*参照!$I$4,IF(AP260="1/3(多子)",$M260*参照!$I$4,IF(AP260="多子世帯",$M260*参照!$I$4,IF(AP260="対象外",0))))))))))</f>
        <v>0</v>
      </c>
      <c r="CO260" s="454" t="b">
        <f>IF(AQ260="3/3",$M260*参照!$I$4,IF(AQ260="2/3",$M260*参照!$I$5,IF(AQ260="1/3",$M260*参照!$I$6,IF(AQ260="1/4(多子)",$M260*参照!$I$4,IF(AQ260="1/4(工･農)",$M260*参照!$I$7,IF(AQ260="3/3(多子)",$M260*参照!$I$4,IF(AQ260="2/3(多子)",$M260*参照!$I$4,IF(AQ260="1/3(多子)",$M260*参照!$I$4,IF(AQ260="多子世帯",$M260*参照!$I$4,IF(AQ260="対象外",0))))))))))</f>
        <v>0</v>
      </c>
      <c r="CP260" s="454" t="b">
        <f>IF(AR260="3/3",$M260*参照!$I$4,IF(AR260="2/3",$M260*参照!$I$5,IF(AR260="1/3",$M260*参照!$I$6,IF(AR260="1/4(多子)",$M260*参照!$I$4,IF(AR260="1/4(工･農)",$M260*参照!$I$7,IF(AR260="3/3(多子)",$M260*参照!$I$4,IF(AR260="2/3(多子)",$M260*参照!$I$4,IF(AR260="1/3(多子)",$M260*参照!$I$4,IF(AR260="多子世帯",$M260*参照!$I$4,IF(AR260="対象外",0))))))))))</f>
        <v>0</v>
      </c>
      <c r="CQ260" s="455" t="b">
        <f>IF(AS260="3/3",$M260*参照!$I$4,IF(AS260="2/3",$M260*参照!$I$5,IF(AS260="1/3",$M260*参照!$I$6,IF(AS260="1/4(多子)",$M260*参照!$I$4,IF(AS260="1/4(工･農)",$M260*参照!$I$7,IF(AS260="3/3(多子)",$M260*参照!$I$4,IF(AS260="2/3(多子)",$M260*参照!$I$4,IF(AS260="1/3(多子)",$M260*参照!$I$4,IF(AS260="多子世帯",$M260*参照!$I$4,IF(AS260="対象外",0))))))))))</f>
        <v>0</v>
      </c>
      <c r="CR260" s="456">
        <f t="shared" si="229"/>
        <v>0</v>
      </c>
      <c r="CS260" s="66"/>
      <c r="CT260" s="147"/>
      <c r="CU260" s="147"/>
      <c r="CV260" s="147"/>
      <c r="CW260" s="147"/>
      <c r="CX260" s="147"/>
      <c r="CY260" s="149"/>
      <c r="CZ260" s="100"/>
      <c r="DA260" s="147"/>
      <c r="DB260" s="147"/>
      <c r="DC260" s="147"/>
      <c r="DD260" s="147"/>
      <c r="DE260" s="147"/>
      <c r="DF260" s="148">
        <f t="shared" si="230"/>
        <v>0</v>
      </c>
      <c r="DG260" s="77">
        <f>IF(CD260=0,0,(ROUNDUP(O260*(BU260*参照!$C$5+BV260*参照!$C$6+BW260*参照!$C$7+BX260*参照!$C$8+BY260*参照!$C$9+BZ260*参照!$C$10+CA260*参照!$C$11+CB260*参照!$C$12+CC260*参照!$C$13)/CD260,-2)))</f>
        <v>0</v>
      </c>
      <c r="DH260" s="136" t="str">
        <f t="shared" si="201"/>
        <v>B</v>
      </c>
    </row>
    <row r="261" spans="1:112" ht="14.4">
      <c r="A261" s="137">
        <v>220</v>
      </c>
      <c r="B261" s="354"/>
      <c r="C261" s="355"/>
      <c r="D261" s="213"/>
      <c r="E261" s="213"/>
      <c r="F261" s="185"/>
      <c r="G261" s="213"/>
      <c r="H261" s="355"/>
      <c r="I261" s="237">
        <v>0</v>
      </c>
      <c r="J261" s="236">
        <f t="shared" si="202"/>
        <v>0</v>
      </c>
      <c r="K261" s="387">
        <f>IF(D261="昼間",参照!$E$4,IF(D261="夜間等",参照!$E$5,IF(D261="通信",参照!$E$6,0)))</f>
        <v>0</v>
      </c>
      <c r="L261" s="240">
        <f t="shared" si="203"/>
        <v>0</v>
      </c>
      <c r="M261" s="241">
        <f t="shared" si="204"/>
        <v>0</v>
      </c>
      <c r="N261" s="238"/>
      <c r="O261" s="238">
        <f t="shared" si="205"/>
        <v>0</v>
      </c>
      <c r="P261" s="389">
        <v>0</v>
      </c>
      <c r="Q261" s="392">
        <f>IF(D261="昼間",参照!$F$4,IF(D261="夜間等",参照!$F$5,IF(D261="通信",参照!$F$6,0)))</f>
        <v>0</v>
      </c>
      <c r="R261" s="240">
        <f t="shared" si="206"/>
        <v>0</v>
      </c>
      <c r="S261" s="214"/>
      <c r="T261" s="384">
        <f t="shared" si="207"/>
        <v>0</v>
      </c>
      <c r="U261" s="382">
        <f t="shared" si="208"/>
        <v>0</v>
      </c>
      <c r="V261" s="380">
        <f t="shared" si="209"/>
        <v>0</v>
      </c>
      <c r="W261" s="378">
        <f t="shared" si="210"/>
        <v>0</v>
      </c>
      <c r="X261" s="386" t="str">
        <f t="shared" si="180"/>
        <v>0</v>
      </c>
      <c r="Y261" s="379">
        <f t="shared" si="211"/>
        <v>0</v>
      </c>
      <c r="Z261" s="441"/>
      <c r="AA261" s="441"/>
      <c r="AB261" s="445">
        <f t="shared" si="212"/>
        <v>0</v>
      </c>
      <c r="AC261" s="356">
        <f t="shared" si="213"/>
        <v>0</v>
      </c>
      <c r="AD261" s="123">
        <f t="shared" si="181"/>
        <v>0</v>
      </c>
      <c r="AE261" s="123">
        <f t="shared" si="182"/>
        <v>0</v>
      </c>
      <c r="AF261" s="183"/>
      <c r="AG261" s="32"/>
      <c r="AH261" s="97"/>
      <c r="AI261" s="33"/>
      <c r="AJ261" s="97"/>
      <c r="AK261" s="33"/>
      <c r="AL261" s="97"/>
      <c r="AM261" s="98"/>
      <c r="AN261" s="99"/>
      <c r="AO261" s="147"/>
      <c r="AP261" s="147"/>
      <c r="AQ261" s="147"/>
      <c r="AR261" s="147"/>
      <c r="AS261" s="33"/>
      <c r="AT261" s="308">
        <f t="shared" si="183"/>
        <v>0</v>
      </c>
      <c r="AU261" s="295">
        <f t="shared" si="184"/>
        <v>0</v>
      </c>
      <c r="AV261" s="295">
        <f t="shared" si="185"/>
        <v>0</v>
      </c>
      <c r="AW261" s="295">
        <f t="shared" si="186"/>
        <v>0</v>
      </c>
      <c r="AX261" s="295">
        <f t="shared" si="187"/>
        <v>0</v>
      </c>
      <c r="AY261" s="295">
        <f t="shared" si="188"/>
        <v>0</v>
      </c>
      <c r="AZ261" s="295">
        <f t="shared" si="189"/>
        <v>0</v>
      </c>
      <c r="BA261" s="295">
        <f t="shared" si="190"/>
        <v>0</v>
      </c>
      <c r="BB261" s="310">
        <f t="shared" si="191"/>
        <v>0</v>
      </c>
      <c r="BC261" s="308">
        <f t="shared" si="192"/>
        <v>0</v>
      </c>
      <c r="BD261" s="308">
        <f t="shared" si="193"/>
        <v>0</v>
      </c>
      <c r="BE261" s="295">
        <f t="shared" si="194"/>
        <v>0</v>
      </c>
      <c r="BF261" s="308">
        <f t="shared" si="195"/>
        <v>0</v>
      </c>
      <c r="BG261" s="295">
        <f t="shared" si="196"/>
        <v>0</v>
      </c>
      <c r="BH261" s="308">
        <f t="shared" si="197"/>
        <v>0</v>
      </c>
      <c r="BI261" s="295">
        <f t="shared" si="198"/>
        <v>0</v>
      </c>
      <c r="BJ261" s="295">
        <f t="shared" si="199"/>
        <v>0</v>
      </c>
      <c r="BK261" s="310">
        <f t="shared" si="200"/>
        <v>0</v>
      </c>
      <c r="BL261" s="317">
        <f t="shared" si="214"/>
        <v>0</v>
      </c>
      <c r="BM261" s="299">
        <f t="shared" si="214"/>
        <v>0</v>
      </c>
      <c r="BN261" s="299">
        <f t="shared" si="215"/>
        <v>0</v>
      </c>
      <c r="BO261" s="299">
        <f t="shared" si="214"/>
        <v>0</v>
      </c>
      <c r="BP261" s="299">
        <f t="shared" si="216"/>
        <v>0</v>
      </c>
      <c r="BQ261" s="299">
        <f t="shared" si="214"/>
        <v>0</v>
      </c>
      <c r="BR261" s="299">
        <f t="shared" si="217"/>
        <v>0</v>
      </c>
      <c r="BS261" s="299">
        <f t="shared" si="218"/>
        <v>0</v>
      </c>
      <c r="BT261" s="318">
        <f t="shared" si="218"/>
        <v>0</v>
      </c>
      <c r="BU261" s="450">
        <f t="shared" si="219"/>
        <v>0</v>
      </c>
      <c r="BV261" s="451">
        <f t="shared" si="220"/>
        <v>0</v>
      </c>
      <c r="BW261" s="451">
        <f t="shared" si="221"/>
        <v>0</v>
      </c>
      <c r="BX261" s="451">
        <f t="shared" si="222"/>
        <v>0</v>
      </c>
      <c r="BY261" s="451">
        <f t="shared" si="223"/>
        <v>0</v>
      </c>
      <c r="BZ261" s="451">
        <f t="shared" si="224"/>
        <v>0</v>
      </c>
      <c r="CA261" s="451">
        <f t="shared" si="225"/>
        <v>0</v>
      </c>
      <c r="CB261" s="451">
        <f t="shared" si="226"/>
        <v>0</v>
      </c>
      <c r="CC261" s="451">
        <f t="shared" si="227"/>
        <v>0</v>
      </c>
      <c r="CD261" s="452">
        <f t="shared" si="228"/>
        <v>0</v>
      </c>
      <c r="CE261" s="453">
        <f>IF($AF261="3/3",$R261*参照!$J$4,IF($AF261="2/3",$R261*参照!$J$5,IF($AF261="1/3",$R261*参照!$J$6,IF($AF261="1/4(多子)",$R261*参照!$J$4,IF($AF261="1/4(工･農)",$R261*参照!$J$7,IF($AF261="3/3(多子)",$R261*参照!$J$4,IF($AF261="2/3(多子)",$R261*参照!$J$4,IF($AF261="1/3(多子)",$R261*参照!$J$4,IF($AF261="多子世帯",$R261*参照!$J$4,)))))))))</f>
        <v>0</v>
      </c>
      <c r="CF261" s="454" t="b">
        <f>IF(AH261="3/3",$M261*参照!$I$4,IF(AH261="2/3",$M261*参照!$I$5,IF(AH261="1/3",$M261*参照!$I$6,IF(AH261="1/4(多子)",$M261*参照!$I$4,IF(AH261="1/4(工･農)",$M261*参照!$I$7,IF(AH261="3/3(多子)",$M261*参照!$I$4,IF(AH261="2/3(多子)",$M261*参照!$I$4,IF(AH261="1/3(多子)",$M261*参照!$I$4,IF(AH261="多子世帯",$M261*参照!$I$4,IF(AH261="対象外",0))))))))))</f>
        <v>0</v>
      </c>
      <c r="CG261" s="454" t="b">
        <f>IF(AI261="3/3",$M261*参照!$I$4,IF(AI261="2/3",$M261*参照!$I$5,IF(AI261="1/3",$M261*参照!$I$6,IF(AI261="1/4(多子)",$M261*参照!$I$4,IF(AI261="1/4(工･農)",$M261*参照!$I$7,IF(AI261="3/3(多子)",$M261*参照!$I$4,IF(AI261="2/3(多子)",$M261*参照!$I$4,IF(AI261="1/3(多子)",$M261*参照!$I$4,IF(AI261="多子世帯",$M261*参照!$I$4,IF(AI261="対象外",0))))))))))</f>
        <v>0</v>
      </c>
      <c r="CH261" s="454" t="b">
        <f>IF(AJ261="3/3",$M261*参照!$I$4,IF(AJ261="2/3",$M261*参照!$I$5,IF(AJ261="1/3",$M261*参照!$I$6,IF(AJ261="1/4(多子)",$M261*参照!$I$4,IF(AJ261="1/4(工･農)",$M261*参照!$I$7,IF(AJ261="3/3(多子)",$M261*参照!$I$4,IF(AJ261="2/3(多子)",$M261*参照!$I$4,IF(AJ261="1/3(多子)",$M261*参照!$I$4,IF(AJ261="多子世帯",$M261*参照!$I$4,IF(AJ261="対象外",0))))))))))</f>
        <v>0</v>
      </c>
      <c r="CI261" s="454" t="b">
        <f>IF(AK261="3/3",$M261*参照!$I$4,IF(AK261="2/3",$M261*参照!$I$5,IF(AK261="1/3",$M261*参照!$I$6,IF(AK261="1/4(多子)",$M261*参照!$I$4,IF(AK261="1/4(工･農)",$M261*参照!$I$7,IF(AK261="3/3(多子)",$M261*参照!$I$4,IF(AK261="2/3(多子)",$M261*参照!$I$4,IF(AK261="1/3(多子)",$M261*参照!$I$4,IF(AK261="多子世帯",$M261*参照!$I$4,IF(AK261="対象外",0))))))))))</f>
        <v>0</v>
      </c>
      <c r="CJ261" s="454" t="b">
        <f>IF(AL261="3/3",$M261*参照!$I$4,IF(AL261="2/3",$M261*参照!$I$5,IF(AL261="1/3",$M261*参照!$I$6,IF(AL261="1/4(多子)",$M261*参照!$I$4,IF(AL261="1/4(工･農)",$M261*参照!$I$7,IF(AL261="3/3(多子)",$M261*参照!$I$4,IF(AL261="2/3(多子)",$M261*参照!$I$4,IF(AL261="1/3(多子)",$M261*参照!$I$4,IF(AL261="多子世帯",$M261*参照!$I$4,IF(AL261="対象外",0))))))))))</f>
        <v>0</v>
      </c>
      <c r="CK261" s="454" t="b">
        <f>IF(AM261="3/3",$M261*参照!$I$4,IF(AM261="2/3",$M261*参照!$I$5,IF(AM261="1/3",$M261*参照!$I$6,IF(AM261="1/4(多子)",$M261*参照!$I$4,IF(AM261="1/4(工･農)",$M261*参照!$I$7,IF(AM261="3/3(多子)",$M261*参照!$I$4,IF(AM261="2/3(多子)",$M261*参照!$I$4,IF(AM261="1/3(多子)",$M261*参照!$I$4,IF(AM261="多子世帯",$M261*参照!$I$4,IF(AM261="対象外",0))))))))))</f>
        <v>0</v>
      </c>
      <c r="CL261" s="454" t="b">
        <f>IF(AN261="3/3",$M261*参照!$I$4,IF(AN261="2/3",$M261*参照!$I$5,IF(AN261="1/3",$M261*参照!$I$6,IF(AN261="1/4(多子)",$M261*参照!$I$4,IF(AN261="1/4(工･農)",$M261*参照!$I$7,IF(AN261="3/3(多子)",$M261*参照!$I$4,IF(AN261="2/3(多子)",$M261*参照!$I$4,IF(AN261="1/3(多子)",$M261*参照!$I$4,IF(AN261="多子世帯",$M261*参照!$I$4,IF(AN261="対象外",0))))))))))</f>
        <v>0</v>
      </c>
      <c r="CM261" s="454" t="b">
        <f>IF(AO261="3/3",$M261*参照!$I$4,IF(AO261="2/3",$M261*参照!$I$5,IF(AO261="1/3",$M261*参照!$I$6,IF(AO261="1/4(多子)",$M261*参照!$I$4,IF(AO261="1/4(工･農)",$M261*参照!$I$7,IF(AO261="3/3(多子)",$M261*参照!$I$4,IF(AO261="2/3(多子)",$M261*参照!$I$4,IF(AO261="1/3(多子)",$M261*参照!$I$4,IF(AO261="多子世帯",$M261*参照!$I$4,IF(AO261="対象外",0))))))))))</f>
        <v>0</v>
      </c>
      <c r="CN261" s="454" t="b">
        <f>IF(AP261="3/3",$M261*参照!$I$4,IF(AP261="2/3",$M261*参照!$I$5,IF(AP261="1/3",$M261*参照!$I$6,IF(AP261="1/4(多子)",$M261*参照!$I$4,IF(AP261="1/4(工･農)",$M261*参照!$I$7,IF(AP261="3/3(多子)",$M261*参照!$I$4,IF(AP261="2/3(多子)",$M261*参照!$I$4,IF(AP261="1/3(多子)",$M261*参照!$I$4,IF(AP261="多子世帯",$M261*参照!$I$4,IF(AP261="対象外",0))))))))))</f>
        <v>0</v>
      </c>
      <c r="CO261" s="454" t="b">
        <f>IF(AQ261="3/3",$M261*参照!$I$4,IF(AQ261="2/3",$M261*参照!$I$5,IF(AQ261="1/3",$M261*参照!$I$6,IF(AQ261="1/4(多子)",$M261*参照!$I$4,IF(AQ261="1/4(工･農)",$M261*参照!$I$7,IF(AQ261="3/3(多子)",$M261*参照!$I$4,IF(AQ261="2/3(多子)",$M261*参照!$I$4,IF(AQ261="1/3(多子)",$M261*参照!$I$4,IF(AQ261="多子世帯",$M261*参照!$I$4,IF(AQ261="対象外",0))))))))))</f>
        <v>0</v>
      </c>
      <c r="CP261" s="454" t="b">
        <f>IF(AR261="3/3",$M261*参照!$I$4,IF(AR261="2/3",$M261*参照!$I$5,IF(AR261="1/3",$M261*参照!$I$6,IF(AR261="1/4(多子)",$M261*参照!$I$4,IF(AR261="1/4(工･農)",$M261*参照!$I$7,IF(AR261="3/3(多子)",$M261*参照!$I$4,IF(AR261="2/3(多子)",$M261*参照!$I$4,IF(AR261="1/3(多子)",$M261*参照!$I$4,IF(AR261="多子世帯",$M261*参照!$I$4,IF(AR261="対象外",0))))))))))</f>
        <v>0</v>
      </c>
      <c r="CQ261" s="455" t="b">
        <f>IF(AS261="3/3",$M261*参照!$I$4,IF(AS261="2/3",$M261*参照!$I$5,IF(AS261="1/3",$M261*参照!$I$6,IF(AS261="1/4(多子)",$M261*参照!$I$4,IF(AS261="1/4(工･農)",$M261*参照!$I$7,IF(AS261="3/3(多子)",$M261*参照!$I$4,IF(AS261="2/3(多子)",$M261*参照!$I$4,IF(AS261="1/3(多子)",$M261*参照!$I$4,IF(AS261="多子世帯",$M261*参照!$I$4,IF(AS261="対象外",0))))))))))</f>
        <v>0</v>
      </c>
      <c r="CR261" s="456">
        <f t="shared" si="229"/>
        <v>0</v>
      </c>
      <c r="CS261" s="66"/>
      <c r="CT261" s="147"/>
      <c r="CU261" s="147"/>
      <c r="CV261" s="147"/>
      <c r="CW261" s="147"/>
      <c r="CX261" s="147"/>
      <c r="CY261" s="149"/>
      <c r="CZ261" s="100"/>
      <c r="DA261" s="147"/>
      <c r="DB261" s="147"/>
      <c r="DC261" s="147"/>
      <c r="DD261" s="147"/>
      <c r="DE261" s="147"/>
      <c r="DF261" s="148">
        <f t="shared" si="230"/>
        <v>0</v>
      </c>
      <c r="DG261" s="77">
        <f>IF(CD261=0,0,(ROUNDUP(O261*(BU261*参照!$C$5+BV261*参照!$C$6+BW261*参照!$C$7+BX261*参照!$C$8+BY261*参照!$C$9+BZ261*参照!$C$10+CA261*参照!$C$11+CB261*参照!$C$12+CC261*参照!$C$13)/CD261,-2)))</f>
        <v>0</v>
      </c>
      <c r="DH261" s="136" t="str">
        <f t="shared" si="201"/>
        <v>B</v>
      </c>
    </row>
    <row r="262" spans="1:112" ht="14.4">
      <c r="A262" s="137">
        <v>221</v>
      </c>
      <c r="B262" s="363"/>
      <c r="C262" s="361"/>
      <c r="D262" s="126"/>
      <c r="E262" s="127"/>
      <c r="F262" s="185"/>
      <c r="G262" s="213"/>
      <c r="H262" s="355"/>
      <c r="I262" s="235">
        <v>0</v>
      </c>
      <c r="J262" s="235">
        <f t="shared" si="202"/>
        <v>0</v>
      </c>
      <c r="K262" s="387">
        <f>IF(D262="昼間",参照!$E$4,IF(D262="夜間等",参照!$E$5,IF(D262="通信",参照!$E$6,0)))</f>
        <v>0</v>
      </c>
      <c r="L262" s="240">
        <f t="shared" si="203"/>
        <v>0</v>
      </c>
      <c r="M262" s="241">
        <f t="shared" si="204"/>
        <v>0</v>
      </c>
      <c r="N262" s="238"/>
      <c r="O262" s="238">
        <f t="shared" si="205"/>
        <v>0</v>
      </c>
      <c r="P262" s="389">
        <v>0</v>
      </c>
      <c r="Q262" s="392">
        <f>IF(D262="昼間",参照!$F$4,IF(D262="夜間等",参照!$F$5,IF(D262="通信",参照!$F$6,0)))</f>
        <v>0</v>
      </c>
      <c r="R262" s="240">
        <f t="shared" si="206"/>
        <v>0</v>
      </c>
      <c r="S262" s="214"/>
      <c r="T262" s="384">
        <f t="shared" si="207"/>
        <v>0</v>
      </c>
      <c r="U262" s="382">
        <f t="shared" si="208"/>
        <v>0</v>
      </c>
      <c r="V262" s="380">
        <f t="shared" si="209"/>
        <v>0</v>
      </c>
      <c r="W262" s="378">
        <f t="shared" si="210"/>
        <v>0</v>
      </c>
      <c r="X262" s="386" t="str">
        <f t="shared" si="180"/>
        <v>0</v>
      </c>
      <c r="Y262" s="379">
        <f t="shared" si="211"/>
        <v>0</v>
      </c>
      <c r="Z262" s="441"/>
      <c r="AA262" s="441"/>
      <c r="AB262" s="445">
        <f t="shared" si="212"/>
        <v>0</v>
      </c>
      <c r="AC262" s="356">
        <f t="shared" si="213"/>
        <v>0</v>
      </c>
      <c r="AD262" s="123">
        <f t="shared" si="181"/>
        <v>0</v>
      </c>
      <c r="AE262" s="123">
        <f t="shared" si="182"/>
        <v>0</v>
      </c>
      <c r="AF262" s="183"/>
      <c r="AG262" s="32"/>
      <c r="AH262" s="97"/>
      <c r="AI262" s="33"/>
      <c r="AJ262" s="97"/>
      <c r="AK262" s="33"/>
      <c r="AL262" s="97"/>
      <c r="AM262" s="98"/>
      <c r="AN262" s="99"/>
      <c r="AO262" s="147"/>
      <c r="AP262" s="147"/>
      <c r="AQ262" s="147"/>
      <c r="AR262" s="147"/>
      <c r="AS262" s="33"/>
      <c r="AT262" s="308">
        <f t="shared" si="183"/>
        <v>0</v>
      </c>
      <c r="AU262" s="295">
        <f t="shared" si="184"/>
        <v>0</v>
      </c>
      <c r="AV262" s="295">
        <f t="shared" si="185"/>
        <v>0</v>
      </c>
      <c r="AW262" s="295">
        <f t="shared" si="186"/>
        <v>0</v>
      </c>
      <c r="AX262" s="295">
        <f t="shared" si="187"/>
        <v>0</v>
      </c>
      <c r="AY262" s="295">
        <f t="shared" si="188"/>
        <v>0</v>
      </c>
      <c r="AZ262" s="295">
        <f t="shared" si="189"/>
        <v>0</v>
      </c>
      <c r="BA262" s="295">
        <f t="shared" si="190"/>
        <v>0</v>
      </c>
      <c r="BB262" s="310">
        <f t="shared" si="191"/>
        <v>0</v>
      </c>
      <c r="BC262" s="308">
        <f t="shared" si="192"/>
        <v>0</v>
      </c>
      <c r="BD262" s="308">
        <f t="shared" si="193"/>
        <v>0</v>
      </c>
      <c r="BE262" s="295">
        <f t="shared" si="194"/>
        <v>0</v>
      </c>
      <c r="BF262" s="308">
        <f t="shared" si="195"/>
        <v>0</v>
      </c>
      <c r="BG262" s="295">
        <f t="shared" si="196"/>
        <v>0</v>
      </c>
      <c r="BH262" s="308">
        <f t="shared" si="197"/>
        <v>0</v>
      </c>
      <c r="BI262" s="295">
        <f t="shared" si="198"/>
        <v>0</v>
      </c>
      <c r="BJ262" s="295">
        <f t="shared" si="199"/>
        <v>0</v>
      </c>
      <c r="BK262" s="310">
        <f t="shared" si="200"/>
        <v>0</v>
      </c>
      <c r="BL262" s="317">
        <f t="shared" si="214"/>
        <v>0</v>
      </c>
      <c r="BM262" s="299">
        <f t="shared" si="214"/>
        <v>0</v>
      </c>
      <c r="BN262" s="299">
        <f t="shared" si="215"/>
        <v>0</v>
      </c>
      <c r="BO262" s="299">
        <f t="shared" si="214"/>
        <v>0</v>
      </c>
      <c r="BP262" s="299">
        <f t="shared" si="216"/>
        <v>0</v>
      </c>
      <c r="BQ262" s="299">
        <f t="shared" si="214"/>
        <v>0</v>
      </c>
      <c r="BR262" s="299">
        <f t="shared" si="217"/>
        <v>0</v>
      </c>
      <c r="BS262" s="299">
        <f t="shared" si="218"/>
        <v>0</v>
      </c>
      <c r="BT262" s="318">
        <f t="shared" si="218"/>
        <v>0</v>
      </c>
      <c r="BU262" s="450">
        <f t="shared" si="219"/>
        <v>0</v>
      </c>
      <c r="BV262" s="451">
        <f t="shared" si="220"/>
        <v>0</v>
      </c>
      <c r="BW262" s="451">
        <f t="shared" si="221"/>
        <v>0</v>
      </c>
      <c r="BX262" s="451">
        <f t="shared" si="222"/>
        <v>0</v>
      </c>
      <c r="BY262" s="451">
        <f t="shared" si="223"/>
        <v>0</v>
      </c>
      <c r="BZ262" s="451">
        <f t="shared" si="224"/>
        <v>0</v>
      </c>
      <c r="CA262" s="451">
        <f t="shared" si="225"/>
        <v>0</v>
      </c>
      <c r="CB262" s="451">
        <f t="shared" si="226"/>
        <v>0</v>
      </c>
      <c r="CC262" s="451">
        <f t="shared" si="227"/>
        <v>0</v>
      </c>
      <c r="CD262" s="452">
        <f t="shared" si="228"/>
        <v>0</v>
      </c>
      <c r="CE262" s="453">
        <f>IF($AF262="3/3",$R262*参照!$J$4,IF($AF262="2/3",$R262*参照!$J$5,IF($AF262="1/3",$R262*参照!$J$6,IF($AF262="1/4(多子)",$R262*参照!$J$4,IF($AF262="1/4(工･農)",$R262*参照!$J$7,IF($AF262="3/3(多子)",$R262*参照!$J$4,IF($AF262="2/3(多子)",$R262*参照!$J$4,IF($AF262="1/3(多子)",$R262*参照!$J$4,IF($AF262="多子世帯",$R262*参照!$J$4,)))))))))</f>
        <v>0</v>
      </c>
      <c r="CF262" s="454" t="b">
        <f>IF(AH262="3/3",$M262*参照!$I$4,IF(AH262="2/3",$M262*参照!$I$5,IF(AH262="1/3",$M262*参照!$I$6,IF(AH262="1/4(多子)",$M262*参照!$I$4,IF(AH262="1/4(工･農)",$M262*参照!$I$7,IF(AH262="3/3(多子)",$M262*参照!$I$4,IF(AH262="2/3(多子)",$M262*参照!$I$4,IF(AH262="1/3(多子)",$M262*参照!$I$4,IF(AH262="多子世帯",$M262*参照!$I$4,IF(AH262="対象外",0))))))))))</f>
        <v>0</v>
      </c>
      <c r="CG262" s="454" t="b">
        <f>IF(AI262="3/3",$M262*参照!$I$4,IF(AI262="2/3",$M262*参照!$I$5,IF(AI262="1/3",$M262*参照!$I$6,IF(AI262="1/4(多子)",$M262*参照!$I$4,IF(AI262="1/4(工･農)",$M262*参照!$I$7,IF(AI262="3/3(多子)",$M262*参照!$I$4,IF(AI262="2/3(多子)",$M262*参照!$I$4,IF(AI262="1/3(多子)",$M262*参照!$I$4,IF(AI262="多子世帯",$M262*参照!$I$4,IF(AI262="対象外",0))))))))))</f>
        <v>0</v>
      </c>
      <c r="CH262" s="454" t="b">
        <f>IF(AJ262="3/3",$M262*参照!$I$4,IF(AJ262="2/3",$M262*参照!$I$5,IF(AJ262="1/3",$M262*参照!$I$6,IF(AJ262="1/4(多子)",$M262*参照!$I$4,IF(AJ262="1/4(工･農)",$M262*参照!$I$7,IF(AJ262="3/3(多子)",$M262*参照!$I$4,IF(AJ262="2/3(多子)",$M262*参照!$I$4,IF(AJ262="1/3(多子)",$M262*参照!$I$4,IF(AJ262="多子世帯",$M262*参照!$I$4,IF(AJ262="対象外",0))))))))))</f>
        <v>0</v>
      </c>
      <c r="CI262" s="454" t="b">
        <f>IF(AK262="3/3",$M262*参照!$I$4,IF(AK262="2/3",$M262*参照!$I$5,IF(AK262="1/3",$M262*参照!$I$6,IF(AK262="1/4(多子)",$M262*参照!$I$4,IF(AK262="1/4(工･農)",$M262*参照!$I$7,IF(AK262="3/3(多子)",$M262*参照!$I$4,IF(AK262="2/3(多子)",$M262*参照!$I$4,IF(AK262="1/3(多子)",$M262*参照!$I$4,IF(AK262="多子世帯",$M262*参照!$I$4,IF(AK262="対象外",0))))))))))</f>
        <v>0</v>
      </c>
      <c r="CJ262" s="454" t="b">
        <f>IF(AL262="3/3",$M262*参照!$I$4,IF(AL262="2/3",$M262*参照!$I$5,IF(AL262="1/3",$M262*参照!$I$6,IF(AL262="1/4(多子)",$M262*参照!$I$4,IF(AL262="1/4(工･農)",$M262*参照!$I$7,IF(AL262="3/3(多子)",$M262*参照!$I$4,IF(AL262="2/3(多子)",$M262*参照!$I$4,IF(AL262="1/3(多子)",$M262*参照!$I$4,IF(AL262="多子世帯",$M262*参照!$I$4,IF(AL262="対象外",0))))))))))</f>
        <v>0</v>
      </c>
      <c r="CK262" s="454" t="b">
        <f>IF(AM262="3/3",$M262*参照!$I$4,IF(AM262="2/3",$M262*参照!$I$5,IF(AM262="1/3",$M262*参照!$I$6,IF(AM262="1/4(多子)",$M262*参照!$I$4,IF(AM262="1/4(工･農)",$M262*参照!$I$7,IF(AM262="3/3(多子)",$M262*参照!$I$4,IF(AM262="2/3(多子)",$M262*参照!$I$4,IF(AM262="1/3(多子)",$M262*参照!$I$4,IF(AM262="多子世帯",$M262*参照!$I$4,IF(AM262="対象外",0))))))))))</f>
        <v>0</v>
      </c>
      <c r="CL262" s="454" t="b">
        <f>IF(AN262="3/3",$M262*参照!$I$4,IF(AN262="2/3",$M262*参照!$I$5,IF(AN262="1/3",$M262*参照!$I$6,IF(AN262="1/4(多子)",$M262*参照!$I$4,IF(AN262="1/4(工･農)",$M262*参照!$I$7,IF(AN262="3/3(多子)",$M262*参照!$I$4,IF(AN262="2/3(多子)",$M262*参照!$I$4,IF(AN262="1/3(多子)",$M262*参照!$I$4,IF(AN262="多子世帯",$M262*参照!$I$4,IF(AN262="対象外",0))))))))))</f>
        <v>0</v>
      </c>
      <c r="CM262" s="454" t="b">
        <f>IF(AO262="3/3",$M262*参照!$I$4,IF(AO262="2/3",$M262*参照!$I$5,IF(AO262="1/3",$M262*参照!$I$6,IF(AO262="1/4(多子)",$M262*参照!$I$4,IF(AO262="1/4(工･農)",$M262*参照!$I$7,IF(AO262="3/3(多子)",$M262*参照!$I$4,IF(AO262="2/3(多子)",$M262*参照!$I$4,IF(AO262="1/3(多子)",$M262*参照!$I$4,IF(AO262="多子世帯",$M262*参照!$I$4,IF(AO262="対象外",0))))))))))</f>
        <v>0</v>
      </c>
      <c r="CN262" s="454" t="b">
        <f>IF(AP262="3/3",$M262*参照!$I$4,IF(AP262="2/3",$M262*参照!$I$5,IF(AP262="1/3",$M262*参照!$I$6,IF(AP262="1/4(多子)",$M262*参照!$I$4,IF(AP262="1/4(工･農)",$M262*参照!$I$7,IF(AP262="3/3(多子)",$M262*参照!$I$4,IF(AP262="2/3(多子)",$M262*参照!$I$4,IF(AP262="1/3(多子)",$M262*参照!$I$4,IF(AP262="多子世帯",$M262*参照!$I$4,IF(AP262="対象外",0))))))))))</f>
        <v>0</v>
      </c>
      <c r="CO262" s="454" t="b">
        <f>IF(AQ262="3/3",$M262*参照!$I$4,IF(AQ262="2/3",$M262*参照!$I$5,IF(AQ262="1/3",$M262*参照!$I$6,IF(AQ262="1/4(多子)",$M262*参照!$I$4,IF(AQ262="1/4(工･農)",$M262*参照!$I$7,IF(AQ262="3/3(多子)",$M262*参照!$I$4,IF(AQ262="2/3(多子)",$M262*参照!$I$4,IF(AQ262="1/3(多子)",$M262*参照!$I$4,IF(AQ262="多子世帯",$M262*参照!$I$4,IF(AQ262="対象外",0))))))))))</f>
        <v>0</v>
      </c>
      <c r="CP262" s="454" t="b">
        <f>IF(AR262="3/3",$M262*参照!$I$4,IF(AR262="2/3",$M262*参照!$I$5,IF(AR262="1/3",$M262*参照!$I$6,IF(AR262="1/4(多子)",$M262*参照!$I$4,IF(AR262="1/4(工･農)",$M262*参照!$I$7,IF(AR262="3/3(多子)",$M262*参照!$I$4,IF(AR262="2/3(多子)",$M262*参照!$I$4,IF(AR262="1/3(多子)",$M262*参照!$I$4,IF(AR262="多子世帯",$M262*参照!$I$4,IF(AR262="対象外",0))))))))))</f>
        <v>0</v>
      </c>
      <c r="CQ262" s="455" t="b">
        <f>IF(AS262="3/3",$M262*参照!$I$4,IF(AS262="2/3",$M262*参照!$I$5,IF(AS262="1/3",$M262*参照!$I$6,IF(AS262="1/4(多子)",$M262*参照!$I$4,IF(AS262="1/4(工･農)",$M262*参照!$I$7,IF(AS262="3/3(多子)",$M262*参照!$I$4,IF(AS262="2/3(多子)",$M262*参照!$I$4,IF(AS262="1/3(多子)",$M262*参照!$I$4,IF(AS262="多子世帯",$M262*参照!$I$4,IF(AS262="対象外",0))))))))))</f>
        <v>0</v>
      </c>
      <c r="CR262" s="456">
        <f t="shared" si="229"/>
        <v>0</v>
      </c>
      <c r="CS262" s="66"/>
      <c r="CT262" s="147"/>
      <c r="CU262" s="147"/>
      <c r="CV262" s="147"/>
      <c r="CW262" s="147"/>
      <c r="CX262" s="147"/>
      <c r="CY262" s="149"/>
      <c r="CZ262" s="100"/>
      <c r="DA262" s="147"/>
      <c r="DB262" s="147"/>
      <c r="DC262" s="147"/>
      <c r="DD262" s="147"/>
      <c r="DE262" s="147"/>
      <c r="DF262" s="148">
        <f t="shared" si="230"/>
        <v>0</v>
      </c>
      <c r="DG262" s="77">
        <f>IF(CD262=0,0,(ROUNDUP(O262*(BU262*参照!$C$5+BV262*参照!$C$6+BW262*参照!$C$7+BX262*参照!$C$8+BY262*参照!$C$9+BZ262*参照!$C$10+CA262*参照!$C$11+CB262*参照!$C$12+CC262*参照!$C$13)/CD262,-2)))</f>
        <v>0</v>
      </c>
      <c r="DH262" s="136" t="str">
        <f t="shared" si="201"/>
        <v>B</v>
      </c>
    </row>
    <row r="263" spans="1:112" ht="14.4">
      <c r="A263" s="137">
        <v>222</v>
      </c>
      <c r="B263" s="363"/>
      <c r="C263" s="361"/>
      <c r="D263" s="126"/>
      <c r="E263" s="127"/>
      <c r="F263" s="185"/>
      <c r="G263" s="213"/>
      <c r="H263" s="355"/>
      <c r="I263" s="235">
        <v>0</v>
      </c>
      <c r="J263" s="235">
        <f t="shared" si="202"/>
        <v>0</v>
      </c>
      <c r="K263" s="387">
        <f>IF(D263="昼間",参照!$E$4,IF(D263="夜間等",参照!$E$5,IF(D263="通信",参照!$E$6,0)))</f>
        <v>0</v>
      </c>
      <c r="L263" s="240">
        <f t="shared" si="203"/>
        <v>0</v>
      </c>
      <c r="M263" s="241">
        <f t="shared" si="204"/>
        <v>0</v>
      </c>
      <c r="N263" s="238"/>
      <c r="O263" s="238">
        <f t="shared" si="205"/>
        <v>0</v>
      </c>
      <c r="P263" s="389">
        <v>0</v>
      </c>
      <c r="Q263" s="392">
        <f>IF(D263="昼間",参照!$F$4,IF(D263="夜間等",参照!$F$5,IF(D263="通信",参照!$F$6,0)))</f>
        <v>0</v>
      </c>
      <c r="R263" s="240">
        <f t="shared" si="206"/>
        <v>0</v>
      </c>
      <c r="S263" s="214"/>
      <c r="T263" s="384">
        <f t="shared" si="207"/>
        <v>0</v>
      </c>
      <c r="U263" s="382">
        <f t="shared" si="208"/>
        <v>0</v>
      </c>
      <c r="V263" s="380">
        <f t="shared" si="209"/>
        <v>0</v>
      </c>
      <c r="W263" s="378">
        <f t="shared" si="210"/>
        <v>0</v>
      </c>
      <c r="X263" s="386" t="str">
        <f t="shared" si="180"/>
        <v>0</v>
      </c>
      <c r="Y263" s="379">
        <f t="shared" si="211"/>
        <v>0</v>
      </c>
      <c r="Z263" s="441"/>
      <c r="AA263" s="441"/>
      <c r="AB263" s="445">
        <f t="shared" si="212"/>
        <v>0</v>
      </c>
      <c r="AC263" s="356">
        <f t="shared" si="213"/>
        <v>0</v>
      </c>
      <c r="AD263" s="123">
        <f t="shared" si="181"/>
        <v>0</v>
      </c>
      <c r="AE263" s="123">
        <f t="shared" si="182"/>
        <v>0</v>
      </c>
      <c r="AF263" s="183"/>
      <c r="AG263" s="32"/>
      <c r="AH263" s="97"/>
      <c r="AI263" s="33"/>
      <c r="AJ263" s="97"/>
      <c r="AK263" s="33"/>
      <c r="AL263" s="97"/>
      <c r="AM263" s="98"/>
      <c r="AN263" s="99"/>
      <c r="AO263" s="147"/>
      <c r="AP263" s="147"/>
      <c r="AQ263" s="147"/>
      <c r="AR263" s="147"/>
      <c r="AS263" s="33"/>
      <c r="AT263" s="308">
        <f t="shared" si="183"/>
        <v>0</v>
      </c>
      <c r="AU263" s="295">
        <f t="shared" si="184"/>
        <v>0</v>
      </c>
      <c r="AV263" s="295">
        <f t="shared" si="185"/>
        <v>0</v>
      </c>
      <c r="AW263" s="295">
        <f t="shared" si="186"/>
        <v>0</v>
      </c>
      <c r="AX263" s="295">
        <f t="shared" si="187"/>
        <v>0</v>
      </c>
      <c r="AY263" s="295">
        <f t="shared" si="188"/>
        <v>0</v>
      </c>
      <c r="AZ263" s="295">
        <f t="shared" si="189"/>
        <v>0</v>
      </c>
      <c r="BA263" s="295">
        <f t="shared" si="190"/>
        <v>0</v>
      </c>
      <c r="BB263" s="310">
        <f t="shared" si="191"/>
        <v>0</v>
      </c>
      <c r="BC263" s="308">
        <f t="shared" si="192"/>
        <v>0</v>
      </c>
      <c r="BD263" s="308">
        <f t="shared" si="193"/>
        <v>0</v>
      </c>
      <c r="BE263" s="295">
        <f t="shared" si="194"/>
        <v>0</v>
      </c>
      <c r="BF263" s="308">
        <f t="shared" si="195"/>
        <v>0</v>
      </c>
      <c r="BG263" s="295">
        <f t="shared" si="196"/>
        <v>0</v>
      </c>
      <c r="BH263" s="308">
        <f t="shared" si="197"/>
        <v>0</v>
      </c>
      <c r="BI263" s="295">
        <f t="shared" si="198"/>
        <v>0</v>
      </c>
      <c r="BJ263" s="295">
        <f t="shared" si="199"/>
        <v>0</v>
      </c>
      <c r="BK263" s="310">
        <f t="shared" si="200"/>
        <v>0</v>
      </c>
      <c r="BL263" s="317">
        <f t="shared" si="214"/>
        <v>0</v>
      </c>
      <c r="BM263" s="299">
        <f t="shared" si="214"/>
        <v>0</v>
      </c>
      <c r="BN263" s="299">
        <f t="shared" si="215"/>
        <v>0</v>
      </c>
      <c r="BO263" s="299">
        <f t="shared" si="214"/>
        <v>0</v>
      </c>
      <c r="BP263" s="299">
        <f t="shared" si="216"/>
        <v>0</v>
      </c>
      <c r="BQ263" s="299">
        <f t="shared" si="214"/>
        <v>0</v>
      </c>
      <c r="BR263" s="299">
        <f t="shared" si="217"/>
        <v>0</v>
      </c>
      <c r="BS263" s="299">
        <f t="shared" si="218"/>
        <v>0</v>
      </c>
      <c r="BT263" s="318">
        <f t="shared" si="218"/>
        <v>0</v>
      </c>
      <c r="BU263" s="450">
        <f t="shared" si="219"/>
        <v>0</v>
      </c>
      <c r="BV263" s="451">
        <f t="shared" si="220"/>
        <v>0</v>
      </c>
      <c r="BW263" s="451">
        <f t="shared" si="221"/>
        <v>0</v>
      </c>
      <c r="BX263" s="451">
        <f t="shared" si="222"/>
        <v>0</v>
      </c>
      <c r="BY263" s="451">
        <f t="shared" si="223"/>
        <v>0</v>
      </c>
      <c r="BZ263" s="451">
        <f t="shared" si="224"/>
        <v>0</v>
      </c>
      <c r="CA263" s="451">
        <f t="shared" si="225"/>
        <v>0</v>
      </c>
      <c r="CB263" s="451">
        <f t="shared" si="226"/>
        <v>0</v>
      </c>
      <c r="CC263" s="451">
        <f t="shared" si="227"/>
        <v>0</v>
      </c>
      <c r="CD263" s="452">
        <f t="shared" si="228"/>
        <v>0</v>
      </c>
      <c r="CE263" s="453">
        <f>IF($AF263="3/3",$R263*参照!$J$4,IF($AF263="2/3",$R263*参照!$J$5,IF($AF263="1/3",$R263*参照!$J$6,IF($AF263="1/4(多子)",$R263*参照!$J$4,IF($AF263="1/4(工･農)",$R263*参照!$J$7,IF($AF263="3/3(多子)",$R263*参照!$J$4,IF($AF263="2/3(多子)",$R263*参照!$J$4,IF($AF263="1/3(多子)",$R263*参照!$J$4,IF($AF263="多子世帯",$R263*参照!$J$4,)))))))))</f>
        <v>0</v>
      </c>
      <c r="CF263" s="454" t="b">
        <f>IF(AH263="3/3",$M263*参照!$I$4,IF(AH263="2/3",$M263*参照!$I$5,IF(AH263="1/3",$M263*参照!$I$6,IF(AH263="1/4(多子)",$M263*参照!$I$4,IF(AH263="1/4(工･農)",$M263*参照!$I$7,IF(AH263="3/3(多子)",$M263*参照!$I$4,IF(AH263="2/3(多子)",$M263*参照!$I$4,IF(AH263="1/3(多子)",$M263*参照!$I$4,IF(AH263="多子世帯",$M263*参照!$I$4,IF(AH263="対象外",0))))))))))</f>
        <v>0</v>
      </c>
      <c r="CG263" s="454" t="b">
        <f>IF(AI263="3/3",$M263*参照!$I$4,IF(AI263="2/3",$M263*参照!$I$5,IF(AI263="1/3",$M263*参照!$I$6,IF(AI263="1/4(多子)",$M263*参照!$I$4,IF(AI263="1/4(工･農)",$M263*参照!$I$7,IF(AI263="3/3(多子)",$M263*参照!$I$4,IF(AI263="2/3(多子)",$M263*参照!$I$4,IF(AI263="1/3(多子)",$M263*参照!$I$4,IF(AI263="多子世帯",$M263*参照!$I$4,IF(AI263="対象外",0))))))))))</f>
        <v>0</v>
      </c>
      <c r="CH263" s="454" t="b">
        <f>IF(AJ263="3/3",$M263*参照!$I$4,IF(AJ263="2/3",$M263*参照!$I$5,IF(AJ263="1/3",$M263*参照!$I$6,IF(AJ263="1/4(多子)",$M263*参照!$I$4,IF(AJ263="1/4(工･農)",$M263*参照!$I$7,IF(AJ263="3/3(多子)",$M263*参照!$I$4,IF(AJ263="2/3(多子)",$M263*参照!$I$4,IF(AJ263="1/3(多子)",$M263*参照!$I$4,IF(AJ263="多子世帯",$M263*参照!$I$4,IF(AJ263="対象外",0))))))))))</f>
        <v>0</v>
      </c>
      <c r="CI263" s="454" t="b">
        <f>IF(AK263="3/3",$M263*参照!$I$4,IF(AK263="2/3",$M263*参照!$I$5,IF(AK263="1/3",$M263*参照!$I$6,IF(AK263="1/4(多子)",$M263*参照!$I$4,IF(AK263="1/4(工･農)",$M263*参照!$I$7,IF(AK263="3/3(多子)",$M263*参照!$I$4,IF(AK263="2/3(多子)",$M263*参照!$I$4,IF(AK263="1/3(多子)",$M263*参照!$I$4,IF(AK263="多子世帯",$M263*参照!$I$4,IF(AK263="対象外",0))))))))))</f>
        <v>0</v>
      </c>
      <c r="CJ263" s="454" t="b">
        <f>IF(AL263="3/3",$M263*参照!$I$4,IF(AL263="2/3",$M263*参照!$I$5,IF(AL263="1/3",$M263*参照!$I$6,IF(AL263="1/4(多子)",$M263*参照!$I$4,IF(AL263="1/4(工･農)",$M263*参照!$I$7,IF(AL263="3/3(多子)",$M263*参照!$I$4,IF(AL263="2/3(多子)",$M263*参照!$I$4,IF(AL263="1/3(多子)",$M263*参照!$I$4,IF(AL263="多子世帯",$M263*参照!$I$4,IF(AL263="対象外",0))))))))))</f>
        <v>0</v>
      </c>
      <c r="CK263" s="454" t="b">
        <f>IF(AM263="3/3",$M263*参照!$I$4,IF(AM263="2/3",$M263*参照!$I$5,IF(AM263="1/3",$M263*参照!$I$6,IF(AM263="1/4(多子)",$M263*参照!$I$4,IF(AM263="1/4(工･農)",$M263*参照!$I$7,IF(AM263="3/3(多子)",$M263*参照!$I$4,IF(AM263="2/3(多子)",$M263*参照!$I$4,IF(AM263="1/3(多子)",$M263*参照!$I$4,IF(AM263="多子世帯",$M263*参照!$I$4,IF(AM263="対象外",0))))))))))</f>
        <v>0</v>
      </c>
      <c r="CL263" s="454" t="b">
        <f>IF(AN263="3/3",$M263*参照!$I$4,IF(AN263="2/3",$M263*参照!$I$5,IF(AN263="1/3",$M263*参照!$I$6,IF(AN263="1/4(多子)",$M263*参照!$I$4,IF(AN263="1/4(工･農)",$M263*参照!$I$7,IF(AN263="3/3(多子)",$M263*参照!$I$4,IF(AN263="2/3(多子)",$M263*参照!$I$4,IF(AN263="1/3(多子)",$M263*参照!$I$4,IF(AN263="多子世帯",$M263*参照!$I$4,IF(AN263="対象外",0))))))))))</f>
        <v>0</v>
      </c>
      <c r="CM263" s="454" t="b">
        <f>IF(AO263="3/3",$M263*参照!$I$4,IF(AO263="2/3",$M263*参照!$I$5,IF(AO263="1/3",$M263*参照!$I$6,IF(AO263="1/4(多子)",$M263*参照!$I$4,IF(AO263="1/4(工･農)",$M263*参照!$I$7,IF(AO263="3/3(多子)",$M263*参照!$I$4,IF(AO263="2/3(多子)",$M263*参照!$I$4,IF(AO263="1/3(多子)",$M263*参照!$I$4,IF(AO263="多子世帯",$M263*参照!$I$4,IF(AO263="対象外",0))))))))))</f>
        <v>0</v>
      </c>
      <c r="CN263" s="454" t="b">
        <f>IF(AP263="3/3",$M263*参照!$I$4,IF(AP263="2/3",$M263*参照!$I$5,IF(AP263="1/3",$M263*参照!$I$6,IF(AP263="1/4(多子)",$M263*参照!$I$4,IF(AP263="1/4(工･農)",$M263*参照!$I$7,IF(AP263="3/3(多子)",$M263*参照!$I$4,IF(AP263="2/3(多子)",$M263*参照!$I$4,IF(AP263="1/3(多子)",$M263*参照!$I$4,IF(AP263="多子世帯",$M263*参照!$I$4,IF(AP263="対象外",0))))))))))</f>
        <v>0</v>
      </c>
      <c r="CO263" s="454" t="b">
        <f>IF(AQ263="3/3",$M263*参照!$I$4,IF(AQ263="2/3",$M263*参照!$I$5,IF(AQ263="1/3",$M263*参照!$I$6,IF(AQ263="1/4(多子)",$M263*参照!$I$4,IF(AQ263="1/4(工･農)",$M263*参照!$I$7,IF(AQ263="3/3(多子)",$M263*参照!$I$4,IF(AQ263="2/3(多子)",$M263*参照!$I$4,IF(AQ263="1/3(多子)",$M263*参照!$I$4,IF(AQ263="多子世帯",$M263*参照!$I$4,IF(AQ263="対象外",0))))))))))</f>
        <v>0</v>
      </c>
      <c r="CP263" s="454" t="b">
        <f>IF(AR263="3/3",$M263*参照!$I$4,IF(AR263="2/3",$M263*参照!$I$5,IF(AR263="1/3",$M263*参照!$I$6,IF(AR263="1/4(多子)",$M263*参照!$I$4,IF(AR263="1/4(工･農)",$M263*参照!$I$7,IF(AR263="3/3(多子)",$M263*参照!$I$4,IF(AR263="2/3(多子)",$M263*参照!$I$4,IF(AR263="1/3(多子)",$M263*参照!$I$4,IF(AR263="多子世帯",$M263*参照!$I$4,IF(AR263="対象外",0))))))))))</f>
        <v>0</v>
      </c>
      <c r="CQ263" s="455" t="b">
        <f>IF(AS263="3/3",$M263*参照!$I$4,IF(AS263="2/3",$M263*参照!$I$5,IF(AS263="1/3",$M263*参照!$I$6,IF(AS263="1/4(多子)",$M263*参照!$I$4,IF(AS263="1/4(工･農)",$M263*参照!$I$7,IF(AS263="3/3(多子)",$M263*参照!$I$4,IF(AS263="2/3(多子)",$M263*参照!$I$4,IF(AS263="1/3(多子)",$M263*参照!$I$4,IF(AS263="多子世帯",$M263*参照!$I$4,IF(AS263="対象外",0))))))))))</f>
        <v>0</v>
      </c>
      <c r="CR263" s="456">
        <f t="shared" si="229"/>
        <v>0</v>
      </c>
      <c r="CS263" s="66"/>
      <c r="CT263" s="147"/>
      <c r="CU263" s="147"/>
      <c r="CV263" s="147"/>
      <c r="CW263" s="147"/>
      <c r="CX263" s="147"/>
      <c r="CY263" s="149"/>
      <c r="CZ263" s="100"/>
      <c r="DA263" s="147"/>
      <c r="DB263" s="147"/>
      <c r="DC263" s="147"/>
      <c r="DD263" s="147"/>
      <c r="DE263" s="147"/>
      <c r="DF263" s="148">
        <f t="shared" si="230"/>
        <v>0</v>
      </c>
      <c r="DG263" s="77">
        <f>IF(CD263=0,0,(ROUNDUP(O263*(BU263*参照!$C$5+BV263*参照!$C$6+BW263*参照!$C$7+BX263*参照!$C$8+BY263*参照!$C$9+BZ263*参照!$C$10+CA263*参照!$C$11+CB263*参照!$C$12+CC263*参照!$C$13)/CD263,-2)))</f>
        <v>0</v>
      </c>
      <c r="DH263" s="136" t="str">
        <f t="shared" si="201"/>
        <v>B</v>
      </c>
    </row>
    <row r="264" spans="1:112" ht="14.4">
      <c r="A264" s="137">
        <v>223</v>
      </c>
      <c r="B264" s="363"/>
      <c r="C264" s="361"/>
      <c r="D264" s="126"/>
      <c r="E264" s="127"/>
      <c r="F264" s="185"/>
      <c r="G264" s="213"/>
      <c r="H264" s="355"/>
      <c r="I264" s="235">
        <v>0</v>
      </c>
      <c r="J264" s="235">
        <f t="shared" si="202"/>
        <v>0</v>
      </c>
      <c r="K264" s="387">
        <f>IF(D264="昼間",参照!$E$4,IF(D264="夜間等",参照!$E$5,IF(D264="通信",参照!$E$6,0)))</f>
        <v>0</v>
      </c>
      <c r="L264" s="240">
        <f t="shared" si="203"/>
        <v>0</v>
      </c>
      <c r="M264" s="241">
        <f t="shared" si="204"/>
        <v>0</v>
      </c>
      <c r="N264" s="238"/>
      <c r="O264" s="238">
        <f t="shared" si="205"/>
        <v>0</v>
      </c>
      <c r="P264" s="389">
        <v>0</v>
      </c>
      <c r="Q264" s="392">
        <f>IF(D264="昼間",参照!$F$4,IF(D264="夜間等",参照!$F$5,IF(D264="通信",参照!$F$6,0)))</f>
        <v>0</v>
      </c>
      <c r="R264" s="240">
        <f t="shared" si="206"/>
        <v>0</v>
      </c>
      <c r="S264" s="214"/>
      <c r="T264" s="384">
        <f t="shared" si="207"/>
        <v>0</v>
      </c>
      <c r="U264" s="382">
        <f t="shared" si="208"/>
        <v>0</v>
      </c>
      <c r="V264" s="380">
        <f t="shared" si="209"/>
        <v>0</v>
      </c>
      <c r="W264" s="378">
        <f t="shared" si="210"/>
        <v>0</v>
      </c>
      <c r="X264" s="386" t="str">
        <f t="shared" si="180"/>
        <v>0</v>
      </c>
      <c r="Y264" s="379">
        <f t="shared" si="211"/>
        <v>0</v>
      </c>
      <c r="Z264" s="441"/>
      <c r="AA264" s="441"/>
      <c r="AB264" s="445">
        <f t="shared" si="212"/>
        <v>0</v>
      </c>
      <c r="AC264" s="356">
        <f t="shared" si="213"/>
        <v>0</v>
      </c>
      <c r="AD264" s="123">
        <f t="shared" si="181"/>
        <v>0</v>
      </c>
      <c r="AE264" s="123">
        <f t="shared" si="182"/>
        <v>0</v>
      </c>
      <c r="AF264" s="183"/>
      <c r="AG264" s="32"/>
      <c r="AH264" s="97"/>
      <c r="AI264" s="33"/>
      <c r="AJ264" s="97"/>
      <c r="AK264" s="33"/>
      <c r="AL264" s="97"/>
      <c r="AM264" s="98"/>
      <c r="AN264" s="99"/>
      <c r="AO264" s="147"/>
      <c r="AP264" s="147"/>
      <c r="AQ264" s="147"/>
      <c r="AR264" s="147"/>
      <c r="AS264" s="33"/>
      <c r="AT264" s="308">
        <f t="shared" si="183"/>
        <v>0</v>
      </c>
      <c r="AU264" s="295">
        <f t="shared" si="184"/>
        <v>0</v>
      </c>
      <c r="AV264" s="295">
        <f t="shared" si="185"/>
        <v>0</v>
      </c>
      <c r="AW264" s="295">
        <f t="shared" si="186"/>
        <v>0</v>
      </c>
      <c r="AX264" s="295">
        <f t="shared" si="187"/>
        <v>0</v>
      </c>
      <c r="AY264" s="295">
        <f t="shared" si="188"/>
        <v>0</v>
      </c>
      <c r="AZ264" s="295">
        <f t="shared" si="189"/>
        <v>0</v>
      </c>
      <c r="BA264" s="295">
        <f t="shared" si="190"/>
        <v>0</v>
      </c>
      <c r="BB264" s="310">
        <f t="shared" si="191"/>
        <v>0</v>
      </c>
      <c r="BC264" s="308">
        <f t="shared" si="192"/>
        <v>0</v>
      </c>
      <c r="BD264" s="308">
        <f t="shared" si="193"/>
        <v>0</v>
      </c>
      <c r="BE264" s="295">
        <f t="shared" si="194"/>
        <v>0</v>
      </c>
      <c r="BF264" s="308">
        <f t="shared" si="195"/>
        <v>0</v>
      </c>
      <c r="BG264" s="295">
        <f t="shared" si="196"/>
        <v>0</v>
      </c>
      <c r="BH264" s="308">
        <f t="shared" si="197"/>
        <v>0</v>
      </c>
      <c r="BI264" s="295">
        <f t="shared" si="198"/>
        <v>0</v>
      </c>
      <c r="BJ264" s="295">
        <f t="shared" si="199"/>
        <v>0</v>
      </c>
      <c r="BK264" s="310">
        <f t="shared" si="200"/>
        <v>0</v>
      </c>
      <c r="BL264" s="317">
        <f t="shared" si="214"/>
        <v>0</v>
      </c>
      <c r="BM264" s="299">
        <f t="shared" si="214"/>
        <v>0</v>
      </c>
      <c r="BN264" s="299">
        <f t="shared" si="215"/>
        <v>0</v>
      </c>
      <c r="BO264" s="299">
        <f t="shared" si="214"/>
        <v>0</v>
      </c>
      <c r="BP264" s="299">
        <f t="shared" si="216"/>
        <v>0</v>
      </c>
      <c r="BQ264" s="299">
        <f t="shared" si="214"/>
        <v>0</v>
      </c>
      <c r="BR264" s="299">
        <f t="shared" si="217"/>
        <v>0</v>
      </c>
      <c r="BS264" s="299">
        <f t="shared" si="218"/>
        <v>0</v>
      </c>
      <c r="BT264" s="318">
        <f t="shared" si="218"/>
        <v>0</v>
      </c>
      <c r="BU264" s="450">
        <f t="shared" si="219"/>
        <v>0</v>
      </c>
      <c r="BV264" s="451">
        <f t="shared" si="220"/>
        <v>0</v>
      </c>
      <c r="BW264" s="451">
        <f t="shared" si="221"/>
        <v>0</v>
      </c>
      <c r="BX264" s="451">
        <f t="shared" si="222"/>
        <v>0</v>
      </c>
      <c r="BY264" s="451">
        <f t="shared" si="223"/>
        <v>0</v>
      </c>
      <c r="BZ264" s="451">
        <f t="shared" si="224"/>
        <v>0</v>
      </c>
      <c r="CA264" s="451">
        <f t="shared" si="225"/>
        <v>0</v>
      </c>
      <c r="CB264" s="451">
        <f t="shared" si="226"/>
        <v>0</v>
      </c>
      <c r="CC264" s="451">
        <f t="shared" si="227"/>
        <v>0</v>
      </c>
      <c r="CD264" s="452">
        <f t="shared" si="228"/>
        <v>0</v>
      </c>
      <c r="CE264" s="453">
        <f>IF($AF264="3/3",$R264*参照!$J$4,IF($AF264="2/3",$R264*参照!$J$5,IF($AF264="1/3",$R264*参照!$J$6,IF($AF264="1/4(多子)",$R264*参照!$J$4,IF($AF264="1/4(工･農)",$R264*参照!$J$7,IF($AF264="3/3(多子)",$R264*参照!$J$4,IF($AF264="2/3(多子)",$R264*参照!$J$4,IF($AF264="1/3(多子)",$R264*参照!$J$4,IF($AF264="多子世帯",$R264*参照!$J$4,)))))))))</f>
        <v>0</v>
      </c>
      <c r="CF264" s="454" t="b">
        <f>IF(AH264="3/3",$M264*参照!$I$4,IF(AH264="2/3",$M264*参照!$I$5,IF(AH264="1/3",$M264*参照!$I$6,IF(AH264="1/4(多子)",$M264*参照!$I$4,IF(AH264="1/4(工･農)",$M264*参照!$I$7,IF(AH264="3/3(多子)",$M264*参照!$I$4,IF(AH264="2/3(多子)",$M264*参照!$I$4,IF(AH264="1/3(多子)",$M264*参照!$I$4,IF(AH264="多子世帯",$M264*参照!$I$4,IF(AH264="対象外",0))))))))))</f>
        <v>0</v>
      </c>
      <c r="CG264" s="454" t="b">
        <f>IF(AI264="3/3",$M264*参照!$I$4,IF(AI264="2/3",$M264*参照!$I$5,IF(AI264="1/3",$M264*参照!$I$6,IF(AI264="1/4(多子)",$M264*参照!$I$4,IF(AI264="1/4(工･農)",$M264*参照!$I$7,IF(AI264="3/3(多子)",$M264*参照!$I$4,IF(AI264="2/3(多子)",$M264*参照!$I$4,IF(AI264="1/3(多子)",$M264*参照!$I$4,IF(AI264="多子世帯",$M264*参照!$I$4,IF(AI264="対象外",0))))))))))</f>
        <v>0</v>
      </c>
      <c r="CH264" s="454" t="b">
        <f>IF(AJ264="3/3",$M264*参照!$I$4,IF(AJ264="2/3",$M264*参照!$I$5,IF(AJ264="1/3",$M264*参照!$I$6,IF(AJ264="1/4(多子)",$M264*参照!$I$4,IF(AJ264="1/4(工･農)",$M264*参照!$I$7,IF(AJ264="3/3(多子)",$M264*参照!$I$4,IF(AJ264="2/3(多子)",$M264*参照!$I$4,IF(AJ264="1/3(多子)",$M264*参照!$I$4,IF(AJ264="多子世帯",$M264*参照!$I$4,IF(AJ264="対象外",0))))))))))</f>
        <v>0</v>
      </c>
      <c r="CI264" s="454" t="b">
        <f>IF(AK264="3/3",$M264*参照!$I$4,IF(AK264="2/3",$M264*参照!$I$5,IF(AK264="1/3",$M264*参照!$I$6,IF(AK264="1/4(多子)",$M264*参照!$I$4,IF(AK264="1/4(工･農)",$M264*参照!$I$7,IF(AK264="3/3(多子)",$M264*参照!$I$4,IF(AK264="2/3(多子)",$M264*参照!$I$4,IF(AK264="1/3(多子)",$M264*参照!$I$4,IF(AK264="多子世帯",$M264*参照!$I$4,IF(AK264="対象外",0))))))))))</f>
        <v>0</v>
      </c>
      <c r="CJ264" s="454" t="b">
        <f>IF(AL264="3/3",$M264*参照!$I$4,IF(AL264="2/3",$M264*参照!$I$5,IF(AL264="1/3",$M264*参照!$I$6,IF(AL264="1/4(多子)",$M264*参照!$I$4,IF(AL264="1/4(工･農)",$M264*参照!$I$7,IF(AL264="3/3(多子)",$M264*参照!$I$4,IF(AL264="2/3(多子)",$M264*参照!$I$4,IF(AL264="1/3(多子)",$M264*参照!$I$4,IF(AL264="多子世帯",$M264*参照!$I$4,IF(AL264="対象外",0))))))))))</f>
        <v>0</v>
      </c>
      <c r="CK264" s="454" t="b">
        <f>IF(AM264="3/3",$M264*参照!$I$4,IF(AM264="2/3",$M264*参照!$I$5,IF(AM264="1/3",$M264*参照!$I$6,IF(AM264="1/4(多子)",$M264*参照!$I$4,IF(AM264="1/4(工･農)",$M264*参照!$I$7,IF(AM264="3/3(多子)",$M264*参照!$I$4,IF(AM264="2/3(多子)",$M264*参照!$I$4,IF(AM264="1/3(多子)",$M264*参照!$I$4,IF(AM264="多子世帯",$M264*参照!$I$4,IF(AM264="対象外",0))))))))))</f>
        <v>0</v>
      </c>
      <c r="CL264" s="454" t="b">
        <f>IF(AN264="3/3",$M264*参照!$I$4,IF(AN264="2/3",$M264*参照!$I$5,IF(AN264="1/3",$M264*参照!$I$6,IF(AN264="1/4(多子)",$M264*参照!$I$4,IF(AN264="1/4(工･農)",$M264*参照!$I$7,IF(AN264="3/3(多子)",$M264*参照!$I$4,IF(AN264="2/3(多子)",$M264*参照!$I$4,IF(AN264="1/3(多子)",$M264*参照!$I$4,IF(AN264="多子世帯",$M264*参照!$I$4,IF(AN264="対象外",0))))))))))</f>
        <v>0</v>
      </c>
      <c r="CM264" s="454" t="b">
        <f>IF(AO264="3/3",$M264*参照!$I$4,IF(AO264="2/3",$M264*参照!$I$5,IF(AO264="1/3",$M264*参照!$I$6,IF(AO264="1/4(多子)",$M264*参照!$I$4,IF(AO264="1/4(工･農)",$M264*参照!$I$7,IF(AO264="3/3(多子)",$M264*参照!$I$4,IF(AO264="2/3(多子)",$M264*参照!$I$4,IF(AO264="1/3(多子)",$M264*参照!$I$4,IF(AO264="多子世帯",$M264*参照!$I$4,IF(AO264="対象外",0))))))))))</f>
        <v>0</v>
      </c>
      <c r="CN264" s="454" t="b">
        <f>IF(AP264="3/3",$M264*参照!$I$4,IF(AP264="2/3",$M264*参照!$I$5,IF(AP264="1/3",$M264*参照!$I$6,IF(AP264="1/4(多子)",$M264*参照!$I$4,IF(AP264="1/4(工･農)",$M264*参照!$I$7,IF(AP264="3/3(多子)",$M264*参照!$I$4,IF(AP264="2/3(多子)",$M264*参照!$I$4,IF(AP264="1/3(多子)",$M264*参照!$I$4,IF(AP264="多子世帯",$M264*参照!$I$4,IF(AP264="対象外",0))))))))))</f>
        <v>0</v>
      </c>
      <c r="CO264" s="454" t="b">
        <f>IF(AQ264="3/3",$M264*参照!$I$4,IF(AQ264="2/3",$M264*参照!$I$5,IF(AQ264="1/3",$M264*参照!$I$6,IF(AQ264="1/4(多子)",$M264*参照!$I$4,IF(AQ264="1/4(工･農)",$M264*参照!$I$7,IF(AQ264="3/3(多子)",$M264*参照!$I$4,IF(AQ264="2/3(多子)",$M264*参照!$I$4,IF(AQ264="1/3(多子)",$M264*参照!$I$4,IF(AQ264="多子世帯",$M264*参照!$I$4,IF(AQ264="対象外",0))))))))))</f>
        <v>0</v>
      </c>
      <c r="CP264" s="454" t="b">
        <f>IF(AR264="3/3",$M264*参照!$I$4,IF(AR264="2/3",$M264*参照!$I$5,IF(AR264="1/3",$M264*参照!$I$6,IF(AR264="1/4(多子)",$M264*参照!$I$4,IF(AR264="1/4(工･農)",$M264*参照!$I$7,IF(AR264="3/3(多子)",$M264*参照!$I$4,IF(AR264="2/3(多子)",$M264*参照!$I$4,IF(AR264="1/3(多子)",$M264*参照!$I$4,IF(AR264="多子世帯",$M264*参照!$I$4,IF(AR264="対象外",0))))))))))</f>
        <v>0</v>
      </c>
      <c r="CQ264" s="455" t="b">
        <f>IF(AS264="3/3",$M264*参照!$I$4,IF(AS264="2/3",$M264*参照!$I$5,IF(AS264="1/3",$M264*参照!$I$6,IF(AS264="1/4(多子)",$M264*参照!$I$4,IF(AS264="1/4(工･農)",$M264*参照!$I$7,IF(AS264="3/3(多子)",$M264*参照!$I$4,IF(AS264="2/3(多子)",$M264*参照!$I$4,IF(AS264="1/3(多子)",$M264*参照!$I$4,IF(AS264="多子世帯",$M264*参照!$I$4,IF(AS264="対象外",0))))))))))</f>
        <v>0</v>
      </c>
      <c r="CR264" s="456">
        <f t="shared" si="229"/>
        <v>0</v>
      </c>
      <c r="CS264" s="66"/>
      <c r="CT264" s="147"/>
      <c r="CU264" s="147"/>
      <c r="CV264" s="147"/>
      <c r="CW264" s="147"/>
      <c r="CX264" s="147"/>
      <c r="CY264" s="149"/>
      <c r="CZ264" s="100"/>
      <c r="DA264" s="147"/>
      <c r="DB264" s="147"/>
      <c r="DC264" s="147"/>
      <c r="DD264" s="147"/>
      <c r="DE264" s="147"/>
      <c r="DF264" s="148">
        <f t="shared" si="230"/>
        <v>0</v>
      </c>
      <c r="DG264" s="77">
        <f>IF(CD264=0,0,(ROUNDUP(O264*(BU264*参照!$C$5+BV264*参照!$C$6+BW264*参照!$C$7+BX264*参照!$C$8+BY264*参照!$C$9+BZ264*参照!$C$10+CA264*参照!$C$11+CB264*参照!$C$12+CC264*参照!$C$13)/CD264,-2)))</f>
        <v>0</v>
      </c>
      <c r="DH264" s="136" t="str">
        <f t="shared" si="201"/>
        <v>B</v>
      </c>
    </row>
    <row r="265" spans="1:112" ht="14.4">
      <c r="A265" s="137">
        <v>224</v>
      </c>
      <c r="B265" s="354"/>
      <c r="C265" s="355"/>
      <c r="D265" s="213"/>
      <c r="E265" s="213"/>
      <c r="F265" s="185"/>
      <c r="G265" s="213"/>
      <c r="H265" s="355"/>
      <c r="I265" s="237">
        <v>0</v>
      </c>
      <c r="J265" s="236">
        <f t="shared" si="202"/>
        <v>0</v>
      </c>
      <c r="K265" s="387">
        <f>IF(D265="昼間",参照!$E$4,IF(D265="夜間等",参照!$E$5,IF(D265="通信",参照!$E$6,0)))</f>
        <v>0</v>
      </c>
      <c r="L265" s="240">
        <f t="shared" si="203"/>
        <v>0</v>
      </c>
      <c r="M265" s="241">
        <f t="shared" si="204"/>
        <v>0</v>
      </c>
      <c r="N265" s="238"/>
      <c r="O265" s="238">
        <f t="shared" si="205"/>
        <v>0</v>
      </c>
      <c r="P265" s="389">
        <v>0</v>
      </c>
      <c r="Q265" s="392">
        <f>IF(D265="昼間",参照!$F$4,IF(D265="夜間等",参照!$F$5,IF(D265="通信",参照!$F$6,0)))</f>
        <v>0</v>
      </c>
      <c r="R265" s="240">
        <f t="shared" si="206"/>
        <v>0</v>
      </c>
      <c r="S265" s="214"/>
      <c r="T265" s="384">
        <f t="shared" si="207"/>
        <v>0</v>
      </c>
      <c r="U265" s="382">
        <f t="shared" si="208"/>
        <v>0</v>
      </c>
      <c r="V265" s="380">
        <f t="shared" si="209"/>
        <v>0</v>
      </c>
      <c r="W265" s="378">
        <f t="shared" si="210"/>
        <v>0</v>
      </c>
      <c r="X265" s="386" t="str">
        <f t="shared" si="180"/>
        <v>0</v>
      </c>
      <c r="Y265" s="379">
        <f t="shared" si="211"/>
        <v>0</v>
      </c>
      <c r="Z265" s="441"/>
      <c r="AA265" s="441"/>
      <c r="AB265" s="445">
        <f t="shared" si="212"/>
        <v>0</v>
      </c>
      <c r="AC265" s="356">
        <f t="shared" si="213"/>
        <v>0</v>
      </c>
      <c r="AD265" s="123">
        <f t="shared" si="181"/>
        <v>0</v>
      </c>
      <c r="AE265" s="123">
        <f t="shared" si="182"/>
        <v>0</v>
      </c>
      <c r="AF265" s="183"/>
      <c r="AG265" s="32"/>
      <c r="AH265" s="97"/>
      <c r="AI265" s="33"/>
      <c r="AJ265" s="97"/>
      <c r="AK265" s="33"/>
      <c r="AL265" s="97"/>
      <c r="AM265" s="98"/>
      <c r="AN265" s="99"/>
      <c r="AO265" s="147"/>
      <c r="AP265" s="147"/>
      <c r="AQ265" s="147"/>
      <c r="AR265" s="147"/>
      <c r="AS265" s="33"/>
      <c r="AT265" s="308">
        <f t="shared" si="183"/>
        <v>0</v>
      </c>
      <c r="AU265" s="295">
        <f t="shared" si="184"/>
        <v>0</v>
      </c>
      <c r="AV265" s="295">
        <f t="shared" si="185"/>
        <v>0</v>
      </c>
      <c r="AW265" s="295">
        <f t="shared" si="186"/>
        <v>0</v>
      </c>
      <c r="AX265" s="295">
        <f t="shared" si="187"/>
        <v>0</v>
      </c>
      <c r="AY265" s="295">
        <f t="shared" si="188"/>
        <v>0</v>
      </c>
      <c r="AZ265" s="295">
        <f t="shared" si="189"/>
        <v>0</v>
      </c>
      <c r="BA265" s="295">
        <f t="shared" si="190"/>
        <v>0</v>
      </c>
      <c r="BB265" s="310">
        <f t="shared" si="191"/>
        <v>0</v>
      </c>
      <c r="BC265" s="308">
        <f t="shared" si="192"/>
        <v>0</v>
      </c>
      <c r="BD265" s="308">
        <f t="shared" si="193"/>
        <v>0</v>
      </c>
      <c r="BE265" s="295">
        <f t="shared" si="194"/>
        <v>0</v>
      </c>
      <c r="BF265" s="308">
        <f t="shared" si="195"/>
        <v>0</v>
      </c>
      <c r="BG265" s="295">
        <f t="shared" si="196"/>
        <v>0</v>
      </c>
      <c r="BH265" s="308">
        <f t="shared" si="197"/>
        <v>0</v>
      </c>
      <c r="BI265" s="295">
        <f t="shared" si="198"/>
        <v>0</v>
      </c>
      <c r="BJ265" s="295">
        <f t="shared" si="199"/>
        <v>0</v>
      </c>
      <c r="BK265" s="310">
        <f t="shared" si="200"/>
        <v>0</v>
      </c>
      <c r="BL265" s="317">
        <f t="shared" si="214"/>
        <v>0</v>
      </c>
      <c r="BM265" s="299">
        <f t="shared" si="214"/>
        <v>0</v>
      </c>
      <c r="BN265" s="299">
        <f t="shared" si="215"/>
        <v>0</v>
      </c>
      <c r="BO265" s="299">
        <f t="shared" si="214"/>
        <v>0</v>
      </c>
      <c r="BP265" s="299">
        <f t="shared" si="216"/>
        <v>0</v>
      </c>
      <c r="BQ265" s="299">
        <f t="shared" si="214"/>
        <v>0</v>
      </c>
      <c r="BR265" s="299">
        <f t="shared" si="217"/>
        <v>0</v>
      </c>
      <c r="BS265" s="299">
        <f t="shared" si="218"/>
        <v>0</v>
      </c>
      <c r="BT265" s="318">
        <f t="shared" si="218"/>
        <v>0</v>
      </c>
      <c r="BU265" s="450">
        <f t="shared" si="219"/>
        <v>0</v>
      </c>
      <c r="BV265" s="451">
        <f t="shared" si="220"/>
        <v>0</v>
      </c>
      <c r="BW265" s="451">
        <f t="shared" si="221"/>
        <v>0</v>
      </c>
      <c r="BX265" s="451">
        <f t="shared" si="222"/>
        <v>0</v>
      </c>
      <c r="BY265" s="451">
        <f t="shared" si="223"/>
        <v>0</v>
      </c>
      <c r="BZ265" s="451">
        <f t="shared" si="224"/>
        <v>0</v>
      </c>
      <c r="CA265" s="451">
        <f t="shared" si="225"/>
        <v>0</v>
      </c>
      <c r="CB265" s="451">
        <f t="shared" si="226"/>
        <v>0</v>
      </c>
      <c r="CC265" s="451">
        <f t="shared" si="227"/>
        <v>0</v>
      </c>
      <c r="CD265" s="452">
        <f t="shared" si="228"/>
        <v>0</v>
      </c>
      <c r="CE265" s="453">
        <f>IF($AF265="3/3",$R265*参照!$J$4,IF($AF265="2/3",$R265*参照!$J$5,IF($AF265="1/3",$R265*参照!$J$6,IF($AF265="1/4(多子)",$R265*参照!$J$4,IF($AF265="1/4(工･農)",$R265*参照!$J$7,IF($AF265="3/3(多子)",$R265*参照!$J$4,IF($AF265="2/3(多子)",$R265*参照!$J$4,IF($AF265="1/3(多子)",$R265*参照!$J$4,IF($AF265="多子世帯",$R265*参照!$J$4,)))))))))</f>
        <v>0</v>
      </c>
      <c r="CF265" s="454" t="b">
        <f>IF(AH265="3/3",$M265*参照!$I$4,IF(AH265="2/3",$M265*参照!$I$5,IF(AH265="1/3",$M265*参照!$I$6,IF(AH265="1/4(多子)",$M265*参照!$I$4,IF(AH265="1/4(工･農)",$M265*参照!$I$7,IF(AH265="3/3(多子)",$M265*参照!$I$4,IF(AH265="2/3(多子)",$M265*参照!$I$4,IF(AH265="1/3(多子)",$M265*参照!$I$4,IF(AH265="多子世帯",$M265*参照!$I$4,IF(AH265="対象外",0))))))))))</f>
        <v>0</v>
      </c>
      <c r="CG265" s="454" t="b">
        <f>IF(AI265="3/3",$M265*参照!$I$4,IF(AI265="2/3",$M265*参照!$I$5,IF(AI265="1/3",$M265*参照!$I$6,IF(AI265="1/4(多子)",$M265*参照!$I$4,IF(AI265="1/4(工･農)",$M265*参照!$I$7,IF(AI265="3/3(多子)",$M265*参照!$I$4,IF(AI265="2/3(多子)",$M265*参照!$I$4,IF(AI265="1/3(多子)",$M265*参照!$I$4,IF(AI265="多子世帯",$M265*参照!$I$4,IF(AI265="対象外",0))))))))))</f>
        <v>0</v>
      </c>
      <c r="CH265" s="454" t="b">
        <f>IF(AJ265="3/3",$M265*参照!$I$4,IF(AJ265="2/3",$M265*参照!$I$5,IF(AJ265="1/3",$M265*参照!$I$6,IF(AJ265="1/4(多子)",$M265*参照!$I$4,IF(AJ265="1/4(工･農)",$M265*参照!$I$7,IF(AJ265="3/3(多子)",$M265*参照!$I$4,IF(AJ265="2/3(多子)",$M265*参照!$I$4,IF(AJ265="1/3(多子)",$M265*参照!$I$4,IF(AJ265="多子世帯",$M265*参照!$I$4,IF(AJ265="対象外",0))))))))))</f>
        <v>0</v>
      </c>
      <c r="CI265" s="454" t="b">
        <f>IF(AK265="3/3",$M265*参照!$I$4,IF(AK265="2/3",$M265*参照!$I$5,IF(AK265="1/3",$M265*参照!$I$6,IF(AK265="1/4(多子)",$M265*参照!$I$4,IF(AK265="1/4(工･農)",$M265*参照!$I$7,IF(AK265="3/3(多子)",$M265*参照!$I$4,IF(AK265="2/3(多子)",$M265*参照!$I$4,IF(AK265="1/3(多子)",$M265*参照!$I$4,IF(AK265="多子世帯",$M265*参照!$I$4,IF(AK265="対象外",0))))))))))</f>
        <v>0</v>
      </c>
      <c r="CJ265" s="454" t="b">
        <f>IF(AL265="3/3",$M265*参照!$I$4,IF(AL265="2/3",$M265*参照!$I$5,IF(AL265="1/3",$M265*参照!$I$6,IF(AL265="1/4(多子)",$M265*参照!$I$4,IF(AL265="1/4(工･農)",$M265*参照!$I$7,IF(AL265="3/3(多子)",$M265*参照!$I$4,IF(AL265="2/3(多子)",$M265*参照!$I$4,IF(AL265="1/3(多子)",$M265*参照!$I$4,IF(AL265="多子世帯",$M265*参照!$I$4,IF(AL265="対象外",0))))))))))</f>
        <v>0</v>
      </c>
      <c r="CK265" s="454" t="b">
        <f>IF(AM265="3/3",$M265*参照!$I$4,IF(AM265="2/3",$M265*参照!$I$5,IF(AM265="1/3",$M265*参照!$I$6,IF(AM265="1/4(多子)",$M265*参照!$I$4,IF(AM265="1/4(工･農)",$M265*参照!$I$7,IF(AM265="3/3(多子)",$M265*参照!$I$4,IF(AM265="2/3(多子)",$M265*参照!$I$4,IF(AM265="1/3(多子)",$M265*参照!$I$4,IF(AM265="多子世帯",$M265*参照!$I$4,IF(AM265="対象外",0))))))))))</f>
        <v>0</v>
      </c>
      <c r="CL265" s="454" t="b">
        <f>IF(AN265="3/3",$M265*参照!$I$4,IF(AN265="2/3",$M265*参照!$I$5,IF(AN265="1/3",$M265*参照!$I$6,IF(AN265="1/4(多子)",$M265*参照!$I$4,IF(AN265="1/4(工･農)",$M265*参照!$I$7,IF(AN265="3/3(多子)",$M265*参照!$I$4,IF(AN265="2/3(多子)",$M265*参照!$I$4,IF(AN265="1/3(多子)",$M265*参照!$I$4,IF(AN265="多子世帯",$M265*参照!$I$4,IF(AN265="対象外",0))))))))))</f>
        <v>0</v>
      </c>
      <c r="CM265" s="454" t="b">
        <f>IF(AO265="3/3",$M265*参照!$I$4,IF(AO265="2/3",$M265*参照!$I$5,IF(AO265="1/3",$M265*参照!$I$6,IF(AO265="1/4(多子)",$M265*参照!$I$4,IF(AO265="1/4(工･農)",$M265*参照!$I$7,IF(AO265="3/3(多子)",$M265*参照!$I$4,IF(AO265="2/3(多子)",$M265*参照!$I$4,IF(AO265="1/3(多子)",$M265*参照!$I$4,IF(AO265="多子世帯",$M265*参照!$I$4,IF(AO265="対象外",0))))))))))</f>
        <v>0</v>
      </c>
      <c r="CN265" s="454" t="b">
        <f>IF(AP265="3/3",$M265*参照!$I$4,IF(AP265="2/3",$M265*参照!$I$5,IF(AP265="1/3",$M265*参照!$I$6,IF(AP265="1/4(多子)",$M265*参照!$I$4,IF(AP265="1/4(工･農)",$M265*参照!$I$7,IF(AP265="3/3(多子)",$M265*参照!$I$4,IF(AP265="2/3(多子)",$M265*参照!$I$4,IF(AP265="1/3(多子)",$M265*参照!$I$4,IF(AP265="多子世帯",$M265*参照!$I$4,IF(AP265="対象外",0))))))))))</f>
        <v>0</v>
      </c>
      <c r="CO265" s="454" t="b">
        <f>IF(AQ265="3/3",$M265*参照!$I$4,IF(AQ265="2/3",$M265*参照!$I$5,IF(AQ265="1/3",$M265*参照!$I$6,IF(AQ265="1/4(多子)",$M265*参照!$I$4,IF(AQ265="1/4(工･農)",$M265*参照!$I$7,IF(AQ265="3/3(多子)",$M265*参照!$I$4,IF(AQ265="2/3(多子)",$M265*参照!$I$4,IF(AQ265="1/3(多子)",$M265*参照!$I$4,IF(AQ265="多子世帯",$M265*参照!$I$4,IF(AQ265="対象外",0))))))))))</f>
        <v>0</v>
      </c>
      <c r="CP265" s="454" t="b">
        <f>IF(AR265="3/3",$M265*参照!$I$4,IF(AR265="2/3",$M265*参照!$I$5,IF(AR265="1/3",$M265*参照!$I$6,IF(AR265="1/4(多子)",$M265*参照!$I$4,IF(AR265="1/4(工･農)",$M265*参照!$I$7,IF(AR265="3/3(多子)",$M265*参照!$I$4,IF(AR265="2/3(多子)",$M265*参照!$I$4,IF(AR265="1/3(多子)",$M265*参照!$I$4,IF(AR265="多子世帯",$M265*参照!$I$4,IF(AR265="対象外",0))))))))))</f>
        <v>0</v>
      </c>
      <c r="CQ265" s="455" t="b">
        <f>IF(AS265="3/3",$M265*参照!$I$4,IF(AS265="2/3",$M265*参照!$I$5,IF(AS265="1/3",$M265*参照!$I$6,IF(AS265="1/4(多子)",$M265*参照!$I$4,IF(AS265="1/4(工･農)",$M265*参照!$I$7,IF(AS265="3/3(多子)",$M265*参照!$I$4,IF(AS265="2/3(多子)",$M265*参照!$I$4,IF(AS265="1/3(多子)",$M265*参照!$I$4,IF(AS265="多子世帯",$M265*参照!$I$4,IF(AS265="対象外",0))))))))))</f>
        <v>0</v>
      </c>
      <c r="CR265" s="456">
        <f t="shared" si="229"/>
        <v>0</v>
      </c>
      <c r="CS265" s="66"/>
      <c r="CT265" s="147"/>
      <c r="CU265" s="147"/>
      <c r="CV265" s="147"/>
      <c r="CW265" s="147"/>
      <c r="CX265" s="147"/>
      <c r="CY265" s="149"/>
      <c r="CZ265" s="100"/>
      <c r="DA265" s="147"/>
      <c r="DB265" s="147"/>
      <c r="DC265" s="147"/>
      <c r="DD265" s="147"/>
      <c r="DE265" s="147"/>
      <c r="DF265" s="148">
        <f t="shared" si="230"/>
        <v>0</v>
      </c>
      <c r="DG265" s="77">
        <f>IF(CD265=0,0,(ROUNDUP(O265*(BU265*参照!$C$5+BV265*参照!$C$6+BW265*参照!$C$7+BX265*参照!$C$8+BY265*参照!$C$9+BZ265*参照!$C$10+CA265*参照!$C$11+CB265*参照!$C$12+CC265*参照!$C$13)/CD265,-2)))</f>
        <v>0</v>
      </c>
      <c r="DH265" s="136" t="str">
        <f t="shared" si="201"/>
        <v>B</v>
      </c>
    </row>
    <row r="266" spans="1:112" ht="14.4">
      <c r="A266" s="137">
        <v>225</v>
      </c>
      <c r="B266" s="363"/>
      <c r="C266" s="361"/>
      <c r="D266" s="126"/>
      <c r="E266" s="127"/>
      <c r="F266" s="185"/>
      <c r="G266" s="213"/>
      <c r="H266" s="355"/>
      <c r="I266" s="235">
        <v>0</v>
      </c>
      <c r="J266" s="235">
        <f t="shared" si="202"/>
        <v>0</v>
      </c>
      <c r="K266" s="387">
        <f>IF(D266="昼間",参照!$E$4,IF(D266="夜間等",参照!$E$5,IF(D266="通信",参照!$E$6,0)))</f>
        <v>0</v>
      </c>
      <c r="L266" s="240">
        <f t="shared" si="203"/>
        <v>0</v>
      </c>
      <c r="M266" s="241">
        <f t="shared" si="204"/>
        <v>0</v>
      </c>
      <c r="N266" s="238"/>
      <c r="O266" s="238">
        <f t="shared" si="205"/>
        <v>0</v>
      </c>
      <c r="P266" s="389">
        <v>0</v>
      </c>
      <c r="Q266" s="392">
        <f>IF(D266="昼間",参照!$F$4,IF(D266="夜間等",参照!$F$5,IF(D266="通信",参照!$F$6,0)))</f>
        <v>0</v>
      </c>
      <c r="R266" s="240">
        <f t="shared" si="206"/>
        <v>0</v>
      </c>
      <c r="S266" s="214"/>
      <c r="T266" s="384">
        <f t="shared" si="207"/>
        <v>0</v>
      </c>
      <c r="U266" s="382">
        <f t="shared" si="208"/>
        <v>0</v>
      </c>
      <c r="V266" s="380">
        <f t="shared" si="209"/>
        <v>0</v>
      </c>
      <c r="W266" s="378">
        <f t="shared" si="210"/>
        <v>0</v>
      </c>
      <c r="X266" s="386" t="str">
        <f t="shared" si="180"/>
        <v>0</v>
      </c>
      <c r="Y266" s="379">
        <f t="shared" si="211"/>
        <v>0</v>
      </c>
      <c r="Z266" s="441"/>
      <c r="AA266" s="441"/>
      <c r="AB266" s="445">
        <f t="shared" si="212"/>
        <v>0</v>
      </c>
      <c r="AC266" s="356">
        <f t="shared" si="213"/>
        <v>0</v>
      </c>
      <c r="AD266" s="123">
        <f t="shared" si="181"/>
        <v>0</v>
      </c>
      <c r="AE266" s="123">
        <f t="shared" si="182"/>
        <v>0</v>
      </c>
      <c r="AF266" s="183"/>
      <c r="AG266" s="32"/>
      <c r="AH266" s="97"/>
      <c r="AI266" s="33"/>
      <c r="AJ266" s="97"/>
      <c r="AK266" s="33"/>
      <c r="AL266" s="97"/>
      <c r="AM266" s="98"/>
      <c r="AN266" s="99"/>
      <c r="AO266" s="147"/>
      <c r="AP266" s="147"/>
      <c r="AQ266" s="147"/>
      <c r="AR266" s="147"/>
      <c r="AS266" s="33"/>
      <c r="AT266" s="308">
        <f t="shared" si="183"/>
        <v>0</v>
      </c>
      <c r="AU266" s="295">
        <f t="shared" si="184"/>
        <v>0</v>
      </c>
      <c r="AV266" s="295">
        <f t="shared" si="185"/>
        <v>0</v>
      </c>
      <c r="AW266" s="295">
        <f t="shared" si="186"/>
        <v>0</v>
      </c>
      <c r="AX266" s="295">
        <f t="shared" si="187"/>
        <v>0</v>
      </c>
      <c r="AY266" s="295">
        <f t="shared" si="188"/>
        <v>0</v>
      </c>
      <c r="AZ266" s="295">
        <f t="shared" si="189"/>
        <v>0</v>
      </c>
      <c r="BA266" s="295">
        <f t="shared" si="190"/>
        <v>0</v>
      </c>
      <c r="BB266" s="310">
        <f t="shared" si="191"/>
        <v>0</v>
      </c>
      <c r="BC266" s="308">
        <f t="shared" si="192"/>
        <v>0</v>
      </c>
      <c r="BD266" s="308">
        <f t="shared" si="193"/>
        <v>0</v>
      </c>
      <c r="BE266" s="295">
        <f t="shared" si="194"/>
        <v>0</v>
      </c>
      <c r="BF266" s="308">
        <f t="shared" si="195"/>
        <v>0</v>
      </c>
      <c r="BG266" s="295">
        <f t="shared" si="196"/>
        <v>0</v>
      </c>
      <c r="BH266" s="308">
        <f t="shared" si="197"/>
        <v>0</v>
      </c>
      <c r="BI266" s="295">
        <f t="shared" si="198"/>
        <v>0</v>
      </c>
      <c r="BJ266" s="295">
        <f t="shared" si="199"/>
        <v>0</v>
      </c>
      <c r="BK266" s="310">
        <f t="shared" si="200"/>
        <v>0</v>
      </c>
      <c r="BL266" s="317">
        <f t="shared" si="214"/>
        <v>0</v>
      </c>
      <c r="BM266" s="299">
        <f t="shared" si="214"/>
        <v>0</v>
      </c>
      <c r="BN266" s="299">
        <f t="shared" si="215"/>
        <v>0</v>
      </c>
      <c r="BO266" s="299">
        <f t="shared" si="214"/>
        <v>0</v>
      </c>
      <c r="BP266" s="299">
        <f t="shared" si="216"/>
        <v>0</v>
      </c>
      <c r="BQ266" s="299">
        <f t="shared" si="214"/>
        <v>0</v>
      </c>
      <c r="BR266" s="299">
        <f t="shared" si="217"/>
        <v>0</v>
      </c>
      <c r="BS266" s="299">
        <f t="shared" si="218"/>
        <v>0</v>
      </c>
      <c r="BT266" s="318">
        <f t="shared" si="218"/>
        <v>0</v>
      </c>
      <c r="BU266" s="450">
        <f t="shared" si="219"/>
        <v>0</v>
      </c>
      <c r="BV266" s="451">
        <f t="shared" si="220"/>
        <v>0</v>
      </c>
      <c r="BW266" s="451">
        <f t="shared" si="221"/>
        <v>0</v>
      </c>
      <c r="BX266" s="451">
        <f t="shared" si="222"/>
        <v>0</v>
      </c>
      <c r="BY266" s="451">
        <f t="shared" si="223"/>
        <v>0</v>
      </c>
      <c r="BZ266" s="451">
        <f t="shared" si="224"/>
        <v>0</v>
      </c>
      <c r="CA266" s="451">
        <f t="shared" si="225"/>
        <v>0</v>
      </c>
      <c r="CB266" s="451">
        <f t="shared" si="226"/>
        <v>0</v>
      </c>
      <c r="CC266" s="451">
        <f t="shared" si="227"/>
        <v>0</v>
      </c>
      <c r="CD266" s="452">
        <f t="shared" si="228"/>
        <v>0</v>
      </c>
      <c r="CE266" s="453">
        <f>IF($AF266="3/3",$R266*参照!$J$4,IF($AF266="2/3",$R266*参照!$J$5,IF($AF266="1/3",$R266*参照!$J$6,IF($AF266="1/4(多子)",$R266*参照!$J$4,IF($AF266="1/4(工･農)",$R266*参照!$J$7,IF($AF266="3/3(多子)",$R266*参照!$J$4,IF($AF266="2/3(多子)",$R266*参照!$J$4,IF($AF266="1/3(多子)",$R266*参照!$J$4,IF($AF266="多子世帯",$R266*参照!$J$4,)))))))))</f>
        <v>0</v>
      </c>
      <c r="CF266" s="454" t="b">
        <f>IF(AH266="3/3",$M266*参照!$I$4,IF(AH266="2/3",$M266*参照!$I$5,IF(AH266="1/3",$M266*参照!$I$6,IF(AH266="1/4(多子)",$M266*参照!$I$4,IF(AH266="1/4(工･農)",$M266*参照!$I$7,IF(AH266="3/3(多子)",$M266*参照!$I$4,IF(AH266="2/3(多子)",$M266*参照!$I$4,IF(AH266="1/3(多子)",$M266*参照!$I$4,IF(AH266="多子世帯",$M266*参照!$I$4,IF(AH266="対象外",0))))))))))</f>
        <v>0</v>
      </c>
      <c r="CG266" s="454" t="b">
        <f>IF(AI266="3/3",$M266*参照!$I$4,IF(AI266="2/3",$M266*参照!$I$5,IF(AI266="1/3",$M266*参照!$I$6,IF(AI266="1/4(多子)",$M266*参照!$I$4,IF(AI266="1/4(工･農)",$M266*参照!$I$7,IF(AI266="3/3(多子)",$M266*参照!$I$4,IF(AI266="2/3(多子)",$M266*参照!$I$4,IF(AI266="1/3(多子)",$M266*参照!$I$4,IF(AI266="多子世帯",$M266*参照!$I$4,IF(AI266="対象外",0))))))))))</f>
        <v>0</v>
      </c>
      <c r="CH266" s="454" t="b">
        <f>IF(AJ266="3/3",$M266*参照!$I$4,IF(AJ266="2/3",$M266*参照!$I$5,IF(AJ266="1/3",$M266*参照!$I$6,IF(AJ266="1/4(多子)",$M266*参照!$I$4,IF(AJ266="1/4(工･農)",$M266*参照!$I$7,IF(AJ266="3/3(多子)",$M266*参照!$I$4,IF(AJ266="2/3(多子)",$M266*参照!$I$4,IF(AJ266="1/3(多子)",$M266*参照!$I$4,IF(AJ266="多子世帯",$M266*参照!$I$4,IF(AJ266="対象外",0))))))))))</f>
        <v>0</v>
      </c>
      <c r="CI266" s="454" t="b">
        <f>IF(AK266="3/3",$M266*参照!$I$4,IF(AK266="2/3",$M266*参照!$I$5,IF(AK266="1/3",$M266*参照!$I$6,IF(AK266="1/4(多子)",$M266*参照!$I$4,IF(AK266="1/4(工･農)",$M266*参照!$I$7,IF(AK266="3/3(多子)",$M266*参照!$I$4,IF(AK266="2/3(多子)",$M266*参照!$I$4,IF(AK266="1/3(多子)",$M266*参照!$I$4,IF(AK266="多子世帯",$M266*参照!$I$4,IF(AK266="対象外",0))))))))))</f>
        <v>0</v>
      </c>
      <c r="CJ266" s="454" t="b">
        <f>IF(AL266="3/3",$M266*参照!$I$4,IF(AL266="2/3",$M266*参照!$I$5,IF(AL266="1/3",$M266*参照!$I$6,IF(AL266="1/4(多子)",$M266*参照!$I$4,IF(AL266="1/4(工･農)",$M266*参照!$I$7,IF(AL266="3/3(多子)",$M266*参照!$I$4,IF(AL266="2/3(多子)",$M266*参照!$I$4,IF(AL266="1/3(多子)",$M266*参照!$I$4,IF(AL266="多子世帯",$M266*参照!$I$4,IF(AL266="対象外",0))))))))))</f>
        <v>0</v>
      </c>
      <c r="CK266" s="454" t="b">
        <f>IF(AM266="3/3",$M266*参照!$I$4,IF(AM266="2/3",$M266*参照!$I$5,IF(AM266="1/3",$M266*参照!$I$6,IF(AM266="1/4(多子)",$M266*参照!$I$4,IF(AM266="1/4(工･農)",$M266*参照!$I$7,IF(AM266="3/3(多子)",$M266*参照!$I$4,IF(AM266="2/3(多子)",$M266*参照!$I$4,IF(AM266="1/3(多子)",$M266*参照!$I$4,IF(AM266="多子世帯",$M266*参照!$I$4,IF(AM266="対象外",0))))))))))</f>
        <v>0</v>
      </c>
      <c r="CL266" s="454" t="b">
        <f>IF(AN266="3/3",$M266*参照!$I$4,IF(AN266="2/3",$M266*参照!$I$5,IF(AN266="1/3",$M266*参照!$I$6,IF(AN266="1/4(多子)",$M266*参照!$I$4,IF(AN266="1/4(工･農)",$M266*参照!$I$7,IF(AN266="3/3(多子)",$M266*参照!$I$4,IF(AN266="2/3(多子)",$M266*参照!$I$4,IF(AN266="1/3(多子)",$M266*参照!$I$4,IF(AN266="多子世帯",$M266*参照!$I$4,IF(AN266="対象外",0))))))))))</f>
        <v>0</v>
      </c>
      <c r="CM266" s="454" t="b">
        <f>IF(AO266="3/3",$M266*参照!$I$4,IF(AO266="2/3",$M266*参照!$I$5,IF(AO266="1/3",$M266*参照!$I$6,IF(AO266="1/4(多子)",$M266*参照!$I$4,IF(AO266="1/4(工･農)",$M266*参照!$I$7,IF(AO266="3/3(多子)",$M266*参照!$I$4,IF(AO266="2/3(多子)",$M266*参照!$I$4,IF(AO266="1/3(多子)",$M266*参照!$I$4,IF(AO266="多子世帯",$M266*参照!$I$4,IF(AO266="対象外",0))))))))))</f>
        <v>0</v>
      </c>
      <c r="CN266" s="454" t="b">
        <f>IF(AP266="3/3",$M266*参照!$I$4,IF(AP266="2/3",$M266*参照!$I$5,IF(AP266="1/3",$M266*参照!$I$6,IF(AP266="1/4(多子)",$M266*参照!$I$4,IF(AP266="1/4(工･農)",$M266*参照!$I$7,IF(AP266="3/3(多子)",$M266*参照!$I$4,IF(AP266="2/3(多子)",$M266*参照!$I$4,IF(AP266="1/3(多子)",$M266*参照!$I$4,IF(AP266="多子世帯",$M266*参照!$I$4,IF(AP266="対象外",0))))))))))</f>
        <v>0</v>
      </c>
      <c r="CO266" s="454" t="b">
        <f>IF(AQ266="3/3",$M266*参照!$I$4,IF(AQ266="2/3",$M266*参照!$I$5,IF(AQ266="1/3",$M266*参照!$I$6,IF(AQ266="1/4(多子)",$M266*参照!$I$4,IF(AQ266="1/4(工･農)",$M266*参照!$I$7,IF(AQ266="3/3(多子)",$M266*参照!$I$4,IF(AQ266="2/3(多子)",$M266*参照!$I$4,IF(AQ266="1/3(多子)",$M266*参照!$I$4,IF(AQ266="多子世帯",$M266*参照!$I$4,IF(AQ266="対象外",0))))))))))</f>
        <v>0</v>
      </c>
      <c r="CP266" s="454" t="b">
        <f>IF(AR266="3/3",$M266*参照!$I$4,IF(AR266="2/3",$M266*参照!$I$5,IF(AR266="1/3",$M266*参照!$I$6,IF(AR266="1/4(多子)",$M266*参照!$I$4,IF(AR266="1/4(工･農)",$M266*参照!$I$7,IF(AR266="3/3(多子)",$M266*参照!$I$4,IF(AR266="2/3(多子)",$M266*参照!$I$4,IF(AR266="1/3(多子)",$M266*参照!$I$4,IF(AR266="多子世帯",$M266*参照!$I$4,IF(AR266="対象外",0))))))))))</f>
        <v>0</v>
      </c>
      <c r="CQ266" s="455" t="b">
        <f>IF(AS266="3/3",$M266*参照!$I$4,IF(AS266="2/3",$M266*参照!$I$5,IF(AS266="1/3",$M266*参照!$I$6,IF(AS266="1/4(多子)",$M266*参照!$I$4,IF(AS266="1/4(工･農)",$M266*参照!$I$7,IF(AS266="3/3(多子)",$M266*参照!$I$4,IF(AS266="2/3(多子)",$M266*参照!$I$4,IF(AS266="1/3(多子)",$M266*参照!$I$4,IF(AS266="多子世帯",$M266*参照!$I$4,IF(AS266="対象外",0))))))))))</f>
        <v>0</v>
      </c>
      <c r="CR266" s="456">
        <f t="shared" si="229"/>
        <v>0</v>
      </c>
      <c r="CS266" s="66"/>
      <c r="CT266" s="147"/>
      <c r="CU266" s="147"/>
      <c r="CV266" s="147"/>
      <c r="CW266" s="147"/>
      <c r="CX266" s="147"/>
      <c r="CY266" s="149"/>
      <c r="CZ266" s="100"/>
      <c r="DA266" s="147"/>
      <c r="DB266" s="147"/>
      <c r="DC266" s="147"/>
      <c r="DD266" s="147"/>
      <c r="DE266" s="147"/>
      <c r="DF266" s="148">
        <f t="shared" si="230"/>
        <v>0</v>
      </c>
      <c r="DG266" s="77">
        <f>IF(CD266=0,0,(ROUNDUP(O266*(BU266*参照!$C$5+BV266*参照!$C$6+BW266*参照!$C$7+BX266*参照!$C$8+BY266*参照!$C$9+BZ266*参照!$C$10+CA266*参照!$C$11+CB266*参照!$C$12+CC266*参照!$C$13)/CD266,-2)))</f>
        <v>0</v>
      </c>
      <c r="DH266" s="136" t="str">
        <f t="shared" si="201"/>
        <v>B</v>
      </c>
    </row>
    <row r="267" spans="1:112" ht="14.4">
      <c r="A267" s="137">
        <v>226</v>
      </c>
      <c r="B267" s="363"/>
      <c r="C267" s="361"/>
      <c r="D267" s="126"/>
      <c r="E267" s="127"/>
      <c r="F267" s="185"/>
      <c r="G267" s="213"/>
      <c r="H267" s="355"/>
      <c r="I267" s="235">
        <v>0</v>
      </c>
      <c r="J267" s="235">
        <f t="shared" si="202"/>
        <v>0</v>
      </c>
      <c r="K267" s="387">
        <f>IF(D267="昼間",参照!$E$4,IF(D267="夜間等",参照!$E$5,IF(D267="通信",参照!$E$6,0)))</f>
        <v>0</v>
      </c>
      <c r="L267" s="240">
        <f t="shared" si="203"/>
        <v>0</v>
      </c>
      <c r="M267" s="241">
        <f t="shared" si="204"/>
        <v>0</v>
      </c>
      <c r="N267" s="238"/>
      <c r="O267" s="238">
        <f t="shared" si="205"/>
        <v>0</v>
      </c>
      <c r="P267" s="389">
        <v>0</v>
      </c>
      <c r="Q267" s="392">
        <f>IF(D267="昼間",参照!$F$4,IF(D267="夜間等",参照!$F$5,IF(D267="通信",参照!$F$6,0)))</f>
        <v>0</v>
      </c>
      <c r="R267" s="240">
        <f t="shared" si="206"/>
        <v>0</v>
      </c>
      <c r="S267" s="214"/>
      <c r="T267" s="384">
        <f t="shared" si="207"/>
        <v>0</v>
      </c>
      <c r="U267" s="382">
        <f t="shared" si="208"/>
        <v>0</v>
      </c>
      <c r="V267" s="380">
        <f t="shared" si="209"/>
        <v>0</v>
      </c>
      <c r="W267" s="378">
        <f t="shared" si="210"/>
        <v>0</v>
      </c>
      <c r="X267" s="386" t="str">
        <f t="shared" si="180"/>
        <v>0</v>
      </c>
      <c r="Y267" s="379">
        <f t="shared" si="211"/>
        <v>0</v>
      </c>
      <c r="Z267" s="441"/>
      <c r="AA267" s="441"/>
      <c r="AB267" s="445">
        <f t="shared" si="212"/>
        <v>0</v>
      </c>
      <c r="AC267" s="356">
        <f t="shared" si="213"/>
        <v>0</v>
      </c>
      <c r="AD267" s="123">
        <f t="shared" si="181"/>
        <v>0</v>
      </c>
      <c r="AE267" s="123">
        <f t="shared" si="182"/>
        <v>0</v>
      </c>
      <c r="AF267" s="183"/>
      <c r="AG267" s="32"/>
      <c r="AH267" s="97"/>
      <c r="AI267" s="33"/>
      <c r="AJ267" s="97"/>
      <c r="AK267" s="33"/>
      <c r="AL267" s="97"/>
      <c r="AM267" s="98"/>
      <c r="AN267" s="99"/>
      <c r="AO267" s="147"/>
      <c r="AP267" s="147"/>
      <c r="AQ267" s="147"/>
      <c r="AR267" s="147"/>
      <c r="AS267" s="33"/>
      <c r="AT267" s="308">
        <f t="shared" si="183"/>
        <v>0</v>
      </c>
      <c r="AU267" s="295">
        <f t="shared" si="184"/>
        <v>0</v>
      </c>
      <c r="AV267" s="295">
        <f t="shared" si="185"/>
        <v>0</v>
      </c>
      <c r="AW267" s="295">
        <f t="shared" si="186"/>
        <v>0</v>
      </c>
      <c r="AX267" s="295">
        <f t="shared" si="187"/>
        <v>0</v>
      </c>
      <c r="AY267" s="295">
        <f t="shared" si="188"/>
        <v>0</v>
      </c>
      <c r="AZ267" s="295">
        <f t="shared" si="189"/>
        <v>0</v>
      </c>
      <c r="BA267" s="295">
        <f t="shared" si="190"/>
        <v>0</v>
      </c>
      <c r="BB267" s="310">
        <f t="shared" si="191"/>
        <v>0</v>
      </c>
      <c r="BC267" s="308">
        <f t="shared" si="192"/>
        <v>0</v>
      </c>
      <c r="BD267" s="308">
        <f t="shared" si="193"/>
        <v>0</v>
      </c>
      <c r="BE267" s="295">
        <f t="shared" si="194"/>
        <v>0</v>
      </c>
      <c r="BF267" s="308">
        <f t="shared" si="195"/>
        <v>0</v>
      </c>
      <c r="BG267" s="295">
        <f t="shared" si="196"/>
        <v>0</v>
      </c>
      <c r="BH267" s="308">
        <f t="shared" si="197"/>
        <v>0</v>
      </c>
      <c r="BI267" s="295">
        <f t="shared" si="198"/>
        <v>0</v>
      </c>
      <c r="BJ267" s="295">
        <f t="shared" si="199"/>
        <v>0</v>
      </c>
      <c r="BK267" s="310">
        <f t="shared" si="200"/>
        <v>0</v>
      </c>
      <c r="BL267" s="317">
        <f t="shared" si="214"/>
        <v>0</v>
      </c>
      <c r="BM267" s="299">
        <f t="shared" si="214"/>
        <v>0</v>
      </c>
      <c r="BN267" s="299">
        <f t="shared" si="215"/>
        <v>0</v>
      </c>
      <c r="BO267" s="299">
        <f t="shared" si="214"/>
        <v>0</v>
      </c>
      <c r="BP267" s="299">
        <f t="shared" si="216"/>
        <v>0</v>
      </c>
      <c r="BQ267" s="299">
        <f t="shared" si="214"/>
        <v>0</v>
      </c>
      <c r="BR267" s="299">
        <f t="shared" si="217"/>
        <v>0</v>
      </c>
      <c r="BS267" s="299">
        <f t="shared" si="218"/>
        <v>0</v>
      </c>
      <c r="BT267" s="318">
        <f t="shared" si="218"/>
        <v>0</v>
      </c>
      <c r="BU267" s="450">
        <f t="shared" si="219"/>
        <v>0</v>
      </c>
      <c r="BV267" s="451">
        <f t="shared" si="220"/>
        <v>0</v>
      </c>
      <c r="BW267" s="451">
        <f t="shared" si="221"/>
        <v>0</v>
      </c>
      <c r="BX267" s="451">
        <f t="shared" si="222"/>
        <v>0</v>
      </c>
      <c r="BY267" s="451">
        <f t="shared" si="223"/>
        <v>0</v>
      </c>
      <c r="BZ267" s="451">
        <f t="shared" si="224"/>
        <v>0</v>
      </c>
      <c r="CA267" s="451">
        <f t="shared" si="225"/>
        <v>0</v>
      </c>
      <c r="CB267" s="451">
        <f t="shared" si="226"/>
        <v>0</v>
      </c>
      <c r="CC267" s="451">
        <f t="shared" si="227"/>
        <v>0</v>
      </c>
      <c r="CD267" s="452">
        <f t="shared" si="228"/>
        <v>0</v>
      </c>
      <c r="CE267" s="453">
        <f>IF($AF267="3/3",$R267*参照!$J$4,IF($AF267="2/3",$R267*参照!$J$5,IF($AF267="1/3",$R267*参照!$J$6,IF($AF267="1/4(多子)",$R267*参照!$J$4,IF($AF267="1/4(工･農)",$R267*参照!$J$7,IF($AF267="3/3(多子)",$R267*参照!$J$4,IF($AF267="2/3(多子)",$R267*参照!$J$4,IF($AF267="1/3(多子)",$R267*参照!$J$4,IF($AF267="多子世帯",$R267*参照!$J$4,)))))))))</f>
        <v>0</v>
      </c>
      <c r="CF267" s="454" t="b">
        <f>IF(AH267="3/3",$M267*参照!$I$4,IF(AH267="2/3",$M267*参照!$I$5,IF(AH267="1/3",$M267*参照!$I$6,IF(AH267="1/4(多子)",$M267*参照!$I$4,IF(AH267="1/4(工･農)",$M267*参照!$I$7,IF(AH267="3/3(多子)",$M267*参照!$I$4,IF(AH267="2/3(多子)",$M267*参照!$I$4,IF(AH267="1/3(多子)",$M267*参照!$I$4,IF(AH267="多子世帯",$M267*参照!$I$4,IF(AH267="対象外",0))))))))))</f>
        <v>0</v>
      </c>
      <c r="CG267" s="454" t="b">
        <f>IF(AI267="3/3",$M267*参照!$I$4,IF(AI267="2/3",$M267*参照!$I$5,IF(AI267="1/3",$M267*参照!$I$6,IF(AI267="1/4(多子)",$M267*参照!$I$4,IF(AI267="1/4(工･農)",$M267*参照!$I$7,IF(AI267="3/3(多子)",$M267*参照!$I$4,IF(AI267="2/3(多子)",$M267*参照!$I$4,IF(AI267="1/3(多子)",$M267*参照!$I$4,IF(AI267="多子世帯",$M267*参照!$I$4,IF(AI267="対象外",0))))))))))</f>
        <v>0</v>
      </c>
      <c r="CH267" s="454" t="b">
        <f>IF(AJ267="3/3",$M267*参照!$I$4,IF(AJ267="2/3",$M267*参照!$I$5,IF(AJ267="1/3",$M267*参照!$I$6,IF(AJ267="1/4(多子)",$M267*参照!$I$4,IF(AJ267="1/4(工･農)",$M267*参照!$I$7,IF(AJ267="3/3(多子)",$M267*参照!$I$4,IF(AJ267="2/3(多子)",$M267*参照!$I$4,IF(AJ267="1/3(多子)",$M267*参照!$I$4,IF(AJ267="多子世帯",$M267*参照!$I$4,IF(AJ267="対象外",0))))))))))</f>
        <v>0</v>
      </c>
      <c r="CI267" s="454" t="b">
        <f>IF(AK267="3/3",$M267*参照!$I$4,IF(AK267="2/3",$M267*参照!$I$5,IF(AK267="1/3",$M267*参照!$I$6,IF(AK267="1/4(多子)",$M267*参照!$I$4,IF(AK267="1/4(工･農)",$M267*参照!$I$7,IF(AK267="3/3(多子)",$M267*参照!$I$4,IF(AK267="2/3(多子)",$M267*参照!$I$4,IF(AK267="1/3(多子)",$M267*参照!$I$4,IF(AK267="多子世帯",$M267*参照!$I$4,IF(AK267="対象外",0))))))))))</f>
        <v>0</v>
      </c>
      <c r="CJ267" s="454" t="b">
        <f>IF(AL267="3/3",$M267*参照!$I$4,IF(AL267="2/3",$M267*参照!$I$5,IF(AL267="1/3",$M267*参照!$I$6,IF(AL267="1/4(多子)",$M267*参照!$I$4,IF(AL267="1/4(工･農)",$M267*参照!$I$7,IF(AL267="3/3(多子)",$M267*参照!$I$4,IF(AL267="2/3(多子)",$M267*参照!$I$4,IF(AL267="1/3(多子)",$M267*参照!$I$4,IF(AL267="多子世帯",$M267*参照!$I$4,IF(AL267="対象外",0))))))))))</f>
        <v>0</v>
      </c>
      <c r="CK267" s="454" t="b">
        <f>IF(AM267="3/3",$M267*参照!$I$4,IF(AM267="2/3",$M267*参照!$I$5,IF(AM267="1/3",$M267*参照!$I$6,IF(AM267="1/4(多子)",$M267*参照!$I$4,IF(AM267="1/4(工･農)",$M267*参照!$I$7,IF(AM267="3/3(多子)",$M267*参照!$I$4,IF(AM267="2/3(多子)",$M267*参照!$I$4,IF(AM267="1/3(多子)",$M267*参照!$I$4,IF(AM267="多子世帯",$M267*参照!$I$4,IF(AM267="対象外",0))))))))))</f>
        <v>0</v>
      </c>
      <c r="CL267" s="454" t="b">
        <f>IF(AN267="3/3",$M267*参照!$I$4,IF(AN267="2/3",$M267*参照!$I$5,IF(AN267="1/3",$M267*参照!$I$6,IF(AN267="1/4(多子)",$M267*参照!$I$4,IF(AN267="1/4(工･農)",$M267*参照!$I$7,IF(AN267="3/3(多子)",$M267*参照!$I$4,IF(AN267="2/3(多子)",$M267*参照!$I$4,IF(AN267="1/3(多子)",$M267*参照!$I$4,IF(AN267="多子世帯",$M267*参照!$I$4,IF(AN267="対象外",0))))))))))</f>
        <v>0</v>
      </c>
      <c r="CM267" s="454" t="b">
        <f>IF(AO267="3/3",$M267*参照!$I$4,IF(AO267="2/3",$M267*参照!$I$5,IF(AO267="1/3",$M267*参照!$I$6,IF(AO267="1/4(多子)",$M267*参照!$I$4,IF(AO267="1/4(工･農)",$M267*参照!$I$7,IF(AO267="3/3(多子)",$M267*参照!$I$4,IF(AO267="2/3(多子)",$M267*参照!$I$4,IF(AO267="1/3(多子)",$M267*参照!$I$4,IF(AO267="多子世帯",$M267*参照!$I$4,IF(AO267="対象外",0))))))))))</f>
        <v>0</v>
      </c>
      <c r="CN267" s="454" t="b">
        <f>IF(AP267="3/3",$M267*参照!$I$4,IF(AP267="2/3",$M267*参照!$I$5,IF(AP267="1/3",$M267*参照!$I$6,IF(AP267="1/4(多子)",$M267*参照!$I$4,IF(AP267="1/4(工･農)",$M267*参照!$I$7,IF(AP267="3/3(多子)",$M267*参照!$I$4,IF(AP267="2/3(多子)",$M267*参照!$I$4,IF(AP267="1/3(多子)",$M267*参照!$I$4,IF(AP267="多子世帯",$M267*参照!$I$4,IF(AP267="対象外",0))))))))))</f>
        <v>0</v>
      </c>
      <c r="CO267" s="454" t="b">
        <f>IF(AQ267="3/3",$M267*参照!$I$4,IF(AQ267="2/3",$M267*参照!$I$5,IF(AQ267="1/3",$M267*参照!$I$6,IF(AQ267="1/4(多子)",$M267*参照!$I$4,IF(AQ267="1/4(工･農)",$M267*参照!$I$7,IF(AQ267="3/3(多子)",$M267*参照!$I$4,IF(AQ267="2/3(多子)",$M267*参照!$I$4,IF(AQ267="1/3(多子)",$M267*参照!$I$4,IF(AQ267="多子世帯",$M267*参照!$I$4,IF(AQ267="対象外",0))))))))))</f>
        <v>0</v>
      </c>
      <c r="CP267" s="454" t="b">
        <f>IF(AR267="3/3",$M267*参照!$I$4,IF(AR267="2/3",$M267*参照!$I$5,IF(AR267="1/3",$M267*参照!$I$6,IF(AR267="1/4(多子)",$M267*参照!$I$4,IF(AR267="1/4(工･農)",$M267*参照!$I$7,IF(AR267="3/3(多子)",$M267*参照!$I$4,IF(AR267="2/3(多子)",$M267*参照!$I$4,IF(AR267="1/3(多子)",$M267*参照!$I$4,IF(AR267="多子世帯",$M267*参照!$I$4,IF(AR267="対象外",0))))))))))</f>
        <v>0</v>
      </c>
      <c r="CQ267" s="455" t="b">
        <f>IF(AS267="3/3",$M267*参照!$I$4,IF(AS267="2/3",$M267*参照!$I$5,IF(AS267="1/3",$M267*参照!$I$6,IF(AS267="1/4(多子)",$M267*参照!$I$4,IF(AS267="1/4(工･農)",$M267*参照!$I$7,IF(AS267="3/3(多子)",$M267*参照!$I$4,IF(AS267="2/3(多子)",$M267*参照!$I$4,IF(AS267="1/3(多子)",$M267*参照!$I$4,IF(AS267="多子世帯",$M267*参照!$I$4,IF(AS267="対象外",0))))))))))</f>
        <v>0</v>
      </c>
      <c r="CR267" s="456">
        <f t="shared" si="229"/>
        <v>0</v>
      </c>
      <c r="CS267" s="66"/>
      <c r="CT267" s="147"/>
      <c r="CU267" s="147"/>
      <c r="CV267" s="147"/>
      <c r="CW267" s="147"/>
      <c r="CX267" s="147"/>
      <c r="CY267" s="149"/>
      <c r="CZ267" s="100"/>
      <c r="DA267" s="147"/>
      <c r="DB267" s="147"/>
      <c r="DC267" s="147"/>
      <c r="DD267" s="147"/>
      <c r="DE267" s="147"/>
      <c r="DF267" s="148">
        <f t="shared" si="230"/>
        <v>0</v>
      </c>
      <c r="DG267" s="77">
        <f>IF(CD267=0,0,(ROUNDUP(O267*(BU267*参照!$C$5+BV267*参照!$C$6+BW267*参照!$C$7+BX267*参照!$C$8+BY267*参照!$C$9+BZ267*参照!$C$10+CA267*参照!$C$11+CB267*参照!$C$12+CC267*参照!$C$13)/CD267,-2)))</f>
        <v>0</v>
      </c>
      <c r="DH267" s="136" t="str">
        <f t="shared" si="201"/>
        <v>B</v>
      </c>
    </row>
    <row r="268" spans="1:112" ht="14.4">
      <c r="A268" s="137">
        <v>227</v>
      </c>
      <c r="B268" s="363"/>
      <c r="C268" s="361"/>
      <c r="D268" s="126"/>
      <c r="E268" s="127"/>
      <c r="F268" s="185"/>
      <c r="G268" s="213"/>
      <c r="H268" s="355"/>
      <c r="I268" s="235">
        <v>0</v>
      </c>
      <c r="J268" s="235">
        <f t="shared" si="202"/>
        <v>0</v>
      </c>
      <c r="K268" s="387">
        <f>IF(D268="昼間",参照!$E$4,IF(D268="夜間等",参照!$E$5,IF(D268="通信",参照!$E$6,0)))</f>
        <v>0</v>
      </c>
      <c r="L268" s="240">
        <f t="shared" si="203"/>
        <v>0</v>
      </c>
      <c r="M268" s="241">
        <f t="shared" si="204"/>
        <v>0</v>
      </c>
      <c r="N268" s="238"/>
      <c r="O268" s="238">
        <f t="shared" si="205"/>
        <v>0</v>
      </c>
      <c r="P268" s="389">
        <v>0</v>
      </c>
      <c r="Q268" s="392">
        <f>IF(D268="昼間",参照!$F$4,IF(D268="夜間等",参照!$F$5,IF(D268="通信",参照!$F$6,0)))</f>
        <v>0</v>
      </c>
      <c r="R268" s="240">
        <f t="shared" si="206"/>
        <v>0</v>
      </c>
      <c r="S268" s="214"/>
      <c r="T268" s="384">
        <f t="shared" si="207"/>
        <v>0</v>
      </c>
      <c r="U268" s="382">
        <f t="shared" si="208"/>
        <v>0</v>
      </c>
      <c r="V268" s="380">
        <f t="shared" si="209"/>
        <v>0</v>
      </c>
      <c r="W268" s="378">
        <f t="shared" si="210"/>
        <v>0</v>
      </c>
      <c r="X268" s="386" t="str">
        <f t="shared" si="180"/>
        <v>0</v>
      </c>
      <c r="Y268" s="379">
        <f t="shared" si="211"/>
        <v>0</v>
      </c>
      <c r="Z268" s="441"/>
      <c r="AA268" s="441"/>
      <c r="AB268" s="445">
        <f t="shared" si="212"/>
        <v>0</v>
      </c>
      <c r="AC268" s="356">
        <f t="shared" si="213"/>
        <v>0</v>
      </c>
      <c r="AD268" s="123">
        <f t="shared" si="181"/>
        <v>0</v>
      </c>
      <c r="AE268" s="123">
        <f t="shared" si="182"/>
        <v>0</v>
      </c>
      <c r="AF268" s="183"/>
      <c r="AG268" s="32"/>
      <c r="AH268" s="97"/>
      <c r="AI268" s="33"/>
      <c r="AJ268" s="97"/>
      <c r="AK268" s="33"/>
      <c r="AL268" s="97"/>
      <c r="AM268" s="98"/>
      <c r="AN268" s="99"/>
      <c r="AO268" s="147"/>
      <c r="AP268" s="147"/>
      <c r="AQ268" s="147"/>
      <c r="AR268" s="147"/>
      <c r="AS268" s="33"/>
      <c r="AT268" s="308">
        <f t="shared" si="183"/>
        <v>0</v>
      </c>
      <c r="AU268" s="295">
        <f t="shared" si="184"/>
        <v>0</v>
      </c>
      <c r="AV268" s="295">
        <f t="shared" si="185"/>
        <v>0</v>
      </c>
      <c r="AW268" s="295">
        <f t="shared" si="186"/>
        <v>0</v>
      </c>
      <c r="AX268" s="295">
        <f t="shared" si="187"/>
        <v>0</v>
      </c>
      <c r="AY268" s="295">
        <f t="shared" si="188"/>
        <v>0</v>
      </c>
      <c r="AZ268" s="295">
        <f t="shared" si="189"/>
        <v>0</v>
      </c>
      <c r="BA268" s="295">
        <f t="shared" si="190"/>
        <v>0</v>
      </c>
      <c r="BB268" s="310">
        <f t="shared" si="191"/>
        <v>0</v>
      </c>
      <c r="BC268" s="308">
        <f t="shared" si="192"/>
        <v>0</v>
      </c>
      <c r="BD268" s="308">
        <f t="shared" si="193"/>
        <v>0</v>
      </c>
      <c r="BE268" s="295">
        <f t="shared" si="194"/>
        <v>0</v>
      </c>
      <c r="BF268" s="308">
        <f t="shared" si="195"/>
        <v>0</v>
      </c>
      <c r="BG268" s="295">
        <f t="shared" si="196"/>
        <v>0</v>
      </c>
      <c r="BH268" s="308">
        <f t="shared" si="197"/>
        <v>0</v>
      </c>
      <c r="BI268" s="295">
        <f t="shared" si="198"/>
        <v>0</v>
      </c>
      <c r="BJ268" s="295">
        <f t="shared" si="199"/>
        <v>0</v>
      </c>
      <c r="BK268" s="310">
        <f t="shared" si="200"/>
        <v>0</v>
      </c>
      <c r="BL268" s="317">
        <f t="shared" si="214"/>
        <v>0</v>
      </c>
      <c r="BM268" s="299">
        <f t="shared" si="214"/>
        <v>0</v>
      </c>
      <c r="BN268" s="299">
        <f t="shared" si="215"/>
        <v>0</v>
      </c>
      <c r="BO268" s="299">
        <f t="shared" si="214"/>
        <v>0</v>
      </c>
      <c r="BP268" s="299">
        <f t="shared" si="216"/>
        <v>0</v>
      </c>
      <c r="BQ268" s="299">
        <f t="shared" si="214"/>
        <v>0</v>
      </c>
      <c r="BR268" s="299">
        <f t="shared" si="217"/>
        <v>0</v>
      </c>
      <c r="BS268" s="299">
        <f t="shared" si="218"/>
        <v>0</v>
      </c>
      <c r="BT268" s="318">
        <f t="shared" si="218"/>
        <v>0</v>
      </c>
      <c r="BU268" s="450">
        <f t="shared" si="219"/>
        <v>0</v>
      </c>
      <c r="BV268" s="451">
        <f t="shared" si="220"/>
        <v>0</v>
      </c>
      <c r="BW268" s="451">
        <f t="shared" si="221"/>
        <v>0</v>
      </c>
      <c r="BX268" s="451">
        <f t="shared" si="222"/>
        <v>0</v>
      </c>
      <c r="BY268" s="451">
        <f t="shared" si="223"/>
        <v>0</v>
      </c>
      <c r="BZ268" s="451">
        <f t="shared" si="224"/>
        <v>0</v>
      </c>
      <c r="CA268" s="451">
        <f t="shared" si="225"/>
        <v>0</v>
      </c>
      <c r="CB268" s="451">
        <f t="shared" si="226"/>
        <v>0</v>
      </c>
      <c r="CC268" s="451">
        <f t="shared" si="227"/>
        <v>0</v>
      </c>
      <c r="CD268" s="452">
        <f t="shared" si="228"/>
        <v>0</v>
      </c>
      <c r="CE268" s="453">
        <f>IF($AF268="3/3",$R268*参照!$J$4,IF($AF268="2/3",$R268*参照!$J$5,IF($AF268="1/3",$R268*参照!$J$6,IF($AF268="1/4(多子)",$R268*参照!$J$4,IF($AF268="1/4(工･農)",$R268*参照!$J$7,IF($AF268="3/3(多子)",$R268*参照!$J$4,IF($AF268="2/3(多子)",$R268*参照!$J$4,IF($AF268="1/3(多子)",$R268*参照!$J$4,IF($AF268="多子世帯",$R268*参照!$J$4,)))))))))</f>
        <v>0</v>
      </c>
      <c r="CF268" s="454" t="b">
        <f>IF(AH268="3/3",$M268*参照!$I$4,IF(AH268="2/3",$M268*参照!$I$5,IF(AH268="1/3",$M268*参照!$I$6,IF(AH268="1/4(多子)",$M268*参照!$I$4,IF(AH268="1/4(工･農)",$M268*参照!$I$7,IF(AH268="3/3(多子)",$M268*参照!$I$4,IF(AH268="2/3(多子)",$M268*参照!$I$4,IF(AH268="1/3(多子)",$M268*参照!$I$4,IF(AH268="多子世帯",$M268*参照!$I$4,IF(AH268="対象外",0))))))))))</f>
        <v>0</v>
      </c>
      <c r="CG268" s="454" t="b">
        <f>IF(AI268="3/3",$M268*参照!$I$4,IF(AI268="2/3",$M268*参照!$I$5,IF(AI268="1/3",$M268*参照!$I$6,IF(AI268="1/4(多子)",$M268*参照!$I$4,IF(AI268="1/4(工･農)",$M268*参照!$I$7,IF(AI268="3/3(多子)",$M268*参照!$I$4,IF(AI268="2/3(多子)",$M268*参照!$I$4,IF(AI268="1/3(多子)",$M268*参照!$I$4,IF(AI268="多子世帯",$M268*参照!$I$4,IF(AI268="対象外",0))))))))))</f>
        <v>0</v>
      </c>
      <c r="CH268" s="454" t="b">
        <f>IF(AJ268="3/3",$M268*参照!$I$4,IF(AJ268="2/3",$M268*参照!$I$5,IF(AJ268="1/3",$M268*参照!$I$6,IF(AJ268="1/4(多子)",$M268*参照!$I$4,IF(AJ268="1/4(工･農)",$M268*参照!$I$7,IF(AJ268="3/3(多子)",$M268*参照!$I$4,IF(AJ268="2/3(多子)",$M268*参照!$I$4,IF(AJ268="1/3(多子)",$M268*参照!$I$4,IF(AJ268="多子世帯",$M268*参照!$I$4,IF(AJ268="対象外",0))))))))))</f>
        <v>0</v>
      </c>
      <c r="CI268" s="454" t="b">
        <f>IF(AK268="3/3",$M268*参照!$I$4,IF(AK268="2/3",$M268*参照!$I$5,IF(AK268="1/3",$M268*参照!$I$6,IF(AK268="1/4(多子)",$M268*参照!$I$4,IF(AK268="1/4(工･農)",$M268*参照!$I$7,IF(AK268="3/3(多子)",$M268*参照!$I$4,IF(AK268="2/3(多子)",$M268*参照!$I$4,IF(AK268="1/3(多子)",$M268*参照!$I$4,IF(AK268="多子世帯",$M268*参照!$I$4,IF(AK268="対象外",0))))))))))</f>
        <v>0</v>
      </c>
      <c r="CJ268" s="454" t="b">
        <f>IF(AL268="3/3",$M268*参照!$I$4,IF(AL268="2/3",$M268*参照!$I$5,IF(AL268="1/3",$M268*参照!$I$6,IF(AL268="1/4(多子)",$M268*参照!$I$4,IF(AL268="1/4(工･農)",$M268*参照!$I$7,IF(AL268="3/3(多子)",$M268*参照!$I$4,IF(AL268="2/3(多子)",$M268*参照!$I$4,IF(AL268="1/3(多子)",$M268*参照!$I$4,IF(AL268="多子世帯",$M268*参照!$I$4,IF(AL268="対象外",0))))))))))</f>
        <v>0</v>
      </c>
      <c r="CK268" s="454" t="b">
        <f>IF(AM268="3/3",$M268*参照!$I$4,IF(AM268="2/3",$M268*参照!$I$5,IF(AM268="1/3",$M268*参照!$I$6,IF(AM268="1/4(多子)",$M268*参照!$I$4,IF(AM268="1/4(工･農)",$M268*参照!$I$7,IF(AM268="3/3(多子)",$M268*参照!$I$4,IF(AM268="2/3(多子)",$M268*参照!$I$4,IF(AM268="1/3(多子)",$M268*参照!$I$4,IF(AM268="多子世帯",$M268*参照!$I$4,IF(AM268="対象外",0))))))))))</f>
        <v>0</v>
      </c>
      <c r="CL268" s="454" t="b">
        <f>IF(AN268="3/3",$M268*参照!$I$4,IF(AN268="2/3",$M268*参照!$I$5,IF(AN268="1/3",$M268*参照!$I$6,IF(AN268="1/4(多子)",$M268*参照!$I$4,IF(AN268="1/4(工･農)",$M268*参照!$I$7,IF(AN268="3/3(多子)",$M268*参照!$I$4,IF(AN268="2/3(多子)",$M268*参照!$I$4,IF(AN268="1/3(多子)",$M268*参照!$I$4,IF(AN268="多子世帯",$M268*参照!$I$4,IF(AN268="対象外",0))))))))))</f>
        <v>0</v>
      </c>
      <c r="CM268" s="454" t="b">
        <f>IF(AO268="3/3",$M268*参照!$I$4,IF(AO268="2/3",$M268*参照!$I$5,IF(AO268="1/3",$M268*参照!$I$6,IF(AO268="1/4(多子)",$M268*参照!$I$4,IF(AO268="1/4(工･農)",$M268*参照!$I$7,IF(AO268="3/3(多子)",$M268*参照!$I$4,IF(AO268="2/3(多子)",$M268*参照!$I$4,IF(AO268="1/3(多子)",$M268*参照!$I$4,IF(AO268="多子世帯",$M268*参照!$I$4,IF(AO268="対象外",0))))))))))</f>
        <v>0</v>
      </c>
      <c r="CN268" s="454" t="b">
        <f>IF(AP268="3/3",$M268*参照!$I$4,IF(AP268="2/3",$M268*参照!$I$5,IF(AP268="1/3",$M268*参照!$I$6,IF(AP268="1/4(多子)",$M268*参照!$I$4,IF(AP268="1/4(工･農)",$M268*参照!$I$7,IF(AP268="3/3(多子)",$M268*参照!$I$4,IF(AP268="2/3(多子)",$M268*参照!$I$4,IF(AP268="1/3(多子)",$M268*参照!$I$4,IF(AP268="多子世帯",$M268*参照!$I$4,IF(AP268="対象外",0))))))))))</f>
        <v>0</v>
      </c>
      <c r="CO268" s="454" t="b">
        <f>IF(AQ268="3/3",$M268*参照!$I$4,IF(AQ268="2/3",$M268*参照!$I$5,IF(AQ268="1/3",$M268*参照!$I$6,IF(AQ268="1/4(多子)",$M268*参照!$I$4,IF(AQ268="1/4(工･農)",$M268*参照!$I$7,IF(AQ268="3/3(多子)",$M268*参照!$I$4,IF(AQ268="2/3(多子)",$M268*参照!$I$4,IF(AQ268="1/3(多子)",$M268*参照!$I$4,IF(AQ268="多子世帯",$M268*参照!$I$4,IF(AQ268="対象外",0))))))))))</f>
        <v>0</v>
      </c>
      <c r="CP268" s="454" t="b">
        <f>IF(AR268="3/3",$M268*参照!$I$4,IF(AR268="2/3",$M268*参照!$I$5,IF(AR268="1/3",$M268*参照!$I$6,IF(AR268="1/4(多子)",$M268*参照!$I$4,IF(AR268="1/4(工･農)",$M268*参照!$I$7,IF(AR268="3/3(多子)",$M268*参照!$I$4,IF(AR268="2/3(多子)",$M268*参照!$I$4,IF(AR268="1/3(多子)",$M268*参照!$I$4,IF(AR268="多子世帯",$M268*参照!$I$4,IF(AR268="対象外",0))))))))))</f>
        <v>0</v>
      </c>
      <c r="CQ268" s="455" t="b">
        <f>IF(AS268="3/3",$M268*参照!$I$4,IF(AS268="2/3",$M268*参照!$I$5,IF(AS268="1/3",$M268*参照!$I$6,IF(AS268="1/4(多子)",$M268*参照!$I$4,IF(AS268="1/4(工･農)",$M268*参照!$I$7,IF(AS268="3/3(多子)",$M268*参照!$I$4,IF(AS268="2/3(多子)",$M268*参照!$I$4,IF(AS268="1/3(多子)",$M268*参照!$I$4,IF(AS268="多子世帯",$M268*参照!$I$4,IF(AS268="対象外",0))))))))))</f>
        <v>0</v>
      </c>
      <c r="CR268" s="456">
        <f t="shared" si="229"/>
        <v>0</v>
      </c>
      <c r="CS268" s="66"/>
      <c r="CT268" s="147"/>
      <c r="CU268" s="147"/>
      <c r="CV268" s="147"/>
      <c r="CW268" s="147"/>
      <c r="CX268" s="147"/>
      <c r="CY268" s="149"/>
      <c r="CZ268" s="100"/>
      <c r="DA268" s="147"/>
      <c r="DB268" s="147"/>
      <c r="DC268" s="147"/>
      <c r="DD268" s="147"/>
      <c r="DE268" s="147"/>
      <c r="DF268" s="148">
        <f t="shared" si="230"/>
        <v>0</v>
      </c>
      <c r="DG268" s="77">
        <f>IF(CD268=0,0,(ROUNDUP(O268*(BU268*参照!$C$5+BV268*参照!$C$6+BW268*参照!$C$7+BX268*参照!$C$8+BY268*参照!$C$9+BZ268*参照!$C$10+CA268*参照!$C$11+CB268*参照!$C$12+CC268*参照!$C$13)/CD268,-2)))</f>
        <v>0</v>
      </c>
      <c r="DH268" s="136" t="str">
        <f t="shared" si="201"/>
        <v>B</v>
      </c>
    </row>
    <row r="269" spans="1:112" ht="14.4">
      <c r="A269" s="137">
        <v>228</v>
      </c>
      <c r="B269" s="354"/>
      <c r="C269" s="355"/>
      <c r="D269" s="213"/>
      <c r="E269" s="213"/>
      <c r="F269" s="185"/>
      <c r="G269" s="213"/>
      <c r="H269" s="355"/>
      <c r="I269" s="237">
        <v>0</v>
      </c>
      <c r="J269" s="236">
        <f t="shared" si="202"/>
        <v>0</v>
      </c>
      <c r="K269" s="387">
        <f>IF(D269="昼間",参照!$E$4,IF(D269="夜間等",参照!$E$5,IF(D269="通信",参照!$E$6,0)))</f>
        <v>0</v>
      </c>
      <c r="L269" s="240">
        <f t="shared" si="203"/>
        <v>0</v>
      </c>
      <c r="M269" s="241">
        <f t="shared" si="204"/>
        <v>0</v>
      </c>
      <c r="N269" s="238"/>
      <c r="O269" s="238">
        <f t="shared" si="205"/>
        <v>0</v>
      </c>
      <c r="P269" s="389">
        <v>0</v>
      </c>
      <c r="Q269" s="392">
        <f>IF(D269="昼間",参照!$F$4,IF(D269="夜間等",参照!$F$5,IF(D269="通信",参照!$F$6,0)))</f>
        <v>0</v>
      </c>
      <c r="R269" s="240">
        <f t="shared" si="206"/>
        <v>0</v>
      </c>
      <c r="S269" s="214"/>
      <c r="T269" s="384">
        <f t="shared" si="207"/>
        <v>0</v>
      </c>
      <c r="U269" s="382">
        <f t="shared" si="208"/>
        <v>0</v>
      </c>
      <c r="V269" s="380">
        <f t="shared" si="209"/>
        <v>0</v>
      </c>
      <c r="W269" s="378">
        <f t="shared" si="210"/>
        <v>0</v>
      </c>
      <c r="X269" s="386" t="str">
        <f t="shared" si="180"/>
        <v>0</v>
      </c>
      <c r="Y269" s="379">
        <f t="shared" si="211"/>
        <v>0</v>
      </c>
      <c r="Z269" s="441"/>
      <c r="AA269" s="441"/>
      <c r="AB269" s="445">
        <f t="shared" si="212"/>
        <v>0</v>
      </c>
      <c r="AC269" s="356">
        <f t="shared" si="213"/>
        <v>0</v>
      </c>
      <c r="AD269" s="123">
        <f t="shared" si="181"/>
        <v>0</v>
      </c>
      <c r="AE269" s="123">
        <f t="shared" si="182"/>
        <v>0</v>
      </c>
      <c r="AF269" s="183"/>
      <c r="AG269" s="32"/>
      <c r="AH269" s="97"/>
      <c r="AI269" s="33"/>
      <c r="AJ269" s="97"/>
      <c r="AK269" s="33"/>
      <c r="AL269" s="97"/>
      <c r="AM269" s="98"/>
      <c r="AN269" s="99"/>
      <c r="AO269" s="147"/>
      <c r="AP269" s="147"/>
      <c r="AQ269" s="147"/>
      <c r="AR269" s="147"/>
      <c r="AS269" s="33"/>
      <c r="AT269" s="308">
        <f t="shared" si="183"/>
        <v>0</v>
      </c>
      <c r="AU269" s="295">
        <f t="shared" si="184"/>
        <v>0</v>
      </c>
      <c r="AV269" s="295">
        <f t="shared" si="185"/>
        <v>0</v>
      </c>
      <c r="AW269" s="295">
        <f t="shared" si="186"/>
        <v>0</v>
      </c>
      <c r="AX269" s="295">
        <f t="shared" si="187"/>
        <v>0</v>
      </c>
      <c r="AY269" s="295">
        <f t="shared" si="188"/>
        <v>0</v>
      </c>
      <c r="AZ269" s="295">
        <f t="shared" si="189"/>
        <v>0</v>
      </c>
      <c r="BA269" s="295">
        <f t="shared" si="190"/>
        <v>0</v>
      </c>
      <c r="BB269" s="310">
        <f t="shared" si="191"/>
        <v>0</v>
      </c>
      <c r="BC269" s="308">
        <f t="shared" si="192"/>
        <v>0</v>
      </c>
      <c r="BD269" s="308">
        <f t="shared" si="193"/>
        <v>0</v>
      </c>
      <c r="BE269" s="295">
        <f t="shared" si="194"/>
        <v>0</v>
      </c>
      <c r="BF269" s="308">
        <f t="shared" si="195"/>
        <v>0</v>
      </c>
      <c r="BG269" s="295">
        <f t="shared" si="196"/>
        <v>0</v>
      </c>
      <c r="BH269" s="308">
        <f t="shared" si="197"/>
        <v>0</v>
      </c>
      <c r="BI269" s="295">
        <f t="shared" si="198"/>
        <v>0</v>
      </c>
      <c r="BJ269" s="295">
        <f t="shared" si="199"/>
        <v>0</v>
      </c>
      <c r="BK269" s="310">
        <f t="shared" si="200"/>
        <v>0</v>
      </c>
      <c r="BL269" s="317">
        <f t="shared" si="214"/>
        <v>0</v>
      </c>
      <c r="BM269" s="299">
        <f t="shared" si="214"/>
        <v>0</v>
      </c>
      <c r="BN269" s="299">
        <f t="shared" si="215"/>
        <v>0</v>
      </c>
      <c r="BO269" s="299">
        <f t="shared" si="214"/>
        <v>0</v>
      </c>
      <c r="BP269" s="299">
        <f t="shared" si="216"/>
        <v>0</v>
      </c>
      <c r="BQ269" s="299">
        <f t="shared" si="214"/>
        <v>0</v>
      </c>
      <c r="BR269" s="299">
        <f t="shared" si="217"/>
        <v>0</v>
      </c>
      <c r="BS269" s="299">
        <f t="shared" si="218"/>
        <v>0</v>
      </c>
      <c r="BT269" s="318">
        <f t="shared" si="218"/>
        <v>0</v>
      </c>
      <c r="BU269" s="450">
        <f t="shared" si="219"/>
        <v>0</v>
      </c>
      <c r="BV269" s="451">
        <f t="shared" si="220"/>
        <v>0</v>
      </c>
      <c r="BW269" s="451">
        <f t="shared" si="221"/>
        <v>0</v>
      </c>
      <c r="BX269" s="451">
        <f t="shared" si="222"/>
        <v>0</v>
      </c>
      <c r="BY269" s="451">
        <f t="shared" si="223"/>
        <v>0</v>
      </c>
      <c r="BZ269" s="451">
        <f t="shared" si="224"/>
        <v>0</v>
      </c>
      <c r="CA269" s="451">
        <f t="shared" si="225"/>
        <v>0</v>
      </c>
      <c r="CB269" s="451">
        <f t="shared" si="226"/>
        <v>0</v>
      </c>
      <c r="CC269" s="451">
        <f t="shared" si="227"/>
        <v>0</v>
      </c>
      <c r="CD269" s="452">
        <f t="shared" si="228"/>
        <v>0</v>
      </c>
      <c r="CE269" s="453">
        <f>IF($AF269="3/3",$R269*参照!$J$4,IF($AF269="2/3",$R269*参照!$J$5,IF($AF269="1/3",$R269*参照!$J$6,IF($AF269="1/4(多子)",$R269*参照!$J$4,IF($AF269="1/4(工･農)",$R269*参照!$J$7,IF($AF269="3/3(多子)",$R269*参照!$J$4,IF($AF269="2/3(多子)",$R269*参照!$J$4,IF($AF269="1/3(多子)",$R269*参照!$J$4,IF($AF269="多子世帯",$R269*参照!$J$4,)))))))))</f>
        <v>0</v>
      </c>
      <c r="CF269" s="454" t="b">
        <f>IF(AH269="3/3",$M269*参照!$I$4,IF(AH269="2/3",$M269*参照!$I$5,IF(AH269="1/3",$M269*参照!$I$6,IF(AH269="1/4(多子)",$M269*参照!$I$4,IF(AH269="1/4(工･農)",$M269*参照!$I$7,IF(AH269="3/3(多子)",$M269*参照!$I$4,IF(AH269="2/3(多子)",$M269*参照!$I$4,IF(AH269="1/3(多子)",$M269*参照!$I$4,IF(AH269="多子世帯",$M269*参照!$I$4,IF(AH269="対象外",0))))))))))</f>
        <v>0</v>
      </c>
      <c r="CG269" s="454" t="b">
        <f>IF(AI269="3/3",$M269*参照!$I$4,IF(AI269="2/3",$M269*参照!$I$5,IF(AI269="1/3",$M269*参照!$I$6,IF(AI269="1/4(多子)",$M269*参照!$I$4,IF(AI269="1/4(工･農)",$M269*参照!$I$7,IF(AI269="3/3(多子)",$M269*参照!$I$4,IF(AI269="2/3(多子)",$M269*参照!$I$4,IF(AI269="1/3(多子)",$M269*参照!$I$4,IF(AI269="多子世帯",$M269*参照!$I$4,IF(AI269="対象外",0))))))))))</f>
        <v>0</v>
      </c>
      <c r="CH269" s="454" t="b">
        <f>IF(AJ269="3/3",$M269*参照!$I$4,IF(AJ269="2/3",$M269*参照!$I$5,IF(AJ269="1/3",$M269*参照!$I$6,IF(AJ269="1/4(多子)",$M269*参照!$I$4,IF(AJ269="1/4(工･農)",$M269*参照!$I$7,IF(AJ269="3/3(多子)",$M269*参照!$I$4,IF(AJ269="2/3(多子)",$M269*参照!$I$4,IF(AJ269="1/3(多子)",$M269*参照!$I$4,IF(AJ269="多子世帯",$M269*参照!$I$4,IF(AJ269="対象外",0))))))))))</f>
        <v>0</v>
      </c>
      <c r="CI269" s="454" t="b">
        <f>IF(AK269="3/3",$M269*参照!$I$4,IF(AK269="2/3",$M269*参照!$I$5,IF(AK269="1/3",$M269*参照!$I$6,IF(AK269="1/4(多子)",$M269*参照!$I$4,IF(AK269="1/4(工･農)",$M269*参照!$I$7,IF(AK269="3/3(多子)",$M269*参照!$I$4,IF(AK269="2/3(多子)",$M269*参照!$I$4,IF(AK269="1/3(多子)",$M269*参照!$I$4,IF(AK269="多子世帯",$M269*参照!$I$4,IF(AK269="対象外",0))))))))))</f>
        <v>0</v>
      </c>
      <c r="CJ269" s="454" t="b">
        <f>IF(AL269="3/3",$M269*参照!$I$4,IF(AL269="2/3",$M269*参照!$I$5,IF(AL269="1/3",$M269*参照!$I$6,IF(AL269="1/4(多子)",$M269*参照!$I$4,IF(AL269="1/4(工･農)",$M269*参照!$I$7,IF(AL269="3/3(多子)",$M269*参照!$I$4,IF(AL269="2/3(多子)",$M269*参照!$I$4,IF(AL269="1/3(多子)",$M269*参照!$I$4,IF(AL269="多子世帯",$M269*参照!$I$4,IF(AL269="対象外",0))))))))))</f>
        <v>0</v>
      </c>
      <c r="CK269" s="454" t="b">
        <f>IF(AM269="3/3",$M269*参照!$I$4,IF(AM269="2/3",$M269*参照!$I$5,IF(AM269="1/3",$M269*参照!$I$6,IF(AM269="1/4(多子)",$M269*参照!$I$4,IF(AM269="1/4(工･農)",$M269*参照!$I$7,IF(AM269="3/3(多子)",$M269*参照!$I$4,IF(AM269="2/3(多子)",$M269*参照!$I$4,IF(AM269="1/3(多子)",$M269*参照!$I$4,IF(AM269="多子世帯",$M269*参照!$I$4,IF(AM269="対象外",0))))))))))</f>
        <v>0</v>
      </c>
      <c r="CL269" s="454" t="b">
        <f>IF(AN269="3/3",$M269*参照!$I$4,IF(AN269="2/3",$M269*参照!$I$5,IF(AN269="1/3",$M269*参照!$I$6,IF(AN269="1/4(多子)",$M269*参照!$I$4,IF(AN269="1/4(工･農)",$M269*参照!$I$7,IF(AN269="3/3(多子)",$M269*参照!$I$4,IF(AN269="2/3(多子)",$M269*参照!$I$4,IF(AN269="1/3(多子)",$M269*参照!$I$4,IF(AN269="多子世帯",$M269*参照!$I$4,IF(AN269="対象外",0))))))))))</f>
        <v>0</v>
      </c>
      <c r="CM269" s="454" t="b">
        <f>IF(AO269="3/3",$M269*参照!$I$4,IF(AO269="2/3",$M269*参照!$I$5,IF(AO269="1/3",$M269*参照!$I$6,IF(AO269="1/4(多子)",$M269*参照!$I$4,IF(AO269="1/4(工･農)",$M269*参照!$I$7,IF(AO269="3/3(多子)",$M269*参照!$I$4,IF(AO269="2/3(多子)",$M269*参照!$I$4,IF(AO269="1/3(多子)",$M269*参照!$I$4,IF(AO269="多子世帯",$M269*参照!$I$4,IF(AO269="対象外",0))))))))))</f>
        <v>0</v>
      </c>
      <c r="CN269" s="454" t="b">
        <f>IF(AP269="3/3",$M269*参照!$I$4,IF(AP269="2/3",$M269*参照!$I$5,IF(AP269="1/3",$M269*参照!$I$6,IF(AP269="1/4(多子)",$M269*参照!$I$4,IF(AP269="1/4(工･農)",$M269*参照!$I$7,IF(AP269="3/3(多子)",$M269*参照!$I$4,IF(AP269="2/3(多子)",$M269*参照!$I$4,IF(AP269="1/3(多子)",$M269*参照!$I$4,IF(AP269="多子世帯",$M269*参照!$I$4,IF(AP269="対象外",0))))))))))</f>
        <v>0</v>
      </c>
      <c r="CO269" s="454" t="b">
        <f>IF(AQ269="3/3",$M269*参照!$I$4,IF(AQ269="2/3",$M269*参照!$I$5,IF(AQ269="1/3",$M269*参照!$I$6,IF(AQ269="1/4(多子)",$M269*参照!$I$4,IF(AQ269="1/4(工･農)",$M269*参照!$I$7,IF(AQ269="3/3(多子)",$M269*参照!$I$4,IF(AQ269="2/3(多子)",$M269*参照!$I$4,IF(AQ269="1/3(多子)",$M269*参照!$I$4,IF(AQ269="多子世帯",$M269*参照!$I$4,IF(AQ269="対象外",0))))))))))</f>
        <v>0</v>
      </c>
      <c r="CP269" s="454" t="b">
        <f>IF(AR269="3/3",$M269*参照!$I$4,IF(AR269="2/3",$M269*参照!$I$5,IF(AR269="1/3",$M269*参照!$I$6,IF(AR269="1/4(多子)",$M269*参照!$I$4,IF(AR269="1/4(工･農)",$M269*参照!$I$7,IF(AR269="3/3(多子)",$M269*参照!$I$4,IF(AR269="2/3(多子)",$M269*参照!$I$4,IF(AR269="1/3(多子)",$M269*参照!$I$4,IF(AR269="多子世帯",$M269*参照!$I$4,IF(AR269="対象外",0))))))))))</f>
        <v>0</v>
      </c>
      <c r="CQ269" s="455" t="b">
        <f>IF(AS269="3/3",$M269*参照!$I$4,IF(AS269="2/3",$M269*参照!$I$5,IF(AS269="1/3",$M269*参照!$I$6,IF(AS269="1/4(多子)",$M269*参照!$I$4,IF(AS269="1/4(工･農)",$M269*参照!$I$7,IF(AS269="3/3(多子)",$M269*参照!$I$4,IF(AS269="2/3(多子)",$M269*参照!$I$4,IF(AS269="1/3(多子)",$M269*参照!$I$4,IF(AS269="多子世帯",$M269*参照!$I$4,IF(AS269="対象外",0))))))))))</f>
        <v>0</v>
      </c>
      <c r="CR269" s="456">
        <f t="shared" si="229"/>
        <v>0</v>
      </c>
      <c r="CS269" s="66"/>
      <c r="CT269" s="147"/>
      <c r="CU269" s="147"/>
      <c r="CV269" s="147"/>
      <c r="CW269" s="147"/>
      <c r="CX269" s="147"/>
      <c r="CY269" s="149"/>
      <c r="CZ269" s="100"/>
      <c r="DA269" s="147"/>
      <c r="DB269" s="147"/>
      <c r="DC269" s="147"/>
      <c r="DD269" s="147"/>
      <c r="DE269" s="147"/>
      <c r="DF269" s="148">
        <f t="shared" si="230"/>
        <v>0</v>
      </c>
      <c r="DG269" s="77">
        <f>IF(CD269=0,0,(ROUNDUP(O269*(BU269*参照!$C$5+BV269*参照!$C$6+BW269*参照!$C$7+BX269*参照!$C$8+BY269*参照!$C$9+BZ269*参照!$C$10+CA269*参照!$C$11+CB269*参照!$C$12+CC269*参照!$C$13)/CD269,-2)))</f>
        <v>0</v>
      </c>
      <c r="DH269" s="136" t="str">
        <f t="shared" si="201"/>
        <v>B</v>
      </c>
    </row>
    <row r="270" spans="1:112" ht="14.4">
      <c r="A270" s="137">
        <v>229</v>
      </c>
      <c r="B270" s="363"/>
      <c r="C270" s="361"/>
      <c r="D270" s="126"/>
      <c r="E270" s="127"/>
      <c r="F270" s="185"/>
      <c r="G270" s="213"/>
      <c r="H270" s="355"/>
      <c r="I270" s="235">
        <v>0</v>
      </c>
      <c r="J270" s="235">
        <f t="shared" si="202"/>
        <v>0</v>
      </c>
      <c r="K270" s="387">
        <f>IF(D270="昼間",参照!$E$4,IF(D270="夜間等",参照!$E$5,IF(D270="通信",参照!$E$6,0)))</f>
        <v>0</v>
      </c>
      <c r="L270" s="240">
        <f t="shared" si="203"/>
        <v>0</v>
      </c>
      <c r="M270" s="241">
        <f t="shared" si="204"/>
        <v>0</v>
      </c>
      <c r="N270" s="238"/>
      <c r="O270" s="238">
        <f t="shared" si="205"/>
        <v>0</v>
      </c>
      <c r="P270" s="389">
        <v>0</v>
      </c>
      <c r="Q270" s="392">
        <f>IF(D270="昼間",参照!$F$4,IF(D270="夜間等",参照!$F$5,IF(D270="通信",参照!$F$6,0)))</f>
        <v>0</v>
      </c>
      <c r="R270" s="240">
        <f t="shared" si="206"/>
        <v>0</v>
      </c>
      <c r="S270" s="214"/>
      <c r="T270" s="384">
        <f t="shared" si="207"/>
        <v>0</v>
      </c>
      <c r="U270" s="382">
        <f t="shared" si="208"/>
        <v>0</v>
      </c>
      <c r="V270" s="380">
        <f t="shared" si="209"/>
        <v>0</v>
      </c>
      <c r="W270" s="378">
        <f t="shared" si="210"/>
        <v>0</v>
      </c>
      <c r="X270" s="386" t="str">
        <f t="shared" si="180"/>
        <v>0</v>
      </c>
      <c r="Y270" s="379">
        <f t="shared" si="211"/>
        <v>0</v>
      </c>
      <c r="Z270" s="441"/>
      <c r="AA270" s="441"/>
      <c r="AB270" s="445">
        <f t="shared" si="212"/>
        <v>0</v>
      </c>
      <c r="AC270" s="356">
        <f t="shared" si="213"/>
        <v>0</v>
      </c>
      <c r="AD270" s="123">
        <f t="shared" si="181"/>
        <v>0</v>
      </c>
      <c r="AE270" s="123">
        <f t="shared" si="182"/>
        <v>0</v>
      </c>
      <c r="AF270" s="183"/>
      <c r="AG270" s="32"/>
      <c r="AH270" s="97"/>
      <c r="AI270" s="33"/>
      <c r="AJ270" s="97"/>
      <c r="AK270" s="33"/>
      <c r="AL270" s="97"/>
      <c r="AM270" s="98"/>
      <c r="AN270" s="99"/>
      <c r="AO270" s="147"/>
      <c r="AP270" s="147"/>
      <c r="AQ270" s="147"/>
      <c r="AR270" s="147"/>
      <c r="AS270" s="33"/>
      <c r="AT270" s="308">
        <f t="shared" si="183"/>
        <v>0</v>
      </c>
      <c r="AU270" s="295">
        <f t="shared" si="184"/>
        <v>0</v>
      </c>
      <c r="AV270" s="295">
        <f t="shared" si="185"/>
        <v>0</v>
      </c>
      <c r="AW270" s="295">
        <f t="shared" si="186"/>
        <v>0</v>
      </c>
      <c r="AX270" s="295">
        <f t="shared" si="187"/>
        <v>0</v>
      </c>
      <c r="AY270" s="295">
        <f t="shared" si="188"/>
        <v>0</v>
      </c>
      <c r="AZ270" s="295">
        <f t="shared" si="189"/>
        <v>0</v>
      </c>
      <c r="BA270" s="295">
        <f t="shared" si="190"/>
        <v>0</v>
      </c>
      <c r="BB270" s="310">
        <f t="shared" si="191"/>
        <v>0</v>
      </c>
      <c r="BC270" s="308">
        <f t="shared" si="192"/>
        <v>0</v>
      </c>
      <c r="BD270" s="308">
        <f t="shared" si="193"/>
        <v>0</v>
      </c>
      <c r="BE270" s="295">
        <f t="shared" si="194"/>
        <v>0</v>
      </c>
      <c r="BF270" s="308">
        <f t="shared" si="195"/>
        <v>0</v>
      </c>
      <c r="BG270" s="295">
        <f t="shared" si="196"/>
        <v>0</v>
      </c>
      <c r="BH270" s="308">
        <f t="shared" si="197"/>
        <v>0</v>
      </c>
      <c r="BI270" s="295">
        <f t="shared" si="198"/>
        <v>0</v>
      </c>
      <c r="BJ270" s="295">
        <f t="shared" si="199"/>
        <v>0</v>
      </c>
      <c r="BK270" s="310">
        <f t="shared" si="200"/>
        <v>0</v>
      </c>
      <c r="BL270" s="317">
        <f t="shared" si="214"/>
        <v>0</v>
      </c>
      <c r="BM270" s="299">
        <f t="shared" si="214"/>
        <v>0</v>
      </c>
      <c r="BN270" s="299">
        <f t="shared" si="215"/>
        <v>0</v>
      </c>
      <c r="BO270" s="299">
        <f t="shared" si="214"/>
        <v>0</v>
      </c>
      <c r="BP270" s="299">
        <f t="shared" si="216"/>
        <v>0</v>
      </c>
      <c r="BQ270" s="299">
        <f t="shared" si="214"/>
        <v>0</v>
      </c>
      <c r="BR270" s="299">
        <f t="shared" si="217"/>
        <v>0</v>
      </c>
      <c r="BS270" s="299">
        <f t="shared" si="218"/>
        <v>0</v>
      </c>
      <c r="BT270" s="318">
        <f t="shared" si="218"/>
        <v>0</v>
      </c>
      <c r="BU270" s="450">
        <f t="shared" si="219"/>
        <v>0</v>
      </c>
      <c r="BV270" s="451">
        <f t="shared" si="220"/>
        <v>0</v>
      </c>
      <c r="BW270" s="451">
        <f t="shared" si="221"/>
        <v>0</v>
      </c>
      <c r="BX270" s="451">
        <f t="shared" si="222"/>
        <v>0</v>
      </c>
      <c r="BY270" s="451">
        <f t="shared" si="223"/>
        <v>0</v>
      </c>
      <c r="BZ270" s="451">
        <f t="shared" si="224"/>
        <v>0</v>
      </c>
      <c r="CA270" s="451">
        <f t="shared" si="225"/>
        <v>0</v>
      </c>
      <c r="CB270" s="451">
        <f t="shared" si="226"/>
        <v>0</v>
      </c>
      <c r="CC270" s="451">
        <f t="shared" si="227"/>
        <v>0</v>
      </c>
      <c r="CD270" s="452">
        <f t="shared" si="228"/>
        <v>0</v>
      </c>
      <c r="CE270" s="453">
        <f>IF($AF270="3/3",$R270*参照!$J$4,IF($AF270="2/3",$R270*参照!$J$5,IF($AF270="1/3",$R270*参照!$J$6,IF($AF270="1/4(多子)",$R270*参照!$J$4,IF($AF270="1/4(工･農)",$R270*参照!$J$7,IF($AF270="3/3(多子)",$R270*参照!$J$4,IF($AF270="2/3(多子)",$R270*参照!$J$4,IF($AF270="1/3(多子)",$R270*参照!$J$4,IF($AF270="多子世帯",$R270*参照!$J$4,)))))))))</f>
        <v>0</v>
      </c>
      <c r="CF270" s="454" t="b">
        <f>IF(AH270="3/3",$M270*参照!$I$4,IF(AH270="2/3",$M270*参照!$I$5,IF(AH270="1/3",$M270*参照!$I$6,IF(AH270="1/4(多子)",$M270*参照!$I$4,IF(AH270="1/4(工･農)",$M270*参照!$I$7,IF(AH270="3/3(多子)",$M270*参照!$I$4,IF(AH270="2/3(多子)",$M270*参照!$I$4,IF(AH270="1/3(多子)",$M270*参照!$I$4,IF(AH270="多子世帯",$M270*参照!$I$4,IF(AH270="対象外",0))))))))))</f>
        <v>0</v>
      </c>
      <c r="CG270" s="454" t="b">
        <f>IF(AI270="3/3",$M270*参照!$I$4,IF(AI270="2/3",$M270*参照!$I$5,IF(AI270="1/3",$M270*参照!$I$6,IF(AI270="1/4(多子)",$M270*参照!$I$4,IF(AI270="1/4(工･農)",$M270*参照!$I$7,IF(AI270="3/3(多子)",$M270*参照!$I$4,IF(AI270="2/3(多子)",$M270*参照!$I$4,IF(AI270="1/3(多子)",$M270*参照!$I$4,IF(AI270="多子世帯",$M270*参照!$I$4,IF(AI270="対象外",0))))))))))</f>
        <v>0</v>
      </c>
      <c r="CH270" s="454" t="b">
        <f>IF(AJ270="3/3",$M270*参照!$I$4,IF(AJ270="2/3",$M270*参照!$I$5,IF(AJ270="1/3",$M270*参照!$I$6,IF(AJ270="1/4(多子)",$M270*参照!$I$4,IF(AJ270="1/4(工･農)",$M270*参照!$I$7,IF(AJ270="3/3(多子)",$M270*参照!$I$4,IF(AJ270="2/3(多子)",$M270*参照!$I$4,IF(AJ270="1/3(多子)",$M270*参照!$I$4,IF(AJ270="多子世帯",$M270*参照!$I$4,IF(AJ270="対象外",0))))))))))</f>
        <v>0</v>
      </c>
      <c r="CI270" s="454" t="b">
        <f>IF(AK270="3/3",$M270*参照!$I$4,IF(AK270="2/3",$M270*参照!$I$5,IF(AK270="1/3",$M270*参照!$I$6,IF(AK270="1/4(多子)",$M270*参照!$I$4,IF(AK270="1/4(工･農)",$M270*参照!$I$7,IF(AK270="3/3(多子)",$M270*参照!$I$4,IF(AK270="2/3(多子)",$M270*参照!$I$4,IF(AK270="1/3(多子)",$M270*参照!$I$4,IF(AK270="多子世帯",$M270*参照!$I$4,IF(AK270="対象外",0))))))))))</f>
        <v>0</v>
      </c>
      <c r="CJ270" s="454" t="b">
        <f>IF(AL270="3/3",$M270*参照!$I$4,IF(AL270="2/3",$M270*参照!$I$5,IF(AL270="1/3",$M270*参照!$I$6,IF(AL270="1/4(多子)",$M270*参照!$I$4,IF(AL270="1/4(工･農)",$M270*参照!$I$7,IF(AL270="3/3(多子)",$M270*参照!$I$4,IF(AL270="2/3(多子)",$M270*参照!$I$4,IF(AL270="1/3(多子)",$M270*参照!$I$4,IF(AL270="多子世帯",$M270*参照!$I$4,IF(AL270="対象外",0))))))))))</f>
        <v>0</v>
      </c>
      <c r="CK270" s="454" t="b">
        <f>IF(AM270="3/3",$M270*参照!$I$4,IF(AM270="2/3",$M270*参照!$I$5,IF(AM270="1/3",$M270*参照!$I$6,IF(AM270="1/4(多子)",$M270*参照!$I$4,IF(AM270="1/4(工･農)",$M270*参照!$I$7,IF(AM270="3/3(多子)",$M270*参照!$I$4,IF(AM270="2/3(多子)",$M270*参照!$I$4,IF(AM270="1/3(多子)",$M270*参照!$I$4,IF(AM270="多子世帯",$M270*参照!$I$4,IF(AM270="対象外",0))))))))))</f>
        <v>0</v>
      </c>
      <c r="CL270" s="454" t="b">
        <f>IF(AN270="3/3",$M270*参照!$I$4,IF(AN270="2/3",$M270*参照!$I$5,IF(AN270="1/3",$M270*参照!$I$6,IF(AN270="1/4(多子)",$M270*参照!$I$4,IF(AN270="1/4(工･農)",$M270*参照!$I$7,IF(AN270="3/3(多子)",$M270*参照!$I$4,IF(AN270="2/3(多子)",$M270*参照!$I$4,IF(AN270="1/3(多子)",$M270*参照!$I$4,IF(AN270="多子世帯",$M270*参照!$I$4,IF(AN270="対象外",0))))))))))</f>
        <v>0</v>
      </c>
      <c r="CM270" s="454" t="b">
        <f>IF(AO270="3/3",$M270*参照!$I$4,IF(AO270="2/3",$M270*参照!$I$5,IF(AO270="1/3",$M270*参照!$I$6,IF(AO270="1/4(多子)",$M270*参照!$I$4,IF(AO270="1/4(工･農)",$M270*参照!$I$7,IF(AO270="3/3(多子)",$M270*参照!$I$4,IF(AO270="2/3(多子)",$M270*参照!$I$4,IF(AO270="1/3(多子)",$M270*参照!$I$4,IF(AO270="多子世帯",$M270*参照!$I$4,IF(AO270="対象外",0))))))))))</f>
        <v>0</v>
      </c>
      <c r="CN270" s="454" t="b">
        <f>IF(AP270="3/3",$M270*参照!$I$4,IF(AP270="2/3",$M270*参照!$I$5,IF(AP270="1/3",$M270*参照!$I$6,IF(AP270="1/4(多子)",$M270*参照!$I$4,IF(AP270="1/4(工･農)",$M270*参照!$I$7,IF(AP270="3/3(多子)",$M270*参照!$I$4,IF(AP270="2/3(多子)",$M270*参照!$I$4,IF(AP270="1/3(多子)",$M270*参照!$I$4,IF(AP270="多子世帯",$M270*参照!$I$4,IF(AP270="対象外",0))))))))))</f>
        <v>0</v>
      </c>
      <c r="CO270" s="454" t="b">
        <f>IF(AQ270="3/3",$M270*参照!$I$4,IF(AQ270="2/3",$M270*参照!$I$5,IF(AQ270="1/3",$M270*参照!$I$6,IF(AQ270="1/4(多子)",$M270*参照!$I$4,IF(AQ270="1/4(工･農)",$M270*参照!$I$7,IF(AQ270="3/3(多子)",$M270*参照!$I$4,IF(AQ270="2/3(多子)",$M270*参照!$I$4,IF(AQ270="1/3(多子)",$M270*参照!$I$4,IF(AQ270="多子世帯",$M270*参照!$I$4,IF(AQ270="対象外",0))))))))))</f>
        <v>0</v>
      </c>
      <c r="CP270" s="454" t="b">
        <f>IF(AR270="3/3",$M270*参照!$I$4,IF(AR270="2/3",$M270*参照!$I$5,IF(AR270="1/3",$M270*参照!$I$6,IF(AR270="1/4(多子)",$M270*参照!$I$4,IF(AR270="1/4(工･農)",$M270*参照!$I$7,IF(AR270="3/3(多子)",$M270*参照!$I$4,IF(AR270="2/3(多子)",$M270*参照!$I$4,IF(AR270="1/3(多子)",$M270*参照!$I$4,IF(AR270="多子世帯",$M270*参照!$I$4,IF(AR270="対象外",0))))))))))</f>
        <v>0</v>
      </c>
      <c r="CQ270" s="455" t="b">
        <f>IF(AS270="3/3",$M270*参照!$I$4,IF(AS270="2/3",$M270*参照!$I$5,IF(AS270="1/3",$M270*参照!$I$6,IF(AS270="1/4(多子)",$M270*参照!$I$4,IF(AS270="1/4(工･農)",$M270*参照!$I$7,IF(AS270="3/3(多子)",$M270*参照!$I$4,IF(AS270="2/3(多子)",$M270*参照!$I$4,IF(AS270="1/3(多子)",$M270*参照!$I$4,IF(AS270="多子世帯",$M270*参照!$I$4,IF(AS270="対象外",0))))))))))</f>
        <v>0</v>
      </c>
      <c r="CR270" s="456">
        <f t="shared" si="229"/>
        <v>0</v>
      </c>
      <c r="CS270" s="66"/>
      <c r="CT270" s="147"/>
      <c r="CU270" s="147"/>
      <c r="CV270" s="147"/>
      <c r="CW270" s="147"/>
      <c r="CX270" s="147"/>
      <c r="CY270" s="149"/>
      <c r="CZ270" s="100"/>
      <c r="DA270" s="147"/>
      <c r="DB270" s="147"/>
      <c r="DC270" s="147"/>
      <c r="DD270" s="147"/>
      <c r="DE270" s="147"/>
      <c r="DF270" s="148">
        <f t="shared" si="230"/>
        <v>0</v>
      </c>
      <c r="DG270" s="77">
        <f>IF(CD270=0,0,(ROUNDUP(O270*(BU270*参照!$C$5+BV270*参照!$C$6+BW270*参照!$C$7+BX270*参照!$C$8+BY270*参照!$C$9+BZ270*参照!$C$10+CA270*参照!$C$11+CB270*参照!$C$12+CC270*参照!$C$13)/CD270,-2)))</f>
        <v>0</v>
      </c>
      <c r="DH270" s="136" t="str">
        <f t="shared" si="201"/>
        <v>B</v>
      </c>
    </row>
    <row r="271" spans="1:112" ht="14.4">
      <c r="A271" s="137">
        <v>230</v>
      </c>
      <c r="B271" s="363"/>
      <c r="C271" s="361"/>
      <c r="D271" s="126"/>
      <c r="E271" s="127"/>
      <c r="F271" s="185"/>
      <c r="G271" s="213"/>
      <c r="H271" s="355"/>
      <c r="I271" s="235">
        <v>0</v>
      </c>
      <c r="J271" s="235">
        <f t="shared" si="202"/>
        <v>0</v>
      </c>
      <c r="K271" s="387">
        <f>IF(D271="昼間",参照!$E$4,IF(D271="夜間等",参照!$E$5,IF(D271="通信",参照!$E$6,0)))</f>
        <v>0</v>
      </c>
      <c r="L271" s="240">
        <f t="shared" si="203"/>
        <v>0</v>
      </c>
      <c r="M271" s="241">
        <f t="shared" si="204"/>
        <v>0</v>
      </c>
      <c r="N271" s="238"/>
      <c r="O271" s="238">
        <f t="shared" si="205"/>
        <v>0</v>
      </c>
      <c r="P271" s="389">
        <v>0</v>
      </c>
      <c r="Q271" s="392">
        <f>IF(D271="昼間",参照!$F$4,IF(D271="夜間等",参照!$F$5,IF(D271="通信",参照!$F$6,0)))</f>
        <v>0</v>
      </c>
      <c r="R271" s="240">
        <f t="shared" si="206"/>
        <v>0</v>
      </c>
      <c r="S271" s="214"/>
      <c r="T271" s="384">
        <f t="shared" si="207"/>
        <v>0</v>
      </c>
      <c r="U271" s="382">
        <f t="shared" si="208"/>
        <v>0</v>
      </c>
      <c r="V271" s="380">
        <f t="shared" si="209"/>
        <v>0</v>
      </c>
      <c r="W271" s="378">
        <f t="shared" si="210"/>
        <v>0</v>
      </c>
      <c r="X271" s="386" t="str">
        <f t="shared" si="180"/>
        <v>0</v>
      </c>
      <c r="Y271" s="379">
        <f t="shared" si="211"/>
        <v>0</v>
      </c>
      <c r="Z271" s="441"/>
      <c r="AA271" s="441"/>
      <c r="AB271" s="445">
        <f t="shared" si="212"/>
        <v>0</v>
      </c>
      <c r="AC271" s="356">
        <f t="shared" si="213"/>
        <v>0</v>
      </c>
      <c r="AD271" s="123">
        <f t="shared" si="181"/>
        <v>0</v>
      </c>
      <c r="AE271" s="123">
        <f t="shared" si="182"/>
        <v>0</v>
      </c>
      <c r="AF271" s="183"/>
      <c r="AG271" s="32"/>
      <c r="AH271" s="97"/>
      <c r="AI271" s="33"/>
      <c r="AJ271" s="97"/>
      <c r="AK271" s="33"/>
      <c r="AL271" s="97"/>
      <c r="AM271" s="98"/>
      <c r="AN271" s="99"/>
      <c r="AO271" s="147"/>
      <c r="AP271" s="147"/>
      <c r="AQ271" s="147"/>
      <c r="AR271" s="147"/>
      <c r="AS271" s="33"/>
      <c r="AT271" s="308">
        <f t="shared" si="183"/>
        <v>0</v>
      </c>
      <c r="AU271" s="295">
        <f t="shared" si="184"/>
        <v>0</v>
      </c>
      <c r="AV271" s="295">
        <f t="shared" si="185"/>
        <v>0</v>
      </c>
      <c r="AW271" s="295">
        <f t="shared" si="186"/>
        <v>0</v>
      </c>
      <c r="AX271" s="295">
        <f t="shared" si="187"/>
        <v>0</v>
      </c>
      <c r="AY271" s="295">
        <f t="shared" si="188"/>
        <v>0</v>
      </c>
      <c r="AZ271" s="295">
        <f t="shared" si="189"/>
        <v>0</v>
      </c>
      <c r="BA271" s="295">
        <f t="shared" si="190"/>
        <v>0</v>
      </c>
      <c r="BB271" s="310">
        <f t="shared" si="191"/>
        <v>0</v>
      </c>
      <c r="BC271" s="308">
        <f t="shared" si="192"/>
        <v>0</v>
      </c>
      <c r="BD271" s="308">
        <f t="shared" si="193"/>
        <v>0</v>
      </c>
      <c r="BE271" s="295">
        <f t="shared" si="194"/>
        <v>0</v>
      </c>
      <c r="BF271" s="308">
        <f t="shared" si="195"/>
        <v>0</v>
      </c>
      <c r="BG271" s="295">
        <f t="shared" si="196"/>
        <v>0</v>
      </c>
      <c r="BH271" s="308">
        <f t="shared" si="197"/>
        <v>0</v>
      </c>
      <c r="BI271" s="295">
        <f t="shared" si="198"/>
        <v>0</v>
      </c>
      <c r="BJ271" s="295">
        <f t="shared" si="199"/>
        <v>0</v>
      </c>
      <c r="BK271" s="310">
        <f t="shared" si="200"/>
        <v>0</v>
      </c>
      <c r="BL271" s="317">
        <f t="shared" si="214"/>
        <v>0</v>
      </c>
      <c r="BM271" s="299">
        <f t="shared" si="214"/>
        <v>0</v>
      </c>
      <c r="BN271" s="299">
        <f t="shared" si="215"/>
        <v>0</v>
      </c>
      <c r="BO271" s="299">
        <f t="shared" si="214"/>
        <v>0</v>
      </c>
      <c r="BP271" s="299">
        <f t="shared" si="216"/>
        <v>0</v>
      </c>
      <c r="BQ271" s="299">
        <f t="shared" si="214"/>
        <v>0</v>
      </c>
      <c r="BR271" s="299">
        <f t="shared" si="217"/>
        <v>0</v>
      </c>
      <c r="BS271" s="299">
        <f t="shared" si="218"/>
        <v>0</v>
      </c>
      <c r="BT271" s="318">
        <f t="shared" si="218"/>
        <v>0</v>
      </c>
      <c r="BU271" s="450">
        <f t="shared" si="219"/>
        <v>0</v>
      </c>
      <c r="BV271" s="451">
        <f t="shared" si="220"/>
        <v>0</v>
      </c>
      <c r="BW271" s="451">
        <f t="shared" si="221"/>
        <v>0</v>
      </c>
      <c r="BX271" s="451">
        <f t="shared" si="222"/>
        <v>0</v>
      </c>
      <c r="BY271" s="451">
        <f t="shared" si="223"/>
        <v>0</v>
      </c>
      <c r="BZ271" s="451">
        <f t="shared" si="224"/>
        <v>0</v>
      </c>
      <c r="CA271" s="451">
        <f t="shared" si="225"/>
        <v>0</v>
      </c>
      <c r="CB271" s="451">
        <f t="shared" si="226"/>
        <v>0</v>
      </c>
      <c r="CC271" s="451">
        <f t="shared" si="227"/>
        <v>0</v>
      </c>
      <c r="CD271" s="452">
        <f t="shared" si="228"/>
        <v>0</v>
      </c>
      <c r="CE271" s="453">
        <f>IF($AF271="3/3",$R271*参照!$J$4,IF($AF271="2/3",$R271*参照!$J$5,IF($AF271="1/3",$R271*参照!$J$6,IF($AF271="1/4(多子)",$R271*参照!$J$4,IF($AF271="1/4(工･農)",$R271*参照!$J$7,IF($AF271="3/3(多子)",$R271*参照!$J$4,IF($AF271="2/3(多子)",$R271*参照!$J$4,IF($AF271="1/3(多子)",$R271*参照!$J$4,IF($AF271="多子世帯",$R271*参照!$J$4,)))))))))</f>
        <v>0</v>
      </c>
      <c r="CF271" s="454" t="b">
        <f>IF(AH271="3/3",$M271*参照!$I$4,IF(AH271="2/3",$M271*参照!$I$5,IF(AH271="1/3",$M271*参照!$I$6,IF(AH271="1/4(多子)",$M271*参照!$I$4,IF(AH271="1/4(工･農)",$M271*参照!$I$7,IF(AH271="3/3(多子)",$M271*参照!$I$4,IF(AH271="2/3(多子)",$M271*参照!$I$4,IF(AH271="1/3(多子)",$M271*参照!$I$4,IF(AH271="多子世帯",$M271*参照!$I$4,IF(AH271="対象外",0))))))))))</f>
        <v>0</v>
      </c>
      <c r="CG271" s="454" t="b">
        <f>IF(AI271="3/3",$M271*参照!$I$4,IF(AI271="2/3",$M271*参照!$I$5,IF(AI271="1/3",$M271*参照!$I$6,IF(AI271="1/4(多子)",$M271*参照!$I$4,IF(AI271="1/4(工･農)",$M271*参照!$I$7,IF(AI271="3/3(多子)",$M271*参照!$I$4,IF(AI271="2/3(多子)",$M271*参照!$I$4,IF(AI271="1/3(多子)",$M271*参照!$I$4,IF(AI271="多子世帯",$M271*参照!$I$4,IF(AI271="対象外",0))))))))))</f>
        <v>0</v>
      </c>
      <c r="CH271" s="454" t="b">
        <f>IF(AJ271="3/3",$M271*参照!$I$4,IF(AJ271="2/3",$M271*参照!$I$5,IF(AJ271="1/3",$M271*参照!$I$6,IF(AJ271="1/4(多子)",$M271*参照!$I$4,IF(AJ271="1/4(工･農)",$M271*参照!$I$7,IF(AJ271="3/3(多子)",$M271*参照!$I$4,IF(AJ271="2/3(多子)",$M271*参照!$I$4,IF(AJ271="1/3(多子)",$M271*参照!$I$4,IF(AJ271="多子世帯",$M271*参照!$I$4,IF(AJ271="対象外",0))))))))))</f>
        <v>0</v>
      </c>
      <c r="CI271" s="454" t="b">
        <f>IF(AK271="3/3",$M271*参照!$I$4,IF(AK271="2/3",$M271*参照!$I$5,IF(AK271="1/3",$M271*参照!$I$6,IF(AK271="1/4(多子)",$M271*参照!$I$4,IF(AK271="1/4(工･農)",$M271*参照!$I$7,IF(AK271="3/3(多子)",$M271*参照!$I$4,IF(AK271="2/3(多子)",$M271*参照!$I$4,IF(AK271="1/3(多子)",$M271*参照!$I$4,IF(AK271="多子世帯",$M271*参照!$I$4,IF(AK271="対象外",0))))))))))</f>
        <v>0</v>
      </c>
      <c r="CJ271" s="454" t="b">
        <f>IF(AL271="3/3",$M271*参照!$I$4,IF(AL271="2/3",$M271*参照!$I$5,IF(AL271="1/3",$M271*参照!$I$6,IF(AL271="1/4(多子)",$M271*参照!$I$4,IF(AL271="1/4(工･農)",$M271*参照!$I$7,IF(AL271="3/3(多子)",$M271*参照!$I$4,IF(AL271="2/3(多子)",$M271*参照!$I$4,IF(AL271="1/3(多子)",$M271*参照!$I$4,IF(AL271="多子世帯",$M271*参照!$I$4,IF(AL271="対象外",0))))))))))</f>
        <v>0</v>
      </c>
      <c r="CK271" s="454" t="b">
        <f>IF(AM271="3/3",$M271*参照!$I$4,IF(AM271="2/3",$M271*参照!$I$5,IF(AM271="1/3",$M271*参照!$I$6,IF(AM271="1/4(多子)",$M271*参照!$I$4,IF(AM271="1/4(工･農)",$M271*参照!$I$7,IF(AM271="3/3(多子)",$M271*参照!$I$4,IF(AM271="2/3(多子)",$M271*参照!$I$4,IF(AM271="1/3(多子)",$M271*参照!$I$4,IF(AM271="多子世帯",$M271*参照!$I$4,IF(AM271="対象外",0))))))))))</f>
        <v>0</v>
      </c>
      <c r="CL271" s="454" t="b">
        <f>IF(AN271="3/3",$M271*参照!$I$4,IF(AN271="2/3",$M271*参照!$I$5,IF(AN271="1/3",$M271*参照!$I$6,IF(AN271="1/4(多子)",$M271*参照!$I$4,IF(AN271="1/4(工･農)",$M271*参照!$I$7,IF(AN271="3/3(多子)",$M271*参照!$I$4,IF(AN271="2/3(多子)",$M271*参照!$I$4,IF(AN271="1/3(多子)",$M271*参照!$I$4,IF(AN271="多子世帯",$M271*参照!$I$4,IF(AN271="対象外",0))))))))))</f>
        <v>0</v>
      </c>
      <c r="CM271" s="454" t="b">
        <f>IF(AO271="3/3",$M271*参照!$I$4,IF(AO271="2/3",$M271*参照!$I$5,IF(AO271="1/3",$M271*参照!$I$6,IF(AO271="1/4(多子)",$M271*参照!$I$4,IF(AO271="1/4(工･農)",$M271*参照!$I$7,IF(AO271="3/3(多子)",$M271*参照!$I$4,IF(AO271="2/3(多子)",$M271*参照!$I$4,IF(AO271="1/3(多子)",$M271*参照!$I$4,IF(AO271="多子世帯",$M271*参照!$I$4,IF(AO271="対象外",0))))))))))</f>
        <v>0</v>
      </c>
      <c r="CN271" s="454" t="b">
        <f>IF(AP271="3/3",$M271*参照!$I$4,IF(AP271="2/3",$M271*参照!$I$5,IF(AP271="1/3",$M271*参照!$I$6,IF(AP271="1/4(多子)",$M271*参照!$I$4,IF(AP271="1/4(工･農)",$M271*参照!$I$7,IF(AP271="3/3(多子)",$M271*参照!$I$4,IF(AP271="2/3(多子)",$M271*参照!$I$4,IF(AP271="1/3(多子)",$M271*参照!$I$4,IF(AP271="多子世帯",$M271*参照!$I$4,IF(AP271="対象外",0))))))))))</f>
        <v>0</v>
      </c>
      <c r="CO271" s="454" t="b">
        <f>IF(AQ271="3/3",$M271*参照!$I$4,IF(AQ271="2/3",$M271*参照!$I$5,IF(AQ271="1/3",$M271*参照!$I$6,IF(AQ271="1/4(多子)",$M271*参照!$I$4,IF(AQ271="1/4(工･農)",$M271*参照!$I$7,IF(AQ271="3/3(多子)",$M271*参照!$I$4,IF(AQ271="2/3(多子)",$M271*参照!$I$4,IF(AQ271="1/3(多子)",$M271*参照!$I$4,IF(AQ271="多子世帯",$M271*参照!$I$4,IF(AQ271="対象外",0))))))))))</f>
        <v>0</v>
      </c>
      <c r="CP271" s="454" t="b">
        <f>IF(AR271="3/3",$M271*参照!$I$4,IF(AR271="2/3",$M271*参照!$I$5,IF(AR271="1/3",$M271*参照!$I$6,IF(AR271="1/4(多子)",$M271*参照!$I$4,IF(AR271="1/4(工･農)",$M271*参照!$I$7,IF(AR271="3/3(多子)",$M271*参照!$I$4,IF(AR271="2/3(多子)",$M271*参照!$I$4,IF(AR271="1/3(多子)",$M271*参照!$I$4,IF(AR271="多子世帯",$M271*参照!$I$4,IF(AR271="対象外",0))))))))))</f>
        <v>0</v>
      </c>
      <c r="CQ271" s="455" t="b">
        <f>IF(AS271="3/3",$M271*参照!$I$4,IF(AS271="2/3",$M271*参照!$I$5,IF(AS271="1/3",$M271*参照!$I$6,IF(AS271="1/4(多子)",$M271*参照!$I$4,IF(AS271="1/4(工･農)",$M271*参照!$I$7,IF(AS271="3/3(多子)",$M271*参照!$I$4,IF(AS271="2/3(多子)",$M271*参照!$I$4,IF(AS271="1/3(多子)",$M271*参照!$I$4,IF(AS271="多子世帯",$M271*参照!$I$4,IF(AS271="対象外",0))))))))))</f>
        <v>0</v>
      </c>
      <c r="CR271" s="456">
        <f t="shared" si="229"/>
        <v>0</v>
      </c>
      <c r="CS271" s="66"/>
      <c r="CT271" s="147"/>
      <c r="CU271" s="147"/>
      <c r="CV271" s="147"/>
      <c r="CW271" s="147"/>
      <c r="CX271" s="147"/>
      <c r="CY271" s="149"/>
      <c r="CZ271" s="100"/>
      <c r="DA271" s="147"/>
      <c r="DB271" s="147"/>
      <c r="DC271" s="147"/>
      <c r="DD271" s="147"/>
      <c r="DE271" s="147"/>
      <c r="DF271" s="148">
        <f t="shared" si="230"/>
        <v>0</v>
      </c>
      <c r="DG271" s="77">
        <f>IF(CD271=0,0,(ROUNDUP(O271*(BU271*参照!$C$5+BV271*参照!$C$6+BW271*参照!$C$7+BX271*参照!$C$8+BY271*参照!$C$9+BZ271*参照!$C$10+CA271*参照!$C$11+CB271*参照!$C$12+CC271*参照!$C$13)/CD271,-2)))</f>
        <v>0</v>
      </c>
      <c r="DH271" s="136" t="str">
        <f t="shared" si="201"/>
        <v>B</v>
      </c>
    </row>
    <row r="272" spans="1:112" ht="14.4">
      <c r="A272" s="137">
        <v>231</v>
      </c>
      <c r="B272" s="363"/>
      <c r="C272" s="361"/>
      <c r="D272" s="126"/>
      <c r="E272" s="127"/>
      <c r="F272" s="185"/>
      <c r="G272" s="213"/>
      <c r="H272" s="355"/>
      <c r="I272" s="235">
        <v>0</v>
      </c>
      <c r="J272" s="235">
        <f t="shared" si="202"/>
        <v>0</v>
      </c>
      <c r="K272" s="387">
        <f>IF(D272="昼間",参照!$E$4,IF(D272="夜間等",参照!$E$5,IF(D272="通信",参照!$E$6,0)))</f>
        <v>0</v>
      </c>
      <c r="L272" s="240">
        <f t="shared" si="203"/>
        <v>0</v>
      </c>
      <c r="M272" s="241">
        <f t="shared" si="204"/>
        <v>0</v>
      </c>
      <c r="N272" s="238"/>
      <c r="O272" s="238">
        <f t="shared" si="205"/>
        <v>0</v>
      </c>
      <c r="P272" s="389">
        <v>0</v>
      </c>
      <c r="Q272" s="392">
        <f>IF(D272="昼間",参照!$F$4,IF(D272="夜間等",参照!$F$5,IF(D272="通信",参照!$F$6,0)))</f>
        <v>0</v>
      </c>
      <c r="R272" s="240">
        <f t="shared" si="206"/>
        <v>0</v>
      </c>
      <c r="S272" s="214"/>
      <c r="T272" s="384">
        <f t="shared" si="207"/>
        <v>0</v>
      </c>
      <c r="U272" s="382">
        <f t="shared" si="208"/>
        <v>0</v>
      </c>
      <c r="V272" s="380">
        <f t="shared" si="209"/>
        <v>0</v>
      </c>
      <c r="W272" s="378">
        <f t="shared" si="210"/>
        <v>0</v>
      </c>
      <c r="X272" s="386" t="str">
        <f t="shared" si="180"/>
        <v>0</v>
      </c>
      <c r="Y272" s="379">
        <f t="shared" si="211"/>
        <v>0</v>
      </c>
      <c r="Z272" s="441"/>
      <c r="AA272" s="441"/>
      <c r="AB272" s="445">
        <f t="shared" si="212"/>
        <v>0</v>
      </c>
      <c r="AC272" s="356">
        <f t="shared" si="213"/>
        <v>0</v>
      </c>
      <c r="AD272" s="123">
        <f t="shared" si="181"/>
        <v>0</v>
      </c>
      <c r="AE272" s="123">
        <f t="shared" si="182"/>
        <v>0</v>
      </c>
      <c r="AF272" s="183"/>
      <c r="AG272" s="32"/>
      <c r="AH272" s="97"/>
      <c r="AI272" s="33"/>
      <c r="AJ272" s="97"/>
      <c r="AK272" s="33"/>
      <c r="AL272" s="97"/>
      <c r="AM272" s="98"/>
      <c r="AN272" s="99"/>
      <c r="AO272" s="147"/>
      <c r="AP272" s="147"/>
      <c r="AQ272" s="147"/>
      <c r="AR272" s="147"/>
      <c r="AS272" s="33"/>
      <c r="AT272" s="308">
        <f t="shared" si="183"/>
        <v>0</v>
      </c>
      <c r="AU272" s="295">
        <f t="shared" si="184"/>
        <v>0</v>
      </c>
      <c r="AV272" s="295">
        <f t="shared" si="185"/>
        <v>0</v>
      </c>
      <c r="AW272" s="295">
        <f t="shared" si="186"/>
        <v>0</v>
      </c>
      <c r="AX272" s="295">
        <f t="shared" si="187"/>
        <v>0</v>
      </c>
      <c r="AY272" s="295">
        <f t="shared" si="188"/>
        <v>0</v>
      </c>
      <c r="AZ272" s="295">
        <f t="shared" si="189"/>
        <v>0</v>
      </c>
      <c r="BA272" s="295">
        <f t="shared" si="190"/>
        <v>0</v>
      </c>
      <c r="BB272" s="310">
        <f t="shared" si="191"/>
        <v>0</v>
      </c>
      <c r="BC272" s="308">
        <f t="shared" si="192"/>
        <v>0</v>
      </c>
      <c r="BD272" s="308">
        <f t="shared" si="193"/>
        <v>0</v>
      </c>
      <c r="BE272" s="295">
        <f t="shared" si="194"/>
        <v>0</v>
      </c>
      <c r="BF272" s="308">
        <f t="shared" si="195"/>
        <v>0</v>
      </c>
      <c r="BG272" s="295">
        <f t="shared" si="196"/>
        <v>0</v>
      </c>
      <c r="BH272" s="308">
        <f t="shared" si="197"/>
        <v>0</v>
      </c>
      <c r="BI272" s="295">
        <f t="shared" si="198"/>
        <v>0</v>
      </c>
      <c r="BJ272" s="295">
        <f t="shared" si="199"/>
        <v>0</v>
      </c>
      <c r="BK272" s="310">
        <f t="shared" si="200"/>
        <v>0</v>
      </c>
      <c r="BL272" s="317">
        <f t="shared" si="214"/>
        <v>0</v>
      </c>
      <c r="BM272" s="299">
        <f t="shared" si="214"/>
        <v>0</v>
      </c>
      <c r="BN272" s="299">
        <f t="shared" si="215"/>
        <v>0</v>
      </c>
      <c r="BO272" s="299">
        <f t="shared" si="214"/>
        <v>0</v>
      </c>
      <c r="BP272" s="299">
        <f t="shared" si="216"/>
        <v>0</v>
      </c>
      <c r="BQ272" s="299">
        <f t="shared" si="214"/>
        <v>0</v>
      </c>
      <c r="BR272" s="299">
        <f t="shared" si="217"/>
        <v>0</v>
      </c>
      <c r="BS272" s="299">
        <f t="shared" si="218"/>
        <v>0</v>
      </c>
      <c r="BT272" s="318">
        <f t="shared" si="218"/>
        <v>0</v>
      </c>
      <c r="BU272" s="450">
        <f t="shared" si="219"/>
        <v>0</v>
      </c>
      <c r="BV272" s="451">
        <f t="shared" si="220"/>
        <v>0</v>
      </c>
      <c r="BW272" s="451">
        <f t="shared" si="221"/>
        <v>0</v>
      </c>
      <c r="BX272" s="451">
        <f t="shared" si="222"/>
        <v>0</v>
      </c>
      <c r="BY272" s="451">
        <f t="shared" si="223"/>
        <v>0</v>
      </c>
      <c r="BZ272" s="451">
        <f t="shared" si="224"/>
        <v>0</v>
      </c>
      <c r="CA272" s="451">
        <f t="shared" si="225"/>
        <v>0</v>
      </c>
      <c r="CB272" s="451">
        <f t="shared" si="226"/>
        <v>0</v>
      </c>
      <c r="CC272" s="451">
        <f t="shared" si="227"/>
        <v>0</v>
      </c>
      <c r="CD272" s="452">
        <f t="shared" si="228"/>
        <v>0</v>
      </c>
      <c r="CE272" s="453">
        <f>IF($AF272="3/3",$R272*参照!$J$4,IF($AF272="2/3",$R272*参照!$J$5,IF($AF272="1/3",$R272*参照!$J$6,IF($AF272="1/4(多子)",$R272*参照!$J$4,IF($AF272="1/4(工･農)",$R272*参照!$J$7,IF($AF272="3/3(多子)",$R272*参照!$J$4,IF($AF272="2/3(多子)",$R272*参照!$J$4,IF($AF272="1/3(多子)",$R272*参照!$J$4,IF($AF272="多子世帯",$R272*参照!$J$4,)))))))))</f>
        <v>0</v>
      </c>
      <c r="CF272" s="454" t="b">
        <f>IF(AH272="3/3",$M272*参照!$I$4,IF(AH272="2/3",$M272*参照!$I$5,IF(AH272="1/3",$M272*参照!$I$6,IF(AH272="1/4(多子)",$M272*参照!$I$4,IF(AH272="1/4(工･農)",$M272*参照!$I$7,IF(AH272="3/3(多子)",$M272*参照!$I$4,IF(AH272="2/3(多子)",$M272*参照!$I$4,IF(AH272="1/3(多子)",$M272*参照!$I$4,IF(AH272="多子世帯",$M272*参照!$I$4,IF(AH272="対象外",0))))))))))</f>
        <v>0</v>
      </c>
      <c r="CG272" s="454" t="b">
        <f>IF(AI272="3/3",$M272*参照!$I$4,IF(AI272="2/3",$M272*参照!$I$5,IF(AI272="1/3",$M272*参照!$I$6,IF(AI272="1/4(多子)",$M272*参照!$I$4,IF(AI272="1/4(工･農)",$M272*参照!$I$7,IF(AI272="3/3(多子)",$M272*参照!$I$4,IF(AI272="2/3(多子)",$M272*参照!$I$4,IF(AI272="1/3(多子)",$M272*参照!$I$4,IF(AI272="多子世帯",$M272*参照!$I$4,IF(AI272="対象外",0))))))))))</f>
        <v>0</v>
      </c>
      <c r="CH272" s="454" t="b">
        <f>IF(AJ272="3/3",$M272*参照!$I$4,IF(AJ272="2/3",$M272*参照!$I$5,IF(AJ272="1/3",$M272*参照!$I$6,IF(AJ272="1/4(多子)",$M272*参照!$I$4,IF(AJ272="1/4(工･農)",$M272*参照!$I$7,IF(AJ272="3/3(多子)",$M272*参照!$I$4,IF(AJ272="2/3(多子)",$M272*参照!$I$4,IF(AJ272="1/3(多子)",$M272*参照!$I$4,IF(AJ272="多子世帯",$M272*参照!$I$4,IF(AJ272="対象外",0))))))))))</f>
        <v>0</v>
      </c>
      <c r="CI272" s="454" t="b">
        <f>IF(AK272="3/3",$M272*参照!$I$4,IF(AK272="2/3",$M272*参照!$I$5,IF(AK272="1/3",$M272*参照!$I$6,IF(AK272="1/4(多子)",$M272*参照!$I$4,IF(AK272="1/4(工･農)",$M272*参照!$I$7,IF(AK272="3/3(多子)",$M272*参照!$I$4,IF(AK272="2/3(多子)",$M272*参照!$I$4,IF(AK272="1/3(多子)",$M272*参照!$I$4,IF(AK272="多子世帯",$M272*参照!$I$4,IF(AK272="対象外",0))))))))))</f>
        <v>0</v>
      </c>
      <c r="CJ272" s="454" t="b">
        <f>IF(AL272="3/3",$M272*参照!$I$4,IF(AL272="2/3",$M272*参照!$I$5,IF(AL272="1/3",$M272*参照!$I$6,IF(AL272="1/4(多子)",$M272*参照!$I$4,IF(AL272="1/4(工･農)",$M272*参照!$I$7,IF(AL272="3/3(多子)",$M272*参照!$I$4,IF(AL272="2/3(多子)",$M272*参照!$I$4,IF(AL272="1/3(多子)",$M272*参照!$I$4,IF(AL272="多子世帯",$M272*参照!$I$4,IF(AL272="対象外",0))))))))))</f>
        <v>0</v>
      </c>
      <c r="CK272" s="454" t="b">
        <f>IF(AM272="3/3",$M272*参照!$I$4,IF(AM272="2/3",$M272*参照!$I$5,IF(AM272="1/3",$M272*参照!$I$6,IF(AM272="1/4(多子)",$M272*参照!$I$4,IF(AM272="1/4(工･農)",$M272*参照!$I$7,IF(AM272="3/3(多子)",$M272*参照!$I$4,IF(AM272="2/3(多子)",$M272*参照!$I$4,IF(AM272="1/3(多子)",$M272*参照!$I$4,IF(AM272="多子世帯",$M272*参照!$I$4,IF(AM272="対象外",0))))))))))</f>
        <v>0</v>
      </c>
      <c r="CL272" s="454" t="b">
        <f>IF(AN272="3/3",$M272*参照!$I$4,IF(AN272="2/3",$M272*参照!$I$5,IF(AN272="1/3",$M272*参照!$I$6,IF(AN272="1/4(多子)",$M272*参照!$I$4,IF(AN272="1/4(工･農)",$M272*参照!$I$7,IF(AN272="3/3(多子)",$M272*参照!$I$4,IF(AN272="2/3(多子)",$M272*参照!$I$4,IF(AN272="1/3(多子)",$M272*参照!$I$4,IF(AN272="多子世帯",$M272*参照!$I$4,IF(AN272="対象外",0))))))))))</f>
        <v>0</v>
      </c>
      <c r="CM272" s="454" t="b">
        <f>IF(AO272="3/3",$M272*参照!$I$4,IF(AO272="2/3",$M272*参照!$I$5,IF(AO272="1/3",$M272*参照!$I$6,IF(AO272="1/4(多子)",$M272*参照!$I$4,IF(AO272="1/4(工･農)",$M272*参照!$I$7,IF(AO272="3/3(多子)",$M272*参照!$I$4,IF(AO272="2/3(多子)",$M272*参照!$I$4,IF(AO272="1/3(多子)",$M272*参照!$I$4,IF(AO272="多子世帯",$M272*参照!$I$4,IF(AO272="対象外",0))))))))))</f>
        <v>0</v>
      </c>
      <c r="CN272" s="454" t="b">
        <f>IF(AP272="3/3",$M272*参照!$I$4,IF(AP272="2/3",$M272*参照!$I$5,IF(AP272="1/3",$M272*参照!$I$6,IF(AP272="1/4(多子)",$M272*参照!$I$4,IF(AP272="1/4(工･農)",$M272*参照!$I$7,IF(AP272="3/3(多子)",$M272*参照!$I$4,IF(AP272="2/3(多子)",$M272*参照!$I$4,IF(AP272="1/3(多子)",$M272*参照!$I$4,IF(AP272="多子世帯",$M272*参照!$I$4,IF(AP272="対象外",0))))))))))</f>
        <v>0</v>
      </c>
      <c r="CO272" s="454" t="b">
        <f>IF(AQ272="3/3",$M272*参照!$I$4,IF(AQ272="2/3",$M272*参照!$I$5,IF(AQ272="1/3",$M272*参照!$I$6,IF(AQ272="1/4(多子)",$M272*参照!$I$4,IF(AQ272="1/4(工･農)",$M272*参照!$I$7,IF(AQ272="3/3(多子)",$M272*参照!$I$4,IF(AQ272="2/3(多子)",$M272*参照!$I$4,IF(AQ272="1/3(多子)",$M272*参照!$I$4,IF(AQ272="多子世帯",$M272*参照!$I$4,IF(AQ272="対象外",0))))))))))</f>
        <v>0</v>
      </c>
      <c r="CP272" s="454" t="b">
        <f>IF(AR272="3/3",$M272*参照!$I$4,IF(AR272="2/3",$M272*参照!$I$5,IF(AR272="1/3",$M272*参照!$I$6,IF(AR272="1/4(多子)",$M272*参照!$I$4,IF(AR272="1/4(工･農)",$M272*参照!$I$7,IF(AR272="3/3(多子)",$M272*参照!$I$4,IF(AR272="2/3(多子)",$M272*参照!$I$4,IF(AR272="1/3(多子)",$M272*参照!$I$4,IF(AR272="多子世帯",$M272*参照!$I$4,IF(AR272="対象外",0))))))))))</f>
        <v>0</v>
      </c>
      <c r="CQ272" s="455" t="b">
        <f>IF(AS272="3/3",$M272*参照!$I$4,IF(AS272="2/3",$M272*参照!$I$5,IF(AS272="1/3",$M272*参照!$I$6,IF(AS272="1/4(多子)",$M272*参照!$I$4,IF(AS272="1/4(工･農)",$M272*参照!$I$7,IF(AS272="3/3(多子)",$M272*参照!$I$4,IF(AS272="2/3(多子)",$M272*参照!$I$4,IF(AS272="1/3(多子)",$M272*参照!$I$4,IF(AS272="多子世帯",$M272*参照!$I$4,IF(AS272="対象外",0))))))))))</f>
        <v>0</v>
      </c>
      <c r="CR272" s="456">
        <f t="shared" si="229"/>
        <v>0</v>
      </c>
      <c r="CS272" s="66"/>
      <c r="CT272" s="147"/>
      <c r="CU272" s="147"/>
      <c r="CV272" s="147"/>
      <c r="CW272" s="147"/>
      <c r="CX272" s="147"/>
      <c r="CY272" s="149"/>
      <c r="CZ272" s="100"/>
      <c r="DA272" s="147"/>
      <c r="DB272" s="147"/>
      <c r="DC272" s="147"/>
      <c r="DD272" s="147"/>
      <c r="DE272" s="147"/>
      <c r="DF272" s="148">
        <f t="shared" si="230"/>
        <v>0</v>
      </c>
      <c r="DG272" s="77">
        <f>IF(CD272=0,0,(ROUNDUP(O272*(BU272*参照!$C$5+BV272*参照!$C$6+BW272*参照!$C$7+BX272*参照!$C$8+BY272*参照!$C$9+BZ272*参照!$C$10+CA272*参照!$C$11+CB272*参照!$C$12+CC272*参照!$C$13)/CD272,-2)))</f>
        <v>0</v>
      </c>
      <c r="DH272" s="136" t="str">
        <f t="shared" si="201"/>
        <v>B</v>
      </c>
    </row>
    <row r="273" spans="1:112" ht="14.4">
      <c r="A273" s="137">
        <v>232</v>
      </c>
      <c r="B273" s="354"/>
      <c r="C273" s="355"/>
      <c r="D273" s="213"/>
      <c r="E273" s="213"/>
      <c r="F273" s="185"/>
      <c r="G273" s="213"/>
      <c r="H273" s="355"/>
      <c r="I273" s="237">
        <v>0</v>
      </c>
      <c r="J273" s="236">
        <f t="shared" si="202"/>
        <v>0</v>
      </c>
      <c r="K273" s="387">
        <f>IF(D273="昼間",参照!$E$4,IF(D273="夜間等",参照!$E$5,IF(D273="通信",参照!$E$6,0)))</f>
        <v>0</v>
      </c>
      <c r="L273" s="240">
        <f t="shared" si="203"/>
        <v>0</v>
      </c>
      <c r="M273" s="241">
        <f t="shared" si="204"/>
        <v>0</v>
      </c>
      <c r="N273" s="238"/>
      <c r="O273" s="238">
        <f t="shared" si="205"/>
        <v>0</v>
      </c>
      <c r="P273" s="389">
        <v>0</v>
      </c>
      <c r="Q273" s="392">
        <f>IF(D273="昼間",参照!$F$4,IF(D273="夜間等",参照!$F$5,IF(D273="通信",参照!$F$6,0)))</f>
        <v>0</v>
      </c>
      <c r="R273" s="240">
        <f t="shared" si="206"/>
        <v>0</v>
      </c>
      <c r="S273" s="214"/>
      <c r="T273" s="384">
        <f t="shared" si="207"/>
        <v>0</v>
      </c>
      <c r="U273" s="382">
        <f t="shared" si="208"/>
        <v>0</v>
      </c>
      <c r="V273" s="380">
        <f t="shared" si="209"/>
        <v>0</v>
      </c>
      <c r="W273" s="378">
        <f t="shared" si="210"/>
        <v>0</v>
      </c>
      <c r="X273" s="386" t="str">
        <f t="shared" si="180"/>
        <v>0</v>
      </c>
      <c r="Y273" s="379">
        <f t="shared" si="211"/>
        <v>0</v>
      </c>
      <c r="Z273" s="441"/>
      <c r="AA273" s="441"/>
      <c r="AB273" s="445">
        <f t="shared" si="212"/>
        <v>0</v>
      </c>
      <c r="AC273" s="356">
        <f t="shared" si="213"/>
        <v>0</v>
      </c>
      <c r="AD273" s="123">
        <f t="shared" si="181"/>
        <v>0</v>
      </c>
      <c r="AE273" s="123">
        <f t="shared" si="182"/>
        <v>0</v>
      </c>
      <c r="AF273" s="183"/>
      <c r="AG273" s="32"/>
      <c r="AH273" s="97"/>
      <c r="AI273" s="33"/>
      <c r="AJ273" s="97"/>
      <c r="AK273" s="33"/>
      <c r="AL273" s="97"/>
      <c r="AM273" s="98"/>
      <c r="AN273" s="99"/>
      <c r="AO273" s="147"/>
      <c r="AP273" s="147"/>
      <c r="AQ273" s="147"/>
      <c r="AR273" s="147"/>
      <c r="AS273" s="33"/>
      <c r="AT273" s="308">
        <f t="shared" si="183"/>
        <v>0</v>
      </c>
      <c r="AU273" s="295">
        <f t="shared" si="184"/>
        <v>0</v>
      </c>
      <c r="AV273" s="295">
        <f t="shared" si="185"/>
        <v>0</v>
      </c>
      <c r="AW273" s="295">
        <f t="shared" si="186"/>
        <v>0</v>
      </c>
      <c r="AX273" s="295">
        <f t="shared" si="187"/>
        <v>0</v>
      </c>
      <c r="AY273" s="295">
        <f t="shared" si="188"/>
        <v>0</v>
      </c>
      <c r="AZ273" s="295">
        <f t="shared" si="189"/>
        <v>0</v>
      </c>
      <c r="BA273" s="295">
        <f t="shared" si="190"/>
        <v>0</v>
      </c>
      <c r="BB273" s="310">
        <f t="shared" si="191"/>
        <v>0</v>
      </c>
      <c r="BC273" s="308">
        <f t="shared" si="192"/>
        <v>0</v>
      </c>
      <c r="BD273" s="308">
        <f t="shared" si="193"/>
        <v>0</v>
      </c>
      <c r="BE273" s="295">
        <f t="shared" si="194"/>
        <v>0</v>
      </c>
      <c r="BF273" s="308">
        <f t="shared" si="195"/>
        <v>0</v>
      </c>
      <c r="BG273" s="295">
        <f t="shared" si="196"/>
        <v>0</v>
      </c>
      <c r="BH273" s="308">
        <f t="shared" si="197"/>
        <v>0</v>
      </c>
      <c r="BI273" s="295">
        <f t="shared" si="198"/>
        <v>0</v>
      </c>
      <c r="BJ273" s="295">
        <f t="shared" si="199"/>
        <v>0</v>
      </c>
      <c r="BK273" s="310">
        <f t="shared" si="200"/>
        <v>0</v>
      </c>
      <c r="BL273" s="317">
        <f t="shared" si="214"/>
        <v>0</v>
      </c>
      <c r="BM273" s="299">
        <f t="shared" si="214"/>
        <v>0</v>
      </c>
      <c r="BN273" s="299">
        <f t="shared" si="215"/>
        <v>0</v>
      </c>
      <c r="BO273" s="299">
        <f t="shared" si="214"/>
        <v>0</v>
      </c>
      <c r="BP273" s="299">
        <f t="shared" si="216"/>
        <v>0</v>
      </c>
      <c r="BQ273" s="299">
        <f t="shared" si="214"/>
        <v>0</v>
      </c>
      <c r="BR273" s="299">
        <f t="shared" si="217"/>
        <v>0</v>
      </c>
      <c r="BS273" s="299">
        <f t="shared" si="218"/>
        <v>0</v>
      </c>
      <c r="BT273" s="318">
        <f t="shared" si="218"/>
        <v>0</v>
      </c>
      <c r="BU273" s="450">
        <f t="shared" si="219"/>
        <v>0</v>
      </c>
      <c r="BV273" s="451">
        <f t="shared" si="220"/>
        <v>0</v>
      </c>
      <c r="BW273" s="451">
        <f t="shared" si="221"/>
        <v>0</v>
      </c>
      <c r="BX273" s="451">
        <f t="shared" si="222"/>
        <v>0</v>
      </c>
      <c r="BY273" s="451">
        <f t="shared" si="223"/>
        <v>0</v>
      </c>
      <c r="BZ273" s="451">
        <f t="shared" si="224"/>
        <v>0</v>
      </c>
      <c r="CA273" s="451">
        <f t="shared" si="225"/>
        <v>0</v>
      </c>
      <c r="CB273" s="451">
        <f t="shared" si="226"/>
        <v>0</v>
      </c>
      <c r="CC273" s="451">
        <f t="shared" si="227"/>
        <v>0</v>
      </c>
      <c r="CD273" s="452">
        <f t="shared" si="228"/>
        <v>0</v>
      </c>
      <c r="CE273" s="453">
        <f>IF($AF273="3/3",$R273*参照!$J$4,IF($AF273="2/3",$R273*参照!$J$5,IF($AF273="1/3",$R273*参照!$J$6,IF($AF273="1/4(多子)",$R273*参照!$J$4,IF($AF273="1/4(工･農)",$R273*参照!$J$7,IF($AF273="3/3(多子)",$R273*参照!$J$4,IF($AF273="2/3(多子)",$R273*参照!$J$4,IF($AF273="1/3(多子)",$R273*参照!$J$4,IF($AF273="多子世帯",$R273*参照!$J$4,)))))))))</f>
        <v>0</v>
      </c>
      <c r="CF273" s="454" t="b">
        <f>IF(AH273="3/3",$M273*参照!$I$4,IF(AH273="2/3",$M273*参照!$I$5,IF(AH273="1/3",$M273*参照!$I$6,IF(AH273="1/4(多子)",$M273*参照!$I$4,IF(AH273="1/4(工･農)",$M273*参照!$I$7,IF(AH273="3/3(多子)",$M273*参照!$I$4,IF(AH273="2/3(多子)",$M273*参照!$I$4,IF(AH273="1/3(多子)",$M273*参照!$I$4,IF(AH273="多子世帯",$M273*参照!$I$4,IF(AH273="対象外",0))))))))))</f>
        <v>0</v>
      </c>
      <c r="CG273" s="454" t="b">
        <f>IF(AI273="3/3",$M273*参照!$I$4,IF(AI273="2/3",$M273*参照!$I$5,IF(AI273="1/3",$M273*参照!$I$6,IF(AI273="1/4(多子)",$M273*参照!$I$4,IF(AI273="1/4(工･農)",$M273*参照!$I$7,IF(AI273="3/3(多子)",$M273*参照!$I$4,IF(AI273="2/3(多子)",$M273*参照!$I$4,IF(AI273="1/3(多子)",$M273*参照!$I$4,IF(AI273="多子世帯",$M273*参照!$I$4,IF(AI273="対象外",0))))))))))</f>
        <v>0</v>
      </c>
      <c r="CH273" s="454" t="b">
        <f>IF(AJ273="3/3",$M273*参照!$I$4,IF(AJ273="2/3",$M273*参照!$I$5,IF(AJ273="1/3",$M273*参照!$I$6,IF(AJ273="1/4(多子)",$M273*参照!$I$4,IF(AJ273="1/4(工･農)",$M273*参照!$I$7,IF(AJ273="3/3(多子)",$M273*参照!$I$4,IF(AJ273="2/3(多子)",$M273*参照!$I$4,IF(AJ273="1/3(多子)",$M273*参照!$I$4,IF(AJ273="多子世帯",$M273*参照!$I$4,IF(AJ273="対象外",0))))))))))</f>
        <v>0</v>
      </c>
      <c r="CI273" s="454" t="b">
        <f>IF(AK273="3/3",$M273*参照!$I$4,IF(AK273="2/3",$M273*参照!$I$5,IF(AK273="1/3",$M273*参照!$I$6,IF(AK273="1/4(多子)",$M273*参照!$I$4,IF(AK273="1/4(工･農)",$M273*参照!$I$7,IF(AK273="3/3(多子)",$M273*参照!$I$4,IF(AK273="2/3(多子)",$M273*参照!$I$4,IF(AK273="1/3(多子)",$M273*参照!$I$4,IF(AK273="多子世帯",$M273*参照!$I$4,IF(AK273="対象外",0))))))))))</f>
        <v>0</v>
      </c>
      <c r="CJ273" s="454" t="b">
        <f>IF(AL273="3/3",$M273*参照!$I$4,IF(AL273="2/3",$M273*参照!$I$5,IF(AL273="1/3",$M273*参照!$I$6,IF(AL273="1/4(多子)",$M273*参照!$I$4,IF(AL273="1/4(工･農)",$M273*参照!$I$7,IF(AL273="3/3(多子)",$M273*参照!$I$4,IF(AL273="2/3(多子)",$M273*参照!$I$4,IF(AL273="1/3(多子)",$M273*参照!$I$4,IF(AL273="多子世帯",$M273*参照!$I$4,IF(AL273="対象外",0))))))))))</f>
        <v>0</v>
      </c>
      <c r="CK273" s="454" t="b">
        <f>IF(AM273="3/3",$M273*参照!$I$4,IF(AM273="2/3",$M273*参照!$I$5,IF(AM273="1/3",$M273*参照!$I$6,IF(AM273="1/4(多子)",$M273*参照!$I$4,IF(AM273="1/4(工･農)",$M273*参照!$I$7,IF(AM273="3/3(多子)",$M273*参照!$I$4,IF(AM273="2/3(多子)",$M273*参照!$I$4,IF(AM273="1/3(多子)",$M273*参照!$I$4,IF(AM273="多子世帯",$M273*参照!$I$4,IF(AM273="対象外",0))))))))))</f>
        <v>0</v>
      </c>
      <c r="CL273" s="454" t="b">
        <f>IF(AN273="3/3",$M273*参照!$I$4,IF(AN273="2/3",$M273*参照!$I$5,IF(AN273="1/3",$M273*参照!$I$6,IF(AN273="1/4(多子)",$M273*参照!$I$4,IF(AN273="1/4(工･農)",$M273*参照!$I$7,IF(AN273="3/3(多子)",$M273*参照!$I$4,IF(AN273="2/3(多子)",$M273*参照!$I$4,IF(AN273="1/3(多子)",$M273*参照!$I$4,IF(AN273="多子世帯",$M273*参照!$I$4,IF(AN273="対象外",0))))))))))</f>
        <v>0</v>
      </c>
      <c r="CM273" s="454" t="b">
        <f>IF(AO273="3/3",$M273*参照!$I$4,IF(AO273="2/3",$M273*参照!$I$5,IF(AO273="1/3",$M273*参照!$I$6,IF(AO273="1/4(多子)",$M273*参照!$I$4,IF(AO273="1/4(工･農)",$M273*参照!$I$7,IF(AO273="3/3(多子)",$M273*参照!$I$4,IF(AO273="2/3(多子)",$M273*参照!$I$4,IF(AO273="1/3(多子)",$M273*参照!$I$4,IF(AO273="多子世帯",$M273*参照!$I$4,IF(AO273="対象外",0))))))))))</f>
        <v>0</v>
      </c>
      <c r="CN273" s="454" t="b">
        <f>IF(AP273="3/3",$M273*参照!$I$4,IF(AP273="2/3",$M273*参照!$I$5,IF(AP273="1/3",$M273*参照!$I$6,IF(AP273="1/4(多子)",$M273*参照!$I$4,IF(AP273="1/4(工･農)",$M273*参照!$I$7,IF(AP273="3/3(多子)",$M273*参照!$I$4,IF(AP273="2/3(多子)",$M273*参照!$I$4,IF(AP273="1/3(多子)",$M273*参照!$I$4,IF(AP273="多子世帯",$M273*参照!$I$4,IF(AP273="対象外",0))))))))))</f>
        <v>0</v>
      </c>
      <c r="CO273" s="454" t="b">
        <f>IF(AQ273="3/3",$M273*参照!$I$4,IF(AQ273="2/3",$M273*参照!$I$5,IF(AQ273="1/3",$M273*参照!$I$6,IF(AQ273="1/4(多子)",$M273*参照!$I$4,IF(AQ273="1/4(工･農)",$M273*参照!$I$7,IF(AQ273="3/3(多子)",$M273*参照!$I$4,IF(AQ273="2/3(多子)",$M273*参照!$I$4,IF(AQ273="1/3(多子)",$M273*参照!$I$4,IF(AQ273="多子世帯",$M273*参照!$I$4,IF(AQ273="対象外",0))))))))))</f>
        <v>0</v>
      </c>
      <c r="CP273" s="454" t="b">
        <f>IF(AR273="3/3",$M273*参照!$I$4,IF(AR273="2/3",$M273*参照!$I$5,IF(AR273="1/3",$M273*参照!$I$6,IF(AR273="1/4(多子)",$M273*参照!$I$4,IF(AR273="1/4(工･農)",$M273*参照!$I$7,IF(AR273="3/3(多子)",$M273*参照!$I$4,IF(AR273="2/3(多子)",$M273*参照!$I$4,IF(AR273="1/3(多子)",$M273*参照!$I$4,IF(AR273="多子世帯",$M273*参照!$I$4,IF(AR273="対象外",0))))))))))</f>
        <v>0</v>
      </c>
      <c r="CQ273" s="455" t="b">
        <f>IF(AS273="3/3",$M273*参照!$I$4,IF(AS273="2/3",$M273*参照!$I$5,IF(AS273="1/3",$M273*参照!$I$6,IF(AS273="1/4(多子)",$M273*参照!$I$4,IF(AS273="1/4(工･農)",$M273*参照!$I$7,IF(AS273="3/3(多子)",$M273*参照!$I$4,IF(AS273="2/3(多子)",$M273*参照!$I$4,IF(AS273="1/3(多子)",$M273*参照!$I$4,IF(AS273="多子世帯",$M273*参照!$I$4,IF(AS273="対象外",0))))))))))</f>
        <v>0</v>
      </c>
      <c r="CR273" s="456">
        <f t="shared" si="229"/>
        <v>0</v>
      </c>
      <c r="CS273" s="66"/>
      <c r="CT273" s="147"/>
      <c r="CU273" s="147"/>
      <c r="CV273" s="147"/>
      <c r="CW273" s="147"/>
      <c r="CX273" s="147"/>
      <c r="CY273" s="149"/>
      <c r="CZ273" s="100"/>
      <c r="DA273" s="147"/>
      <c r="DB273" s="147"/>
      <c r="DC273" s="147"/>
      <c r="DD273" s="147"/>
      <c r="DE273" s="147"/>
      <c r="DF273" s="148">
        <f t="shared" si="230"/>
        <v>0</v>
      </c>
      <c r="DG273" s="77">
        <f>IF(CD273=0,0,(ROUNDUP(O273*(BU273*参照!$C$5+BV273*参照!$C$6+BW273*参照!$C$7+BX273*参照!$C$8+BY273*参照!$C$9+BZ273*参照!$C$10+CA273*参照!$C$11+CB273*参照!$C$12+CC273*参照!$C$13)/CD273,-2)))</f>
        <v>0</v>
      </c>
      <c r="DH273" s="136" t="str">
        <f t="shared" si="201"/>
        <v>B</v>
      </c>
    </row>
    <row r="274" spans="1:112" ht="14.4">
      <c r="A274" s="137">
        <v>233</v>
      </c>
      <c r="B274" s="363"/>
      <c r="C274" s="361"/>
      <c r="D274" s="126"/>
      <c r="E274" s="127"/>
      <c r="F274" s="185"/>
      <c r="G274" s="213"/>
      <c r="H274" s="355"/>
      <c r="I274" s="235">
        <v>0</v>
      </c>
      <c r="J274" s="235">
        <f t="shared" si="202"/>
        <v>0</v>
      </c>
      <c r="K274" s="387">
        <f>IF(D274="昼間",参照!$E$4,IF(D274="夜間等",参照!$E$5,IF(D274="通信",参照!$E$6,0)))</f>
        <v>0</v>
      </c>
      <c r="L274" s="240">
        <f t="shared" si="203"/>
        <v>0</v>
      </c>
      <c r="M274" s="241">
        <f t="shared" si="204"/>
        <v>0</v>
      </c>
      <c r="N274" s="238"/>
      <c r="O274" s="238">
        <f t="shared" si="205"/>
        <v>0</v>
      </c>
      <c r="P274" s="389">
        <v>0</v>
      </c>
      <c r="Q274" s="392">
        <f>IF(D274="昼間",参照!$F$4,IF(D274="夜間等",参照!$F$5,IF(D274="通信",参照!$F$6,0)))</f>
        <v>0</v>
      </c>
      <c r="R274" s="240">
        <f t="shared" si="206"/>
        <v>0</v>
      </c>
      <c r="S274" s="214"/>
      <c r="T274" s="384">
        <f t="shared" si="207"/>
        <v>0</v>
      </c>
      <c r="U274" s="382">
        <f t="shared" si="208"/>
        <v>0</v>
      </c>
      <c r="V274" s="380">
        <f t="shared" si="209"/>
        <v>0</v>
      </c>
      <c r="W274" s="378">
        <f t="shared" si="210"/>
        <v>0</v>
      </c>
      <c r="X274" s="386" t="str">
        <f t="shared" si="180"/>
        <v>0</v>
      </c>
      <c r="Y274" s="379">
        <f t="shared" si="211"/>
        <v>0</v>
      </c>
      <c r="Z274" s="441"/>
      <c r="AA274" s="441"/>
      <c r="AB274" s="445">
        <f t="shared" si="212"/>
        <v>0</v>
      </c>
      <c r="AC274" s="356">
        <f t="shared" si="213"/>
        <v>0</v>
      </c>
      <c r="AD274" s="123">
        <f t="shared" si="181"/>
        <v>0</v>
      </c>
      <c r="AE274" s="123">
        <f t="shared" si="182"/>
        <v>0</v>
      </c>
      <c r="AF274" s="183"/>
      <c r="AG274" s="32"/>
      <c r="AH274" s="97"/>
      <c r="AI274" s="33"/>
      <c r="AJ274" s="97"/>
      <c r="AK274" s="33"/>
      <c r="AL274" s="97"/>
      <c r="AM274" s="98"/>
      <c r="AN274" s="99"/>
      <c r="AO274" s="147"/>
      <c r="AP274" s="147"/>
      <c r="AQ274" s="147"/>
      <c r="AR274" s="147"/>
      <c r="AS274" s="33"/>
      <c r="AT274" s="308">
        <f t="shared" si="183"/>
        <v>0</v>
      </c>
      <c r="AU274" s="295">
        <f t="shared" si="184"/>
        <v>0</v>
      </c>
      <c r="AV274" s="295">
        <f t="shared" si="185"/>
        <v>0</v>
      </c>
      <c r="AW274" s="295">
        <f t="shared" si="186"/>
        <v>0</v>
      </c>
      <c r="AX274" s="295">
        <f t="shared" si="187"/>
        <v>0</v>
      </c>
      <c r="AY274" s="295">
        <f t="shared" si="188"/>
        <v>0</v>
      </c>
      <c r="AZ274" s="295">
        <f t="shared" si="189"/>
        <v>0</v>
      </c>
      <c r="BA274" s="295">
        <f t="shared" si="190"/>
        <v>0</v>
      </c>
      <c r="BB274" s="310">
        <f t="shared" si="191"/>
        <v>0</v>
      </c>
      <c r="BC274" s="308">
        <f t="shared" si="192"/>
        <v>0</v>
      </c>
      <c r="BD274" s="308">
        <f t="shared" si="193"/>
        <v>0</v>
      </c>
      <c r="BE274" s="295">
        <f t="shared" si="194"/>
        <v>0</v>
      </c>
      <c r="BF274" s="308">
        <f t="shared" si="195"/>
        <v>0</v>
      </c>
      <c r="BG274" s="295">
        <f t="shared" si="196"/>
        <v>0</v>
      </c>
      <c r="BH274" s="308">
        <f t="shared" si="197"/>
        <v>0</v>
      </c>
      <c r="BI274" s="295">
        <f t="shared" si="198"/>
        <v>0</v>
      </c>
      <c r="BJ274" s="295">
        <f t="shared" si="199"/>
        <v>0</v>
      </c>
      <c r="BK274" s="310">
        <f t="shared" si="200"/>
        <v>0</v>
      </c>
      <c r="BL274" s="317">
        <f t="shared" si="214"/>
        <v>0</v>
      </c>
      <c r="BM274" s="299">
        <f t="shared" si="214"/>
        <v>0</v>
      </c>
      <c r="BN274" s="299">
        <f t="shared" si="215"/>
        <v>0</v>
      </c>
      <c r="BO274" s="299">
        <f t="shared" si="214"/>
        <v>0</v>
      </c>
      <c r="BP274" s="299">
        <f t="shared" si="216"/>
        <v>0</v>
      </c>
      <c r="BQ274" s="299">
        <f t="shared" si="214"/>
        <v>0</v>
      </c>
      <c r="BR274" s="299">
        <f t="shared" si="217"/>
        <v>0</v>
      </c>
      <c r="BS274" s="299">
        <f t="shared" si="218"/>
        <v>0</v>
      </c>
      <c r="BT274" s="318">
        <f t="shared" si="218"/>
        <v>0</v>
      </c>
      <c r="BU274" s="450">
        <f t="shared" si="219"/>
        <v>0</v>
      </c>
      <c r="BV274" s="451">
        <f t="shared" si="220"/>
        <v>0</v>
      </c>
      <c r="BW274" s="451">
        <f t="shared" si="221"/>
        <v>0</v>
      </c>
      <c r="BX274" s="451">
        <f t="shared" si="222"/>
        <v>0</v>
      </c>
      <c r="BY274" s="451">
        <f t="shared" si="223"/>
        <v>0</v>
      </c>
      <c r="BZ274" s="451">
        <f t="shared" si="224"/>
        <v>0</v>
      </c>
      <c r="CA274" s="451">
        <f t="shared" si="225"/>
        <v>0</v>
      </c>
      <c r="CB274" s="451">
        <f t="shared" si="226"/>
        <v>0</v>
      </c>
      <c r="CC274" s="451">
        <f t="shared" si="227"/>
        <v>0</v>
      </c>
      <c r="CD274" s="452">
        <f t="shared" si="228"/>
        <v>0</v>
      </c>
      <c r="CE274" s="453">
        <f>IF($AF274="3/3",$R274*参照!$J$4,IF($AF274="2/3",$R274*参照!$J$5,IF($AF274="1/3",$R274*参照!$J$6,IF($AF274="1/4(多子)",$R274*参照!$J$4,IF($AF274="1/4(工･農)",$R274*参照!$J$7,IF($AF274="3/3(多子)",$R274*参照!$J$4,IF($AF274="2/3(多子)",$R274*参照!$J$4,IF($AF274="1/3(多子)",$R274*参照!$J$4,IF($AF274="多子世帯",$R274*参照!$J$4,)))))))))</f>
        <v>0</v>
      </c>
      <c r="CF274" s="454" t="b">
        <f>IF(AH274="3/3",$M274*参照!$I$4,IF(AH274="2/3",$M274*参照!$I$5,IF(AH274="1/3",$M274*参照!$I$6,IF(AH274="1/4(多子)",$M274*参照!$I$4,IF(AH274="1/4(工･農)",$M274*参照!$I$7,IF(AH274="3/3(多子)",$M274*参照!$I$4,IF(AH274="2/3(多子)",$M274*参照!$I$4,IF(AH274="1/3(多子)",$M274*参照!$I$4,IF(AH274="多子世帯",$M274*参照!$I$4,IF(AH274="対象外",0))))))))))</f>
        <v>0</v>
      </c>
      <c r="CG274" s="454" t="b">
        <f>IF(AI274="3/3",$M274*参照!$I$4,IF(AI274="2/3",$M274*参照!$I$5,IF(AI274="1/3",$M274*参照!$I$6,IF(AI274="1/4(多子)",$M274*参照!$I$4,IF(AI274="1/4(工･農)",$M274*参照!$I$7,IF(AI274="3/3(多子)",$M274*参照!$I$4,IF(AI274="2/3(多子)",$M274*参照!$I$4,IF(AI274="1/3(多子)",$M274*参照!$I$4,IF(AI274="多子世帯",$M274*参照!$I$4,IF(AI274="対象外",0))))))))))</f>
        <v>0</v>
      </c>
      <c r="CH274" s="454" t="b">
        <f>IF(AJ274="3/3",$M274*参照!$I$4,IF(AJ274="2/3",$M274*参照!$I$5,IF(AJ274="1/3",$M274*参照!$I$6,IF(AJ274="1/4(多子)",$M274*参照!$I$4,IF(AJ274="1/4(工･農)",$M274*参照!$I$7,IF(AJ274="3/3(多子)",$M274*参照!$I$4,IF(AJ274="2/3(多子)",$M274*参照!$I$4,IF(AJ274="1/3(多子)",$M274*参照!$I$4,IF(AJ274="多子世帯",$M274*参照!$I$4,IF(AJ274="対象外",0))))))))))</f>
        <v>0</v>
      </c>
      <c r="CI274" s="454" t="b">
        <f>IF(AK274="3/3",$M274*参照!$I$4,IF(AK274="2/3",$M274*参照!$I$5,IF(AK274="1/3",$M274*参照!$I$6,IF(AK274="1/4(多子)",$M274*参照!$I$4,IF(AK274="1/4(工･農)",$M274*参照!$I$7,IF(AK274="3/3(多子)",$M274*参照!$I$4,IF(AK274="2/3(多子)",$M274*参照!$I$4,IF(AK274="1/3(多子)",$M274*参照!$I$4,IF(AK274="多子世帯",$M274*参照!$I$4,IF(AK274="対象外",0))))))))))</f>
        <v>0</v>
      </c>
      <c r="CJ274" s="454" t="b">
        <f>IF(AL274="3/3",$M274*参照!$I$4,IF(AL274="2/3",$M274*参照!$I$5,IF(AL274="1/3",$M274*参照!$I$6,IF(AL274="1/4(多子)",$M274*参照!$I$4,IF(AL274="1/4(工･農)",$M274*参照!$I$7,IF(AL274="3/3(多子)",$M274*参照!$I$4,IF(AL274="2/3(多子)",$M274*参照!$I$4,IF(AL274="1/3(多子)",$M274*参照!$I$4,IF(AL274="多子世帯",$M274*参照!$I$4,IF(AL274="対象外",0))))))))))</f>
        <v>0</v>
      </c>
      <c r="CK274" s="454" t="b">
        <f>IF(AM274="3/3",$M274*参照!$I$4,IF(AM274="2/3",$M274*参照!$I$5,IF(AM274="1/3",$M274*参照!$I$6,IF(AM274="1/4(多子)",$M274*参照!$I$4,IF(AM274="1/4(工･農)",$M274*参照!$I$7,IF(AM274="3/3(多子)",$M274*参照!$I$4,IF(AM274="2/3(多子)",$M274*参照!$I$4,IF(AM274="1/3(多子)",$M274*参照!$I$4,IF(AM274="多子世帯",$M274*参照!$I$4,IF(AM274="対象外",0))))))))))</f>
        <v>0</v>
      </c>
      <c r="CL274" s="454" t="b">
        <f>IF(AN274="3/3",$M274*参照!$I$4,IF(AN274="2/3",$M274*参照!$I$5,IF(AN274="1/3",$M274*参照!$I$6,IF(AN274="1/4(多子)",$M274*参照!$I$4,IF(AN274="1/4(工･農)",$M274*参照!$I$7,IF(AN274="3/3(多子)",$M274*参照!$I$4,IF(AN274="2/3(多子)",$M274*参照!$I$4,IF(AN274="1/3(多子)",$M274*参照!$I$4,IF(AN274="多子世帯",$M274*参照!$I$4,IF(AN274="対象外",0))))))))))</f>
        <v>0</v>
      </c>
      <c r="CM274" s="454" t="b">
        <f>IF(AO274="3/3",$M274*参照!$I$4,IF(AO274="2/3",$M274*参照!$I$5,IF(AO274="1/3",$M274*参照!$I$6,IF(AO274="1/4(多子)",$M274*参照!$I$4,IF(AO274="1/4(工･農)",$M274*参照!$I$7,IF(AO274="3/3(多子)",$M274*参照!$I$4,IF(AO274="2/3(多子)",$M274*参照!$I$4,IF(AO274="1/3(多子)",$M274*参照!$I$4,IF(AO274="多子世帯",$M274*参照!$I$4,IF(AO274="対象外",0))))))))))</f>
        <v>0</v>
      </c>
      <c r="CN274" s="454" t="b">
        <f>IF(AP274="3/3",$M274*参照!$I$4,IF(AP274="2/3",$M274*参照!$I$5,IF(AP274="1/3",$M274*参照!$I$6,IF(AP274="1/4(多子)",$M274*参照!$I$4,IF(AP274="1/4(工･農)",$M274*参照!$I$7,IF(AP274="3/3(多子)",$M274*参照!$I$4,IF(AP274="2/3(多子)",$M274*参照!$I$4,IF(AP274="1/3(多子)",$M274*参照!$I$4,IF(AP274="多子世帯",$M274*参照!$I$4,IF(AP274="対象外",0))))))))))</f>
        <v>0</v>
      </c>
      <c r="CO274" s="454" t="b">
        <f>IF(AQ274="3/3",$M274*参照!$I$4,IF(AQ274="2/3",$M274*参照!$I$5,IF(AQ274="1/3",$M274*参照!$I$6,IF(AQ274="1/4(多子)",$M274*参照!$I$4,IF(AQ274="1/4(工･農)",$M274*参照!$I$7,IF(AQ274="3/3(多子)",$M274*参照!$I$4,IF(AQ274="2/3(多子)",$M274*参照!$I$4,IF(AQ274="1/3(多子)",$M274*参照!$I$4,IF(AQ274="多子世帯",$M274*参照!$I$4,IF(AQ274="対象外",0))))))))))</f>
        <v>0</v>
      </c>
      <c r="CP274" s="454" t="b">
        <f>IF(AR274="3/3",$M274*参照!$I$4,IF(AR274="2/3",$M274*参照!$I$5,IF(AR274="1/3",$M274*参照!$I$6,IF(AR274="1/4(多子)",$M274*参照!$I$4,IF(AR274="1/4(工･農)",$M274*参照!$I$7,IF(AR274="3/3(多子)",$M274*参照!$I$4,IF(AR274="2/3(多子)",$M274*参照!$I$4,IF(AR274="1/3(多子)",$M274*参照!$I$4,IF(AR274="多子世帯",$M274*参照!$I$4,IF(AR274="対象外",0))))))))))</f>
        <v>0</v>
      </c>
      <c r="CQ274" s="455" t="b">
        <f>IF(AS274="3/3",$M274*参照!$I$4,IF(AS274="2/3",$M274*参照!$I$5,IF(AS274="1/3",$M274*参照!$I$6,IF(AS274="1/4(多子)",$M274*参照!$I$4,IF(AS274="1/4(工･農)",$M274*参照!$I$7,IF(AS274="3/3(多子)",$M274*参照!$I$4,IF(AS274="2/3(多子)",$M274*参照!$I$4,IF(AS274="1/3(多子)",$M274*参照!$I$4,IF(AS274="多子世帯",$M274*参照!$I$4,IF(AS274="対象外",0))))))))))</f>
        <v>0</v>
      </c>
      <c r="CR274" s="456">
        <f t="shared" si="229"/>
        <v>0</v>
      </c>
      <c r="CS274" s="66"/>
      <c r="CT274" s="147"/>
      <c r="CU274" s="147"/>
      <c r="CV274" s="147"/>
      <c r="CW274" s="147"/>
      <c r="CX274" s="147"/>
      <c r="CY274" s="149"/>
      <c r="CZ274" s="100"/>
      <c r="DA274" s="147"/>
      <c r="DB274" s="147"/>
      <c r="DC274" s="147"/>
      <c r="DD274" s="147"/>
      <c r="DE274" s="147"/>
      <c r="DF274" s="148">
        <f t="shared" si="230"/>
        <v>0</v>
      </c>
      <c r="DG274" s="77">
        <f>IF(CD274=0,0,(ROUNDUP(O274*(BU274*参照!$C$5+BV274*参照!$C$6+BW274*参照!$C$7+BX274*参照!$C$8+BY274*参照!$C$9+BZ274*参照!$C$10+CA274*参照!$C$11+CB274*参照!$C$12+CC274*参照!$C$13)/CD274,-2)))</f>
        <v>0</v>
      </c>
      <c r="DH274" s="136" t="str">
        <f t="shared" si="201"/>
        <v>B</v>
      </c>
    </row>
    <row r="275" spans="1:112" ht="14.4">
      <c r="A275" s="137">
        <v>234</v>
      </c>
      <c r="B275" s="363"/>
      <c r="C275" s="361"/>
      <c r="D275" s="126"/>
      <c r="E275" s="127"/>
      <c r="F275" s="185"/>
      <c r="G275" s="213"/>
      <c r="H275" s="355"/>
      <c r="I275" s="235">
        <v>0</v>
      </c>
      <c r="J275" s="235">
        <f t="shared" si="202"/>
        <v>0</v>
      </c>
      <c r="K275" s="387">
        <f>IF(D275="昼間",参照!$E$4,IF(D275="夜間等",参照!$E$5,IF(D275="通信",参照!$E$6,0)))</f>
        <v>0</v>
      </c>
      <c r="L275" s="240">
        <f t="shared" si="203"/>
        <v>0</v>
      </c>
      <c r="M275" s="241">
        <f t="shared" si="204"/>
        <v>0</v>
      </c>
      <c r="N275" s="238"/>
      <c r="O275" s="238">
        <f t="shared" si="205"/>
        <v>0</v>
      </c>
      <c r="P275" s="389">
        <v>0</v>
      </c>
      <c r="Q275" s="392">
        <f>IF(D275="昼間",参照!$F$4,IF(D275="夜間等",参照!$F$5,IF(D275="通信",参照!$F$6,0)))</f>
        <v>0</v>
      </c>
      <c r="R275" s="240">
        <f t="shared" si="206"/>
        <v>0</v>
      </c>
      <c r="S275" s="214"/>
      <c r="T275" s="384">
        <f t="shared" si="207"/>
        <v>0</v>
      </c>
      <c r="U275" s="382">
        <f t="shared" si="208"/>
        <v>0</v>
      </c>
      <c r="V275" s="380">
        <f t="shared" si="209"/>
        <v>0</v>
      </c>
      <c r="W275" s="378">
        <f t="shared" si="210"/>
        <v>0</v>
      </c>
      <c r="X275" s="386" t="str">
        <f t="shared" si="180"/>
        <v>0</v>
      </c>
      <c r="Y275" s="379">
        <f t="shared" si="211"/>
        <v>0</v>
      </c>
      <c r="Z275" s="441"/>
      <c r="AA275" s="441"/>
      <c r="AB275" s="445">
        <f t="shared" si="212"/>
        <v>0</v>
      </c>
      <c r="AC275" s="356">
        <f t="shared" si="213"/>
        <v>0</v>
      </c>
      <c r="AD275" s="123">
        <f t="shared" si="181"/>
        <v>0</v>
      </c>
      <c r="AE275" s="123">
        <f t="shared" si="182"/>
        <v>0</v>
      </c>
      <c r="AF275" s="183"/>
      <c r="AG275" s="32"/>
      <c r="AH275" s="97"/>
      <c r="AI275" s="33"/>
      <c r="AJ275" s="97"/>
      <c r="AK275" s="33"/>
      <c r="AL275" s="97"/>
      <c r="AM275" s="98"/>
      <c r="AN275" s="99"/>
      <c r="AO275" s="147"/>
      <c r="AP275" s="147"/>
      <c r="AQ275" s="147"/>
      <c r="AR275" s="147"/>
      <c r="AS275" s="33"/>
      <c r="AT275" s="308">
        <f t="shared" si="183"/>
        <v>0</v>
      </c>
      <c r="AU275" s="295">
        <f t="shared" si="184"/>
        <v>0</v>
      </c>
      <c r="AV275" s="295">
        <f t="shared" si="185"/>
        <v>0</v>
      </c>
      <c r="AW275" s="295">
        <f t="shared" si="186"/>
        <v>0</v>
      </c>
      <c r="AX275" s="295">
        <f t="shared" si="187"/>
        <v>0</v>
      </c>
      <c r="AY275" s="295">
        <f t="shared" si="188"/>
        <v>0</v>
      </c>
      <c r="AZ275" s="295">
        <f t="shared" si="189"/>
        <v>0</v>
      </c>
      <c r="BA275" s="295">
        <f t="shared" si="190"/>
        <v>0</v>
      </c>
      <c r="BB275" s="310">
        <f t="shared" si="191"/>
        <v>0</v>
      </c>
      <c r="BC275" s="308">
        <f t="shared" si="192"/>
        <v>0</v>
      </c>
      <c r="BD275" s="308">
        <f t="shared" si="193"/>
        <v>0</v>
      </c>
      <c r="BE275" s="295">
        <f t="shared" si="194"/>
        <v>0</v>
      </c>
      <c r="BF275" s="308">
        <f t="shared" si="195"/>
        <v>0</v>
      </c>
      <c r="BG275" s="295">
        <f t="shared" si="196"/>
        <v>0</v>
      </c>
      <c r="BH275" s="308">
        <f t="shared" si="197"/>
        <v>0</v>
      </c>
      <c r="BI275" s="295">
        <f t="shared" si="198"/>
        <v>0</v>
      </c>
      <c r="BJ275" s="295">
        <f t="shared" si="199"/>
        <v>0</v>
      </c>
      <c r="BK275" s="310">
        <f t="shared" si="200"/>
        <v>0</v>
      </c>
      <c r="BL275" s="317">
        <f t="shared" si="214"/>
        <v>0</v>
      </c>
      <c r="BM275" s="299">
        <f t="shared" si="214"/>
        <v>0</v>
      </c>
      <c r="BN275" s="299">
        <f t="shared" si="215"/>
        <v>0</v>
      </c>
      <c r="BO275" s="299">
        <f t="shared" si="214"/>
        <v>0</v>
      </c>
      <c r="BP275" s="299">
        <f t="shared" si="216"/>
        <v>0</v>
      </c>
      <c r="BQ275" s="299">
        <f t="shared" si="214"/>
        <v>0</v>
      </c>
      <c r="BR275" s="299">
        <f t="shared" si="217"/>
        <v>0</v>
      </c>
      <c r="BS275" s="299">
        <f t="shared" si="218"/>
        <v>0</v>
      </c>
      <c r="BT275" s="318">
        <f t="shared" si="218"/>
        <v>0</v>
      </c>
      <c r="BU275" s="450">
        <f t="shared" si="219"/>
        <v>0</v>
      </c>
      <c r="BV275" s="451">
        <f t="shared" si="220"/>
        <v>0</v>
      </c>
      <c r="BW275" s="451">
        <f t="shared" si="221"/>
        <v>0</v>
      </c>
      <c r="BX275" s="451">
        <f t="shared" si="222"/>
        <v>0</v>
      </c>
      <c r="BY275" s="451">
        <f t="shared" si="223"/>
        <v>0</v>
      </c>
      <c r="BZ275" s="451">
        <f t="shared" si="224"/>
        <v>0</v>
      </c>
      <c r="CA275" s="451">
        <f t="shared" si="225"/>
        <v>0</v>
      </c>
      <c r="CB275" s="451">
        <f t="shared" si="226"/>
        <v>0</v>
      </c>
      <c r="CC275" s="451">
        <f t="shared" si="227"/>
        <v>0</v>
      </c>
      <c r="CD275" s="452">
        <f t="shared" si="228"/>
        <v>0</v>
      </c>
      <c r="CE275" s="453">
        <f>IF($AF275="3/3",$R275*参照!$J$4,IF($AF275="2/3",$R275*参照!$J$5,IF($AF275="1/3",$R275*参照!$J$6,IF($AF275="1/4(多子)",$R275*参照!$J$4,IF($AF275="1/4(工･農)",$R275*参照!$J$7,IF($AF275="3/3(多子)",$R275*参照!$J$4,IF($AF275="2/3(多子)",$R275*参照!$J$4,IF($AF275="1/3(多子)",$R275*参照!$J$4,IF($AF275="多子世帯",$R275*参照!$J$4,)))))))))</f>
        <v>0</v>
      </c>
      <c r="CF275" s="454" t="b">
        <f>IF(AH275="3/3",$M275*参照!$I$4,IF(AH275="2/3",$M275*参照!$I$5,IF(AH275="1/3",$M275*参照!$I$6,IF(AH275="1/4(多子)",$M275*参照!$I$4,IF(AH275="1/4(工･農)",$M275*参照!$I$7,IF(AH275="3/3(多子)",$M275*参照!$I$4,IF(AH275="2/3(多子)",$M275*参照!$I$4,IF(AH275="1/3(多子)",$M275*参照!$I$4,IF(AH275="多子世帯",$M275*参照!$I$4,IF(AH275="対象外",0))))))))))</f>
        <v>0</v>
      </c>
      <c r="CG275" s="454" t="b">
        <f>IF(AI275="3/3",$M275*参照!$I$4,IF(AI275="2/3",$M275*参照!$I$5,IF(AI275="1/3",$M275*参照!$I$6,IF(AI275="1/4(多子)",$M275*参照!$I$4,IF(AI275="1/4(工･農)",$M275*参照!$I$7,IF(AI275="3/3(多子)",$M275*参照!$I$4,IF(AI275="2/3(多子)",$M275*参照!$I$4,IF(AI275="1/3(多子)",$M275*参照!$I$4,IF(AI275="多子世帯",$M275*参照!$I$4,IF(AI275="対象外",0))))))))))</f>
        <v>0</v>
      </c>
      <c r="CH275" s="454" t="b">
        <f>IF(AJ275="3/3",$M275*参照!$I$4,IF(AJ275="2/3",$M275*参照!$I$5,IF(AJ275="1/3",$M275*参照!$I$6,IF(AJ275="1/4(多子)",$M275*参照!$I$4,IF(AJ275="1/4(工･農)",$M275*参照!$I$7,IF(AJ275="3/3(多子)",$M275*参照!$I$4,IF(AJ275="2/3(多子)",$M275*参照!$I$4,IF(AJ275="1/3(多子)",$M275*参照!$I$4,IF(AJ275="多子世帯",$M275*参照!$I$4,IF(AJ275="対象外",0))))))))))</f>
        <v>0</v>
      </c>
      <c r="CI275" s="454" t="b">
        <f>IF(AK275="3/3",$M275*参照!$I$4,IF(AK275="2/3",$M275*参照!$I$5,IF(AK275="1/3",$M275*参照!$I$6,IF(AK275="1/4(多子)",$M275*参照!$I$4,IF(AK275="1/4(工･農)",$M275*参照!$I$7,IF(AK275="3/3(多子)",$M275*参照!$I$4,IF(AK275="2/3(多子)",$M275*参照!$I$4,IF(AK275="1/3(多子)",$M275*参照!$I$4,IF(AK275="多子世帯",$M275*参照!$I$4,IF(AK275="対象外",0))))))))))</f>
        <v>0</v>
      </c>
      <c r="CJ275" s="454" t="b">
        <f>IF(AL275="3/3",$M275*参照!$I$4,IF(AL275="2/3",$M275*参照!$I$5,IF(AL275="1/3",$M275*参照!$I$6,IF(AL275="1/4(多子)",$M275*参照!$I$4,IF(AL275="1/4(工･農)",$M275*参照!$I$7,IF(AL275="3/3(多子)",$M275*参照!$I$4,IF(AL275="2/3(多子)",$M275*参照!$I$4,IF(AL275="1/3(多子)",$M275*参照!$I$4,IF(AL275="多子世帯",$M275*参照!$I$4,IF(AL275="対象外",0))))))))))</f>
        <v>0</v>
      </c>
      <c r="CK275" s="454" t="b">
        <f>IF(AM275="3/3",$M275*参照!$I$4,IF(AM275="2/3",$M275*参照!$I$5,IF(AM275="1/3",$M275*参照!$I$6,IF(AM275="1/4(多子)",$M275*参照!$I$4,IF(AM275="1/4(工･農)",$M275*参照!$I$7,IF(AM275="3/3(多子)",$M275*参照!$I$4,IF(AM275="2/3(多子)",$M275*参照!$I$4,IF(AM275="1/3(多子)",$M275*参照!$I$4,IF(AM275="多子世帯",$M275*参照!$I$4,IF(AM275="対象外",0))))))))))</f>
        <v>0</v>
      </c>
      <c r="CL275" s="454" t="b">
        <f>IF(AN275="3/3",$M275*参照!$I$4,IF(AN275="2/3",$M275*参照!$I$5,IF(AN275="1/3",$M275*参照!$I$6,IF(AN275="1/4(多子)",$M275*参照!$I$4,IF(AN275="1/4(工･農)",$M275*参照!$I$7,IF(AN275="3/3(多子)",$M275*参照!$I$4,IF(AN275="2/3(多子)",$M275*参照!$I$4,IF(AN275="1/3(多子)",$M275*参照!$I$4,IF(AN275="多子世帯",$M275*参照!$I$4,IF(AN275="対象外",0))))))))))</f>
        <v>0</v>
      </c>
      <c r="CM275" s="454" t="b">
        <f>IF(AO275="3/3",$M275*参照!$I$4,IF(AO275="2/3",$M275*参照!$I$5,IF(AO275="1/3",$M275*参照!$I$6,IF(AO275="1/4(多子)",$M275*参照!$I$4,IF(AO275="1/4(工･農)",$M275*参照!$I$7,IF(AO275="3/3(多子)",$M275*参照!$I$4,IF(AO275="2/3(多子)",$M275*参照!$I$4,IF(AO275="1/3(多子)",$M275*参照!$I$4,IF(AO275="多子世帯",$M275*参照!$I$4,IF(AO275="対象外",0))))))))))</f>
        <v>0</v>
      </c>
      <c r="CN275" s="454" t="b">
        <f>IF(AP275="3/3",$M275*参照!$I$4,IF(AP275="2/3",$M275*参照!$I$5,IF(AP275="1/3",$M275*参照!$I$6,IF(AP275="1/4(多子)",$M275*参照!$I$4,IF(AP275="1/4(工･農)",$M275*参照!$I$7,IF(AP275="3/3(多子)",$M275*参照!$I$4,IF(AP275="2/3(多子)",$M275*参照!$I$4,IF(AP275="1/3(多子)",$M275*参照!$I$4,IF(AP275="多子世帯",$M275*参照!$I$4,IF(AP275="対象外",0))))))))))</f>
        <v>0</v>
      </c>
      <c r="CO275" s="454" t="b">
        <f>IF(AQ275="3/3",$M275*参照!$I$4,IF(AQ275="2/3",$M275*参照!$I$5,IF(AQ275="1/3",$M275*参照!$I$6,IF(AQ275="1/4(多子)",$M275*参照!$I$4,IF(AQ275="1/4(工･農)",$M275*参照!$I$7,IF(AQ275="3/3(多子)",$M275*参照!$I$4,IF(AQ275="2/3(多子)",$M275*参照!$I$4,IF(AQ275="1/3(多子)",$M275*参照!$I$4,IF(AQ275="多子世帯",$M275*参照!$I$4,IF(AQ275="対象外",0))))))))))</f>
        <v>0</v>
      </c>
      <c r="CP275" s="454" t="b">
        <f>IF(AR275="3/3",$M275*参照!$I$4,IF(AR275="2/3",$M275*参照!$I$5,IF(AR275="1/3",$M275*参照!$I$6,IF(AR275="1/4(多子)",$M275*参照!$I$4,IF(AR275="1/4(工･農)",$M275*参照!$I$7,IF(AR275="3/3(多子)",$M275*参照!$I$4,IF(AR275="2/3(多子)",$M275*参照!$I$4,IF(AR275="1/3(多子)",$M275*参照!$I$4,IF(AR275="多子世帯",$M275*参照!$I$4,IF(AR275="対象外",0))))))))))</f>
        <v>0</v>
      </c>
      <c r="CQ275" s="455" t="b">
        <f>IF(AS275="3/3",$M275*参照!$I$4,IF(AS275="2/3",$M275*参照!$I$5,IF(AS275="1/3",$M275*参照!$I$6,IF(AS275="1/4(多子)",$M275*参照!$I$4,IF(AS275="1/4(工･農)",$M275*参照!$I$7,IF(AS275="3/3(多子)",$M275*参照!$I$4,IF(AS275="2/3(多子)",$M275*参照!$I$4,IF(AS275="1/3(多子)",$M275*参照!$I$4,IF(AS275="多子世帯",$M275*参照!$I$4,IF(AS275="対象外",0))))))))))</f>
        <v>0</v>
      </c>
      <c r="CR275" s="456">
        <f t="shared" si="229"/>
        <v>0</v>
      </c>
      <c r="CS275" s="66"/>
      <c r="CT275" s="147"/>
      <c r="CU275" s="147"/>
      <c r="CV275" s="147"/>
      <c r="CW275" s="147"/>
      <c r="CX275" s="147"/>
      <c r="CY275" s="149"/>
      <c r="CZ275" s="100"/>
      <c r="DA275" s="147"/>
      <c r="DB275" s="147"/>
      <c r="DC275" s="147"/>
      <c r="DD275" s="147"/>
      <c r="DE275" s="147"/>
      <c r="DF275" s="148">
        <f t="shared" si="230"/>
        <v>0</v>
      </c>
      <c r="DG275" s="77">
        <f>IF(CD275=0,0,(ROUNDUP(O275*(BU275*参照!$C$5+BV275*参照!$C$6+BW275*参照!$C$7+BX275*参照!$C$8+BY275*参照!$C$9+BZ275*参照!$C$10+CA275*参照!$C$11+CB275*参照!$C$12+CC275*参照!$C$13)/CD275,-2)))</f>
        <v>0</v>
      </c>
      <c r="DH275" s="136" t="str">
        <f t="shared" si="201"/>
        <v>B</v>
      </c>
    </row>
    <row r="276" spans="1:112" ht="14.4">
      <c r="A276" s="137">
        <v>235</v>
      </c>
      <c r="B276" s="363"/>
      <c r="C276" s="361"/>
      <c r="D276" s="126"/>
      <c r="E276" s="127"/>
      <c r="F276" s="185"/>
      <c r="G276" s="213"/>
      <c r="H276" s="355"/>
      <c r="I276" s="235">
        <v>0</v>
      </c>
      <c r="J276" s="235">
        <f t="shared" si="202"/>
        <v>0</v>
      </c>
      <c r="K276" s="387">
        <f>IF(D276="昼間",参照!$E$4,IF(D276="夜間等",参照!$E$5,IF(D276="通信",参照!$E$6,0)))</f>
        <v>0</v>
      </c>
      <c r="L276" s="240">
        <f t="shared" si="203"/>
        <v>0</v>
      </c>
      <c r="M276" s="241">
        <f t="shared" si="204"/>
        <v>0</v>
      </c>
      <c r="N276" s="238"/>
      <c r="O276" s="238">
        <f t="shared" si="205"/>
        <v>0</v>
      </c>
      <c r="P276" s="389">
        <v>0</v>
      </c>
      <c r="Q276" s="392">
        <f>IF(D276="昼間",参照!$F$4,IF(D276="夜間等",参照!$F$5,IF(D276="通信",参照!$F$6,0)))</f>
        <v>0</v>
      </c>
      <c r="R276" s="240">
        <f t="shared" si="206"/>
        <v>0</v>
      </c>
      <c r="S276" s="214"/>
      <c r="T276" s="384">
        <f t="shared" si="207"/>
        <v>0</v>
      </c>
      <c r="U276" s="382">
        <f t="shared" si="208"/>
        <v>0</v>
      </c>
      <c r="V276" s="380">
        <f t="shared" si="209"/>
        <v>0</v>
      </c>
      <c r="W276" s="378">
        <f t="shared" si="210"/>
        <v>0</v>
      </c>
      <c r="X276" s="386" t="str">
        <f t="shared" si="180"/>
        <v>0</v>
      </c>
      <c r="Y276" s="379">
        <f t="shared" si="211"/>
        <v>0</v>
      </c>
      <c r="Z276" s="441"/>
      <c r="AA276" s="441"/>
      <c r="AB276" s="445">
        <f t="shared" si="212"/>
        <v>0</v>
      </c>
      <c r="AC276" s="356">
        <f t="shared" si="213"/>
        <v>0</v>
      </c>
      <c r="AD276" s="123">
        <f t="shared" si="181"/>
        <v>0</v>
      </c>
      <c r="AE276" s="123">
        <f t="shared" si="182"/>
        <v>0</v>
      </c>
      <c r="AF276" s="183"/>
      <c r="AG276" s="32"/>
      <c r="AH276" s="97"/>
      <c r="AI276" s="33"/>
      <c r="AJ276" s="97"/>
      <c r="AK276" s="33"/>
      <c r="AL276" s="97"/>
      <c r="AM276" s="98"/>
      <c r="AN276" s="99"/>
      <c r="AO276" s="147"/>
      <c r="AP276" s="147"/>
      <c r="AQ276" s="147"/>
      <c r="AR276" s="147"/>
      <c r="AS276" s="33"/>
      <c r="AT276" s="308">
        <f t="shared" si="183"/>
        <v>0</v>
      </c>
      <c r="AU276" s="295">
        <f t="shared" si="184"/>
        <v>0</v>
      </c>
      <c r="AV276" s="295">
        <f t="shared" si="185"/>
        <v>0</v>
      </c>
      <c r="AW276" s="295">
        <f t="shared" si="186"/>
        <v>0</v>
      </c>
      <c r="AX276" s="295">
        <f t="shared" si="187"/>
        <v>0</v>
      </c>
      <c r="AY276" s="295">
        <f t="shared" si="188"/>
        <v>0</v>
      </c>
      <c r="AZ276" s="295">
        <f t="shared" si="189"/>
        <v>0</v>
      </c>
      <c r="BA276" s="295">
        <f t="shared" si="190"/>
        <v>0</v>
      </c>
      <c r="BB276" s="310">
        <f t="shared" si="191"/>
        <v>0</v>
      </c>
      <c r="BC276" s="308">
        <f t="shared" si="192"/>
        <v>0</v>
      </c>
      <c r="BD276" s="308">
        <f t="shared" si="193"/>
        <v>0</v>
      </c>
      <c r="BE276" s="295">
        <f t="shared" si="194"/>
        <v>0</v>
      </c>
      <c r="BF276" s="308">
        <f t="shared" si="195"/>
        <v>0</v>
      </c>
      <c r="BG276" s="295">
        <f t="shared" si="196"/>
        <v>0</v>
      </c>
      <c r="BH276" s="308">
        <f t="shared" si="197"/>
        <v>0</v>
      </c>
      <c r="BI276" s="295">
        <f t="shared" si="198"/>
        <v>0</v>
      </c>
      <c r="BJ276" s="295">
        <f t="shared" si="199"/>
        <v>0</v>
      </c>
      <c r="BK276" s="310">
        <f t="shared" si="200"/>
        <v>0</v>
      </c>
      <c r="BL276" s="317">
        <f t="shared" si="214"/>
        <v>0</v>
      </c>
      <c r="BM276" s="299">
        <f t="shared" si="214"/>
        <v>0</v>
      </c>
      <c r="BN276" s="299">
        <f t="shared" si="215"/>
        <v>0</v>
      </c>
      <c r="BO276" s="299">
        <f t="shared" si="214"/>
        <v>0</v>
      </c>
      <c r="BP276" s="299">
        <f t="shared" si="216"/>
        <v>0</v>
      </c>
      <c r="BQ276" s="299">
        <f t="shared" si="214"/>
        <v>0</v>
      </c>
      <c r="BR276" s="299">
        <f t="shared" si="217"/>
        <v>0</v>
      </c>
      <c r="BS276" s="299">
        <f t="shared" si="218"/>
        <v>0</v>
      </c>
      <c r="BT276" s="318">
        <f t="shared" si="218"/>
        <v>0</v>
      </c>
      <c r="BU276" s="450">
        <f t="shared" si="219"/>
        <v>0</v>
      </c>
      <c r="BV276" s="451">
        <f t="shared" si="220"/>
        <v>0</v>
      </c>
      <c r="BW276" s="451">
        <f t="shared" si="221"/>
        <v>0</v>
      </c>
      <c r="BX276" s="451">
        <f t="shared" si="222"/>
        <v>0</v>
      </c>
      <c r="BY276" s="451">
        <f t="shared" si="223"/>
        <v>0</v>
      </c>
      <c r="BZ276" s="451">
        <f t="shared" si="224"/>
        <v>0</v>
      </c>
      <c r="CA276" s="451">
        <f t="shared" si="225"/>
        <v>0</v>
      </c>
      <c r="CB276" s="451">
        <f t="shared" si="226"/>
        <v>0</v>
      </c>
      <c r="CC276" s="451">
        <f t="shared" si="227"/>
        <v>0</v>
      </c>
      <c r="CD276" s="452">
        <f t="shared" si="228"/>
        <v>0</v>
      </c>
      <c r="CE276" s="453">
        <f>IF($AF276="3/3",$R276*参照!$J$4,IF($AF276="2/3",$R276*参照!$J$5,IF($AF276="1/3",$R276*参照!$J$6,IF($AF276="1/4(多子)",$R276*参照!$J$4,IF($AF276="1/4(工･農)",$R276*参照!$J$7,IF($AF276="3/3(多子)",$R276*参照!$J$4,IF($AF276="2/3(多子)",$R276*参照!$J$4,IF($AF276="1/3(多子)",$R276*参照!$J$4,IF($AF276="多子世帯",$R276*参照!$J$4,)))))))))</f>
        <v>0</v>
      </c>
      <c r="CF276" s="454" t="b">
        <f>IF(AH276="3/3",$M276*参照!$I$4,IF(AH276="2/3",$M276*参照!$I$5,IF(AH276="1/3",$M276*参照!$I$6,IF(AH276="1/4(多子)",$M276*参照!$I$4,IF(AH276="1/4(工･農)",$M276*参照!$I$7,IF(AH276="3/3(多子)",$M276*参照!$I$4,IF(AH276="2/3(多子)",$M276*参照!$I$4,IF(AH276="1/3(多子)",$M276*参照!$I$4,IF(AH276="多子世帯",$M276*参照!$I$4,IF(AH276="対象外",0))))))))))</f>
        <v>0</v>
      </c>
      <c r="CG276" s="454" t="b">
        <f>IF(AI276="3/3",$M276*参照!$I$4,IF(AI276="2/3",$M276*参照!$I$5,IF(AI276="1/3",$M276*参照!$I$6,IF(AI276="1/4(多子)",$M276*参照!$I$4,IF(AI276="1/4(工･農)",$M276*参照!$I$7,IF(AI276="3/3(多子)",$M276*参照!$I$4,IF(AI276="2/3(多子)",$M276*参照!$I$4,IF(AI276="1/3(多子)",$M276*参照!$I$4,IF(AI276="多子世帯",$M276*参照!$I$4,IF(AI276="対象外",0))))))))))</f>
        <v>0</v>
      </c>
      <c r="CH276" s="454" t="b">
        <f>IF(AJ276="3/3",$M276*参照!$I$4,IF(AJ276="2/3",$M276*参照!$I$5,IF(AJ276="1/3",$M276*参照!$I$6,IF(AJ276="1/4(多子)",$M276*参照!$I$4,IF(AJ276="1/4(工･農)",$M276*参照!$I$7,IF(AJ276="3/3(多子)",$M276*参照!$I$4,IF(AJ276="2/3(多子)",$M276*参照!$I$4,IF(AJ276="1/3(多子)",$M276*参照!$I$4,IF(AJ276="多子世帯",$M276*参照!$I$4,IF(AJ276="対象外",0))))))))))</f>
        <v>0</v>
      </c>
      <c r="CI276" s="454" t="b">
        <f>IF(AK276="3/3",$M276*参照!$I$4,IF(AK276="2/3",$M276*参照!$I$5,IF(AK276="1/3",$M276*参照!$I$6,IF(AK276="1/4(多子)",$M276*参照!$I$4,IF(AK276="1/4(工･農)",$M276*参照!$I$7,IF(AK276="3/3(多子)",$M276*参照!$I$4,IF(AK276="2/3(多子)",$M276*参照!$I$4,IF(AK276="1/3(多子)",$M276*参照!$I$4,IF(AK276="多子世帯",$M276*参照!$I$4,IF(AK276="対象外",0))))))))))</f>
        <v>0</v>
      </c>
      <c r="CJ276" s="454" t="b">
        <f>IF(AL276="3/3",$M276*参照!$I$4,IF(AL276="2/3",$M276*参照!$I$5,IF(AL276="1/3",$M276*参照!$I$6,IF(AL276="1/4(多子)",$M276*参照!$I$4,IF(AL276="1/4(工･農)",$M276*参照!$I$7,IF(AL276="3/3(多子)",$M276*参照!$I$4,IF(AL276="2/3(多子)",$M276*参照!$I$4,IF(AL276="1/3(多子)",$M276*参照!$I$4,IF(AL276="多子世帯",$M276*参照!$I$4,IF(AL276="対象外",0))))))))))</f>
        <v>0</v>
      </c>
      <c r="CK276" s="454" t="b">
        <f>IF(AM276="3/3",$M276*参照!$I$4,IF(AM276="2/3",$M276*参照!$I$5,IF(AM276="1/3",$M276*参照!$I$6,IF(AM276="1/4(多子)",$M276*参照!$I$4,IF(AM276="1/4(工･農)",$M276*参照!$I$7,IF(AM276="3/3(多子)",$M276*参照!$I$4,IF(AM276="2/3(多子)",$M276*参照!$I$4,IF(AM276="1/3(多子)",$M276*参照!$I$4,IF(AM276="多子世帯",$M276*参照!$I$4,IF(AM276="対象外",0))))))))))</f>
        <v>0</v>
      </c>
      <c r="CL276" s="454" t="b">
        <f>IF(AN276="3/3",$M276*参照!$I$4,IF(AN276="2/3",$M276*参照!$I$5,IF(AN276="1/3",$M276*参照!$I$6,IF(AN276="1/4(多子)",$M276*参照!$I$4,IF(AN276="1/4(工･農)",$M276*参照!$I$7,IF(AN276="3/3(多子)",$M276*参照!$I$4,IF(AN276="2/3(多子)",$M276*参照!$I$4,IF(AN276="1/3(多子)",$M276*参照!$I$4,IF(AN276="多子世帯",$M276*参照!$I$4,IF(AN276="対象外",0))))))))))</f>
        <v>0</v>
      </c>
      <c r="CM276" s="454" t="b">
        <f>IF(AO276="3/3",$M276*参照!$I$4,IF(AO276="2/3",$M276*参照!$I$5,IF(AO276="1/3",$M276*参照!$I$6,IF(AO276="1/4(多子)",$M276*参照!$I$4,IF(AO276="1/4(工･農)",$M276*参照!$I$7,IF(AO276="3/3(多子)",$M276*参照!$I$4,IF(AO276="2/3(多子)",$M276*参照!$I$4,IF(AO276="1/3(多子)",$M276*参照!$I$4,IF(AO276="多子世帯",$M276*参照!$I$4,IF(AO276="対象外",0))))))))))</f>
        <v>0</v>
      </c>
      <c r="CN276" s="454" t="b">
        <f>IF(AP276="3/3",$M276*参照!$I$4,IF(AP276="2/3",$M276*参照!$I$5,IF(AP276="1/3",$M276*参照!$I$6,IF(AP276="1/4(多子)",$M276*参照!$I$4,IF(AP276="1/4(工･農)",$M276*参照!$I$7,IF(AP276="3/3(多子)",$M276*参照!$I$4,IF(AP276="2/3(多子)",$M276*参照!$I$4,IF(AP276="1/3(多子)",$M276*参照!$I$4,IF(AP276="多子世帯",$M276*参照!$I$4,IF(AP276="対象外",0))))))))))</f>
        <v>0</v>
      </c>
      <c r="CO276" s="454" t="b">
        <f>IF(AQ276="3/3",$M276*参照!$I$4,IF(AQ276="2/3",$M276*参照!$I$5,IF(AQ276="1/3",$M276*参照!$I$6,IF(AQ276="1/4(多子)",$M276*参照!$I$4,IF(AQ276="1/4(工･農)",$M276*参照!$I$7,IF(AQ276="3/3(多子)",$M276*参照!$I$4,IF(AQ276="2/3(多子)",$M276*参照!$I$4,IF(AQ276="1/3(多子)",$M276*参照!$I$4,IF(AQ276="多子世帯",$M276*参照!$I$4,IF(AQ276="対象外",0))))))))))</f>
        <v>0</v>
      </c>
      <c r="CP276" s="454" t="b">
        <f>IF(AR276="3/3",$M276*参照!$I$4,IF(AR276="2/3",$M276*参照!$I$5,IF(AR276="1/3",$M276*参照!$I$6,IF(AR276="1/4(多子)",$M276*参照!$I$4,IF(AR276="1/4(工･農)",$M276*参照!$I$7,IF(AR276="3/3(多子)",$M276*参照!$I$4,IF(AR276="2/3(多子)",$M276*参照!$I$4,IF(AR276="1/3(多子)",$M276*参照!$I$4,IF(AR276="多子世帯",$M276*参照!$I$4,IF(AR276="対象外",0))))))))))</f>
        <v>0</v>
      </c>
      <c r="CQ276" s="455" t="b">
        <f>IF(AS276="3/3",$M276*参照!$I$4,IF(AS276="2/3",$M276*参照!$I$5,IF(AS276="1/3",$M276*参照!$I$6,IF(AS276="1/4(多子)",$M276*参照!$I$4,IF(AS276="1/4(工･農)",$M276*参照!$I$7,IF(AS276="3/3(多子)",$M276*参照!$I$4,IF(AS276="2/3(多子)",$M276*参照!$I$4,IF(AS276="1/3(多子)",$M276*参照!$I$4,IF(AS276="多子世帯",$M276*参照!$I$4,IF(AS276="対象外",0))))))))))</f>
        <v>0</v>
      </c>
      <c r="CR276" s="456">
        <f t="shared" si="229"/>
        <v>0</v>
      </c>
      <c r="CS276" s="66"/>
      <c r="CT276" s="147"/>
      <c r="CU276" s="147"/>
      <c r="CV276" s="147"/>
      <c r="CW276" s="147"/>
      <c r="CX276" s="147"/>
      <c r="CY276" s="149"/>
      <c r="CZ276" s="100"/>
      <c r="DA276" s="147"/>
      <c r="DB276" s="147"/>
      <c r="DC276" s="147"/>
      <c r="DD276" s="147"/>
      <c r="DE276" s="147"/>
      <c r="DF276" s="148">
        <f t="shared" si="230"/>
        <v>0</v>
      </c>
      <c r="DG276" s="77">
        <f>IF(CD276=0,0,(ROUNDUP(O276*(BU276*参照!$C$5+BV276*参照!$C$6+BW276*参照!$C$7+BX276*参照!$C$8+BY276*参照!$C$9+BZ276*参照!$C$10+CA276*参照!$C$11+CB276*参照!$C$12+CC276*参照!$C$13)/CD276,-2)))</f>
        <v>0</v>
      </c>
      <c r="DH276" s="136" t="str">
        <f t="shared" si="201"/>
        <v>B</v>
      </c>
    </row>
    <row r="277" spans="1:112" ht="14.4">
      <c r="A277" s="137">
        <v>236</v>
      </c>
      <c r="B277" s="354"/>
      <c r="C277" s="355"/>
      <c r="D277" s="213"/>
      <c r="E277" s="213"/>
      <c r="F277" s="185"/>
      <c r="G277" s="213"/>
      <c r="H277" s="355"/>
      <c r="I277" s="237">
        <v>0</v>
      </c>
      <c r="J277" s="236">
        <f t="shared" si="202"/>
        <v>0</v>
      </c>
      <c r="K277" s="387">
        <f>IF(D277="昼間",参照!$E$4,IF(D277="夜間等",参照!$E$5,IF(D277="通信",参照!$E$6,0)))</f>
        <v>0</v>
      </c>
      <c r="L277" s="240">
        <f t="shared" si="203"/>
        <v>0</v>
      </c>
      <c r="M277" s="241">
        <f t="shared" si="204"/>
        <v>0</v>
      </c>
      <c r="N277" s="238"/>
      <c r="O277" s="238">
        <f t="shared" si="205"/>
        <v>0</v>
      </c>
      <c r="P277" s="389">
        <v>0</v>
      </c>
      <c r="Q277" s="392">
        <f>IF(D277="昼間",参照!$F$4,IF(D277="夜間等",参照!$F$5,IF(D277="通信",参照!$F$6,0)))</f>
        <v>0</v>
      </c>
      <c r="R277" s="240">
        <f t="shared" si="206"/>
        <v>0</v>
      </c>
      <c r="S277" s="214"/>
      <c r="T277" s="384">
        <f t="shared" si="207"/>
        <v>0</v>
      </c>
      <c r="U277" s="382">
        <f t="shared" si="208"/>
        <v>0</v>
      </c>
      <c r="V277" s="380">
        <f t="shared" si="209"/>
        <v>0</v>
      </c>
      <c r="W277" s="378">
        <f t="shared" si="210"/>
        <v>0</v>
      </c>
      <c r="X277" s="386" t="str">
        <f t="shared" si="180"/>
        <v>0</v>
      </c>
      <c r="Y277" s="379">
        <f t="shared" si="211"/>
        <v>0</v>
      </c>
      <c r="Z277" s="441"/>
      <c r="AA277" s="441"/>
      <c r="AB277" s="445">
        <f t="shared" si="212"/>
        <v>0</v>
      </c>
      <c r="AC277" s="356">
        <f t="shared" si="213"/>
        <v>0</v>
      </c>
      <c r="AD277" s="123">
        <f t="shared" si="181"/>
        <v>0</v>
      </c>
      <c r="AE277" s="123">
        <f t="shared" si="182"/>
        <v>0</v>
      </c>
      <c r="AF277" s="183"/>
      <c r="AG277" s="32"/>
      <c r="AH277" s="97"/>
      <c r="AI277" s="33"/>
      <c r="AJ277" s="97"/>
      <c r="AK277" s="33"/>
      <c r="AL277" s="97"/>
      <c r="AM277" s="98"/>
      <c r="AN277" s="99"/>
      <c r="AO277" s="147"/>
      <c r="AP277" s="147"/>
      <c r="AQ277" s="147"/>
      <c r="AR277" s="147"/>
      <c r="AS277" s="33"/>
      <c r="AT277" s="308">
        <f t="shared" si="183"/>
        <v>0</v>
      </c>
      <c r="AU277" s="295">
        <f t="shared" si="184"/>
        <v>0</v>
      </c>
      <c r="AV277" s="295">
        <f t="shared" si="185"/>
        <v>0</v>
      </c>
      <c r="AW277" s="295">
        <f t="shared" si="186"/>
        <v>0</v>
      </c>
      <c r="AX277" s="295">
        <f t="shared" si="187"/>
        <v>0</v>
      </c>
      <c r="AY277" s="295">
        <f t="shared" si="188"/>
        <v>0</v>
      </c>
      <c r="AZ277" s="295">
        <f t="shared" si="189"/>
        <v>0</v>
      </c>
      <c r="BA277" s="295">
        <f t="shared" si="190"/>
        <v>0</v>
      </c>
      <c r="BB277" s="310">
        <f t="shared" si="191"/>
        <v>0</v>
      </c>
      <c r="BC277" s="308">
        <f t="shared" si="192"/>
        <v>0</v>
      </c>
      <c r="BD277" s="308">
        <f t="shared" si="193"/>
        <v>0</v>
      </c>
      <c r="BE277" s="295">
        <f t="shared" si="194"/>
        <v>0</v>
      </c>
      <c r="BF277" s="308">
        <f t="shared" si="195"/>
        <v>0</v>
      </c>
      <c r="BG277" s="295">
        <f t="shared" si="196"/>
        <v>0</v>
      </c>
      <c r="BH277" s="308">
        <f t="shared" si="197"/>
        <v>0</v>
      </c>
      <c r="BI277" s="295">
        <f t="shared" si="198"/>
        <v>0</v>
      </c>
      <c r="BJ277" s="295">
        <f t="shared" si="199"/>
        <v>0</v>
      </c>
      <c r="BK277" s="310">
        <f t="shared" si="200"/>
        <v>0</v>
      </c>
      <c r="BL277" s="317">
        <f t="shared" si="214"/>
        <v>0</v>
      </c>
      <c r="BM277" s="299">
        <f t="shared" si="214"/>
        <v>0</v>
      </c>
      <c r="BN277" s="299">
        <f t="shared" si="215"/>
        <v>0</v>
      </c>
      <c r="BO277" s="299">
        <f t="shared" si="214"/>
        <v>0</v>
      </c>
      <c r="BP277" s="299">
        <f t="shared" si="216"/>
        <v>0</v>
      </c>
      <c r="BQ277" s="299">
        <f t="shared" si="214"/>
        <v>0</v>
      </c>
      <c r="BR277" s="299">
        <f t="shared" si="217"/>
        <v>0</v>
      </c>
      <c r="BS277" s="299">
        <f t="shared" si="218"/>
        <v>0</v>
      </c>
      <c r="BT277" s="318">
        <f t="shared" si="218"/>
        <v>0</v>
      </c>
      <c r="BU277" s="450">
        <f t="shared" si="219"/>
        <v>0</v>
      </c>
      <c r="BV277" s="451">
        <f t="shared" si="220"/>
        <v>0</v>
      </c>
      <c r="BW277" s="451">
        <f t="shared" si="221"/>
        <v>0</v>
      </c>
      <c r="BX277" s="451">
        <f t="shared" si="222"/>
        <v>0</v>
      </c>
      <c r="BY277" s="451">
        <f t="shared" si="223"/>
        <v>0</v>
      </c>
      <c r="BZ277" s="451">
        <f t="shared" si="224"/>
        <v>0</v>
      </c>
      <c r="CA277" s="451">
        <f t="shared" si="225"/>
        <v>0</v>
      </c>
      <c r="CB277" s="451">
        <f t="shared" si="226"/>
        <v>0</v>
      </c>
      <c r="CC277" s="451">
        <f t="shared" si="227"/>
        <v>0</v>
      </c>
      <c r="CD277" s="452">
        <f t="shared" si="228"/>
        <v>0</v>
      </c>
      <c r="CE277" s="453">
        <f>IF($AF277="3/3",$R277*参照!$J$4,IF($AF277="2/3",$R277*参照!$J$5,IF($AF277="1/3",$R277*参照!$J$6,IF($AF277="1/4(多子)",$R277*参照!$J$4,IF($AF277="1/4(工･農)",$R277*参照!$J$7,IF($AF277="3/3(多子)",$R277*参照!$J$4,IF($AF277="2/3(多子)",$R277*参照!$J$4,IF($AF277="1/3(多子)",$R277*参照!$J$4,IF($AF277="多子世帯",$R277*参照!$J$4,)))))))))</f>
        <v>0</v>
      </c>
      <c r="CF277" s="454" t="b">
        <f>IF(AH277="3/3",$M277*参照!$I$4,IF(AH277="2/3",$M277*参照!$I$5,IF(AH277="1/3",$M277*参照!$I$6,IF(AH277="1/4(多子)",$M277*参照!$I$4,IF(AH277="1/4(工･農)",$M277*参照!$I$7,IF(AH277="3/3(多子)",$M277*参照!$I$4,IF(AH277="2/3(多子)",$M277*参照!$I$4,IF(AH277="1/3(多子)",$M277*参照!$I$4,IF(AH277="多子世帯",$M277*参照!$I$4,IF(AH277="対象外",0))))))))))</f>
        <v>0</v>
      </c>
      <c r="CG277" s="454" t="b">
        <f>IF(AI277="3/3",$M277*参照!$I$4,IF(AI277="2/3",$M277*参照!$I$5,IF(AI277="1/3",$M277*参照!$I$6,IF(AI277="1/4(多子)",$M277*参照!$I$4,IF(AI277="1/4(工･農)",$M277*参照!$I$7,IF(AI277="3/3(多子)",$M277*参照!$I$4,IF(AI277="2/3(多子)",$M277*参照!$I$4,IF(AI277="1/3(多子)",$M277*参照!$I$4,IF(AI277="多子世帯",$M277*参照!$I$4,IF(AI277="対象外",0))))))))))</f>
        <v>0</v>
      </c>
      <c r="CH277" s="454" t="b">
        <f>IF(AJ277="3/3",$M277*参照!$I$4,IF(AJ277="2/3",$M277*参照!$I$5,IF(AJ277="1/3",$M277*参照!$I$6,IF(AJ277="1/4(多子)",$M277*参照!$I$4,IF(AJ277="1/4(工･農)",$M277*参照!$I$7,IF(AJ277="3/3(多子)",$M277*参照!$I$4,IF(AJ277="2/3(多子)",$M277*参照!$I$4,IF(AJ277="1/3(多子)",$M277*参照!$I$4,IF(AJ277="多子世帯",$M277*参照!$I$4,IF(AJ277="対象外",0))))))))))</f>
        <v>0</v>
      </c>
      <c r="CI277" s="454" t="b">
        <f>IF(AK277="3/3",$M277*参照!$I$4,IF(AK277="2/3",$M277*参照!$I$5,IF(AK277="1/3",$M277*参照!$I$6,IF(AK277="1/4(多子)",$M277*参照!$I$4,IF(AK277="1/4(工･農)",$M277*参照!$I$7,IF(AK277="3/3(多子)",$M277*参照!$I$4,IF(AK277="2/3(多子)",$M277*参照!$I$4,IF(AK277="1/3(多子)",$M277*参照!$I$4,IF(AK277="多子世帯",$M277*参照!$I$4,IF(AK277="対象外",0))))))))))</f>
        <v>0</v>
      </c>
      <c r="CJ277" s="454" t="b">
        <f>IF(AL277="3/3",$M277*参照!$I$4,IF(AL277="2/3",$M277*参照!$I$5,IF(AL277="1/3",$M277*参照!$I$6,IF(AL277="1/4(多子)",$M277*参照!$I$4,IF(AL277="1/4(工･農)",$M277*参照!$I$7,IF(AL277="3/3(多子)",$M277*参照!$I$4,IF(AL277="2/3(多子)",$M277*参照!$I$4,IF(AL277="1/3(多子)",$M277*参照!$I$4,IF(AL277="多子世帯",$M277*参照!$I$4,IF(AL277="対象外",0))))))))))</f>
        <v>0</v>
      </c>
      <c r="CK277" s="454" t="b">
        <f>IF(AM277="3/3",$M277*参照!$I$4,IF(AM277="2/3",$M277*参照!$I$5,IF(AM277="1/3",$M277*参照!$I$6,IF(AM277="1/4(多子)",$M277*参照!$I$4,IF(AM277="1/4(工･農)",$M277*参照!$I$7,IF(AM277="3/3(多子)",$M277*参照!$I$4,IF(AM277="2/3(多子)",$M277*参照!$I$4,IF(AM277="1/3(多子)",$M277*参照!$I$4,IF(AM277="多子世帯",$M277*参照!$I$4,IF(AM277="対象外",0))))))))))</f>
        <v>0</v>
      </c>
      <c r="CL277" s="454" t="b">
        <f>IF(AN277="3/3",$M277*参照!$I$4,IF(AN277="2/3",$M277*参照!$I$5,IF(AN277="1/3",$M277*参照!$I$6,IF(AN277="1/4(多子)",$M277*参照!$I$4,IF(AN277="1/4(工･農)",$M277*参照!$I$7,IF(AN277="3/3(多子)",$M277*参照!$I$4,IF(AN277="2/3(多子)",$M277*参照!$I$4,IF(AN277="1/3(多子)",$M277*参照!$I$4,IF(AN277="多子世帯",$M277*参照!$I$4,IF(AN277="対象外",0))))))))))</f>
        <v>0</v>
      </c>
      <c r="CM277" s="454" t="b">
        <f>IF(AO277="3/3",$M277*参照!$I$4,IF(AO277="2/3",$M277*参照!$I$5,IF(AO277="1/3",$M277*参照!$I$6,IF(AO277="1/4(多子)",$M277*参照!$I$4,IF(AO277="1/4(工･農)",$M277*参照!$I$7,IF(AO277="3/3(多子)",$M277*参照!$I$4,IF(AO277="2/3(多子)",$M277*参照!$I$4,IF(AO277="1/3(多子)",$M277*参照!$I$4,IF(AO277="多子世帯",$M277*参照!$I$4,IF(AO277="対象外",0))))))))))</f>
        <v>0</v>
      </c>
      <c r="CN277" s="454" t="b">
        <f>IF(AP277="3/3",$M277*参照!$I$4,IF(AP277="2/3",$M277*参照!$I$5,IF(AP277="1/3",$M277*参照!$I$6,IF(AP277="1/4(多子)",$M277*参照!$I$4,IF(AP277="1/4(工･農)",$M277*参照!$I$7,IF(AP277="3/3(多子)",$M277*参照!$I$4,IF(AP277="2/3(多子)",$M277*参照!$I$4,IF(AP277="1/3(多子)",$M277*参照!$I$4,IF(AP277="多子世帯",$M277*参照!$I$4,IF(AP277="対象外",0))))))))))</f>
        <v>0</v>
      </c>
      <c r="CO277" s="454" t="b">
        <f>IF(AQ277="3/3",$M277*参照!$I$4,IF(AQ277="2/3",$M277*参照!$I$5,IF(AQ277="1/3",$M277*参照!$I$6,IF(AQ277="1/4(多子)",$M277*参照!$I$4,IF(AQ277="1/4(工･農)",$M277*参照!$I$7,IF(AQ277="3/3(多子)",$M277*参照!$I$4,IF(AQ277="2/3(多子)",$M277*参照!$I$4,IF(AQ277="1/3(多子)",$M277*参照!$I$4,IF(AQ277="多子世帯",$M277*参照!$I$4,IF(AQ277="対象外",0))))))))))</f>
        <v>0</v>
      </c>
      <c r="CP277" s="454" t="b">
        <f>IF(AR277="3/3",$M277*参照!$I$4,IF(AR277="2/3",$M277*参照!$I$5,IF(AR277="1/3",$M277*参照!$I$6,IF(AR277="1/4(多子)",$M277*参照!$I$4,IF(AR277="1/4(工･農)",$M277*参照!$I$7,IF(AR277="3/3(多子)",$M277*参照!$I$4,IF(AR277="2/3(多子)",$M277*参照!$I$4,IF(AR277="1/3(多子)",$M277*参照!$I$4,IF(AR277="多子世帯",$M277*参照!$I$4,IF(AR277="対象外",0))))))))))</f>
        <v>0</v>
      </c>
      <c r="CQ277" s="455" t="b">
        <f>IF(AS277="3/3",$M277*参照!$I$4,IF(AS277="2/3",$M277*参照!$I$5,IF(AS277="1/3",$M277*参照!$I$6,IF(AS277="1/4(多子)",$M277*参照!$I$4,IF(AS277="1/4(工･農)",$M277*参照!$I$7,IF(AS277="3/3(多子)",$M277*参照!$I$4,IF(AS277="2/3(多子)",$M277*参照!$I$4,IF(AS277="1/3(多子)",$M277*参照!$I$4,IF(AS277="多子世帯",$M277*参照!$I$4,IF(AS277="対象外",0))))))))))</f>
        <v>0</v>
      </c>
      <c r="CR277" s="456">
        <f t="shared" si="229"/>
        <v>0</v>
      </c>
      <c r="CS277" s="66"/>
      <c r="CT277" s="147"/>
      <c r="CU277" s="147"/>
      <c r="CV277" s="147"/>
      <c r="CW277" s="147"/>
      <c r="CX277" s="147"/>
      <c r="CY277" s="149"/>
      <c r="CZ277" s="100"/>
      <c r="DA277" s="147"/>
      <c r="DB277" s="147"/>
      <c r="DC277" s="147"/>
      <c r="DD277" s="147"/>
      <c r="DE277" s="147"/>
      <c r="DF277" s="148">
        <f t="shared" si="230"/>
        <v>0</v>
      </c>
      <c r="DG277" s="77">
        <f>IF(CD277=0,0,(ROUNDUP(O277*(BU277*参照!$C$5+BV277*参照!$C$6+BW277*参照!$C$7+BX277*参照!$C$8+BY277*参照!$C$9+BZ277*参照!$C$10+CA277*参照!$C$11+CB277*参照!$C$12+CC277*参照!$C$13)/CD277,-2)))</f>
        <v>0</v>
      </c>
      <c r="DH277" s="136" t="str">
        <f t="shared" si="201"/>
        <v>B</v>
      </c>
    </row>
    <row r="278" spans="1:112" ht="14.4">
      <c r="A278" s="137">
        <v>237</v>
      </c>
      <c r="B278" s="363"/>
      <c r="C278" s="361"/>
      <c r="D278" s="126"/>
      <c r="E278" s="127"/>
      <c r="F278" s="185"/>
      <c r="G278" s="213"/>
      <c r="H278" s="355"/>
      <c r="I278" s="235">
        <v>0</v>
      </c>
      <c r="J278" s="235">
        <f t="shared" si="202"/>
        <v>0</v>
      </c>
      <c r="K278" s="387">
        <f>IF(D278="昼間",参照!$E$4,IF(D278="夜間等",参照!$E$5,IF(D278="通信",参照!$E$6,0)))</f>
        <v>0</v>
      </c>
      <c r="L278" s="240">
        <f t="shared" si="203"/>
        <v>0</v>
      </c>
      <c r="M278" s="241">
        <f t="shared" si="204"/>
        <v>0</v>
      </c>
      <c r="N278" s="238"/>
      <c r="O278" s="238">
        <f t="shared" si="205"/>
        <v>0</v>
      </c>
      <c r="P278" s="389">
        <v>0</v>
      </c>
      <c r="Q278" s="392">
        <f>IF(D278="昼間",参照!$F$4,IF(D278="夜間等",参照!$F$5,IF(D278="通信",参照!$F$6,0)))</f>
        <v>0</v>
      </c>
      <c r="R278" s="240">
        <f t="shared" si="206"/>
        <v>0</v>
      </c>
      <c r="S278" s="214"/>
      <c r="T278" s="384">
        <f t="shared" si="207"/>
        <v>0</v>
      </c>
      <c r="U278" s="382">
        <f t="shared" si="208"/>
        <v>0</v>
      </c>
      <c r="V278" s="380">
        <f t="shared" si="209"/>
        <v>0</v>
      </c>
      <c r="W278" s="378">
        <f t="shared" si="210"/>
        <v>0</v>
      </c>
      <c r="X278" s="386" t="str">
        <f t="shared" si="180"/>
        <v>0</v>
      </c>
      <c r="Y278" s="379">
        <f t="shared" si="211"/>
        <v>0</v>
      </c>
      <c r="Z278" s="441"/>
      <c r="AA278" s="441"/>
      <c r="AB278" s="445">
        <f t="shared" si="212"/>
        <v>0</v>
      </c>
      <c r="AC278" s="356">
        <f t="shared" si="213"/>
        <v>0</v>
      </c>
      <c r="AD278" s="123">
        <f t="shared" si="181"/>
        <v>0</v>
      </c>
      <c r="AE278" s="123">
        <f t="shared" si="182"/>
        <v>0</v>
      </c>
      <c r="AF278" s="183"/>
      <c r="AG278" s="32"/>
      <c r="AH278" s="97"/>
      <c r="AI278" s="33"/>
      <c r="AJ278" s="97"/>
      <c r="AK278" s="33"/>
      <c r="AL278" s="97"/>
      <c r="AM278" s="98"/>
      <c r="AN278" s="99"/>
      <c r="AO278" s="147"/>
      <c r="AP278" s="147"/>
      <c r="AQ278" s="147"/>
      <c r="AR278" s="147"/>
      <c r="AS278" s="33"/>
      <c r="AT278" s="308">
        <f t="shared" si="183"/>
        <v>0</v>
      </c>
      <c r="AU278" s="295">
        <f t="shared" si="184"/>
        <v>0</v>
      </c>
      <c r="AV278" s="295">
        <f t="shared" si="185"/>
        <v>0</v>
      </c>
      <c r="AW278" s="295">
        <f t="shared" si="186"/>
        <v>0</v>
      </c>
      <c r="AX278" s="295">
        <f t="shared" si="187"/>
        <v>0</v>
      </c>
      <c r="AY278" s="295">
        <f t="shared" si="188"/>
        <v>0</v>
      </c>
      <c r="AZ278" s="295">
        <f t="shared" si="189"/>
        <v>0</v>
      </c>
      <c r="BA278" s="295">
        <f t="shared" si="190"/>
        <v>0</v>
      </c>
      <c r="BB278" s="310">
        <f t="shared" si="191"/>
        <v>0</v>
      </c>
      <c r="BC278" s="308">
        <f t="shared" si="192"/>
        <v>0</v>
      </c>
      <c r="BD278" s="308">
        <f t="shared" si="193"/>
        <v>0</v>
      </c>
      <c r="BE278" s="295">
        <f t="shared" si="194"/>
        <v>0</v>
      </c>
      <c r="BF278" s="308">
        <f t="shared" si="195"/>
        <v>0</v>
      </c>
      <c r="BG278" s="295">
        <f t="shared" si="196"/>
        <v>0</v>
      </c>
      <c r="BH278" s="308">
        <f t="shared" si="197"/>
        <v>0</v>
      </c>
      <c r="BI278" s="295">
        <f t="shared" si="198"/>
        <v>0</v>
      </c>
      <c r="BJ278" s="295">
        <f t="shared" si="199"/>
        <v>0</v>
      </c>
      <c r="BK278" s="310">
        <f t="shared" si="200"/>
        <v>0</v>
      </c>
      <c r="BL278" s="317">
        <f t="shared" si="214"/>
        <v>0</v>
      </c>
      <c r="BM278" s="299">
        <f t="shared" si="214"/>
        <v>0</v>
      </c>
      <c r="BN278" s="299">
        <f t="shared" si="215"/>
        <v>0</v>
      </c>
      <c r="BO278" s="299">
        <f t="shared" si="214"/>
        <v>0</v>
      </c>
      <c r="BP278" s="299">
        <f t="shared" si="216"/>
        <v>0</v>
      </c>
      <c r="BQ278" s="299">
        <f t="shared" si="214"/>
        <v>0</v>
      </c>
      <c r="BR278" s="299">
        <f t="shared" si="217"/>
        <v>0</v>
      </c>
      <c r="BS278" s="299">
        <f t="shared" si="218"/>
        <v>0</v>
      </c>
      <c r="BT278" s="318">
        <f t="shared" si="218"/>
        <v>0</v>
      </c>
      <c r="BU278" s="450">
        <f t="shared" si="219"/>
        <v>0</v>
      </c>
      <c r="BV278" s="451">
        <f t="shared" si="220"/>
        <v>0</v>
      </c>
      <c r="BW278" s="451">
        <f t="shared" si="221"/>
        <v>0</v>
      </c>
      <c r="BX278" s="451">
        <f t="shared" si="222"/>
        <v>0</v>
      </c>
      <c r="BY278" s="451">
        <f t="shared" si="223"/>
        <v>0</v>
      </c>
      <c r="BZ278" s="451">
        <f t="shared" si="224"/>
        <v>0</v>
      </c>
      <c r="CA278" s="451">
        <f t="shared" si="225"/>
        <v>0</v>
      </c>
      <c r="CB278" s="451">
        <f t="shared" si="226"/>
        <v>0</v>
      </c>
      <c r="CC278" s="451">
        <f t="shared" si="227"/>
        <v>0</v>
      </c>
      <c r="CD278" s="452">
        <f t="shared" si="228"/>
        <v>0</v>
      </c>
      <c r="CE278" s="453">
        <f>IF($AF278="3/3",$R278*参照!$J$4,IF($AF278="2/3",$R278*参照!$J$5,IF($AF278="1/3",$R278*参照!$J$6,IF($AF278="1/4(多子)",$R278*参照!$J$4,IF($AF278="1/4(工･農)",$R278*参照!$J$7,IF($AF278="3/3(多子)",$R278*参照!$J$4,IF($AF278="2/3(多子)",$R278*参照!$J$4,IF($AF278="1/3(多子)",$R278*参照!$J$4,IF($AF278="多子世帯",$R278*参照!$J$4,)))))))))</f>
        <v>0</v>
      </c>
      <c r="CF278" s="454" t="b">
        <f>IF(AH278="3/3",$M278*参照!$I$4,IF(AH278="2/3",$M278*参照!$I$5,IF(AH278="1/3",$M278*参照!$I$6,IF(AH278="1/4(多子)",$M278*参照!$I$4,IF(AH278="1/4(工･農)",$M278*参照!$I$7,IF(AH278="3/3(多子)",$M278*参照!$I$4,IF(AH278="2/3(多子)",$M278*参照!$I$4,IF(AH278="1/3(多子)",$M278*参照!$I$4,IF(AH278="多子世帯",$M278*参照!$I$4,IF(AH278="対象外",0))))))))))</f>
        <v>0</v>
      </c>
      <c r="CG278" s="454" t="b">
        <f>IF(AI278="3/3",$M278*参照!$I$4,IF(AI278="2/3",$M278*参照!$I$5,IF(AI278="1/3",$M278*参照!$I$6,IF(AI278="1/4(多子)",$M278*参照!$I$4,IF(AI278="1/4(工･農)",$M278*参照!$I$7,IF(AI278="3/3(多子)",$M278*参照!$I$4,IF(AI278="2/3(多子)",$M278*参照!$I$4,IF(AI278="1/3(多子)",$M278*参照!$I$4,IF(AI278="多子世帯",$M278*参照!$I$4,IF(AI278="対象外",0))))))))))</f>
        <v>0</v>
      </c>
      <c r="CH278" s="454" t="b">
        <f>IF(AJ278="3/3",$M278*参照!$I$4,IF(AJ278="2/3",$M278*参照!$I$5,IF(AJ278="1/3",$M278*参照!$I$6,IF(AJ278="1/4(多子)",$M278*参照!$I$4,IF(AJ278="1/4(工･農)",$M278*参照!$I$7,IF(AJ278="3/3(多子)",$M278*参照!$I$4,IF(AJ278="2/3(多子)",$M278*参照!$I$4,IF(AJ278="1/3(多子)",$M278*参照!$I$4,IF(AJ278="多子世帯",$M278*参照!$I$4,IF(AJ278="対象外",0))))))))))</f>
        <v>0</v>
      </c>
      <c r="CI278" s="454" t="b">
        <f>IF(AK278="3/3",$M278*参照!$I$4,IF(AK278="2/3",$M278*参照!$I$5,IF(AK278="1/3",$M278*参照!$I$6,IF(AK278="1/4(多子)",$M278*参照!$I$4,IF(AK278="1/4(工･農)",$M278*参照!$I$7,IF(AK278="3/3(多子)",$M278*参照!$I$4,IF(AK278="2/3(多子)",$M278*参照!$I$4,IF(AK278="1/3(多子)",$M278*参照!$I$4,IF(AK278="多子世帯",$M278*参照!$I$4,IF(AK278="対象外",0))))))))))</f>
        <v>0</v>
      </c>
      <c r="CJ278" s="454" t="b">
        <f>IF(AL278="3/3",$M278*参照!$I$4,IF(AL278="2/3",$M278*参照!$I$5,IF(AL278="1/3",$M278*参照!$I$6,IF(AL278="1/4(多子)",$M278*参照!$I$4,IF(AL278="1/4(工･農)",$M278*参照!$I$7,IF(AL278="3/3(多子)",$M278*参照!$I$4,IF(AL278="2/3(多子)",$M278*参照!$I$4,IF(AL278="1/3(多子)",$M278*参照!$I$4,IF(AL278="多子世帯",$M278*参照!$I$4,IF(AL278="対象外",0))))))))))</f>
        <v>0</v>
      </c>
      <c r="CK278" s="454" t="b">
        <f>IF(AM278="3/3",$M278*参照!$I$4,IF(AM278="2/3",$M278*参照!$I$5,IF(AM278="1/3",$M278*参照!$I$6,IF(AM278="1/4(多子)",$M278*参照!$I$4,IF(AM278="1/4(工･農)",$M278*参照!$I$7,IF(AM278="3/3(多子)",$M278*参照!$I$4,IF(AM278="2/3(多子)",$M278*参照!$I$4,IF(AM278="1/3(多子)",$M278*参照!$I$4,IF(AM278="多子世帯",$M278*参照!$I$4,IF(AM278="対象外",0))))))))))</f>
        <v>0</v>
      </c>
      <c r="CL278" s="454" t="b">
        <f>IF(AN278="3/3",$M278*参照!$I$4,IF(AN278="2/3",$M278*参照!$I$5,IF(AN278="1/3",$M278*参照!$I$6,IF(AN278="1/4(多子)",$M278*参照!$I$4,IF(AN278="1/4(工･農)",$M278*参照!$I$7,IF(AN278="3/3(多子)",$M278*参照!$I$4,IF(AN278="2/3(多子)",$M278*参照!$I$4,IF(AN278="1/3(多子)",$M278*参照!$I$4,IF(AN278="多子世帯",$M278*参照!$I$4,IF(AN278="対象外",0))))))))))</f>
        <v>0</v>
      </c>
      <c r="CM278" s="454" t="b">
        <f>IF(AO278="3/3",$M278*参照!$I$4,IF(AO278="2/3",$M278*参照!$I$5,IF(AO278="1/3",$M278*参照!$I$6,IF(AO278="1/4(多子)",$M278*参照!$I$4,IF(AO278="1/4(工･農)",$M278*参照!$I$7,IF(AO278="3/3(多子)",$M278*参照!$I$4,IF(AO278="2/3(多子)",$M278*参照!$I$4,IF(AO278="1/3(多子)",$M278*参照!$I$4,IF(AO278="多子世帯",$M278*参照!$I$4,IF(AO278="対象外",0))))))))))</f>
        <v>0</v>
      </c>
      <c r="CN278" s="454" t="b">
        <f>IF(AP278="3/3",$M278*参照!$I$4,IF(AP278="2/3",$M278*参照!$I$5,IF(AP278="1/3",$M278*参照!$I$6,IF(AP278="1/4(多子)",$M278*参照!$I$4,IF(AP278="1/4(工･農)",$M278*参照!$I$7,IF(AP278="3/3(多子)",$M278*参照!$I$4,IF(AP278="2/3(多子)",$M278*参照!$I$4,IF(AP278="1/3(多子)",$M278*参照!$I$4,IF(AP278="多子世帯",$M278*参照!$I$4,IF(AP278="対象外",0))))))))))</f>
        <v>0</v>
      </c>
      <c r="CO278" s="454" t="b">
        <f>IF(AQ278="3/3",$M278*参照!$I$4,IF(AQ278="2/3",$M278*参照!$I$5,IF(AQ278="1/3",$M278*参照!$I$6,IF(AQ278="1/4(多子)",$M278*参照!$I$4,IF(AQ278="1/4(工･農)",$M278*参照!$I$7,IF(AQ278="3/3(多子)",$M278*参照!$I$4,IF(AQ278="2/3(多子)",$M278*参照!$I$4,IF(AQ278="1/3(多子)",$M278*参照!$I$4,IF(AQ278="多子世帯",$M278*参照!$I$4,IF(AQ278="対象外",0))))))))))</f>
        <v>0</v>
      </c>
      <c r="CP278" s="454" t="b">
        <f>IF(AR278="3/3",$M278*参照!$I$4,IF(AR278="2/3",$M278*参照!$I$5,IF(AR278="1/3",$M278*参照!$I$6,IF(AR278="1/4(多子)",$M278*参照!$I$4,IF(AR278="1/4(工･農)",$M278*参照!$I$7,IF(AR278="3/3(多子)",$M278*参照!$I$4,IF(AR278="2/3(多子)",$M278*参照!$I$4,IF(AR278="1/3(多子)",$M278*参照!$I$4,IF(AR278="多子世帯",$M278*参照!$I$4,IF(AR278="対象外",0))))))))))</f>
        <v>0</v>
      </c>
      <c r="CQ278" s="455" t="b">
        <f>IF(AS278="3/3",$M278*参照!$I$4,IF(AS278="2/3",$M278*参照!$I$5,IF(AS278="1/3",$M278*参照!$I$6,IF(AS278="1/4(多子)",$M278*参照!$I$4,IF(AS278="1/4(工･農)",$M278*参照!$I$7,IF(AS278="3/3(多子)",$M278*参照!$I$4,IF(AS278="2/3(多子)",$M278*参照!$I$4,IF(AS278="1/3(多子)",$M278*参照!$I$4,IF(AS278="多子世帯",$M278*参照!$I$4,IF(AS278="対象外",0))))))))))</f>
        <v>0</v>
      </c>
      <c r="CR278" s="456">
        <f t="shared" si="229"/>
        <v>0</v>
      </c>
      <c r="CS278" s="66"/>
      <c r="CT278" s="147"/>
      <c r="CU278" s="147"/>
      <c r="CV278" s="147"/>
      <c r="CW278" s="147"/>
      <c r="CX278" s="147"/>
      <c r="CY278" s="149"/>
      <c r="CZ278" s="100"/>
      <c r="DA278" s="147"/>
      <c r="DB278" s="147"/>
      <c r="DC278" s="147"/>
      <c r="DD278" s="147"/>
      <c r="DE278" s="147"/>
      <c r="DF278" s="148">
        <f t="shared" si="230"/>
        <v>0</v>
      </c>
      <c r="DG278" s="77">
        <f>IF(CD278=0,0,(ROUNDUP(O278*(BU278*参照!$C$5+BV278*参照!$C$6+BW278*参照!$C$7+BX278*参照!$C$8+BY278*参照!$C$9+BZ278*参照!$C$10+CA278*参照!$C$11+CB278*参照!$C$12+CC278*参照!$C$13)/CD278,-2)))</f>
        <v>0</v>
      </c>
      <c r="DH278" s="136" t="str">
        <f t="shared" si="201"/>
        <v>B</v>
      </c>
    </row>
    <row r="279" spans="1:112" ht="14.4">
      <c r="A279" s="137">
        <v>238</v>
      </c>
      <c r="B279" s="363"/>
      <c r="C279" s="361"/>
      <c r="D279" s="126"/>
      <c r="E279" s="127"/>
      <c r="F279" s="185"/>
      <c r="G279" s="213"/>
      <c r="H279" s="355"/>
      <c r="I279" s="235">
        <v>0</v>
      </c>
      <c r="J279" s="235">
        <f t="shared" si="202"/>
        <v>0</v>
      </c>
      <c r="K279" s="387">
        <f>IF(D279="昼間",参照!$E$4,IF(D279="夜間等",参照!$E$5,IF(D279="通信",参照!$E$6,0)))</f>
        <v>0</v>
      </c>
      <c r="L279" s="240">
        <f t="shared" si="203"/>
        <v>0</v>
      </c>
      <c r="M279" s="241">
        <f t="shared" si="204"/>
        <v>0</v>
      </c>
      <c r="N279" s="238"/>
      <c r="O279" s="238">
        <f t="shared" si="205"/>
        <v>0</v>
      </c>
      <c r="P279" s="389">
        <v>0</v>
      </c>
      <c r="Q279" s="392">
        <f>IF(D279="昼間",参照!$F$4,IF(D279="夜間等",参照!$F$5,IF(D279="通信",参照!$F$6,0)))</f>
        <v>0</v>
      </c>
      <c r="R279" s="240">
        <f t="shared" si="206"/>
        <v>0</v>
      </c>
      <c r="S279" s="214"/>
      <c r="T279" s="384">
        <f t="shared" si="207"/>
        <v>0</v>
      </c>
      <c r="U279" s="382">
        <f t="shared" si="208"/>
        <v>0</v>
      </c>
      <c r="V279" s="380">
        <f t="shared" si="209"/>
        <v>0</v>
      </c>
      <c r="W279" s="378">
        <f t="shared" si="210"/>
        <v>0</v>
      </c>
      <c r="X279" s="386" t="str">
        <f t="shared" si="180"/>
        <v>0</v>
      </c>
      <c r="Y279" s="379">
        <f t="shared" si="211"/>
        <v>0</v>
      </c>
      <c r="Z279" s="441"/>
      <c r="AA279" s="441"/>
      <c r="AB279" s="445">
        <f t="shared" si="212"/>
        <v>0</v>
      </c>
      <c r="AC279" s="356">
        <f t="shared" si="213"/>
        <v>0</v>
      </c>
      <c r="AD279" s="123">
        <f t="shared" si="181"/>
        <v>0</v>
      </c>
      <c r="AE279" s="123">
        <f t="shared" si="182"/>
        <v>0</v>
      </c>
      <c r="AF279" s="183"/>
      <c r="AG279" s="32"/>
      <c r="AH279" s="97"/>
      <c r="AI279" s="33"/>
      <c r="AJ279" s="97"/>
      <c r="AK279" s="33"/>
      <c r="AL279" s="97"/>
      <c r="AM279" s="98"/>
      <c r="AN279" s="99"/>
      <c r="AO279" s="147"/>
      <c r="AP279" s="147"/>
      <c r="AQ279" s="147"/>
      <c r="AR279" s="147"/>
      <c r="AS279" s="33"/>
      <c r="AT279" s="308">
        <f t="shared" si="183"/>
        <v>0</v>
      </c>
      <c r="AU279" s="295">
        <f t="shared" si="184"/>
        <v>0</v>
      </c>
      <c r="AV279" s="295">
        <f t="shared" si="185"/>
        <v>0</v>
      </c>
      <c r="AW279" s="295">
        <f t="shared" si="186"/>
        <v>0</v>
      </c>
      <c r="AX279" s="295">
        <f t="shared" si="187"/>
        <v>0</v>
      </c>
      <c r="AY279" s="295">
        <f t="shared" si="188"/>
        <v>0</v>
      </c>
      <c r="AZ279" s="295">
        <f t="shared" si="189"/>
        <v>0</v>
      </c>
      <c r="BA279" s="295">
        <f t="shared" si="190"/>
        <v>0</v>
      </c>
      <c r="BB279" s="310">
        <f t="shared" si="191"/>
        <v>0</v>
      </c>
      <c r="BC279" s="308">
        <f t="shared" si="192"/>
        <v>0</v>
      </c>
      <c r="BD279" s="308">
        <f t="shared" si="193"/>
        <v>0</v>
      </c>
      <c r="BE279" s="295">
        <f t="shared" si="194"/>
        <v>0</v>
      </c>
      <c r="BF279" s="308">
        <f t="shared" si="195"/>
        <v>0</v>
      </c>
      <c r="BG279" s="295">
        <f t="shared" si="196"/>
        <v>0</v>
      </c>
      <c r="BH279" s="308">
        <f t="shared" si="197"/>
        <v>0</v>
      </c>
      <c r="BI279" s="295">
        <f t="shared" si="198"/>
        <v>0</v>
      </c>
      <c r="BJ279" s="295">
        <f t="shared" si="199"/>
        <v>0</v>
      </c>
      <c r="BK279" s="310">
        <f t="shared" si="200"/>
        <v>0</v>
      </c>
      <c r="BL279" s="317">
        <f t="shared" si="214"/>
        <v>0</v>
      </c>
      <c r="BM279" s="299">
        <f t="shared" si="214"/>
        <v>0</v>
      </c>
      <c r="BN279" s="299">
        <f t="shared" si="215"/>
        <v>0</v>
      </c>
      <c r="BO279" s="299">
        <f t="shared" si="214"/>
        <v>0</v>
      </c>
      <c r="BP279" s="299">
        <f t="shared" si="216"/>
        <v>0</v>
      </c>
      <c r="BQ279" s="299">
        <f t="shared" si="214"/>
        <v>0</v>
      </c>
      <c r="BR279" s="299">
        <f t="shared" si="217"/>
        <v>0</v>
      </c>
      <c r="BS279" s="299">
        <f t="shared" si="218"/>
        <v>0</v>
      </c>
      <c r="BT279" s="318">
        <f t="shared" si="218"/>
        <v>0</v>
      </c>
      <c r="BU279" s="450">
        <f t="shared" si="219"/>
        <v>0</v>
      </c>
      <c r="BV279" s="451">
        <f t="shared" si="220"/>
        <v>0</v>
      </c>
      <c r="BW279" s="451">
        <f t="shared" si="221"/>
        <v>0</v>
      </c>
      <c r="BX279" s="451">
        <f t="shared" si="222"/>
        <v>0</v>
      </c>
      <c r="BY279" s="451">
        <f t="shared" si="223"/>
        <v>0</v>
      </c>
      <c r="BZ279" s="451">
        <f t="shared" si="224"/>
        <v>0</v>
      </c>
      <c r="CA279" s="451">
        <f t="shared" si="225"/>
        <v>0</v>
      </c>
      <c r="CB279" s="451">
        <f t="shared" si="226"/>
        <v>0</v>
      </c>
      <c r="CC279" s="451">
        <f t="shared" si="227"/>
        <v>0</v>
      </c>
      <c r="CD279" s="452">
        <f t="shared" si="228"/>
        <v>0</v>
      </c>
      <c r="CE279" s="453">
        <f>IF($AF279="3/3",$R279*参照!$J$4,IF($AF279="2/3",$R279*参照!$J$5,IF($AF279="1/3",$R279*参照!$J$6,IF($AF279="1/4(多子)",$R279*参照!$J$4,IF($AF279="1/4(工･農)",$R279*参照!$J$7,IF($AF279="3/3(多子)",$R279*参照!$J$4,IF($AF279="2/3(多子)",$R279*参照!$J$4,IF($AF279="1/3(多子)",$R279*参照!$J$4,IF($AF279="多子世帯",$R279*参照!$J$4,)))))))))</f>
        <v>0</v>
      </c>
      <c r="CF279" s="454" t="b">
        <f>IF(AH279="3/3",$M279*参照!$I$4,IF(AH279="2/3",$M279*参照!$I$5,IF(AH279="1/3",$M279*参照!$I$6,IF(AH279="1/4(多子)",$M279*参照!$I$4,IF(AH279="1/4(工･農)",$M279*参照!$I$7,IF(AH279="3/3(多子)",$M279*参照!$I$4,IF(AH279="2/3(多子)",$M279*参照!$I$4,IF(AH279="1/3(多子)",$M279*参照!$I$4,IF(AH279="多子世帯",$M279*参照!$I$4,IF(AH279="対象外",0))))))))))</f>
        <v>0</v>
      </c>
      <c r="CG279" s="454" t="b">
        <f>IF(AI279="3/3",$M279*参照!$I$4,IF(AI279="2/3",$M279*参照!$I$5,IF(AI279="1/3",$M279*参照!$I$6,IF(AI279="1/4(多子)",$M279*参照!$I$4,IF(AI279="1/4(工･農)",$M279*参照!$I$7,IF(AI279="3/3(多子)",$M279*参照!$I$4,IF(AI279="2/3(多子)",$M279*参照!$I$4,IF(AI279="1/3(多子)",$M279*参照!$I$4,IF(AI279="多子世帯",$M279*参照!$I$4,IF(AI279="対象外",0))))))))))</f>
        <v>0</v>
      </c>
      <c r="CH279" s="454" t="b">
        <f>IF(AJ279="3/3",$M279*参照!$I$4,IF(AJ279="2/3",$M279*参照!$I$5,IF(AJ279="1/3",$M279*参照!$I$6,IF(AJ279="1/4(多子)",$M279*参照!$I$4,IF(AJ279="1/4(工･農)",$M279*参照!$I$7,IF(AJ279="3/3(多子)",$M279*参照!$I$4,IF(AJ279="2/3(多子)",$M279*参照!$I$4,IF(AJ279="1/3(多子)",$M279*参照!$I$4,IF(AJ279="多子世帯",$M279*参照!$I$4,IF(AJ279="対象外",0))))))))))</f>
        <v>0</v>
      </c>
      <c r="CI279" s="454" t="b">
        <f>IF(AK279="3/3",$M279*参照!$I$4,IF(AK279="2/3",$M279*参照!$I$5,IF(AK279="1/3",$M279*参照!$I$6,IF(AK279="1/4(多子)",$M279*参照!$I$4,IF(AK279="1/4(工･農)",$M279*参照!$I$7,IF(AK279="3/3(多子)",$M279*参照!$I$4,IF(AK279="2/3(多子)",$M279*参照!$I$4,IF(AK279="1/3(多子)",$M279*参照!$I$4,IF(AK279="多子世帯",$M279*参照!$I$4,IF(AK279="対象外",0))))))))))</f>
        <v>0</v>
      </c>
      <c r="CJ279" s="454" t="b">
        <f>IF(AL279="3/3",$M279*参照!$I$4,IF(AL279="2/3",$M279*参照!$I$5,IF(AL279="1/3",$M279*参照!$I$6,IF(AL279="1/4(多子)",$M279*参照!$I$4,IF(AL279="1/4(工･農)",$M279*参照!$I$7,IF(AL279="3/3(多子)",$M279*参照!$I$4,IF(AL279="2/3(多子)",$M279*参照!$I$4,IF(AL279="1/3(多子)",$M279*参照!$I$4,IF(AL279="多子世帯",$M279*参照!$I$4,IF(AL279="対象外",0))))))))))</f>
        <v>0</v>
      </c>
      <c r="CK279" s="454" t="b">
        <f>IF(AM279="3/3",$M279*参照!$I$4,IF(AM279="2/3",$M279*参照!$I$5,IF(AM279="1/3",$M279*参照!$I$6,IF(AM279="1/4(多子)",$M279*参照!$I$4,IF(AM279="1/4(工･農)",$M279*参照!$I$7,IF(AM279="3/3(多子)",$M279*参照!$I$4,IF(AM279="2/3(多子)",$M279*参照!$I$4,IF(AM279="1/3(多子)",$M279*参照!$I$4,IF(AM279="多子世帯",$M279*参照!$I$4,IF(AM279="対象外",0))))))))))</f>
        <v>0</v>
      </c>
      <c r="CL279" s="454" t="b">
        <f>IF(AN279="3/3",$M279*参照!$I$4,IF(AN279="2/3",$M279*参照!$I$5,IF(AN279="1/3",$M279*参照!$I$6,IF(AN279="1/4(多子)",$M279*参照!$I$4,IF(AN279="1/4(工･農)",$M279*参照!$I$7,IF(AN279="3/3(多子)",$M279*参照!$I$4,IF(AN279="2/3(多子)",$M279*参照!$I$4,IF(AN279="1/3(多子)",$M279*参照!$I$4,IF(AN279="多子世帯",$M279*参照!$I$4,IF(AN279="対象外",0))))))))))</f>
        <v>0</v>
      </c>
      <c r="CM279" s="454" t="b">
        <f>IF(AO279="3/3",$M279*参照!$I$4,IF(AO279="2/3",$M279*参照!$I$5,IF(AO279="1/3",$M279*参照!$I$6,IF(AO279="1/4(多子)",$M279*参照!$I$4,IF(AO279="1/4(工･農)",$M279*参照!$I$7,IF(AO279="3/3(多子)",$M279*参照!$I$4,IF(AO279="2/3(多子)",$M279*参照!$I$4,IF(AO279="1/3(多子)",$M279*参照!$I$4,IF(AO279="多子世帯",$M279*参照!$I$4,IF(AO279="対象外",0))))))))))</f>
        <v>0</v>
      </c>
      <c r="CN279" s="454" t="b">
        <f>IF(AP279="3/3",$M279*参照!$I$4,IF(AP279="2/3",$M279*参照!$I$5,IF(AP279="1/3",$M279*参照!$I$6,IF(AP279="1/4(多子)",$M279*参照!$I$4,IF(AP279="1/4(工･農)",$M279*参照!$I$7,IF(AP279="3/3(多子)",$M279*参照!$I$4,IF(AP279="2/3(多子)",$M279*参照!$I$4,IF(AP279="1/3(多子)",$M279*参照!$I$4,IF(AP279="多子世帯",$M279*参照!$I$4,IF(AP279="対象外",0))))))))))</f>
        <v>0</v>
      </c>
      <c r="CO279" s="454" t="b">
        <f>IF(AQ279="3/3",$M279*参照!$I$4,IF(AQ279="2/3",$M279*参照!$I$5,IF(AQ279="1/3",$M279*参照!$I$6,IF(AQ279="1/4(多子)",$M279*参照!$I$4,IF(AQ279="1/4(工･農)",$M279*参照!$I$7,IF(AQ279="3/3(多子)",$M279*参照!$I$4,IF(AQ279="2/3(多子)",$M279*参照!$I$4,IF(AQ279="1/3(多子)",$M279*参照!$I$4,IF(AQ279="多子世帯",$M279*参照!$I$4,IF(AQ279="対象外",0))))))))))</f>
        <v>0</v>
      </c>
      <c r="CP279" s="454" t="b">
        <f>IF(AR279="3/3",$M279*参照!$I$4,IF(AR279="2/3",$M279*参照!$I$5,IF(AR279="1/3",$M279*参照!$I$6,IF(AR279="1/4(多子)",$M279*参照!$I$4,IF(AR279="1/4(工･農)",$M279*参照!$I$7,IF(AR279="3/3(多子)",$M279*参照!$I$4,IF(AR279="2/3(多子)",$M279*参照!$I$4,IF(AR279="1/3(多子)",$M279*参照!$I$4,IF(AR279="多子世帯",$M279*参照!$I$4,IF(AR279="対象外",0))))))))))</f>
        <v>0</v>
      </c>
      <c r="CQ279" s="455" t="b">
        <f>IF(AS279="3/3",$M279*参照!$I$4,IF(AS279="2/3",$M279*参照!$I$5,IF(AS279="1/3",$M279*参照!$I$6,IF(AS279="1/4(多子)",$M279*参照!$I$4,IF(AS279="1/4(工･農)",$M279*参照!$I$7,IF(AS279="3/3(多子)",$M279*参照!$I$4,IF(AS279="2/3(多子)",$M279*参照!$I$4,IF(AS279="1/3(多子)",$M279*参照!$I$4,IF(AS279="多子世帯",$M279*参照!$I$4,IF(AS279="対象外",0))))))))))</f>
        <v>0</v>
      </c>
      <c r="CR279" s="456">
        <f t="shared" si="229"/>
        <v>0</v>
      </c>
      <c r="CS279" s="66"/>
      <c r="CT279" s="147"/>
      <c r="CU279" s="147"/>
      <c r="CV279" s="147"/>
      <c r="CW279" s="147"/>
      <c r="CX279" s="147"/>
      <c r="CY279" s="149"/>
      <c r="CZ279" s="100"/>
      <c r="DA279" s="147"/>
      <c r="DB279" s="147"/>
      <c r="DC279" s="147"/>
      <c r="DD279" s="147"/>
      <c r="DE279" s="147"/>
      <c r="DF279" s="148">
        <f t="shared" si="230"/>
        <v>0</v>
      </c>
      <c r="DG279" s="77">
        <f>IF(CD279=0,0,(ROUNDUP(O279*(BU279*参照!$C$5+BV279*参照!$C$6+BW279*参照!$C$7+BX279*参照!$C$8+BY279*参照!$C$9+BZ279*参照!$C$10+CA279*参照!$C$11+CB279*参照!$C$12+CC279*参照!$C$13)/CD279,-2)))</f>
        <v>0</v>
      </c>
      <c r="DH279" s="136" t="str">
        <f t="shared" si="201"/>
        <v>B</v>
      </c>
    </row>
    <row r="280" spans="1:112" ht="14.4">
      <c r="A280" s="137">
        <v>239</v>
      </c>
      <c r="B280" s="363"/>
      <c r="C280" s="361"/>
      <c r="D280" s="126"/>
      <c r="E280" s="127"/>
      <c r="F280" s="185"/>
      <c r="G280" s="213"/>
      <c r="H280" s="355"/>
      <c r="I280" s="235">
        <v>0</v>
      </c>
      <c r="J280" s="235">
        <f t="shared" si="202"/>
        <v>0</v>
      </c>
      <c r="K280" s="387">
        <f>IF(D280="昼間",参照!$E$4,IF(D280="夜間等",参照!$E$5,IF(D280="通信",参照!$E$6,0)))</f>
        <v>0</v>
      </c>
      <c r="L280" s="240">
        <f t="shared" si="203"/>
        <v>0</v>
      </c>
      <c r="M280" s="241">
        <f t="shared" si="204"/>
        <v>0</v>
      </c>
      <c r="N280" s="238"/>
      <c r="O280" s="238">
        <f t="shared" si="205"/>
        <v>0</v>
      </c>
      <c r="P280" s="389">
        <v>0</v>
      </c>
      <c r="Q280" s="392">
        <f>IF(D280="昼間",参照!$F$4,IF(D280="夜間等",参照!$F$5,IF(D280="通信",参照!$F$6,0)))</f>
        <v>0</v>
      </c>
      <c r="R280" s="240">
        <f t="shared" si="206"/>
        <v>0</v>
      </c>
      <c r="S280" s="214"/>
      <c r="T280" s="384">
        <f t="shared" si="207"/>
        <v>0</v>
      </c>
      <c r="U280" s="382">
        <f t="shared" si="208"/>
        <v>0</v>
      </c>
      <c r="V280" s="380">
        <f t="shared" si="209"/>
        <v>0</v>
      </c>
      <c r="W280" s="378">
        <f t="shared" si="210"/>
        <v>0</v>
      </c>
      <c r="X280" s="386" t="str">
        <f t="shared" si="180"/>
        <v>0</v>
      </c>
      <c r="Y280" s="379">
        <f t="shared" si="211"/>
        <v>0</v>
      </c>
      <c r="Z280" s="441"/>
      <c r="AA280" s="441"/>
      <c r="AB280" s="445">
        <f t="shared" si="212"/>
        <v>0</v>
      </c>
      <c r="AC280" s="356">
        <f t="shared" si="213"/>
        <v>0</v>
      </c>
      <c r="AD280" s="123">
        <f t="shared" si="181"/>
        <v>0</v>
      </c>
      <c r="AE280" s="123">
        <f t="shared" si="182"/>
        <v>0</v>
      </c>
      <c r="AF280" s="183"/>
      <c r="AG280" s="32"/>
      <c r="AH280" s="97"/>
      <c r="AI280" s="33"/>
      <c r="AJ280" s="97"/>
      <c r="AK280" s="33"/>
      <c r="AL280" s="97"/>
      <c r="AM280" s="98"/>
      <c r="AN280" s="99"/>
      <c r="AO280" s="147"/>
      <c r="AP280" s="147"/>
      <c r="AQ280" s="147"/>
      <c r="AR280" s="147"/>
      <c r="AS280" s="33"/>
      <c r="AT280" s="308">
        <f t="shared" si="183"/>
        <v>0</v>
      </c>
      <c r="AU280" s="295">
        <f t="shared" si="184"/>
        <v>0</v>
      </c>
      <c r="AV280" s="295">
        <f t="shared" si="185"/>
        <v>0</v>
      </c>
      <c r="AW280" s="295">
        <f t="shared" si="186"/>
        <v>0</v>
      </c>
      <c r="AX280" s="295">
        <f t="shared" si="187"/>
        <v>0</v>
      </c>
      <c r="AY280" s="295">
        <f t="shared" si="188"/>
        <v>0</v>
      </c>
      <c r="AZ280" s="295">
        <f t="shared" si="189"/>
        <v>0</v>
      </c>
      <c r="BA280" s="295">
        <f t="shared" si="190"/>
        <v>0</v>
      </c>
      <c r="BB280" s="310">
        <f t="shared" si="191"/>
        <v>0</v>
      </c>
      <c r="BC280" s="308">
        <f t="shared" si="192"/>
        <v>0</v>
      </c>
      <c r="BD280" s="308">
        <f t="shared" si="193"/>
        <v>0</v>
      </c>
      <c r="BE280" s="295">
        <f t="shared" si="194"/>
        <v>0</v>
      </c>
      <c r="BF280" s="308">
        <f t="shared" si="195"/>
        <v>0</v>
      </c>
      <c r="BG280" s="295">
        <f t="shared" si="196"/>
        <v>0</v>
      </c>
      <c r="BH280" s="308">
        <f t="shared" si="197"/>
        <v>0</v>
      </c>
      <c r="BI280" s="295">
        <f t="shared" si="198"/>
        <v>0</v>
      </c>
      <c r="BJ280" s="295">
        <f t="shared" si="199"/>
        <v>0</v>
      </c>
      <c r="BK280" s="310">
        <f t="shared" si="200"/>
        <v>0</v>
      </c>
      <c r="BL280" s="317">
        <f t="shared" si="214"/>
        <v>0</v>
      </c>
      <c r="BM280" s="299">
        <f t="shared" si="214"/>
        <v>0</v>
      </c>
      <c r="BN280" s="299">
        <f t="shared" si="215"/>
        <v>0</v>
      </c>
      <c r="BO280" s="299">
        <f t="shared" si="214"/>
        <v>0</v>
      </c>
      <c r="BP280" s="299">
        <f t="shared" si="216"/>
        <v>0</v>
      </c>
      <c r="BQ280" s="299">
        <f t="shared" si="214"/>
        <v>0</v>
      </c>
      <c r="BR280" s="299">
        <f t="shared" si="217"/>
        <v>0</v>
      </c>
      <c r="BS280" s="299">
        <f t="shared" si="218"/>
        <v>0</v>
      </c>
      <c r="BT280" s="318">
        <f t="shared" si="218"/>
        <v>0</v>
      </c>
      <c r="BU280" s="450">
        <f t="shared" si="219"/>
        <v>0</v>
      </c>
      <c r="BV280" s="451">
        <f t="shared" si="220"/>
        <v>0</v>
      </c>
      <c r="BW280" s="451">
        <f t="shared" si="221"/>
        <v>0</v>
      </c>
      <c r="BX280" s="451">
        <f t="shared" si="222"/>
        <v>0</v>
      </c>
      <c r="BY280" s="451">
        <f t="shared" si="223"/>
        <v>0</v>
      </c>
      <c r="BZ280" s="451">
        <f t="shared" si="224"/>
        <v>0</v>
      </c>
      <c r="CA280" s="451">
        <f t="shared" si="225"/>
        <v>0</v>
      </c>
      <c r="CB280" s="451">
        <f t="shared" si="226"/>
        <v>0</v>
      </c>
      <c r="CC280" s="451">
        <f t="shared" si="227"/>
        <v>0</v>
      </c>
      <c r="CD280" s="452">
        <f t="shared" si="228"/>
        <v>0</v>
      </c>
      <c r="CE280" s="453">
        <f>IF($AF280="3/3",$R280*参照!$J$4,IF($AF280="2/3",$R280*参照!$J$5,IF($AF280="1/3",$R280*参照!$J$6,IF($AF280="1/4(多子)",$R280*参照!$J$4,IF($AF280="1/4(工･農)",$R280*参照!$J$7,IF($AF280="3/3(多子)",$R280*参照!$J$4,IF($AF280="2/3(多子)",$R280*参照!$J$4,IF($AF280="1/3(多子)",$R280*参照!$J$4,IF($AF280="多子世帯",$R280*参照!$J$4,)))))))))</f>
        <v>0</v>
      </c>
      <c r="CF280" s="454" t="b">
        <f>IF(AH280="3/3",$M280*参照!$I$4,IF(AH280="2/3",$M280*参照!$I$5,IF(AH280="1/3",$M280*参照!$I$6,IF(AH280="1/4(多子)",$M280*参照!$I$4,IF(AH280="1/4(工･農)",$M280*参照!$I$7,IF(AH280="3/3(多子)",$M280*参照!$I$4,IF(AH280="2/3(多子)",$M280*参照!$I$4,IF(AH280="1/3(多子)",$M280*参照!$I$4,IF(AH280="多子世帯",$M280*参照!$I$4,IF(AH280="対象外",0))))))))))</f>
        <v>0</v>
      </c>
      <c r="CG280" s="454" t="b">
        <f>IF(AI280="3/3",$M280*参照!$I$4,IF(AI280="2/3",$M280*参照!$I$5,IF(AI280="1/3",$M280*参照!$I$6,IF(AI280="1/4(多子)",$M280*参照!$I$4,IF(AI280="1/4(工･農)",$M280*参照!$I$7,IF(AI280="3/3(多子)",$M280*参照!$I$4,IF(AI280="2/3(多子)",$M280*参照!$I$4,IF(AI280="1/3(多子)",$M280*参照!$I$4,IF(AI280="多子世帯",$M280*参照!$I$4,IF(AI280="対象外",0))))))))))</f>
        <v>0</v>
      </c>
      <c r="CH280" s="454" t="b">
        <f>IF(AJ280="3/3",$M280*参照!$I$4,IF(AJ280="2/3",$M280*参照!$I$5,IF(AJ280="1/3",$M280*参照!$I$6,IF(AJ280="1/4(多子)",$M280*参照!$I$4,IF(AJ280="1/4(工･農)",$M280*参照!$I$7,IF(AJ280="3/3(多子)",$M280*参照!$I$4,IF(AJ280="2/3(多子)",$M280*参照!$I$4,IF(AJ280="1/3(多子)",$M280*参照!$I$4,IF(AJ280="多子世帯",$M280*参照!$I$4,IF(AJ280="対象外",0))))))))))</f>
        <v>0</v>
      </c>
      <c r="CI280" s="454" t="b">
        <f>IF(AK280="3/3",$M280*参照!$I$4,IF(AK280="2/3",$M280*参照!$I$5,IF(AK280="1/3",$M280*参照!$I$6,IF(AK280="1/4(多子)",$M280*参照!$I$4,IF(AK280="1/4(工･農)",$M280*参照!$I$7,IF(AK280="3/3(多子)",$M280*参照!$I$4,IF(AK280="2/3(多子)",$M280*参照!$I$4,IF(AK280="1/3(多子)",$M280*参照!$I$4,IF(AK280="多子世帯",$M280*参照!$I$4,IF(AK280="対象外",0))))))))))</f>
        <v>0</v>
      </c>
      <c r="CJ280" s="454" t="b">
        <f>IF(AL280="3/3",$M280*参照!$I$4,IF(AL280="2/3",$M280*参照!$I$5,IF(AL280="1/3",$M280*参照!$I$6,IF(AL280="1/4(多子)",$M280*参照!$I$4,IF(AL280="1/4(工･農)",$M280*参照!$I$7,IF(AL280="3/3(多子)",$M280*参照!$I$4,IF(AL280="2/3(多子)",$M280*参照!$I$4,IF(AL280="1/3(多子)",$M280*参照!$I$4,IF(AL280="多子世帯",$M280*参照!$I$4,IF(AL280="対象外",0))))))))))</f>
        <v>0</v>
      </c>
      <c r="CK280" s="454" t="b">
        <f>IF(AM280="3/3",$M280*参照!$I$4,IF(AM280="2/3",$M280*参照!$I$5,IF(AM280="1/3",$M280*参照!$I$6,IF(AM280="1/4(多子)",$M280*参照!$I$4,IF(AM280="1/4(工･農)",$M280*参照!$I$7,IF(AM280="3/3(多子)",$M280*参照!$I$4,IF(AM280="2/3(多子)",$M280*参照!$I$4,IF(AM280="1/3(多子)",$M280*参照!$I$4,IF(AM280="多子世帯",$M280*参照!$I$4,IF(AM280="対象外",0))))))))))</f>
        <v>0</v>
      </c>
      <c r="CL280" s="454" t="b">
        <f>IF(AN280="3/3",$M280*参照!$I$4,IF(AN280="2/3",$M280*参照!$I$5,IF(AN280="1/3",$M280*参照!$I$6,IF(AN280="1/4(多子)",$M280*参照!$I$4,IF(AN280="1/4(工･農)",$M280*参照!$I$7,IF(AN280="3/3(多子)",$M280*参照!$I$4,IF(AN280="2/3(多子)",$M280*参照!$I$4,IF(AN280="1/3(多子)",$M280*参照!$I$4,IF(AN280="多子世帯",$M280*参照!$I$4,IF(AN280="対象外",0))))))))))</f>
        <v>0</v>
      </c>
      <c r="CM280" s="454" t="b">
        <f>IF(AO280="3/3",$M280*参照!$I$4,IF(AO280="2/3",$M280*参照!$I$5,IF(AO280="1/3",$M280*参照!$I$6,IF(AO280="1/4(多子)",$M280*参照!$I$4,IF(AO280="1/4(工･農)",$M280*参照!$I$7,IF(AO280="3/3(多子)",$M280*参照!$I$4,IF(AO280="2/3(多子)",$M280*参照!$I$4,IF(AO280="1/3(多子)",$M280*参照!$I$4,IF(AO280="多子世帯",$M280*参照!$I$4,IF(AO280="対象外",0))))))))))</f>
        <v>0</v>
      </c>
      <c r="CN280" s="454" t="b">
        <f>IF(AP280="3/3",$M280*参照!$I$4,IF(AP280="2/3",$M280*参照!$I$5,IF(AP280="1/3",$M280*参照!$I$6,IF(AP280="1/4(多子)",$M280*参照!$I$4,IF(AP280="1/4(工･農)",$M280*参照!$I$7,IF(AP280="3/3(多子)",$M280*参照!$I$4,IF(AP280="2/3(多子)",$M280*参照!$I$4,IF(AP280="1/3(多子)",$M280*参照!$I$4,IF(AP280="多子世帯",$M280*参照!$I$4,IF(AP280="対象外",0))))))))))</f>
        <v>0</v>
      </c>
      <c r="CO280" s="454" t="b">
        <f>IF(AQ280="3/3",$M280*参照!$I$4,IF(AQ280="2/3",$M280*参照!$I$5,IF(AQ280="1/3",$M280*参照!$I$6,IF(AQ280="1/4(多子)",$M280*参照!$I$4,IF(AQ280="1/4(工･農)",$M280*参照!$I$7,IF(AQ280="3/3(多子)",$M280*参照!$I$4,IF(AQ280="2/3(多子)",$M280*参照!$I$4,IF(AQ280="1/3(多子)",$M280*参照!$I$4,IF(AQ280="多子世帯",$M280*参照!$I$4,IF(AQ280="対象外",0))))))))))</f>
        <v>0</v>
      </c>
      <c r="CP280" s="454" t="b">
        <f>IF(AR280="3/3",$M280*参照!$I$4,IF(AR280="2/3",$M280*参照!$I$5,IF(AR280="1/3",$M280*参照!$I$6,IF(AR280="1/4(多子)",$M280*参照!$I$4,IF(AR280="1/4(工･農)",$M280*参照!$I$7,IF(AR280="3/3(多子)",$M280*参照!$I$4,IF(AR280="2/3(多子)",$M280*参照!$I$4,IF(AR280="1/3(多子)",$M280*参照!$I$4,IF(AR280="多子世帯",$M280*参照!$I$4,IF(AR280="対象外",0))))))))))</f>
        <v>0</v>
      </c>
      <c r="CQ280" s="455" t="b">
        <f>IF(AS280="3/3",$M280*参照!$I$4,IF(AS280="2/3",$M280*参照!$I$5,IF(AS280="1/3",$M280*参照!$I$6,IF(AS280="1/4(多子)",$M280*参照!$I$4,IF(AS280="1/4(工･農)",$M280*参照!$I$7,IF(AS280="3/3(多子)",$M280*参照!$I$4,IF(AS280="2/3(多子)",$M280*参照!$I$4,IF(AS280="1/3(多子)",$M280*参照!$I$4,IF(AS280="多子世帯",$M280*参照!$I$4,IF(AS280="対象外",0))))))))))</f>
        <v>0</v>
      </c>
      <c r="CR280" s="456">
        <f t="shared" si="229"/>
        <v>0</v>
      </c>
      <c r="CS280" s="66"/>
      <c r="CT280" s="147"/>
      <c r="CU280" s="147"/>
      <c r="CV280" s="147"/>
      <c r="CW280" s="147"/>
      <c r="CX280" s="147"/>
      <c r="CY280" s="149"/>
      <c r="CZ280" s="100"/>
      <c r="DA280" s="147"/>
      <c r="DB280" s="147"/>
      <c r="DC280" s="147"/>
      <c r="DD280" s="147"/>
      <c r="DE280" s="147"/>
      <c r="DF280" s="148">
        <f t="shared" si="230"/>
        <v>0</v>
      </c>
      <c r="DG280" s="77">
        <f>IF(CD280=0,0,(ROUNDUP(O280*(BU280*参照!$C$5+BV280*参照!$C$6+BW280*参照!$C$7+BX280*参照!$C$8+BY280*参照!$C$9+BZ280*参照!$C$10+CA280*参照!$C$11+CB280*参照!$C$12+CC280*参照!$C$13)/CD280,-2)))</f>
        <v>0</v>
      </c>
      <c r="DH280" s="136" t="str">
        <f t="shared" si="201"/>
        <v>B</v>
      </c>
    </row>
    <row r="281" spans="1:112" ht="14.4">
      <c r="A281" s="137">
        <v>240</v>
      </c>
      <c r="B281" s="354"/>
      <c r="C281" s="355"/>
      <c r="D281" s="213"/>
      <c r="E281" s="213"/>
      <c r="F281" s="185"/>
      <c r="G281" s="213"/>
      <c r="H281" s="355"/>
      <c r="I281" s="237">
        <v>0</v>
      </c>
      <c r="J281" s="236">
        <f t="shared" si="202"/>
        <v>0</v>
      </c>
      <c r="K281" s="387">
        <f>IF(D281="昼間",参照!$E$4,IF(D281="夜間等",参照!$E$5,IF(D281="通信",参照!$E$6,0)))</f>
        <v>0</v>
      </c>
      <c r="L281" s="240">
        <f t="shared" si="203"/>
        <v>0</v>
      </c>
      <c r="M281" s="241">
        <f t="shared" si="204"/>
        <v>0</v>
      </c>
      <c r="N281" s="238"/>
      <c r="O281" s="238">
        <f t="shared" si="205"/>
        <v>0</v>
      </c>
      <c r="P281" s="389">
        <v>0</v>
      </c>
      <c r="Q281" s="392">
        <f>IF(D281="昼間",参照!$F$4,IF(D281="夜間等",参照!$F$5,IF(D281="通信",参照!$F$6,0)))</f>
        <v>0</v>
      </c>
      <c r="R281" s="240">
        <f t="shared" si="206"/>
        <v>0</v>
      </c>
      <c r="S281" s="214"/>
      <c r="T281" s="384">
        <f t="shared" si="207"/>
        <v>0</v>
      </c>
      <c r="U281" s="382">
        <f t="shared" si="208"/>
        <v>0</v>
      </c>
      <c r="V281" s="380">
        <f t="shared" si="209"/>
        <v>0</v>
      </c>
      <c r="W281" s="378">
        <f t="shared" si="210"/>
        <v>0</v>
      </c>
      <c r="X281" s="386" t="str">
        <f t="shared" si="180"/>
        <v>0</v>
      </c>
      <c r="Y281" s="379">
        <f t="shared" si="211"/>
        <v>0</v>
      </c>
      <c r="Z281" s="441"/>
      <c r="AA281" s="441"/>
      <c r="AB281" s="445">
        <f t="shared" si="212"/>
        <v>0</v>
      </c>
      <c r="AC281" s="356">
        <f t="shared" si="213"/>
        <v>0</v>
      </c>
      <c r="AD281" s="123">
        <f t="shared" si="181"/>
        <v>0</v>
      </c>
      <c r="AE281" s="123">
        <f t="shared" si="182"/>
        <v>0</v>
      </c>
      <c r="AF281" s="183"/>
      <c r="AG281" s="32"/>
      <c r="AH281" s="97"/>
      <c r="AI281" s="33"/>
      <c r="AJ281" s="97"/>
      <c r="AK281" s="33"/>
      <c r="AL281" s="97"/>
      <c r="AM281" s="98"/>
      <c r="AN281" s="99"/>
      <c r="AO281" s="147"/>
      <c r="AP281" s="147"/>
      <c r="AQ281" s="147"/>
      <c r="AR281" s="147"/>
      <c r="AS281" s="33"/>
      <c r="AT281" s="308">
        <f t="shared" si="183"/>
        <v>0</v>
      </c>
      <c r="AU281" s="295">
        <f t="shared" si="184"/>
        <v>0</v>
      </c>
      <c r="AV281" s="295">
        <f t="shared" si="185"/>
        <v>0</v>
      </c>
      <c r="AW281" s="295">
        <f t="shared" si="186"/>
        <v>0</v>
      </c>
      <c r="AX281" s="295">
        <f t="shared" si="187"/>
        <v>0</v>
      </c>
      <c r="AY281" s="295">
        <f t="shared" si="188"/>
        <v>0</v>
      </c>
      <c r="AZ281" s="295">
        <f t="shared" si="189"/>
        <v>0</v>
      </c>
      <c r="BA281" s="295">
        <f t="shared" si="190"/>
        <v>0</v>
      </c>
      <c r="BB281" s="310">
        <f t="shared" si="191"/>
        <v>0</v>
      </c>
      <c r="BC281" s="308">
        <f t="shared" si="192"/>
        <v>0</v>
      </c>
      <c r="BD281" s="308">
        <f t="shared" si="193"/>
        <v>0</v>
      </c>
      <c r="BE281" s="295">
        <f t="shared" si="194"/>
        <v>0</v>
      </c>
      <c r="BF281" s="308">
        <f t="shared" si="195"/>
        <v>0</v>
      </c>
      <c r="BG281" s="295">
        <f t="shared" si="196"/>
        <v>0</v>
      </c>
      <c r="BH281" s="308">
        <f t="shared" si="197"/>
        <v>0</v>
      </c>
      <c r="BI281" s="295">
        <f t="shared" si="198"/>
        <v>0</v>
      </c>
      <c r="BJ281" s="295">
        <f t="shared" si="199"/>
        <v>0</v>
      </c>
      <c r="BK281" s="310">
        <f t="shared" si="200"/>
        <v>0</v>
      </c>
      <c r="BL281" s="317">
        <f t="shared" si="214"/>
        <v>0</v>
      </c>
      <c r="BM281" s="299">
        <f t="shared" si="214"/>
        <v>0</v>
      </c>
      <c r="BN281" s="299">
        <f t="shared" si="215"/>
        <v>0</v>
      </c>
      <c r="BO281" s="299">
        <f t="shared" si="214"/>
        <v>0</v>
      </c>
      <c r="BP281" s="299">
        <f t="shared" si="216"/>
        <v>0</v>
      </c>
      <c r="BQ281" s="299">
        <f t="shared" si="214"/>
        <v>0</v>
      </c>
      <c r="BR281" s="299">
        <f t="shared" si="217"/>
        <v>0</v>
      </c>
      <c r="BS281" s="299">
        <f t="shared" si="218"/>
        <v>0</v>
      </c>
      <c r="BT281" s="318">
        <f t="shared" si="218"/>
        <v>0</v>
      </c>
      <c r="BU281" s="450">
        <f t="shared" si="219"/>
        <v>0</v>
      </c>
      <c r="BV281" s="451">
        <f t="shared" si="220"/>
        <v>0</v>
      </c>
      <c r="BW281" s="451">
        <f t="shared" si="221"/>
        <v>0</v>
      </c>
      <c r="BX281" s="451">
        <f t="shared" si="222"/>
        <v>0</v>
      </c>
      <c r="BY281" s="451">
        <f t="shared" si="223"/>
        <v>0</v>
      </c>
      <c r="BZ281" s="451">
        <f t="shared" si="224"/>
        <v>0</v>
      </c>
      <c r="CA281" s="451">
        <f t="shared" si="225"/>
        <v>0</v>
      </c>
      <c r="CB281" s="451">
        <f t="shared" si="226"/>
        <v>0</v>
      </c>
      <c r="CC281" s="451">
        <f t="shared" si="227"/>
        <v>0</v>
      </c>
      <c r="CD281" s="452">
        <f t="shared" si="228"/>
        <v>0</v>
      </c>
      <c r="CE281" s="453">
        <f>IF($AF281="3/3",$R281*参照!$J$4,IF($AF281="2/3",$R281*参照!$J$5,IF($AF281="1/3",$R281*参照!$J$6,IF($AF281="1/4(多子)",$R281*参照!$J$4,IF($AF281="1/4(工･農)",$R281*参照!$J$7,IF($AF281="3/3(多子)",$R281*参照!$J$4,IF($AF281="2/3(多子)",$R281*参照!$J$4,IF($AF281="1/3(多子)",$R281*参照!$J$4,IF($AF281="多子世帯",$R281*参照!$J$4,)))))))))</f>
        <v>0</v>
      </c>
      <c r="CF281" s="454" t="b">
        <f>IF(AH281="3/3",$M281*参照!$I$4,IF(AH281="2/3",$M281*参照!$I$5,IF(AH281="1/3",$M281*参照!$I$6,IF(AH281="1/4(多子)",$M281*参照!$I$4,IF(AH281="1/4(工･農)",$M281*参照!$I$7,IF(AH281="3/3(多子)",$M281*参照!$I$4,IF(AH281="2/3(多子)",$M281*参照!$I$4,IF(AH281="1/3(多子)",$M281*参照!$I$4,IF(AH281="多子世帯",$M281*参照!$I$4,IF(AH281="対象外",0))))))))))</f>
        <v>0</v>
      </c>
      <c r="CG281" s="454" t="b">
        <f>IF(AI281="3/3",$M281*参照!$I$4,IF(AI281="2/3",$M281*参照!$I$5,IF(AI281="1/3",$M281*参照!$I$6,IF(AI281="1/4(多子)",$M281*参照!$I$4,IF(AI281="1/4(工･農)",$M281*参照!$I$7,IF(AI281="3/3(多子)",$M281*参照!$I$4,IF(AI281="2/3(多子)",$M281*参照!$I$4,IF(AI281="1/3(多子)",$M281*参照!$I$4,IF(AI281="多子世帯",$M281*参照!$I$4,IF(AI281="対象外",0))))))))))</f>
        <v>0</v>
      </c>
      <c r="CH281" s="454" t="b">
        <f>IF(AJ281="3/3",$M281*参照!$I$4,IF(AJ281="2/3",$M281*参照!$I$5,IF(AJ281="1/3",$M281*参照!$I$6,IF(AJ281="1/4(多子)",$M281*参照!$I$4,IF(AJ281="1/4(工･農)",$M281*参照!$I$7,IF(AJ281="3/3(多子)",$M281*参照!$I$4,IF(AJ281="2/3(多子)",$M281*参照!$I$4,IF(AJ281="1/3(多子)",$M281*参照!$I$4,IF(AJ281="多子世帯",$M281*参照!$I$4,IF(AJ281="対象外",0))))))))))</f>
        <v>0</v>
      </c>
      <c r="CI281" s="454" t="b">
        <f>IF(AK281="3/3",$M281*参照!$I$4,IF(AK281="2/3",$M281*参照!$I$5,IF(AK281="1/3",$M281*参照!$I$6,IF(AK281="1/4(多子)",$M281*参照!$I$4,IF(AK281="1/4(工･農)",$M281*参照!$I$7,IF(AK281="3/3(多子)",$M281*参照!$I$4,IF(AK281="2/3(多子)",$M281*参照!$I$4,IF(AK281="1/3(多子)",$M281*参照!$I$4,IF(AK281="多子世帯",$M281*参照!$I$4,IF(AK281="対象外",0))))))))))</f>
        <v>0</v>
      </c>
      <c r="CJ281" s="454" t="b">
        <f>IF(AL281="3/3",$M281*参照!$I$4,IF(AL281="2/3",$M281*参照!$I$5,IF(AL281="1/3",$M281*参照!$I$6,IF(AL281="1/4(多子)",$M281*参照!$I$4,IF(AL281="1/4(工･農)",$M281*参照!$I$7,IF(AL281="3/3(多子)",$M281*参照!$I$4,IF(AL281="2/3(多子)",$M281*参照!$I$4,IF(AL281="1/3(多子)",$M281*参照!$I$4,IF(AL281="多子世帯",$M281*参照!$I$4,IF(AL281="対象外",0))))))))))</f>
        <v>0</v>
      </c>
      <c r="CK281" s="454" t="b">
        <f>IF(AM281="3/3",$M281*参照!$I$4,IF(AM281="2/3",$M281*参照!$I$5,IF(AM281="1/3",$M281*参照!$I$6,IF(AM281="1/4(多子)",$M281*参照!$I$4,IF(AM281="1/4(工･農)",$M281*参照!$I$7,IF(AM281="3/3(多子)",$M281*参照!$I$4,IF(AM281="2/3(多子)",$M281*参照!$I$4,IF(AM281="1/3(多子)",$M281*参照!$I$4,IF(AM281="多子世帯",$M281*参照!$I$4,IF(AM281="対象外",0))))))))))</f>
        <v>0</v>
      </c>
      <c r="CL281" s="454" t="b">
        <f>IF(AN281="3/3",$M281*参照!$I$4,IF(AN281="2/3",$M281*参照!$I$5,IF(AN281="1/3",$M281*参照!$I$6,IF(AN281="1/4(多子)",$M281*参照!$I$4,IF(AN281="1/4(工･農)",$M281*参照!$I$7,IF(AN281="3/3(多子)",$M281*参照!$I$4,IF(AN281="2/3(多子)",$M281*参照!$I$4,IF(AN281="1/3(多子)",$M281*参照!$I$4,IF(AN281="多子世帯",$M281*参照!$I$4,IF(AN281="対象外",0))))))))))</f>
        <v>0</v>
      </c>
      <c r="CM281" s="454" t="b">
        <f>IF(AO281="3/3",$M281*参照!$I$4,IF(AO281="2/3",$M281*参照!$I$5,IF(AO281="1/3",$M281*参照!$I$6,IF(AO281="1/4(多子)",$M281*参照!$I$4,IF(AO281="1/4(工･農)",$M281*参照!$I$7,IF(AO281="3/3(多子)",$M281*参照!$I$4,IF(AO281="2/3(多子)",$M281*参照!$I$4,IF(AO281="1/3(多子)",$M281*参照!$I$4,IF(AO281="多子世帯",$M281*参照!$I$4,IF(AO281="対象外",0))))))))))</f>
        <v>0</v>
      </c>
      <c r="CN281" s="454" t="b">
        <f>IF(AP281="3/3",$M281*参照!$I$4,IF(AP281="2/3",$M281*参照!$I$5,IF(AP281="1/3",$M281*参照!$I$6,IF(AP281="1/4(多子)",$M281*参照!$I$4,IF(AP281="1/4(工･農)",$M281*参照!$I$7,IF(AP281="3/3(多子)",$M281*参照!$I$4,IF(AP281="2/3(多子)",$M281*参照!$I$4,IF(AP281="1/3(多子)",$M281*参照!$I$4,IF(AP281="多子世帯",$M281*参照!$I$4,IF(AP281="対象外",0))))))))))</f>
        <v>0</v>
      </c>
      <c r="CO281" s="454" t="b">
        <f>IF(AQ281="3/3",$M281*参照!$I$4,IF(AQ281="2/3",$M281*参照!$I$5,IF(AQ281="1/3",$M281*参照!$I$6,IF(AQ281="1/4(多子)",$M281*参照!$I$4,IF(AQ281="1/4(工･農)",$M281*参照!$I$7,IF(AQ281="3/3(多子)",$M281*参照!$I$4,IF(AQ281="2/3(多子)",$M281*参照!$I$4,IF(AQ281="1/3(多子)",$M281*参照!$I$4,IF(AQ281="多子世帯",$M281*参照!$I$4,IF(AQ281="対象外",0))))))))))</f>
        <v>0</v>
      </c>
      <c r="CP281" s="454" t="b">
        <f>IF(AR281="3/3",$M281*参照!$I$4,IF(AR281="2/3",$M281*参照!$I$5,IF(AR281="1/3",$M281*参照!$I$6,IF(AR281="1/4(多子)",$M281*参照!$I$4,IF(AR281="1/4(工･農)",$M281*参照!$I$7,IF(AR281="3/3(多子)",$M281*参照!$I$4,IF(AR281="2/3(多子)",$M281*参照!$I$4,IF(AR281="1/3(多子)",$M281*参照!$I$4,IF(AR281="多子世帯",$M281*参照!$I$4,IF(AR281="対象外",0))))))))))</f>
        <v>0</v>
      </c>
      <c r="CQ281" s="455" t="b">
        <f>IF(AS281="3/3",$M281*参照!$I$4,IF(AS281="2/3",$M281*参照!$I$5,IF(AS281="1/3",$M281*参照!$I$6,IF(AS281="1/4(多子)",$M281*参照!$I$4,IF(AS281="1/4(工･農)",$M281*参照!$I$7,IF(AS281="3/3(多子)",$M281*参照!$I$4,IF(AS281="2/3(多子)",$M281*参照!$I$4,IF(AS281="1/3(多子)",$M281*参照!$I$4,IF(AS281="多子世帯",$M281*参照!$I$4,IF(AS281="対象外",0))))))))))</f>
        <v>0</v>
      </c>
      <c r="CR281" s="456">
        <f t="shared" si="229"/>
        <v>0</v>
      </c>
      <c r="CS281" s="66"/>
      <c r="CT281" s="147"/>
      <c r="CU281" s="147"/>
      <c r="CV281" s="147"/>
      <c r="CW281" s="147"/>
      <c r="CX281" s="147"/>
      <c r="CY281" s="149"/>
      <c r="CZ281" s="100"/>
      <c r="DA281" s="147"/>
      <c r="DB281" s="147"/>
      <c r="DC281" s="147"/>
      <c r="DD281" s="147"/>
      <c r="DE281" s="147"/>
      <c r="DF281" s="148">
        <f t="shared" si="230"/>
        <v>0</v>
      </c>
      <c r="DG281" s="77">
        <f>IF(CD281=0,0,(ROUNDUP(O281*(BU281*参照!$C$5+BV281*参照!$C$6+BW281*参照!$C$7+BX281*参照!$C$8+BY281*参照!$C$9+BZ281*参照!$C$10+CA281*参照!$C$11+CB281*参照!$C$12+CC281*参照!$C$13)/CD281,-2)))</f>
        <v>0</v>
      </c>
      <c r="DH281" s="136" t="str">
        <f t="shared" si="201"/>
        <v>B</v>
      </c>
    </row>
    <row r="282" spans="1:112" ht="14.4">
      <c r="A282" s="137">
        <v>241</v>
      </c>
      <c r="B282" s="363"/>
      <c r="C282" s="361"/>
      <c r="D282" s="126"/>
      <c r="E282" s="127"/>
      <c r="F282" s="185"/>
      <c r="G282" s="213"/>
      <c r="H282" s="355"/>
      <c r="I282" s="235">
        <v>0</v>
      </c>
      <c r="J282" s="235">
        <f t="shared" si="202"/>
        <v>0</v>
      </c>
      <c r="K282" s="387">
        <f>IF(D282="昼間",参照!$E$4,IF(D282="夜間等",参照!$E$5,IF(D282="通信",参照!$E$6,0)))</f>
        <v>0</v>
      </c>
      <c r="L282" s="240">
        <f t="shared" si="203"/>
        <v>0</v>
      </c>
      <c r="M282" s="241">
        <f t="shared" si="204"/>
        <v>0</v>
      </c>
      <c r="N282" s="238"/>
      <c r="O282" s="238">
        <f t="shared" si="205"/>
        <v>0</v>
      </c>
      <c r="P282" s="389">
        <v>0</v>
      </c>
      <c r="Q282" s="392">
        <f>IF(D282="昼間",参照!$F$4,IF(D282="夜間等",参照!$F$5,IF(D282="通信",参照!$F$6,0)))</f>
        <v>0</v>
      </c>
      <c r="R282" s="240">
        <f t="shared" si="206"/>
        <v>0</v>
      </c>
      <c r="S282" s="214"/>
      <c r="T282" s="384">
        <f t="shared" si="207"/>
        <v>0</v>
      </c>
      <c r="U282" s="382">
        <f t="shared" si="208"/>
        <v>0</v>
      </c>
      <c r="V282" s="380">
        <f t="shared" si="209"/>
        <v>0</v>
      </c>
      <c r="W282" s="378">
        <f t="shared" si="210"/>
        <v>0</v>
      </c>
      <c r="X282" s="386" t="str">
        <f t="shared" si="180"/>
        <v>0</v>
      </c>
      <c r="Y282" s="379">
        <f t="shared" si="211"/>
        <v>0</v>
      </c>
      <c r="Z282" s="441"/>
      <c r="AA282" s="441"/>
      <c r="AB282" s="445">
        <f t="shared" si="212"/>
        <v>0</v>
      </c>
      <c r="AC282" s="356">
        <f t="shared" si="213"/>
        <v>0</v>
      </c>
      <c r="AD282" s="123">
        <f t="shared" si="181"/>
        <v>0</v>
      </c>
      <c r="AE282" s="123">
        <f t="shared" si="182"/>
        <v>0</v>
      </c>
      <c r="AF282" s="183"/>
      <c r="AG282" s="32"/>
      <c r="AH282" s="97"/>
      <c r="AI282" s="33"/>
      <c r="AJ282" s="97"/>
      <c r="AK282" s="33"/>
      <c r="AL282" s="97"/>
      <c r="AM282" s="98"/>
      <c r="AN282" s="99"/>
      <c r="AO282" s="147"/>
      <c r="AP282" s="147"/>
      <c r="AQ282" s="147"/>
      <c r="AR282" s="147"/>
      <c r="AS282" s="33"/>
      <c r="AT282" s="308">
        <f t="shared" si="183"/>
        <v>0</v>
      </c>
      <c r="AU282" s="295">
        <f t="shared" si="184"/>
        <v>0</v>
      </c>
      <c r="AV282" s="295">
        <f t="shared" si="185"/>
        <v>0</v>
      </c>
      <c r="AW282" s="295">
        <f t="shared" si="186"/>
        <v>0</v>
      </c>
      <c r="AX282" s="295">
        <f t="shared" si="187"/>
        <v>0</v>
      </c>
      <c r="AY282" s="295">
        <f t="shared" si="188"/>
        <v>0</v>
      </c>
      <c r="AZ282" s="295">
        <f t="shared" si="189"/>
        <v>0</v>
      </c>
      <c r="BA282" s="295">
        <f t="shared" si="190"/>
        <v>0</v>
      </c>
      <c r="BB282" s="310">
        <f t="shared" si="191"/>
        <v>0</v>
      </c>
      <c r="BC282" s="308">
        <f t="shared" si="192"/>
        <v>0</v>
      </c>
      <c r="BD282" s="308">
        <f t="shared" si="193"/>
        <v>0</v>
      </c>
      <c r="BE282" s="295">
        <f t="shared" si="194"/>
        <v>0</v>
      </c>
      <c r="BF282" s="308">
        <f t="shared" si="195"/>
        <v>0</v>
      </c>
      <c r="BG282" s="295">
        <f t="shared" si="196"/>
        <v>0</v>
      </c>
      <c r="BH282" s="308">
        <f t="shared" si="197"/>
        <v>0</v>
      </c>
      <c r="BI282" s="295">
        <f t="shared" si="198"/>
        <v>0</v>
      </c>
      <c r="BJ282" s="295">
        <f t="shared" si="199"/>
        <v>0</v>
      </c>
      <c r="BK282" s="310">
        <f t="shared" si="200"/>
        <v>0</v>
      </c>
      <c r="BL282" s="317">
        <f t="shared" si="214"/>
        <v>0</v>
      </c>
      <c r="BM282" s="299">
        <f t="shared" si="214"/>
        <v>0</v>
      </c>
      <c r="BN282" s="299">
        <f t="shared" si="215"/>
        <v>0</v>
      </c>
      <c r="BO282" s="299">
        <f t="shared" si="214"/>
        <v>0</v>
      </c>
      <c r="BP282" s="299">
        <f t="shared" si="216"/>
        <v>0</v>
      </c>
      <c r="BQ282" s="299">
        <f t="shared" si="214"/>
        <v>0</v>
      </c>
      <c r="BR282" s="299">
        <f t="shared" si="217"/>
        <v>0</v>
      </c>
      <c r="BS282" s="299">
        <f t="shared" si="218"/>
        <v>0</v>
      </c>
      <c r="BT282" s="318">
        <f t="shared" si="218"/>
        <v>0</v>
      </c>
      <c r="BU282" s="450">
        <f t="shared" si="219"/>
        <v>0</v>
      </c>
      <c r="BV282" s="451">
        <f t="shared" si="220"/>
        <v>0</v>
      </c>
      <c r="BW282" s="451">
        <f t="shared" si="221"/>
        <v>0</v>
      </c>
      <c r="BX282" s="451">
        <f t="shared" si="222"/>
        <v>0</v>
      </c>
      <c r="BY282" s="451">
        <f t="shared" si="223"/>
        <v>0</v>
      </c>
      <c r="BZ282" s="451">
        <f t="shared" si="224"/>
        <v>0</v>
      </c>
      <c r="CA282" s="451">
        <f t="shared" si="225"/>
        <v>0</v>
      </c>
      <c r="CB282" s="451">
        <f t="shared" si="226"/>
        <v>0</v>
      </c>
      <c r="CC282" s="451">
        <f t="shared" si="227"/>
        <v>0</v>
      </c>
      <c r="CD282" s="452">
        <f t="shared" si="228"/>
        <v>0</v>
      </c>
      <c r="CE282" s="453">
        <f>IF($AF282="3/3",$R282*参照!$J$4,IF($AF282="2/3",$R282*参照!$J$5,IF($AF282="1/3",$R282*参照!$J$6,IF($AF282="1/4(多子)",$R282*参照!$J$4,IF($AF282="1/4(工･農)",$R282*参照!$J$7,IF($AF282="3/3(多子)",$R282*参照!$J$4,IF($AF282="2/3(多子)",$R282*参照!$J$4,IF($AF282="1/3(多子)",$R282*参照!$J$4,IF($AF282="多子世帯",$R282*参照!$J$4,)))))))))</f>
        <v>0</v>
      </c>
      <c r="CF282" s="454" t="b">
        <f>IF(AH282="3/3",$M282*参照!$I$4,IF(AH282="2/3",$M282*参照!$I$5,IF(AH282="1/3",$M282*参照!$I$6,IF(AH282="1/4(多子)",$M282*参照!$I$4,IF(AH282="1/4(工･農)",$M282*参照!$I$7,IF(AH282="3/3(多子)",$M282*参照!$I$4,IF(AH282="2/3(多子)",$M282*参照!$I$4,IF(AH282="1/3(多子)",$M282*参照!$I$4,IF(AH282="多子世帯",$M282*参照!$I$4,IF(AH282="対象外",0))))))))))</f>
        <v>0</v>
      </c>
      <c r="CG282" s="454" t="b">
        <f>IF(AI282="3/3",$M282*参照!$I$4,IF(AI282="2/3",$M282*参照!$I$5,IF(AI282="1/3",$M282*参照!$I$6,IF(AI282="1/4(多子)",$M282*参照!$I$4,IF(AI282="1/4(工･農)",$M282*参照!$I$7,IF(AI282="3/3(多子)",$M282*参照!$I$4,IF(AI282="2/3(多子)",$M282*参照!$I$4,IF(AI282="1/3(多子)",$M282*参照!$I$4,IF(AI282="多子世帯",$M282*参照!$I$4,IF(AI282="対象外",0))))))))))</f>
        <v>0</v>
      </c>
      <c r="CH282" s="454" t="b">
        <f>IF(AJ282="3/3",$M282*参照!$I$4,IF(AJ282="2/3",$M282*参照!$I$5,IF(AJ282="1/3",$M282*参照!$I$6,IF(AJ282="1/4(多子)",$M282*参照!$I$4,IF(AJ282="1/4(工･農)",$M282*参照!$I$7,IF(AJ282="3/3(多子)",$M282*参照!$I$4,IF(AJ282="2/3(多子)",$M282*参照!$I$4,IF(AJ282="1/3(多子)",$M282*参照!$I$4,IF(AJ282="多子世帯",$M282*参照!$I$4,IF(AJ282="対象外",0))))))))))</f>
        <v>0</v>
      </c>
      <c r="CI282" s="454" t="b">
        <f>IF(AK282="3/3",$M282*参照!$I$4,IF(AK282="2/3",$M282*参照!$I$5,IF(AK282="1/3",$M282*参照!$I$6,IF(AK282="1/4(多子)",$M282*参照!$I$4,IF(AK282="1/4(工･農)",$M282*参照!$I$7,IF(AK282="3/3(多子)",$M282*参照!$I$4,IF(AK282="2/3(多子)",$M282*参照!$I$4,IF(AK282="1/3(多子)",$M282*参照!$I$4,IF(AK282="多子世帯",$M282*参照!$I$4,IF(AK282="対象外",0))))))))))</f>
        <v>0</v>
      </c>
      <c r="CJ282" s="454" t="b">
        <f>IF(AL282="3/3",$M282*参照!$I$4,IF(AL282="2/3",$M282*参照!$I$5,IF(AL282="1/3",$M282*参照!$I$6,IF(AL282="1/4(多子)",$M282*参照!$I$4,IF(AL282="1/4(工･農)",$M282*参照!$I$7,IF(AL282="3/3(多子)",$M282*参照!$I$4,IF(AL282="2/3(多子)",$M282*参照!$I$4,IF(AL282="1/3(多子)",$M282*参照!$I$4,IF(AL282="多子世帯",$M282*参照!$I$4,IF(AL282="対象外",0))))))))))</f>
        <v>0</v>
      </c>
      <c r="CK282" s="454" t="b">
        <f>IF(AM282="3/3",$M282*参照!$I$4,IF(AM282="2/3",$M282*参照!$I$5,IF(AM282="1/3",$M282*参照!$I$6,IF(AM282="1/4(多子)",$M282*参照!$I$4,IF(AM282="1/4(工･農)",$M282*参照!$I$7,IF(AM282="3/3(多子)",$M282*参照!$I$4,IF(AM282="2/3(多子)",$M282*参照!$I$4,IF(AM282="1/3(多子)",$M282*参照!$I$4,IF(AM282="多子世帯",$M282*参照!$I$4,IF(AM282="対象外",0))))))))))</f>
        <v>0</v>
      </c>
      <c r="CL282" s="454" t="b">
        <f>IF(AN282="3/3",$M282*参照!$I$4,IF(AN282="2/3",$M282*参照!$I$5,IF(AN282="1/3",$M282*参照!$I$6,IF(AN282="1/4(多子)",$M282*参照!$I$4,IF(AN282="1/4(工･農)",$M282*参照!$I$7,IF(AN282="3/3(多子)",$M282*参照!$I$4,IF(AN282="2/3(多子)",$M282*参照!$I$4,IF(AN282="1/3(多子)",$M282*参照!$I$4,IF(AN282="多子世帯",$M282*参照!$I$4,IF(AN282="対象外",0))))))))))</f>
        <v>0</v>
      </c>
      <c r="CM282" s="454" t="b">
        <f>IF(AO282="3/3",$M282*参照!$I$4,IF(AO282="2/3",$M282*参照!$I$5,IF(AO282="1/3",$M282*参照!$I$6,IF(AO282="1/4(多子)",$M282*参照!$I$4,IF(AO282="1/4(工･農)",$M282*参照!$I$7,IF(AO282="3/3(多子)",$M282*参照!$I$4,IF(AO282="2/3(多子)",$M282*参照!$I$4,IF(AO282="1/3(多子)",$M282*参照!$I$4,IF(AO282="多子世帯",$M282*参照!$I$4,IF(AO282="対象外",0))))))))))</f>
        <v>0</v>
      </c>
      <c r="CN282" s="454" t="b">
        <f>IF(AP282="3/3",$M282*参照!$I$4,IF(AP282="2/3",$M282*参照!$I$5,IF(AP282="1/3",$M282*参照!$I$6,IF(AP282="1/4(多子)",$M282*参照!$I$4,IF(AP282="1/4(工･農)",$M282*参照!$I$7,IF(AP282="3/3(多子)",$M282*参照!$I$4,IF(AP282="2/3(多子)",$M282*参照!$I$4,IF(AP282="1/3(多子)",$M282*参照!$I$4,IF(AP282="多子世帯",$M282*参照!$I$4,IF(AP282="対象外",0))))))))))</f>
        <v>0</v>
      </c>
      <c r="CO282" s="454" t="b">
        <f>IF(AQ282="3/3",$M282*参照!$I$4,IF(AQ282="2/3",$M282*参照!$I$5,IF(AQ282="1/3",$M282*参照!$I$6,IF(AQ282="1/4(多子)",$M282*参照!$I$4,IF(AQ282="1/4(工･農)",$M282*参照!$I$7,IF(AQ282="3/3(多子)",$M282*参照!$I$4,IF(AQ282="2/3(多子)",$M282*参照!$I$4,IF(AQ282="1/3(多子)",$M282*参照!$I$4,IF(AQ282="多子世帯",$M282*参照!$I$4,IF(AQ282="対象外",0))))))))))</f>
        <v>0</v>
      </c>
      <c r="CP282" s="454" t="b">
        <f>IF(AR282="3/3",$M282*参照!$I$4,IF(AR282="2/3",$M282*参照!$I$5,IF(AR282="1/3",$M282*参照!$I$6,IF(AR282="1/4(多子)",$M282*参照!$I$4,IF(AR282="1/4(工･農)",$M282*参照!$I$7,IF(AR282="3/3(多子)",$M282*参照!$I$4,IF(AR282="2/3(多子)",$M282*参照!$I$4,IF(AR282="1/3(多子)",$M282*参照!$I$4,IF(AR282="多子世帯",$M282*参照!$I$4,IF(AR282="対象外",0))))))))))</f>
        <v>0</v>
      </c>
      <c r="CQ282" s="455" t="b">
        <f>IF(AS282="3/3",$M282*参照!$I$4,IF(AS282="2/3",$M282*参照!$I$5,IF(AS282="1/3",$M282*参照!$I$6,IF(AS282="1/4(多子)",$M282*参照!$I$4,IF(AS282="1/4(工･農)",$M282*参照!$I$7,IF(AS282="3/3(多子)",$M282*参照!$I$4,IF(AS282="2/3(多子)",$M282*参照!$I$4,IF(AS282="1/3(多子)",$M282*参照!$I$4,IF(AS282="多子世帯",$M282*参照!$I$4,IF(AS282="対象外",0))))))))))</f>
        <v>0</v>
      </c>
      <c r="CR282" s="456">
        <f t="shared" si="229"/>
        <v>0</v>
      </c>
      <c r="CS282" s="66"/>
      <c r="CT282" s="147"/>
      <c r="CU282" s="147"/>
      <c r="CV282" s="147"/>
      <c r="CW282" s="147"/>
      <c r="CX282" s="147"/>
      <c r="CY282" s="149"/>
      <c r="CZ282" s="100"/>
      <c r="DA282" s="147"/>
      <c r="DB282" s="147"/>
      <c r="DC282" s="147"/>
      <c r="DD282" s="147"/>
      <c r="DE282" s="147"/>
      <c r="DF282" s="148">
        <f t="shared" si="230"/>
        <v>0</v>
      </c>
      <c r="DG282" s="77">
        <f>IF(CD282=0,0,(ROUNDUP(O282*(BU282*参照!$C$5+BV282*参照!$C$6+BW282*参照!$C$7+BX282*参照!$C$8+BY282*参照!$C$9+BZ282*参照!$C$10+CA282*参照!$C$11+CB282*参照!$C$12+CC282*参照!$C$13)/CD282,-2)))</f>
        <v>0</v>
      </c>
      <c r="DH282" s="136" t="str">
        <f t="shared" si="201"/>
        <v>B</v>
      </c>
    </row>
    <row r="283" spans="1:112" ht="14.4">
      <c r="A283" s="137">
        <v>242</v>
      </c>
      <c r="B283" s="363"/>
      <c r="C283" s="361"/>
      <c r="D283" s="126"/>
      <c r="E283" s="127"/>
      <c r="F283" s="185"/>
      <c r="G283" s="213"/>
      <c r="H283" s="355"/>
      <c r="I283" s="235">
        <v>0</v>
      </c>
      <c r="J283" s="235">
        <f t="shared" si="202"/>
        <v>0</v>
      </c>
      <c r="K283" s="387">
        <f>IF(D283="昼間",参照!$E$4,IF(D283="夜間等",参照!$E$5,IF(D283="通信",参照!$E$6,0)))</f>
        <v>0</v>
      </c>
      <c r="L283" s="240">
        <f t="shared" si="203"/>
        <v>0</v>
      </c>
      <c r="M283" s="241">
        <f t="shared" si="204"/>
        <v>0</v>
      </c>
      <c r="N283" s="238"/>
      <c r="O283" s="238">
        <f t="shared" si="205"/>
        <v>0</v>
      </c>
      <c r="P283" s="389">
        <v>0</v>
      </c>
      <c r="Q283" s="392">
        <f>IF(D283="昼間",参照!$F$4,IF(D283="夜間等",参照!$F$5,IF(D283="通信",参照!$F$6,0)))</f>
        <v>0</v>
      </c>
      <c r="R283" s="240">
        <f t="shared" si="206"/>
        <v>0</v>
      </c>
      <c r="S283" s="214"/>
      <c r="T283" s="384">
        <f t="shared" si="207"/>
        <v>0</v>
      </c>
      <c r="U283" s="382">
        <f t="shared" si="208"/>
        <v>0</v>
      </c>
      <c r="V283" s="380">
        <f t="shared" si="209"/>
        <v>0</v>
      </c>
      <c r="W283" s="378">
        <f t="shared" si="210"/>
        <v>0</v>
      </c>
      <c r="X283" s="386" t="str">
        <f t="shared" si="180"/>
        <v>0</v>
      </c>
      <c r="Y283" s="379">
        <f t="shared" si="211"/>
        <v>0</v>
      </c>
      <c r="Z283" s="441"/>
      <c r="AA283" s="441"/>
      <c r="AB283" s="445">
        <f t="shared" si="212"/>
        <v>0</v>
      </c>
      <c r="AC283" s="356">
        <f t="shared" si="213"/>
        <v>0</v>
      </c>
      <c r="AD283" s="123">
        <f t="shared" si="181"/>
        <v>0</v>
      </c>
      <c r="AE283" s="123">
        <f t="shared" si="182"/>
        <v>0</v>
      </c>
      <c r="AF283" s="183"/>
      <c r="AG283" s="32"/>
      <c r="AH283" s="97"/>
      <c r="AI283" s="33"/>
      <c r="AJ283" s="97"/>
      <c r="AK283" s="33"/>
      <c r="AL283" s="97"/>
      <c r="AM283" s="98"/>
      <c r="AN283" s="99"/>
      <c r="AO283" s="147"/>
      <c r="AP283" s="147"/>
      <c r="AQ283" s="147"/>
      <c r="AR283" s="147"/>
      <c r="AS283" s="33"/>
      <c r="AT283" s="308">
        <f t="shared" si="183"/>
        <v>0</v>
      </c>
      <c r="AU283" s="295">
        <f t="shared" si="184"/>
        <v>0</v>
      </c>
      <c r="AV283" s="295">
        <f t="shared" si="185"/>
        <v>0</v>
      </c>
      <c r="AW283" s="295">
        <f t="shared" si="186"/>
        <v>0</v>
      </c>
      <c r="AX283" s="295">
        <f t="shared" si="187"/>
        <v>0</v>
      </c>
      <c r="AY283" s="295">
        <f t="shared" si="188"/>
        <v>0</v>
      </c>
      <c r="AZ283" s="295">
        <f t="shared" si="189"/>
        <v>0</v>
      </c>
      <c r="BA283" s="295">
        <f t="shared" si="190"/>
        <v>0</v>
      </c>
      <c r="BB283" s="310">
        <f t="shared" si="191"/>
        <v>0</v>
      </c>
      <c r="BC283" s="308">
        <f t="shared" si="192"/>
        <v>0</v>
      </c>
      <c r="BD283" s="308">
        <f t="shared" si="193"/>
        <v>0</v>
      </c>
      <c r="BE283" s="295">
        <f t="shared" si="194"/>
        <v>0</v>
      </c>
      <c r="BF283" s="308">
        <f t="shared" si="195"/>
        <v>0</v>
      </c>
      <c r="BG283" s="295">
        <f t="shared" si="196"/>
        <v>0</v>
      </c>
      <c r="BH283" s="308">
        <f t="shared" si="197"/>
        <v>0</v>
      </c>
      <c r="BI283" s="295">
        <f t="shared" si="198"/>
        <v>0</v>
      </c>
      <c r="BJ283" s="295">
        <f t="shared" si="199"/>
        <v>0</v>
      </c>
      <c r="BK283" s="310">
        <f t="shared" si="200"/>
        <v>0</v>
      </c>
      <c r="BL283" s="317">
        <f t="shared" si="214"/>
        <v>0</v>
      </c>
      <c r="BM283" s="299">
        <f t="shared" si="214"/>
        <v>0</v>
      </c>
      <c r="BN283" s="299">
        <f t="shared" si="215"/>
        <v>0</v>
      </c>
      <c r="BO283" s="299">
        <f t="shared" si="214"/>
        <v>0</v>
      </c>
      <c r="BP283" s="299">
        <f t="shared" si="216"/>
        <v>0</v>
      </c>
      <c r="BQ283" s="299">
        <f t="shared" si="214"/>
        <v>0</v>
      </c>
      <c r="BR283" s="299">
        <f t="shared" si="217"/>
        <v>0</v>
      </c>
      <c r="BS283" s="299">
        <f t="shared" si="218"/>
        <v>0</v>
      </c>
      <c r="BT283" s="318">
        <f t="shared" si="218"/>
        <v>0</v>
      </c>
      <c r="BU283" s="450">
        <f t="shared" si="219"/>
        <v>0</v>
      </c>
      <c r="BV283" s="451">
        <f t="shared" si="220"/>
        <v>0</v>
      </c>
      <c r="BW283" s="451">
        <f t="shared" si="221"/>
        <v>0</v>
      </c>
      <c r="BX283" s="451">
        <f t="shared" si="222"/>
        <v>0</v>
      </c>
      <c r="BY283" s="451">
        <f t="shared" si="223"/>
        <v>0</v>
      </c>
      <c r="BZ283" s="451">
        <f t="shared" si="224"/>
        <v>0</v>
      </c>
      <c r="CA283" s="451">
        <f t="shared" si="225"/>
        <v>0</v>
      </c>
      <c r="CB283" s="451">
        <f t="shared" si="226"/>
        <v>0</v>
      </c>
      <c r="CC283" s="451">
        <f t="shared" si="227"/>
        <v>0</v>
      </c>
      <c r="CD283" s="452">
        <f t="shared" si="228"/>
        <v>0</v>
      </c>
      <c r="CE283" s="453">
        <f>IF($AF283="3/3",$R283*参照!$J$4,IF($AF283="2/3",$R283*参照!$J$5,IF($AF283="1/3",$R283*参照!$J$6,IF($AF283="1/4(多子)",$R283*参照!$J$4,IF($AF283="1/4(工･農)",$R283*参照!$J$7,IF($AF283="3/3(多子)",$R283*参照!$J$4,IF($AF283="2/3(多子)",$R283*参照!$J$4,IF($AF283="1/3(多子)",$R283*参照!$J$4,IF($AF283="多子世帯",$R283*参照!$J$4,)))))))))</f>
        <v>0</v>
      </c>
      <c r="CF283" s="454" t="b">
        <f>IF(AH283="3/3",$M283*参照!$I$4,IF(AH283="2/3",$M283*参照!$I$5,IF(AH283="1/3",$M283*参照!$I$6,IF(AH283="1/4(多子)",$M283*参照!$I$4,IF(AH283="1/4(工･農)",$M283*参照!$I$7,IF(AH283="3/3(多子)",$M283*参照!$I$4,IF(AH283="2/3(多子)",$M283*参照!$I$4,IF(AH283="1/3(多子)",$M283*参照!$I$4,IF(AH283="多子世帯",$M283*参照!$I$4,IF(AH283="対象外",0))))))))))</f>
        <v>0</v>
      </c>
      <c r="CG283" s="454" t="b">
        <f>IF(AI283="3/3",$M283*参照!$I$4,IF(AI283="2/3",$M283*参照!$I$5,IF(AI283="1/3",$M283*参照!$I$6,IF(AI283="1/4(多子)",$M283*参照!$I$4,IF(AI283="1/4(工･農)",$M283*参照!$I$7,IF(AI283="3/3(多子)",$M283*参照!$I$4,IF(AI283="2/3(多子)",$M283*参照!$I$4,IF(AI283="1/3(多子)",$M283*参照!$I$4,IF(AI283="多子世帯",$M283*参照!$I$4,IF(AI283="対象外",0))))))))))</f>
        <v>0</v>
      </c>
      <c r="CH283" s="454" t="b">
        <f>IF(AJ283="3/3",$M283*参照!$I$4,IF(AJ283="2/3",$M283*参照!$I$5,IF(AJ283="1/3",$M283*参照!$I$6,IF(AJ283="1/4(多子)",$M283*参照!$I$4,IF(AJ283="1/4(工･農)",$M283*参照!$I$7,IF(AJ283="3/3(多子)",$M283*参照!$I$4,IF(AJ283="2/3(多子)",$M283*参照!$I$4,IF(AJ283="1/3(多子)",$M283*参照!$I$4,IF(AJ283="多子世帯",$M283*参照!$I$4,IF(AJ283="対象外",0))))))))))</f>
        <v>0</v>
      </c>
      <c r="CI283" s="454" t="b">
        <f>IF(AK283="3/3",$M283*参照!$I$4,IF(AK283="2/3",$M283*参照!$I$5,IF(AK283="1/3",$M283*参照!$I$6,IF(AK283="1/4(多子)",$M283*参照!$I$4,IF(AK283="1/4(工･農)",$M283*参照!$I$7,IF(AK283="3/3(多子)",$M283*参照!$I$4,IF(AK283="2/3(多子)",$M283*参照!$I$4,IF(AK283="1/3(多子)",$M283*参照!$I$4,IF(AK283="多子世帯",$M283*参照!$I$4,IF(AK283="対象外",0))))))))))</f>
        <v>0</v>
      </c>
      <c r="CJ283" s="454" t="b">
        <f>IF(AL283="3/3",$M283*参照!$I$4,IF(AL283="2/3",$M283*参照!$I$5,IF(AL283="1/3",$M283*参照!$I$6,IF(AL283="1/4(多子)",$M283*参照!$I$4,IF(AL283="1/4(工･農)",$M283*参照!$I$7,IF(AL283="3/3(多子)",$M283*参照!$I$4,IF(AL283="2/3(多子)",$M283*参照!$I$4,IF(AL283="1/3(多子)",$M283*参照!$I$4,IF(AL283="多子世帯",$M283*参照!$I$4,IF(AL283="対象外",0))))))))))</f>
        <v>0</v>
      </c>
      <c r="CK283" s="454" t="b">
        <f>IF(AM283="3/3",$M283*参照!$I$4,IF(AM283="2/3",$M283*参照!$I$5,IF(AM283="1/3",$M283*参照!$I$6,IF(AM283="1/4(多子)",$M283*参照!$I$4,IF(AM283="1/4(工･農)",$M283*参照!$I$7,IF(AM283="3/3(多子)",$M283*参照!$I$4,IF(AM283="2/3(多子)",$M283*参照!$I$4,IF(AM283="1/3(多子)",$M283*参照!$I$4,IF(AM283="多子世帯",$M283*参照!$I$4,IF(AM283="対象外",0))))))))))</f>
        <v>0</v>
      </c>
      <c r="CL283" s="454" t="b">
        <f>IF(AN283="3/3",$M283*参照!$I$4,IF(AN283="2/3",$M283*参照!$I$5,IF(AN283="1/3",$M283*参照!$I$6,IF(AN283="1/4(多子)",$M283*参照!$I$4,IF(AN283="1/4(工･農)",$M283*参照!$I$7,IF(AN283="3/3(多子)",$M283*参照!$I$4,IF(AN283="2/3(多子)",$M283*参照!$I$4,IF(AN283="1/3(多子)",$M283*参照!$I$4,IF(AN283="多子世帯",$M283*参照!$I$4,IF(AN283="対象外",0))))))))))</f>
        <v>0</v>
      </c>
      <c r="CM283" s="454" t="b">
        <f>IF(AO283="3/3",$M283*参照!$I$4,IF(AO283="2/3",$M283*参照!$I$5,IF(AO283="1/3",$M283*参照!$I$6,IF(AO283="1/4(多子)",$M283*参照!$I$4,IF(AO283="1/4(工･農)",$M283*参照!$I$7,IF(AO283="3/3(多子)",$M283*参照!$I$4,IF(AO283="2/3(多子)",$M283*参照!$I$4,IF(AO283="1/3(多子)",$M283*参照!$I$4,IF(AO283="多子世帯",$M283*参照!$I$4,IF(AO283="対象外",0))))))))))</f>
        <v>0</v>
      </c>
      <c r="CN283" s="454" t="b">
        <f>IF(AP283="3/3",$M283*参照!$I$4,IF(AP283="2/3",$M283*参照!$I$5,IF(AP283="1/3",$M283*参照!$I$6,IF(AP283="1/4(多子)",$M283*参照!$I$4,IF(AP283="1/4(工･農)",$M283*参照!$I$7,IF(AP283="3/3(多子)",$M283*参照!$I$4,IF(AP283="2/3(多子)",$M283*参照!$I$4,IF(AP283="1/3(多子)",$M283*参照!$I$4,IF(AP283="多子世帯",$M283*参照!$I$4,IF(AP283="対象外",0))))))))))</f>
        <v>0</v>
      </c>
      <c r="CO283" s="454" t="b">
        <f>IF(AQ283="3/3",$M283*参照!$I$4,IF(AQ283="2/3",$M283*参照!$I$5,IF(AQ283="1/3",$M283*参照!$I$6,IF(AQ283="1/4(多子)",$M283*参照!$I$4,IF(AQ283="1/4(工･農)",$M283*参照!$I$7,IF(AQ283="3/3(多子)",$M283*参照!$I$4,IF(AQ283="2/3(多子)",$M283*参照!$I$4,IF(AQ283="1/3(多子)",$M283*参照!$I$4,IF(AQ283="多子世帯",$M283*参照!$I$4,IF(AQ283="対象外",0))))))))))</f>
        <v>0</v>
      </c>
      <c r="CP283" s="454" t="b">
        <f>IF(AR283="3/3",$M283*参照!$I$4,IF(AR283="2/3",$M283*参照!$I$5,IF(AR283="1/3",$M283*参照!$I$6,IF(AR283="1/4(多子)",$M283*参照!$I$4,IF(AR283="1/4(工･農)",$M283*参照!$I$7,IF(AR283="3/3(多子)",$M283*参照!$I$4,IF(AR283="2/3(多子)",$M283*参照!$I$4,IF(AR283="1/3(多子)",$M283*参照!$I$4,IF(AR283="多子世帯",$M283*参照!$I$4,IF(AR283="対象外",0))))))))))</f>
        <v>0</v>
      </c>
      <c r="CQ283" s="455" t="b">
        <f>IF(AS283="3/3",$M283*参照!$I$4,IF(AS283="2/3",$M283*参照!$I$5,IF(AS283="1/3",$M283*参照!$I$6,IF(AS283="1/4(多子)",$M283*参照!$I$4,IF(AS283="1/4(工･農)",$M283*参照!$I$7,IF(AS283="3/3(多子)",$M283*参照!$I$4,IF(AS283="2/3(多子)",$M283*参照!$I$4,IF(AS283="1/3(多子)",$M283*参照!$I$4,IF(AS283="多子世帯",$M283*参照!$I$4,IF(AS283="対象外",0))))))))))</f>
        <v>0</v>
      </c>
      <c r="CR283" s="456">
        <f t="shared" si="229"/>
        <v>0</v>
      </c>
      <c r="CS283" s="66"/>
      <c r="CT283" s="147"/>
      <c r="CU283" s="147"/>
      <c r="CV283" s="147"/>
      <c r="CW283" s="147"/>
      <c r="CX283" s="147"/>
      <c r="CY283" s="149"/>
      <c r="CZ283" s="100"/>
      <c r="DA283" s="147"/>
      <c r="DB283" s="147"/>
      <c r="DC283" s="147"/>
      <c r="DD283" s="147"/>
      <c r="DE283" s="147"/>
      <c r="DF283" s="148">
        <f t="shared" si="230"/>
        <v>0</v>
      </c>
      <c r="DG283" s="77">
        <f>IF(CD283=0,0,(ROUNDUP(O283*(BU283*参照!$C$5+BV283*参照!$C$6+BW283*参照!$C$7+BX283*参照!$C$8+BY283*参照!$C$9+BZ283*参照!$C$10+CA283*参照!$C$11+CB283*参照!$C$12+CC283*参照!$C$13)/CD283,-2)))</f>
        <v>0</v>
      </c>
      <c r="DH283" s="136" t="str">
        <f t="shared" si="201"/>
        <v>B</v>
      </c>
    </row>
    <row r="284" spans="1:112" ht="14.4">
      <c r="A284" s="137">
        <v>243</v>
      </c>
      <c r="B284" s="363"/>
      <c r="C284" s="361"/>
      <c r="D284" s="126"/>
      <c r="E284" s="127"/>
      <c r="F284" s="185"/>
      <c r="G284" s="213"/>
      <c r="H284" s="355"/>
      <c r="I284" s="235">
        <v>0</v>
      </c>
      <c r="J284" s="235">
        <f t="shared" si="202"/>
        <v>0</v>
      </c>
      <c r="K284" s="387">
        <f>IF(D284="昼間",参照!$E$4,IF(D284="夜間等",参照!$E$5,IF(D284="通信",参照!$E$6,0)))</f>
        <v>0</v>
      </c>
      <c r="L284" s="240">
        <f t="shared" si="203"/>
        <v>0</v>
      </c>
      <c r="M284" s="241">
        <f t="shared" si="204"/>
        <v>0</v>
      </c>
      <c r="N284" s="238"/>
      <c r="O284" s="238">
        <f t="shared" si="205"/>
        <v>0</v>
      </c>
      <c r="P284" s="389">
        <v>0</v>
      </c>
      <c r="Q284" s="392">
        <f>IF(D284="昼間",参照!$F$4,IF(D284="夜間等",参照!$F$5,IF(D284="通信",参照!$F$6,0)))</f>
        <v>0</v>
      </c>
      <c r="R284" s="240">
        <f t="shared" si="206"/>
        <v>0</v>
      </c>
      <c r="S284" s="214"/>
      <c r="T284" s="384">
        <f t="shared" si="207"/>
        <v>0</v>
      </c>
      <c r="U284" s="382">
        <f t="shared" si="208"/>
        <v>0</v>
      </c>
      <c r="V284" s="380">
        <f t="shared" si="209"/>
        <v>0</v>
      </c>
      <c r="W284" s="378">
        <f t="shared" si="210"/>
        <v>0</v>
      </c>
      <c r="X284" s="386" t="str">
        <f t="shared" si="180"/>
        <v>0</v>
      </c>
      <c r="Y284" s="379">
        <f t="shared" si="211"/>
        <v>0</v>
      </c>
      <c r="Z284" s="441"/>
      <c r="AA284" s="441"/>
      <c r="AB284" s="445">
        <f t="shared" si="212"/>
        <v>0</v>
      </c>
      <c r="AC284" s="356">
        <f t="shared" si="213"/>
        <v>0</v>
      </c>
      <c r="AD284" s="123">
        <f t="shared" si="181"/>
        <v>0</v>
      </c>
      <c r="AE284" s="123">
        <f t="shared" si="182"/>
        <v>0</v>
      </c>
      <c r="AF284" s="183"/>
      <c r="AG284" s="32"/>
      <c r="AH284" s="97"/>
      <c r="AI284" s="33"/>
      <c r="AJ284" s="97"/>
      <c r="AK284" s="33"/>
      <c r="AL284" s="97"/>
      <c r="AM284" s="98"/>
      <c r="AN284" s="99"/>
      <c r="AO284" s="147"/>
      <c r="AP284" s="147"/>
      <c r="AQ284" s="147"/>
      <c r="AR284" s="147"/>
      <c r="AS284" s="33"/>
      <c r="AT284" s="308">
        <f t="shared" si="183"/>
        <v>0</v>
      </c>
      <c r="AU284" s="295">
        <f t="shared" si="184"/>
        <v>0</v>
      </c>
      <c r="AV284" s="295">
        <f t="shared" si="185"/>
        <v>0</v>
      </c>
      <c r="AW284" s="295">
        <f t="shared" si="186"/>
        <v>0</v>
      </c>
      <c r="AX284" s="295">
        <f t="shared" si="187"/>
        <v>0</v>
      </c>
      <c r="AY284" s="295">
        <f t="shared" si="188"/>
        <v>0</v>
      </c>
      <c r="AZ284" s="295">
        <f t="shared" si="189"/>
        <v>0</v>
      </c>
      <c r="BA284" s="295">
        <f t="shared" si="190"/>
        <v>0</v>
      </c>
      <c r="BB284" s="310">
        <f t="shared" si="191"/>
        <v>0</v>
      </c>
      <c r="BC284" s="308">
        <f t="shared" si="192"/>
        <v>0</v>
      </c>
      <c r="BD284" s="308">
        <f t="shared" si="193"/>
        <v>0</v>
      </c>
      <c r="BE284" s="295">
        <f t="shared" si="194"/>
        <v>0</v>
      </c>
      <c r="BF284" s="308">
        <f t="shared" si="195"/>
        <v>0</v>
      </c>
      <c r="BG284" s="295">
        <f t="shared" si="196"/>
        <v>0</v>
      </c>
      <c r="BH284" s="308">
        <f t="shared" si="197"/>
        <v>0</v>
      </c>
      <c r="BI284" s="295">
        <f t="shared" si="198"/>
        <v>0</v>
      </c>
      <c r="BJ284" s="295">
        <f t="shared" si="199"/>
        <v>0</v>
      </c>
      <c r="BK284" s="310">
        <f t="shared" si="200"/>
        <v>0</v>
      </c>
      <c r="BL284" s="317">
        <f t="shared" si="214"/>
        <v>0</v>
      </c>
      <c r="BM284" s="299">
        <f t="shared" si="214"/>
        <v>0</v>
      </c>
      <c r="BN284" s="299">
        <f t="shared" si="215"/>
        <v>0</v>
      </c>
      <c r="BO284" s="299">
        <f t="shared" si="214"/>
        <v>0</v>
      </c>
      <c r="BP284" s="299">
        <f t="shared" si="216"/>
        <v>0</v>
      </c>
      <c r="BQ284" s="299">
        <f t="shared" si="214"/>
        <v>0</v>
      </c>
      <c r="BR284" s="299">
        <f t="shared" si="217"/>
        <v>0</v>
      </c>
      <c r="BS284" s="299">
        <f t="shared" si="218"/>
        <v>0</v>
      </c>
      <c r="BT284" s="318">
        <f t="shared" si="218"/>
        <v>0</v>
      </c>
      <c r="BU284" s="450">
        <f t="shared" si="219"/>
        <v>0</v>
      </c>
      <c r="BV284" s="451">
        <f t="shared" si="220"/>
        <v>0</v>
      </c>
      <c r="BW284" s="451">
        <f t="shared" si="221"/>
        <v>0</v>
      </c>
      <c r="BX284" s="451">
        <f t="shared" si="222"/>
        <v>0</v>
      </c>
      <c r="BY284" s="451">
        <f t="shared" si="223"/>
        <v>0</v>
      </c>
      <c r="BZ284" s="451">
        <f t="shared" si="224"/>
        <v>0</v>
      </c>
      <c r="CA284" s="451">
        <f t="shared" si="225"/>
        <v>0</v>
      </c>
      <c r="CB284" s="451">
        <f t="shared" si="226"/>
        <v>0</v>
      </c>
      <c r="CC284" s="451">
        <f t="shared" si="227"/>
        <v>0</v>
      </c>
      <c r="CD284" s="452">
        <f t="shared" si="228"/>
        <v>0</v>
      </c>
      <c r="CE284" s="453">
        <f>IF($AF284="3/3",$R284*参照!$J$4,IF($AF284="2/3",$R284*参照!$J$5,IF($AF284="1/3",$R284*参照!$J$6,IF($AF284="1/4(多子)",$R284*参照!$J$4,IF($AF284="1/4(工･農)",$R284*参照!$J$7,IF($AF284="3/3(多子)",$R284*参照!$J$4,IF($AF284="2/3(多子)",$R284*参照!$J$4,IF($AF284="1/3(多子)",$R284*参照!$J$4,IF($AF284="多子世帯",$R284*参照!$J$4,)))))))))</f>
        <v>0</v>
      </c>
      <c r="CF284" s="454" t="b">
        <f>IF(AH284="3/3",$M284*参照!$I$4,IF(AH284="2/3",$M284*参照!$I$5,IF(AH284="1/3",$M284*参照!$I$6,IF(AH284="1/4(多子)",$M284*参照!$I$4,IF(AH284="1/4(工･農)",$M284*参照!$I$7,IF(AH284="3/3(多子)",$M284*参照!$I$4,IF(AH284="2/3(多子)",$M284*参照!$I$4,IF(AH284="1/3(多子)",$M284*参照!$I$4,IF(AH284="多子世帯",$M284*参照!$I$4,IF(AH284="対象外",0))))))))))</f>
        <v>0</v>
      </c>
      <c r="CG284" s="454" t="b">
        <f>IF(AI284="3/3",$M284*参照!$I$4,IF(AI284="2/3",$M284*参照!$I$5,IF(AI284="1/3",$M284*参照!$I$6,IF(AI284="1/4(多子)",$M284*参照!$I$4,IF(AI284="1/4(工･農)",$M284*参照!$I$7,IF(AI284="3/3(多子)",$M284*参照!$I$4,IF(AI284="2/3(多子)",$M284*参照!$I$4,IF(AI284="1/3(多子)",$M284*参照!$I$4,IF(AI284="多子世帯",$M284*参照!$I$4,IF(AI284="対象外",0))))))))))</f>
        <v>0</v>
      </c>
      <c r="CH284" s="454" t="b">
        <f>IF(AJ284="3/3",$M284*参照!$I$4,IF(AJ284="2/3",$M284*参照!$I$5,IF(AJ284="1/3",$M284*参照!$I$6,IF(AJ284="1/4(多子)",$M284*参照!$I$4,IF(AJ284="1/4(工･農)",$M284*参照!$I$7,IF(AJ284="3/3(多子)",$M284*参照!$I$4,IF(AJ284="2/3(多子)",$M284*参照!$I$4,IF(AJ284="1/3(多子)",$M284*参照!$I$4,IF(AJ284="多子世帯",$M284*参照!$I$4,IF(AJ284="対象外",0))))))))))</f>
        <v>0</v>
      </c>
      <c r="CI284" s="454" t="b">
        <f>IF(AK284="3/3",$M284*参照!$I$4,IF(AK284="2/3",$M284*参照!$I$5,IF(AK284="1/3",$M284*参照!$I$6,IF(AK284="1/4(多子)",$M284*参照!$I$4,IF(AK284="1/4(工･農)",$M284*参照!$I$7,IF(AK284="3/3(多子)",$M284*参照!$I$4,IF(AK284="2/3(多子)",$M284*参照!$I$4,IF(AK284="1/3(多子)",$M284*参照!$I$4,IF(AK284="多子世帯",$M284*参照!$I$4,IF(AK284="対象外",0))))))))))</f>
        <v>0</v>
      </c>
      <c r="CJ284" s="454" t="b">
        <f>IF(AL284="3/3",$M284*参照!$I$4,IF(AL284="2/3",$M284*参照!$I$5,IF(AL284="1/3",$M284*参照!$I$6,IF(AL284="1/4(多子)",$M284*参照!$I$4,IF(AL284="1/4(工･農)",$M284*参照!$I$7,IF(AL284="3/3(多子)",$M284*参照!$I$4,IF(AL284="2/3(多子)",$M284*参照!$I$4,IF(AL284="1/3(多子)",$M284*参照!$I$4,IF(AL284="多子世帯",$M284*参照!$I$4,IF(AL284="対象外",0))))))))))</f>
        <v>0</v>
      </c>
      <c r="CK284" s="454" t="b">
        <f>IF(AM284="3/3",$M284*参照!$I$4,IF(AM284="2/3",$M284*参照!$I$5,IF(AM284="1/3",$M284*参照!$I$6,IF(AM284="1/4(多子)",$M284*参照!$I$4,IF(AM284="1/4(工･農)",$M284*参照!$I$7,IF(AM284="3/3(多子)",$M284*参照!$I$4,IF(AM284="2/3(多子)",$M284*参照!$I$4,IF(AM284="1/3(多子)",$M284*参照!$I$4,IF(AM284="多子世帯",$M284*参照!$I$4,IF(AM284="対象外",0))))))))))</f>
        <v>0</v>
      </c>
      <c r="CL284" s="454" t="b">
        <f>IF(AN284="3/3",$M284*参照!$I$4,IF(AN284="2/3",$M284*参照!$I$5,IF(AN284="1/3",$M284*参照!$I$6,IF(AN284="1/4(多子)",$M284*参照!$I$4,IF(AN284="1/4(工･農)",$M284*参照!$I$7,IF(AN284="3/3(多子)",$M284*参照!$I$4,IF(AN284="2/3(多子)",$M284*参照!$I$4,IF(AN284="1/3(多子)",$M284*参照!$I$4,IF(AN284="多子世帯",$M284*参照!$I$4,IF(AN284="対象外",0))))))))))</f>
        <v>0</v>
      </c>
      <c r="CM284" s="454" t="b">
        <f>IF(AO284="3/3",$M284*参照!$I$4,IF(AO284="2/3",$M284*参照!$I$5,IF(AO284="1/3",$M284*参照!$I$6,IF(AO284="1/4(多子)",$M284*参照!$I$4,IF(AO284="1/4(工･農)",$M284*参照!$I$7,IF(AO284="3/3(多子)",$M284*参照!$I$4,IF(AO284="2/3(多子)",$M284*参照!$I$4,IF(AO284="1/3(多子)",$M284*参照!$I$4,IF(AO284="多子世帯",$M284*参照!$I$4,IF(AO284="対象外",0))))))))))</f>
        <v>0</v>
      </c>
      <c r="CN284" s="454" t="b">
        <f>IF(AP284="3/3",$M284*参照!$I$4,IF(AP284="2/3",$M284*参照!$I$5,IF(AP284="1/3",$M284*参照!$I$6,IF(AP284="1/4(多子)",$M284*参照!$I$4,IF(AP284="1/4(工･農)",$M284*参照!$I$7,IF(AP284="3/3(多子)",$M284*参照!$I$4,IF(AP284="2/3(多子)",$M284*参照!$I$4,IF(AP284="1/3(多子)",$M284*参照!$I$4,IF(AP284="多子世帯",$M284*参照!$I$4,IF(AP284="対象外",0))))))))))</f>
        <v>0</v>
      </c>
      <c r="CO284" s="454" t="b">
        <f>IF(AQ284="3/3",$M284*参照!$I$4,IF(AQ284="2/3",$M284*参照!$I$5,IF(AQ284="1/3",$M284*参照!$I$6,IF(AQ284="1/4(多子)",$M284*参照!$I$4,IF(AQ284="1/4(工･農)",$M284*参照!$I$7,IF(AQ284="3/3(多子)",$M284*参照!$I$4,IF(AQ284="2/3(多子)",$M284*参照!$I$4,IF(AQ284="1/3(多子)",$M284*参照!$I$4,IF(AQ284="多子世帯",$M284*参照!$I$4,IF(AQ284="対象外",0))))))))))</f>
        <v>0</v>
      </c>
      <c r="CP284" s="454" t="b">
        <f>IF(AR284="3/3",$M284*参照!$I$4,IF(AR284="2/3",$M284*参照!$I$5,IF(AR284="1/3",$M284*参照!$I$6,IF(AR284="1/4(多子)",$M284*参照!$I$4,IF(AR284="1/4(工･農)",$M284*参照!$I$7,IF(AR284="3/3(多子)",$M284*参照!$I$4,IF(AR284="2/3(多子)",$M284*参照!$I$4,IF(AR284="1/3(多子)",$M284*参照!$I$4,IF(AR284="多子世帯",$M284*参照!$I$4,IF(AR284="対象外",0))))))))))</f>
        <v>0</v>
      </c>
      <c r="CQ284" s="455" t="b">
        <f>IF(AS284="3/3",$M284*参照!$I$4,IF(AS284="2/3",$M284*参照!$I$5,IF(AS284="1/3",$M284*参照!$I$6,IF(AS284="1/4(多子)",$M284*参照!$I$4,IF(AS284="1/4(工･農)",$M284*参照!$I$7,IF(AS284="3/3(多子)",$M284*参照!$I$4,IF(AS284="2/3(多子)",$M284*参照!$I$4,IF(AS284="1/3(多子)",$M284*参照!$I$4,IF(AS284="多子世帯",$M284*参照!$I$4,IF(AS284="対象外",0))))))))))</f>
        <v>0</v>
      </c>
      <c r="CR284" s="456">
        <f t="shared" si="229"/>
        <v>0</v>
      </c>
      <c r="CS284" s="66"/>
      <c r="CT284" s="147"/>
      <c r="CU284" s="147"/>
      <c r="CV284" s="147"/>
      <c r="CW284" s="147"/>
      <c r="CX284" s="147"/>
      <c r="CY284" s="149"/>
      <c r="CZ284" s="100"/>
      <c r="DA284" s="147"/>
      <c r="DB284" s="147"/>
      <c r="DC284" s="147"/>
      <c r="DD284" s="147"/>
      <c r="DE284" s="147"/>
      <c r="DF284" s="148">
        <f t="shared" si="230"/>
        <v>0</v>
      </c>
      <c r="DG284" s="77">
        <f>IF(CD284=0,0,(ROUNDUP(O284*(BU284*参照!$C$5+BV284*参照!$C$6+BW284*参照!$C$7+BX284*参照!$C$8+BY284*参照!$C$9+BZ284*参照!$C$10+CA284*参照!$C$11+CB284*参照!$C$12+CC284*参照!$C$13)/CD284,-2)))</f>
        <v>0</v>
      </c>
      <c r="DH284" s="136" t="str">
        <f t="shared" si="201"/>
        <v>B</v>
      </c>
    </row>
    <row r="285" spans="1:112" ht="14.4">
      <c r="A285" s="137">
        <v>244</v>
      </c>
      <c r="B285" s="354"/>
      <c r="C285" s="355"/>
      <c r="D285" s="213"/>
      <c r="E285" s="213"/>
      <c r="F285" s="185"/>
      <c r="G285" s="213"/>
      <c r="H285" s="355"/>
      <c r="I285" s="237">
        <v>0</v>
      </c>
      <c r="J285" s="236">
        <f t="shared" si="202"/>
        <v>0</v>
      </c>
      <c r="K285" s="387">
        <f>IF(D285="昼間",参照!$E$4,IF(D285="夜間等",参照!$E$5,IF(D285="通信",参照!$E$6,0)))</f>
        <v>0</v>
      </c>
      <c r="L285" s="240">
        <f t="shared" si="203"/>
        <v>0</v>
      </c>
      <c r="M285" s="241">
        <f t="shared" si="204"/>
        <v>0</v>
      </c>
      <c r="N285" s="238"/>
      <c r="O285" s="238">
        <f t="shared" si="205"/>
        <v>0</v>
      </c>
      <c r="P285" s="389">
        <v>0</v>
      </c>
      <c r="Q285" s="392">
        <f>IF(D285="昼間",参照!$F$4,IF(D285="夜間等",参照!$F$5,IF(D285="通信",参照!$F$6,0)))</f>
        <v>0</v>
      </c>
      <c r="R285" s="240">
        <f t="shared" si="206"/>
        <v>0</v>
      </c>
      <c r="S285" s="214"/>
      <c r="T285" s="384">
        <f t="shared" si="207"/>
        <v>0</v>
      </c>
      <c r="U285" s="382">
        <f t="shared" si="208"/>
        <v>0</v>
      </c>
      <c r="V285" s="380">
        <f t="shared" si="209"/>
        <v>0</v>
      </c>
      <c r="W285" s="378">
        <f t="shared" si="210"/>
        <v>0</v>
      </c>
      <c r="X285" s="386" t="str">
        <f t="shared" si="180"/>
        <v>0</v>
      </c>
      <c r="Y285" s="379">
        <f t="shared" si="211"/>
        <v>0</v>
      </c>
      <c r="Z285" s="441"/>
      <c r="AA285" s="441"/>
      <c r="AB285" s="445">
        <f t="shared" si="212"/>
        <v>0</v>
      </c>
      <c r="AC285" s="356">
        <f t="shared" si="213"/>
        <v>0</v>
      </c>
      <c r="AD285" s="123">
        <f t="shared" si="181"/>
        <v>0</v>
      </c>
      <c r="AE285" s="123">
        <f t="shared" si="182"/>
        <v>0</v>
      </c>
      <c r="AF285" s="183"/>
      <c r="AG285" s="32"/>
      <c r="AH285" s="97"/>
      <c r="AI285" s="33"/>
      <c r="AJ285" s="97"/>
      <c r="AK285" s="33"/>
      <c r="AL285" s="97"/>
      <c r="AM285" s="98"/>
      <c r="AN285" s="99"/>
      <c r="AO285" s="147"/>
      <c r="AP285" s="147"/>
      <c r="AQ285" s="147"/>
      <c r="AR285" s="147"/>
      <c r="AS285" s="33"/>
      <c r="AT285" s="308">
        <f t="shared" si="183"/>
        <v>0</v>
      </c>
      <c r="AU285" s="295">
        <f t="shared" si="184"/>
        <v>0</v>
      </c>
      <c r="AV285" s="295">
        <f t="shared" si="185"/>
        <v>0</v>
      </c>
      <c r="AW285" s="295">
        <f t="shared" si="186"/>
        <v>0</v>
      </c>
      <c r="AX285" s="295">
        <f t="shared" si="187"/>
        <v>0</v>
      </c>
      <c r="AY285" s="295">
        <f t="shared" si="188"/>
        <v>0</v>
      </c>
      <c r="AZ285" s="295">
        <f t="shared" si="189"/>
        <v>0</v>
      </c>
      <c r="BA285" s="295">
        <f t="shared" si="190"/>
        <v>0</v>
      </c>
      <c r="BB285" s="310">
        <f t="shared" si="191"/>
        <v>0</v>
      </c>
      <c r="BC285" s="308">
        <f t="shared" si="192"/>
        <v>0</v>
      </c>
      <c r="BD285" s="308">
        <f t="shared" si="193"/>
        <v>0</v>
      </c>
      <c r="BE285" s="295">
        <f t="shared" si="194"/>
        <v>0</v>
      </c>
      <c r="BF285" s="308">
        <f t="shared" si="195"/>
        <v>0</v>
      </c>
      <c r="BG285" s="295">
        <f t="shared" si="196"/>
        <v>0</v>
      </c>
      <c r="BH285" s="308">
        <f t="shared" si="197"/>
        <v>0</v>
      </c>
      <c r="BI285" s="295">
        <f t="shared" si="198"/>
        <v>0</v>
      </c>
      <c r="BJ285" s="295">
        <f t="shared" si="199"/>
        <v>0</v>
      </c>
      <c r="BK285" s="310">
        <f t="shared" si="200"/>
        <v>0</v>
      </c>
      <c r="BL285" s="317">
        <f t="shared" si="214"/>
        <v>0</v>
      </c>
      <c r="BM285" s="299">
        <f t="shared" si="214"/>
        <v>0</v>
      </c>
      <c r="BN285" s="299">
        <f t="shared" si="215"/>
        <v>0</v>
      </c>
      <c r="BO285" s="299">
        <f t="shared" si="214"/>
        <v>0</v>
      </c>
      <c r="BP285" s="299">
        <f t="shared" si="216"/>
        <v>0</v>
      </c>
      <c r="BQ285" s="299">
        <f t="shared" si="214"/>
        <v>0</v>
      </c>
      <c r="BR285" s="299">
        <f t="shared" si="217"/>
        <v>0</v>
      </c>
      <c r="BS285" s="299">
        <f t="shared" si="218"/>
        <v>0</v>
      </c>
      <c r="BT285" s="318">
        <f t="shared" si="218"/>
        <v>0</v>
      </c>
      <c r="BU285" s="450">
        <f t="shared" si="219"/>
        <v>0</v>
      </c>
      <c r="BV285" s="451">
        <f t="shared" si="220"/>
        <v>0</v>
      </c>
      <c r="BW285" s="451">
        <f t="shared" si="221"/>
        <v>0</v>
      </c>
      <c r="BX285" s="451">
        <f t="shared" si="222"/>
        <v>0</v>
      </c>
      <c r="BY285" s="451">
        <f t="shared" si="223"/>
        <v>0</v>
      </c>
      <c r="BZ285" s="451">
        <f t="shared" si="224"/>
        <v>0</v>
      </c>
      <c r="CA285" s="451">
        <f t="shared" si="225"/>
        <v>0</v>
      </c>
      <c r="CB285" s="451">
        <f t="shared" si="226"/>
        <v>0</v>
      </c>
      <c r="CC285" s="451">
        <f t="shared" si="227"/>
        <v>0</v>
      </c>
      <c r="CD285" s="452">
        <f t="shared" si="228"/>
        <v>0</v>
      </c>
      <c r="CE285" s="453">
        <f>IF($AF285="3/3",$R285*参照!$J$4,IF($AF285="2/3",$R285*参照!$J$5,IF($AF285="1/3",$R285*参照!$J$6,IF($AF285="1/4(多子)",$R285*参照!$J$4,IF($AF285="1/4(工･農)",$R285*参照!$J$7,IF($AF285="3/3(多子)",$R285*参照!$J$4,IF($AF285="2/3(多子)",$R285*参照!$J$4,IF($AF285="1/3(多子)",$R285*参照!$J$4,IF($AF285="多子世帯",$R285*参照!$J$4,)))))))))</f>
        <v>0</v>
      </c>
      <c r="CF285" s="454" t="b">
        <f>IF(AH285="3/3",$M285*参照!$I$4,IF(AH285="2/3",$M285*参照!$I$5,IF(AH285="1/3",$M285*参照!$I$6,IF(AH285="1/4(多子)",$M285*参照!$I$4,IF(AH285="1/4(工･農)",$M285*参照!$I$7,IF(AH285="3/3(多子)",$M285*参照!$I$4,IF(AH285="2/3(多子)",$M285*参照!$I$4,IF(AH285="1/3(多子)",$M285*参照!$I$4,IF(AH285="多子世帯",$M285*参照!$I$4,IF(AH285="対象外",0))))))))))</f>
        <v>0</v>
      </c>
      <c r="CG285" s="454" t="b">
        <f>IF(AI285="3/3",$M285*参照!$I$4,IF(AI285="2/3",$M285*参照!$I$5,IF(AI285="1/3",$M285*参照!$I$6,IF(AI285="1/4(多子)",$M285*参照!$I$4,IF(AI285="1/4(工･農)",$M285*参照!$I$7,IF(AI285="3/3(多子)",$M285*参照!$I$4,IF(AI285="2/3(多子)",$M285*参照!$I$4,IF(AI285="1/3(多子)",$M285*参照!$I$4,IF(AI285="多子世帯",$M285*参照!$I$4,IF(AI285="対象外",0))))))))))</f>
        <v>0</v>
      </c>
      <c r="CH285" s="454" t="b">
        <f>IF(AJ285="3/3",$M285*参照!$I$4,IF(AJ285="2/3",$M285*参照!$I$5,IF(AJ285="1/3",$M285*参照!$I$6,IF(AJ285="1/4(多子)",$M285*参照!$I$4,IF(AJ285="1/4(工･農)",$M285*参照!$I$7,IF(AJ285="3/3(多子)",$M285*参照!$I$4,IF(AJ285="2/3(多子)",$M285*参照!$I$4,IF(AJ285="1/3(多子)",$M285*参照!$I$4,IF(AJ285="多子世帯",$M285*参照!$I$4,IF(AJ285="対象外",0))))))))))</f>
        <v>0</v>
      </c>
      <c r="CI285" s="454" t="b">
        <f>IF(AK285="3/3",$M285*参照!$I$4,IF(AK285="2/3",$M285*参照!$I$5,IF(AK285="1/3",$M285*参照!$I$6,IF(AK285="1/4(多子)",$M285*参照!$I$4,IF(AK285="1/4(工･農)",$M285*参照!$I$7,IF(AK285="3/3(多子)",$M285*参照!$I$4,IF(AK285="2/3(多子)",$M285*参照!$I$4,IF(AK285="1/3(多子)",$M285*参照!$I$4,IF(AK285="多子世帯",$M285*参照!$I$4,IF(AK285="対象外",0))))))))))</f>
        <v>0</v>
      </c>
      <c r="CJ285" s="454" t="b">
        <f>IF(AL285="3/3",$M285*参照!$I$4,IF(AL285="2/3",$M285*参照!$I$5,IF(AL285="1/3",$M285*参照!$I$6,IF(AL285="1/4(多子)",$M285*参照!$I$4,IF(AL285="1/4(工･農)",$M285*参照!$I$7,IF(AL285="3/3(多子)",$M285*参照!$I$4,IF(AL285="2/3(多子)",$M285*参照!$I$4,IF(AL285="1/3(多子)",$M285*参照!$I$4,IF(AL285="多子世帯",$M285*参照!$I$4,IF(AL285="対象外",0))))))))))</f>
        <v>0</v>
      </c>
      <c r="CK285" s="454" t="b">
        <f>IF(AM285="3/3",$M285*参照!$I$4,IF(AM285="2/3",$M285*参照!$I$5,IF(AM285="1/3",$M285*参照!$I$6,IF(AM285="1/4(多子)",$M285*参照!$I$4,IF(AM285="1/4(工･農)",$M285*参照!$I$7,IF(AM285="3/3(多子)",$M285*参照!$I$4,IF(AM285="2/3(多子)",$M285*参照!$I$4,IF(AM285="1/3(多子)",$M285*参照!$I$4,IF(AM285="多子世帯",$M285*参照!$I$4,IF(AM285="対象外",0))))))))))</f>
        <v>0</v>
      </c>
      <c r="CL285" s="454" t="b">
        <f>IF(AN285="3/3",$M285*参照!$I$4,IF(AN285="2/3",$M285*参照!$I$5,IF(AN285="1/3",$M285*参照!$I$6,IF(AN285="1/4(多子)",$M285*参照!$I$4,IF(AN285="1/4(工･農)",$M285*参照!$I$7,IF(AN285="3/3(多子)",$M285*参照!$I$4,IF(AN285="2/3(多子)",$M285*参照!$I$4,IF(AN285="1/3(多子)",$M285*参照!$I$4,IF(AN285="多子世帯",$M285*参照!$I$4,IF(AN285="対象外",0))))))))))</f>
        <v>0</v>
      </c>
      <c r="CM285" s="454" t="b">
        <f>IF(AO285="3/3",$M285*参照!$I$4,IF(AO285="2/3",$M285*参照!$I$5,IF(AO285="1/3",$M285*参照!$I$6,IF(AO285="1/4(多子)",$M285*参照!$I$4,IF(AO285="1/4(工･農)",$M285*参照!$I$7,IF(AO285="3/3(多子)",$M285*参照!$I$4,IF(AO285="2/3(多子)",$M285*参照!$I$4,IF(AO285="1/3(多子)",$M285*参照!$I$4,IF(AO285="多子世帯",$M285*参照!$I$4,IF(AO285="対象外",0))))))))))</f>
        <v>0</v>
      </c>
      <c r="CN285" s="454" t="b">
        <f>IF(AP285="3/3",$M285*参照!$I$4,IF(AP285="2/3",$M285*参照!$I$5,IF(AP285="1/3",$M285*参照!$I$6,IF(AP285="1/4(多子)",$M285*参照!$I$4,IF(AP285="1/4(工･農)",$M285*参照!$I$7,IF(AP285="3/3(多子)",$M285*参照!$I$4,IF(AP285="2/3(多子)",$M285*参照!$I$4,IF(AP285="1/3(多子)",$M285*参照!$I$4,IF(AP285="多子世帯",$M285*参照!$I$4,IF(AP285="対象外",0))))))))))</f>
        <v>0</v>
      </c>
      <c r="CO285" s="454" t="b">
        <f>IF(AQ285="3/3",$M285*参照!$I$4,IF(AQ285="2/3",$M285*参照!$I$5,IF(AQ285="1/3",$M285*参照!$I$6,IF(AQ285="1/4(多子)",$M285*参照!$I$4,IF(AQ285="1/4(工･農)",$M285*参照!$I$7,IF(AQ285="3/3(多子)",$M285*参照!$I$4,IF(AQ285="2/3(多子)",$M285*参照!$I$4,IF(AQ285="1/3(多子)",$M285*参照!$I$4,IF(AQ285="多子世帯",$M285*参照!$I$4,IF(AQ285="対象外",0))))))))))</f>
        <v>0</v>
      </c>
      <c r="CP285" s="454" t="b">
        <f>IF(AR285="3/3",$M285*参照!$I$4,IF(AR285="2/3",$M285*参照!$I$5,IF(AR285="1/3",$M285*参照!$I$6,IF(AR285="1/4(多子)",$M285*参照!$I$4,IF(AR285="1/4(工･農)",$M285*参照!$I$7,IF(AR285="3/3(多子)",$M285*参照!$I$4,IF(AR285="2/3(多子)",$M285*参照!$I$4,IF(AR285="1/3(多子)",$M285*参照!$I$4,IF(AR285="多子世帯",$M285*参照!$I$4,IF(AR285="対象外",0))))))))))</f>
        <v>0</v>
      </c>
      <c r="CQ285" s="455" t="b">
        <f>IF(AS285="3/3",$M285*参照!$I$4,IF(AS285="2/3",$M285*参照!$I$5,IF(AS285="1/3",$M285*参照!$I$6,IF(AS285="1/4(多子)",$M285*参照!$I$4,IF(AS285="1/4(工･農)",$M285*参照!$I$7,IF(AS285="3/3(多子)",$M285*参照!$I$4,IF(AS285="2/3(多子)",$M285*参照!$I$4,IF(AS285="1/3(多子)",$M285*参照!$I$4,IF(AS285="多子世帯",$M285*参照!$I$4,IF(AS285="対象外",0))))))))))</f>
        <v>0</v>
      </c>
      <c r="CR285" s="456">
        <f t="shared" si="229"/>
        <v>0</v>
      </c>
      <c r="CS285" s="66"/>
      <c r="CT285" s="147"/>
      <c r="CU285" s="147"/>
      <c r="CV285" s="147"/>
      <c r="CW285" s="147"/>
      <c r="CX285" s="147"/>
      <c r="CY285" s="149"/>
      <c r="CZ285" s="100"/>
      <c r="DA285" s="147"/>
      <c r="DB285" s="147"/>
      <c r="DC285" s="147"/>
      <c r="DD285" s="147"/>
      <c r="DE285" s="147"/>
      <c r="DF285" s="148">
        <f t="shared" si="230"/>
        <v>0</v>
      </c>
      <c r="DG285" s="77">
        <f>IF(CD285=0,0,(ROUNDUP(O285*(BU285*参照!$C$5+BV285*参照!$C$6+BW285*参照!$C$7+BX285*参照!$C$8+BY285*参照!$C$9+BZ285*参照!$C$10+CA285*参照!$C$11+CB285*参照!$C$12+CC285*参照!$C$13)/CD285,-2)))</f>
        <v>0</v>
      </c>
      <c r="DH285" s="136" t="str">
        <f t="shared" si="201"/>
        <v>B</v>
      </c>
    </row>
    <row r="286" spans="1:112" ht="14.4">
      <c r="A286" s="137">
        <v>245</v>
      </c>
      <c r="B286" s="363"/>
      <c r="C286" s="361"/>
      <c r="D286" s="126"/>
      <c r="E286" s="127"/>
      <c r="F286" s="185"/>
      <c r="G286" s="213"/>
      <c r="H286" s="355"/>
      <c r="I286" s="235">
        <v>0</v>
      </c>
      <c r="J286" s="235">
        <f t="shared" si="202"/>
        <v>0</v>
      </c>
      <c r="K286" s="387">
        <f>IF(D286="昼間",参照!$E$4,IF(D286="夜間等",参照!$E$5,IF(D286="通信",参照!$E$6,0)))</f>
        <v>0</v>
      </c>
      <c r="L286" s="240">
        <f t="shared" si="203"/>
        <v>0</v>
      </c>
      <c r="M286" s="241">
        <f t="shared" si="204"/>
        <v>0</v>
      </c>
      <c r="N286" s="238"/>
      <c r="O286" s="238">
        <f t="shared" si="205"/>
        <v>0</v>
      </c>
      <c r="P286" s="389">
        <v>0</v>
      </c>
      <c r="Q286" s="392">
        <f>IF(D286="昼間",参照!$F$4,IF(D286="夜間等",参照!$F$5,IF(D286="通信",参照!$F$6,0)))</f>
        <v>0</v>
      </c>
      <c r="R286" s="240">
        <f t="shared" si="206"/>
        <v>0</v>
      </c>
      <c r="S286" s="214"/>
      <c r="T286" s="384">
        <f t="shared" si="207"/>
        <v>0</v>
      </c>
      <c r="U286" s="382">
        <f t="shared" si="208"/>
        <v>0</v>
      </c>
      <c r="V286" s="380">
        <f t="shared" si="209"/>
        <v>0</v>
      </c>
      <c r="W286" s="378">
        <f t="shared" si="210"/>
        <v>0</v>
      </c>
      <c r="X286" s="386" t="str">
        <f t="shared" si="180"/>
        <v>0</v>
      </c>
      <c r="Y286" s="379">
        <f t="shared" si="211"/>
        <v>0</v>
      </c>
      <c r="Z286" s="441"/>
      <c r="AA286" s="441"/>
      <c r="AB286" s="445">
        <f t="shared" si="212"/>
        <v>0</v>
      </c>
      <c r="AC286" s="356">
        <f t="shared" si="213"/>
        <v>0</v>
      </c>
      <c r="AD286" s="123">
        <f t="shared" si="181"/>
        <v>0</v>
      </c>
      <c r="AE286" s="123">
        <f t="shared" si="182"/>
        <v>0</v>
      </c>
      <c r="AF286" s="183"/>
      <c r="AG286" s="32"/>
      <c r="AH286" s="97"/>
      <c r="AI286" s="33"/>
      <c r="AJ286" s="97"/>
      <c r="AK286" s="33"/>
      <c r="AL286" s="97"/>
      <c r="AM286" s="98"/>
      <c r="AN286" s="99"/>
      <c r="AO286" s="147"/>
      <c r="AP286" s="147"/>
      <c r="AQ286" s="147"/>
      <c r="AR286" s="147"/>
      <c r="AS286" s="33"/>
      <c r="AT286" s="308">
        <f t="shared" si="183"/>
        <v>0</v>
      </c>
      <c r="AU286" s="295">
        <f t="shared" si="184"/>
        <v>0</v>
      </c>
      <c r="AV286" s="295">
        <f t="shared" si="185"/>
        <v>0</v>
      </c>
      <c r="AW286" s="295">
        <f t="shared" si="186"/>
        <v>0</v>
      </c>
      <c r="AX286" s="295">
        <f t="shared" si="187"/>
        <v>0</v>
      </c>
      <c r="AY286" s="295">
        <f t="shared" si="188"/>
        <v>0</v>
      </c>
      <c r="AZ286" s="295">
        <f t="shared" si="189"/>
        <v>0</v>
      </c>
      <c r="BA286" s="295">
        <f t="shared" si="190"/>
        <v>0</v>
      </c>
      <c r="BB286" s="310">
        <f t="shared" si="191"/>
        <v>0</v>
      </c>
      <c r="BC286" s="308">
        <f t="shared" si="192"/>
        <v>0</v>
      </c>
      <c r="BD286" s="308">
        <f t="shared" si="193"/>
        <v>0</v>
      </c>
      <c r="BE286" s="295">
        <f t="shared" si="194"/>
        <v>0</v>
      </c>
      <c r="BF286" s="308">
        <f t="shared" si="195"/>
        <v>0</v>
      </c>
      <c r="BG286" s="295">
        <f t="shared" si="196"/>
        <v>0</v>
      </c>
      <c r="BH286" s="308">
        <f t="shared" si="197"/>
        <v>0</v>
      </c>
      <c r="BI286" s="295">
        <f t="shared" si="198"/>
        <v>0</v>
      </c>
      <c r="BJ286" s="295">
        <f t="shared" si="199"/>
        <v>0</v>
      </c>
      <c r="BK286" s="310">
        <f t="shared" si="200"/>
        <v>0</v>
      </c>
      <c r="BL286" s="317">
        <f t="shared" si="214"/>
        <v>0</v>
      </c>
      <c r="BM286" s="299">
        <f t="shared" si="214"/>
        <v>0</v>
      </c>
      <c r="BN286" s="299">
        <f t="shared" si="215"/>
        <v>0</v>
      </c>
      <c r="BO286" s="299">
        <f t="shared" si="214"/>
        <v>0</v>
      </c>
      <c r="BP286" s="299">
        <f t="shared" si="216"/>
        <v>0</v>
      </c>
      <c r="BQ286" s="299">
        <f t="shared" si="214"/>
        <v>0</v>
      </c>
      <c r="BR286" s="299">
        <f t="shared" si="217"/>
        <v>0</v>
      </c>
      <c r="BS286" s="299">
        <f t="shared" si="218"/>
        <v>0</v>
      </c>
      <c r="BT286" s="318">
        <f t="shared" si="218"/>
        <v>0</v>
      </c>
      <c r="BU286" s="450">
        <f t="shared" si="219"/>
        <v>0</v>
      </c>
      <c r="BV286" s="451">
        <f t="shared" si="220"/>
        <v>0</v>
      </c>
      <c r="BW286" s="451">
        <f t="shared" si="221"/>
        <v>0</v>
      </c>
      <c r="BX286" s="451">
        <f t="shared" si="222"/>
        <v>0</v>
      </c>
      <c r="BY286" s="451">
        <f t="shared" si="223"/>
        <v>0</v>
      </c>
      <c r="BZ286" s="451">
        <f t="shared" si="224"/>
        <v>0</v>
      </c>
      <c r="CA286" s="451">
        <f t="shared" si="225"/>
        <v>0</v>
      </c>
      <c r="CB286" s="451">
        <f t="shared" si="226"/>
        <v>0</v>
      </c>
      <c r="CC286" s="451">
        <f t="shared" si="227"/>
        <v>0</v>
      </c>
      <c r="CD286" s="452">
        <f t="shared" si="228"/>
        <v>0</v>
      </c>
      <c r="CE286" s="453">
        <f>IF($AF286="3/3",$R286*参照!$J$4,IF($AF286="2/3",$R286*参照!$J$5,IF($AF286="1/3",$R286*参照!$J$6,IF($AF286="1/4(多子)",$R286*参照!$J$4,IF($AF286="1/4(工･農)",$R286*参照!$J$7,IF($AF286="3/3(多子)",$R286*参照!$J$4,IF($AF286="2/3(多子)",$R286*参照!$J$4,IF($AF286="1/3(多子)",$R286*参照!$J$4,IF($AF286="多子世帯",$R286*参照!$J$4,)))))))))</f>
        <v>0</v>
      </c>
      <c r="CF286" s="454" t="b">
        <f>IF(AH286="3/3",$M286*参照!$I$4,IF(AH286="2/3",$M286*参照!$I$5,IF(AH286="1/3",$M286*参照!$I$6,IF(AH286="1/4(多子)",$M286*参照!$I$4,IF(AH286="1/4(工･農)",$M286*参照!$I$7,IF(AH286="3/3(多子)",$M286*参照!$I$4,IF(AH286="2/3(多子)",$M286*参照!$I$4,IF(AH286="1/3(多子)",$M286*参照!$I$4,IF(AH286="多子世帯",$M286*参照!$I$4,IF(AH286="対象外",0))))))))))</f>
        <v>0</v>
      </c>
      <c r="CG286" s="454" t="b">
        <f>IF(AI286="3/3",$M286*参照!$I$4,IF(AI286="2/3",$M286*参照!$I$5,IF(AI286="1/3",$M286*参照!$I$6,IF(AI286="1/4(多子)",$M286*参照!$I$4,IF(AI286="1/4(工･農)",$M286*参照!$I$7,IF(AI286="3/3(多子)",$M286*参照!$I$4,IF(AI286="2/3(多子)",$M286*参照!$I$4,IF(AI286="1/3(多子)",$M286*参照!$I$4,IF(AI286="多子世帯",$M286*参照!$I$4,IF(AI286="対象外",0))))))))))</f>
        <v>0</v>
      </c>
      <c r="CH286" s="454" t="b">
        <f>IF(AJ286="3/3",$M286*参照!$I$4,IF(AJ286="2/3",$M286*参照!$I$5,IF(AJ286="1/3",$M286*参照!$I$6,IF(AJ286="1/4(多子)",$M286*参照!$I$4,IF(AJ286="1/4(工･農)",$M286*参照!$I$7,IF(AJ286="3/3(多子)",$M286*参照!$I$4,IF(AJ286="2/3(多子)",$M286*参照!$I$4,IF(AJ286="1/3(多子)",$M286*参照!$I$4,IF(AJ286="多子世帯",$M286*参照!$I$4,IF(AJ286="対象外",0))))))))))</f>
        <v>0</v>
      </c>
      <c r="CI286" s="454" t="b">
        <f>IF(AK286="3/3",$M286*参照!$I$4,IF(AK286="2/3",$M286*参照!$I$5,IF(AK286="1/3",$M286*参照!$I$6,IF(AK286="1/4(多子)",$M286*参照!$I$4,IF(AK286="1/4(工･農)",$M286*参照!$I$7,IF(AK286="3/3(多子)",$M286*参照!$I$4,IF(AK286="2/3(多子)",$M286*参照!$I$4,IF(AK286="1/3(多子)",$M286*参照!$I$4,IF(AK286="多子世帯",$M286*参照!$I$4,IF(AK286="対象外",0))))))))))</f>
        <v>0</v>
      </c>
      <c r="CJ286" s="454" t="b">
        <f>IF(AL286="3/3",$M286*参照!$I$4,IF(AL286="2/3",$M286*参照!$I$5,IF(AL286="1/3",$M286*参照!$I$6,IF(AL286="1/4(多子)",$M286*参照!$I$4,IF(AL286="1/4(工･農)",$M286*参照!$I$7,IF(AL286="3/3(多子)",$M286*参照!$I$4,IF(AL286="2/3(多子)",$M286*参照!$I$4,IF(AL286="1/3(多子)",$M286*参照!$I$4,IF(AL286="多子世帯",$M286*参照!$I$4,IF(AL286="対象外",0))))))))))</f>
        <v>0</v>
      </c>
      <c r="CK286" s="454" t="b">
        <f>IF(AM286="3/3",$M286*参照!$I$4,IF(AM286="2/3",$M286*参照!$I$5,IF(AM286="1/3",$M286*参照!$I$6,IF(AM286="1/4(多子)",$M286*参照!$I$4,IF(AM286="1/4(工･農)",$M286*参照!$I$7,IF(AM286="3/3(多子)",$M286*参照!$I$4,IF(AM286="2/3(多子)",$M286*参照!$I$4,IF(AM286="1/3(多子)",$M286*参照!$I$4,IF(AM286="多子世帯",$M286*参照!$I$4,IF(AM286="対象外",0))))))))))</f>
        <v>0</v>
      </c>
      <c r="CL286" s="454" t="b">
        <f>IF(AN286="3/3",$M286*参照!$I$4,IF(AN286="2/3",$M286*参照!$I$5,IF(AN286="1/3",$M286*参照!$I$6,IF(AN286="1/4(多子)",$M286*参照!$I$4,IF(AN286="1/4(工･農)",$M286*参照!$I$7,IF(AN286="3/3(多子)",$M286*参照!$I$4,IF(AN286="2/3(多子)",$M286*参照!$I$4,IF(AN286="1/3(多子)",$M286*参照!$I$4,IF(AN286="多子世帯",$M286*参照!$I$4,IF(AN286="対象外",0))))))))))</f>
        <v>0</v>
      </c>
      <c r="CM286" s="454" t="b">
        <f>IF(AO286="3/3",$M286*参照!$I$4,IF(AO286="2/3",$M286*参照!$I$5,IF(AO286="1/3",$M286*参照!$I$6,IF(AO286="1/4(多子)",$M286*参照!$I$4,IF(AO286="1/4(工･農)",$M286*参照!$I$7,IF(AO286="3/3(多子)",$M286*参照!$I$4,IF(AO286="2/3(多子)",$M286*参照!$I$4,IF(AO286="1/3(多子)",$M286*参照!$I$4,IF(AO286="多子世帯",$M286*参照!$I$4,IF(AO286="対象外",0))))))))))</f>
        <v>0</v>
      </c>
      <c r="CN286" s="454" t="b">
        <f>IF(AP286="3/3",$M286*参照!$I$4,IF(AP286="2/3",$M286*参照!$I$5,IF(AP286="1/3",$M286*参照!$I$6,IF(AP286="1/4(多子)",$M286*参照!$I$4,IF(AP286="1/4(工･農)",$M286*参照!$I$7,IF(AP286="3/3(多子)",$M286*参照!$I$4,IF(AP286="2/3(多子)",$M286*参照!$I$4,IF(AP286="1/3(多子)",$M286*参照!$I$4,IF(AP286="多子世帯",$M286*参照!$I$4,IF(AP286="対象外",0))))))))))</f>
        <v>0</v>
      </c>
      <c r="CO286" s="454" t="b">
        <f>IF(AQ286="3/3",$M286*参照!$I$4,IF(AQ286="2/3",$M286*参照!$I$5,IF(AQ286="1/3",$M286*参照!$I$6,IF(AQ286="1/4(多子)",$M286*参照!$I$4,IF(AQ286="1/4(工･農)",$M286*参照!$I$7,IF(AQ286="3/3(多子)",$M286*参照!$I$4,IF(AQ286="2/3(多子)",$M286*参照!$I$4,IF(AQ286="1/3(多子)",$M286*参照!$I$4,IF(AQ286="多子世帯",$M286*参照!$I$4,IF(AQ286="対象外",0))))))))))</f>
        <v>0</v>
      </c>
      <c r="CP286" s="454" t="b">
        <f>IF(AR286="3/3",$M286*参照!$I$4,IF(AR286="2/3",$M286*参照!$I$5,IF(AR286="1/3",$M286*参照!$I$6,IF(AR286="1/4(多子)",$M286*参照!$I$4,IF(AR286="1/4(工･農)",$M286*参照!$I$7,IF(AR286="3/3(多子)",$M286*参照!$I$4,IF(AR286="2/3(多子)",$M286*参照!$I$4,IF(AR286="1/3(多子)",$M286*参照!$I$4,IF(AR286="多子世帯",$M286*参照!$I$4,IF(AR286="対象外",0))))))))))</f>
        <v>0</v>
      </c>
      <c r="CQ286" s="455" t="b">
        <f>IF(AS286="3/3",$M286*参照!$I$4,IF(AS286="2/3",$M286*参照!$I$5,IF(AS286="1/3",$M286*参照!$I$6,IF(AS286="1/4(多子)",$M286*参照!$I$4,IF(AS286="1/4(工･農)",$M286*参照!$I$7,IF(AS286="3/3(多子)",$M286*参照!$I$4,IF(AS286="2/3(多子)",$M286*参照!$I$4,IF(AS286="1/3(多子)",$M286*参照!$I$4,IF(AS286="多子世帯",$M286*参照!$I$4,IF(AS286="対象外",0))))))))))</f>
        <v>0</v>
      </c>
      <c r="CR286" s="456">
        <f t="shared" si="229"/>
        <v>0</v>
      </c>
      <c r="CS286" s="66"/>
      <c r="CT286" s="147"/>
      <c r="CU286" s="147"/>
      <c r="CV286" s="147"/>
      <c r="CW286" s="147"/>
      <c r="CX286" s="147"/>
      <c r="CY286" s="149"/>
      <c r="CZ286" s="100"/>
      <c r="DA286" s="147"/>
      <c r="DB286" s="147"/>
      <c r="DC286" s="147"/>
      <c r="DD286" s="147"/>
      <c r="DE286" s="147"/>
      <c r="DF286" s="148">
        <f t="shared" si="230"/>
        <v>0</v>
      </c>
      <c r="DG286" s="77">
        <f>IF(CD286=0,0,(ROUNDUP(O286*(BU286*参照!$C$5+BV286*参照!$C$6+BW286*参照!$C$7+BX286*参照!$C$8+BY286*参照!$C$9+BZ286*参照!$C$10+CA286*参照!$C$11+CB286*参照!$C$12+CC286*参照!$C$13)/CD286,-2)))</f>
        <v>0</v>
      </c>
      <c r="DH286" s="136" t="str">
        <f t="shared" si="201"/>
        <v>B</v>
      </c>
    </row>
    <row r="287" spans="1:112" ht="14.4">
      <c r="A287" s="137">
        <v>246</v>
      </c>
      <c r="B287" s="363"/>
      <c r="C287" s="361"/>
      <c r="D287" s="126"/>
      <c r="E287" s="127"/>
      <c r="F287" s="185"/>
      <c r="G287" s="213"/>
      <c r="H287" s="355"/>
      <c r="I287" s="235">
        <v>0</v>
      </c>
      <c r="J287" s="235">
        <f t="shared" si="202"/>
        <v>0</v>
      </c>
      <c r="K287" s="387">
        <f>IF(D287="昼間",参照!$E$4,IF(D287="夜間等",参照!$E$5,IF(D287="通信",参照!$E$6,0)))</f>
        <v>0</v>
      </c>
      <c r="L287" s="240">
        <f t="shared" si="203"/>
        <v>0</v>
      </c>
      <c r="M287" s="241">
        <f t="shared" si="204"/>
        <v>0</v>
      </c>
      <c r="N287" s="238"/>
      <c r="O287" s="238">
        <f t="shared" si="205"/>
        <v>0</v>
      </c>
      <c r="P287" s="389">
        <v>0</v>
      </c>
      <c r="Q287" s="392">
        <f>IF(D287="昼間",参照!$F$4,IF(D287="夜間等",参照!$F$5,IF(D287="通信",参照!$F$6,0)))</f>
        <v>0</v>
      </c>
      <c r="R287" s="240">
        <f t="shared" si="206"/>
        <v>0</v>
      </c>
      <c r="S287" s="214"/>
      <c r="T287" s="384">
        <f t="shared" si="207"/>
        <v>0</v>
      </c>
      <c r="U287" s="382">
        <f t="shared" si="208"/>
        <v>0</v>
      </c>
      <c r="V287" s="380">
        <f t="shared" si="209"/>
        <v>0</v>
      </c>
      <c r="W287" s="378">
        <f t="shared" si="210"/>
        <v>0</v>
      </c>
      <c r="X287" s="386" t="str">
        <f t="shared" si="180"/>
        <v>0</v>
      </c>
      <c r="Y287" s="379">
        <f t="shared" si="211"/>
        <v>0</v>
      </c>
      <c r="Z287" s="441"/>
      <c r="AA287" s="441"/>
      <c r="AB287" s="445">
        <f t="shared" si="212"/>
        <v>0</v>
      </c>
      <c r="AC287" s="356">
        <f t="shared" si="213"/>
        <v>0</v>
      </c>
      <c r="AD287" s="123">
        <f t="shared" si="181"/>
        <v>0</v>
      </c>
      <c r="AE287" s="123">
        <f t="shared" si="182"/>
        <v>0</v>
      </c>
      <c r="AF287" s="183"/>
      <c r="AG287" s="32"/>
      <c r="AH287" s="97"/>
      <c r="AI287" s="33"/>
      <c r="AJ287" s="97"/>
      <c r="AK287" s="33"/>
      <c r="AL287" s="97"/>
      <c r="AM287" s="98"/>
      <c r="AN287" s="99"/>
      <c r="AO287" s="147"/>
      <c r="AP287" s="147"/>
      <c r="AQ287" s="147"/>
      <c r="AR287" s="147"/>
      <c r="AS287" s="33"/>
      <c r="AT287" s="308">
        <f t="shared" si="183"/>
        <v>0</v>
      </c>
      <c r="AU287" s="295">
        <f t="shared" si="184"/>
        <v>0</v>
      </c>
      <c r="AV287" s="295">
        <f t="shared" si="185"/>
        <v>0</v>
      </c>
      <c r="AW287" s="295">
        <f t="shared" si="186"/>
        <v>0</v>
      </c>
      <c r="AX287" s="295">
        <f t="shared" si="187"/>
        <v>0</v>
      </c>
      <c r="AY287" s="295">
        <f t="shared" si="188"/>
        <v>0</v>
      </c>
      <c r="AZ287" s="295">
        <f t="shared" si="189"/>
        <v>0</v>
      </c>
      <c r="BA287" s="295">
        <f t="shared" si="190"/>
        <v>0</v>
      </c>
      <c r="BB287" s="310">
        <f t="shared" si="191"/>
        <v>0</v>
      </c>
      <c r="BC287" s="308">
        <f t="shared" si="192"/>
        <v>0</v>
      </c>
      <c r="BD287" s="308">
        <f t="shared" si="193"/>
        <v>0</v>
      </c>
      <c r="BE287" s="295">
        <f t="shared" si="194"/>
        <v>0</v>
      </c>
      <c r="BF287" s="308">
        <f t="shared" si="195"/>
        <v>0</v>
      </c>
      <c r="BG287" s="295">
        <f t="shared" si="196"/>
        <v>0</v>
      </c>
      <c r="BH287" s="308">
        <f t="shared" si="197"/>
        <v>0</v>
      </c>
      <c r="BI287" s="295">
        <f t="shared" si="198"/>
        <v>0</v>
      </c>
      <c r="BJ287" s="295">
        <f t="shared" si="199"/>
        <v>0</v>
      </c>
      <c r="BK287" s="310">
        <f t="shared" si="200"/>
        <v>0</v>
      </c>
      <c r="BL287" s="317">
        <f t="shared" si="214"/>
        <v>0</v>
      </c>
      <c r="BM287" s="299">
        <f t="shared" si="214"/>
        <v>0</v>
      </c>
      <c r="BN287" s="299">
        <f t="shared" si="215"/>
        <v>0</v>
      </c>
      <c r="BO287" s="299">
        <f t="shared" si="214"/>
        <v>0</v>
      </c>
      <c r="BP287" s="299">
        <f t="shared" si="216"/>
        <v>0</v>
      </c>
      <c r="BQ287" s="299">
        <f t="shared" si="214"/>
        <v>0</v>
      </c>
      <c r="BR287" s="299">
        <f t="shared" si="217"/>
        <v>0</v>
      </c>
      <c r="BS287" s="299">
        <f t="shared" si="218"/>
        <v>0</v>
      </c>
      <c r="BT287" s="318">
        <f t="shared" si="218"/>
        <v>0</v>
      </c>
      <c r="BU287" s="450">
        <f t="shared" si="219"/>
        <v>0</v>
      </c>
      <c r="BV287" s="451">
        <f t="shared" si="220"/>
        <v>0</v>
      </c>
      <c r="BW287" s="451">
        <f t="shared" si="221"/>
        <v>0</v>
      </c>
      <c r="BX287" s="451">
        <f t="shared" si="222"/>
        <v>0</v>
      </c>
      <c r="BY287" s="451">
        <f t="shared" si="223"/>
        <v>0</v>
      </c>
      <c r="BZ287" s="451">
        <f t="shared" si="224"/>
        <v>0</v>
      </c>
      <c r="CA287" s="451">
        <f t="shared" si="225"/>
        <v>0</v>
      </c>
      <c r="CB287" s="451">
        <f t="shared" si="226"/>
        <v>0</v>
      </c>
      <c r="CC287" s="451">
        <f t="shared" si="227"/>
        <v>0</v>
      </c>
      <c r="CD287" s="452">
        <f t="shared" si="228"/>
        <v>0</v>
      </c>
      <c r="CE287" s="453">
        <f>IF($AF287="3/3",$R287*参照!$J$4,IF($AF287="2/3",$R287*参照!$J$5,IF($AF287="1/3",$R287*参照!$J$6,IF($AF287="1/4(多子)",$R287*参照!$J$4,IF($AF287="1/4(工･農)",$R287*参照!$J$7,IF($AF287="3/3(多子)",$R287*参照!$J$4,IF($AF287="2/3(多子)",$R287*参照!$J$4,IF($AF287="1/3(多子)",$R287*参照!$J$4,IF($AF287="多子世帯",$R287*参照!$J$4,)))))))))</f>
        <v>0</v>
      </c>
      <c r="CF287" s="454" t="b">
        <f>IF(AH287="3/3",$M287*参照!$I$4,IF(AH287="2/3",$M287*参照!$I$5,IF(AH287="1/3",$M287*参照!$I$6,IF(AH287="1/4(多子)",$M287*参照!$I$4,IF(AH287="1/4(工･農)",$M287*参照!$I$7,IF(AH287="3/3(多子)",$M287*参照!$I$4,IF(AH287="2/3(多子)",$M287*参照!$I$4,IF(AH287="1/3(多子)",$M287*参照!$I$4,IF(AH287="多子世帯",$M287*参照!$I$4,IF(AH287="対象外",0))))))))))</f>
        <v>0</v>
      </c>
      <c r="CG287" s="454" t="b">
        <f>IF(AI287="3/3",$M287*参照!$I$4,IF(AI287="2/3",$M287*参照!$I$5,IF(AI287="1/3",$M287*参照!$I$6,IF(AI287="1/4(多子)",$M287*参照!$I$4,IF(AI287="1/4(工･農)",$M287*参照!$I$7,IF(AI287="3/3(多子)",$M287*参照!$I$4,IF(AI287="2/3(多子)",$M287*参照!$I$4,IF(AI287="1/3(多子)",$M287*参照!$I$4,IF(AI287="多子世帯",$M287*参照!$I$4,IF(AI287="対象外",0))))))))))</f>
        <v>0</v>
      </c>
      <c r="CH287" s="454" t="b">
        <f>IF(AJ287="3/3",$M287*参照!$I$4,IF(AJ287="2/3",$M287*参照!$I$5,IF(AJ287="1/3",$M287*参照!$I$6,IF(AJ287="1/4(多子)",$M287*参照!$I$4,IF(AJ287="1/4(工･農)",$M287*参照!$I$7,IF(AJ287="3/3(多子)",$M287*参照!$I$4,IF(AJ287="2/3(多子)",$M287*参照!$I$4,IF(AJ287="1/3(多子)",$M287*参照!$I$4,IF(AJ287="多子世帯",$M287*参照!$I$4,IF(AJ287="対象外",0))))))))))</f>
        <v>0</v>
      </c>
      <c r="CI287" s="454" t="b">
        <f>IF(AK287="3/3",$M287*参照!$I$4,IF(AK287="2/3",$M287*参照!$I$5,IF(AK287="1/3",$M287*参照!$I$6,IF(AK287="1/4(多子)",$M287*参照!$I$4,IF(AK287="1/4(工･農)",$M287*参照!$I$7,IF(AK287="3/3(多子)",$M287*参照!$I$4,IF(AK287="2/3(多子)",$M287*参照!$I$4,IF(AK287="1/3(多子)",$M287*参照!$I$4,IF(AK287="多子世帯",$M287*参照!$I$4,IF(AK287="対象外",0))))))))))</f>
        <v>0</v>
      </c>
      <c r="CJ287" s="454" t="b">
        <f>IF(AL287="3/3",$M287*参照!$I$4,IF(AL287="2/3",$M287*参照!$I$5,IF(AL287="1/3",$M287*参照!$I$6,IF(AL287="1/4(多子)",$M287*参照!$I$4,IF(AL287="1/4(工･農)",$M287*参照!$I$7,IF(AL287="3/3(多子)",$M287*参照!$I$4,IF(AL287="2/3(多子)",$M287*参照!$I$4,IF(AL287="1/3(多子)",$M287*参照!$I$4,IF(AL287="多子世帯",$M287*参照!$I$4,IF(AL287="対象外",0))))))))))</f>
        <v>0</v>
      </c>
      <c r="CK287" s="454" t="b">
        <f>IF(AM287="3/3",$M287*参照!$I$4,IF(AM287="2/3",$M287*参照!$I$5,IF(AM287="1/3",$M287*参照!$I$6,IF(AM287="1/4(多子)",$M287*参照!$I$4,IF(AM287="1/4(工･農)",$M287*参照!$I$7,IF(AM287="3/3(多子)",$M287*参照!$I$4,IF(AM287="2/3(多子)",$M287*参照!$I$4,IF(AM287="1/3(多子)",$M287*参照!$I$4,IF(AM287="多子世帯",$M287*参照!$I$4,IF(AM287="対象外",0))))))))))</f>
        <v>0</v>
      </c>
      <c r="CL287" s="454" t="b">
        <f>IF(AN287="3/3",$M287*参照!$I$4,IF(AN287="2/3",$M287*参照!$I$5,IF(AN287="1/3",$M287*参照!$I$6,IF(AN287="1/4(多子)",$M287*参照!$I$4,IF(AN287="1/4(工･農)",$M287*参照!$I$7,IF(AN287="3/3(多子)",$M287*参照!$I$4,IF(AN287="2/3(多子)",$M287*参照!$I$4,IF(AN287="1/3(多子)",$M287*参照!$I$4,IF(AN287="多子世帯",$M287*参照!$I$4,IF(AN287="対象外",0))))))))))</f>
        <v>0</v>
      </c>
      <c r="CM287" s="454" t="b">
        <f>IF(AO287="3/3",$M287*参照!$I$4,IF(AO287="2/3",$M287*参照!$I$5,IF(AO287="1/3",$M287*参照!$I$6,IF(AO287="1/4(多子)",$M287*参照!$I$4,IF(AO287="1/4(工･農)",$M287*参照!$I$7,IF(AO287="3/3(多子)",$M287*参照!$I$4,IF(AO287="2/3(多子)",$M287*参照!$I$4,IF(AO287="1/3(多子)",$M287*参照!$I$4,IF(AO287="多子世帯",$M287*参照!$I$4,IF(AO287="対象外",0))))))))))</f>
        <v>0</v>
      </c>
      <c r="CN287" s="454" t="b">
        <f>IF(AP287="3/3",$M287*参照!$I$4,IF(AP287="2/3",$M287*参照!$I$5,IF(AP287="1/3",$M287*参照!$I$6,IF(AP287="1/4(多子)",$M287*参照!$I$4,IF(AP287="1/4(工･農)",$M287*参照!$I$7,IF(AP287="3/3(多子)",$M287*参照!$I$4,IF(AP287="2/3(多子)",$M287*参照!$I$4,IF(AP287="1/3(多子)",$M287*参照!$I$4,IF(AP287="多子世帯",$M287*参照!$I$4,IF(AP287="対象外",0))))))))))</f>
        <v>0</v>
      </c>
      <c r="CO287" s="454" t="b">
        <f>IF(AQ287="3/3",$M287*参照!$I$4,IF(AQ287="2/3",$M287*参照!$I$5,IF(AQ287="1/3",$M287*参照!$I$6,IF(AQ287="1/4(多子)",$M287*参照!$I$4,IF(AQ287="1/4(工･農)",$M287*参照!$I$7,IF(AQ287="3/3(多子)",$M287*参照!$I$4,IF(AQ287="2/3(多子)",$M287*参照!$I$4,IF(AQ287="1/3(多子)",$M287*参照!$I$4,IF(AQ287="多子世帯",$M287*参照!$I$4,IF(AQ287="対象外",0))))))))))</f>
        <v>0</v>
      </c>
      <c r="CP287" s="454" t="b">
        <f>IF(AR287="3/3",$M287*参照!$I$4,IF(AR287="2/3",$M287*参照!$I$5,IF(AR287="1/3",$M287*参照!$I$6,IF(AR287="1/4(多子)",$M287*参照!$I$4,IF(AR287="1/4(工･農)",$M287*参照!$I$7,IF(AR287="3/3(多子)",$M287*参照!$I$4,IF(AR287="2/3(多子)",$M287*参照!$I$4,IF(AR287="1/3(多子)",$M287*参照!$I$4,IF(AR287="多子世帯",$M287*参照!$I$4,IF(AR287="対象外",0))))))))))</f>
        <v>0</v>
      </c>
      <c r="CQ287" s="455" t="b">
        <f>IF(AS287="3/3",$M287*参照!$I$4,IF(AS287="2/3",$M287*参照!$I$5,IF(AS287="1/3",$M287*参照!$I$6,IF(AS287="1/4(多子)",$M287*参照!$I$4,IF(AS287="1/4(工･農)",$M287*参照!$I$7,IF(AS287="3/3(多子)",$M287*参照!$I$4,IF(AS287="2/3(多子)",$M287*参照!$I$4,IF(AS287="1/3(多子)",$M287*参照!$I$4,IF(AS287="多子世帯",$M287*参照!$I$4,IF(AS287="対象外",0))))))))))</f>
        <v>0</v>
      </c>
      <c r="CR287" s="456">
        <f t="shared" si="229"/>
        <v>0</v>
      </c>
      <c r="CS287" s="66"/>
      <c r="CT287" s="147"/>
      <c r="CU287" s="147"/>
      <c r="CV287" s="147"/>
      <c r="CW287" s="147"/>
      <c r="CX287" s="147"/>
      <c r="CY287" s="149"/>
      <c r="CZ287" s="100"/>
      <c r="DA287" s="147"/>
      <c r="DB287" s="147"/>
      <c r="DC287" s="147"/>
      <c r="DD287" s="147"/>
      <c r="DE287" s="147"/>
      <c r="DF287" s="148">
        <f t="shared" si="230"/>
        <v>0</v>
      </c>
      <c r="DG287" s="77">
        <f>IF(CD287=0,0,(ROUNDUP(O287*(BU287*参照!$C$5+BV287*参照!$C$6+BW287*参照!$C$7+BX287*参照!$C$8+BY287*参照!$C$9+BZ287*参照!$C$10+CA287*参照!$C$11+CB287*参照!$C$12+CC287*参照!$C$13)/CD287,-2)))</f>
        <v>0</v>
      </c>
      <c r="DH287" s="136" t="str">
        <f t="shared" si="201"/>
        <v>B</v>
      </c>
    </row>
    <row r="288" spans="1:112" ht="14.4">
      <c r="A288" s="137">
        <v>247</v>
      </c>
      <c r="B288" s="363"/>
      <c r="C288" s="361"/>
      <c r="D288" s="126"/>
      <c r="E288" s="127"/>
      <c r="F288" s="185"/>
      <c r="G288" s="213"/>
      <c r="H288" s="355"/>
      <c r="I288" s="235">
        <v>0</v>
      </c>
      <c r="J288" s="235">
        <f t="shared" si="202"/>
        <v>0</v>
      </c>
      <c r="K288" s="387">
        <f>IF(D288="昼間",参照!$E$4,IF(D288="夜間等",参照!$E$5,IF(D288="通信",参照!$E$6,0)))</f>
        <v>0</v>
      </c>
      <c r="L288" s="240">
        <f t="shared" si="203"/>
        <v>0</v>
      </c>
      <c r="M288" s="241">
        <f t="shared" si="204"/>
        <v>0</v>
      </c>
      <c r="N288" s="238"/>
      <c r="O288" s="238">
        <f t="shared" si="205"/>
        <v>0</v>
      </c>
      <c r="P288" s="389">
        <v>0</v>
      </c>
      <c r="Q288" s="392">
        <f>IF(D288="昼間",参照!$F$4,IF(D288="夜間等",参照!$F$5,IF(D288="通信",参照!$F$6,0)))</f>
        <v>0</v>
      </c>
      <c r="R288" s="240">
        <f t="shared" si="206"/>
        <v>0</v>
      </c>
      <c r="S288" s="214"/>
      <c r="T288" s="384">
        <f t="shared" si="207"/>
        <v>0</v>
      </c>
      <c r="U288" s="382">
        <f t="shared" si="208"/>
        <v>0</v>
      </c>
      <c r="V288" s="380">
        <f t="shared" si="209"/>
        <v>0</v>
      </c>
      <c r="W288" s="378">
        <f t="shared" si="210"/>
        <v>0</v>
      </c>
      <c r="X288" s="386" t="str">
        <f t="shared" si="180"/>
        <v>0</v>
      </c>
      <c r="Y288" s="379">
        <f t="shared" si="211"/>
        <v>0</v>
      </c>
      <c r="Z288" s="441"/>
      <c r="AA288" s="441"/>
      <c r="AB288" s="445">
        <f t="shared" si="212"/>
        <v>0</v>
      </c>
      <c r="AC288" s="356">
        <f t="shared" si="213"/>
        <v>0</v>
      </c>
      <c r="AD288" s="123">
        <f t="shared" si="181"/>
        <v>0</v>
      </c>
      <c r="AE288" s="123">
        <f t="shared" si="182"/>
        <v>0</v>
      </c>
      <c r="AF288" s="183"/>
      <c r="AG288" s="32"/>
      <c r="AH288" s="97"/>
      <c r="AI288" s="33"/>
      <c r="AJ288" s="97"/>
      <c r="AK288" s="33"/>
      <c r="AL288" s="97"/>
      <c r="AM288" s="98"/>
      <c r="AN288" s="99"/>
      <c r="AO288" s="147"/>
      <c r="AP288" s="147"/>
      <c r="AQ288" s="147"/>
      <c r="AR288" s="147"/>
      <c r="AS288" s="33"/>
      <c r="AT288" s="308">
        <f t="shared" si="183"/>
        <v>0</v>
      </c>
      <c r="AU288" s="295">
        <f t="shared" si="184"/>
        <v>0</v>
      </c>
      <c r="AV288" s="295">
        <f t="shared" si="185"/>
        <v>0</v>
      </c>
      <c r="AW288" s="295">
        <f t="shared" si="186"/>
        <v>0</v>
      </c>
      <c r="AX288" s="295">
        <f t="shared" si="187"/>
        <v>0</v>
      </c>
      <c r="AY288" s="295">
        <f t="shared" si="188"/>
        <v>0</v>
      </c>
      <c r="AZ288" s="295">
        <f t="shared" si="189"/>
        <v>0</v>
      </c>
      <c r="BA288" s="295">
        <f t="shared" si="190"/>
        <v>0</v>
      </c>
      <c r="BB288" s="310">
        <f t="shared" si="191"/>
        <v>0</v>
      </c>
      <c r="BC288" s="308">
        <f t="shared" si="192"/>
        <v>0</v>
      </c>
      <c r="BD288" s="308">
        <f t="shared" si="193"/>
        <v>0</v>
      </c>
      <c r="BE288" s="295">
        <f t="shared" si="194"/>
        <v>0</v>
      </c>
      <c r="BF288" s="308">
        <f t="shared" si="195"/>
        <v>0</v>
      </c>
      <c r="BG288" s="295">
        <f t="shared" si="196"/>
        <v>0</v>
      </c>
      <c r="BH288" s="308">
        <f t="shared" si="197"/>
        <v>0</v>
      </c>
      <c r="BI288" s="295">
        <f t="shared" si="198"/>
        <v>0</v>
      </c>
      <c r="BJ288" s="295">
        <f t="shared" si="199"/>
        <v>0</v>
      </c>
      <c r="BK288" s="310">
        <f t="shared" si="200"/>
        <v>0</v>
      </c>
      <c r="BL288" s="317">
        <f t="shared" si="214"/>
        <v>0</v>
      </c>
      <c r="BM288" s="299">
        <f t="shared" si="214"/>
        <v>0</v>
      </c>
      <c r="BN288" s="299">
        <f t="shared" si="215"/>
        <v>0</v>
      </c>
      <c r="BO288" s="299">
        <f t="shared" si="214"/>
        <v>0</v>
      </c>
      <c r="BP288" s="299">
        <f t="shared" si="216"/>
        <v>0</v>
      </c>
      <c r="BQ288" s="299">
        <f t="shared" si="214"/>
        <v>0</v>
      </c>
      <c r="BR288" s="299">
        <f t="shared" si="217"/>
        <v>0</v>
      </c>
      <c r="BS288" s="299">
        <f t="shared" si="218"/>
        <v>0</v>
      </c>
      <c r="BT288" s="318">
        <f t="shared" si="218"/>
        <v>0</v>
      </c>
      <c r="BU288" s="450">
        <f t="shared" si="219"/>
        <v>0</v>
      </c>
      <c r="BV288" s="451">
        <f t="shared" si="220"/>
        <v>0</v>
      </c>
      <c r="BW288" s="451">
        <f t="shared" si="221"/>
        <v>0</v>
      </c>
      <c r="BX288" s="451">
        <f t="shared" si="222"/>
        <v>0</v>
      </c>
      <c r="BY288" s="451">
        <f t="shared" si="223"/>
        <v>0</v>
      </c>
      <c r="BZ288" s="451">
        <f t="shared" si="224"/>
        <v>0</v>
      </c>
      <c r="CA288" s="451">
        <f t="shared" si="225"/>
        <v>0</v>
      </c>
      <c r="CB288" s="451">
        <f t="shared" si="226"/>
        <v>0</v>
      </c>
      <c r="CC288" s="451">
        <f t="shared" si="227"/>
        <v>0</v>
      </c>
      <c r="CD288" s="452">
        <f t="shared" si="228"/>
        <v>0</v>
      </c>
      <c r="CE288" s="453">
        <f>IF($AF288="3/3",$R288*参照!$J$4,IF($AF288="2/3",$R288*参照!$J$5,IF($AF288="1/3",$R288*参照!$J$6,IF($AF288="1/4(多子)",$R288*参照!$J$4,IF($AF288="1/4(工･農)",$R288*参照!$J$7,IF($AF288="3/3(多子)",$R288*参照!$J$4,IF($AF288="2/3(多子)",$R288*参照!$J$4,IF($AF288="1/3(多子)",$R288*参照!$J$4,IF($AF288="多子世帯",$R288*参照!$J$4,)))))))))</f>
        <v>0</v>
      </c>
      <c r="CF288" s="454" t="b">
        <f>IF(AH288="3/3",$M288*参照!$I$4,IF(AH288="2/3",$M288*参照!$I$5,IF(AH288="1/3",$M288*参照!$I$6,IF(AH288="1/4(多子)",$M288*参照!$I$4,IF(AH288="1/4(工･農)",$M288*参照!$I$7,IF(AH288="3/3(多子)",$M288*参照!$I$4,IF(AH288="2/3(多子)",$M288*参照!$I$4,IF(AH288="1/3(多子)",$M288*参照!$I$4,IF(AH288="多子世帯",$M288*参照!$I$4,IF(AH288="対象外",0))))))))))</f>
        <v>0</v>
      </c>
      <c r="CG288" s="454" t="b">
        <f>IF(AI288="3/3",$M288*参照!$I$4,IF(AI288="2/3",$M288*参照!$I$5,IF(AI288="1/3",$M288*参照!$I$6,IF(AI288="1/4(多子)",$M288*参照!$I$4,IF(AI288="1/4(工･農)",$M288*参照!$I$7,IF(AI288="3/3(多子)",$M288*参照!$I$4,IF(AI288="2/3(多子)",$M288*参照!$I$4,IF(AI288="1/3(多子)",$M288*参照!$I$4,IF(AI288="多子世帯",$M288*参照!$I$4,IF(AI288="対象外",0))))))))))</f>
        <v>0</v>
      </c>
      <c r="CH288" s="454" t="b">
        <f>IF(AJ288="3/3",$M288*参照!$I$4,IF(AJ288="2/3",$M288*参照!$I$5,IF(AJ288="1/3",$M288*参照!$I$6,IF(AJ288="1/4(多子)",$M288*参照!$I$4,IF(AJ288="1/4(工･農)",$M288*参照!$I$7,IF(AJ288="3/3(多子)",$M288*参照!$I$4,IF(AJ288="2/3(多子)",$M288*参照!$I$4,IF(AJ288="1/3(多子)",$M288*参照!$I$4,IF(AJ288="多子世帯",$M288*参照!$I$4,IF(AJ288="対象外",0))))))))))</f>
        <v>0</v>
      </c>
      <c r="CI288" s="454" t="b">
        <f>IF(AK288="3/3",$M288*参照!$I$4,IF(AK288="2/3",$M288*参照!$I$5,IF(AK288="1/3",$M288*参照!$I$6,IF(AK288="1/4(多子)",$M288*参照!$I$4,IF(AK288="1/4(工･農)",$M288*参照!$I$7,IF(AK288="3/3(多子)",$M288*参照!$I$4,IF(AK288="2/3(多子)",$M288*参照!$I$4,IF(AK288="1/3(多子)",$M288*参照!$I$4,IF(AK288="多子世帯",$M288*参照!$I$4,IF(AK288="対象外",0))))))))))</f>
        <v>0</v>
      </c>
      <c r="CJ288" s="454" t="b">
        <f>IF(AL288="3/3",$M288*参照!$I$4,IF(AL288="2/3",$M288*参照!$I$5,IF(AL288="1/3",$M288*参照!$I$6,IF(AL288="1/4(多子)",$M288*参照!$I$4,IF(AL288="1/4(工･農)",$M288*参照!$I$7,IF(AL288="3/3(多子)",$M288*参照!$I$4,IF(AL288="2/3(多子)",$M288*参照!$I$4,IF(AL288="1/3(多子)",$M288*参照!$I$4,IF(AL288="多子世帯",$M288*参照!$I$4,IF(AL288="対象外",0))))))))))</f>
        <v>0</v>
      </c>
      <c r="CK288" s="454" t="b">
        <f>IF(AM288="3/3",$M288*参照!$I$4,IF(AM288="2/3",$M288*参照!$I$5,IF(AM288="1/3",$M288*参照!$I$6,IF(AM288="1/4(多子)",$M288*参照!$I$4,IF(AM288="1/4(工･農)",$M288*参照!$I$7,IF(AM288="3/3(多子)",$M288*参照!$I$4,IF(AM288="2/3(多子)",$M288*参照!$I$4,IF(AM288="1/3(多子)",$M288*参照!$I$4,IF(AM288="多子世帯",$M288*参照!$I$4,IF(AM288="対象外",0))))))))))</f>
        <v>0</v>
      </c>
      <c r="CL288" s="454" t="b">
        <f>IF(AN288="3/3",$M288*参照!$I$4,IF(AN288="2/3",$M288*参照!$I$5,IF(AN288="1/3",$M288*参照!$I$6,IF(AN288="1/4(多子)",$M288*参照!$I$4,IF(AN288="1/4(工･農)",$M288*参照!$I$7,IF(AN288="3/3(多子)",$M288*参照!$I$4,IF(AN288="2/3(多子)",$M288*参照!$I$4,IF(AN288="1/3(多子)",$M288*参照!$I$4,IF(AN288="多子世帯",$M288*参照!$I$4,IF(AN288="対象外",0))))))))))</f>
        <v>0</v>
      </c>
      <c r="CM288" s="454" t="b">
        <f>IF(AO288="3/3",$M288*参照!$I$4,IF(AO288="2/3",$M288*参照!$I$5,IF(AO288="1/3",$M288*参照!$I$6,IF(AO288="1/4(多子)",$M288*参照!$I$4,IF(AO288="1/4(工･農)",$M288*参照!$I$7,IF(AO288="3/3(多子)",$M288*参照!$I$4,IF(AO288="2/3(多子)",$M288*参照!$I$4,IF(AO288="1/3(多子)",$M288*参照!$I$4,IF(AO288="多子世帯",$M288*参照!$I$4,IF(AO288="対象外",0))))))))))</f>
        <v>0</v>
      </c>
      <c r="CN288" s="454" t="b">
        <f>IF(AP288="3/3",$M288*参照!$I$4,IF(AP288="2/3",$M288*参照!$I$5,IF(AP288="1/3",$M288*参照!$I$6,IF(AP288="1/4(多子)",$M288*参照!$I$4,IF(AP288="1/4(工･農)",$M288*参照!$I$7,IF(AP288="3/3(多子)",$M288*参照!$I$4,IF(AP288="2/3(多子)",$M288*参照!$I$4,IF(AP288="1/3(多子)",$M288*参照!$I$4,IF(AP288="多子世帯",$M288*参照!$I$4,IF(AP288="対象外",0))))))))))</f>
        <v>0</v>
      </c>
      <c r="CO288" s="454" t="b">
        <f>IF(AQ288="3/3",$M288*参照!$I$4,IF(AQ288="2/3",$M288*参照!$I$5,IF(AQ288="1/3",$M288*参照!$I$6,IF(AQ288="1/4(多子)",$M288*参照!$I$4,IF(AQ288="1/4(工･農)",$M288*参照!$I$7,IF(AQ288="3/3(多子)",$M288*参照!$I$4,IF(AQ288="2/3(多子)",$M288*参照!$I$4,IF(AQ288="1/3(多子)",$M288*参照!$I$4,IF(AQ288="多子世帯",$M288*参照!$I$4,IF(AQ288="対象外",0))))))))))</f>
        <v>0</v>
      </c>
      <c r="CP288" s="454" t="b">
        <f>IF(AR288="3/3",$M288*参照!$I$4,IF(AR288="2/3",$M288*参照!$I$5,IF(AR288="1/3",$M288*参照!$I$6,IF(AR288="1/4(多子)",$M288*参照!$I$4,IF(AR288="1/4(工･農)",$M288*参照!$I$7,IF(AR288="3/3(多子)",$M288*参照!$I$4,IF(AR288="2/3(多子)",$M288*参照!$I$4,IF(AR288="1/3(多子)",$M288*参照!$I$4,IF(AR288="多子世帯",$M288*参照!$I$4,IF(AR288="対象外",0))))))))))</f>
        <v>0</v>
      </c>
      <c r="CQ288" s="455" t="b">
        <f>IF(AS288="3/3",$M288*参照!$I$4,IF(AS288="2/3",$M288*参照!$I$5,IF(AS288="1/3",$M288*参照!$I$6,IF(AS288="1/4(多子)",$M288*参照!$I$4,IF(AS288="1/4(工･農)",$M288*参照!$I$7,IF(AS288="3/3(多子)",$M288*参照!$I$4,IF(AS288="2/3(多子)",$M288*参照!$I$4,IF(AS288="1/3(多子)",$M288*参照!$I$4,IF(AS288="多子世帯",$M288*参照!$I$4,IF(AS288="対象外",0))))))))))</f>
        <v>0</v>
      </c>
      <c r="CR288" s="456">
        <f t="shared" si="229"/>
        <v>0</v>
      </c>
      <c r="CS288" s="66"/>
      <c r="CT288" s="147"/>
      <c r="CU288" s="147"/>
      <c r="CV288" s="147"/>
      <c r="CW288" s="147"/>
      <c r="CX288" s="147"/>
      <c r="CY288" s="149"/>
      <c r="CZ288" s="100"/>
      <c r="DA288" s="147"/>
      <c r="DB288" s="147"/>
      <c r="DC288" s="147"/>
      <c r="DD288" s="147"/>
      <c r="DE288" s="147"/>
      <c r="DF288" s="148">
        <f t="shared" si="230"/>
        <v>0</v>
      </c>
      <c r="DG288" s="77">
        <f>IF(CD288=0,0,(ROUNDUP(O288*(BU288*参照!$C$5+BV288*参照!$C$6+BW288*参照!$C$7+BX288*参照!$C$8+BY288*参照!$C$9+BZ288*参照!$C$10+CA288*参照!$C$11+CB288*参照!$C$12+CC288*参照!$C$13)/CD288,-2)))</f>
        <v>0</v>
      </c>
      <c r="DH288" s="136" t="str">
        <f t="shared" si="201"/>
        <v>B</v>
      </c>
    </row>
    <row r="289" spans="1:112" ht="14.4">
      <c r="A289" s="137">
        <v>248</v>
      </c>
      <c r="B289" s="354"/>
      <c r="C289" s="355"/>
      <c r="D289" s="213"/>
      <c r="E289" s="213"/>
      <c r="F289" s="185"/>
      <c r="G289" s="213"/>
      <c r="H289" s="355"/>
      <c r="I289" s="237">
        <v>0</v>
      </c>
      <c r="J289" s="236">
        <f t="shared" si="202"/>
        <v>0</v>
      </c>
      <c r="K289" s="387">
        <f>IF(D289="昼間",参照!$E$4,IF(D289="夜間等",参照!$E$5,IF(D289="通信",参照!$E$6,0)))</f>
        <v>0</v>
      </c>
      <c r="L289" s="240">
        <f t="shared" si="203"/>
        <v>0</v>
      </c>
      <c r="M289" s="241">
        <f t="shared" si="204"/>
        <v>0</v>
      </c>
      <c r="N289" s="238"/>
      <c r="O289" s="238">
        <f t="shared" si="205"/>
        <v>0</v>
      </c>
      <c r="P289" s="389">
        <v>0</v>
      </c>
      <c r="Q289" s="392">
        <f>IF(D289="昼間",参照!$F$4,IF(D289="夜間等",参照!$F$5,IF(D289="通信",参照!$F$6,0)))</f>
        <v>0</v>
      </c>
      <c r="R289" s="240">
        <f t="shared" si="206"/>
        <v>0</v>
      </c>
      <c r="S289" s="214"/>
      <c r="T289" s="384">
        <f t="shared" si="207"/>
        <v>0</v>
      </c>
      <c r="U289" s="382">
        <f t="shared" si="208"/>
        <v>0</v>
      </c>
      <c r="V289" s="380">
        <f t="shared" si="209"/>
        <v>0</v>
      </c>
      <c r="W289" s="378">
        <f t="shared" si="210"/>
        <v>0</v>
      </c>
      <c r="X289" s="386" t="str">
        <f t="shared" si="180"/>
        <v>0</v>
      </c>
      <c r="Y289" s="379">
        <f t="shared" si="211"/>
        <v>0</v>
      </c>
      <c r="Z289" s="441"/>
      <c r="AA289" s="441"/>
      <c r="AB289" s="445">
        <f t="shared" si="212"/>
        <v>0</v>
      </c>
      <c r="AC289" s="356">
        <f t="shared" si="213"/>
        <v>0</v>
      </c>
      <c r="AD289" s="123">
        <f t="shared" si="181"/>
        <v>0</v>
      </c>
      <c r="AE289" s="123">
        <f t="shared" si="182"/>
        <v>0</v>
      </c>
      <c r="AF289" s="183"/>
      <c r="AG289" s="32"/>
      <c r="AH289" s="97"/>
      <c r="AI289" s="33"/>
      <c r="AJ289" s="97"/>
      <c r="AK289" s="33"/>
      <c r="AL289" s="97"/>
      <c r="AM289" s="98"/>
      <c r="AN289" s="99"/>
      <c r="AO289" s="147"/>
      <c r="AP289" s="147"/>
      <c r="AQ289" s="147"/>
      <c r="AR289" s="147"/>
      <c r="AS289" s="33"/>
      <c r="AT289" s="308">
        <f t="shared" si="183"/>
        <v>0</v>
      </c>
      <c r="AU289" s="295">
        <f t="shared" si="184"/>
        <v>0</v>
      </c>
      <c r="AV289" s="295">
        <f t="shared" si="185"/>
        <v>0</v>
      </c>
      <c r="AW289" s="295">
        <f t="shared" si="186"/>
        <v>0</v>
      </c>
      <c r="AX289" s="295">
        <f t="shared" si="187"/>
        <v>0</v>
      </c>
      <c r="AY289" s="295">
        <f t="shared" si="188"/>
        <v>0</v>
      </c>
      <c r="AZ289" s="295">
        <f t="shared" si="189"/>
        <v>0</v>
      </c>
      <c r="BA289" s="295">
        <f t="shared" si="190"/>
        <v>0</v>
      </c>
      <c r="BB289" s="310">
        <f t="shared" si="191"/>
        <v>0</v>
      </c>
      <c r="BC289" s="308">
        <f t="shared" si="192"/>
        <v>0</v>
      </c>
      <c r="BD289" s="308">
        <f t="shared" si="193"/>
        <v>0</v>
      </c>
      <c r="BE289" s="295">
        <f t="shared" si="194"/>
        <v>0</v>
      </c>
      <c r="BF289" s="308">
        <f t="shared" si="195"/>
        <v>0</v>
      </c>
      <c r="BG289" s="295">
        <f t="shared" si="196"/>
        <v>0</v>
      </c>
      <c r="BH289" s="308">
        <f t="shared" si="197"/>
        <v>0</v>
      </c>
      <c r="BI289" s="295">
        <f t="shared" si="198"/>
        <v>0</v>
      </c>
      <c r="BJ289" s="295">
        <f t="shared" si="199"/>
        <v>0</v>
      </c>
      <c r="BK289" s="310">
        <f t="shared" si="200"/>
        <v>0</v>
      </c>
      <c r="BL289" s="317">
        <f t="shared" si="214"/>
        <v>0</v>
      </c>
      <c r="BM289" s="299">
        <f t="shared" si="214"/>
        <v>0</v>
      </c>
      <c r="BN289" s="299">
        <f t="shared" si="215"/>
        <v>0</v>
      </c>
      <c r="BO289" s="299">
        <f t="shared" si="214"/>
        <v>0</v>
      </c>
      <c r="BP289" s="299">
        <f t="shared" si="216"/>
        <v>0</v>
      </c>
      <c r="BQ289" s="299">
        <f t="shared" si="214"/>
        <v>0</v>
      </c>
      <c r="BR289" s="299">
        <f t="shared" si="217"/>
        <v>0</v>
      </c>
      <c r="BS289" s="299">
        <f t="shared" si="218"/>
        <v>0</v>
      </c>
      <c r="BT289" s="318">
        <f t="shared" si="218"/>
        <v>0</v>
      </c>
      <c r="BU289" s="450">
        <f t="shared" si="219"/>
        <v>0</v>
      </c>
      <c r="BV289" s="451">
        <f t="shared" si="220"/>
        <v>0</v>
      </c>
      <c r="BW289" s="451">
        <f t="shared" si="221"/>
        <v>0</v>
      </c>
      <c r="BX289" s="451">
        <f t="shared" si="222"/>
        <v>0</v>
      </c>
      <c r="BY289" s="451">
        <f t="shared" si="223"/>
        <v>0</v>
      </c>
      <c r="BZ289" s="451">
        <f t="shared" si="224"/>
        <v>0</v>
      </c>
      <c r="CA289" s="451">
        <f t="shared" si="225"/>
        <v>0</v>
      </c>
      <c r="CB289" s="451">
        <f t="shared" si="226"/>
        <v>0</v>
      </c>
      <c r="CC289" s="451">
        <f t="shared" si="227"/>
        <v>0</v>
      </c>
      <c r="CD289" s="452">
        <f t="shared" si="228"/>
        <v>0</v>
      </c>
      <c r="CE289" s="453">
        <f>IF($AF289="3/3",$R289*参照!$J$4,IF($AF289="2/3",$R289*参照!$J$5,IF($AF289="1/3",$R289*参照!$J$6,IF($AF289="1/4(多子)",$R289*参照!$J$4,IF($AF289="1/4(工･農)",$R289*参照!$J$7,IF($AF289="3/3(多子)",$R289*参照!$J$4,IF($AF289="2/3(多子)",$R289*参照!$J$4,IF($AF289="1/3(多子)",$R289*参照!$J$4,IF($AF289="多子世帯",$R289*参照!$J$4,)))))))))</f>
        <v>0</v>
      </c>
      <c r="CF289" s="454" t="b">
        <f>IF(AH289="3/3",$M289*参照!$I$4,IF(AH289="2/3",$M289*参照!$I$5,IF(AH289="1/3",$M289*参照!$I$6,IF(AH289="1/4(多子)",$M289*参照!$I$4,IF(AH289="1/4(工･農)",$M289*参照!$I$7,IF(AH289="3/3(多子)",$M289*参照!$I$4,IF(AH289="2/3(多子)",$M289*参照!$I$4,IF(AH289="1/3(多子)",$M289*参照!$I$4,IF(AH289="多子世帯",$M289*参照!$I$4,IF(AH289="対象外",0))))))))))</f>
        <v>0</v>
      </c>
      <c r="CG289" s="454" t="b">
        <f>IF(AI289="3/3",$M289*参照!$I$4,IF(AI289="2/3",$M289*参照!$I$5,IF(AI289="1/3",$M289*参照!$I$6,IF(AI289="1/4(多子)",$M289*参照!$I$4,IF(AI289="1/4(工･農)",$M289*参照!$I$7,IF(AI289="3/3(多子)",$M289*参照!$I$4,IF(AI289="2/3(多子)",$M289*参照!$I$4,IF(AI289="1/3(多子)",$M289*参照!$I$4,IF(AI289="多子世帯",$M289*参照!$I$4,IF(AI289="対象外",0))))))))))</f>
        <v>0</v>
      </c>
      <c r="CH289" s="454" t="b">
        <f>IF(AJ289="3/3",$M289*参照!$I$4,IF(AJ289="2/3",$M289*参照!$I$5,IF(AJ289="1/3",$M289*参照!$I$6,IF(AJ289="1/4(多子)",$M289*参照!$I$4,IF(AJ289="1/4(工･農)",$M289*参照!$I$7,IF(AJ289="3/3(多子)",$M289*参照!$I$4,IF(AJ289="2/3(多子)",$M289*参照!$I$4,IF(AJ289="1/3(多子)",$M289*参照!$I$4,IF(AJ289="多子世帯",$M289*参照!$I$4,IF(AJ289="対象外",0))))))))))</f>
        <v>0</v>
      </c>
      <c r="CI289" s="454" t="b">
        <f>IF(AK289="3/3",$M289*参照!$I$4,IF(AK289="2/3",$M289*参照!$I$5,IF(AK289="1/3",$M289*参照!$I$6,IF(AK289="1/4(多子)",$M289*参照!$I$4,IF(AK289="1/4(工･農)",$M289*参照!$I$7,IF(AK289="3/3(多子)",$M289*参照!$I$4,IF(AK289="2/3(多子)",$M289*参照!$I$4,IF(AK289="1/3(多子)",$M289*参照!$I$4,IF(AK289="多子世帯",$M289*参照!$I$4,IF(AK289="対象外",0))))))))))</f>
        <v>0</v>
      </c>
      <c r="CJ289" s="454" t="b">
        <f>IF(AL289="3/3",$M289*参照!$I$4,IF(AL289="2/3",$M289*参照!$I$5,IF(AL289="1/3",$M289*参照!$I$6,IF(AL289="1/4(多子)",$M289*参照!$I$4,IF(AL289="1/4(工･農)",$M289*参照!$I$7,IF(AL289="3/3(多子)",$M289*参照!$I$4,IF(AL289="2/3(多子)",$M289*参照!$I$4,IF(AL289="1/3(多子)",$M289*参照!$I$4,IF(AL289="多子世帯",$M289*参照!$I$4,IF(AL289="対象外",0))))))))))</f>
        <v>0</v>
      </c>
      <c r="CK289" s="454" t="b">
        <f>IF(AM289="3/3",$M289*参照!$I$4,IF(AM289="2/3",$M289*参照!$I$5,IF(AM289="1/3",$M289*参照!$I$6,IF(AM289="1/4(多子)",$M289*参照!$I$4,IF(AM289="1/4(工･農)",$M289*参照!$I$7,IF(AM289="3/3(多子)",$M289*参照!$I$4,IF(AM289="2/3(多子)",$M289*参照!$I$4,IF(AM289="1/3(多子)",$M289*参照!$I$4,IF(AM289="多子世帯",$M289*参照!$I$4,IF(AM289="対象外",0))))))))))</f>
        <v>0</v>
      </c>
      <c r="CL289" s="454" t="b">
        <f>IF(AN289="3/3",$M289*参照!$I$4,IF(AN289="2/3",$M289*参照!$I$5,IF(AN289="1/3",$M289*参照!$I$6,IF(AN289="1/4(多子)",$M289*参照!$I$4,IF(AN289="1/4(工･農)",$M289*参照!$I$7,IF(AN289="3/3(多子)",$M289*参照!$I$4,IF(AN289="2/3(多子)",$M289*参照!$I$4,IF(AN289="1/3(多子)",$M289*参照!$I$4,IF(AN289="多子世帯",$M289*参照!$I$4,IF(AN289="対象外",0))))))))))</f>
        <v>0</v>
      </c>
      <c r="CM289" s="454" t="b">
        <f>IF(AO289="3/3",$M289*参照!$I$4,IF(AO289="2/3",$M289*参照!$I$5,IF(AO289="1/3",$M289*参照!$I$6,IF(AO289="1/4(多子)",$M289*参照!$I$4,IF(AO289="1/4(工･農)",$M289*参照!$I$7,IF(AO289="3/3(多子)",$M289*参照!$I$4,IF(AO289="2/3(多子)",$M289*参照!$I$4,IF(AO289="1/3(多子)",$M289*参照!$I$4,IF(AO289="多子世帯",$M289*参照!$I$4,IF(AO289="対象外",0))))))))))</f>
        <v>0</v>
      </c>
      <c r="CN289" s="454" t="b">
        <f>IF(AP289="3/3",$M289*参照!$I$4,IF(AP289="2/3",$M289*参照!$I$5,IF(AP289="1/3",$M289*参照!$I$6,IF(AP289="1/4(多子)",$M289*参照!$I$4,IF(AP289="1/4(工･農)",$M289*参照!$I$7,IF(AP289="3/3(多子)",$M289*参照!$I$4,IF(AP289="2/3(多子)",$M289*参照!$I$4,IF(AP289="1/3(多子)",$M289*参照!$I$4,IF(AP289="多子世帯",$M289*参照!$I$4,IF(AP289="対象外",0))))))))))</f>
        <v>0</v>
      </c>
      <c r="CO289" s="454" t="b">
        <f>IF(AQ289="3/3",$M289*参照!$I$4,IF(AQ289="2/3",$M289*参照!$I$5,IF(AQ289="1/3",$M289*参照!$I$6,IF(AQ289="1/4(多子)",$M289*参照!$I$4,IF(AQ289="1/4(工･農)",$M289*参照!$I$7,IF(AQ289="3/3(多子)",$M289*参照!$I$4,IF(AQ289="2/3(多子)",$M289*参照!$I$4,IF(AQ289="1/3(多子)",$M289*参照!$I$4,IF(AQ289="多子世帯",$M289*参照!$I$4,IF(AQ289="対象外",0))))))))))</f>
        <v>0</v>
      </c>
      <c r="CP289" s="454" t="b">
        <f>IF(AR289="3/3",$M289*参照!$I$4,IF(AR289="2/3",$M289*参照!$I$5,IF(AR289="1/3",$M289*参照!$I$6,IF(AR289="1/4(多子)",$M289*参照!$I$4,IF(AR289="1/4(工･農)",$M289*参照!$I$7,IF(AR289="3/3(多子)",$M289*参照!$I$4,IF(AR289="2/3(多子)",$M289*参照!$I$4,IF(AR289="1/3(多子)",$M289*参照!$I$4,IF(AR289="多子世帯",$M289*参照!$I$4,IF(AR289="対象外",0))))))))))</f>
        <v>0</v>
      </c>
      <c r="CQ289" s="455" t="b">
        <f>IF(AS289="3/3",$M289*参照!$I$4,IF(AS289="2/3",$M289*参照!$I$5,IF(AS289="1/3",$M289*参照!$I$6,IF(AS289="1/4(多子)",$M289*参照!$I$4,IF(AS289="1/4(工･農)",$M289*参照!$I$7,IF(AS289="3/3(多子)",$M289*参照!$I$4,IF(AS289="2/3(多子)",$M289*参照!$I$4,IF(AS289="1/3(多子)",$M289*参照!$I$4,IF(AS289="多子世帯",$M289*参照!$I$4,IF(AS289="対象外",0))))))))))</f>
        <v>0</v>
      </c>
      <c r="CR289" s="456">
        <f t="shared" si="229"/>
        <v>0</v>
      </c>
      <c r="CS289" s="66"/>
      <c r="CT289" s="147"/>
      <c r="CU289" s="147"/>
      <c r="CV289" s="147"/>
      <c r="CW289" s="147"/>
      <c r="CX289" s="147"/>
      <c r="CY289" s="149"/>
      <c r="CZ289" s="100"/>
      <c r="DA289" s="147"/>
      <c r="DB289" s="147"/>
      <c r="DC289" s="147"/>
      <c r="DD289" s="147"/>
      <c r="DE289" s="147"/>
      <c r="DF289" s="148">
        <f t="shared" si="230"/>
        <v>0</v>
      </c>
      <c r="DG289" s="77">
        <f>IF(CD289=0,0,(ROUNDUP(O289*(BU289*参照!$C$5+BV289*参照!$C$6+BW289*参照!$C$7+BX289*参照!$C$8+BY289*参照!$C$9+BZ289*参照!$C$10+CA289*参照!$C$11+CB289*参照!$C$12+CC289*参照!$C$13)/CD289,-2)))</f>
        <v>0</v>
      </c>
      <c r="DH289" s="136" t="str">
        <f t="shared" si="201"/>
        <v>B</v>
      </c>
    </row>
    <row r="290" spans="1:112" ht="14.4">
      <c r="A290" s="137">
        <v>249</v>
      </c>
      <c r="B290" s="363"/>
      <c r="C290" s="361"/>
      <c r="D290" s="126"/>
      <c r="E290" s="127"/>
      <c r="F290" s="185"/>
      <c r="G290" s="213"/>
      <c r="H290" s="355"/>
      <c r="I290" s="235">
        <v>0</v>
      </c>
      <c r="J290" s="235">
        <f t="shared" si="202"/>
        <v>0</v>
      </c>
      <c r="K290" s="387">
        <f>IF(D290="昼間",参照!$E$4,IF(D290="夜間等",参照!$E$5,IF(D290="通信",参照!$E$6,0)))</f>
        <v>0</v>
      </c>
      <c r="L290" s="240">
        <f t="shared" si="203"/>
        <v>0</v>
      </c>
      <c r="M290" s="241">
        <f t="shared" si="204"/>
        <v>0</v>
      </c>
      <c r="N290" s="238"/>
      <c r="O290" s="238">
        <f t="shared" si="205"/>
        <v>0</v>
      </c>
      <c r="P290" s="389">
        <v>0</v>
      </c>
      <c r="Q290" s="392">
        <f>IF(D290="昼間",参照!$F$4,IF(D290="夜間等",参照!$F$5,IF(D290="通信",参照!$F$6,0)))</f>
        <v>0</v>
      </c>
      <c r="R290" s="240">
        <f t="shared" si="206"/>
        <v>0</v>
      </c>
      <c r="S290" s="214"/>
      <c r="T290" s="384">
        <f t="shared" si="207"/>
        <v>0</v>
      </c>
      <c r="U290" s="382">
        <f t="shared" si="208"/>
        <v>0</v>
      </c>
      <c r="V290" s="380">
        <f t="shared" si="209"/>
        <v>0</v>
      </c>
      <c r="W290" s="378">
        <f t="shared" si="210"/>
        <v>0</v>
      </c>
      <c r="X290" s="386" t="str">
        <f t="shared" si="180"/>
        <v>0</v>
      </c>
      <c r="Y290" s="379">
        <f t="shared" si="211"/>
        <v>0</v>
      </c>
      <c r="Z290" s="441"/>
      <c r="AA290" s="441"/>
      <c r="AB290" s="445">
        <f t="shared" si="212"/>
        <v>0</v>
      </c>
      <c r="AC290" s="356">
        <f t="shared" si="213"/>
        <v>0</v>
      </c>
      <c r="AD290" s="123">
        <f t="shared" si="181"/>
        <v>0</v>
      </c>
      <c r="AE290" s="123">
        <f t="shared" si="182"/>
        <v>0</v>
      </c>
      <c r="AF290" s="183"/>
      <c r="AG290" s="32"/>
      <c r="AH290" s="97"/>
      <c r="AI290" s="33"/>
      <c r="AJ290" s="97"/>
      <c r="AK290" s="33"/>
      <c r="AL290" s="97"/>
      <c r="AM290" s="98"/>
      <c r="AN290" s="99"/>
      <c r="AO290" s="147"/>
      <c r="AP290" s="147"/>
      <c r="AQ290" s="147"/>
      <c r="AR290" s="147"/>
      <c r="AS290" s="33"/>
      <c r="AT290" s="308">
        <f t="shared" si="183"/>
        <v>0</v>
      </c>
      <c r="AU290" s="295">
        <f t="shared" si="184"/>
        <v>0</v>
      </c>
      <c r="AV290" s="295">
        <f t="shared" si="185"/>
        <v>0</v>
      </c>
      <c r="AW290" s="295">
        <f t="shared" si="186"/>
        <v>0</v>
      </c>
      <c r="AX290" s="295">
        <f t="shared" si="187"/>
        <v>0</v>
      </c>
      <c r="AY290" s="295">
        <f t="shared" si="188"/>
        <v>0</v>
      </c>
      <c r="AZ290" s="295">
        <f t="shared" si="189"/>
        <v>0</v>
      </c>
      <c r="BA290" s="295">
        <f t="shared" si="190"/>
        <v>0</v>
      </c>
      <c r="BB290" s="310">
        <f t="shared" si="191"/>
        <v>0</v>
      </c>
      <c r="BC290" s="308">
        <f t="shared" si="192"/>
        <v>0</v>
      </c>
      <c r="BD290" s="308">
        <f t="shared" si="193"/>
        <v>0</v>
      </c>
      <c r="BE290" s="295">
        <f t="shared" si="194"/>
        <v>0</v>
      </c>
      <c r="BF290" s="308">
        <f t="shared" si="195"/>
        <v>0</v>
      </c>
      <c r="BG290" s="295">
        <f t="shared" si="196"/>
        <v>0</v>
      </c>
      <c r="BH290" s="308">
        <f t="shared" si="197"/>
        <v>0</v>
      </c>
      <c r="BI290" s="295">
        <f t="shared" si="198"/>
        <v>0</v>
      </c>
      <c r="BJ290" s="295">
        <f t="shared" si="199"/>
        <v>0</v>
      </c>
      <c r="BK290" s="310">
        <f t="shared" si="200"/>
        <v>0</v>
      </c>
      <c r="BL290" s="317">
        <f t="shared" si="214"/>
        <v>0</v>
      </c>
      <c r="BM290" s="299">
        <f t="shared" si="214"/>
        <v>0</v>
      </c>
      <c r="BN290" s="299">
        <f t="shared" si="215"/>
        <v>0</v>
      </c>
      <c r="BO290" s="299">
        <f t="shared" si="214"/>
        <v>0</v>
      </c>
      <c r="BP290" s="299">
        <f t="shared" si="216"/>
        <v>0</v>
      </c>
      <c r="BQ290" s="299">
        <f t="shared" si="214"/>
        <v>0</v>
      </c>
      <c r="BR290" s="299">
        <f t="shared" si="217"/>
        <v>0</v>
      </c>
      <c r="BS290" s="299">
        <f t="shared" si="218"/>
        <v>0</v>
      </c>
      <c r="BT290" s="318">
        <f t="shared" si="218"/>
        <v>0</v>
      </c>
      <c r="BU290" s="450">
        <f t="shared" si="219"/>
        <v>0</v>
      </c>
      <c r="BV290" s="451">
        <f t="shared" si="220"/>
        <v>0</v>
      </c>
      <c r="BW290" s="451">
        <f t="shared" si="221"/>
        <v>0</v>
      </c>
      <c r="BX290" s="451">
        <f t="shared" si="222"/>
        <v>0</v>
      </c>
      <c r="BY290" s="451">
        <f t="shared" si="223"/>
        <v>0</v>
      </c>
      <c r="BZ290" s="451">
        <f t="shared" si="224"/>
        <v>0</v>
      </c>
      <c r="CA290" s="451">
        <f t="shared" si="225"/>
        <v>0</v>
      </c>
      <c r="CB290" s="451">
        <f t="shared" si="226"/>
        <v>0</v>
      </c>
      <c r="CC290" s="451">
        <f t="shared" si="227"/>
        <v>0</v>
      </c>
      <c r="CD290" s="452">
        <f t="shared" si="228"/>
        <v>0</v>
      </c>
      <c r="CE290" s="453">
        <f>IF($AF290="3/3",$R290*参照!$J$4,IF($AF290="2/3",$R290*参照!$J$5,IF($AF290="1/3",$R290*参照!$J$6,IF($AF290="1/4(多子)",$R290*参照!$J$4,IF($AF290="1/4(工･農)",$R290*参照!$J$7,IF($AF290="3/3(多子)",$R290*参照!$J$4,IF($AF290="2/3(多子)",$R290*参照!$J$4,IF($AF290="1/3(多子)",$R290*参照!$J$4,IF($AF290="多子世帯",$R290*参照!$J$4,)))))))))</f>
        <v>0</v>
      </c>
      <c r="CF290" s="454" t="b">
        <f>IF(AH290="3/3",$M290*参照!$I$4,IF(AH290="2/3",$M290*参照!$I$5,IF(AH290="1/3",$M290*参照!$I$6,IF(AH290="1/4(多子)",$M290*参照!$I$4,IF(AH290="1/4(工･農)",$M290*参照!$I$7,IF(AH290="3/3(多子)",$M290*参照!$I$4,IF(AH290="2/3(多子)",$M290*参照!$I$4,IF(AH290="1/3(多子)",$M290*参照!$I$4,IF(AH290="多子世帯",$M290*参照!$I$4,IF(AH290="対象外",0))))))))))</f>
        <v>0</v>
      </c>
      <c r="CG290" s="454" t="b">
        <f>IF(AI290="3/3",$M290*参照!$I$4,IF(AI290="2/3",$M290*参照!$I$5,IF(AI290="1/3",$M290*参照!$I$6,IF(AI290="1/4(多子)",$M290*参照!$I$4,IF(AI290="1/4(工･農)",$M290*参照!$I$7,IF(AI290="3/3(多子)",$M290*参照!$I$4,IF(AI290="2/3(多子)",$M290*参照!$I$4,IF(AI290="1/3(多子)",$M290*参照!$I$4,IF(AI290="多子世帯",$M290*参照!$I$4,IF(AI290="対象外",0))))))))))</f>
        <v>0</v>
      </c>
      <c r="CH290" s="454" t="b">
        <f>IF(AJ290="3/3",$M290*参照!$I$4,IF(AJ290="2/3",$M290*参照!$I$5,IF(AJ290="1/3",$M290*参照!$I$6,IF(AJ290="1/4(多子)",$M290*参照!$I$4,IF(AJ290="1/4(工･農)",$M290*参照!$I$7,IF(AJ290="3/3(多子)",$M290*参照!$I$4,IF(AJ290="2/3(多子)",$M290*参照!$I$4,IF(AJ290="1/3(多子)",$M290*参照!$I$4,IF(AJ290="多子世帯",$M290*参照!$I$4,IF(AJ290="対象外",0))))))))))</f>
        <v>0</v>
      </c>
      <c r="CI290" s="454" t="b">
        <f>IF(AK290="3/3",$M290*参照!$I$4,IF(AK290="2/3",$M290*参照!$I$5,IF(AK290="1/3",$M290*参照!$I$6,IF(AK290="1/4(多子)",$M290*参照!$I$4,IF(AK290="1/4(工･農)",$M290*参照!$I$7,IF(AK290="3/3(多子)",$M290*参照!$I$4,IF(AK290="2/3(多子)",$M290*参照!$I$4,IF(AK290="1/3(多子)",$M290*参照!$I$4,IF(AK290="多子世帯",$M290*参照!$I$4,IF(AK290="対象外",0))))))))))</f>
        <v>0</v>
      </c>
      <c r="CJ290" s="454" t="b">
        <f>IF(AL290="3/3",$M290*参照!$I$4,IF(AL290="2/3",$M290*参照!$I$5,IF(AL290="1/3",$M290*参照!$I$6,IF(AL290="1/4(多子)",$M290*参照!$I$4,IF(AL290="1/4(工･農)",$M290*参照!$I$7,IF(AL290="3/3(多子)",$M290*参照!$I$4,IF(AL290="2/3(多子)",$M290*参照!$I$4,IF(AL290="1/3(多子)",$M290*参照!$I$4,IF(AL290="多子世帯",$M290*参照!$I$4,IF(AL290="対象外",0))))))))))</f>
        <v>0</v>
      </c>
      <c r="CK290" s="454" t="b">
        <f>IF(AM290="3/3",$M290*参照!$I$4,IF(AM290="2/3",$M290*参照!$I$5,IF(AM290="1/3",$M290*参照!$I$6,IF(AM290="1/4(多子)",$M290*参照!$I$4,IF(AM290="1/4(工･農)",$M290*参照!$I$7,IF(AM290="3/3(多子)",$M290*参照!$I$4,IF(AM290="2/3(多子)",$M290*参照!$I$4,IF(AM290="1/3(多子)",$M290*参照!$I$4,IF(AM290="多子世帯",$M290*参照!$I$4,IF(AM290="対象外",0))))))))))</f>
        <v>0</v>
      </c>
      <c r="CL290" s="454" t="b">
        <f>IF(AN290="3/3",$M290*参照!$I$4,IF(AN290="2/3",$M290*参照!$I$5,IF(AN290="1/3",$M290*参照!$I$6,IF(AN290="1/4(多子)",$M290*参照!$I$4,IF(AN290="1/4(工･農)",$M290*参照!$I$7,IF(AN290="3/3(多子)",$M290*参照!$I$4,IF(AN290="2/3(多子)",$M290*参照!$I$4,IF(AN290="1/3(多子)",$M290*参照!$I$4,IF(AN290="多子世帯",$M290*参照!$I$4,IF(AN290="対象外",0))))))))))</f>
        <v>0</v>
      </c>
      <c r="CM290" s="454" t="b">
        <f>IF(AO290="3/3",$M290*参照!$I$4,IF(AO290="2/3",$M290*参照!$I$5,IF(AO290="1/3",$M290*参照!$I$6,IF(AO290="1/4(多子)",$M290*参照!$I$4,IF(AO290="1/4(工･農)",$M290*参照!$I$7,IF(AO290="3/3(多子)",$M290*参照!$I$4,IF(AO290="2/3(多子)",$M290*参照!$I$4,IF(AO290="1/3(多子)",$M290*参照!$I$4,IF(AO290="多子世帯",$M290*参照!$I$4,IF(AO290="対象外",0))))))))))</f>
        <v>0</v>
      </c>
      <c r="CN290" s="454" t="b">
        <f>IF(AP290="3/3",$M290*参照!$I$4,IF(AP290="2/3",$M290*参照!$I$5,IF(AP290="1/3",$M290*参照!$I$6,IF(AP290="1/4(多子)",$M290*参照!$I$4,IF(AP290="1/4(工･農)",$M290*参照!$I$7,IF(AP290="3/3(多子)",$M290*参照!$I$4,IF(AP290="2/3(多子)",$M290*参照!$I$4,IF(AP290="1/3(多子)",$M290*参照!$I$4,IF(AP290="多子世帯",$M290*参照!$I$4,IF(AP290="対象外",0))))))))))</f>
        <v>0</v>
      </c>
      <c r="CO290" s="454" t="b">
        <f>IF(AQ290="3/3",$M290*参照!$I$4,IF(AQ290="2/3",$M290*参照!$I$5,IF(AQ290="1/3",$M290*参照!$I$6,IF(AQ290="1/4(多子)",$M290*参照!$I$4,IF(AQ290="1/4(工･農)",$M290*参照!$I$7,IF(AQ290="3/3(多子)",$M290*参照!$I$4,IF(AQ290="2/3(多子)",$M290*参照!$I$4,IF(AQ290="1/3(多子)",$M290*参照!$I$4,IF(AQ290="多子世帯",$M290*参照!$I$4,IF(AQ290="対象外",0))))))))))</f>
        <v>0</v>
      </c>
      <c r="CP290" s="454" t="b">
        <f>IF(AR290="3/3",$M290*参照!$I$4,IF(AR290="2/3",$M290*参照!$I$5,IF(AR290="1/3",$M290*参照!$I$6,IF(AR290="1/4(多子)",$M290*参照!$I$4,IF(AR290="1/4(工･農)",$M290*参照!$I$7,IF(AR290="3/3(多子)",$M290*参照!$I$4,IF(AR290="2/3(多子)",$M290*参照!$I$4,IF(AR290="1/3(多子)",$M290*参照!$I$4,IF(AR290="多子世帯",$M290*参照!$I$4,IF(AR290="対象外",0))))))))))</f>
        <v>0</v>
      </c>
      <c r="CQ290" s="455" t="b">
        <f>IF(AS290="3/3",$M290*参照!$I$4,IF(AS290="2/3",$M290*参照!$I$5,IF(AS290="1/3",$M290*参照!$I$6,IF(AS290="1/4(多子)",$M290*参照!$I$4,IF(AS290="1/4(工･農)",$M290*参照!$I$7,IF(AS290="3/3(多子)",$M290*参照!$I$4,IF(AS290="2/3(多子)",$M290*参照!$I$4,IF(AS290="1/3(多子)",$M290*参照!$I$4,IF(AS290="多子世帯",$M290*参照!$I$4,IF(AS290="対象外",0))))))))))</f>
        <v>0</v>
      </c>
      <c r="CR290" s="456">
        <f t="shared" si="229"/>
        <v>0</v>
      </c>
      <c r="CS290" s="66"/>
      <c r="CT290" s="147"/>
      <c r="CU290" s="147"/>
      <c r="CV290" s="147"/>
      <c r="CW290" s="147"/>
      <c r="CX290" s="147"/>
      <c r="CY290" s="149"/>
      <c r="CZ290" s="100"/>
      <c r="DA290" s="147"/>
      <c r="DB290" s="147"/>
      <c r="DC290" s="147"/>
      <c r="DD290" s="147"/>
      <c r="DE290" s="147"/>
      <c r="DF290" s="148">
        <f t="shared" si="230"/>
        <v>0</v>
      </c>
      <c r="DG290" s="77">
        <f>IF(CD290=0,0,(ROUNDUP(O290*(BU290*参照!$C$5+BV290*参照!$C$6+BW290*参照!$C$7+BX290*参照!$C$8+BY290*参照!$C$9+BZ290*参照!$C$10+CA290*参照!$C$11+CB290*参照!$C$12+CC290*参照!$C$13)/CD290,-2)))</f>
        <v>0</v>
      </c>
      <c r="DH290" s="136" t="str">
        <f t="shared" si="201"/>
        <v>B</v>
      </c>
    </row>
    <row r="291" spans="1:112" ht="14.4">
      <c r="A291" s="137">
        <v>250</v>
      </c>
      <c r="B291" s="363"/>
      <c r="C291" s="361"/>
      <c r="D291" s="126"/>
      <c r="E291" s="127"/>
      <c r="F291" s="185"/>
      <c r="G291" s="213"/>
      <c r="H291" s="355"/>
      <c r="I291" s="235">
        <v>0</v>
      </c>
      <c r="J291" s="235">
        <f t="shared" si="202"/>
        <v>0</v>
      </c>
      <c r="K291" s="387">
        <f>IF(D291="昼間",参照!$E$4,IF(D291="夜間等",参照!$E$5,IF(D291="通信",参照!$E$6,0)))</f>
        <v>0</v>
      </c>
      <c r="L291" s="240">
        <f t="shared" si="203"/>
        <v>0</v>
      </c>
      <c r="M291" s="241">
        <f t="shared" si="204"/>
        <v>0</v>
      </c>
      <c r="N291" s="238"/>
      <c r="O291" s="238">
        <f t="shared" si="205"/>
        <v>0</v>
      </c>
      <c r="P291" s="389">
        <v>0</v>
      </c>
      <c r="Q291" s="392">
        <f>IF(D291="昼間",参照!$F$4,IF(D291="夜間等",参照!$F$5,IF(D291="通信",参照!$F$6,0)))</f>
        <v>0</v>
      </c>
      <c r="R291" s="240">
        <f t="shared" si="206"/>
        <v>0</v>
      </c>
      <c r="S291" s="214"/>
      <c r="T291" s="384">
        <f t="shared" si="207"/>
        <v>0</v>
      </c>
      <c r="U291" s="382">
        <f t="shared" si="208"/>
        <v>0</v>
      </c>
      <c r="V291" s="380">
        <f t="shared" si="209"/>
        <v>0</v>
      </c>
      <c r="W291" s="378">
        <f t="shared" si="210"/>
        <v>0</v>
      </c>
      <c r="X291" s="386" t="str">
        <f t="shared" si="180"/>
        <v>0</v>
      </c>
      <c r="Y291" s="379">
        <f t="shared" si="211"/>
        <v>0</v>
      </c>
      <c r="Z291" s="441"/>
      <c r="AA291" s="441"/>
      <c r="AB291" s="445">
        <f t="shared" si="212"/>
        <v>0</v>
      </c>
      <c r="AC291" s="356">
        <f t="shared" si="213"/>
        <v>0</v>
      </c>
      <c r="AD291" s="123">
        <f t="shared" si="181"/>
        <v>0</v>
      </c>
      <c r="AE291" s="123">
        <f t="shared" si="182"/>
        <v>0</v>
      </c>
      <c r="AF291" s="183"/>
      <c r="AG291" s="32"/>
      <c r="AH291" s="97"/>
      <c r="AI291" s="33"/>
      <c r="AJ291" s="97"/>
      <c r="AK291" s="33"/>
      <c r="AL291" s="97"/>
      <c r="AM291" s="98"/>
      <c r="AN291" s="99"/>
      <c r="AO291" s="147"/>
      <c r="AP291" s="147"/>
      <c r="AQ291" s="147"/>
      <c r="AR291" s="147"/>
      <c r="AS291" s="33"/>
      <c r="AT291" s="308">
        <f t="shared" si="183"/>
        <v>0</v>
      </c>
      <c r="AU291" s="295">
        <f t="shared" si="184"/>
        <v>0</v>
      </c>
      <c r="AV291" s="295">
        <f t="shared" si="185"/>
        <v>0</v>
      </c>
      <c r="AW291" s="295">
        <f t="shared" si="186"/>
        <v>0</v>
      </c>
      <c r="AX291" s="295">
        <f t="shared" si="187"/>
        <v>0</v>
      </c>
      <c r="AY291" s="295">
        <f t="shared" si="188"/>
        <v>0</v>
      </c>
      <c r="AZ291" s="295">
        <f t="shared" si="189"/>
        <v>0</v>
      </c>
      <c r="BA291" s="295">
        <f t="shared" si="190"/>
        <v>0</v>
      </c>
      <c r="BB291" s="310">
        <f t="shared" si="191"/>
        <v>0</v>
      </c>
      <c r="BC291" s="308">
        <f t="shared" si="192"/>
        <v>0</v>
      </c>
      <c r="BD291" s="308">
        <f t="shared" si="193"/>
        <v>0</v>
      </c>
      <c r="BE291" s="295">
        <f t="shared" si="194"/>
        <v>0</v>
      </c>
      <c r="BF291" s="308">
        <f t="shared" si="195"/>
        <v>0</v>
      </c>
      <c r="BG291" s="295">
        <f t="shared" si="196"/>
        <v>0</v>
      </c>
      <c r="BH291" s="308">
        <f t="shared" si="197"/>
        <v>0</v>
      </c>
      <c r="BI291" s="295">
        <f t="shared" si="198"/>
        <v>0</v>
      </c>
      <c r="BJ291" s="295">
        <f t="shared" si="199"/>
        <v>0</v>
      </c>
      <c r="BK291" s="310">
        <f t="shared" si="200"/>
        <v>0</v>
      </c>
      <c r="BL291" s="317">
        <f t="shared" si="214"/>
        <v>0</v>
      </c>
      <c r="BM291" s="299">
        <f t="shared" si="214"/>
        <v>0</v>
      </c>
      <c r="BN291" s="299">
        <f t="shared" si="215"/>
        <v>0</v>
      </c>
      <c r="BO291" s="299">
        <f t="shared" si="214"/>
        <v>0</v>
      </c>
      <c r="BP291" s="299">
        <f t="shared" si="216"/>
        <v>0</v>
      </c>
      <c r="BQ291" s="299">
        <f t="shared" si="214"/>
        <v>0</v>
      </c>
      <c r="BR291" s="299">
        <f t="shared" si="217"/>
        <v>0</v>
      </c>
      <c r="BS291" s="299">
        <f t="shared" si="218"/>
        <v>0</v>
      </c>
      <c r="BT291" s="318">
        <f t="shared" si="218"/>
        <v>0</v>
      </c>
      <c r="BU291" s="450">
        <f t="shared" si="219"/>
        <v>0</v>
      </c>
      <c r="BV291" s="451">
        <f t="shared" si="220"/>
        <v>0</v>
      </c>
      <c r="BW291" s="451">
        <f t="shared" si="221"/>
        <v>0</v>
      </c>
      <c r="BX291" s="451">
        <f t="shared" si="222"/>
        <v>0</v>
      </c>
      <c r="BY291" s="451">
        <f t="shared" si="223"/>
        <v>0</v>
      </c>
      <c r="BZ291" s="451">
        <f t="shared" si="224"/>
        <v>0</v>
      </c>
      <c r="CA291" s="451">
        <f t="shared" si="225"/>
        <v>0</v>
      </c>
      <c r="CB291" s="451">
        <f t="shared" si="226"/>
        <v>0</v>
      </c>
      <c r="CC291" s="451">
        <f t="shared" si="227"/>
        <v>0</v>
      </c>
      <c r="CD291" s="452">
        <f t="shared" si="228"/>
        <v>0</v>
      </c>
      <c r="CE291" s="453">
        <f>IF($AF291="3/3",$R291*参照!$J$4,IF($AF291="2/3",$R291*参照!$J$5,IF($AF291="1/3",$R291*参照!$J$6,IF($AF291="1/4(多子)",$R291*参照!$J$4,IF($AF291="1/4(工･農)",$R291*参照!$J$7,IF($AF291="3/3(多子)",$R291*参照!$J$4,IF($AF291="2/3(多子)",$R291*参照!$J$4,IF($AF291="1/3(多子)",$R291*参照!$J$4,IF($AF291="多子世帯",$R291*参照!$J$4,)))))))))</f>
        <v>0</v>
      </c>
      <c r="CF291" s="454" t="b">
        <f>IF(AH291="3/3",$M291*参照!$I$4,IF(AH291="2/3",$M291*参照!$I$5,IF(AH291="1/3",$M291*参照!$I$6,IF(AH291="1/4(多子)",$M291*参照!$I$4,IF(AH291="1/4(工･農)",$M291*参照!$I$7,IF(AH291="3/3(多子)",$M291*参照!$I$4,IF(AH291="2/3(多子)",$M291*参照!$I$4,IF(AH291="1/3(多子)",$M291*参照!$I$4,IF(AH291="多子世帯",$M291*参照!$I$4,IF(AH291="対象外",0))))))))))</f>
        <v>0</v>
      </c>
      <c r="CG291" s="454" t="b">
        <f>IF(AI291="3/3",$M291*参照!$I$4,IF(AI291="2/3",$M291*参照!$I$5,IF(AI291="1/3",$M291*参照!$I$6,IF(AI291="1/4(多子)",$M291*参照!$I$4,IF(AI291="1/4(工･農)",$M291*参照!$I$7,IF(AI291="3/3(多子)",$M291*参照!$I$4,IF(AI291="2/3(多子)",$M291*参照!$I$4,IF(AI291="1/3(多子)",$M291*参照!$I$4,IF(AI291="多子世帯",$M291*参照!$I$4,IF(AI291="対象外",0))))))))))</f>
        <v>0</v>
      </c>
      <c r="CH291" s="454" t="b">
        <f>IF(AJ291="3/3",$M291*参照!$I$4,IF(AJ291="2/3",$M291*参照!$I$5,IF(AJ291="1/3",$M291*参照!$I$6,IF(AJ291="1/4(多子)",$M291*参照!$I$4,IF(AJ291="1/4(工･農)",$M291*参照!$I$7,IF(AJ291="3/3(多子)",$M291*参照!$I$4,IF(AJ291="2/3(多子)",$M291*参照!$I$4,IF(AJ291="1/3(多子)",$M291*参照!$I$4,IF(AJ291="多子世帯",$M291*参照!$I$4,IF(AJ291="対象外",0))))))))))</f>
        <v>0</v>
      </c>
      <c r="CI291" s="454" t="b">
        <f>IF(AK291="3/3",$M291*参照!$I$4,IF(AK291="2/3",$M291*参照!$I$5,IF(AK291="1/3",$M291*参照!$I$6,IF(AK291="1/4(多子)",$M291*参照!$I$4,IF(AK291="1/4(工･農)",$M291*参照!$I$7,IF(AK291="3/3(多子)",$M291*参照!$I$4,IF(AK291="2/3(多子)",$M291*参照!$I$4,IF(AK291="1/3(多子)",$M291*参照!$I$4,IF(AK291="多子世帯",$M291*参照!$I$4,IF(AK291="対象外",0))))))))))</f>
        <v>0</v>
      </c>
      <c r="CJ291" s="454" t="b">
        <f>IF(AL291="3/3",$M291*参照!$I$4,IF(AL291="2/3",$M291*参照!$I$5,IF(AL291="1/3",$M291*参照!$I$6,IF(AL291="1/4(多子)",$M291*参照!$I$4,IF(AL291="1/4(工･農)",$M291*参照!$I$7,IF(AL291="3/3(多子)",$M291*参照!$I$4,IF(AL291="2/3(多子)",$M291*参照!$I$4,IF(AL291="1/3(多子)",$M291*参照!$I$4,IF(AL291="多子世帯",$M291*参照!$I$4,IF(AL291="対象外",0))))))))))</f>
        <v>0</v>
      </c>
      <c r="CK291" s="454" t="b">
        <f>IF(AM291="3/3",$M291*参照!$I$4,IF(AM291="2/3",$M291*参照!$I$5,IF(AM291="1/3",$M291*参照!$I$6,IF(AM291="1/4(多子)",$M291*参照!$I$4,IF(AM291="1/4(工･農)",$M291*参照!$I$7,IF(AM291="3/3(多子)",$M291*参照!$I$4,IF(AM291="2/3(多子)",$M291*参照!$I$4,IF(AM291="1/3(多子)",$M291*参照!$I$4,IF(AM291="多子世帯",$M291*参照!$I$4,IF(AM291="対象外",0))))))))))</f>
        <v>0</v>
      </c>
      <c r="CL291" s="454" t="b">
        <f>IF(AN291="3/3",$M291*参照!$I$4,IF(AN291="2/3",$M291*参照!$I$5,IF(AN291="1/3",$M291*参照!$I$6,IF(AN291="1/4(多子)",$M291*参照!$I$4,IF(AN291="1/4(工･農)",$M291*参照!$I$7,IF(AN291="3/3(多子)",$M291*参照!$I$4,IF(AN291="2/3(多子)",$M291*参照!$I$4,IF(AN291="1/3(多子)",$M291*参照!$I$4,IF(AN291="多子世帯",$M291*参照!$I$4,IF(AN291="対象外",0))))))))))</f>
        <v>0</v>
      </c>
      <c r="CM291" s="454" t="b">
        <f>IF(AO291="3/3",$M291*参照!$I$4,IF(AO291="2/3",$M291*参照!$I$5,IF(AO291="1/3",$M291*参照!$I$6,IF(AO291="1/4(多子)",$M291*参照!$I$4,IF(AO291="1/4(工･農)",$M291*参照!$I$7,IF(AO291="3/3(多子)",$M291*参照!$I$4,IF(AO291="2/3(多子)",$M291*参照!$I$4,IF(AO291="1/3(多子)",$M291*参照!$I$4,IF(AO291="多子世帯",$M291*参照!$I$4,IF(AO291="対象外",0))))))))))</f>
        <v>0</v>
      </c>
      <c r="CN291" s="454" t="b">
        <f>IF(AP291="3/3",$M291*参照!$I$4,IF(AP291="2/3",$M291*参照!$I$5,IF(AP291="1/3",$M291*参照!$I$6,IF(AP291="1/4(多子)",$M291*参照!$I$4,IF(AP291="1/4(工･農)",$M291*参照!$I$7,IF(AP291="3/3(多子)",$M291*参照!$I$4,IF(AP291="2/3(多子)",$M291*参照!$I$4,IF(AP291="1/3(多子)",$M291*参照!$I$4,IF(AP291="多子世帯",$M291*参照!$I$4,IF(AP291="対象外",0))))))))))</f>
        <v>0</v>
      </c>
      <c r="CO291" s="454" t="b">
        <f>IF(AQ291="3/3",$M291*参照!$I$4,IF(AQ291="2/3",$M291*参照!$I$5,IF(AQ291="1/3",$M291*参照!$I$6,IF(AQ291="1/4(多子)",$M291*参照!$I$4,IF(AQ291="1/4(工･農)",$M291*参照!$I$7,IF(AQ291="3/3(多子)",$M291*参照!$I$4,IF(AQ291="2/3(多子)",$M291*参照!$I$4,IF(AQ291="1/3(多子)",$M291*参照!$I$4,IF(AQ291="多子世帯",$M291*参照!$I$4,IF(AQ291="対象外",0))))))))))</f>
        <v>0</v>
      </c>
      <c r="CP291" s="454" t="b">
        <f>IF(AR291="3/3",$M291*参照!$I$4,IF(AR291="2/3",$M291*参照!$I$5,IF(AR291="1/3",$M291*参照!$I$6,IF(AR291="1/4(多子)",$M291*参照!$I$4,IF(AR291="1/4(工･農)",$M291*参照!$I$7,IF(AR291="3/3(多子)",$M291*参照!$I$4,IF(AR291="2/3(多子)",$M291*参照!$I$4,IF(AR291="1/3(多子)",$M291*参照!$I$4,IF(AR291="多子世帯",$M291*参照!$I$4,IF(AR291="対象外",0))))))))))</f>
        <v>0</v>
      </c>
      <c r="CQ291" s="455" t="b">
        <f>IF(AS291="3/3",$M291*参照!$I$4,IF(AS291="2/3",$M291*参照!$I$5,IF(AS291="1/3",$M291*参照!$I$6,IF(AS291="1/4(多子)",$M291*参照!$I$4,IF(AS291="1/4(工･農)",$M291*参照!$I$7,IF(AS291="3/3(多子)",$M291*参照!$I$4,IF(AS291="2/3(多子)",$M291*参照!$I$4,IF(AS291="1/3(多子)",$M291*参照!$I$4,IF(AS291="多子世帯",$M291*参照!$I$4,IF(AS291="対象外",0))))))))))</f>
        <v>0</v>
      </c>
      <c r="CR291" s="456">
        <f t="shared" si="229"/>
        <v>0</v>
      </c>
      <c r="CS291" s="66"/>
      <c r="CT291" s="147"/>
      <c r="CU291" s="147"/>
      <c r="CV291" s="147"/>
      <c r="CW291" s="147"/>
      <c r="CX291" s="147"/>
      <c r="CY291" s="149"/>
      <c r="CZ291" s="100"/>
      <c r="DA291" s="147"/>
      <c r="DB291" s="147"/>
      <c r="DC291" s="147"/>
      <c r="DD291" s="147"/>
      <c r="DE291" s="147"/>
      <c r="DF291" s="148">
        <f t="shared" si="230"/>
        <v>0</v>
      </c>
      <c r="DG291" s="77">
        <f>IF(CD291=0,0,(ROUNDUP(O291*(BU291*参照!$C$5+BV291*参照!$C$6+BW291*参照!$C$7+BX291*参照!$C$8+BY291*参照!$C$9+BZ291*参照!$C$10+CA291*参照!$C$11+CB291*参照!$C$12+CC291*参照!$C$13)/CD291,-2)))</f>
        <v>0</v>
      </c>
      <c r="DH291" s="136" t="str">
        <f t="shared" si="201"/>
        <v>B</v>
      </c>
    </row>
    <row r="292" spans="1:112" ht="14.4">
      <c r="A292" s="137">
        <v>251</v>
      </c>
      <c r="B292" s="363"/>
      <c r="C292" s="361"/>
      <c r="D292" s="126"/>
      <c r="E292" s="127"/>
      <c r="F292" s="185"/>
      <c r="G292" s="213"/>
      <c r="H292" s="355"/>
      <c r="I292" s="235">
        <v>0</v>
      </c>
      <c r="J292" s="235">
        <f t="shared" si="202"/>
        <v>0</v>
      </c>
      <c r="K292" s="387">
        <f>IF(D292="昼間",参照!$E$4,IF(D292="夜間等",参照!$E$5,IF(D292="通信",参照!$E$6,0)))</f>
        <v>0</v>
      </c>
      <c r="L292" s="240">
        <f t="shared" si="203"/>
        <v>0</v>
      </c>
      <c r="M292" s="241">
        <f t="shared" si="204"/>
        <v>0</v>
      </c>
      <c r="N292" s="238"/>
      <c r="O292" s="238">
        <f t="shared" si="205"/>
        <v>0</v>
      </c>
      <c r="P292" s="389">
        <v>0</v>
      </c>
      <c r="Q292" s="392">
        <f>IF(D292="昼間",参照!$F$4,IF(D292="夜間等",参照!$F$5,IF(D292="通信",参照!$F$6,0)))</f>
        <v>0</v>
      </c>
      <c r="R292" s="240">
        <f t="shared" si="206"/>
        <v>0</v>
      </c>
      <c r="S292" s="214"/>
      <c r="T292" s="384">
        <f t="shared" si="207"/>
        <v>0</v>
      </c>
      <c r="U292" s="382">
        <f t="shared" si="208"/>
        <v>0</v>
      </c>
      <c r="V292" s="380">
        <f t="shared" si="209"/>
        <v>0</v>
      </c>
      <c r="W292" s="378">
        <f t="shared" si="210"/>
        <v>0</v>
      </c>
      <c r="X292" s="386" t="str">
        <f t="shared" si="180"/>
        <v>0</v>
      </c>
      <c r="Y292" s="379">
        <f t="shared" si="211"/>
        <v>0</v>
      </c>
      <c r="Z292" s="441"/>
      <c r="AA292" s="441"/>
      <c r="AB292" s="445">
        <f t="shared" si="212"/>
        <v>0</v>
      </c>
      <c r="AC292" s="356">
        <f t="shared" si="213"/>
        <v>0</v>
      </c>
      <c r="AD292" s="123">
        <f t="shared" si="181"/>
        <v>0</v>
      </c>
      <c r="AE292" s="123">
        <f t="shared" si="182"/>
        <v>0</v>
      </c>
      <c r="AF292" s="183"/>
      <c r="AG292" s="32"/>
      <c r="AH292" s="97"/>
      <c r="AI292" s="33"/>
      <c r="AJ292" s="97"/>
      <c r="AK292" s="33"/>
      <c r="AL292" s="97"/>
      <c r="AM292" s="98"/>
      <c r="AN292" s="99"/>
      <c r="AO292" s="147"/>
      <c r="AP292" s="147"/>
      <c r="AQ292" s="147"/>
      <c r="AR292" s="147"/>
      <c r="AS292" s="33"/>
      <c r="AT292" s="308">
        <f t="shared" si="183"/>
        <v>0</v>
      </c>
      <c r="AU292" s="295">
        <f t="shared" si="184"/>
        <v>0</v>
      </c>
      <c r="AV292" s="295">
        <f t="shared" si="185"/>
        <v>0</v>
      </c>
      <c r="AW292" s="295">
        <f t="shared" si="186"/>
        <v>0</v>
      </c>
      <c r="AX292" s="295">
        <f t="shared" si="187"/>
        <v>0</v>
      </c>
      <c r="AY292" s="295">
        <f t="shared" si="188"/>
        <v>0</v>
      </c>
      <c r="AZ292" s="295">
        <f t="shared" si="189"/>
        <v>0</v>
      </c>
      <c r="BA292" s="295">
        <f t="shared" si="190"/>
        <v>0</v>
      </c>
      <c r="BB292" s="310">
        <f t="shared" si="191"/>
        <v>0</v>
      </c>
      <c r="BC292" s="308">
        <f t="shared" si="192"/>
        <v>0</v>
      </c>
      <c r="BD292" s="308">
        <f t="shared" si="193"/>
        <v>0</v>
      </c>
      <c r="BE292" s="295">
        <f t="shared" si="194"/>
        <v>0</v>
      </c>
      <c r="BF292" s="308">
        <f t="shared" si="195"/>
        <v>0</v>
      </c>
      <c r="BG292" s="295">
        <f t="shared" si="196"/>
        <v>0</v>
      </c>
      <c r="BH292" s="308">
        <f t="shared" si="197"/>
        <v>0</v>
      </c>
      <c r="BI292" s="295">
        <f t="shared" si="198"/>
        <v>0</v>
      </c>
      <c r="BJ292" s="295">
        <f t="shared" si="199"/>
        <v>0</v>
      </c>
      <c r="BK292" s="310">
        <f t="shared" si="200"/>
        <v>0</v>
      </c>
      <c r="BL292" s="317">
        <f t="shared" si="214"/>
        <v>0</v>
      </c>
      <c r="BM292" s="299">
        <f t="shared" si="214"/>
        <v>0</v>
      </c>
      <c r="BN292" s="299">
        <f t="shared" si="215"/>
        <v>0</v>
      </c>
      <c r="BO292" s="299">
        <f t="shared" si="214"/>
        <v>0</v>
      </c>
      <c r="BP292" s="299">
        <f t="shared" si="216"/>
        <v>0</v>
      </c>
      <c r="BQ292" s="299">
        <f t="shared" si="214"/>
        <v>0</v>
      </c>
      <c r="BR292" s="299">
        <f t="shared" si="217"/>
        <v>0</v>
      </c>
      <c r="BS292" s="299">
        <f t="shared" si="218"/>
        <v>0</v>
      </c>
      <c r="BT292" s="318">
        <f t="shared" si="218"/>
        <v>0</v>
      </c>
      <c r="BU292" s="450">
        <f t="shared" si="219"/>
        <v>0</v>
      </c>
      <c r="BV292" s="451">
        <f t="shared" si="220"/>
        <v>0</v>
      </c>
      <c r="BW292" s="451">
        <f t="shared" si="221"/>
        <v>0</v>
      </c>
      <c r="BX292" s="451">
        <f t="shared" si="222"/>
        <v>0</v>
      </c>
      <c r="BY292" s="451">
        <f t="shared" si="223"/>
        <v>0</v>
      </c>
      <c r="BZ292" s="451">
        <f t="shared" si="224"/>
        <v>0</v>
      </c>
      <c r="CA292" s="451">
        <f t="shared" si="225"/>
        <v>0</v>
      </c>
      <c r="CB292" s="451">
        <f t="shared" si="226"/>
        <v>0</v>
      </c>
      <c r="CC292" s="451">
        <f t="shared" si="227"/>
        <v>0</v>
      </c>
      <c r="CD292" s="452">
        <f t="shared" si="228"/>
        <v>0</v>
      </c>
      <c r="CE292" s="453">
        <f>IF($AF292="3/3",$R292*参照!$J$4,IF($AF292="2/3",$R292*参照!$J$5,IF($AF292="1/3",$R292*参照!$J$6,IF($AF292="1/4(多子)",$R292*参照!$J$4,IF($AF292="1/4(工･農)",$R292*参照!$J$7,IF($AF292="3/3(多子)",$R292*参照!$J$4,IF($AF292="2/3(多子)",$R292*参照!$J$4,IF($AF292="1/3(多子)",$R292*参照!$J$4,IF($AF292="多子世帯",$R292*参照!$J$4,)))))))))</f>
        <v>0</v>
      </c>
      <c r="CF292" s="454" t="b">
        <f>IF(AH292="3/3",$M292*参照!$I$4,IF(AH292="2/3",$M292*参照!$I$5,IF(AH292="1/3",$M292*参照!$I$6,IF(AH292="1/4(多子)",$M292*参照!$I$4,IF(AH292="1/4(工･農)",$M292*参照!$I$7,IF(AH292="3/3(多子)",$M292*参照!$I$4,IF(AH292="2/3(多子)",$M292*参照!$I$4,IF(AH292="1/3(多子)",$M292*参照!$I$4,IF(AH292="多子世帯",$M292*参照!$I$4,IF(AH292="対象外",0))))))))))</f>
        <v>0</v>
      </c>
      <c r="CG292" s="454" t="b">
        <f>IF(AI292="3/3",$M292*参照!$I$4,IF(AI292="2/3",$M292*参照!$I$5,IF(AI292="1/3",$M292*参照!$I$6,IF(AI292="1/4(多子)",$M292*参照!$I$4,IF(AI292="1/4(工･農)",$M292*参照!$I$7,IF(AI292="3/3(多子)",$M292*参照!$I$4,IF(AI292="2/3(多子)",$M292*参照!$I$4,IF(AI292="1/3(多子)",$M292*参照!$I$4,IF(AI292="多子世帯",$M292*参照!$I$4,IF(AI292="対象外",0))))))))))</f>
        <v>0</v>
      </c>
      <c r="CH292" s="454" t="b">
        <f>IF(AJ292="3/3",$M292*参照!$I$4,IF(AJ292="2/3",$M292*参照!$I$5,IF(AJ292="1/3",$M292*参照!$I$6,IF(AJ292="1/4(多子)",$M292*参照!$I$4,IF(AJ292="1/4(工･農)",$M292*参照!$I$7,IF(AJ292="3/3(多子)",$M292*参照!$I$4,IF(AJ292="2/3(多子)",$M292*参照!$I$4,IF(AJ292="1/3(多子)",$M292*参照!$I$4,IF(AJ292="多子世帯",$M292*参照!$I$4,IF(AJ292="対象外",0))))))))))</f>
        <v>0</v>
      </c>
      <c r="CI292" s="454" t="b">
        <f>IF(AK292="3/3",$M292*参照!$I$4,IF(AK292="2/3",$M292*参照!$I$5,IF(AK292="1/3",$M292*参照!$I$6,IF(AK292="1/4(多子)",$M292*参照!$I$4,IF(AK292="1/4(工･農)",$M292*参照!$I$7,IF(AK292="3/3(多子)",$M292*参照!$I$4,IF(AK292="2/3(多子)",$M292*参照!$I$4,IF(AK292="1/3(多子)",$M292*参照!$I$4,IF(AK292="多子世帯",$M292*参照!$I$4,IF(AK292="対象外",0))))))))))</f>
        <v>0</v>
      </c>
      <c r="CJ292" s="454" t="b">
        <f>IF(AL292="3/3",$M292*参照!$I$4,IF(AL292="2/3",$M292*参照!$I$5,IF(AL292="1/3",$M292*参照!$I$6,IF(AL292="1/4(多子)",$M292*参照!$I$4,IF(AL292="1/4(工･農)",$M292*参照!$I$7,IF(AL292="3/3(多子)",$M292*参照!$I$4,IF(AL292="2/3(多子)",$M292*参照!$I$4,IF(AL292="1/3(多子)",$M292*参照!$I$4,IF(AL292="多子世帯",$M292*参照!$I$4,IF(AL292="対象外",0))))))))))</f>
        <v>0</v>
      </c>
      <c r="CK292" s="454" t="b">
        <f>IF(AM292="3/3",$M292*参照!$I$4,IF(AM292="2/3",$M292*参照!$I$5,IF(AM292="1/3",$M292*参照!$I$6,IF(AM292="1/4(多子)",$M292*参照!$I$4,IF(AM292="1/4(工･農)",$M292*参照!$I$7,IF(AM292="3/3(多子)",$M292*参照!$I$4,IF(AM292="2/3(多子)",$M292*参照!$I$4,IF(AM292="1/3(多子)",$M292*参照!$I$4,IF(AM292="多子世帯",$M292*参照!$I$4,IF(AM292="対象外",0))))))))))</f>
        <v>0</v>
      </c>
      <c r="CL292" s="454" t="b">
        <f>IF(AN292="3/3",$M292*参照!$I$4,IF(AN292="2/3",$M292*参照!$I$5,IF(AN292="1/3",$M292*参照!$I$6,IF(AN292="1/4(多子)",$M292*参照!$I$4,IF(AN292="1/4(工･農)",$M292*参照!$I$7,IF(AN292="3/3(多子)",$M292*参照!$I$4,IF(AN292="2/3(多子)",$M292*参照!$I$4,IF(AN292="1/3(多子)",$M292*参照!$I$4,IF(AN292="多子世帯",$M292*参照!$I$4,IF(AN292="対象外",0))))))))))</f>
        <v>0</v>
      </c>
      <c r="CM292" s="454" t="b">
        <f>IF(AO292="3/3",$M292*参照!$I$4,IF(AO292="2/3",$M292*参照!$I$5,IF(AO292="1/3",$M292*参照!$I$6,IF(AO292="1/4(多子)",$M292*参照!$I$4,IF(AO292="1/4(工･農)",$M292*参照!$I$7,IF(AO292="3/3(多子)",$M292*参照!$I$4,IF(AO292="2/3(多子)",$M292*参照!$I$4,IF(AO292="1/3(多子)",$M292*参照!$I$4,IF(AO292="多子世帯",$M292*参照!$I$4,IF(AO292="対象外",0))))))))))</f>
        <v>0</v>
      </c>
      <c r="CN292" s="454" t="b">
        <f>IF(AP292="3/3",$M292*参照!$I$4,IF(AP292="2/3",$M292*参照!$I$5,IF(AP292="1/3",$M292*参照!$I$6,IF(AP292="1/4(多子)",$M292*参照!$I$4,IF(AP292="1/4(工･農)",$M292*参照!$I$7,IF(AP292="3/3(多子)",$M292*参照!$I$4,IF(AP292="2/3(多子)",$M292*参照!$I$4,IF(AP292="1/3(多子)",$M292*参照!$I$4,IF(AP292="多子世帯",$M292*参照!$I$4,IF(AP292="対象外",0))))))))))</f>
        <v>0</v>
      </c>
      <c r="CO292" s="454" t="b">
        <f>IF(AQ292="3/3",$M292*参照!$I$4,IF(AQ292="2/3",$M292*参照!$I$5,IF(AQ292="1/3",$M292*参照!$I$6,IF(AQ292="1/4(多子)",$M292*参照!$I$4,IF(AQ292="1/4(工･農)",$M292*参照!$I$7,IF(AQ292="3/3(多子)",$M292*参照!$I$4,IF(AQ292="2/3(多子)",$M292*参照!$I$4,IF(AQ292="1/3(多子)",$M292*参照!$I$4,IF(AQ292="多子世帯",$M292*参照!$I$4,IF(AQ292="対象外",0))))))))))</f>
        <v>0</v>
      </c>
      <c r="CP292" s="454" t="b">
        <f>IF(AR292="3/3",$M292*参照!$I$4,IF(AR292="2/3",$M292*参照!$I$5,IF(AR292="1/3",$M292*参照!$I$6,IF(AR292="1/4(多子)",$M292*参照!$I$4,IF(AR292="1/4(工･農)",$M292*参照!$I$7,IF(AR292="3/3(多子)",$M292*参照!$I$4,IF(AR292="2/3(多子)",$M292*参照!$I$4,IF(AR292="1/3(多子)",$M292*参照!$I$4,IF(AR292="多子世帯",$M292*参照!$I$4,IF(AR292="対象外",0))))))))))</f>
        <v>0</v>
      </c>
      <c r="CQ292" s="455" t="b">
        <f>IF(AS292="3/3",$M292*参照!$I$4,IF(AS292="2/3",$M292*参照!$I$5,IF(AS292="1/3",$M292*参照!$I$6,IF(AS292="1/4(多子)",$M292*参照!$I$4,IF(AS292="1/4(工･農)",$M292*参照!$I$7,IF(AS292="3/3(多子)",$M292*参照!$I$4,IF(AS292="2/3(多子)",$M292*参照!$I$4,IF(AS292="1/3(多子)",$M292*参照!$I$4,IF(AS292="多子世帯",$M292*参照!$I$4,IF(AS292="対象外",0))))))))))</f>
        <v>0</v>
      </c>
      <c r="CR292" s="456">
        <f t="shared" si="229"/>
        <v>0</v>
      </c>
      <c r="CS292" s="66"/>
      <c r="CT292" s="147"/>
      <c r="CU292" s="147"/>
      <c r="CV292" s="147"/>
      <c r="CW292" s="147"/>
      <c r="CX292" s="147"/>
      <c r="CY292" s="149"/>
      <c r="CZ292" s="100"/>
      <c r="DA292" s="147"/>
      <c r="DB292" s="147"/>
      <c r="DC292" s="147"/>
      <c r="DD292" s="147"/>
      <c r="DE292" s="147"/>
      <c r="DF292" s="148">
        <f t="shared" si="230"/>
        <v>0</v>
      </c>
      <c r="DG292" s="77">
        <f>IF(CD292=0,0,(ROUNDUP(O292*(BU292*参照!$C$5+BV292*参照!$C$6+BW292*参照!$C$7+BX292*参照!$C$8+BY292*参照!$C$9+BZ292*参照!$C$10+CA292*参照!$C$11+CB292*参照!$C$12+CC292*参照!$C$13)/CD292,-2)))</f>
        <v>0</v>
      </c>
      <c r="DH292" s="136" t="str">
        <f t="shared" si="201"/>
        <v>B</v>
      </c>
    </row>
    <row r="293" spans="1:112" ht="14.4">
      <c r="A293" s="137">
        <v>252</v>
      </c>
      <c r="B293" s="354"/>
      <c r="C293" s="355"/>
      <c r="D293" s="213"/>
      <c r="E293" s="213"/>
      <c r="F293" s="185"/>
      <c r="G293" s="213"/>
      <c r="H293" s="355"/>
      <c r="I293" s="237">
        <v>0</v>
      </c>
      <c r="J293" s="236">
        <f t="shared" si="202"/>
        <v>0</v>
      </c>
      <c r="K293" s="387">
        <f>IF(D293="昼間",参照!$E$4,IF(D293="夜間等",参照!$E$5,IF(D293="通信",参照!$E$6,0)))</f>
        <v>0</v>
      </c>
      <c r="L293" s="240">
        <f t="shared" si="203"/>
        <v>0</v>
      </c>
      <c r="M293" s="241">
        <f t="shared" si="204"/>
        <v>0</v>
      </c>
      <c r="N293" s="238"/>
      <c r="O293" s="238">
        <f t="shared" si="205"/>
        <v>0</v>
      </c>
      <c r="P293" s="389">
        <v>0</v>
      </c>
      <c r="Q293" s="392">
        <f>IF(D293="昼間",参照!$F$4,IF(D293="夜間等",参照!$F$5,IF(D293="通信",参照!$F$6,0)))</f>
        <v>0</v>
      </c>
      <c r="R293" s="240">
        <f t="shared" si="206"/>
        <v>0</v>
      </c>
      <c r="S293" s="214"/>
      <c r="T293" s="384">
        <f t="shared" si="207"/>
        <v>0</v>
      </c>
      <c r="U293" s="382">
        <f t="shared" si="208"/>
        <v>0</v>
      </c>
      <c r="V293" s="380">
        <f t="shared" si="209"/>
        <v>0</v>
      </c>
      <c r="W293" s="378">
        <f t="shared" si="210"/>
        <v>0</v>
      </c>
      <c r="X293" s="386" t="str">
        <f t="shared" si="180"/>
        <v>0</v>
      </c>
      <c r="Y293" s="379">
        <f t="shared" si="211"/>
        <v>0</v>
      </c>
      <c r="Z293" s="441"/>
      <c r="AA293" s="441"/>
      <c r="AB293" s="445">
        <f t="shared" si="212"/>
        <v>0</v>
      </c>
      <c r="AC293" s="356">
        <f t="shared" si="213"/>
        <v>0</v>
      </c>
      <c r="AD293" s="123">
        <f t="shared" si="181"/>
        <v>0</v>
      </c>
      <c r="AE293" s="123">
        <f t="shared" si="182"/>
        <v>0</v>
      </c>
      <c r="AF293" s="183"/>
      <c r="AG293" s="32"/>
      <c r="AH293" s="97"/>
      <c r="AI293" s="33"/>
      <c r="AJ293" s="97"/>
      <c r="AK293" s="33"/>
      <c r="AL293" s="97"/>
      <c r="AM293" s="98"/>
      <c r="AN293" s="99"/>
      <c r="AO293" s="147"/>
      <c r="AP293" s="147"/>
      <c r="AQ293" s="147"/>
      <c r="AR293" s="147"/>
      <c r="AS293" s="33"/>
      <c r="AT293" s="308">
        <f t="shared" si="183"/>
        <v>0</v>
      </c>
      <c r="AU293" s="295">
        <f t="shared" si="184"/>
        <v>0</v>
      </c>
      <c r="AV293" s="295">
        <f t="shared" si="185"/>
        <v>0</v>
      </c>
      <c r="AW293" s="295">
        <f t="shared" si="186"/>
        <v>0</v>
      </c>
      <c r="AX293" s="295">
        <f t="shared" si="187"/>
        <v>0</v>
      </c>
      <c r="AY293" s="295">
        <f t="shared" si="188"/>
        <v>0</v>
      </c>
      <c r="AZ293" s="295">
        <f t="shared" si="189"/>
        <v>0</v>
      </c>
      <c r="BA293" s="295">
        <f t="shared" si="190"/>
        <v>0</v>
      </c>
      <c r="BB293" s="310">
        <f t="shared" si="191"/>
        <v>0</v>
      </c>
      <c r="BC293" s="308">
        <f t="shared" si="192"/>
        <v>0</v>
      </c>
      <c r="BD293" s="308">
        <f t="shared" si="193"/>
        <v>0</v>
      </c>
      <c r="BE293" s="295">
        <f t="shared" si="194"/>
        <v>0</v>
      </c>
      <c r="BF293" s="308">
        <f t="shared" si="195"/>
        <v>0</v>
      </c>
      <c r="BG293" s="295">
        <f t="shared" si="196"/>
        <v>0</v>
      </c>
      <c r="BH293" s="308">
        <f t="shared" si="197"/>
        <v>0</v>
      </c>
      <c r="BI293" s="295">
        <f t="shared" si="198"/>
        <v>0</v>
      </c>
      <c r="BJ293" s="295">
        <f t="shared" si="199"/>
        <v>0</v>
      </c>
      <c r="BK293" s="310">
        <f t="shared" si="200"/>
        <v>0</v>
      </c>
      <c r="BL293" s="317">
        <f t="shared" si="214"/>
        <v>0</v>
      </c>
      <c r="BM293" s="299">
        <f t="shared" si="214"/>
        <v>0</v>
      </c>
      <c r="BN293" s="299">
        <f t="shared" si="215"/>
        <v>0</v>
      </c>
      <c r="BO293" s="299">
        <f t="shared" si="214"/>
        <v>0</v>
      </c>
      <c r="BP293" s="299">
        <f t="shared" si="216"/>
        <v>0</v>
      </c>
      <c r="BQ293" s="299">
        <f t="shared" si="214"/>
        <v>0</v>
      </c>
      <c r="BR293" s="299">
        <f t="shared" si="217"/>
        <v>0</v>
      </c>
      <c r="BS293" s="299">
        <f t="shared" si="218"/>
        <v>0</v>
      </c>
      <c r="BT293" s="318">
        <f t="shared" si="218"/>
        <v>0</v>
      </c>
      <c r="BU293" s="450">
        <f t="shared" si="219"/>
        <v>0</v>
      </c>
      <c r="BV293" s="451">
        <f t="shared" si="220"/>
        <v>0</v>
      </c>
      <c r="BW293" s="451">
        <f t="shared" si="221"/>
        <v>0</v>
      </c>
      <c r="BX293" s="451">
        <f t="shared" si="222"/>
        <v>0</v>
      </c>
      <c r="BY293" s="451">
        <f t="shared" si="223"/>
        <v>0</v>
      </c>
      <c r="BZ293" s="451">
        <f t="shared" si="224"/>
        <v>0</v>
      </c>
      <c r="CA293" s="451">
        <f t="shared" si="225"/>
        <v>0</v>
      </c>
      <c r="CB293" s="451">
        <f t="shared" si="226"/>
        <v>0</v>
      </c>
      <c r="CC293" s="451">
        <f t="shared" si="227"/>
        <v>0</v>
      </c>
      <c r="CD293" s="452">
        <f t="shared" si="228"/>
        <v>0</v>
      </c>
      <c r="CE293" s="453">
        <f>IF($AF293="3/3",$R293*参照!$J$4,IF($AF293="2/3",$R293*参照!$J$5,IF($AF293="1/3",$R293*参照!$J$6,IF($AF293="1/4(多子)",$R293*参照!$J$4,IF($AF293="1/4(工･農)",$R293*参照!$J$7,IF($AF293="3/3(多子)",$R293*参照!$J$4,IF($AF293="2/3(多子)",$R293*参照!$J$4,IF($AF293="1/3(多子)",$R293*参照!$J$4,IF($AF293="多子世帯",$R293*参照!$J$4,)))))))))</f>
        <v>0</v>
      </c>
      <c r="CF293" s="454" t="b">
        <f>IF(AH293="3/3",$M293*参照!$I$4,IF(AH293="2/3",$M293*参照!$I$5,IF(AH293="1/3",$M293*参照!$I$6,IF(AH293="1/4(多子)",$M293*参照!$I$4,IF(AH293="1/4(工･農)",$M293*参照!$I$7,IF(AH293="3/3(多子)",$M293*参照!$I$4,IF(AH293="2/3(多子)",$M293*参照!$I$4,IF(AH293="1/3(多子)",$M293*参照!$I$4,IF(AH293="多子世帯",$M293*参照!$I$4,IF(AH293="対象外",0))))))))))</f>
        <v>0</v>
      </c>
      <c r="CG293" s="454" t="b">
        <f>IF(AI293="3/3",$M293*参照!$I$4,IF(AI293="2/3",$M293*参照!$I$5,IF(AI293="1/3",$M293*参照!$I$6,IF(AI293="1/4(多子)",$M293*参照!$I$4,IF(AI293="1/4(工･農)",$M293*参照!$I$7,IF(AI293="3/3(多子)",$M293*参照!$I$4,IF(AI293="2/3(多子)",$M293*参照!$I$4,IF(AI293="1/3(多子)",$M293*参照!$I$4,IF(AI293="多子世帯",$M293*参照!$I$4,IF(AI293="対象外",0))))))))))</f>
        <v>0</v>
      </c>
      <c r="CH293" s="454" t="b">
        <f>IF(AJ293="3/3",$M293*参照!$I$4,IF(AJ293="2/3",$M293*参照!$I$5,IF(AJ293="1/3",$M293*参照!$I$6,IF(AJ293="1/4(多子)",$M293*参照!$I$4,IF(AJ293="1/4(工･農)",$M293*参照!$I$7,IF(AJ293="3/3(多子)",$M293*参照!$I$4,IF(AJ293="2/3(多子)",$M293*参照!$I$4,IF(AJ293="1/3(多子)",$M293*参照!$I$4,IF(AJ293="多子世帯",$M293*参照!$I$4,IF(AJ293="対象外",0))))))))))</f>
        <v>0</v>
      </c>
      <c r="CI293" s="454" t="b">
        <f>IF(AK293="3/3",$M293*参照!$I$4,IF(AK293="2/3",$M293*参照!$I$5,IF(AK293="1/3",$M293*参照!$I$6,IF(AK293="1/4(多子)",$M293*参照!$I$4,IF(AK293="1/4(工･農)",$M293*参照!$I$7,IF(AK293="3/3(多子)",$M293*参照!$I$4,IF(AK293="2/3(多子)",$M293*参照!$I$4,IF(AK293="1/3(多子)",$M293*参照!$I$4,IF(AK293="多子世帯",$M293*参照!$I$4,IF(AK293="対象外",0))))))))))</f>
        <v>0</v>
      </c>
      <c r="CJ293" s="454" t="b">
        <f>IF(AL293="3/3",$M293*参照!$I$4,IF(AL293="2/3",$M293*参照!$I$5,IF(AL293="1/3",$M293*参照!$I$6,IF(AL293="1/4(多子)",$M293*参照!$I$4,IF(AL293="1/4(工･農)",$M293*参照!$I$7,IF(AL293="3/3(多子)",$M293*参照!$I$4,IF(AL293="2/3(多子)",$M293*参照!$I$4,IF(AL293="1/3(多子)",$M293*参照!$I$4,IF(AL293="多子世帯",$M293*参照!$I$4,IF(AL293="対象外",0))))))))))</f>
        <v>0</v>
      </c>
      <c r="CK293" s="454" t="b">
        <f>IF(AM293="3/3",$M293*参照!$I$4,IF(AM293="2/3",$M293*参照!$I$5,IF(AM293="1/3",$M293*参照!$I$6,IF(AM293="1/4(多子)",$M293*参照!$I$4,IF(AM293="1/4(工･農)",$M293*参照!$I$7,IF(AM293="3/3(多子)",$M293*参照!$I$4,IF(AM293="2/3(多子)",$M293*参照!$I$4,IF(AM293="1/3(多子)",$M293*参照!$I$4,IF(AM293="多子世帯",$M293*参照!$I$4,IF(AM293="対象外",0))))))))))</f>
        <v>0</v>
      </c>
      <c r="CL293" s="454" t="b">
        <f>IF(AN293="3/3",$M293*参照!$I$4,IF(AN293="2/3",$M293*参照!$I$5,IF(AN293="1/3",$M293*参照!$I$6,IF(AN293="1/4(多子)",$M293*参照!$I$4,IF(AN293="1/4(工･農)",$M293*参照!$I$7,IF(AN293="3/3(多子)",$M293*参照!$I$4,IF(AN293="2/3(多子)",$M293*参照!$I$4,IF(AN293="1/3(多子)",$M293*参照!$I$4,IF(AN293="多子世帯",$M293*参照!$I$4,IF(AN293="対象外",0))))))))))</f>
        <v>0</v>
      </c>
      <c r="CM293" s="454" t="b">
        <f>IF(AO293="3/3",$M293*参照!$I$4,IF(AO293="2/3",$M293*参照!$I$5,IF(AO293="1/3",$M293*参照!$I$6,IF(AO293="1/4(多子)",$M293*参照!$I$4,IF(AO293="1/4(工･農)",$M293*参照!$I$7,IF(AO293="3/3(多子)",$M293*参照!$I$4,IF(AO293="2/3(多子)",$M293*参照!$I$4,IF(AO293="1/3(多子)",$M293*参照!$I$4,IF(AO293="多子世帯",$M293*参照!$I$4,IF(AO293="対象外",0))))))))))</f>
        <v>0</v>
      </c>
      <c r="CN293" s="454" t="b">
        <f>IF(AP293="3/3",$M293*参照!$I$4,IF(AP293="2/3",$M293*参照!$I$5,IF(AP293="1/3",$M293*参照!$I$6,IF(AP293="1/4(多子)",$M293*参照!$I$4,IF(AP293="1/4(工･農)",$M293*参照!$I$7,IF(AP293="3/3(多子)",$M293*参照!$I$4,IF(AP293="2/3(多子)",$M293*参照!$I$4,IF(AP293="1/3(多子)",$M293*参照!$I$4,IF(AP293="多子世帯",$M293*参照!$I$4,IF(AP293="対象外",0))))))))))</f>
        <v>0</v>
      </c>
      <c r="CO293" s="454" t="b">
        <f>IF(AQ293="3/3",$M293*参照!$I$4,IF(AQ293="2/3",$M293*参照!$I$5,IF(AQ293="1/3",$M293*参照!$I$6,IF(AQ293="1/4(多子)",$M293*参照!$I$4,IF(AQ293="1/4(工･農)",$M293*参照!$I$7,IF(AQ293="3/3(多子)",$M293*参照!$I$4,IF(AQ293="2/3(多子)",$M293*参照!$I$4,IF(AQ293="1/3(多子)",$M293*参照!$I$4,IF(AQ293="多子世帯",$M293*参照!$I$4,IF(AQ293="対象外",0))))))))))</f>
        <v>0</v>
      </c>
      <c r="CP293" s="454" t="b">
        <f>IF(AR293="3/3",$M293*参照!$I$4,IF(AR293="2/3",$M293*参照!$I$5,IF(AR293="1/3",$M293*参照!$I$6,IF(AR293="1/4(多子)",$M293*参照!$I$4,IF(AR293="1/4(工･農)",$M293*参照!$I$7,IF(AR293="3/3(多子)",$M293*参照!$I$4,IF(AR293="2/3(多子)",$M293*参照!$I$4,IF(AR293="1/3(多子)",$M293*参照!$I$4,IF(AR293="多子世帯",$M293*参照!$I$4,IF(AR293="対象外",0))))))))))</f>
        <v>0</v>
      </c>
      <c r="CQ293" s="455" t="b">
        <f>IF(AS293="3/3",$M293*参照!$I$4,IF(AS293="2/3",$M293*参照!$I$5,IF(AS293="1/3",$M293*参照!$I$6,IF(AS293="1/4(多子)",$M293*参照!$I$4,IF(AS293="1/4(工･農)",$M293*参照!$I$7,IF(AS293="3/3(多子)",$M293*参照!$I$4,IF(AS293="2/3(多子)",$M293*参照!$I$4,IF(AS293="1/3(多子)",$M293*参照!$I$4,IF(AS293="多子世帯",$M293*参照!$I$4,IF(AS293="対象外",0))))))))))</f>
        <v>0</v>
      </c>
      <c r="CR293" s="456">
        <f t="shared" si="229"/>
        <v>0</v>
      </c>
      <c r="CS293" s="66"/>
      <c r="CT293" s="147"/>
      <c r="CU293" s="147"/>
      <c r="CV293" s="147"/>
      <c r="CW293" s="147"/>
      <c r="CX293" s="147"/>
      <c r="CY293" s="149"/>
      <c r="CZ293" s="100"/>
      <c r="DA293" s="147"/>
      <c r="DB293" s="147"/>
      <c r="DC293" s="147"/>
      <c r="DD293" s="147"/>
      <c r="DE293" s="147"/>
      <c r="DF293" s="148">
        <f t="shared" si="230"/>
        <v>0</v>
      </c>
      <c r="DG293" s="77">
        <f>IF(CD293=0,0,(ROUNDUP(O293*(BU293*参照!$C$5+BV293*参照!$C$6+BW293*参照!$C$7+BX293*参照!$C$8+BY293*参照!$C$9+BZ293*参照!$C$10+CA293*参照!$C$11+CB293*参照!$C$12+CC293*参照!$C$13)/CD293,-2)))</f>
        <v>0</v>
      </c>
      <c r="DH293" s="136" t="str">
        <f t="shared" si="201"/>
        <v>B</v>
      </c>
    </row>
    <row r="294" spans="1:112" ht="14.4">
      <c r="A294" s="137">
        <v>253</v>
      </c>
      <c r="B294" s="363"/>
      <c r="C294" s="361"/>
      <c r="D294" s="126"/>
      <c r="E294" s="127"/>
      <c r="F294" s="185"/>
      <c r="G294" s="213"/>
      <c r="H294" s="355"/>
      <c r="I294" s="235">
        <v>0</v>
      </c>
      <c r="J294" s="235">
        <f t="shared" si="202"/>
        <v>0</v>
      </c>
      <c r="K294" s="387">
        <f>IF(D294="昼間",参照!$E$4,IF(D294="夜間等",参照!$E$5,IF(D294="通信",参照!$E$6,0)))</f>
        <v>0</v>
      </c>
      <c r="L294" s="240">
        <f t="shared" si="203"/>
        <v>0</v>
      </c>
      <c r="M294" s="241">
        <f t="shared" si="204"/>
        <v>0</v>
      </c>
      <c r="N294" s="238"/>
      <c r="O294" s="238">
        <f t="shared" si="205"/>
        <v>0</v>
      </c>
      <c r="P294" s="389">
        <v>0</v>
      </c>
      <c r="Q294" s="392">
        <f>IF(D294="昼間",参照!$F$4,IF(D294="夜間等",参照!$F$5,IF(D294="通信",参照!$F$6,0)))</f>
        <v>0</v>
      </c>
      <c r="R294" s="240">
        <f t="shared" si="206"/>
        <v>0</v>
      </c>
      <c r="S294" s="214"/>
      <c r="T294" s="384">
        <f t="shared" si="207"/>
        <v>0</v>
      </c>
      <c r="U294" s="382">
        <f t="shared" si="208"/>
        <v>0</v>
      </c>
      <c r="V294" s="380">
        <f t="shared" si="209"/>
        <v>0</v>
      </c>
      <c r="W294" s="378">
        <f t="shared" si="210"/>
        <v>0</v>
      </c>
      <c r="X294" s="386" t="str">
        <f t="shared" si="180"/>
        <v>0</v>
      </c>
      <c r="Y294" s="379">
        <f t="shared" si="211"/>
        <v>0</v>
      </c>
      <c r="Z294" s="441"/>
      <c r="AA294" s="441"/>
      <c r="AB294" s="445">
        <f t="shared" si="212"/>
        <v>0</v>
      </c>
      <c r="AC294" s="356">
        <f t="shared" si="213"/>
        <v>0</v>
      </c>
      <c r="AD294" s="123">
        <f t="shared" si="181"/>
        <v>0</v>
      </c>
      <c r="AE294" s="123">
        <f t="shared" si="182"/>
        <v>0</v>
      </c>
      <c r="AF294" s="183"/>
      <c r="AG294" s="32"/>
      <c r="AH294" s="97"/>
      <c r="AI294" s="33"/>
      <c r="AJ294" s="97"/>
      <c r="AK294" s="33"/>
      <c r="AL294" s="97"/>
      <c r="AM294" s="98"/>
      <c r="AN294" s="99"/>
      <c r="AO294" s="147"/>
      <c r="AP294" s="147"/>
      <c r="AQ294" s="147"/>
      <c r="AR294" s="147"/>
      <c r="AS294" s="33"/>
      <c r="AT294" s="308">
        <f t="shared" si="183"/>
        <v>0</v>
      </c>
      <c r="AU294" s="295">
        <f t="shared" si="184"/>
        <v>0</v>
      </c>
      <c r="AV294" s="295">
        <f t="shared" si="185"/>
        <v>0</v>
      </c>
      <c r="AW294" s="295">
        <f t="shared" si="186"/>
        <v>0</v>
      </c>
      <c r="AX294" s="295">
        <f t="shared" si="187"/>
        <v>0</v>
      </c>
      <c r="AY294" s="295">
        <f t="shared" si="188"/>
        <v>0</v>
      </c>
      <c r="AZ294" s="295">
        <f t="shared" si="189"/>
        <v>0</v>
      </c>
      <c r="BA294" s="295">
        <f t="shared" si="190"/>
        <v>0</v>
      </c>
      <c r="BB294" s="310">
        <f t="shared" si="191"/>
        <v>0</v>
      </c>
      <c r="BC294" s="308">
        <f t="shared" si="192"/>
        <v>0</v>
      </c>
      <c r="BD294" s="308">
        <f t="shared" si="193"/>
        <v>0</v>
      </c>
      <c r="BE294" s="295">
        <f t="shared" si="194"/>
        <v>0</v>
      </c>
      <c r="BF294" s="308">
        <f t="shared" si="195"/>
        <v>0</v>
      </c>
      <c r="BG294" s="295">
        <f t="shared" si="196"/>
        <v>0</v>
      </c>
      <c r="BH294" s="308">
        <f t="shared" si="197"/>
        <v>0</v>
      </c>
      <c r="BI294" s="295">
        <f t="shared" si="198"/>
        <v>0</v>
      </c>
      <c r="BJ294" s="295">
        <f t="shared" si="199"/>
        <v>0</v>
      </c>
      <c r="BK294" s="310">
        <f t="shared" si="200"/>
        <v>0</v>
      </c>
      <c r="BL294" s="317">
        <f t="shared" si="214"/>
        <v>0</v>
      </c>
      <c r="BM294" s="299">
        <f t="shared" si="214"/>
        <v>0</v>
      </c>
      <c r="BN294" s="299">
        <f t="shared" si="215"/>
        <v>0</v>
      </c>
      <c r="BO294" s="299">
        <f t="shared" si="214"/>
        <v>0</v>
      </c>
      <c r="BP294" s="299">
        <f t="shared" si="216"/>
        <v>0</v>
      </c>
      <c r="BQ294" s="299">
        <f t="shared" si="214"/>
        <v>0</v>
      </c>
      <c r="BR294" s="299">
        <f t="shared" si="217"/>
        <v>0</v>
      </c>
      <c r="BS294" s="299">
        <f t="shared" si="218"/>
        <v>0</v>
      </c>
      <c r="BT294" s="318">
        <f t="shared" si="218"/>
        <v>0</v>
      </c>
      <c r="BU294" s="450">
        <f t="shared" si="219"/>
        <v>0</v>
      </c>
      <c r="BV294" s="451">
        <f t="shared" si="220"/>
        <v>0</v>
      </c>
      <c r="BW294" s="451">
        <f t="shared" si="221"/>
        <v>0</v>
      </c>
      <c r="BX294" s="451">
        <f t="shared" si="222"/>
        <v>0</v>
      </c>
      <c r="BY294" s="451">
        <f t="shared" si="223"/>
        <v>0</v>
      </c>
      <c r="BZ294" s="451">
        <f t="shared" si="224"/>
        <v>0</v>
      </c>
      <c r="CA294" s="451">
        <f t="shared" si="225"/>
        <v>0</v>
      </c>
      <c r="CB294" s="451">
        <f t="shared" si="226"/>
        <v>0</v>
      </c>
      <c r="CC294" s="451">
        <f t="shared" si="227"/>
        <v>0</v>
      </c>
      <c r="CD294" s="452">
        <f t="shared" si="228"/>
        <v>0</v>
      </c>
      <c r="CE294" s="453">
        <f>IF($AF294="3/3",$R294*参照!$J$4,IF($AF294="2/3",$R294*参照!$J$5,IF($AF294="1/3",$R294*参照!$J$6,IF($AF294="1/4(多子)",$R294*参照!$J$4,IF($AF294="1/4(工･農)",$R294*参照!$J$7,IF($AF294="3/3(多子)",$R294*参照!$J$4,IF($AF294="2/3(多子)",$R294*参照!$J$4,IF($AF294="1/3(多子)",$R294*参照!$J$4,IF($AF294="多子世帯",$R294*参照!$J$4,)))))))))</f>
        <v>0</v>
      </c>
      <c r="CF294" s="454" t="b">
        <f>IF(AH294="3/3",$M294*参照!$I$4,IF(AH294="2/3",$M294*参照!$I$5,IF(AH294="1/3",$M294*参照!$I$6,IF(AH294="1/4(多子)",$M294*参照!$I$4,IF(AH294="1/4(工･農)",$M294*参照!$I$7,IF(AH294="3/3(多子)",$M294*参照!$I$4,IF(AH294="2/3(多子)",$M294*参照!$I$4,IF(AH294="1/3(多子)",$M294*参照!$I$4,IF(AH294="多子世帯",$M294*参照!$I$4,IF(AH294="対象外",0))))))))))</f>
        <v>0</v>
      </c>
      <c r="CG294" s="454" t="b">
        <f>IF(AI294="3/3",$M294*参照!$I$4,IF(AI294="2/3",$M294*参照!$I$5,IF(AI294="1/3",$M294*参照!$I$6,IF(AI294="1/4(多子)",$M294*参照!$I$4,IF(AI294="1/4(工･農)",$M294*参照!$I$7,IF(AI294="3/3(多子)",$M294*参照!$I$4,IF(AI294="2/3(多子)",$M294*参照!$I$4,IF(AI294="1/3(多子)",$M294*参照!$I$4,IF(AI294="多子世帯",$M294*参照!$I$4,IF(AI294="対象外",0))))))))))</f>
        <v>0</v>
      </c>
      <c r="CH294" s="454" t="b">
        <f>IF(AJ294="3/3",$M294*参照!$I$4,IF(AJ294="2/3",$M294*参照!$I$5,IF(AJ294="1/3",$M294*参照!$I$6,IF(AJ294="1/4(多子)",$M294*参照!$I$4,IF(AJ294="1/4(工･農)",$M294*参照!$I$7,IF(AJ294="3/3(多子)",$M294*参照!$I$4,IF(AJ294="2/3(多子)",$M294*参照!$I$4,IF(AJ294="1/3(多子)",$M294*参照!$I$4,IF(AJ294="多子世帯",$M294*参照!$I$4,IF(AJ294="対象外",0))))))))))</f>
        <v>0</v>
      </c>
      <c r="CI294" s="454" t="b">
        <f>IF(AK294="3/3",$M294*参照!$I$4,IF(AK294="2/3",$M294*参照!$I$5,IF(AK294="1/3",$M294*参照!$I$6,IF(AK294="1/4(多子)",$M294*参照!$I$4,IF(AK294="1/4(工･農)",$M294*参照!$I$7,IF(AK294="3/3(多子)",$M294*参照!$I$4,IF(AK294="2/3(多子)",$M294*参照!$I$4,IF(AK294="1/3(多子)",$M294*参照!$I$4,IF(AK294="多子世帯",$M294*参照!$I$4,IF(AK294="対象外",0))))))))))</f>
        <v>0</v>
      </c>
      <c r="CJ294" s="454" t="b">
        <f>IF(AL294="3/3",$M294*参照!$I$4,IF(AL294="2/3",$M294*参照!$I$5,IF(AL294="1/3",$M294*参照!$I$6,IF(AL294="1/4(多子)",$M294*参照!$I$4,IF(AL294="1/4(工･農)",$M294*参照!$I$7,IF(AL294="3/3(多子)",$M294*参照!$I$4,IF(AL294="2/3(多子)",$M294*参照!$I$4,IF(AL294="1/3(多子)",$M294*参照!$I$4,IF(AL294="多子世帯",$M294*参照!$I$4,IF(AL294="対象外",0))))))))))</f>
        <v>0</v>
      </c>
      <c r="CK294" s="454" t="b">
        <f>IF(AM294="3/3",$M294*参照!$I$4,IF(AM294="2/3",$M294*参照!$I$5,IF(AM294="1/3",$M294*参照!$I$6,IF(AM294="1/4(多子)",$M294*参照!$I$4,IF(AM294="1/4(工･農)",$M294*参照!$I$7,IF(AM294="3/3(多子)",$M294*参照!$I$4,IF(AM294="2/3(多子)",$M294*参照!$I$4,IF(AM294="1/3(多子)",$M294*参照!$I$4,IF(AM294="多子世帯",$M294*参照!$I$4,IF(AM294="対象外",0))))))))))</f>
        <v>0</v>
      </c>
      <c r="CL294" s="454" t="b">
        <f>IF(AN294="3/3",$M294*参照!$I$4,IF(AN294="2/3",$M294*参照!$I$5,IF(AN294="1/3",$M294*参照!$I$6,IF(AN294="1/4(多子)",$M294*参照!$I$4,IF(AN294="1/4(工･農)",$M294*参照!$I$7,IF(AN294="3/3(多子)",$M294*参照!$I$4,IF(AN294="2/3(多子)",$M294*参照!$I$4,IF(AN294="1/3(多子)",$M294*参照!$I$4,IF(AN294="多子世帯",$M294*参照!$I$4,IF(AN294="対象外",0))))))))))</f>
        <v>0</v>
      </c>
      <c r="CM294" s="454" t="b">
        <f>IF(AO294="3/3",$M294*参照!$I$4,IF(AO294="2/3",$M294*参照!$I$5,IF(AO294="1/3",$M294*参照!$I$6,IF(AO294="1/4(多子)",$M294*参照!$I$4,IF(AO294="1/4(工･農)",$M294*参照!$I$7,IF(AO294="3/3(多子)",$M294*参照!$I$4,IF(AO294="2/3(多子)",$M294*参照!$I$4,IF(AO294="1/3(多子)",$M294*参照!$I$4,IF(AO294="多子世帯",$M294*参照!$I$4,IF(AO294="対象外",0))))))))))</f>
        <v>0</v>
      </c>
      <c r="CN294" s="454" t="b">
        <f>IF(AP294="3/3",$M294*参照!$I$4,IF(AP294="2/3",$M294*参照!$I$5,IF(AP294="1/3",$M294*参照!$I$6,IF(AP294="1/4(多子)",$M294*参照!$I$4,IF(AP294="1/4(工･農)",$M294*参照!$I$7,IF(AP294="3/3(多子)",$M294*参照!$I$4,IF(AP294="2/3(多子)",$M294*参照!$I$4,IF(AP294="1/3(多子)",$M294*参照!$I$4,IF(AP294="多子世帯",$M294*参照!$I$4,IF(AP294="対象外",0))))))))))</f>
        <v>0</v>
      </c>
      <c r="CO294" s="454" t="b">
        <f>IF(AQ294="3/3",$M294*参照!$I$4,IF(AQ294="2/3",$M294*参照!$I$5,IF(AQ294="1/3",$M294*参照!$I$6,IF(AQ294="1/4(多子)",$M294*参照!$I$4,IF(AQ294="1/4(工･農)",$M294*参照!$I$7,IF(AQ294="3/3(多子)",$M294*参照!$I$4,IF(AQ294="2/3(多子)",$M294*参照!$I$4,IF(AQ294="1/3(多子)",$M294*参照!$I$4,IF(AQ294="多子世帯",$M294*参照!$I$4,IF(AQ294="対象外",0))))))))))</f>
        <v>0</v>
      </c>
      <c r="CP294" s="454" t="b">
        <f>IF(AR294="3/3",$M294*参照!$I$4,IF(AR294="2/3",$M294*参照!$I$5,IF(AR294="1/3",$M294*参照!$I$6,IF(AR294="1/4(多子)",$M294*参照!$I$4,IF(AR294="1/4(工･農)",$M294*参照!$I$7,IF(AR294="3/3(多子)",$M294*参照!$I$4,IF(AR294="2/3(多子)",$M294*参照!$I$4,IF(AR294="1/3(多子)",$M294*参照!$I$4,IF(AR294="多子世帯",$M294*参照!$I$4,IF(AR294="対象外",0))))))))))</f>
        <v>0</v>
      </c>
      <c r="CQ294" s="455" t="b">
        <f>IF(AS294="3/3",$M294*参照!$I$4,IF(AS294="2/3",$M294*参照!$I$5,IF(AS294="1/3",$M294*参照!$I$6,IF(AS294="1/4(多子)",$M294*参照!$I$4,IF(AS294="1/4(工･農)",$M294*参照!$I$7,IF(AS294="3/3(多子)",$M294*参照!$I$4,IF(AS294="2/3(多子)",$M294*参照!$I$4,IF(AS294="1/3(多子)",$M294*参照!$I$4,IF(AS294="多子世帯",$M294*参照!$I$4,IF(AS294="対象外",0))))))))))</f>
        <v>0</v>
      </c>
      <c r="CR294" s="456">
        <f t="shared" si="229"/>
        <v>0</v>
      </c>
      <c r="CS294" s="66"/>
      <c r="CT294" s="147"/>
      <c r="CU294" s="147"/>
      <c r="CV294" s="147"/>
      <c r="CW294" s="147"/>
      <c r="CX294" s="147"/>
      <c r="CY294" s="149"/>
      <c r="CZ294" s="100"/>
      <c r="DA294" s="147"/>
      <c r="DB294" s="147"/>
      <c r="DC294" s="147"/>
      <c r="DD294" s="147"/>
      <c r="DE294" s="147"/>
      <c r="DF294" s="148">
        <f t="shared" si="230"/>
        <v>0</v>
      </c>
      <c r="DG294" s="77">
        <f>IF(CD294=0,0,(ROUNDUP(O294*(BU294*参照!$C$5+BV294*参照!$C$6+BW294*参照!$C$7+BX294*参照!$C$8+BY294*参照!$C$9+BZ294*参照!$C$10+CA294*参照!$C$11+CB294*参照!$C$12+CC294*参照!$C$13)/CD294,-2)))</f>
        <v>0</v>
      </c>
      <c r="DH294" s="136" t="str">
        <f t="shared" si="201"/>
        <v>B</v>
      </c>
    </row>
    <row r="295" spans="1:112" ht="14.4">
      <c r="A295" s="137">
        <v>254</v>
      </c>
      <c r="B295" s="363"/>
      <c r="C295" s="361"/>
      <c r="D295" s="126"/>
      <c r="E295" s="127"/>
      <c r="F295" s="185"/>
      <c r="G295" s="213"/>
      <c r="H295" s="355"/>
      <c r="I295" s="235">
        <v>0</v>
      </c>
      <c r="J295" s="235">
        <f t="shared" si="202"/>
        <v>0</v>
      </c>
      <c r="K295" s="387">
        <f>IF(D295="昼間",参照!$E$4,IF(D295="夜間等",参照!$E$5,IF(D295="通信",参照!$E$6,0)))</f>
        <v>0</v>
      </c>
      <c r="L295" s="240">
        <f t="shared" si="203"/>
        <v>0</v>
      </c>
      <c r="M295" s="241">
        <f t="shared" si="204"/>
        <v>0</v>
      </c>
      <c r="N295" s="238"/>
      <c r="O295" s="238">
        <f t="shared" si="205"/>
        <v>0</v>
      </c>
      <c r="P295" s="389">
        <v>0</v>
      </c>
      <c r="Q295" s="392">
        <f>IF(D295="昼間",参照!$F$4,IF(D295="夜間等",参照!$F$5,IF(D295="通信",参照!$F$6,0)))</f>
        <v>0</v>
      </c>
      <c r="R295" s="240">
        <f t="shared" si="206"/>
        <v>0</v>
      </c>
      <c r="S295" s="214"/>
      <c r="T295" s="384">
        <f t="shared" si="207"/>
        <v>0</v>
      </c>
      <c r="U295" s="382">
        <f t="shared" si="208"/>
        <v>0</v>
      </c>
      <c r="V295" s="380">
        <f t="shared" si="209"/>
        <v>0</v>
      </c>
      <c r="W295" s="378">
        <f t="shared" si="210"/>
        <v>0</v>
      </c>
      <c r="X295" s="386" t="str">
        <f t="shared" si="180"/>
        <v>0</v>
      </c>
      <c r="Y295" s="379">
        <f t="shared" si="211"/>
        <v>0</v>
      </c>
      <c r="Z295" s="441"/>
      <c r="AA295" s="441"/>
      <c r="AB295" s="445">
        <f t="shared" si="212"/>
        <v>0</v>
      </c>
      <c r="AC295" s="356">
        <f t="shared" si="213"/>
        <v>0</v>
      </c>
      <c r="AD295" s="123">
        <f t="shared" si="181"/>
        <v>0</v>
      </c>
      <c r="AE295" s="123">
        <f t="shared" si="182"/>
        <v>0</v>
      </c>
      <c r="AF295" s="183"/>
      <c r="AG295" s="32"/>
      <c r="AH295" s="97"/>
      <c r="AI295" s="33"/>
      <c r="AJ295" s="97"/>
      <c r="AK295" s="33"/>
      <c r="AL295" s="97"/>
      <c r="AM295" s="98"/>
      <c r="AN295" s="99"/>
      <c r="AO295" s="147"/>
      <c r="AP295" s="147"/>
      <c r="AQ295" s="147"/>
      <c r="AR295" s="147"/>
      <c r="AS295" s="33"/>
      <c r="AT295" s="308">
        <f t="shared" si="183"/>
        <v>0</v>
      </c>
      <c r="AU295" s="295">
        <f t="shared" si="184"/>
        <v>0</v>
      </c>
      <c r="AV295" s="295">
        <f t="shared" si="185"/>
        <v>0</v>
      </c>
      <c r="AW295" s="295">
        <f t="shared" si="186"/>
        <v>0</v>
      </c>
      <c r="AX295" s="295">
        <f t="shared" si="187"/>
        <v>0</v>
      </c>
      <c r="AY295" s="295">
        <f t="shared" si="188"/>
        <v>0</v>
      </c>
      <c r="AZ295" s="295">
        <f t="shared" si="189"/>
        <v>0</v>
      </c>
      <c r="BA295" s="295">
        <f t="shared" si="190"/>
        <v>0</v>
      </c>
      <c r="BB295" s="310">
        <f t="shared" si="191"/>
        <v>0</v>
      </c>
      <c r="BC295" s="308">
        <f t="shared" si="192"/>
        <v>0</v>
      </c>
      <c r="BD295" s="308">
        <f t="shared" si="193"/>
        <v>0</v>
      </c>
      <c r="BE295" s="295">
        <f t="shared" si="194"/>
        <v>0</v>
      </c>
      <c r="BF295" s="308">
        <f t="shared" si="195"/>
        <v>0</v>
      </c>
      <c r="BG295" s="295">
        <f t="shared" si="196"/>
        <v>0</v>
      </c>
      <c r="BH295" s="308">
        <f t="shared" si="197"/>
        <v>0</v>
      </c>
      <c r="BI295" s="295">
        <f t="shared" si="198"/>
        <v>0</v>
      </c>
      <c r="BJ295" s="295">
        <f t="shared" si="199"/>
        <v>0</v>
      </c>
      <c r="BK295" s="310">
        <f t="shared" si="200"/>
        <v>0</v>
      </c>
      <c r="BL295" s="317">
        <f t="shared" si="214"/>
        <v>0</v>
      </c>
      <c r="BM295" s="299">
        <f t="shared" si="214"/>
        <v>0</v>
      </c>
      <c r="BN295" s="299">
        <f t="shared" si="215"/>
        <v>0</v>
      </c>
      <c r="BO295" s="299">
        <f t="shared" si="214"/>
        <v>0</v>
      </c>
      <c r="BP295" s="299">
        <f t="shared" si="216"/>
        <v>0</v>
      </c>
      <c r="BQ295" s="299">
        <f t="shared" si="214"/>
        <v>0</v>
      </c>
      <c r="BR295" s="299">
        <f t="shared" si="217"/>
        <v>0</v>
      </c>
      <c r="BS295" s="299">
        <f t="shared" si="218"/>
        <v>0</v>
      </c>
      <c r="BT295" s="318">
        <f t="shared" si="218"/>
        <v>0</v>
      </c>
      <c r="BU295" s="450">
        <f t="shared" si="219"/>
        <v>0</v>
      </c>
      <c r="BV295" s="451">
        <f t="shared" si="220"/>
        <v>0</v>
      </c>
      <c r="BW295" s="451">
        <f t="shared" si="221"/>
        <v>0</v>
      </c>
      <c r="BX295" s="451">
        <f t="shared" si="222"/>
        <v>0</v>
      </c>
      <c r="BY295" s="451">
        <f t="shared" si="223"/>
        <v>0</v>
      </c>
      <c r="BZ295" s="451">
        <f t="shared" si="224"/>
        <v>0</v>
      </c>
      <c r="CA295" s="451">
        <f t="shared" si="225"/>
        <v>0</v>
      </c>
      <c r="CB295" s="451">
        <f t="shared" si="226"/>
        <v>0</v>
      </c>
      <c r="CC295" s="451">
        <f t="shared" si="227"/>
        <v>0</v>
      </c>
      <c r="CD295" s="452">
        <f t="shared" si="228"/>
        <v>0</v>
      </c>
      <c r="CE295" s="453">
        <f>IF($AF295="3/3",$R295*参照!$J$4,IF($AF295="2/3",$R295*参照!$J$5,IF($AF295="1/3",$R295*参照!$J$6,IF($AF295="1/4(多子)",$R295*参照!$J$4,IF($AF295="1/4(工･農)",$R295*参照!$J$7,IF($AF295="3/3(多子)",$R295*参照!$J$4,IF($AF295="2/3(多子)",$R295*参照!$J$4,IF($AF295="1/3(多子)",$R295*参照!$J$4,IF($AF295="多子世帯",$R295*参照!$J$4,)))))))))</f>
        <v>0</v>
      </c>
      <c r="CF295" s="454" t="b">
        <f>IF(AH295="3/3",$M295*参照!$I$4,IF(AH295="2/3",$M295*参照!$I$5,IF(AH295="1/3",$M295*参照!$I$6,IF(AH295="1/4(多子)",$M295*参照!$I$4,IF(AH295="1/4(工･農)",$M295*参照!$I$7,IF(AH295="3/3(多子)",$M295*参照!$I$4,IF(AH295="2/3(多子)",$M295*参照!$I$4,IF(AH295="1/3(多子)",$M295*参照!$I$4,IF(AH295="多子世帯",$M295*参照!$I$4,IF(AH295="対象外",0))))))))))</f>
        <v>0</v>
      </c>
      <c r="CG295" s="454" t="b">
        <f>IF(AI295="3/3",$M295*参照!$I$4,IF(AI295="2/3",$M295*参照!$I$5,IF(AI295="1/3",$M295*参照!$I$6,IF(AI295="1/4(多子)",$M295*参照!$I$4,IF(AI295="1/4(工･農)",$M295*参照!$I$7,IF(AI295="3/3(多子)",$M295*参照!$I$4,IF(AI295="2/3(多子)",$M295*参照!$I$4,IF(AI295="1/3(多子)",$M295*参照!$I$4,IF(AI295="多子世帯",$M295*参照!$I$4,IF(AI295="対象外",0))))))))))</f>
        <v>0</v>
      </c>
      <c r="CH295" s="454" t="b">
        <f>IF(AJ295="3/3",$M295*参照!$I$4,IF(AJ295="2/3",$M295*参照!$I$5,IF(AJ295="1/3",$M295*参照!$I$6,IF(AJ295="1/4(多子)",$M295*参照!$I$4,IF(AJ295="1/4(工･農)",$M295*参照!$I$7,IF(AJ295="3/3(多子)",$M295*参照!$I$4,IF(AJ295="2/3(多子)",$M295*参照!$I$4,IF(AJ295="1/3(多子)",$M295*参照!$I$4,IF(AJ295="多子世帯",$M295*参照!$I$4,IF(AJ295="対象外",0))))))))))</f>
        <v>0</v>
      </c>
      <c r="CI295" s="454" t="b">
        <f>IF(AK295="3/3",$M295*参照!$I$4,IF(AK295="2/3",$M295*参照!$I$5,IF(AK295="1/3",$M295*参照!$I$6,IF(AK295="1/4(多子)",$M295*参照!$I$4,IF(AK295="1/4(工･農)",$M295*参照!$I$7,IF(AK295="3/3(多子)",$M295*参照!$I$4,IF(AK295="2/3(多子)",$M295*参照!$I$4,IF(AK295="1/3(多子)",$M295*参照!$I$4,IF(AK295="多子世帯",$M295*参照!$I$4,IF(AK295="対象外",0))))))))))</f>
        <v>0</v>
      </c>
      <c r="CJ295" s="454" t="b">
        <f>IF(AL295="3/3",$M295*参照!$I$4,IF(AL295="2/3",$M295*参照!$I$5,IF(AL295="1/3",$M295*参照!$I$6,IF(AL295="1/4(多子)",$M295*参照!$I$4,IF(AL295="1/4(工･農)",$M295*参照!$I$7,IF(AL295="3/3(多子)",$M295*参照!$I$4,IF(AL295="2/3(多子)",$M295*参照!$I$4,IF(AL295="1/3(多子)",$M295*参照!$I$4,IF(AL295="多子世帯",$M295*参照!$I$4,IF(AL295="対象外",0))))))))))</f>
        <v>0</v>
      </c>
      <c r="CK295" s="454" t="b">
        <f>IF(AM295="3/3",$M295*参照!$I$4,IF(AM295="2/3",$M295*参照!$I$5,IF(AM295="1/3",$M295*参照!$I$6,IF(AM295="1/4(多子)",$M295*参照!$I$4,IF(AM295="1/4(工･農)",$M295*参照!$I$7,IF(AM295="3/3(多子)",$M295*参照!$I$4,IF(AM295="2/3(多子)",$M295*参照!$I$4,IF(AM295="1/3(多子)",$M295*参照!$I$4,IF(AM295="多子世帯",$M295*参照!$I$4,IF(AM295="対象外",0))))))))))</f>
        <v>0</v>
      </c>
      <c r="CL295" s="454" t="b">
        <f>IF(AN295="3/3",$M295*参照!$I$4,IF(AN295="2/3",$M295*参照!$I$5,IF(AN295="1/3",$M295*参照!$I$6,IF(AN295="1/4(多子)",$M295*参照!$I$4,IF(AN295="1/4(工･農)",$M295*参照!$I$7,IF(AN295="3/3(多子)",$M295*参照!$I$4,IF(AN295="2/3(多子)",$M295*参照!$I$4,IF(AN295="1/3(多子)",$M295*参照!$I$4,IF(AN295="多子世帯",$M295*参照!$I$4,IF(AN295="対象外",0))))))))))</f>
        <v>0</v>
      </c>
      <c r="CM295" s="454" t="b">
        <f>IF(AO295="3/3",$M295*参照!$I$4,IF(AO295="2/3",$M295*参照!$I$5,IF(AO295="1/3",$M295*参照!$I$6,IF(AO295="1/4(多子)",$M295*参照!$I$4,IF(AO295="1/4(工･農)",$M295*参照!$I$7,IF(AO295="3/3(多子)",$M295*参照!$I$4,IF(AO295="2/3(多子)",$M295*参照!$I$4,IF(AO295="1/3(多子)",$M295*参照!$I$4,IF(AO295="多子世帯",$M295*参照!$I$4,IF(AO295="対象外",0))))))))))</f>
        <v>0</v>
      </c>
      <c r="CN295" s="454" t="b">
        <f>IF(AP295="3/3",$M295*参照!$I$4,IF(AP295="2/3",$M295*参照!$I$5,IF(AP295="1/3",$M295*参照!$I$6,IF(AP295="1/4(多子)",$M295*参照!$I$4,IF(AP295="1/4(工･農)",$M295*参照!$I$7,IF(AP295="3/3(多子)",$M295*参照!$I$4,IF(AP295="2/3(多子)",$M295*参照!$I$4,IF(AP295="1/3(多子)",$M295*参照!$I$4,IF(AP295="多子世帯",$M295*参照!$I$4,IF(AP295="対象外",0))))))))))</f>
        <v>0</v>
      </c>
      <c r="CO295" s="454" t="b">
        <f>IF(AQ295="3/3",$M295*参照!$I$4,IF(AQ295="2/3",$M295*参照!$I$5,IF(AQ295="1/3",$M295*参照!$I$6,IF(AQ295="1/4(多子)",$M295*参照!$I$4,IF(AQ295="1/4(工･農)",$M295*参照!$I$7,IF(AQ295="3/3(多子)",$M295*参照!$I$4,IF(AQ295="2/3(多子)",$M295*参照!$I$4,IF(AQ295="1/3(多子)",$M295*参照!$I$4,IF(AQ295="多子世帯",$M295*参照!$I$4,IF(AQ295="対象外",0))))))))))</f>
        <v>0</v>
      </c>
      <c r="CP295" s="454" t="b">
        <f>IF(AR295="3/3",$M295*参照!$I$4,IF(AR295="2/3",$M295*参照!$I$5,IF(AR295="1/3",$M295*参照!$I$6,IF(AR295="1/4(多子)",$M295*参照!$I$4,IF(AR295="1/4(工･農)",$M295*参照!$I$7,IF(AR295="3/3(多子)",$M295*参照!$I$4,IF(AR295="2/3(多子)",$M295*参照!$I$4,IF(AR295="1/3(多子)",$M295*参照!$I$4,IF(AR295="多子世帯",$M295*参照!$I$4,IF(AR295="対象外",0))))))))))</f>
        <v>0</v>
      </c>
      <c r="CQ295" s="455" t="b">
        <f>IF(AS295="3/3",$M295*参照!$I$4,IF(AS295="2/3",$M295*参照!$I$5,IF(AS295="1/3",$M295*参照!$I$6,IF(AS295="1/4(多子)",$M295*参照!$I$4,IF(AS295="1/4(工･農)",$M295*参照!$I$7,IF(AS295="3/3(多子)",$M295*参照!$I$4,IF(AS295="2/3(多子)",$M295*参照!$I$4,IF(AS295="1/3(多子)",$M295*参照!$I$4,IF(AS295="多子世帯",$M295*参照!$I$4,IF(AS295="対象外",0))))))))))</f>
        <v>0</v>
      </c>
      <c r="CR295" s="456">
        <f t="shared" si="229"/>
        <v>0</v>
      </c>
      <c r="CS295" s="66"/>
      <c r="CT295" s="147"/>
      <c r="CU295" s="147"/>
      <c r="CV295" s="147"/>
      <c r="CW295" s="147"/>
      <c r="CX295" s="147"/>
      <c r="CY295" s="149"/>
      <c r="CZ295" s="100"/>
      <c r="DA295" s="147"/>
      <c r="DB295" s="147"/>
      <c r="DC295" s="147"/>
      <c r="DD295" s="147"/>
      <c r="DE295" s="147"/>
      <c r="DF295" s="148">
        <f t="shared" si="230"/>
        <v>0</v>
      </c>
      <c r="DG295" s="77">
        <f>IF(CD295=0,0,(ROUNDUP(O295*(BU295*参照!$C$5+BV295*参照!$C$6+BW295*参照!$C$7+BX295*参照!$C$8+BY295*参照!$C$9+BZ295*参照!$C$10+CA295*参照!$C$11+CB295*参照!$C$12+CC295*参照!$C$13)/CD295,-2)))</f>
        <v>0</v>
      </c>
      <c r="DH295" s="136" t="str">
        <f t="shared" si="201"/>
        <v>B</v>
      </c>
    </row>
    <row r="296" spans="1:112" ht="14.4">
      <c r="A296" s="137">
        <v>255</v>
      </c>
      <c r="B296" s="363"/>
      <c r="C296" s="361"/>
      <c r="D296" s="126"/>
      <c r="E296" s="127"/>
      <c r="F296" s="185"/>
      <c r="G296" s="213"/>
      <c r="H296" s="355"/>
      <c r="I296" s="235">
        <v>0</v>
      </c>
      <c r="J296" s="235">
        <f t="shared" si="202"/>
        <v>0</v>
      </c>
      <c r="K296" s="387">
        <f>IF(D296="昼間",参照!$E$4,IF(D296="夜間等",参照!$E$5,IF(D296="通信",参照!$E$6,0)))</f>
        <v>0</v>
      </c>
      <c r="L296" s="240">
        <f t="shared" si="203"/>
        <v>0</v>
      </c>
      <c r="M296" s="241">
        <f t="shared" si="204"/>
        <v>0</v>
      </c>
      <c r="N296" s="238"/>
      <c r="O296" s="238">
        <f t="shared" si="205"/>
        <v>0</v>
      </c>
      <c r="P296" s="389">
        <v>0</v>
      </c>
      <c r="Q296" s="392">
        <f>IF(D296="昼間",参照!$F$4,IF(D296="夜間等",参照!$F$5,IF(D296="通信",参照!$F$6,0)))</f>
        <v>0</v>
      </c>
      <c r="R296" s="240">
        <f t="shared" si="206"/>
        <v>0</v>
      </c>
      <c r="S296" s="214"/>
      <c r="T296" s="384">
        <f t="shared" si="207"/>
        <v>0</v>
      </c>
      <c r="U296" s="382">
        <f t="shared" si="208"/>
        <v>0</v>
      </c>
      <c r="V296" s="380">
        <f t="shared" si="209"/>
        <v>0</v>
      </c>
      <c r="W296" s="378">
        <f t="shared" si="210"/>
        <v>0</v>
      </c>
      <c r="X296" s="386" t="str">
        <f t="shared" si="180"/>
        <v>0</v>
      </c>
      <c r="Y296" s="379">
        <f t="shared" si="211"/>
        <v>0</v>
      </c>
      <c r="Z296" s="441"/>
      <c r="AA296" s="441"/>
      <c r="AB296" s="445">
        <f t="shared" si="212"/>
        <v>0</v>
      </c>
      <c r="AC296" s="356">
        <f t="shared" si="213"/>
        <v>0</v>
      </c>
      <c r="AD296" s="123">
        <f t="shared" si="181"/>
        <v>0</v>
      </c>
      <c r="AE296" s="123">
        <f t="shared" si="182"/>
        <v>0</v>
      </c>
      <c r="AF296" s="183"/>
      <c r="AG296" s="32"/>
      <c r="AH296" s="97"/>
      <c r="AI296" s="33"/>
      <c r="AJ296" s="97"/>
      <c r="AK296" s="33"/>
      <c r="AL296" s="97"/>
      <c r="AM296" s="98"/>
      <c r="AN296" s="99"/>
      <c r="AO296" s="147"/>
      <c r="AP296" s="147"/>
      <c r="AQ296" s="147"/>
      <c r="AR296" s="147"/>
      <c r="AS296" s="33"/>
      <c r="AT296" s="308">
        <f t="shared" si="183"/>
        <v>0</v>
      </c>
      <c r="AU296" s="295">
        <f t="shared" si="184"/>
        <v>0</v>
      </c>
      <c r="AV296" s="295">
        <f t="shared" si="185"/>
        <v>0</v>
      </c>
      <c r="AW296" s="295">
        <f t="shared" si="186"/>
        <v>0</v>
      </c>
      <c r="AX296" s="295">
        <f t="shared" si="187"/>
        <v>0</v>
      </c>
      <c r="AY296" s="295">
        <f t="shared" si="188"/>
        <v>0</v>
      </c>
      <c r="AZ296" s="295">
        <f t="shared" si="189"/>
        <v>0</v>
      </c>
      <c r="BA296" s="295">
        <f t="shared" si="190"/>
        <v>0</v>
      </c>
      <c r="BB296" s="310">
        <f t="shared" si="191"/>
        <v>0</v>
      </c>
      <c r="BC296" s="308">
        <f t="shared" si="192"/>
        <v>0</v>
      </c>
      <c r="BD296" s="308">
        <f t="shared" si="193"/>
        <v>0</v>
      </c>
      <c r="BE296" s="295">
        <f t="shared" si="194"/>
        <v>0</v>
      </c>
      <c r="BF296" s="308">
        <f t="shared" si="195"/>
        <v>0</v>
      </c>
      <c r="BG296" s="295">
        <f t="shared" si="196"/>
        <v>0</v>
      </c>
      <c r="BH296" s="308">
        <f t="shared" si="197"/>
        <v>0</v>
      </c>
      <c r="BI296" s="295">
        <f t="shared" si="198"/>
        <v>0</v>
      </c>
      <c r="BJ296" s="295">
        <f t="shared" si="199"/>
        <v>0</v>
      </c>
      <c r="BK296" s="310">
        <f t="shared" si="200"/>
        <v>0</v>
      </c>
      <c r="BL296" s="317">
        <f t="shared" si="214"/>
        <v>0</v>
      </c>
      <c r="BM296" s="299">
        <f t="shared" si="214"/>
        <v>0</v>
      </c>
      <c r="BN296" s="299">
        <f t="shared" si="215"/>
        <v>0</v>
      </c>
      <c r="BO296" s="299">
        <f t="shared" si="214"/>
        <v>0</v>
      </c>
      <c r="BP296" s="299">
        <f t="shared" si="216"/>
        <v>0</v>
      </c>
      <c r="BQ296" s="299">
        <f t="shared" si="214"/>
        <v>0</v>
      </c>
      <c r="BR296" s="299">
        <f t="shared" si="217"/>
        <v>0</v>
      </c>
      <c r="BS296" s="299">
        <f t="shared" si="218"/>
        <v>0</v>
      </c>
      <c r="BT296" s="318">
        <f t="shared" si="218"/>
        <v>0</v>
      </c>
      <c r="BU296" s="450">
        <f t="shared" si="219"/>
        <v>0</v>
      </c>
      <c r="BV296" s="451">
        <f t="shared" si="220"/>
        <v>0</v>
      </c>
      <c r="BW296" s="451">
        <f t="shared" si="221"/>
        <v>0</v>
      </c>
      <c r="BX296" s="451">
        <f t="shared" si="222"/>
        <v>0</v>
      </c>
      <c r="BY296" s="451">
        <f t="shared" si="223"/>
        <v>0</v>
      </c>
      <c r="BZ296" s="451">
        <f t="shared" si="224"/>
        <v>0</v>
      </c>
      <c r="CA296" s="451">
        <f t="shared" si="225"/>
        <v>0</v>
      </c>
      <c r="CB296" s="451">
        <f t="shared" si="226"/>
        <v>0</v>
      </c>
      <c r="CC296" s="451">
        <f t="shared" si="227"/>
        <v>0</v>
      </c>
      <c r="CD296" s="452">
        <f t="shared" si="228"/>
        <v>0</v>
      </c>
      <c r="CE296" s="453">
        <f>IF($AF296="3/3",$R296*参照!$J$4,IF($AF296="2/3",$R296*参照!$J$5,IF($AF296="1/3",$R296*参照!$J$6,IF($AF296="1/4(多子)",$R296*参照!$J$4,IF($AF296="1/4(工･農)",$R296*参照!$J$7,IF($AF296="3/3(多子)",$R296*参照!$J$4,IF($AF296="2/3(多子)",$R296*参照!$J$4,IF($AF296="1/3(多子)",$R296*参照!$J$4,IF($AF296="多子世帯",$R296*参照!$J$4,)))))))))</f>
        <v>0</v>
      </c>
      <c r="CF296" s="454" t="b">
        <f>IF(AH296="3/3",$M296*参照!$I$4,IF(AH296="2/3",$M296*参照!$I$5,IF(AH296="1/3",$M296*参照!$I$6,IF(AH296="1/4(多子)",$M296*参照!$I$4,IF(AH296="1/4(工･農)",$M296*参照!$I$7,IF(AH296="3/3(多子)",$M296*参照!$I$4,IF(AH296="2/3(多子)",$M296*参照!$I$4,IF(AH296="1/3(多子)",$M296*参照!$I$4,IF(AH296="多子世帯",$M296*参照!$I$4,IF(AH296="対象外",0))))))))))</f>
        <v>0</v>
      </c>
      <c r="CG296" s="454" t="b">
        <f>IF(AI296="3/3",$M296*参照!$I$4,IF(AI296="2/3",$M296*参照!$I$5,IF(AI296="1/3",$M296*参照!$I$6,IF(AI296="1/4(多子)",$M296*参照!$I$4,IF(AI296="1/4(工･農)",$M296*参照!$I$7,IF(AI296="3/3(多子)",$M296*参照!$I$4,IF(AI296="2/3(多子)",$M296*参照!$I$4,IF(AI296="1/3(多子)",$M296*参照!$I$4,IF(AI296="多子世帯",$M296*参照!$I$4,IF(AI296="対象外",0))))))))))</f>
        <v>0</v>
      </c>
      <c r="CH296" s="454" t="b">
        <f>IF(AJ296="3/3",$M296*参照!$I$4,IF(AJ296="2/3",$M296*参照!$I$5,IF(AJ296="1/3",$M296*参照!$I$6,IF(AJ296="1/4(多子)",$M296*参照!$I$4,IF(AJ296="1/4(工･農)",$M296*参照!$I$7,IF(AJ296="3/3(多子)",$M296*参照!$I$4,IF(AJ296="2/3(多子)",$M296*参照!$I$4,IF(AJ296="1/3(多子)",$M296*参照!$I$4,IF(AJ296="多子世帯",$M296*参照!$I$4,IF(AJ296="対象外",0))))))))))</f>
        <v>0</v>
      </c>
      <c r="CI296" s="454" t="b">
        <f>IF(AK296="3/3",$M296*参照!$I$4,IF(AK296="2/3",$M296*参照!$I$5,IF(AK296="1/3",$M296*参照!$I$6,IF(AK296="1/4(多子)",$M296*参照!$I$4,IF(AK296="1/4(工･農)",$M296*参照!$I$7,IF(AK296="3/3(多子)",$M296*参照!$I$4,IF(AK296="2/3(多子)",$M296*参照!$I$4,IF(AK296="1/3(多子)",$M296*参照!$I$4,IF(AK296="多子世帯",$M296*参照!$I$4,IF(AK296="対象外",0))))))))))</f>
        <v>0</v>
      </c>
      <c r="CJ296" s="454" t="b">
        <f>IF(AL296="3/3",$M296*参照!$I$4,IF(AL296="2/3",$M296*参照!$I$5,IF(AL296="1/3",$M296*参照!$I$6,IF(AL296="1/4(多子)",$M296*参照!$I$4,IF(AL296="1/4(工･農)",$M296*参照!$I$7,IF(AL296="3/3(多子)",$M296*参照!$I$4,IF(AL296="2/3(多子)",$M296*参照!$I$4,IF(AL296="1/3(多子)",$M296*参照!$I$4,IF(AL296="多子世帯",$M296*参照!$I$4,IF(AL296="対象外",0))))))))))</f>
        <v>0</v>
      </c>
      <c r="CK296" s="454" t="b">
        <f>IF(AM296="3/3",$M296*参照!$I$4,IF(AM296="2/3",$M296*参照!$I$5,IF(AM296="1/3",$M296*参照!$I$6,IF(AM296="1/4(多子)",$M296*参照!$I$4,IF(AM296="1/4(工･農)",$M296*参照!$I$7,IF(AM296="3/3(多子)",$M296*参照!$I$4,IF(AM296="2/3(多子)",$M296*参照!$I$4,IF(AM296="1/3(多子)",$M296*参照!$I$4,IF(AM296="多子世帯",$M296*参照!$I$4,IF(AM296="対象外",0))))))))))</f>
        <v>0</v>
      </c>
      <c r="CL296" s="454" t="b">
        <f>IF(AN296="3/3",$M296*参照!$I$4,IF(AN296="2/3",$M296*参照!$I$5,IF(AN296="1/3",$M296*参照!$I$6,IF(AN296="1/4(多子)",$M296*参照!$I$4,IF(AN296="1/4(工･農)",$M296*参照!$I$7,IF(AN296="3/3(多子)",$M296*参照!$I$4,IF(AN296="2/3(多子)",$M296*参照!$I$4,IF(AN296="1/3(多子)",$M296*参照!$I$4,IF(AN296="多子世帯",$M296*参照!$I$4,IF(AN296="対象外",0))))))))))</f>
        <v>0</v>
      </c>
      <c r="CM296" s="454" t="b">
        <f>IF(AO296="3/3",$M296*参照!$I$4,IF(AO296="2/3",$M296*参照!$I$5,IF(AO296="1/3",$M296*参照!$I$6,IF(AO296="1/4(多子)",$M296*参照!$I$4,IF(AO296="1/4(工･農)",$M296*参照!$I$7,IF(AO296="3/3(多子)",$M296*参照!$I$4,IF(AO296="2/3(多子)",$M296*参照!$I$4,IF(AO296="1/3(多子)",$M296*参照!$I$4,IF(AO296="多子世帯",$M296*参照!$I$4,IF(AO296="対象外",0))))))))))</f>
        <v>0</v>
      </c>
      <c r="CN296" s="454" t="b">
        <f>IF(AP296="3/3",$M296*参照!$I$4,IF(AP296="2/3",$M296*参照!$I$5,IF(AP296="1/3",$M296*参照!$I$6,IF(AP296="1/4(多子)",$M296*参照!$I$4,IF(AP296="1/4(工･農)",$M296*参照!$I$7,IF(AP296="3/3(多子)",$M296*参照!$I$4,IF(AP296="2/3(多子)",$M296*参照!$I$4,IF(AP296="1/3(多子)",$M296*参照!$I$4,IF(AP296="多子世帯",$M296*参照!$I$4,IF(AP296="対象外",0))))))))))</f>
        <v>0</v>
      </c>
      <c r="CO296" s="454" t="b">
        <f>IF(AQ296="3/3",$M296*参照!$I$4,IF(AQ296="2/3",$M296*参照!$I$5,IF(AQ296="1/3",$M296*参照!$I$6,IF(AQ296="1/4(多子)",$M296*参照!$I$4,IF(AQ296="1/4(工･農)",$M296*参照!$I$7,IF(AQ296="3/3(多子)",$M296*参照!$I$4,IF(AQ296="2/3(多子)",$M296*参照!$I$4,IF(AQ296="1/3(多子)",$M296*参照!$I$4,IF(AQ296="多子世帯",$M296*参照!$I$4,IF(AQ296="対象外",0))))))))))</f>
        <v>0</v>
      </c>
      <c r="CP296" s="454" t="b">
        <f>IF(AR296="3/3",$M296*参照!$I$4,IF(AR296="2/3",$M296*参照!$I$5,IF(AR296="1/3",$M296*参照!$I$6,IF(AR296="1/4(多子)",$M296*参照!$I$4,IF(AR296="1/4(工･農)",$M296*参照!$I$7,IF(AR296="3/3(多子)",$M296*参照!$I$4,IF(AR296="2/3(多子)",$M296*参照!$I$4,IF(AR296="1/3(多子)",$M296*参照!$I$4,IF(AR296="多子世帯",$M296*参照!$I$4,IF(AR296="対象外",0))))))))))</f>
        <v>0</v>
      </c>
      <c r="CQ296" s="455" t="b">
        <f>IF(AS296="3/3",$M296*参照!$I$4,IF(AS296="2/3",$M296*参照!$I$5,IF(AS296="1/3",$M296*参照!$I$6,IF(AS296="1/4(多子)",$M296*参照!$I$4,IF(AS296="1/4(工･農)",$M296*参照!$I$7,IF(AS296="3/3(多子)",$M296*参照!$I$4,IF(AS296="2/3(多子)",$M296*参照!$I$4,IF(AS296="1/3(多子)",$M296*参照!$I$4,IF(AS296="多子世帯",$M296*参照!$I$4,IF(AS296="対象外",0))))))))))</f>
        <v>0</v>
      </c>
      <c r="CR296" s="456">
        <f t="shared" si="229"/>
        <v>0</v>
      </c>
      <c r="CS296" s="66"/>
      <c r="CT296" s="147"/>
      <c r="CU296" s="147"/>
      <c r="CV296" s="147"/>
      <c r="CW296" s="147"/>
      <c r="CX296" s="147"/>
      <c r="CY296" s="149"/>
      <c r="CZ296" s="100"/>
      <c r="DA296" s="147"/>
      <c r="DB296" s="147"/>
      <c r="DC296" s="147"/>
      <c r="DD296" s="147"/>
      <c r="DE296" s="147"/>
      <c r="DF296" s="148">
        <f t="shared" si="230"/>
        <v>0</v>
      </c>
      <c r="DG296" s="77">
        <f>IF(CD296=0,0,(ROUNDUP(O296*(BU296*参照!$C$5+BV296*参照!$C$6+BW296*参照!$C$7+BX296*参照!$C$8+BY296*参照!$C$9+BZ296*参照!$C$10+CA296*参照!$C$11+CB296*参照!$C$12+CC296*参照!$C$13)/CD296,-2)))</f>
        <v>0</v>
      </c>
      <c r="DH296" s="136" t="str">
        <f t="shared" si="201"/>
        <v>B</v>
      </c>
    </row>
    <row r="297" spans="1:112" ht="14.4">
      <c r="A297" s="137">
        <v>256</v>
      </c>
      <c r="B297" s="354"/>
      <c r="C297" s="355"/>
      <c r="D297" s="213"/>
      <c r="E297" s="213"/>
      <c r="F297" s="185"/>
      <c r="G297" s="213"/>
      <c r="H297" s="355"/>
      <c r="I297" s="237">
        <v>0</v>
      </c>
      <c r="J297" s="236">
        <f t="shared" si="202"/>
        <v>0</v>
      </c>
      <c r="K297" s="387">
        <f>IF(D297="昼間",参照!$E$4,IF(D297="夜間等",参照!$E$5,IF(D297="通信",参照!$E$6,0)))</f>
        <v>0</v>
      </c>
      <c r="L297" s="240">
        <f t="shared" si="203"/>
        <v>0</v>
      </c>
      <c r="M297" s="241">
        <f t="shared" si="204"/>
        <v>0</v>
      </c>
      <c r="N297" s="238"/>
      <c r="O297" s="238">
        <f t="shared" si="205"/>
        <v>0</v>
      </c>
      <c r="P297" s="389">
        <v>0</v>
      </c>
      <c r="Q297" s="392">
        <f>IF(D297="昼間",参照!$F$4,IF(D297="夜間等",参照!$F$5,IF(D297="通信",参照!$F$6,0)))</f>
        <v>0</v>
      </c>
      <c r="R297" s="240">
        <f t="shared" si="206"/>
        <v>0</v>
      </c>
      <c r="S297" s="214"/>
      <c r="T297" s="384">
        <f t="shared" si="207"/>
        <v>0</v>
      </c>
      <c r="U297" s="382">
        <f t="shared" si="208"/>
        <v>0</v>
      </c>
      <c r="V297" s="380">
        <f t="shared" si="209"/>
        <v>0</v>
      </c>
      <c r="W297" s="378">
        <f t="shared" si="210"/>
        <v>0</v>
      </c>
      <c r="X297" s="386" t="str">
        <f t="shared" si="180"/>
        <v>0</v>
      </c>
      <c r="Y297" s="379">
        <f t="shared" si="211"/>
        <v>0</v>
      </c>
      <c r="Z297" s="441"/>
      <c r="AA297" s="441"/>
      <c r="AB297" s="445">
        <f t="shared" si="212"/>
        <v>0</v>
      </c>
      <c r="AC297" s="356">
        <f t="shared" si="213"/>
        <v>0</v>
      </c>
      <c r="AD297" s="123">
        <f t="shared" si="181"/>
        <v>0</v>
      </c>
      <c r="AE297" s="123">
        <f t="shared" si="182"/>
        <v>0</v>
      </c>
      <c r="AF297" s="183"/>
      <c r="AG297" s="32"/>
      <c r="AH297" s="97"/>
      <c r="AI297" s="33"/>
      <c r="AJ297" s="97"/>
      <c r="AK297" s="33"/>
      <c r="AL297" s="97"/>
      <c r="AM297" s="98"/>
      <c r="AN297" s="99"/>
      <c r="AO297" s="147"/>
      <c r="AP297" s="147"/>
      <c r="AQ297" s="147"/>
      <c r="AR297" s="147"/>
      <c r="AS297" s="33"/>
      <c r="AT297" s="308">
        <f t="shared" si="183"/>
        <v>0</v>
      </c>
      <c r="AU297" s="295">
        <f t="shared" si="184"/>
        <v>0</v>
      </c>
      <c r="AV297" s="295">
        <f t="shared" si="185"/>
        <v>0</v>
      </c>
      <c r="AW297" s="295">
        <f t="shared" si="186"/>
        <v>0</v>
      </c>
      <c r="AX297" s="295">
        <f t="shared" si="187"/>
        <v>0</v>
      </c>
      <c r="AY297" s="295">
        <f t="shared" si="188"/>
        <v>0</v>
      </c>
      <c r="AZ297" s="295">
        <f t="shared" si="189"/>
        <v>0</v>
      </c>
      <c r="BA297" s="295">
        <f t="shared" si="190"/>
        <v>0</v>
      </c>
      <c r="BB297" s="310">
        <f t="shared" si="191"/>
        <v>0</v>
      </c>
      <c r="BC297" s="308">
        <f t="shared" si="192"/>
        <v>0</v>
      </c>
      <c r="BD297" s="308">
        <f t="shared" si="193"/>
        <v>0</v>
      </c>
      <c r="BE297" s="295">
        <f t="shared" si="194"/>
        <v>0</v>
      </c>
      <c r="BF297" s="308">
        <f t="shared" si="195"/>
        <v>0</v>
      </c>
      <c r="BG297" s="295">
        <f t="shared" si="196"/>
        <v>0</v>
      </c>
      <c r="BH297" s="308">
        <f t="shared" si="197"/>
        <v>0</v>
      </c>
      <c r="BI297" s="295">
        <f t="shared" si="198"/>
        <v>0</v>
      </c>
      <c r="BJ297" s="295">
        <f t="shared" si="199"/>
        <v>0</v>
      </c>
      <c r="BK297" s="310">
        <f t="shared" si="200"/>
        <v>0</v>
      </c>
      <c r="BL297" s="317">
        <f t="shared" si="214"/>
        <v>0</v>
      </c>
      <c r="BM297" s="299">
        <f t="shared" si="214"/>
        <v>0</v>
      </c>
      <c r="BN297" s="299">
        <f t="shared" si="215"/>
        <v>0</v>
      </c>
      <c r="BO297" s="299">
        <f t="shared" si="214"/>
        <v>0</v>
      </c>
      <c r="BP297" s="299">
        <f t="shared" si="216"/>
        <v>0</v>
      </c>
      <c r="BQ297" s="299">
        <f t="shared" si="214"/>
        <v>0</v>
      </c>
      <c r="BR297" s="299">
        <f t="shared" si="217"/>
        <v>0</v>
      </c>
      <c r="BS297" s="299">
        <f t="shared" si="218"/>
        <v>0</v>
      </c>
      <c r="BT297" s="318">
        <f t="shared" si="218"/>
        <v>0</v>
      </c>
      <c r="BU297" s="450">
        <f t="shared" si="219"/>
        <v>0</v>
      </c>
      <c r="BV297" s="451">
        <f t="shared" si="220"/>
        <v>0</v>
      </c>
      <c r="BW297" s="451">
        <f t="shared" si="221"/>
        <v>0</v>
      </c>
      <c r="BX297" s="451">
        <f t="shared" si="222"/>
        <v>0</v>
      </c>
      <c r="BY297" s="451">
        <f t="shared" si="223"/>
        <v>0</v>
      </c>
      <c r="BZ297" s="451">
        <f t="shared" si="224"/>
        <v>0</v>
      </c>
      <c r="CA297" s="451">
        <f t="shared" si="225"/>
        <v>0</v>
      </c>
      <c r="CB297" s="451">
        <f t="shared" si="226"/>
        <v>0</v>
      </c>
      <c r="CC297" s="451">
        <f t="shared" si="227"/>
        <v>0</v>
      </c>
      <c r="CD297" s="452">
        <f t="shared" si="228"/>
        <v>0</v>
      </c>
      <c r="CE297" s="453">
        <f>IF($AF297="3/3",$R297*参照!$J$4,IF($AF297="2/3",$R297*参照!$J$5,IF($AF297="1/3",$R297*参照!$J$6,IF($AF297="1/4(多子)",$R297*参照!$J$4,IF($AF297="1/4(工･農)",$R297*参照!$J$7,IF($AF297="3/3(多子)",$R297*参照!$J$4,IF($AF297="2/3(多子)",$R297*参照!$J$4,IF($AF297="1/3(多子)",$R297*参照!$J$4,IF($AF297="多子世帯",$R297*参照!$J$4,)))))))))</f>
        <v>0</v>
      </c>
      <c r="CF297" s="454" t="b">
        <f>IF(AH297="3/3",$M297*参照!$I$4,IF(AH297="2/3",$M297*参照!$I$5,IF(AH297="1/3",$M297*参照!$I$6,IF(AH297="1/4(多子)",$M297*参照!$I$4,IF(AH297="1/4(工･農)",$M297*参照!$I$7,IF(AH297="3/3(多子)",$M297*参照!$I$4,IF(AH297="2/3(多子)",$M297*参照!$I$4,IF(AH297="1/3(多子)",$M297*参照!$I$4,IF(AH297="多子世帯",$M297*参照!$I$4,IF(AH297="対象外",0))))))))))</f>
        <v>0</v>
      </c>
      <c r="CG297" s="454" t="b">
        <f>IF(AI297="3/3",$M297*参照!$I$4,IF(AI297="2/3",$M297*参照!$I$5,IF(AI297="1/3",$M297*参照!$I$6,IF(AI297="1/4(多子)",$M297*参照!$I$4,IF(AI297="1/4(工･農)",$M297*参照!$I$7,IF(AI297="3/3(多子)",$M297*参照!$I$4,IF(AI297="2/3(多子)",$M297*参照!$I$4,IF(AI297="1/3(多子)",$M297*参照!$I$4,IF(AI297="多子世帯",$M297*参照!$I$4,IF(AI297="対象外",0))))))))))</f>
        <v>0</v>
      </c>
      <c r="CH297" s="454" t="b">
        <f>IF(AJ297="3/3",$M297*参照!$I$4,IF(AJ297="2/3",$M297*参照!$I$5,IF(AJ297="1/3",$M297*参照!$I$6,IF(AJ297="1/4(多子)",$M297*参照!$I$4,IF(AJ297="1/4(工･農)",$M297*参照!$I$7,IF(AJ297="3/3(多子)",$M297*参照!$I$4,IF(AJ297="2/3(多子)",$M297*参照!$I$4,IF(AJ297="1/3(多子)",$M297*参照!$I$4,IF(AJ297="多子世帯",$M297*参照!$I$4,IF(AJ297="対象外",0))))))))))</f>
        <v>0</v>
      </c>
      <c r="CI297" s="454" t="b">
        <f>IF(AK297="3/3",$M297*参照!$I$4,IF(AK297="2/3",$M297*参照!$I$5,IF(AK297="1/3",$M297*参照!$I$6,IF(AK297="1/4(多子)",$M297*参照!$I$4,IF(AK297="1/4(工･農)",$M297*参照!$I$7,IF(AK297="3/3(多子)",$M297*参照!$I$4,IF(AK297="2/3(多子)",$M297*参照!$I$4,IF(AK297="1/3(多子)",$M297*参照!$I$4,IF(AK297="多子世帯",$M297*参照!$I$4,IF(AK297="対象外",0))))))))))</f>
        <v>0</v>
      </c>
      <c r="CJ297" s="454" t="b">
        <f>IF(AL297="3/3",$M297*参照!$I$4,IF(AL297="2/3",$M297*参照!$I$5,IF(AL297="1/3",$M297*参照!$I$6,IF(AL297="1/4(多子)",$M297*参照!$I$4,IF(AL297="1/4(工･農)",$M297*参照!$I$7,IF(AL297="3/3(多子)",$M297*参照!$I$4,IF(AL297="2/3(多子)",$M297*参照!$I$4,IF(AL297="1/3(多子)",$M297*参照!$I$4,IF(AL297="多子世帯",$M297*参照!$I$4,IF(AL297="対象外",0))))))))))</f>
        <v>0</v>
      </c>
      <c r="CK297" s="454" t="b">
        <f>IF(AM297="3/3",$M297*参照!$I$4,IF(AM297="2/3",$M297*参照!$I$5,IF(AM297="1/3",$M297*参照!$I$6,IF(AM297="1/4(多子)",$M297*参照!$I$4,IF(AM297="1/4(工･農)",$M297*参照!$I$7,IF(AM297="3/3(多子)",$M297*参照!$I$4,IF(AM297="2/3(多子)",$M297*参照!$I$4,IF(AM297="1/3(多子)",$M297*参照!$I$4,IF(AM297="多子世帯",$M297*参照!$I$4,IF(AM297="対象外",0))))))))))</f>
        <v>0</v>
      </c>
      <c r="CL297" s="454" t="b">
        <f>IF(AN297="3/3",$M297*参照!$I$4,IF(AN297="2/3",$M297*参照!$I$5,IF(AN297="1/3",$M297*参照!$I$6,IF(AN297="1/4(多子)",$M297*参照!$I$4,IF(AN297="1/4(工･農)",$M297*参照!$I$7,IF(AN297="3/3(多子)",$M297*参照!$I$4,IF(AN297="2/3(多子)",$M297*参照!$I$4,IF(AN297="1/3(多子)",$M297*参照!$I$4,IF(AN297="多子世帯",$M297*参照!$I$4,IF(AN297="対象外",0))))))))))</f>
        <v>0</v>
      </c>
      <c r="CM297" s="454" t="b">
        <f>IF(AO297="3/3",$M297*参照!$I$4,IF(AO297="2/3",$M297*参照!$I$5,IF(AO297="1/3",$M297*参照!$I$6,IF(AO297="1/4(多子)",$M297*参照!$I$4,IF(AO297="1/4(工･農)",$M297*参照!$I$7,IF(AO297="3/3(多子)",$M297*参照!$I$4,IF(AO297="2/3(多子)",$M297*参照!$I$4,IF(AO297="1/3(多子)",$M297*参照!$I$4,IF(AO297="多子世帯",$M297*参照!$I$4,IF(AO297="対象外",0))))))))))</f>
        <v>0</v>
      </c>
      <c r="CN297" s="454" t="b">
        <f>IF(AP297="3/3",$M297*参照!$I$4,IF(AP297="2/3",$M297*参照!$I$5,IF(AP297="1/3",$M297*参照!$I$6,IF(AP297="1/4(多子)",$M297*参照!$I$4,IF(AP297="1/4(工･農)",$M297*参照!$I$7,IF(AP297="3/3(多子)",$M297*参照!$I$4,IF(AP297="2/3(多子)",$M297*参照!$I$4,IF(AP297="1/3(多子)",$M297*参照!$I$4,IF(AP297="多子世帯",$M297*参照!$I$4,IF(AP297="対象外",0))))))))))</f>
        <v>0</v>
      </c>
      <c r="CO297" s="454" t="b">
        <f>IF(AQ297="3/3",$M297*参照!$I$4,IF(AQ297="2/3",$M297*参照!$I$5,IF(AQ297="1/3",$M297*参照!$I$6,IF(AQ297="1/4(多子)",$M297*参照!$I$4,IF(AQ297="1/4(工･農)",$M297*参照!$I$7,IF(AQ297="3/3(多子)",$M297*参照!$I$4,IF(AQ297="2/3(多子)",$M297*参照!$I$4,IF(AQ297="1/3(多子)",$M297*参照!$I$4,IF(AQ297="多子世帯",$M297*参照!$I$4,IF(AQ297="対象外",0))))))))))</f>
        <v>0</v>
      </c>
      <c r="CP297" s="454" t="b">
        <f>IF(AR297="3/3",$M297*参照!$I$4,IF(AR297="2/3",$M297*参照!$I$5,IF(AR297="1/3",$M297*参照!$I$6,IF(AR297="1/4(多子)",$M297*参照!$I$4,IF(AR297="1/4(工･農)",$M297*参照!$I$7,IF(AR297="3/3(多子)",$M297*参照!$I$4,IF(AR297="2/3(多子)",$M297*参照!$I$4,IF(AR297="1/3(多子)",$M297*参照!$I$4,IF(AR297="多子世帯",$M297*参照!$I$4,IF(AR297="対象外",0))))))))))</f>
        <v>0</v>
      </c>
      <c r="CQ297" s="455" t="b">
        <f>IF(AS297="3/3",$M297*参照!$I$4,IF(AS297="2/3",$M297*参照!$I$5,IF(AS297="1/3",$M297*参照!$I$6,IF(AS297="1/4(多子)",$M297*参照!$I$4,IF(AS297="1/4(工･農)",$M297*参照!$I$7,IF(AS297="3/3(多子)",$M297*参照!$I$4,IF(AS297="2/3(多子)",$M297*参照!$I$4,IF(AS297="1/3(多子)",$M297*参照!$I$4,IF(AS297="多子世帯",$M297*参照!$I$4,IF(AS297="対象外",0))))))))))</f>
        <v>0</v>
      </c>
      <c r="CR297" s="456">
        <f t="shared" si="229"/>
        <v>0</v>
      </c>
      <c r="CS297" s="66"/>
      <c r="CT297" s="147"/>
      <c r="CU297" s="147"/>
      <c r="CV297" s="147"/>
      <c r="CW297" s="147"/>
      <c r="CX297" s="147"/>
      <c r="CY297" s="149"/>
      <c r="CZ297" s="100"/>
      <c r="DA297" s="147"/>
      <c r="DB297" s="147"/>
      <c r="DC297" s="147"/>
      <c r="DD297" s="147"/>
      <c r="DE297" s="147"/>
      <c r="DF297" s="148">
        <f t="shared" si="230"/>
        <v>0</v>
      </c>
      <c r="DG297" s="77">
        <f>IF(CD297=0,0,(ROUNDUP(O297*(BU297*参照!$C$5+BV297*参照!$C$6+BW297*参照!$C$7+BX297*参照!$C$8+BY297*参照!$C$9+BZ297*参照!$C$10+CA297*参照!$C$11+CB297*参照!$C$12+CC297*参照!$C$13)/CD297,-2)))</f>
        <v>0</v>
      </c>
      <c r="DH297" s="136" t="str">
        <f t="shared" si="201"/>
        <v>B</v>
      </c>
    </row>
    <row r="298" spans="1:112" ht="14.4">
      <c r="A298" s="137">
        <v>257</v>
      </c>
      <c r="B298" s="363"/>
      <c r="C298" s="361"/>
      <c r="D298" s="126"/>
      <c r="E298" s="127"/>
      <c r="F298" s="185"/>
      <c r="G298" s="213"/>
      <c r="H298" s="355"/>
      <c r="I298" s="235">
        <v>0</v>
      </c>
      <c r="J298" s="235">
        <f t="shared" si="202"/>
        <v>0</v>
      </c>
      <c r="K298" s="387">
        <f>IF(D298="昼間",参照!$E$4,IF(D298="夜間等",参照!$E$5,IF(D298="通信",参照!$E$6,0)))</f>
        <v>0</v>
      </c>
      <c r="L298" s="240">
        <f t="shared" si="203"/>
        <v>0</v>
      </c>
      <c r="M298" s="241">
        <f t="shared" si="204"/>
        <v>0</v>
      </c>
      <c r="N298" s="238"/>
      <c r="O298" s="238">
        <f t="shared" si="205"/>
        <v>0</v>
      </c>
      <c r="P298" s="389">
        <v>0</v>
      </c>
      <c r="Q298" s="392">
        <f>IF(D298="昼間",参照!$F$4,IF(D298="夜間等",参照!$F$5,IF(D298="通信",参照!$F$6,0)))</f>
        <v>0</v>
      </c>
      <c r="R298" s="240">
        <f t="shared" si="206"/>
        <v>0</v>
      </c>
      <c r="S298" s="214"/>
      <c r="T298" s="384">
        <f t="shared" si="207"/>
        <v>0</v>
      </c>
      <c r="U298" s="382">
        <f t="shared" si="208"/>
        <v>0</v>
      </c>
      <c r="V298" s="380">
        <f t="shared" si="209"/>
        <v>0</v>
      </c>
      <c r="W298" s="378">
        <f t="shared" si="210"/>
        <v>0</v>
      </c>
      <c r="X298" s="386" t="str">
        <f t="shared" ref="X298:X361" si="231">IF(E298="1年",W298,"0")</f>
        <v>0</v>
      </c>
      <c r="Y298" s="379">
        <f t="shared" si="211"/>
        <v>0</v>
      </c>
      <c r="Z298" s="441"/>
      <c r="AA298" s="441"/>
      <c r="AB298" s="445">
        <f t="shared" si="212"/>
        <v>0</v>
      </c>
      <c r="AC298" s="356">
        <f t="shared" si="213"/>
        <v>0</v>
      </c>
      <c r="AD298" s="123">
        <f t="shared" ref="AD298:AD361" si="232">E298</f>
        <v>0</v>
      </c>
      <c r="AE298" s="123">
        <f t="shared" ref="AE298:AE361" si="233">F298</f>
        <v>0</v>
      </c>
      <c r="AF298" s="183"/>
      <c r="AG298" s="32"/>
      <c r="AH298" s="97"/>
      <c r="AI298" s="33"/>
      <c r="AJ298" s="97"/>
      <c r="AK298" s="33"/>
      <c r="AL298" s="97"/>
      <c r="AM298" s="98"/>
      <c r="AN298" s="99"/>
      <c r="AO298" s="147"/>
      <c r="AP298" s="147"/>
      <c r="AQ298" s="147"/>
      <c r="AR298" s="147"/>
      <c r="AS298" s="33"/>
      <c r="AT298" s="308">
        <f t="shared" ref="AT298:AT361" si="234">IF(T298=0,0,IF(COUNTIF($AH298:$AM298,"3/3")&gt;0,"1","0"))</f>
        <v>0</v>
      </c>
      <c r="AU298" s="295">
        <f t="shared" ref="AU298:AU361" si="235">IF(T298=0,0,IF(COUNTIF($AH298:$AM298,"3/3(多子)")&gt;0,"1","0"))</f>
        <v>0</v>
      </c>
      <c r="AV298" s="295">
        <f t="shared" ref="AV298:AV361" si="236">IF(T298=0,0,IF(COUNTIF($AH298:$AM298,"2/3")&gt;0,"1","0"))</f>
        <v>0</v>
      </c>
      <c r="AW298" s="295">
        <f t="shared" ref="AW298:AW361" si="237">IF(T298=0,0,IF(COUNTIF($AH298:$AM298,"2/3(多子)")&gt;0,"1","0"))</f>
        <v>0</v>
      </c>
      <c r="AX298" s="295">
        <f t="shared" ref="AX298:AX361" si="238">IF(T298=0,0,IF(COUNTIF($AH298:$AM298,"1/3")&gt;0,"1","0"))</f>
        <v>0</v>
      </c>
      <c r="AY298" s="295">
        <f t="shared" ref="AY298:AY361" si="239">IF(T298=0,0,IF(COUNTIF($AH298:$AM298,"1/3(多子)")&gt;0,"1","0"))</f>
        <v>0</v>
      </c>
      <c r="AZ298" s="295">
        <f t="shared" ref="AZ298:AZ361" si="240">IF(T298=0,0,IF(COUNTIF($AH298:$AM298,"1/4(多子)")&gt;0,"1","0"))</f>
        <v>0</v>
      </c>
      <c r="BA298" s="295">
        <f t="shared" ref="BA298:BA361" si="241">IF(T298=0,0,IF(COUNTIF($AH298:$AM298,"1/4(工･農)")&gt;0,"1","0"))</f>
        <v>0</v>
      </c>
      <c r="BB298" s="310">
        <f t="shared" ref="BB298:BB361" si="242">IF(T298=0,0,IF(COUNTIF($AH298:$AM298,"多子世帯")&gt;0,"1","0"))</f>
        <v>0</v>
      </c>
      <c r="BC298" s="308">
        <f t="shared" ref="BC298:BC361" si="243">IF(T298=0,0,IF(COUNTIF($AN298:$AS298,"3/3")&gt;0,"1","0"))</f>
        <v>0</v>
      </c>
      <c r="BD298" s="308">
        <f t="shared" ref="BD298:BD361" si="244">IF(T298=0,0,IF(COUNTIF($AN298:$AS298,"3/3(多子)")&gt;0,"1","0"))</f>
        <v>0</v>
      </c>
      <c r="BE298" s="295">
        <f t="shared" ref="BE298:BE361" si="245">IF(T298=0,0,IF(COUNTIF($AN298:$AS298,"2/3")&gt;0,"1","0"))</f>
        <v>0</v>
      </c>
      <c r="BF298" s="308">
        <f t="shared" ref="BF298:BF361" si="246">IF(T298=0,0,IF(COUNTIF($AN298:$AS298,"2/3(多子)")&gt;0,"1","0"))</f>
        <v>0</v>
      </c>
      <c r="BG298" s="295">
        <f t="shared" ref="BG298:BG361" si="247">IF(T298=0,0,IF(COUNTIF($AN298:$AS298,"1/3")&gt;0,"1","0"))</f>
        <v>0</v>
      </c>
      <c r="BH298" s="308">
        <f t="shared" ref="BH298:BH361" si="248">IF(T298=0,0,IF(COUNTIF($AN298:$AS298,"1/3(多子)")&gt;0,"1","0"))</f>
        <v>0</v>
      </c>
      <c r="BI298" s="295">
        <f t="shared" ref="BI298:BI361" si="249">IF(T298=0,0,IF(COUNTIF($AN298:$AS298,"1/4(多子)")&gt;0,"1","0"))</f>
        <v>0</v>
      </c>
      <c r="BJ298" s="295">
        <f t="shared" ref="BJ298:BJ361" si="250">IF(T298=0,0,IF(COUNTIF($AN298:$AS298,"1/4(工･農)")&gt;0,"1","0"))</f>
        <v>0</v>
      </c>
      <c r="BK298" s="310">
        <f t="shared" ref="BK298:BK361" si="251">IF(T298=0,0,IF(COUNTIF($AN298:$AS298,"多子世帯")&gt;0,"1","0"))</f>
        <v>0</v>
      </c>
      <c r="BL298" s="317">
        <f t="shared" si="214"/>
        <v>0</v>
      </c>
      <c r="BM298" s="299">
        <f t="shared" si="214"/>
        <v>0</v>
      </c>
      <c r="BN298" s="299">
        <f t="shared" si="215"/>
        <v>0</v>
      </c>
      <c r="BO298" s="299">
        <f t="shared" si="214"/>
        <v>0</v>
      </c>
      <c r="BP298" s="299">
        <f t="shared" si="216"/>
        <v>0</v>
      </c>
      <c r="BQ298" s="299">
        <f t="shared" si="216"/>
        <v>0</v>
      </c>
      <c r="BR298" s="299">
        <f t="shared" si="217"/>
        <v>0</v>
      </c>
      <c r="BS298" s="299">
        <f t="shared" si="218"/>
        <v>0</v>
      </c>
      <c r="BT298" s="318">
        <f t="shared" si="218"/>
        <v>0</v>
      </c>
      <c r="BU298" s="450">
        <f t="shared" si="219"/>
        <v>0</v>
      </c>
      <c r="BV298" s="451">
        <f t="shared" si="220"/>
        <v>0</v>
      </c>
      <c r="BW298" s="451">
        <f t="shared" si="221"/>
        <v>0</v>
      </c>
      <c r="BX298" s="451">
        <f t="shared" si="222"/>
        <v>0</v>
      </c>
      <c r="BY298" s="451">
        <f t="shared" si="223"/>
        <v>0</v>
      </c>
      <c r="BZ298" s="451">
        <f t="shared" si="224"/>
        <v>0</v>
      </c>
      <c r="CA298" s="451">
        <f t="shared" si="225"/>
        <v>0</v>
      </c>
      <c r="CB298" s="451">
        <f t="shared" si="226"/>
        <v>0</v>
      </c>
      <c r="CC298" s="451">
        <f t="shared" si="227"/>
        <v>0</v>
      </c>
      <c r="CD298" s="452">
        <f t="shared" si="228"/>
        <v>0</v>
      </c>
      <c r="CE298" s="453">
        <f>IF($AF298="3/3",$R298*参照!$J$4,IF($AF298="2/3",$R298*参照!$J$5,IF($AF298="1/3",$R298*参照!$J$6,IF($AF298="1/4(多子)",$R298*参照!$J$4,IF($AF298="1/4(工･農)",$R298*参照!$J$7,IF($AF298="3/3(多子)",$R298*参照!$J$4,IF($AF298="2/3(多子)",$R298*参照!$J$4,IF($AF298="1/3(多子)",$R298*参照!$J$4,IF($AF298="多子世帯",$R298*参照!$J$4,)))))))))</f>
        <v>0</v>
      </c>
      <c r="CF298" s="454" t="b">
        <f>IF(AH298="3/3",$M298*参照!$I$4,IF(AH298="2/3",$M298*参照!$I$5,IF(AH298="1/3",$M298*参照!$I$6,IF(AH298="1/4(多子)",$M298*参照!$I$4,IF(AH298="1/4(工･農)",$M298*参照!$I$7,IF(AH298="3/3(多子)",$M298*参照!$I$4,IF(AH298="2/3(多子)",$M298*参照!$I$4,IF(AH298="1/3(多子)",$M298*参照!$I$4,IF(AH298="多子世帯",$M298*参照!$I$4,IF(AH298="対象外",0))))))))))</f>
        <v>0</v>
      </c>
      <c r="CG298" s="454" t="b">
        <f>IF(AI298="3/3",$M298*参照!$I$4,IF(AI298="2/3",$M298*参照!$I$5,IF(AI298="1/3",$M298*参照!$I$6,IF(AI298="1/4(多子)",$M298*参照!$I$4,IF(AI298="1/4(工･農)",$M298*参照!$I$7,IF(AI298="3/3(多子)",$M298*参照!$I$4,IF(AI298="2/3(多子)",$M298*参照!$I$4,IF(AI298="1/3(多子)",$M298*参照!$I$4,IF(AI298="多子世帯",$M298*参照!$I$4,IF(AI298="対象外",0))))))))))</f>
        <v>0</v>
      </c>
      <c r="CH298" s="454" t="b">
        <f>IF(AJ298="3/3",$M298*参照!$I$4,IF(AJ298="2/3",$M298*参照!$I$5,IF(AJ298="1/3",$M298*参照!$I$6,IF(AJ298="1/4(多子)",$M298*参照!$I$4,IF(AJ298="1/4(工･農)",$M298*参照!$I$7,IF(AJ298="3/3(多子)",$M298*参照!$I$4,IF(AJ298="2/3(多子)",$M298*参照!$I$4,IF(AJ298="1/3(多子)",$M298*参照!$I$4,IF(AJ298="多子世帯",$M298*参照!$I$4,IF(AJ298="対象外",0))))))))))</f>
        <v>0</v>
      </c>
      <c r="CI298" s="454" t="b">
        <f>IF(AK298="3/3",$M298*参照!$I$4,IF(AK298="2/3",$M298*参照!$I$5,IF(AK298="1/3",$M298*参照!$I$6,IF(AK298="1/4(多子)",$M298*参照!$I$4,IF(AK298="1/4(工･農)",$M298*参照!$I$7,IF(AK298="3/3(多子)",$M298*参照!$I$4,IF(AK298="2/3(多子)",$M298*参照!$I$4,IF(AK298="1/3(多子)",$M298*参照!$I$4,IF(AK298="多子世帯",$M298*参照!$I$4,IF(AK298="対象外",0))))))))))</f>
        <v>0</v>
      </c>
      <c r="CJ298" s="454" t="b">
        <f>IF(AL298="3/3",$M298*参照!$I$4,IF(AL298="2/3",$M298*参照!$I$5,IF(AL298="1/3",$M298*参照!$I$6,IF(AL298="1/4(多子)",$M298*参照!$I$4,IF(AL298="1/4(工･農)",$M298*参照!$I$7,IF(AL298="3/3(多子)",$M298*参照!$I$4,IF(AL298="2/3(多子)",$M298*参照!$I$4,IF(AL298="1/3(多子)",$M298*参照!$I$4,IF(AL298="多子世帯",$M298*参照!$I$4,IF(AL298="対象外",0))))))))))</f>
        <v>0</v>
      </c>
      <c r="CK298" s="454" t="b">
        <f>IF(AM298="3/3",$M298*参照!$I$4,IF(AM298="2/3",$M298*参照!$I$5,IF(AM298="1/3",$M298*参照!$I$6,IF(AM298="1/4(多子)",$M298*参照!$I$4,IF(AM298="1/4(工･農)",$M298*参照!$I$7,IF(AM298="3/3(多子)",$M298*参照!$I$4,IF(AM298="2/3(多子)",$M298*参照!$I$4,IF(AM298="1/3(多子)",$M298*参照!$I$4,IF(AM298="多子世帯",$M298*参照!$I$4,IF(AM298="対象外",0))))))))))</f>
        <v>0</v>
      </c>
      <c r="CL298" s="454" t="b">
        <f>IF(AN298="3/3",$M298*参照!$I$4,IF(AN298="2/3",$M298*参照!$I$5,IF(AN298="1/3",$M298*参照!$I$6,IF(AN298="1/4(多子)",$M298*参照!$I$4,IF(AN298="1/4(工･農)",$M298*参照!$I$7,IF(AN298="3/3(多子)",$M298*参照!$I$4,IF(AN298="2/3(多子)",$M298*参照!$I$4,IF(AN298="1/3(多子)",$M298*参照!$I$4,IF(AN298="多子世帯",$M298*参照!$I$4,IF(AN298="対象外",0))))))))))</f>
        <v>0</v>
      </c>
      <c r="CM298" s="454" t="b">
        <f>IF(AO298="3/3",$M298*参照!$I$4,IF(AO298="2/3",$M298*参照!$I$5,IF(AO298="1/3",$M298*参照!$I$6,IF(AO298="1/4(多子)",$M298*参照!$I$4,IF(AO298="1/4(工･農)",$M298*参照!$I$7,IF(AO298="3/3(多子)",$M298*参照!$I$4,IF(AO298="2/3(多子)",$M298*参照!$I$4,IF(AO298="1/3(多子)",$M298*参照!$I$4,IF(AO298="多子世帯",$M298*参照!$I$4,IF(AO298="対象外",0))))))))))</f>
        <v>0</v>
      </c>
      <c r="CN298" s="454" t="b">
        <f>IF(AP298="3/3",$M298*参照!$I$4,IF(AP298="2/3",$M298*参照!$I$5,IF(AP298="1/3",$M298*参照!$I$6,IF(AP298="1/4(多子)",$M298*参照!$I$4,IF(AP298="1/4(工･農)",$M298*参照!$I$7,IF(AP298="3/3(多子)",$M298*参照!$I$4,IF(AP298="2/3(多子)",$M298*参照!$I$4,IF(AP298="1/3(多子)",$M298*参照!$I$4,IF(AP298="多子世帯",$M298*参照!$I$4,IF(AP298="対象外",0))))))))))</f>
        <v>0</v>
      </c>
      <c r="CO298" s="454" t="b">
        <f>IF(AQ298="3/3",$M298*参照!$I$4,IF(AQ298="2/3",$M298*参照!$I$5,IF(AQ298="1/3",$M298*参照!$I$6,IF(AQ298="1/4(多子)",$M298*参照!$I$4,IF(AQ298="1/4(工･農)",$M298*参照!$I$7,IF(AQ298="3/3(多子)",$M298*参照!$I$4,IF(AQ298="2/3(多子)",$M298*参照!$I$4,IF(AQ298="1/3(多子)",$M298*参照!$I$4,IF(AQ298="多子世帯",$M298*参照!$I$4,IF(AQ298="対象外",0))))))))))</f>
        <v>0</v>
      </c>
      <c r="CP298" s="454" t="b">
        <f>IF(AR298="3/3",$M298*参照!$I$4,IF(AR298="2/3",$M298*参照!$I$5,IF(AR298="1/3",$M298*参照!$I$6,IF(AR298="1/4(多子)",$M298*参照!$I$4,IF(AR298="1/4(工･農)",$M298*参照!$I$7,IF(AR298="3/3(多子)",$M298*参照!$I$4,IF(AR298="2/3(多子)",$M298*参照!$I$4,IF(AR298="1/3(多子)",$M298*参照!$I$4,IF(AR298="多子世帯",$M298*参照!$I$4,IF(AR298="対象外",0))))))))))</f>
        <v>0</v>
      </c>
      <c r="CQ298" s="455" t="b">
        <f>IF(AS298="3/3",$M298*参照!$I$4,IF(AS298="2/3",$M298*参照!$I$5,IF(AS298="1/3",$M298*参照!$I$6,IF(AS298="1/4(多子)",$M298*参照!$I$4,IF(AS298="1/4(工･農)",$M298*参照!$I$7,IF(AS298="3/3(多子)",$M298*参照!$I$4,IF(AS298="2/3(多子)",$M298*参照!$I$4,IF(AS298="1/3(多子)",$M298*参照!$I$4,IF(AS298="多子世帯",$M298*参照!$I$4,IF(AS298="対象外",0))))))))))</f>
        <v>0</v>
      </c>
      <c r="CR298" s="456">
        <f t="shared" si="229"/>
        <v>0</v>
      </c>
      <c r="CS298" s="66"/>
      <c r="CT298" s="147"/>
      <c r="CU298" s="147"/>
      <c r="CV298" s="147"/>
      <c r="CW298" s="147"/>
      <c r="CX298" s="147"/>
      <c r="CY298" s="149"/>
      <c r="CZ298" s="100"/>
      <c r="DA298" s="147"/>
      <c r="DB298" s="147"/>
      <c r="DC298" s="147"/>
      <c r="DD298" s="147"/>
      <c r="DE298" s="147"/>
      <c r="DF298" s="148">
        <f t="shared" si="230"/>
        <v>0</v>
      </c>
      <c r="DG298" s="77">
        <f>IF(CD298=0,0,(ROUNDUP(O298*(BU298*参照!$C$5+BV298*参照!$C$6+BW298*参照!$C$7+BX298*参照!$C$8+BY298*参照!$C$9+BZ298*参照!$C$10+CA298*参照!$C$11+CB298*参照!$C$12+CC298*参照!$C$13)/CD298,-2)))</f>
        <v>0</v>
      </c>
      <c r="DH298" s="136" t="str">
        <f t="shared" ref="DH298:DH361" si="252">IF(O298&lt;(L298*CD298/12),"A","B")</f>
        <v>B</v>
      </c>
    </row>
    <row r="299" spans="1:112" ht="14.4">
      <c r="A299" s="137">
        <v>258</v>
      </c>
      <c r="B299" s="363"/>
      <c r="C299" s="361"/>
      <c r="D299" s="126"/>
      <c r="E299" s="127"/>
      <c r="F299" s="185"/>
      <c r="G299" s="213"/>
      <c r="H299" s="355"/>
      <c r="I299" s="235">
        <v>0</v>
      </c>
      <c r="J299" s="235">
        <f t="shared" ref="J299:J362" si="253">ROUNDDOWN(I299,-2)</f>
        <v>0</v>
      </c>
      <c r="K299" s="387">
        <f>IF(D299="昼間",参照!$E$4,IF(D299="夜間等",参照!$E$5,IF(D299="通信",参照!$E$6,0)))</f>
        <v>0</v>
      </c>
      <c r="L299" s="240">
        <f t="shared" ref="L299:L362" si="254">ROUNDDOWN(MIN(J299:K299),-2)</f>
        <v>0</v>
      </c>
      <c r="M299" s="241">
        <f t="shared" ref="M299:M362" si="255">L299/12</f>
        <v>0</v>
      </c>
      <c r="N299" s="238"/>
      <c r="O299" s="238">
        <f t="shared" ref="O299:O362" si="256">ROUNDDOWN(N299,-2)</f>
        <v>0</v>
      </c>
      <c r="P299" s="389">
        <v>0</v>
      </c>
      <c r="Q299" s="392">
        <f>IF(D299="昼間",参照!$F$4,IF(D299="夜間等",参照!$F$5,IF(D299="通信",参照!$F$6,0)))</f>
        <v>0</v>
      </c>
      <c r="R299" s="240">
        <f t="shared" ref="R299:R362" si="257">ROUNDDOWN(MIN(P299:Q299),-2)</f>
        <v>0</v>
      </c>
      <c r="S299" s="214"/>
      <c r="T299" s="384">
        <f t="shared" ref="T299:T362" si="258">ROUNDUP(CR299,-2)</f>
        <v>0</v>
      </c>
      <c r="U299" s="382">
        <f t="shared" ref="U299:U362" si="259">IF(N299="",0,IF(O299=0,T299,IF(DH299="A",T299-DG299,0)))</f>
        <v>0</v>
      </c>
      <c r="V299" s="380">
        <f t="shared" ref="V299:V362" si="260">T299-U299</f>
        <v>0</v>
      </c>
      <c r="W299" s="378">
        <f t="shared" ref="W299:W362" si="261">ROUNDUP(CE299,-2)</f>
        <v>0</v>
      </c>
      <c r="X299" s="386" t="str">
        <f t="shared" si="231"/>
        <v>0</v>
      </c>
      <c r="Y299" s="379">
        <f t="shared" ref="Y299:Y362" si="262">T299-U299+X299</f>
        <v>0</v>
      </c>
      <c r="Z299" s="441"/>
      <c r="AA299" s="441"/>
      <c r="AB299" s="445">
        <f t="shared" ref="AB299:AB362" si="263">(V299+X299)-(Z299+AA299)</f>
        <v>0</v>
      </c>
      <c r="AC299" s="356">
        <f t="shared" ref="AC299:AC362" si="264">H299</f>
        <v>0</v>
      </c>
      <c r="AD299" s="123">
        <f t="shared" si="232"/>
        <v>0</v>
      </c>
      <c r="AE299" s="123">
        <f t="shared" si="233"/>
        <v>0</v>
      </c>
      <c r="AF299" s="183"/>
      <c r="AG299" s="32"/>
      <c r="AH299" s="97"/>
      <c r="AI299" s="33"/>
      <c r="AJ299" s="97"/>
      <c r="AK299" s="33"/>
      <c r="AL299" s="97"/>
      <c r="AM299" s="98"/>
      <c r="AN299" s="99"/>
      <c r="AO299" s="147"/>
      <c r="AP299" s="147"/>
      <c r="AQ299" s="147"/>
      <c r="AR299" s="147"/>
      <c r="AS299" s="33"/>
      <c r="AT299" s="308">
        <f t="shared" si="234"/>
        <v>0</v>
      </c>
      <c r="AU299" s="295">
        <f t="shared" si="235"/>
        <v>0</v>
      </c>
      <c r="AV299" s="295">
        <f t="shared" si="236"/>
        <v>0</v>
      </c>
      <c r="AW299" s="295">
        <f t="shared" si="237"/>
        <v>0</v>
      </c>
      <c r="AX299" s="295">
        <f t="shared" si="238"/>
        <v>0</v>
      </c>
      <c r="AY299" s="295">
        <f t="shared" si="239"/>
        <v>0</v>
      </c>
      <c r="AZ299" s="295">
        <f t="shared" si="240"/>
        <v>0</v>
      </c>
      <c r="BA299" s="295">
        <f t="shared" si="241"/>
        <v>0</v>
      </c>
      <c r="BB299" s="310">
        <f t="shared" si="242"/>
        <v>0</v>
      </c>
      <c r="BC299" s="308">
        <f t="shared" si="243"/>
        <v>0</v>
      </c>
      <c r="BD299" s="308">
        <f t="shared" si="244"/>
        <v>0</v>
      </c>
      <c r="BE299" s="295">
        <f t="shared" si="245"/>
        <v>0</v>
      </c>
      <c r="BF299" s="308">
        <f t="shared" si="246"/>
        <v>0</v>
      </c>
      <c r="BG299" s="295">
        <f t="shared" si="247"/>
        <v>0</v>
      </c>
      <c r="BH299" s="308">
        <f t="shared" si="248"/>
        <v>0</v>
      </c>
      <c r="BI299" s="295">
        <f t="shared" si="249"/>
        <v>0</v>
      </c>
      <c r="BJ299" s="295">
        <f t="shared" si="250"/>
        <v>0</v>
      </c>
      <c r="BK299" s="310">
        <f t="shared" si="251"/>
        <v>0</v>
      </c>
      <c r="BL299" s="317">
        <f t="shared" ref="BL299:BQ362" si="265">IF((COUNTIF(AT299,"1")&gt;0)+COUNTIF(BC299,"1")&gt;0,1,0)</f>
        <v>0</v>
      </c>
      <c r="BM299" s="299">
        <f t="shared" si="265"/>
        <v>0</v>
      </c>
      <c r="BN299" s="299">
        <f t="shared" ref="BN299:BN362" si="266">IF((COUNTIF(AV299,"1")&gt;0)+COUNTIF(BE299,"1")&gt;0,1,0)</f>
        <v>0</v>
      </c>
      <c r="BO299" s="299">
        <f t="shared" si="265"/>
        <v>0</v>
      </c>
      <c r="BP299" s="299">
        <f t="shared" ref="BP299:BQ362" si="267">IF((COUNTIF(AX299,"1")&gt;0)+COUNTIF(BG299,"1")&gt;0,1,0)</f>
        <v>0</v>
      </c>
      <c r="BQ299" s="299">
        <f t="shared" si="265"/>
        <v>0</v>
      </c>
      <c r="BR299" s="299">
        <f t="shared" ref="BR299:BR362" si="268">IF((COUNTIF(AZ299,"1")&gt;0)+COUNTIF(BI299,"1")&gt;0,1,0)</f>
        <v>0</v>
      </c>
      <c r="BS299" s="299">
        <f t="shared" ref="BS299:BT362" si="269">IF((COUNTIF(BA299,"1")&gt;0)+COUNTIF(BJ299,"1")&gt;0,1,0)</f>
        <v>0</v>
      </c>
      <c r="BT299" s="318">
        <f t="shared" si="269"/>
        <v>0</v>
      </c>
      <c r="BU299" s="450">
        <f t="shared" ref="BU299:BU362" si="270">COUNTIF($AH299:$AS299,"3/3")</f>
        <v>0</v>
      </c>
      <c r="BV299" s="451">
        <f t="shared" ref="BV299:BV362" si="271">COUNTIF($AH299:$AS299,"3/3(多子)")</f>
        <v>0</v>
      </c>
      <c r="BW299" s="451">
        <f t="shared" ref="BW299:BW362" si="272">COUNTIF($AH299:$AS299,"2/3")</f>
        <v>0</v>
      </c>
      <c r="BX299" s="451">
        <f t="shared" ref="BX299:BX362" si="273">COUNTIF($AH299:$AS299,"2/3(多子)")</f>
        <v>0</v>
      </c>
      <c r="BY299" s="451">
        <f t="shared" ref="BY299:BY362" si="274">COUNTIF($AH299:$AS299,"1/3")</f>
        <v>0</v>
      </c>
      <c r="BZ299" s="451">
        <f t="shared" ref="BZ299:BZ362" si="275">COUNTIF($AH299:$AS299,"1/3(多子)")</f>
        <v>0</v>
      </c>
      <c r="CA299" s="451">
        <f t="shared" ref="CA299:CA362" si="276">COUNTIF($AH299:$AS299,"1/4(多子)")</f>
        <v>0</v>
      </c>
      <c r="CB299" s="451">
        <f t="shared" ref="CB299:CB362" si="277">COUNTIF($AH299:$AS299,"1/4(工･農)")</f>
        <v>0</v>
      </c>
      <c r="CC299" s="451">
        <f t="shared" ref="CC299:CC362" si="278">COUNTIF($AH299:$AS299,"多子世帯")</f>
        <v>0</v>
      </c>
      <c r="CD299" s="452">
        <f t="shared" ref="CD299:CD362" si="279">SUM(BU299:CC299)</f>
        <v>0</v>
      </c>
      <c r="CE299" s="453">
        <f>IF($AF299="3/3",$R299*参照!$J$4,IF($AF299="2/3",$R299*参照!$J$5,IF($AF299="1/3",$R299*参照!$J$6,IF($AF299="1/4(多子)",$R299*参照!$J$4,IF($AF299="1/4(工･農)",$R299*参照!$J$7,IF($AF299="3/3(多子)",$R299*参照!$J$4,IF($AF299="2/3(多子)",$R299*参照!$J$4,IF($AF299="1/3(多子)",$R299*参照!$J$4,IF($AF299="多子世帯",$R299*参照!$J$4,)))))))))</f>
        <v>0</v>
      </c>
      <c r="CF299" s="454" t="b">
        <f>IF(AH299="3/3",$M299*参照!$I$4,IF(AH299="2/3",$M299*参照!$I$5,IF(AH299="1/3",$M299*参照!$I$6,IF(AH299="1/4(多子)",$M299*参照!$I$4,IF(AH299="1/4(工･農)",$M299*参照!$I$7,IF(AH299="3/3(多子)",$M299*参照!$I$4,IF(AH299="2/3(多子)",$M299*参照!$I$4,IF(AH299="1/3(多子)",$M299*参照!$I$4,IF(AH299="多子世帯",$M299*参照!$I$4,IF(AH299="対象外",0))))))))))</f>
        <v>0</v>
      </c>
      <c r="CG299" s="454" t="b">
        <f>IF(AI299="3/3",$M299*参照!$I$4,IF(AI299="2/3",$M299*参照!$I$5,IF(AI299="1/3",$M299*参照!$I$6,IF(AI299="1/4(多子)",$M299*参照!$I$4,IF(AI299="1/4(工･農)",$M299*参照!$I$7,IF(AI299="3/3(多子)",$M299*参照!$I$4,IF(AI299="2/3(多子)",$M299*参照!$I$4,IF(AI299="1/3(多子)",$M299*参照!$I$4,IF(AI299="多子世帯",$M299*参照!$I$4,IF(AI299="対象外",0))))))))))</f>
        <v>0</v>
      </c>
      <c r="CH299" s="454" t="b">
        <f>IF(AJ299="3/3",$M299*参照!$I$4,IF(AJ299="2/3",$M299*参照!$I$5,IF(AJ299="1/3",$M299*参照!$I$6,IF(AJ299="1/4(多子)",$M299*参照!$I$4,IF(AJ299="1/4(工･農)",$M299*参照!$I$7,IF(AJ299="3/3(多子)",$M299*参照!$I$4,IF(AJ299="2/3(多子)",$M299*参照!$I$4,IF(AJ299="1/3(多子)",$M299*参照!$I$4,IF(AJ299="多子世帯",$M299*参照!$I$4,IF(AJ299="対象外",0))))))))))</f>
        <v>0</v>
      </c>
      <c r="CI299" s="454" t="b">
        <f>IF(AK299="3/3",$M299*参照!$I$4,IF(AK299="2/3",$M299*参照!$I$5,IF(AK299="1/3",$M299*参照!$I$6,IF(AK299="1/4(多子)",$M299*参照!$I$4,IF(AK299="1/4(工･農)",$M299*参照!$I$7,IF(AK299="3/3(多子)",$M299*参照!$I$4,IF(AK299="2/3(多子)",$M299*参照!$I$4,IF(AK299="1/3(多子)",$M299*参照!$I$4,IF(AK299="多子世帯",$M299*参照!$I$4,IF(AK299="対象外",0))))))))))</f>
        <v>0</v>
      </c>
      <c r="CJ299" s="454" t="b">
        <f>IF(AL299="3/3",$M299*参照!$I$4,IF(AL299="2/3",$M299*参照!$I$5,IF(AL299="1/3",$M299*参照!$I$6,IF(AL299="1/4(多子)",$M299*参照!$I$4,IF(AL299="1/4(工･農)",$M299*参照!$I$7,IF(AL299="3/3(多子)",$M299*参照!$I$4,IF(AL299="2/3(多子)",$M299*参照!$I$4,IF(AL299="1/3(多子)",$M299*参照!$I$4,IF(AL299="多子世帯",$M299*参照!$I$4,IF(AL299="対象外",0))))))))))</f>
        <v>0</v>
      </c>
      <c r="CK299" s="454" t="b">
        <f>IF(AM299="3/3",$M299*参照!$I$4,IF(AM299="2/3",$M299*参照!$I$5,IF(AM299="1/3",$M299*参照!$I$6,IF(AM299="1/4(多子)",$M299*参照!$I$4,IF(AM299="1/4(工･農)",$M299*参照!$I$7,IF(AM299="3/3(多子)",$M299*参照!$I$4,IF(AM299="2/3(多子)",$M299*参照!$I$4,IF(AM299="1/3(多子)",$M299*参照!$I$4,IF(AM299="多子世帯",$M299*参照!$I$4,IF(AM299="対象外",0))))))))))</f>
        <v>0</v>
      </c>
      <c r="CL299" s="454" t="b">
        <f>IF(AN299="3/3",$M299*参照!$I$4,IF(AN299="2/3",$M299*参照!$I$5,IF(AN299="1/3",$M299*参照!$I$6,IF(AN299="1/4(多子)",$M299*参照!$I$4,IF(AN299="1/4(工･農)",$M299*参照!$I$7,IF(AN299="3/3(多子)",$M299*参照!$I$4,IF(AN299="2/3(多子)",$M299*参照!$I$4,IF(AN299="1/3(多子)",$M299*参照!$I$4,IF(AN299="多子世帯",$M299*参照!$I$4,IF(AN299="対象外",0))))))))))</f>
        <v>0</v>
      </c>
      <c r="CM299" s="454" t="b">
        <f>IF(AO299="3/3",$M299*参照!$I$4,IF(AO299="2/3",$M299*参照!$I$5,IF(AO299="1/3",$M299*参照!$I$6,IF(AO299="1/4(多子)",$M299*参照!$I$4,IF(AO299="1/4(工･農)",$M299*参照!$I$7,IF(AO299="3/3(多子)",$M299*参照!$I$4,IF(AO299="2/3(多子)",$M299*参照!$I$4,IF(AO299="1/3(多子)",$M299*参照!$I$4,IF(AO299="多子世帯",$M299*参照!$I$4,IF(AO299="対象外",0))))))))))</f>
        <v>0</v>
      </c>
      <c r="CN299" s="454" t="b">
        <f>IF(AP299="3/3",$M299*参照!$I$4,IF(AP299="2/3",$M299*参照!$I$5,IF(AP299="1/3",$M299*参照!$I$6,IF(AP299="1/4(多子)",$M299*参照!$I$4,IF(AP299="1/4(工･農)",$M299*参照!$I$7,IF(AP299="3/3(多子)",$M299*参照!$I$4,IF(AP299="2/3(多子)",$M299*参照!$I$4,IF(AP299="1/3(多子)",$M299*参照!$I$4,IF(AP299="多子世帯",$M299*参照!$I$4,IF(AP299="対象外",0))))))))))</f>
        <v>0</v>
      </c>
      <c r="CO299" s="454" t="b">
        <f>IF(AQ299="3/3",$M299*参照!$I$4,IF(AQ299="2/3",$M299*参照!$I$5,IF(AQ299="1/3",$M299*参照!$I$6,IF(AQ299="1/4(多子)",$M299*参照!$I$4,IF(AQ299="1/4(工･農)",$M299*参照!$I$7,IF(AQ299="3/3(多子)",$M299*参照!$I$4,IF(AQ299="2/3(多子)",$M299*参照!$I$4,IF(AQ299="1/3(多子)",$M299*参照!$I$4,IF(AQ299="多子世帯",$M299*参照!$I$4,IF(AQ299="対象外",0))))))))))</f>
        <v>0</v>
      </c>
      <c r="CP299" s="454" t="b">
        <f>IF(AR299="3/3",$M299*参照!$I$4,IF(AR299="2/3",$M299*参照!$I$5,IF(AR299="1/3",$M299*参照!$I$6,IF(AR299="1/4(多子)",$M299*参照!$I$4,IF(AR299="1/4(工･農)",$M299*参照!$I$7,IF(AR299="3/3(多子)",$M299*参照!$I$4,IF(AR299="2/3(多子)",$M299*参照!$I$4,IF(AR299="1/3(多子)",$M299*参照!$I$4,IF(AR299="多子世帯",$M299*参照!$I$4,IF(AR299="対象外",0))))))))))</f>
        <v>0</v>
      </c>
      <c r="CQ299" s="455" t="b">
        <f>IF(AS299="3/3",$M299*参照!$I$4,IF(AS299="2/3",$M299*参照!$I$5,IF(AS299="1/3",$M299*参照!$I$6,IF(AS299="1/4(多子)",$M299*参照!$I$4,IF(AS299="1/4(工･農)",$M299*参照!$I$7,IF(AS299="3/3(多子)",$M299*参照!$I$4,IF(AS299="2/3(多子)",$M299*参照!$I$4,IF(AS299="1/3(多子)",$M299*参照!$I$4,IF(AS299="多子世帯",$M299*参照!$I$4,IF(AS299="対象外",0))))))))))</f>
        <v>0</v>
      </c>
      <c r="CR299" s="456">
        <f t="shared" ref="CR299:CR362" si="280">SUM(CF299:CQ299)</f>
        <v>0</v>
      </c>
      <c r="CS299" s="66"/>
      <c r="CT299" s="147"/>
      <c r="CU299" s="147"/>
      <c r="CV299" s="147"/>
      <c r="CW299" s="147"/>
      <c r="CX299" s="147"/>
      <c r="CY299" s="149"/>
      <c r="CZ299" s="100"/>
      <c r="DA299" s="147"/>
      <c r="DB299" s="147"/>
      <c r="DC299" s="147"/>
      <c r="DD299" s="147"/>
      <c r="DE299" s="147"/>
      <c r="DF299" s="148">
        <f t="shared" ref="DF299:DF362" si="281">IF(COUNTIF(CT299:DE299,"家計急変")&gt;0,1,0)</f>
        <v>0</v>
      </c>
      <c r="DG299" s="77">
        <f>IF(CD299=0,0,(ROUNDUP(O299*(BU299*参照!$C$5+BV299*参照!$C$6+BW299*参照!$C$7+BX299*参照!$C$8+BY299*参照!$C$9+BZ299*参照!$C$10+CA299*参照!$C$11+CB299*参照!$C$12+CC299*参照!$C$13)/CD299,-2)))</f>
        <v>0</v>
      </c>
      <c r="DH299" s="136" t="str">
        <f t="shared" si="252"/>
        <v>B</v>
      </c>
    </row>
    <row r="300" spans="1:112" ht="14.4">
      <c r="A300" s="137">
        <v>259</v>
      </c>
      <c r="B300" s="363"/>
      <c r="C300" s="361"/>
      <c r="D300" s="126"/>
      <c r="E300" s="127"/>
      <c r="F300" s="185"/>
      <c r="G300" s="213"/>
      <c r="H300" s="355"/>
      <c r="I300" s="235">
        <v>0</v>
      </c>
      <c r="J300" s="235">
        <f t="shared" si="253"/>
        <v>0</v>
      </c>
      <c r="K300" s="387">
        <f>IF(D300="昼間",参照!$E$4,IF(D300="夜間等",参照!$E$5,IF(D300="通信",参照!$E$6,0)))</f>
        <v>0</v>
      </c>
      <c r="L300" s="240">
        <f t="shared" si="254"/>
        <v>0</v>
      </c>
      <c r="M300" s="241">
        <f t="shared" si="255"/>
        <v>0</v>
      </c>
      <c r="N300" s="238"/>
      <c r="O300" s="238">
        <f t="shared" si="256"/>
        <v>0</v>
      </c>
      <c r="P300" s="389">
        <v>0</v>
      </c>
      <c r="Q300" s="392">
        <f>IF(D300="昼間",参照!$F$4,IF(D300="夜間等",参照!$F$5,IF(D300="通信",参照!$F$6,0)))</f>
        <v>0</v>
      </c>
      <c r="R300" s="240">
        <f t="shared" si="257"/>
        <v>0</v>
      </c>
      <c r="S300" s="214"/>
      <c r="T300" s="384">
        <f t="shared" si="258"/>
        <v>0</v>
      </c>
      <c r="U300" s="382">
        <f t="shared" si="259"/>
        <v>0</v>
      </c>
      <c r="V300" s="380">
        <f t="shared" si="260"/>
        <v>0</v>
      </c>
      <c r="W300" s="378">
        <f t="shared" si="261"/>
        <v>0</v>
      </c>
      <c r="X300" s="386" t="str">
        <f t="shared" si="231"/>
        <v>0</v>
      </c>
      <c r="Y300" s="379">
        <f t="shared" si="262"/>
        <v>0</v>
      </c>
      <c r="Z300" s="441"/>
      <c r="AA300" s="441"/>
      <c r="AB300" s="445">
        <f t="shared" si="263"/>
        <v>0</v>
      </c>
      <c r="AC300" s="356">
        <f t="shared" si="264"/>
        <v>0</v>
      </c>
      <c r="AD300" s="123">
        <f t="shared" si="232"/>
        <v>0</v>
      </c>
      <c r="AE300" s="123">
        <f t="shared" si="233"/>
        <v>0</v>
      </c>
      <c r="AF300" s="183"/>
      <c r="AG300" s="32"/>
      <c r="AH300" s="97"/>
      <c r="AI300" s="33"/>
      <c r="AJ300" s="97"/>
      <c r="AK300" s="33"/>
      <c r="AL300" s="97"/>
      <c r="AM300" s="98"/>
      <c r="AN300" s="99"/>
      <c r="AO300" s="147"/>
      <c r="AP300" s="147"/>
      <c r="AQ300" s="147"/>
      <c r="AR300" s="147"/>
      <c r="AS300" s="33"/>
      <c r="AT300" s="308">
        <f t="shared" si="234"/>
        <v>0</v>
      </c>
      <c r="AU300" s="295">
        <f t="shared" si="235"/>
        <v>0</v>
      </c>
      <c r="AV300" s="295">
        <f t="shared" si="236"/>
        <v>0</v>
      </c>
      <c r="AW300" s="295">
        <f t="shared" si="237"/>
        <v>0</v>
      </c>
      <c r="AX300" s="295">
        <f t="shared" si="238"/>
        <v>0</v>
      </c>
      <c r="AY300" s="295">
        <f t="shared" si="239"/>
        <v>0</v>
      </c>
      <c r="AZ300" s="295">
        <f t="shared" si="240"/>
        <v>0</v>
      </c>
      <c r="BA300" s="295">
        <f t="shared" si="241"/>
        <v>0</v>
      </c>
      <c r="BB300" s="310">
        <f t="shared" si="242"/>
        <v>0</v>
      </c>
      <c r="BC300" s="308">
        <f t="shared" si="243"/>
        <v>0</v>
      </c>
      <c r="BD300" s="308">
        <f t="shared" si="244"/>
        <v>0</v>
      </c>
      <c r="BE300" s="295">
        <f t="shared" si="245"/>
        <v>0</v>
      </c>
      <c r="BF300" s="308">
        <f t="shared" si="246"/>
        <v>0</v>
      </c>
      <c r="BG300" s="295">
        <f t="shared" si="247"/>
        <v>0</v>
      </c>
      <c r="BH300" s="308">
        <f t="shared" si="248"/>
        <v>0</v>
      </c>
      <c r="BI300" s="295">
        <f t="shared" si="249"/>
        <v>0</v>
      </c>
      <c r="BJ300" s="295">
        <f t="shared" si="250"/>
        <v>0</v>
      </c>
      <c r="BK300" s="310">
        <f t="shared" si="251"/>
        <v>0</v>
      </c>
      <c r="BL300" s="317">
        <f t="shared" si="265"/>
        <v>0</v>
      </c>
      <c r="BM300" s="299">
        <f t="shared" si="265"/>
        <v>0</v>
      </c>
      <c r="BN300" s="299">
        <f t="shared" si="266"/>
        <v>0</v>
      </c>
      <c r="BO300" s="299">
        <f t="shared" si="265"/>
        <v>0</v>
      </c>
      <c r="BP300" s="299">
        <f t="shared" si="267"/>
        <v>0</v>
      </c>
      <c r="BQ300" s="299">
        <f t="shared" si="265"/>
        <v>0</v>
      </c>
      <c r="BR300" s="299">
        <f t="shared" si="268"/>
        <v>0</v>
      </c>
      <c r="BS300" s="299">
        <f t="shared" si="269"/>
        <v>0</v>
      </c>
      <c r="BT300" s="318">
        <f t="shared" si="269"/>
        <v>0</v>
      </c>
      <c r="BU300" s="450">
        <f t="shared" si="270"/>
        <v>0</v>
      </c>
      <c r="BV300" s="451">
        <f t="shared" si="271"/>
        <v>0</v>
      </c>
      <c r="BW300" s="451">
        <f t="shared" si="272"/>
        <v>0</v>
      </c>
      <c r="BX300" s="451">
        <f t="shared" si="273"/>
        <v>0</v>
      </c>
      <c r="BY300" s="451">
        <f t="shared" si="274"/>
        <v>0</v>
      </c>
      <c r="BZ300" s="451">
        <f t="shared" si="275"/>
        <v>0</v>
      </c>
      <c r="CA300" s="451">
        <f t="shared" si="276"/>
        <v>0</v>
      </c>
      <c r="CB300" s="451">
        <f t="shared" si="277"/>
        <v>0</v>
      </c>
      <c r="CC300" s="451">
        <f t="shared" si="278"/>
        <v>0</v>
      </c>
      <c r="CD300" s="452">
        <f t="shared" si="279"/>
        <v>0</v>
      </c>
      <c r="CE300" s="453">
        <f>IF($AF300="3/3",$R300*参照!$J$4,IF($AF300="2/3",$R300*参照!$J$5,IF($AF300="1/3",$R300*参照!$J$6,IF($AF300="1/4(多子)",$R300*参照!$J$4,IF($AF300="1/4(工･農)",$R300*参照!$J$7,IF($AF300="3/3(多子)",$R300*参照!$J$4,IF($AF300="2/3(多子)",$R300*参照!$J$4,IF($AF300="1/3(多子)",$R300*参照!$J$4,IF($AF300="多子世帯",$R300*参照!$J$4,)))))))))</f>
        <v>0</v>
      </c>
      <c r="CF300" s="454" t="b">
        <f>IF(AH300="3/3",$M300*参照!$I$4,IF(AH300="2/3",$M300*参照!$I$5,IF(AH300="1/3",$M300*参照!$I$6,IF(AH300="1/4(多子)",$M300*参照!$I$4,IF(AH300="1/4(工･農)",$M300*参照!$I$7,IF(AH300="3/3(多子)",$M300*参照!$I$4,IF(AH300="2/3(多子)",$M300*参照!$I$4,IF(AH300="1/3(多子)",$M300*参照!$I$4,IF(AH300="多子世帯",$M300*参照!$I$4,IF(AH300="対象外",0))))))))))</f>
        <v>0</v>
      </c>
      <c r="CG300" s="454" t="b">
        <f>IF(AI300="3/3",$M300*参照!$I$4,IF(AI300="2/3",$M300*参照!$I$5,IF(AI300="1/3",$M300*参照!$I$6,IF(AI300="1/4(多子)",$M300*参照!$I$4,IF(AI300="1/4(工･農)",$M300*参照!$I$7,IF(AI300="3/3(多子)",$M300*参照!$I$4,IF(AI300="2/3(多子)",$M300*参照!$I$4,IF(AI300="1/3(多子)",$M300*参照!$I$4,IF(AI300="多子世帯",$M300*参照!$I$4,IF(AI300="対象外",0))))))))))</f>
        <v>0</v>
      </c>
      <c r="CH300" s="454" t="b">
        <f>IF(AJ300="3/3",$M300*参照!$I$4,IF(AJ300="2/3",$M300*参照!$I$5,IF(AJ300="1/3",$M300*参照!$I$6,IF(AJ300="1/4(多子)",$M300*参照!$I$4,IF(AJ300="1/4(工･農)",$M300*参照!$I$7,IF(AJ300="3/3(多子)",$M300*参照!$I$4,IF(AJ300="2/3(多子)",$M300*参照!$I$4,IF(AJ300="1/3(多子)",$M300*参照!$I$4,IF(AJ300="多子世帯",$M300*参照!$I$4,IF(AJ300="対象外",0))))))))))</f>
        <v>0</v>
      </c>
      <c r="CI300" s="454" t="b">
        <f>IF(AK300="3/3",$M300*参照!$I$4,IF(AK300="2/3",$M300*参照!$I$5,IF(AK300="1/3",$M300*参照!$I$6,IF(AK300="1/4(多子)",$M300*参照!$I$4,IF(AK300="1/4(工･農)",$M300*参照!$I$7,IF(AK300="3/3(多子)",$M300*参照!$I$4,IF(AK300="2/3(多子)",$M300*参照!$I$4,IF(AK300="1/3(多子)",$M300*参照!$I$4,IF(AK300="多子世帯",$M300*参照!$I$4,IF(AK300="対象外",0))))))))))</f>
        <v>0</v>
      </c>
      <c r="CJ300" s="454" t="b">
        <f>IF(AL300="3/3",$M300*参照!$I$4,IF(AL300="2/3",$M300*参照!$I$5,IF(AL300="1/3",$M300*参照!$I$6,IF(AL300="1/4(多子)",$M300*参照!$I$4,IF(AL300="1/4(工･農)",$M300*参照!$I$7,IF(AL300="3/3(多子)",$M300*参照!$I$4,IF(AL300="2/3(多子)",$M300*参照!$I$4,IF(AL300="1/3(多子)",$M300*参照!$I$4,IF(AL300="多子世帯",$M300*参照!$I$4,IF(AL300="対象外",0))))))))))</f>
        <v>0</v>
      </c>
      <c r="CK300" s="454" t="b">
        <f>IF(AM300="3/3",$M300*参照!$I$4,IF(AM300="2/3",$M300*参照!$I$5,IF(AM300="1/3",$M300*参照!$I$6,IF(AM300="1/4(多子)",$M300*参照!$I$4,IF(AM300="1/4(工･農)",$M300*参照!$I$7,IF(AM300="3/3(多子)",$M300*参照!$I$4,IF(AM300="2/3(多子)",$M300*参照!$I$4,IF(AM300="1/3(多子)",$M300*参照!$I$4,IF(AM300="多子世帯",$M300*参照!$I$4,IF(AM300="対象外",0))))))))))</f>
        <v>0</v>
      </c>
      <c r="CL300" s="454" t="b">
        <f>IF(AN300="3/3",$M300*参照!$I$4,IF(AN300="2/3",$M300*参照!$I$5,IF(AN300="1/3",$M300*参照!$I$6,IF(AN300="1/4(多子)",$M300*参照!$I$4,IF(AN300="1/4(工･農)",$M300*参照!$I$7,IF(AN300="3/3(多子)",$M300*参照!$I$4,IF(AN300="2/3(多子)",$M300*参照!$I$4,IF(AN300="1/3(多子)",$M300*参照!$I$4,IF(AN300="多子世帯",$M300*参照!$I$4,IF(AN300="対象外",0))))))))))</f>
        <v>0</v>
      </c>
      <c r="CM300" s="454" t="b">
        <f>IF(AO300="3/3",$M300*参照!$I$4,IF(AO300="2/3",$M300*参照!$I$5,IF(AO300="1/3",$M300*参照!$I$6,IF(AO300="1/4(多子)",$M300*参照!$I$4,IF(AO300="1/4(工･農)",$M300*参照!$I$7,IF(AO300="3/3(多子)",$M300*参照!$I$4,IF(AO300="2/3(多子)",$M300*参照!$I$4,IF(AO300="1/3(多子)",$M300*参照!$I$4,IF(AO300="多子世帯",$M300*参照!$I$4,IF(AO300="対象外",0))))))))))</f>
        <v>0</v>
      </c>
      <c r="CN300" s="454" t="b">
        <f>IF(AP300="3/3",$M300*参照!$I$4,IF(AP300="2/3",$M300*参照!$I$5,IF(AP300="1/3",$M300*参照!$I$6,IF(AP300="1/4(多子)",$M300*参照!$I$4,IF(AP300="1/4(工･農)",$M300*参照!$I$7,IF(AP300="3/3(多子)",$M300*参照!$I$4,IF(AP300="2/3(多子)",$M300*参照!$I$4,IF(AP300="1/3(多子)",$M300*参照!$I$4,IF(AP300="多子世帯",$M300*参照!$I$4,IF(AP300="対象外",0))))))))))</f>
        <v>0</v>
      </c>
      <c r="CO300" s="454" t="b">
        <f>IF(AQ300="3/3",$M300*参照!$I$4,IF(AQ300="2/3",$M300*参照!$I$5,IF(AQ300="1/3",$M300*参照!$I$6,IF(AQ300="1/4(多子)",$M300*参照!$I$4,IF(AQ300="1/4(工･農)",$M300*参照!$I$7,IF(AQ300="3/3(多子)",$M300*参照!$I$4,IF(AQ300="2/3(多子)",$M300*参照!$I$4,IF(AQ300="1/3(多子)",$M300*参照!$I$4,IF(AQ300="多子世帯",$M300*参照!$I$4,IF(AQ300="対象外",0))))))))))</f>
        <v>0</v>
      </c>
      <c r="CP300" s="454" t="b">
        <f>IF(AR300="3/3",$M300*参照!$I$4,IF(AR300="2/3",$M300*参照!$I$5,IF(AR300="1/3",$M300*参照!$I$6,IF(AR300="1/4(多子)",$M300*参照!$I$4,IF(AR300="1/4(工･農)",$M300*参照!$I$7,IF(AR300="3/3(多子)",$M300*参照!$I$4,IF(AR300="2/3(多子)",$M300*参照!$I$4,IF(AR300="1/3(多子)",$M300*参照!$I$4,IF(AR300="多子世帯",$M300*参照!$I$4,IF(AR300="対象外",0))))))))))</f>
        <v>0</v>
      </c>
      <c r="CQ300" s="455" t="b">
        <f>IF(AS300="3/3",$M300*参照!$I$4,IF(AS300="2/3",$M300*参照!$I$5,IF(AS300="1/3",$M300*参照!$I$6,IF(AS300="1/4(多子)",$M300*参照!$I$4,IF(AS300="1/4(工･農)",$M300*参照!$I$7,IF(AS300="3/3(多子)",$M300*参照!$I$4,IF(AS300="2/3(多子)",$M300*参照!$I$4,IF(AS300="1/3(多子)",$M300*参照!$I$4,IF(AS300="多子世帯",$M300*参照!$I$4,IF(AS300="対象外",0))))))))))</f>
        <v>0</v>
      </c>
      <c r="CR300" s="456">
        <f t="shared" si="280"/>
        <v>0</v>
      </c>
      <c r="CS300" s="66"/>
      <c r="CT300" s="147"/>
      <c r="CU300" s="147"/>
      <c r="CV300" s="147"/>
      <c r="CW300" s="147"/>
      <c r="CX300" s="147"/>
      <c r="CY300" s="149"/>
      <c r="CZ300" s="100"/>
      <c r="DA300" s="147"/>
      <c r="DB300" s="147"/>
      <c r="DC300" s="147"/>
      <c r="DD300" s="147"/>
      <c r="DE300" s="147"/>
      <c r="DF300" s="148">
        <f t="shared" si="281"/>
        <v>0</v>
      </c>
      <c r="DG300" s="77">
        <f>IF(CD300=0,0,(ROUNDUP(O300*(BU300*参照!$C$5+BV300*参照!$C$6+BW300*参照!$C$7+BX300*参照!$C$8+BY300*参照!$C$9+BZ300*参照!$C$10+CA300*参照!$C$11+CB300*参照!$C$12+CC300*参照!$C$13)/CD300,-2)))</f>
        <v>0</v>
      </c>
      <c r="DH300" s="136" t="str">
        <f t="shared" si="252"/>
        <v>B</v>
      </c>
    </row>
    <row r="301" spans="1:112" ht="14.4">
      <c r="A301" s="137">
        <v>260</v>
      </c>
      <c r="B301" s="354"/>
      <c r="C301" s="355"/>
      <c r="D301" s="213"/>
      <c r="E301" s="213"/>
      <c r="F301" s="185"/>
      <c r="G301" s="213"/>
      <c r="H301" s="355"/>
      <c r="I301" s="237">
        <v>0</v>
      </c>
      <c r="J301" s="236">
        <f t="shared" si="253"/>
        <v>0</v>
      </c>
      <c r="K301" s="387">
        <f>IF(D301="昼間",参照!$E$4,IF(D301="夜間等",参照!$E$5,IF(D301="通信",参照!$E$6,0)))</f>
        <v>0</v>
      </c>
      <c r="L301" s="240">
        <f t="shared" si="254"/>
        <v>0</v>
      </c>
      <c r="M301" s="241">
        <f t="shared" si="255"/>
        <v>0</v>
      </c>
      <c r="N301" s="238"/>
      <c r="O301" s="238">
        <f t="shared" si="256"/>
        <v>0</v>
      </c>
      <c r="P301" s="389">
        <v>0</v>
      </c>
      <c r="Q301" s="392">
        <f>IF(D301="昼間",参照!$F$4,IF(D301="夜間等",参照!$F$5,IF(D301="通信",参照!$F$6,0)))</f>
        <v>0</v>
      </c>
      <c r="R301" s="240">
        <f t="shared" si="257"/>
        <v>0</v>
      </c>
      <c r="S301" s="214"/>
      <c r="T301" s="384">
        <f t="shared" si="258"/>
        <v>0</v>
      </c>
      <c r="U301" s="382">
        <f t="shared" si="259"/>
        <v>0</v>
      </c>
      <c r="V301" s="380">
        <f t="shared" si="260"/>
        <v>0</v>
      </c>
      <c r="W301" s="378">
        <f t="shared" si="261"/>
        <v>0</v>
      </c>
      <c r="X301" s="386" t="str">
        <f t="shared" si="231"/>
        <v>0</v>
      </c>
      <c r="Y301" s="379">
        <f t="shared" si="262"/>
        <v>0</v>
      </c>
      <c r="Z301" s="441"/>
      <c r="AA301" s="441"/>
      <c r="AB301" s="445">
        <f t="shared" si="263"/>
        <v>0</v>
      </c>
      <c r="AC301" s="356">
        <f t="shared" si="264"/>
        <v>0</v>
      </c>
      <c r="AD301" s="123">
        <f t="shared" si="232"/>
        <v>0</v>
      </c>
      <c r="AE301" s="123">
        <f t="shared" si="233"/>
        <v>0</v>
      </c>
      <c r="AF301" s="183"/>
      <c r="AG301" s="32"/>
      <c r="AH301" s="97"/>
      <c r="AI301" s="33"/>
      <c r="AJ301" s="97"/>
      <c r="AK301" s="33"/>
      <c r="AL301" s="97"/>
      <c r="AM301" s="98"/>
      <c r="AN301" s="99"/>
      <c r="AO301" s="147"/>
      <c r="AP301" s="147"/>
      <c r="AQ301" s="147"/>
      <c r="AR301" s="147"/>
      <c r="AS301" s="33"/>
      <c r="AT301" s="308">
        <f t="shared" si="234"/>
        <v>0</v>
      </c>
      <c r="AU301" s="295">
        <f t="shared" si="235"/>
        <v>0</v>
      </c>
      <c r="AV301" s="295">
        <f t="shared" si="236"/>
        <v>0</v>
      </c>
      <c r="AW301" s="295">
        <f t="shared" si="237"/>
        <v>0</v>
      </c>
      <c r="AX301" s="295">
        <f t="shared" si="238"/>
        <v>0</v>
      </c>
      <c r="AY301" s="295">
        <f t="shared" si="239"/>
        <v>0</v>
      </c>
      <c r="AZ301" s="295">
        <f t="shared" si="240"/>
        <v>0</v>
      </c>
      <c r="BA301" s="295">
        <f t="shared" si="241"/>
        <v>0</v>
      </c>
      <c r="BB301" s="310">
        <f t="shared" si="242"/>
        <v>0</v>
      </c>
      <c r="BC301" s="308">
        <f t="shared" si="243"/>
        <v>0</v>
      </c>
      <c r="BD301" s="308">
        <f t="shared" si="244"/>
        <v>0</v>
      </c>
      <c r="BE301" s="295">
        <f t="shared" si="245"/>
        <v>0</v>
      </c>
      <c r="BF301" s="308">
        <f t="shared" si="246"/>
        <v>0</v>
      </c>
      <c r="BG301" s="295">
        <f t="shared" si="247"/>
        <v>0</v>
      </c>
      <c r="BH301" s="308">
        <f t="shared" si="248"/>
        <v>0</v>
      </c>
      <c r="BI301" s="295">
        <f t="shared" si="249"/>
        <v>0</v>
      </c>
      <c r="BJ301" s="295">
        <f t="shared" si="250"/>
        <v>0</v>
      </c>
      <c r="BK301" s="310">
        <f t="shared" si="251"/>
        <v>0</v>
      </c>
      <c r="BL301" s="317">
        <f t="shared" si="265"/>
        <v>0</v>
      </c>
      <c r="BM301" s="299">
        <f t="shared" si="265"/>
        <v>0</v>
      </c>
      <c r="BN301" s="299">
        <f t="shared" si="266"/>
        <v>0</v>
      </c>
      <c r="BO301" s="299">
        <f t="shared" si="265"/>
        <v>0</v>
      </c>
      <c r="BP301" s="299">
        <f t="shared" si="267"/>
        <v>0</v>
      </c>
      <c r="BQ301" s="299">
        <f t="shared" si="265"/>
        <v>0</v>
      </c>
      <c r="BR301" s="299">
        <f t="shared" si="268"/>
        <v>0</v>
      </c>
      <c r="BS301" s="299">
        <f t="shared" si="269"/>
        <v>0</v>
      </c>
      <c r="BT301" s="318">
        <f t="shared" si="269"/>
        <v>0</v>
      </c>
      <c r="BU301" s="450">
        <f t="shared" si="270"/>
        <v>0</v>
      </c>
      <c r="BV301" s="451">
        <f t="shared" si="271"/>
        <v>0</v>
      </c>
      <c r="BW301" s="451">
        <f t="shared" si="272"/>
        <v>0</v>
      </c>
      <c r="BX301" s="451">
        <f t="shared" si="273"/>
        <v>0</v>
      </c>
      <c r="BY301" s="451">
        <f t="shared" si="274"/>
        <v>0</v>
      </c>
      <c r="BZ301" s="451">
        <f t="shared" si="275"/>
        <v>0</v>
      </c>
      <c r="CA301" s="451">
        <f t="shared" si="276"/>
        <v>0</v>
      </c>
      <c r="CB301" s="451">
        <f t="shared" si="277"/>
        <v>0</v>
      </c>
      <c r="CC301" s="451">
        <f t="shared" si="278"/>
        <v>0</v>
      </c>
      <c r="CD301" s="452">
        <f t="shared" si="279"/>
        <v>0</v>
      </c>
      <c r="CE301" s="453">
        <f>IF($AF301="3/3",$R301*参照!$J$4,IF($AF301="2/3",$R301*参照!$J$5,IF($AF301="1/3",$R301*参照!$J$6,IF($AF301="1/4(多子)",$R301*参照!$J$4,IF($AF301="1/4(工･農)",$R301*参照!$J$7,IF($AF301="3/3(多子)",$R301*参照!$J$4,IF($AF301="2/3(多子)",$R301*参照!$J$4,IF($AF301="1/3(多子)",$R301*参照!$J$4,IF($AF301="多子世帯",$R301*参照!$J$4,)))))))))</f>
        <v>0</v>
      </c>
      <c r="CF301" s="454" t="b">
        <f>IF(AH301="3/3",$M301*参照!$I$4,IF(AH301="2/3",$M301*参照!$I$5,IF(AH301="1/3",$M301*参照!$I$6,IF(AH301="1/4(多子)",$M301*参照!$I$4,IF(AH301="1/4(工･農)",$M301*参照!$I$7,IF(AH301="3/3(多子)",$M301*参照!$I$4,IF(AH301="2/3(多子)",$M301*参照!$I$4,IF(AH301="1/3(多子)",$M301*参照!$I$4,IF(AH301="多子世帯",$M301*参照!$I$4,IF(AH301="対象外",0))))))))))</f>
        <v>0</v>
      </c>
      <c r="CG301" s="454" t="b">
        <f>IF(AI301="3/3",$M301*参照!$I$4,IF(AI301="2/3",$M301*参照!$I$5,IF(AI301="1/3",$M301*参照!$I$6,IF(AI301="1/4(多子)",$M301*参照!$I$4,IF(AI301="1/4(工･農)",$M301*参照!$I$7,IF(AI301="3/3(多子)",$M301*参照!$I$4,IF(AI301="2/3(多子)",$M301*参照!$I$4,IF(AI301="1/3(多子)",$M301*参照!$I$4,IF(AI301="多子世帯",$M301*参照!$I$4,IF(AI301="対象外",0))))))))))</f>
        <v>0</v>
      </c>
      <c r="CH301" s="454" t="b">
        <f>IF(AJ301="3/3",$M301*参照!$I$4,IF(AJ301="2/3",$M301*参照!$I$5,IF(AJ301="1/3",$M301*参照!$I$6,IF(AJ301="1/4(多子)",$M301*参照!$I$4,IF(AJ301="1/4(工･農)",$M301*参照!$I$7,IF(AJ301="3/3(多子)",$M301*参照!$I$4,IF(AJ301="2/3(多子)",$M301*参照!$I$4,IF(AJ301="1/3(多子)",$M301*参照!$I$4,IF(AJ301="多子世帯",$M301*参照!$I$4,IF(AJ301="対象外",0))))))))))</f>
        <v>0</v>
      </c>
      <c r="CI301" s="454" t="b">
        <f>IF(AK301="3/3",$M301*参照!$I$4,IF(AK301="2/3",$M301*参照!$I$5,IF(AK301="1/3",$M301*参照!$I$6,IF(AK301="1/4(多子)",$M301*参照!$I$4,IF(AK301="1/4(工･農)",$M301*参照!$I$7,IF(AK301="3/3(多子)",$M301*参照!$I$4,IF(AK301="2/3(多子)",$M301*参照!$I$4,IF(AK301="1/3(多子)",$M301*参照!$I$4,IF(AK301="多子世帯",$M301*参照!$I$4,IF(AK301="対象外",0))))))))))</f>
        <v>0</v>
      </c>
      <c r="CJ301" s="454" t="b">
        <f>IF(AL301="3/3",$M301*参照!$I$4,IF(AL301="2/3",$M301*参照!$I$5,IF(AL301="1/3",$M301*参照!$I$6,IF(AL301="1/4(多子)",$M301*参照!$I$4,IF(AL301="1/4(工･農)",$M301*参照!$I$7,IF(AL301="3/3(多子)",$M301*参照!$I$4,IF(AL301="2/3(多子)",$M301*参照!$I$4,IF(AL301="1/3(多子)",$M301*参照!$I$4,IF(AL301="多子世帯",$M301*参照!$I$4,IF(AL301="対象外",0))))))))))</f>
        <v>0</v>
      </c>
      <c r="CK301" s="454" t="b">
        <f>IF(AM301="3/3",$M301*参照!$I$4,IF(AM301="2/3",$M301*参照!$I$5,IF(AM301="1/3",$M301*参照!$I$6,IF(AM301="1/4(多子)",$M301*参照!$I$4,IF(AM301="1/4(工･農)",$M301*参照!$I$7,IF(AM301="3/3(多子)",$M301*参照!$I$4,IF(AM301="2/3(多子)",$M301*参照!$I$4,IF(AM301="1/3(多子)",$M301*参照!$I$4,IF(AM301="多子世帯",$M301*参照!$I$4,IF(AM301="対象外",0))))))))))</f>
        <v>0</v>
      </c>
      <c r="CL301" s="454" t="b">
        <f>IF(AN301="3/3",$M301*参照!$I$4,IF(AN301="2/3",$M301*参照!$I$5,IF(AN301="1/3",$M301*参照!$I$6,IF(AN301="1/4(多子)",$M301*参照!$I$4,IF(AN301="1/4(工･農)",$M301*参照!$I$7,IF(AN301="3/3(多子)",$M301*参照!$I$4,IF(AN301="2/3(多子)",$M301*参照!$I$4,IF(AN301="1/3(多子)",$M301*参照!$I$4,IF(AN301="多子世帯",$M301*参照!$I$4,IF(AN301="対象外",0))))))))))</f>
        <v>0</v>
      </c>
      <c r="CM301" s="454" t="b">
        <f>IF(AO301="3/3",$M301*参照!$I$4,IF(AO301="2/3",$M301*参照!$I$5,IF(AO301="1/3",$M301*参照!$I$6,IF(AO301="1/4(多子)",$M301*参照!$I$4,IF(AO301="1/4(工･農)",$M301*参照!$I$7,IF(AO301="3/3(多子)",$M301*参照!$I$4,IF(AO301="2/3(多子)",$M301*参照!$I$4,IF(AO301="1/3(多子)",$M301*参照!$I$4,IF(AO301="多子世帯",$M301*参照!$I$4,IF(AO301="対象外",0))))))))))</f>
        <v>0</v>
      </c>
      <c r="CN301" s="454" t="b">
        <f>IF(AP301="3/3",$M301*参照!$I$4,IF(AP301="2/3",$M301*参照!$I$5,IF(AP301="1/3",$M301*参照!$I$6,IF(AP301="1/4(多子)",$M301*参照!$I$4,IF(AP301="1/4(工･農)",$M301*参照!$I$7,IF(AP301="3/3(多子)",$M301*参照!$I$4,IF(AP301="2/3(多子)",$M301*参照!$I$4,IF(AP301="1/3(多子)",$M301*参照!$I$4,IF(AP301="多子世帯",$M301*参照!$I$4,IF(AP301="対象外",0))))))))))</f>
        <v>0</v>
      </c>
      <c r="CO301" s="454" t="b">
        <f>IF(AQ301="3/3",$M301*参照!$I$4,IF(AQ301="2/3",$M301*参照!$I$5,IF(AQ301="1/3",$M301*参照!$I$6,IF(AQ301="1/4(多子)",$M301*参照!$I$4,IF(AQ301="1/4(工･農)",$M301*参照!$I$7,IF(AQ301="3/3(多子)",$M301*参照!$I$4,IF(AQ301="2/3(多子)",$M301*参照!$I$4,IF(AQ301="1/3(多子)",$M301*参照!$I$4,IF(AQ301="多子世帯",$M301*参照!$I$4,IF(AQ301="対象外",0))))))))))</f>
        <v>0</v>
      </c>
      <c r="CP301" s="454" t="b">
        <f>IF(AR301="3/3",$M301*参照!$I$4,IF(AR301="2/3",$M301*参照!$I$5,IF(AR301="1/3",$M301*参照!$I$6,IF(AR301="1/4(多子)",$M301*参照!$I$4,IF(AR301="1/4(工･農)",$M301*参照!$I$7,IF(AR301="3/3(多子)",$M301*参照!$I$4,IF(AR301="2/3(多子)",$M301*参照!$I$4,IF(AR301="1/3(多子)",$M301*参照!$I$4,IF(AR301="多子世帯",$M301*参照!$I$4,IF(AR301="対象外",0))))))))))</f>
        <v>0</v>
      </c>
      <c r="CQ301" s="455" t="b">
        <f>IF(AS301="3/3",$M301*参照!$I$4,IF(AS301="2/3",$M301*参照!$I$5,IF(AS301="1/3",$M301*参照!$I$6,IF(AS301="1/4(多子)",$M301*参照!$I$4,IF(AS301="1/4(工･農)",$M301*参照!$I$7,IF(AS301="3/3(多子)",$M301*参照!$I$4,IF(AS301="2/3(多子)",$M301*参照!$I$4,IF(AS301="1/3(多子)",$M301*参照!$I$4,IF(AS301="多子世帯",$M301*参照!$I$4,IF(AS301="対象外",0))))))))))</f>
        <v>0</v>
      </c>
      <c r="CR301" s="456">
        <f t="shared" si="280"/>
        <v>0</v>
      </c>
      <c r="CS301" s="66"/>
      <c r="CT301" s="147"/>
      <c r="CU301" s="147"/>
      <c r="CV301" s="147"/>
      <c r="CW301" s="147"/>
      <c r="CX301" s="147"/>
      <c r="CY301" s="149"/>
      <c r="CZ301" s="100"/>
      <c r="DA301" s="147"/>
      <c r="DB301" s="147"/>
      <c r="DC301" s="147"/>
      <c r="DD301" s="147"/>
      <c r="DE301" s="147"/>
      <c r="DF301" s="148">
        <f t="shared" si="281"/>
        <v>0</v>
      </c>
      <c r="DG301" s="77">
        <f>IF(CD301=0,0,(ROUNDUP(O301*(BU301*参照!$C$5+BV301*参照!$C$6+BW301*参照!$C$7+BX301*参照!$C$8+BY301*参照!$C$9+BZ301*参照!$C$10+CA301*参照!$C$11+CB301*参照!$C$12+CC301*参照!$C$13)/CD301,-2)))</f>
        <v>0</v>
      </c>
      <c r="DH301" s="136" t="str">
        <f t="shared" si="252"/>
        <v>B</v>
      </c>
    </row>
    <row r="302" spans="1:112" ht="14.4">
      <c r="A302" s="137">
        <v>261</v>
      </c>
      <c r="B302" s="363"/>
      <c r="C302" s="361"/>
      <c r="D302" s="126"/>
      <c r="E302" s="127"/>
      <c r="F302" s="185"/>
      <c r="G302" s="213"/>
      <c r="H302" s="355"/>
      <c r="I302" s="235">
        <v>0</v>
      </c>
      <c r="J302" s="235">
        <f t="shared" si="253"/>
        <v>0</v>
      </c>
      <c r="K302" s="387">
        <f>IF(D302="昼間",参照!$E$4,IF(D302="夜間等",参照!$E$5,IF(D302="通信",参照!$E$6,0)))</f>
        <v>0</v>
      </c>
      <c r="L302" s="240">
        <f t="shared" si="254"/>
        <v>0</v>
      </c>
      <c r="M302" s="241">
        <f t="shared" si="255"/>
        <v>0</v>
      </c>
      <c r="N302" s="238"/>
      <c r="O302" s="238">
        <f t="shared" si="256"/>
        <v>0</v>
      </c>
      <c r="P302" s="389">
        <v>0</v>
      </c>
      <c r="Q302" s="392">
        <f>IF(D302="昼間",参照!$F$4,IF(D302="夜間等",参照!$F$5,IF(D302="通信",参照!$F$6,0)))</f>
        <v>0</v>
      </c>
      <c r="R302" s="240">
        <f t="shared" si="257"/>
        <v>0</v>
      </c>
      <c r="S302" s="214"/>
      <c r="T302" s="384">
        <f t="shared" si="258"/>
        <v>0</v>
      </c>
      <c r="U302" s="382">
        <f t="shared" si="259"/>
        <v>0</v>
      </c>
      <c r="V302" s="380">
        <f t="shared" si="260"/>
        <v>0</v>
      </c>
      <c r="W302" s="378">
        <f t="shared" si="261"/>
        <v>0</v>
      </c>
      <c r="X302" s="386" t="str">
        <f t="shared" si="231"/>
        <v>0</v>
      </c>
      <c r="Y302" s="379">
        <f t="shared" si="262"/>
        <v>0</v>
      </c>
      <c r="Z302" s="441"/>
      <c r="AA302" s="441"/>
      <c r="AB302" s="445">
        <f t="shared" si="263"/>
        <v>0</v>
      </c>
      <c r="AC302" s="356">
        <f t="shared" si="264"/>
        <v>0</v>
      </c>
      <c r="AD302" s="123">
        <f t="shared" si="232"/>
        <v>0</v>
      </c>
      <c r="AE302" s="123">
        <f t="shared" si="233"/>
        <v>0</v>
      </c>
      <c r="AF302" s="183"/>
      <c r="AG302" s="32"/>
      <c r="AH302" s="97"/>
      <c r="AI302" s="33"/>
      <c r="AJ302" s="97"/>
      <c r="AK302" s="33"/>
      <c r="AL302" s="97"/>
      <c r="AM302" s="98"/>
      <c r="AN302" s="99"/>
      <c r="AO302" s="147"/>
      <c r="AP302" s="147"/>
      <c r="AQ302" s="147"/>
      <c r="AR302" s="147"/>
      <c r="AS302" s="33"/>
      <c r="AT302" s="308">
        <f t="shared" si="234"/>
        <v>0</v>
      </c>
      <c r="AU302" s="295">
        <f t="shared" si="235"/>
        <v>0</v>
      </c>
      <c r="AV302" s="295">
        <f t="shared" si="236"/>
        <v>0</v>
      </c>
      <c r="AW302" s="295">
        <f t="shared" si="237"/>
        <v>0</v>
      </c>
      <c r="AX302" s="295">
        <f t="shared" si="238"/>
        <v>0</v>
      </c>
      <c r="AY302" s="295">
        <f t="shared" si="239"/>
        <v>0</v>
      </c>
      <c r="AZ302" s="295">
        <f t="shared" si="240"/>
        <v>0</v>
      </c>
      <c r="BA302" s="295">
        <f t="shared" si="241"/>
        <v>0</v>
      </c>
      <c r="BB302" s="310">
        <f t="shared" si="242"/>
        <v>0</v>
      </c>
      <c r="BC302" s="308">
        <f t="shared" si="243"/>
        <v>0</v>
      </c>
      <c r="BD302" s="308">
        <f t="shared" si="244"/>
        <v>0</v>
      </c>
      <c r="BE302" s="295">
        <f t="shared" si="245"/>
        <v>0</v>
      </c>
      <c r="BF302" s="308">
        <f t="shared" si="246"/>
        <v>0</v>
      </c>
      <c r="BG302" s="295">
        <f t="shared" si="247"/>
        <v>0</v>
      </c>
      <c r="BH302" s="308">
        <f t="shared" si="248"/>
        <v>0</v>
      </c>
      <c r="BI302" s="295">
        <f t="shared" si="249"/>
        <v>0</v>
      </c>
      <c r="BJ302" s="295">
        <f t="shared" si="250"/>
        <v>0</v>
      </c>
      <c r="BK302" s="310">
        <f t="shared" si="251"/>
        <v>0</v>
      </c>
      <c r="BL302" s="317">
        <f t="shared" si="265"/>
        <v>0</v>
      </c>
      <c r="BM302" s="299">
        <f t="shared" si="265"/>
        <v>0</v>
      </c>
      <c r="BN302" s="299">
        <f t="shared" si="266"/>
        <v>0</v>
      </c>
      <c r="BO302" s="299">
        <f t="shared" si="265"/>
        <v>0</v>
      </c>
      <c r="BP302" s="299">
        <f t="shared" si="267"/>
        <v>0</v>
      </c>
      <c r="BQ302" s="299">
        <f t="shared" si="265"/>
        <v>0</v>
      </c>
      <c r="BR302" s="299">
        <f t="shared" si="268"/>
        <v>0</v>
      </c>
      <c r="BS302" s="299">
        <f t="shared" si="269"/>
        <v>0</v>
      </c>
      <c r="BT302" s="318">
        <f t="shared" si="269"/>
        <v>0</v>
      </c>
      <c r="BU302" s="450">
        <f t="shared" si="270"/>
        <v>0</v>
      </c>
      <c r="BV302" s="451">
        <f t="shared" si="271"/>
        <v>0</v>
      </c>
      <c r="BW302" s="451">
        <f t="shared" si="272"/>
        <v>0</v>
      </c>
      <c r="BX302" s="451">
        <f t="shared" si="273"/>
        <v>0</v>
      </c>
      <c r="BY302" s="451">
        <f t="shared" si="274"/>
        <v>0</v>
      </c>
      <c r="BZ302" s="451">
        <f t="shared" si="275"/>
        <v>0</v>
      </c>
      <c r="CA302" s="451">
        <f t="shared" si="276"/>
        <v>0</v>
      </c>
      <c r="CB302" s="451">
        <f t="shared" si="277"/>
        <v>0</v>
      </c>
      <c r="CC302" s="451">
        <f t="shared" si="278"/>
        <v>0</v>
      </c>
      <c r="CD302" s="452">
        <f t="shared" si="279"/>
        <v>0</v>
      </c>
      <c r="CE302" s="453">
        <f>IF($AF302="3/3",$R302*参照!$J$4,IF($AF302="2/3",$R302*参照!$J$5,IF($AF302="1/3",$R302*参照!$J$6,IF($AF302="1/4(多子)",$R302*参照!$J$4,IF($AF302="1/4(工･農)",$R302*参照!$J$7,IF($AF302="3/3(多子)",$R302*参照!$J$4,IF($AF302="2/3(多子)",$R302*参照!$J$4,IF($AF302="1/3(多子)",$R302*参照!$J$4,IF($AF302="多子世帯",$R302*参照!$J$4,)))))))))</f>
        <v>0</v>
      </c>
      <c r="CF302" s="454" t="b">
        <f>IF(AH302="3/3",$M302*参照!$I$4,IF(AH302="2/3",$M302*参照!$I$5,IF(AH302="1/3",$M302*参照!$I$6,IF(AH302="1/4(多子)",$M302*参照!$I$4,IF(AH302="1/4(工･農)",$M302*参照!$I$7,IF(AH302="3/3(多子)",$M302*参照!$I$4,IF(AH302="2/3(多子)",$M302*参照!$I$4,IF(AH302="1/3(多子)",$M302*参照!$I$4,IF(AH302="多子世帯",$M302*参照!$I$4,IF(AH302="対象外",0))))))))))</f>
        <v>0</v>
      </c>
      <c r="CG302" s="454" t="b">
        <f>IF(AI302="3/3",$M302*参照!$I$4,IF(AI302="2/3",$M302*参照!$I$5,IF(AI302="1/3",$M302*参照!$I$6,IF(AI302="1/4(多子)",$M302*参照!$I$4,IF(AI302="1/4(工･農)",$M302*参照!$I$7,IF(AI302="3/3(多子)",$M302*参照!$I$4,IF(AI302="2/3(多子)",$M302*参照!$I$4,IF(AI302="1/3(多子)",$M302*参照!$I$4,IF(AI302="多子世帯",$M302*参照!$I$4,IF(AI302="対象外",0))))))))))</f>
        <v>0</v>
      </c>
      <c r="CH302" s="454" t="b">
        <f>IF(AJ302="3/3",$M302*参照!$I$4,IF(AJ302="2/3",$M302*参照!$I$5,IF(AJ302="1/3",$M302*参照!$I$6,IF(AJ302="1/4(多子)",$M302*参照!$I$4,IF(AJ302="1/4(工･農)",$M302*参照!$I$7,IF(AJ302="3/3(多子)",$M302*参照!$I$4,IF(AJ302="2/3(多子)",$M302*参照!$I$4,IF(AJ302="1/3(多子)",$M302*参照!$I$4,IF(AJ302="多子世帯",$M302*参照!$I$4,IF(AJ302="対象外",0))))))))))</f>
        <v>0</v>
      </c>
      <c r="CI302" s="454" t="b">
        <f>IF(AK302="3/3",$M302*参照!$I$4,IF(AK302="2/3",$M302*参照!$I$5,IF(AK302="1/3",$M302*参照!$I$6,IF(AK302="1/4(多子)",$M302*参照!$I$4,IF(AK302="1/4(工･農)",$M302*参照!$I$7,IF(AK302="3/3(多子)",$M302*参照!$I$4,IF(AK302="2/3(多子)",$M302*参照!$I$4,IF(AK302="1/3(多子)",$M302*参照!$I$4,IF(AK302="多子世帯",$M302*参照!$I$4,IF(AK302="対象外",0))))))))))</f>
        <v>0</v>
      </c>
      <c r="CJ302" s="454" t="b">
        <f>IF(AL302="3/3",$M302*参照!$I$4,IF(AL302="2/3",$M302*参照!$I$5,IF(AL302="1/3",$M302*参照!$I$6,IF(AL302="1/4(多子)",$M302*参照!$I$4,IF(AL302="1/4(工･農)",$M302*参照!$I$7,IF(AL302="3/3(多子)",$M302*参照!$I$4,IF(AL302="2/3(多子)",$M302*参照!$I$4,IF(AL302="1/3(多子)",$M302*参照!$I$4,IF(AL302="多子世帯",$M302*参照!$I$4,IF(AL302="対象外",0))))))))))</f>
        <v>0</v>
      </c>
      <c r="CK302" s="454" t="b">
        <f>IF(AM302="3/3",$M302*参照!$I$4,IF(AM302="2/3",$M302*参照!$I$5,IF(AM302="1/3",$M302*参照!$I$6,IF(AM302="1/4(多子)",$M302*参照!$I$4,IF(AM302="1/4(工･農)",$M302*参照!$I$7,IF(AM302="3/3(多子)",$M302*参照!$I$4,IF(AM302="2/3(多子)",$M302*参照!$I$4,IF(AM302="1/3(多子)",$M302*参照!$I$4,IF(AM302="多子世帯",$M302*参照!$I$4,IF(AM302="対象外",0))))))))))</f>
        <v>0</v>
      </c>
      <c r="CL302" s="454" t="b">
        <f>IF(AN302="3/3",$M302*参照!$I$4,IF(AN302="2/3",$M302*参照!$I$5,IF(AN302="1/3",$M302*参照!$I$6,IF(AN302="1/4(多子)",$M302*参照!$I$4,IF(AN302="1/4(工･農)",$M302*参照!$I$7,IF(AN302="3/3(多子)",$M302*参照!$I$4,IF(AN302="2/3(多子)",$M302*参照!$I$4,IF(AN302="1/3(多子)",$M302*参照!$I$4,IF(AN302="多子世帯",$M302*参照!$I$4,IF(AN302="対象外",0))))))))))</f>
        <v>0</v>
      </c>
      <c r="CM302" s="454" t="b">
        <f>IF(AO302="3/3",$M302*参照!$I$4,IF(AO302="2/3",$M302*参照!$I$5,IF(AO302="1/3",$M302*参照!$I$6,IF(AO302="1/4(多子)",$M302*参照!$I$4,IF(AO302="1/4(工･農)",$M302*参照!$I$7,IF(AO302="3/3(多子)",$M302*参照!$I$4,IF(AO302="2/3(多子)",$M302*参照!$I$4,IF(AO302="1/3(多子)",$M302*参照!$I$4,IF(AO302="多子世帯",$M302*参照!$I$4,IF(AO302="対象外",0))))))))))</f>
        <v>0</v>
      </c>
      <c r="CN302" s="454" t="b">
        <f>IF(AP302="3/3",$M302*参照!$I$4,IF(AP302="2/3",$M302*参照!$I$5,IF(AP302="1/3",$M302*参照!$I$6,IF(AP302="1/4(多子)",$M302*参照!$I$4,IF(AP302="1/4(工･農)",$M302*参照!$I$7,IF(AP302="3/3(多子)",$M302*参照!$I$4,IF(AP302="2/3(多子)",$M302*参照!$I$4,IF(AP302="1/3(多子)",$M302*参照!$I$4,IF(AP302="多子世帯",$M302*参照!$I$4,IF(AP302="対象外",0))))))))))</f>
        <v>0</v>
      </c>
      <c r="CO302" s="454" t="b">
        <f>IF(AQ302="3/3",$M302*参照!$I$4,IF(AQ302="2/3",$M302*参照!$I$5,IF(AQ302="1/3",$M302*参照!$I$6,IF(AQ302="1/4(多子)",$M302*参照!$I$4,IF(AQ302="1/4(工･農)",$M302*参照!$I$7,IF(AQ302="3/3(多子)",$M302*参照!$I$4,IF(AQ302="2/3(多子)",$M302*参照!$I$4,IF(AQ302="1/3(多子)",$M302*参照!$I$4,IF(AQ302="多子世帯",$M302*参照!$I$4,IF(AQ302="対象外",0))))))))))</f>
        <v>0</v>
      </c>
      <c r="CP302" s="454" t="b">
        <f>IF(AR302="3/3",$M302*参照!$I$4,IF(AR302="2/3",$M302*参照!$I$5,IF(AR302="1/3",$M302*参照!$I$6,IF(AR302="1/4(多子)",$M302*参照!$I$4,IF(AR302="1/4(工･農)",$M302*参照!$I$7,IF(AR302="3/3(多子)",$M302*参照!$I$4,IF(AR302="2/3(多子)",$M302*参照!$I$4,IF(AR302="1/3(多子)",$M302*参照!$I$4,IF(AR302="多子世帯",$M302*参照!$I$4,IF(AR302="対象外",0))))))))))</f>
        <v>0</v>
      </c>
      <c r="CQ302" s="455" t="b">
        <f>IF(AS302="3/3",$M302*参照!$I$4,IF(AS302="2/3",$M302*参照!$I$5,IF(AS302="1/3",$M302*参照!$I$6,IF(AS302="1/4(多子)",$M302*参照!$I$4,IF(AS302="1/4(工･農)",$M302*参照!$I$7,IF(AS302="3/3(多子)",$M302*参照!$I$4,IF(AS302="2/3(多子)",$M302*参照!$I$4,IF(AS302="1/3(多子)",$M302*参照!$I$4,IF(AS302="多子世帯",$M302*参照!$I$4,IF(AS302="対象外",0))))))))))</f>
        <v>0</v>
      </c>
      <c r="CR302" s="456">
        <f t="shared" si="280"/>
        <v>0</v>
      </c>
      <c r="CS302" s="66"/>
      <c r="CT302" s="147"/>
      <c r="CU302" s="147"/>
      <c r="CV302" s="147"/>
      <c r="CW302" s="147"/>
      <c r="CX302" s="147"/>
      <c r="CY302" s="149"/>
      <c r="CZ302" s="100"/>
      <c r="DA302" s="147"/>
      <c r="DB302" s="147"/>
      <c r="DC302" s="147"/>
      <c r="DD302" s="147"/>
      <c r="DE302" s="147"/>
      <c r="DF302" s="148">
        <f t="shared" si="281"/>
        <v>0</v>
      </c>
      <c r="DG302" s="77">
        <f>IF(CD302=0,0,(ROUNDUP(O302*(BU302*参照!$C$5+BV302*参照!$C$6+BW302*参照!$C$7+BX302*参照!$C$8+BY302*参照!$C$9+BZ302*参照!$C$10+CA302*参照!$C$11+CB302*参照!$C$12+CC302*参照!$C$13)/CD302,-2)))</f>
        <v>0</v>
      </c>
      <c r="DH302" s="136" t="str">
        <f t="shared" si="252"/>
        <v>B</v>
      </c>
    </row>
    <row r="303" spans="1:112" ht="14.4">
      <c r="A303" s="137">
        <v>262</v>
      </c>
      <c r="B303" s="363"/>
      <c r="C303" s="361"/>
      <c r="D303" s="126"/>
      <c r="E303" s="127"/>
      <c r="F303" s="185"/>
      <c r="G303" s="213"/>
      <c r="H303" s="355"/>
      <c r="I303" s="235">
        <v>0</v>
      </c>
      <c r="J303" s="235">
        <f t="shared" si="253"/>
        <v>0</v>
      </c>
      <c r="K303" s="387">
        <f>IF(D303="昼間",参照!$E$4,IF(D303="夜間等",参照!$E$5,IF(D303="通信",参照!$E$6,0)))</f>
        <v>0</v>
      </c>
      <c r="L303" s="240">
        <f t="shared" si="254"/>
        <v>0</v>
      </c>
      <c r="M303" s="241">
        <f t="shared" si="255"/>
        <v>0</v>
      </c>
      <c r="N303" s="238"/>
      <c r="O303" s="238">
        <f t="shared" si="256"/>
        <v>0</v>
      </c>
      <c r="P303" s="389">
        <v>0</v>
      </c>
      <c r="Q303" s="392">
        <f>IF(D303="昼間",参照!$F$4,IF(D303="夜間等",参照!$F$5,IF(D303="通信",参照!$F$6,0)))</f>
        <v>0</v>
      </c>
      <c r="R303" s="240">
        <f t="shared" si="257"/>
        <v>0</v>
      </c>
      <c r="S303" s="214"/>
      <c r="T303" s="384">
        <f t="shared" si="258"/>
        <v>0</v>
      </c>
      <c r="U303" s="382">
        <f t="shared" si="259"/>
        <v>0</v>
      </c>
      <c r="V303" s="380">
        <f t="shared" si="260"/>
        <v>0</v>
      </c>
      <c r="W303" s="378">
        <f t="shared" si="261"/>
        <v>0</v>
      </c>
      <c r="X303" s="386" t="str">
        <f t="shared" si="231"/>
        <v>0</v>
      </c>
      <c r="Y303" s="379">
        <f t="shared" si="262"/>
        <v>0</v>
      </c>
      <c r="Z303" s="441"/>
      <c r="AA303" s="441"/>
      <c r="AB303" s="445">
        <f t="shared" si="263"/>
        <v>0</v>
      </c>
      <c r="AC303" s="356">
        <f t="shared" si="264"/>
        <v>0</v>
      </c>
      <c r="AD303" s="123">
        <f t="shared" si="232"/>
        <v>0</v>
      </c>
      <c r="AE303" s="123">
        <f t="shared" si="233"/>
        <v>0</v>
      </c>
      <c r="AF303" s="183"/>
      <c r="AG303" s="32"/>
      <c r="AH303" s="97"/>
      <c r="AI303" s="33"/>
      <c r="AJ303" s="97"/>
      <c r="AK303" s="33"/>
      <c r="AL303" s="97"/>
      <c r="AM303" s="98"/>
      <c r="AN303" s="99"/>
      <c r="AO303" s="147"/>
      <c r="AP303" s="147"/>
      <c r="AQ303" s="147"/>
      <c r="AR303" s="147"/>
      <c r="AS303" s="33"/>
      <c r="AT303" s="308">
        <f t="shared" si="234"/>
        <v>0</v>
      </c>
      <c r="AU303" s="295">
        <f t="shared" si="235"/>
        <v>0</v>
      </c>
      <c r="AV303" s="295">
        <f t="shared" si="236"/>
        <v>0</v>
      </c>
      <c r="AW303" s="295">
        <f t="shared" si="237"/>
        <v>0</v>
      </c>
      <c r="AX303" s="295">
        <f t="shared" si="238"/>
        <v>0</v>
      </c>
      <c r="AY303" s="295">
        <f t="shared" si="239"/>
        <v>0</v>
      </c>
      <c r="AZ303" s="295">
        <f t="shared" si="240"/>
        <v>0</v>
      </c>
      <c r="BA303" s="295">
        <f t="shared" si="241"/>
        <v>0</v>
      </c>
      <c r="BB303" s="310">
        <f t="shared" si="242"/>
        <v>0</v>
      </c>
      <c r="BC303" s="308">
        <f t="shared" si="243"/>
        <v>0</v>
      </c>
      <c r="BD303" s="308">
        <f t="shared" si="244"/>
        <v>0</v>
      </c>
      <c r="BE303" s="295">
        <f t="shared" si="245"/>
        <v>0</v>
      </c>
      <c r="BF303" s="308">
        <f t="shared" si="246"/>
        <v>0</v>
      </c>
      <c r="BG303" s="295">
        <f t="shared" si="247"/>
        <v>0</v>
      </c>
      <c r="BH303" s="308">
        <f t="shared" si="248"/>
        <v>0</v>
      </c>
      <c r="BI303" s="295">
        <f t="shared" si="249"/>
        <v>0</v>
      </c>
      <c r="BJ303" s="295">
        <f t="shared" si="250"/>
        <v>0</v>
      </c>
      <c r="BK303" s="310">
        <f t="shared" si="251"/>
        <v>0</v>
      </c>
      <c r="BL303" s="317">
        <f t="shared" si="265"/>
        <v>0</v>
      </c>
      <c r="BM303" s="299">
        <f t="shared" si="265"/>
        <v>0</v>
      </c>
      <c r="BN303" s="299">
        <f t="shared" si="266"/>
        <v>0</v>
      </c>
      <c r="BO303" s="299">
        <f t="shared" si="265"/>
        <v>0</v>
      </c>
      <c r="BP303" s="299">
        <f t="shared" si="267"/>
        <v>0</v>
      </c>
      <c r="BQ303" s="299">
        <f t="shared" si="265"/>
        <v>0</v>
      </c>
      <c r="BR303" s="299">
        <f t="shared" si="268"/>
        <v>0</v>
      </c>
      <c r="BS303" s="299">
        <f t="shared" si="269"/>
        <v>0</v>
      </c>
      <c r="BT303" s="318">
        <f t="shared" si="269"/>
        <v>0</v>
      </c>
      <c r="BU303" s="450">
        <f t="shared" si="270"/>
        <v>0</v>
      </c>
      <c r="BV303" s="451">
        <f t="shared" si="271"/>
        <v>0</v>
      </c>
      <c r="BW303" s="451">
        <f t="shared" si="272"/>
        <v>0</v>
      </c>
      <c r="BX303" s="451">
        <f t="shared" si="273"/>
        <v>0</v>
      </c>
      <c r="BY303" s="451">
        <f t="shared" si="274"/>
        <v>0</v>
      </c>
      <c r="BZ303" s="451">
        <f t="shared" si="275"/>
        <v>0</v>
      </c>
      <c r="CA303" s="451">
        <f t="shared" si="276"/>
        <v>0</v>
      </c>
      <c r="CB303" s="451">
        <f t="shared" si="277"/>
        <v>0</v>
      </c>
      <c r="CC303" s="451">
        <f t="shared" si="278"/>
        <v>0</v>
      </c>
      <c r="CD303" s="452">
        <f t="shared" si="279"/>
        <v>0</v>
      </c>
      <c r="CE303" s="453">
        <f>IF($AF303="3/3",$R303*参照!$J$4,IF($AF303="2/3",$R303*参照!$J$5,IF($AF303="1/3",$R303*参照!$J$6,IF($AF303="1/4(多子)",$R303*参照!$J$4,IF($AF303="1/4(工･農)",$R303*参照!$J$7,IF($AF303="3/3(多子)",$R303*参照!$J$4,IF($AF303="2/3(多子)",$R303*参照!$J$4,IF($AF303="1/3(多子)",$R303*参照!$J$4,IF($AF303="多子世帯",$R303*参照!$J$4,)))))))))</f>
        <v>0</v>
      </c>
      <c r="CF303" s="454" t="b">
        <f>IF(AH303="3/3",$M303*参照!$I$4,IF(AH303="2/3",$M303*参照!$I$5,IF(AH303="1/3",$M303*参照!$I$6,IF(AH303="1/4(多子)",$M303*参照!$I$4,IF(AH303="1/4(工･農)",$M303*参照!$I$7,IF(AH303="3/3(多子)",$M303*参照!$I$4,IF(AH303="2/3(多子)",$M303*参照!$I$4,IF(AH303="1/3(多子)",$M303*参照!$I$4,IF(AH303="多子世帯",$M303*参照!$I$4,IF(AH303="対象外",0))))))))))</f>
        <v>0</v>
      </c>
      <c r="CG303" s="454" t="b">
        <f>IF(AI303="3/3",$M303*参照!$I$4,IF(AI303="2/3",$M303*参照!$I$5,IF(AI303="1/3",$M303*参照!$I$6,IF(AI303="1/4(多子)",$M303*参照!$I$4,IF(AI303="1/4(工･農)",$M303*参照!$I$7,IF(AI303="3/3(多子)",$M303*参照!$I$4,IF(AI303="2/3(多子)",$M303*参照!$I$4,IF(AI303="1/3(多子)",$M303*参照!$I$4,IF(AI303="多子世帯",$M303*参照!$I$4,IF(AI303="対象外",0))))))))))</f>
        <v>0</v>
      </c>
      <c r="CH303" s="454" t="b">
        <f>IF(AJ303="3/3",$M303*参照!$I$4,IF(AJ303="2/3",$M303*参照!$I$5,IF(AJ303="1/3",$M303*参照!$I$6,IF(AJ303="1/4(多子)",$M303*参照!$I$4,IF(AJ303="1/4(工･農)",$M303*参照!$I$7,IF(AJ303="3/3(多子)",$M303*参照!$I$4,IF(AJ303="2/3(多子)",$M303*参照!$I$4,IF(AJ303="1/3(多子)",$M303*参照!$I$4,IF(AJ303="多子世帯",$M303*参照!$I$4,IF(AJ303="対象外",0))))))))))</f>
        <v>0</v>
      </c>
      <c r="CI303" s="454" t="b">
        <f>IF(AK303="3/3",$M303*参照!$I$4,IF(AK303="2/3",$M303*参照!$I$5,IF(AK303="1/3",$M303*参照!$I$6,IF(AK303="1/4(多子)",$M303*参照!$I$4,IF(AK303="1/4(工･農)",$M303*参照!$I$7,IF(AK303="3/3(多子)",$M303*参照!$I$4,IF(AK303="2/3(多子)",$M303*参照!$I$4,IF(AK303="1/3(多子)",$M303*参照!$I$4,IF(AK303="多子世帯",$M303*参照!$I$4,IF(AK303="対象外",0))))))))))</f>
        <v>0</v>
      </c>
      <c r="CJ303" s="454" t="b">
        <f>IF(AL303="3/3",$M303*参照!$I$4,IF(AL303="2/3",$M303*参照!$I$5,IF(AL303="1/3",$M303*参照!$I$6,IF(AL303="1/4(多子)",$M303*参照!$I$4,IF(AL303="1/4(工･農)",$M303*参照!$I$7,IF(AL303="3/3(多子)",$M303*参照!$I$4,IF(AL303="2/3(多子)",$M303*参照!$I$4,IF(AL303="1/3(多子)",$M303*参照!$I$4,IF(AL303="多子世帯",$M303*参照!$I$4,IF(AL303="対象外",0))))))))))</f>
        <v>0</v>
      </c>
      <c r="CK303" s="454" t="b">
        <f>IF(AM303="3/3",$M303*参照!$I$4,IF(AM303="2/3",$M303*参照!$I$5,IF(AM303="1/3",$M303*参照!$I$6,IF(AM303="1/4(多子)",$M303*参照!$I$4,IF(AM303="1/4(工･農)",$M303*参照!$I$7,IF(AM303="3/3(多子)",$M303*参照!$I$4,IF(AM303="2/3(多子)",$M303*参照!$I$4,IF(AM303="1/3(多子)",$M303*参照!$I$4,IF(AM303="多子世帯",$M303*参照!$I$4,IF(AM303="対象外",0))))))))))</f>
        <v>0</v>
      </c>
      <c r="CL303" s="454" t="b">
        <f>IF(AN303="3/3",$M303*参照!$I$4,IF(AN303="2/3",$M303*参照!$I$5,IF(AN303="1/3",$M303*参照!$I$6,IF(AN303="1/4(多子)",$M303*参照!$I$4,IF(AN303="1/4(工･農)",$M303*参照!$I$7,IF(AN303="3/3(多子)",$M303*参照!$I$4,IF(AN303="2/3(多子)",$M303*参照!$I$4,IF(AN303="1/3(多子)",$M303*参照!$I$4,IF(AN303="多子世帯",$M303*参照!$I$4,IF(AN303="対象外",0))))))))))</f>
        <v>0</v>
      </c>
      <c r="CM303" s="454" t="b">
        <f>IF(AO303="3/3",$M303*参照!$I$4,IF(AO303="2/3",$M303*参照!$I$5,IF(AO303="1/3",$M303*参照!$I$6,IF(AO303="1/4(多子)",$M303*参照!$I$4,IF(AO303="1/4(工･農)",$M303*参照!$I$7,IF(AO303="3/3(多子)",$M303*参照!$I$4,IF(AO303="2/3(多子)",$M303*参照!$I$4,IF(AO303="1/3(多子)",$M303*参照!$I$4,IF(AO303="多子世帯",$M303*参照!$I$4,IF(AO303="対象外",0))))))))))</f>
        <v>0</v>
      </c>
      <c r="CN303" s="454" t="b">
        <f>IF(AP303="3/3",$M303*参照!$I$4,IF(AP303="2/3",$M303*参照!$I$5,IF(AP303="1/3",$M303*参照!$I$6,IF(AP303="1/4(多子)",$M303*参照!$I$4,IF(AP303="1/4(工･農)",$M303*参照!$I$7,IF(AP303="3/3(多子)",$M303*参照!$I$4,IF(AP303="2/3(多子)",$M303*参照!$I$4,IF(AP303="1/3(多子)",$M303*参照!$I$4,IF(AP303="多子世帯",$M303*参照!$I$4,IF(AP303="対象外",0))))))))))</f>
        <v>0</v>
      </c>
      <c r="CO303" s="454" t="b">
        <f>IF(AQ303="3/3",$M303*参照!$I$4,IF(AQ303="2/3",$M303*参照!$I$5,IF(AQ303="1/3",$M303*参照!$I$6,IF(AQ303="1/4(多子)",$M303*参照!$I$4,IF(AQ303="1/4(工･農)",$M303*参照!$I$7,IF(AQ303="3/3(多子)",$M303*参照!$I$4,IF(AQ303="2/3(多子)",$M303*参照!$I$4,IF(AQ303="1/3(多子)",$M303*参照!$I$4,IF(AQ303="多子世帯",$M303*参照!$I$4,IF(AQ303="対象外",0))))))))))</f>
        <v>0</v>
      </c>
      <c r="CP303" s="454" t="b">
        <f>IF(AR303="3/3",$M303*参照!$I$4,IF(AR303="2/3",$M303*参照!$I$5,IF(AR303="1/3",$M303*参照!$I$6,IF(AR303="1/4(多子)",$M303*参照!$I$4,IF(AR303="1/4(工･農)",$M303*参照!$I$7,IF(AR303="3/3(多子)",$M303*参照!$I$4,IF(AR303="2/3(多子)",$M303*参照!$I$4,IF(AR303="1/3(多子)",$M303*参照!$I$4,IF(AR303="多子世帯",$M303*参照!$I$4,IF(AR303="対象外",0))))))))))</f>
        <v>0</v>
      </c>
      <c r="CQ303" s="455" t="b">
        <f>IF(AS303="3/3",$M303*参照!$I$4,IF(AS303="2/3",$M303*参照!$I$5,IF(AS303="1/3",$M303*参照!$I$6,IF(AS303="1/4(多子)",$M303*参照!$I$4,IF(AS303="1/4(工･農)",$M303*参照!$I$7,IF(AS303="3/3(多子)",$M303*参照!$I$4,IF(AS303="2/3(多子)",$M303*参照!$I$4,IF(AS303="1/3(多子)",$M303*参照!$I$4,IF(AS303="多子世帯",$M303*参照!$I$4,IF(AS303="対象外",0))))))))))</f>
        <v>0</v>
      </c>
      <c r="CR303" s="456">
        <f t="shared" si="280"/>
        <v>0</v>
      </c>
      <c r="CS303" s="66"/>
      <c r="CT303" s="147"/>
      <c r="CU303" s="147"/>
      <c r="CV303" s="147"/>
      <c r="CW303" s="147"/>
      <c r="CX303" s="147"/>
      <c r="CY303" s="149"/>
      <c r="CZ303" s="100"/>
      <c r="DA303" s="147"/>
      <c r="DB303" s="147"/>
      <c r="DC303" s="147"/>
      <c r="DD303" s="147"/>
      <c r="DE303" s="147"/>
      <c r="DF303" s="148">
        <f t="shared" si="281"/>
        <v>0</v>
      </c>
      <c r="DG303" s="77">
        <f>IF(CD303=0,0,(ROUNDUP(O303*(BU303*参照!$C$5+BV303*参照!$C$6+BW303*参照!$C$7+BX303*参照!$C$8+BY303*参照!$C$9+BZ303*参照!$C$10+CA303*参照!$C$11+CB303*参照!$C$12+CC303*参照!$C$13)/CD303,-2)))</f>
        <v>0</v>
      </c>
      <c r="DH303" s="136" t="str">
        <f t="shared" si="252"/>
        <v>B</v>
      </c>
    </row>
    <row r="304" spans="1:112" ht="14.4">
      <c r="A304" s="137">
        <v>263</v>
      </c>
      <c r="B304" s="363"/>
      <c r="C304" s="361"/>
      <c r="D304" s="126"/>
      <c r="E304" s="127"/>
      <c r="F304" s="185"/>
      <c r="G304" s="213"/>
      <c r="H304" s="355"/>
      <c r="I304" s="235">
        <v>0</v>
      </c>
      <c r="J304" s="235">
        <f t="shared" si="253"/>
        <v>0</v>
      </c>
      <c r="K304" s="387">
        <f>IF(D304="昼間",参照!$E$4,IF(D304="夜間等",参照!$E$5,IF(D304="通信",参照!$E$6,0)))</f>
        <v>0</v>
      </c>
      <c r="L304" s="240">
        <f t="shared" si="254"/>
        <v>0</v>
      </c>
      <c r="M304" s="241">
        <f t="shared" si="255"/>
        <v>0</v>
      </c>
      <c r="N304" s="238"/>
      <c r="O304" s="238">
        <f t="shared" si="256"/>
        <v>0</v>
      </c>
      <c r="P304" s="389">
        <v>0</v>
      </c>
      <c r="Q304" s="392">
        <f>IF(D304="昼間",参照!$F$4,IF(D304="夜間等",参照!$F$5,IF(D304="通信",参照!$F$6,0)))</f>
        <v>0</v>
      </c>
      <c r="R304" s="240">
        <f t="shared" si="257"/>
        <v>0</v>
      </c>
      <c r="S304" s="214"/>
      <c r="T304" s="384">
        <f t="shared" si="258"/>
        <v>0</v>
      </c>
      <c r="U304" s="382">
        <f t="shared" si="259"/>
        <v>0</v>
      </c>
      <c r="V304" s="380">
        <f t="shared" si="260"/>
        <v>0</v>
      </c>
      <c r="W304" s="378">
        <f t="shared" si="261"/>
        <v>0</v>
      </c>
      <c r="X304" s="386" t="str">
        <f t="shared" si="231"/>
        <v>0</v>
      </c>
      <c r="Y304" s="379">
        <f t="shared" si="262"/>
        <v>0</v>
      </c>
      <c r="Z304" s="441"/>
      <c r="AA304" s="441"/>
      <c r="AB304" s="445">
        <f t="shared" si="263"/>
        <v>0</v>
      </c>
      <c r="AC304" s="356">
        <f t="shared" si="264"/>
        <v>0</v>
      </c>
      <c r="AD304" s="123">
        <f t="shared" si="232"/>
        <v>0</v>
      </c>
      <c r="AE304" s="123">
        <f t="shared" si="233"/>
        <v>0</v>
      </c>
      <c r="AF304" s="183"/>
      <c r="AG304" s="32"/>
      <c r="AH304" s="97"/>
      <c r="AI304" s="33"/>
      <c r="AJ304" s="97"/>
      <c r="AK304" s="33"/>
      <c r="AL304" s="97"/>
      <c r="AM304" s="98"/>
      <c r="AN304" s="99"/>
      <c r="AO304" s="147"/>
      <c r="AP304" s="147"/>
      <c r="AQ304" s="147"/>
      <c r="AR304" s="147"/>
      <c r="AS304" s="33"/>
      <c r="AT304" s="308">
        <f t="shared" si="234"/>
        <v>0</v>
      </c>
      <c r="AU304" s="295">
        <f t="shared" si="235"/>
        <v>0</v>
      </c>
      <c r="AV304" s="295">
        <f t="shared" si="236"/>
        <v>0</v>
      </c>
      <c r="AW304" s="295">
        <f t="shared" si="237"/>
        <v>0</v>
      </c>
      <c r="AX304" s="295">
        <f t="shared" si="238"/>
        <v>0</v>
      </c>
      <c r="AY304" s="295">
        <f t="shared" si="239"/>
        <v>0</v>
      </c>
      <c r="AZ304" s="295">
        <f t="shared" si="240"/>
        <v>0</v>
      </c>
      <c r="BA304" s="295">
        <f t="shared" si="241"/>
        <v>0</v>
      </c>
      <c r="BB304" s="310">
        <f t="shared" si="242"/>
        <v>0</v>
      </c>
      <c r="BC304" s="308">
        <f t="shared" si="243"/>
        <v>0</v>
      </c>
      <c r="BD304" s="308">
        <f t="shared" si="244"/>
        <v>0</v>
      </c>
      <c r="BE304" s="295">
        <f t="shared" si="245"/>
        <v>0</v>
      </c>
      <c r="BF304" s="308">
        <f t="shared" si="246"/>
        <v>0</v>
      </c>
      <c r="BG304" s="295">
        <f t="shared" si="247"/>
        <v>0</v>
      </c>
      <c r="BH304" s="308">
        <f t="shared" si="248"/>
        <v>0</v>
      </c>
      <c r="BI304" s="295">
        <f t="shared" si="249"/>
        <v>0</v>
      </c>
      <c r="BJ304" s="295">
        <f t="shared" si="250"/>
        <v>0</v>
      </c>
      <c r="BK304" s="310">
        <f t="shared" si="251"/>
        <v>0</v>
      </c>
      <c r="BL304" s="317">
        <f t="shared" si="265"/>
        <v>0</v>
      </c>
      <c r="BM304" s="299">
        <f t="shared" si="265"/>
        <v>0</v>
      </c>
      <c r="BN304" s="299">
        <f t="shared" si="266"/>
        <v>0</v>
      </c>
      <c r="BO304" s="299">
        <f t="shared" si="265"/>
        <v>0</v>
      </c>
      <c r="BP304" s="299">
        <f t="shared" si="267"/>
        <v>0</v>
      </c>
      <c r="BQ304" s="299">
        <f t="shared" si="265"/>
        <v>0</v>
      </c>
      <c r="BR304" s="299">
        <f t="shared" si="268"/>
        <v>0</v>
      </c>
      <c r="BS304" s="299">
        <f t="shared" si="269"/>
        <v>0</v>
      </c>
      <c r="BT304" s="318">
        <f t="shared" si="269"/>
        <v>0</v>
      </c>
      <c r="BU304" s="450">
        <f t="shared" si="270"/>
        <v>0</v>
      </c>
      <c r="BV304" s="451">
        <f t="shared" si="271"/>
        <v>0</v>
      </c>
      <c r="BW304" s="451">
        <f t="shared" si="272"/>
        <v>0</v>
      </c>
      <c r="BX304" s="451">
        <f t="shared" si="273"/>
        <v>0</v>
      </c>
      <c r="BY304" s="451">
        <f t="shared" si="274"/>
        <v>0</v>
      </c>
      <c r="BZ304" s="451">
        <f t="shared" si="275"/>
        <v>0</v>
      </c>
      <c r="CA304" s="451">
        <f t="shared" si="276"/>
        <v>0</v>
      </c>
      <c r="CB304" s="451">
        <f t="shared" si="277"/>
        <v>0</v>
      </c>
      <c r="CC304" s="451">
        <f t="shared" si="278"/>
        <v>0</v>
      </c>
      <c r="CD304" s="452">
        <f t="shared" si="279"/>
        <v>0</v>
      </c>
      <c r="CE304" s="453">
        <f>IF($AF304="3/3",$R304*参照!$J$4,IF($AF304="2/3",$R304*参照!$J$5,IF($AF304="1/3",$R304*参照!$J$6,IF($AF304="1/4(多子)",$R304*参照!$J$4,IF($AF304="1/4(工･農)",$R304*参照!$J$7,IF($AF304="3/3(多子)",$R304*参照!$J$4,IF($AF304="2/3(多子)",$R304*参照!$J$4,IF($AF304="1/3(多子)",$R304*参照!$J$4,IF($AF304="多子世帯",$R304*参照!$J$4,)))))))))</f>
        <v>0</v>
      </c>
      <c r="CF304" s="454" t="b">
        <f>IF(AH304="3/3",$M304*参照!$I$4,IF(AH304="2/3",$M304*参照!$I$5,IF(AH304="1/3",$M304*参照!$I$6,IF(AH304="1/4(多子)",$M304*参照!$I$4,IF(AH304="1/4(工･農)",$M304*参照!$I$7,IF(AH304="3/3(多子)",$M304*参照!$I$4,IF(AH304="2/3(多子)",$M304*参照!$I$4,IF(AH304="1/3(多子)",$M304*参照!$I$4,IF(AH304="多子世帯",$M304*参照!$I$4,IF(AH304="対象外",0))))))))))</f>
        <v>0</v>
      </c>
      <c r="CG304" s="454" t="b">
        <f>IF(AI304="3/3",$M304*参照!$I$4,IF(AI304="2/3",$M304*参照!$I$5,IF(AI304="1/3",$M304*参照!$I$6,IF(AI304="1/4(多子)",$M304*参照!$I$4,IF(AI304="1/4(工･農)",$M304*参照!$I$7,IF(AI304="3/3(多子)",$M304*参照!$I$4,IF(AI304="2/3(多子)",$M304*参照!$I$4,IF(AI304="1/3(多子)",$M304*参照!$I$4,IF(AI304="多子世帯",$M304*参照!$I$4,IF(AI304="対象外",0))))))))))</f>
        <v>0</v>
      </c>
      <c r="CH304" s="454" t="b">
        <f>IF(AJ304="3/3",$M304*参照!$I$4,IF(AJ304="2/3",$M304*参照!$I$5,IF(AJ304="1/3",$M304*参照!$I$6,IF(AJ304="1/4(多子)",$M304*参照!$I$4,IF(AJ304="1/4(工･農)",$M304*参照!$I$7,IF(AJ304="3/3(多子)",$M304*参照!$I$4,IF(AJ304="2/3(多子)",$M304*参照!$I$4,IF(AJ304="1/3(多子)",$M304*参照!$I$4,IF(AJ304="多子世帯",$M304*参照!$I$4,IF(AJ304="対象外",0))))))))))</f>
        <v>0</v>
      </c>
      <c r="CI304" s="454" t="b">
        <f>IF(AK304="3/3",$M304*参照!$I$4,IF(AK304="2/3",$M304*参照!$I$5,IF(AK304="1/3",$M304*参照!$I$6,IF(AK304="1/4(多子)",$M304*参照!$I$4,IF(AK304="1/4(工･農)",$M304*参照!$I$7,IF(AK304="3/3(多子)",$M304*参照!$I$4,IF(AK304="2/3(多子)",$M304*参照!$I$4,IF(AK304="1/3(多子)",$M304*参照!$I$4,IF(AK304="多子世帯",$M304*参照!$I$4,IF(AK304="対象外",0))))))))))</f>
        <v>0</v>
      </c>
      <c r="CJ304" s="454" t="b">
        <f>IF(AL304="3/3",$M304*参照!$I$4,IF(AL304="2/3",$M304*参照!$I$5,IF(AL304="1/3",$M304*参照!$I$6,IF(AL304="1/4(多子)",$M304*参照!$I$4,IF(AL304="1/4(工･農)",$M304*参照!$I$7,IF(AL304="3/3(多子)",$M304*参照!$I$4,IF(AL304="2/3(多子)",$M304*参照!$I$4,IF(AL304="1/3(多子)",$M304*参照!$I$4,IF(AL304="多子世帯",$M304*参照!$I$4,IF(AL304="対象外",0))))))))))</f>
        <v>0</v>
      </c>
      <c r="CK304" s="454" t="b">
        <f>IF(AM304="3/3",$M304*参照!$I$4,IF(AM304="2/3",$M304*参照!$I$5,IF(AM304="1/3",$M304*参照!$I$6,IF(AM304="1/4(多子)",$M304*参照!$I$4,IF(AM304="1/4(工･農)",$M304*参照!$I$7,IF(AM304="3/3(多子)",$M304*参照!$I$4,IF(AM304="2/3(多子)",$M304*参照!$I$4,IF(AM304="1/3(多子)",$M304*参照!$I$4,IF(AM304="多子世帯",$M304*参照!$I$4,IF(AM304="対象外",0))))))))))</f>
        <v>0</v>
      </c>
      <c r="CL304" s="454" t="b">
        <f>IF(AN304="3/3",$M304*参照!$I$4,IF(AN304="2/3",$M304*参照!$I$5,IF(AN304="1/3",$M304*参照!$I$6,IF(AN304="1/4(多子)",$M304*参照!$I$4,IF(AN304="1/4(工･農)",$M304*参照!$I$7,IF(AN304="3/3(多子)",$M304*参照!$I$4,IF(AN304="2/3(多子)",$M304*参照!$I$4,IF(AN304="1/3(多子)",$M304*参照!$I$4,IF(AN304="多子世帯",$M304*参照!$I$4,IF(AN304="対象外",0))))))))))</f>
        <v>0</v>
      </c>
      <c r="CM304" s="454" t="b">
        <f>IF(AO304="3/3",$M304*参照!$I$4,IF(AO304="2/3",$M304*参照!$I$5,IF(AO304="1/3",$M304*参照!$I$6,IF(AO304="1/4(多子)",$M304*参照!$I$4,IF(AO304="1/4(工･農)",$M304*参照!$I$7,IF(AO304="3/3(多子)",$M304*参照!$I$4,IF(AO304="2/3(多子)",$M304*参照!$I$4,IF(AO304="1/3(多子)",$M304*参照!$I$4,IF(AO304="多子世帯",$M304*参照!$I$4,IF(AO304="対象外",0))))))))))</f>
        <v>0</v>
      </c>
      <c r="CN304" s="454" t="b">
        <f>IF(AP304="3/3",$M304*参照!$I$4,IF(AP304="2/3",$M304*参照!$I$5,IF(AP304="1/3",$M304*参照!$I$6,IF(AP304="1/4(多子)",$M304*参照!$I$4,IF(AP304="1/4(工･農)",$M304*参照!$I$7,IF(AP304="3/3(多子)",$M304*参照!$I$4,IF(AP304="2/3(多子)",$M304*参照!$I$4,IF(AP304="1/3(多子)",$M304*参照!$I$4,IF(AP304="多子世帯",$M304*参照!$I$4,IF(AP304="対象外",0))))))))))</f>
        <v>0</v>
      </c>
      <c r="CO304" s="454" t="b">
        <f>IF(AQ304="3/3",$M304*参照!$I$4,IF(AQ304="2/3",$M304*参照!$I$5,IF(AQ304="1/3",$M304*参照!$I$6,IF(AQ304="1/4(多子)",$M304*参照!$I$4,IF(AQ304="1/4(工･農)",$M304*参照!$I$7,IF(AQ304="3/3(多子)",$M304*参照!$I$4,IF(AQ304="2/3(多子)",$M304*参照!$I$4,IF(AQ304="1/3(多子)",$M304*参照!$I$4,IF(AQ304="多子世帯",$M304*参照!$I$4,IF(AQ304="対象外",0))))))))))</f>
        <v>0</v>
      </c>
      <c r="CP304" s="454" t="b">
        <f>IF(AR304="3/3",$M304*参照!$I$4,IF(AR304="2/3",$M304*参照!$I$5,IF(AR304="1/3",$M304*参照!$I$6,IF(AR304="1/4(多子)",$M304*参照!$I$4,IF(AR304="1/4(工･農)",$M304*参照!$I$7,IF(AR304="3/3(多子)",$M304*参照!$I$4,IF(AR304="2/3(多子)",$M304*参照!$I$4,IF(AR304="1/3(多子)",$M304*参照!$I$4,IF(AR304="多子世帯",$M304*参照!$I$4,IF(AR304="対象外",0))))))))))</f>
        <v>0</v>
      </c>
      <c r="CQ304" s="455" t="b">
        <f>IF(AS304="3/3",$M304*参照!$I$4,IF(AS304="2/3",$M304*参照!$I$5,IF(AS304="1/3",$M304*参照!$I$6,IF(AS304="1/4(多子)",$M304*参照!$I$4,IF(AS304="1/4(工･農)",$M304*参照!$I$7,IF(AS304="3/3(多子)",$M304*参照!$I$4,IF(AS304="2/3(多子)",$M304*参照!$I$4,IF(AS304="1/3(多子)",$M304*参照!$I$4,IF(AS304="多子世帯",$M304*参照!$I$4,IF(AS304="対象外",0))))))))))</f>
        <v>0</v>
      </c>
      <c r="CR304" s="456">
        <f t="shared" si="280"/>
        <v>0</v>
      </c>
      <c r="CS304" s="66"/>
      <c r="CT304" s="147"/>
      <c r="CU304" s="147"/>
      <c r="CV304" s="147"/>
      <c r="CW304" s="147"/>
      <c r="CX304" s="147"/>
      <c r="CY304" s="149"/>
      <c r="CZ304" s="100"/>
      <c r="DA304" s="147"/>
      <c r="DB304" s="147"/>
      <c r="DC304" s="147"/>
      <c r="DD304" s="147"/>
      <c r="DE304" s="147"/>
      <c r="DF304" s="148">
        <f t="shared" si="281"/>
        <v>0</v>
      </c>
      <c r="DG304" s="77">
        <f>IF(CD304=0,0,(ROUNDUP(O304*(BU304*参照!$C$5+BV304*参照!$C$6+BW304*参照!$C$7+BX304*参照!$C$8+BY304*参照!$C$9+BZ304*参照!$C$10+CA304*参照!$C$11+CB304*参照!$C$12+CC304*参照!$C$13)/CD304,-2)))</f>
        <v>0</v>
      </c>
      <c r="DH304" s="136" t="str">
        <f t="shared" si="252"/>
        <v>B</v>
      </c>
    </row>
    <row r="305" spans="1:112" ht="14.4">
      <c r="A305" s="137">
        <v>264</v>
      </c>
      <c r="B305" s="354"/>
      <c r="C305" s="355"/>
      <c r="D305" s="213"/>
      <c r="E305" s="213"/>
      <c r="F305" s="185"/>
      <c r="G305" s="213"/>
      <c r="H305" s="355"/>
      <c r="I305" s="237">
        <v>0</v>
      </c>
      <c r="J305" s="236">
        <f t="shared" si="253"/>
        <v>0</v>
      </c>
      <c r="K305" s="387">
        <f>IF(D305="昼間",参照!$E$4,IF(D305="夜間等",参照!$E$5,IF(D305="通信",参照!$E$6,0)))</f>
        <v>0</v>
      </c>
      <c r="L305" s="240">
        <f t="shared" si="254"/>
        <v>0</v>
      </c>
      <c r="M305" s="241">
        <f t="shared" si="255"/>
        <v>0</v>
      </c>
      <c r="N305" s="238"/>
      <c r="O305" s="238">
        <f t="shared" si="256"/>
        <v>0</v>
      </c>
      <c r="P305" s="389">
        <v>0</v>
      </c>
      <c r="Q305" s="392">
        <f>IF(D305="昼間",参照!$F$4,IF(D305="夜間等",参照!$F$5,IF(D305="通信",参照!$F$6,0)))</f>
        <v>0</v>
      </c>
      <c r="R305" s="240">
        <f t="shared" si="257"/>
        <v>0</v>
      </c>
      <c r="S305" s="214"/>
      <c r="T305" s="384">
        <f t="shared" si="258"/>
        <v>0</v>
      </c>
      <c r="U305" s="382">
        <f t="shared" si="259"/>
        <v>0</v>
      </c>
      <c r="V305" s="380">
        <f t="shared" si="260"/>
        <v>0</v>
      </c>
      <c r="W305" s="378">
        <f t="shared" si="261"/>
        <v>0</v>
      </c>
      <c r="X305" s="386" t="str">
        <f t="shared" si="231"/>
        <v>0</v>
      </c>
      <c r="Y305" s="379">
        <f t="shared" si="262"/>
        <v>0</v>
      </c>
      <c r="Z305" s="441"/>
      <c r="AA305" s="441"/>
      <c r="AB305" s="445">
        <f t="shared" si="263"/>
        <v>0</v>
      </c>
      <c r="AC305" s="356">
        <f t="shared" si="264"/>
        <v>0</v>
      </c>
      <c r="AD305" s="123">
        <f t="shared" si="232"/>
        <v>0</v>
      </c>
      <c r="AE305" s="123">
        <f t="shared" si="233"/>
        <v>0</v>
      </c>
      <c r="AF305" s="183"/>
      <c r="AG305" s="32"/>
      <c r="AH305" s="97"/>
      <c r="AI305" s="33"/>
      <c r="AJ305" s="97"/>
      <c r="AK305" s="33"/>
      <c r="AL305" s="97"/>
      <c r="AM305" s="98"/>
      <c r="AN305" s="99"/>
      <c r="AO305" s="147"/>
      <c r="AP305" s="147"/>
      <c r="AQ305" s="147"/>
      <c r="AR305" s="147"/>
      <c r="AS305" s="33"/>
      <c r="AT305" s="308">
        <f t="shared" si="234"/>
        <v>0</v>
      </c>
      <c r="AU305" s="295">
        <f t="shared" si="235"/>
        <v>0</v>
      </c>
      <c r="AV305" s="295">
        <f t="shared" si="236"/>
        <v>0</v>
      </c>
      <c r="AW305" s="295">
        <f t="shared" si="237"/>
        <v>0</v>
      </c>
      <c r="AX305" s="295">
        <f t="shared" si="238"/>
        <v>0</v>
      </c>
      <c r="AY305" s="295">
        <f t="shared" si="239"/>
        <v>0</v>
      </c>
      <c r="AZ305" s="295">
        <f t="shared" si="240"/>
        <v>0</v>
      </c>
      <c r="BA305" s="295">
        <f t="shared" si="241"/>
        <v>0</v>
      </c>
      <c r="BB305" s="310">
        <f t="shared" si="242"/>
        <v>0</v>
      </c>
      <c r="BC305" s="308">
        <f t="shared" si="243"/>
        <v>0</v>
      </c>
      <c r="BD305" s="308">
        <f t="shared" si="244"/>
        <v>0</v>
      </c>
      <c r="BE305" s="295">
        <f t="shared" si="245"/>
        <v>0</v>
      </c>
      <c r="BF305" s="308">
        <f t="shared" si="246"/>
        <v>0</v>
      </c>
      <c r="BG305" s="295">
        <f t="shared" si="247"/>
        <v>0</v>
      </c>
      <c r="BH305" s="308">
        <f t="shared" si="248"/>
        <v>0</v>
      </c>
      <c r="BI305" s="295">
        <f t="shared" si="249"/>
        <v>0</v>
      </c>
      <c r="BJ305" s="295">
        <f t="shared" si="250"/>
        <v>0</v>
      </c>
      <c r="BK305" s="310">
        <f t="shared" si="251"/>
        <v>0</v>
      </c>
      <c r="BL305" s="317">
        <f t="shared" si="265"/>
        <v>0</v>
      </c>
      <c r="BM305" s="299">
        <f t="shared" si="265"/>
        <v>0</v>
      </c>
      <c r="BN305" s="299">
        <f t="shared" si="266"/>
        <v>0</v>
      </c>
      <c r="BO305" s="299">
        <f t="shared" si="265"/>
        <v>0</v>
      </c>
      <c r="BP305" s="299">
        <f t="shared" si="267"/>
        <v>0</v>
      </c>
      <c r="BQ305" s="299">
        <f t="shared" si="265"/>
        <v>0</v>
      </c>
      <c r="BR305" s="299">
        <f t="shared" si="268"/>
        <v>0</v>
      </c>
      <c r="BS305" s="299">
        <f t="shared" si="269"/>
        <v>0</v>
      </c>
      <c r="BT305" s="318">
        <f t="shared" si="269"/>
        <v>0</v>
      </c>
      <c r="BU305" s="450">
        <f t="shared" si="270"/>
        <v>0</v>
      </c>
      <c r="BV305" s="451">
        <f t="shared" si="271"/>
        <v>0</v>
      </c>
      <c r="BW305" s="451">
        <f t="shared" si="272"/>
        <v>0</v>
      </c>
      <c r="BX305" s="451">
        <f t="shared" si="273"/>
        <v>0</v>
      </c>
      <c r="BY305" s="451">
        <f t="shared" si="274"/>
        <v>0</v>
      </c>
      <c r="BZ305" s="451">
        <f t="shared" si="275"/>
        <v>0</v>
      </c>
      <c r="CA305" s="451">
        <f t="shared" si="276"/>
        <v>0</v>
      </c>
      <c r="CB305" s="451">
        <f t="shared" si="277"/>
        <v>0</v>
      </c>
      <c r="CC305" s="451">
        <f t="shared" si="278"/>
        <v>0</v>
      </c>
      <c r="CD305" s="452">
        <f t="shared" si="279"/>
        <v>0</v>
      </c>
      <c r="CE305" s="453">
        <f>IF($AF305="3/3",$R305*参照!$J$4,IF($AF305="2/3",$R305*参照!$J$5,IF($AF305="1/3",$R305*参照!$J$6,IF($AF305="1/4(多子)",$R305*参照!$J$4,IF($AF305="1/4(工･農)",$R305*参照!$J$7,IF($AF305="3/3(多子)",$R305*参照!$J$4,IF($AF305="2/3(多子)",$R305*参照!$J$4,IF($AF305="1/3(多子)",$R305*参照!$J$4,IF($AF305="多子世帯",$R305*参照!$J$4,)))))))))</f>
        <v>0</v>
      </c>
      <c r="CF305" s="454" t="b">
        <f>IF(AH305="3/3",$M305*参照!$I$4,IF(AH305="2/3",$M305*参照!$I$5,IF(AH305="1/3",$M305*参照!$I$6,IF(AH305="1/4(多子)",$M305*参照!$I$4,IF(AH305="1/4(工･農)",$M305*参照!$I$7,IF(AH305="3/3(多子)",$M305*参照!$I$4,IF(AH305="2/3(多子)",$M305*参照!$I$4,IF(AH305="1/3(多子)",$M305*参照!$I$4,IF(AH305="多子世帯",$M305*参照!$I$4,IF(AH305="対象外",0))))))))))</f>
        <v>0</v>
      </c>
      <c r="CG305" s="454" t="b">
        <f>IF(AI305="3/3",$M305*参照!$I$4,IF(AI305="2/3",$M305*参照!$I$5,IF(AI305="1/3",$M305*参照!$I$6,IF(AI305="1/4(多子)",$M305*参照!$I$4,IF(AI305="1/4(工･農)",$M305*参照!$I$7,IF(AI305="3/3(多子)",$M305*参照!$I$4,IF(AI305="2/3(多子)",$M305*参照!$I$4,IF(AI305="1/3(多子)",$M305*参照!$I$4,IF(AI305="多子世帯",$M305*参照!$I$4,IF(AI305="対象外",0))))))))))</f>
        <v>0</v>
      </c>
      <c r="CH305" s="454" t="b">
        <f>IF(AJ305="3/3",$M305*参照!$I$4,IF(AJ305="2/3",$M305*参照!$I$5,IF(AJ305="1/3",$M305*参照!$I$6,IF(AJ305="1/4(多子)",$M305*参照!$I$4,IF(AJ305="1/4(工･農)",$M305*参照!$I$7,IF(AJ305="3/3(多子)",$M305*参照!$I$4,IF(AJ305="2/3(多子)",$M305*参照!$I$4,IF(AJ305="1/3(多子)",$M305*参照!$I$4,IF(AJ305="多子世帯",$M305*参照!$I$4,IF(AJ305="対象外",0))))))))))</f>
        <v>0</v>
      </c>
      <c r="CI305" s="454" t="b">
        <f>IF(AK305="3/3",$M305*参照!$I$4,IF(AK305="2/3",$M305*参照!$I$5,IF(AK305="1/3",$M305*参照!$I$6,IF(AK305="1/4(多子)",$M305*参照!$I$4,IF(AK305="1/4(工･農)",$M305*参照!$I$7,IF(AK305="3/3(多子)",$M305*参照!$I$4,IF(AK305="2/3(多子)",$M305*参照!$I$4,IF(AK305="1/3(多子)",$M305*参照!$I$4,IF(AK305="多子世帯",$M305*参照!$I$4,IF(AK305="対象外",0))))))))))</f>
        <v>0</v>
      </c>
      <c r="CJ305" s="454" t="b">
        <f>IF(AL305="3/3",$M305*参照!$I$4,IF(AL305="2/3",$M305*参照!$I$5,IF(AL305="1/3",$M305*参照!$I$6,IF(AL305="1/4(多子)",$M305*参照!$I$4,IF(AL305="1/4(工･農)",$M305*参照!$I$7,IF(AL305="3/3(多子)",$M305*参照!$I$4,IF(AL305="2/3(多子)",$M305*参照!$I$4,IF(AL305="1/3(多子)",$M305*参照!$I$4,IF(AL305="多子世帯",$M305*参照!$I$4,IF(AL305="対象外",0))))))))))</f>
        <v>0</v>
      </c>
      <c r="CK305" s="454" t="b">
        <f>IF(AM305="3/3",$M305*参照!$I$4,IF(AM305="2/3",$M305*参照!$I$5,IF(AM305="1/3",$M305*参照!$I$6,IF(AM305="1/4(多子)",$M305*参照!$I$4,IF(AM305="1/4(工･農)",$M305*参照!$I$7,IF(AM305="3/3(多子)",$M305*参照!$I$4,IF(AM305="2/3(多子)",$M305*参照!$I$4,IF(AM305="1/3(多子)",$M305*参照!$I$4,IF(AM305="多子世帯",$M305*参照!$I$4,IF(AM305="対象外",0))))))))))</f>
        <v>0</v>
      </c>
      <c r="CL305" s="454" t="b">
        <f>IF(AN305="3/3",$M305*参照!$I$4,IF(AN305="2/3",$M305*参照!$I$5,IF(AN305="1/3",$M305*参照!$I$6,IF(AN305="1/4(多子)",$M305*参照!$I$4,IF(AN305="1/4(工･農)",$M305*参照!$I$7,IF(AN305="3/3(多子)",$M305*参照!$I$4,IF(AN305="2/3(多子)",$M305*参照!$I$4,IF(AN305="1/3(多子)",$M305*参照!$I$4,IF(AN305="多子世帯",$M305*参照!$I$4,IF(AN305="対象外",0))))))))))</f>
        <v>0</v>
      </c>
      <c r="CM305" s="454" t="b">
        <f>IF(AO305="3/3",$M305*参照!$I$4,IF(AO305="2/3",$M305*参照!$I$5,IF(AO305="1/3",$M305*参照!$I$6,IF(AO305="1/4(多子)",$M305*参照!$I$4,IF(AO305="1/4(工･農)",$M305*参照!$I$7,IF(AO305="3/3(多子)",$M305*参照!$I$4,IF(AO305="2/3(多子)",$M305*参照!$I$4,IF(AO305="1/3(多子)",$M305*参照!$I$4,IF(AO305="多子世帯",$M305*参照!$I$4,IF(AO305="対象外",0))))))))))</f>
        <v>0</v>
      </c>
      <c r="CN305" s="454" t="b">
        <f>IF(AP305="3/3",$M305*参照!$I$4,IF(AP305="2/3",$M305*参照!$I$5,IF(AP305="1/3",$M305*参照!$I$6,IF(AP305="1/4(多子)",$M305*参照!$I$4,IF(AP305="1/4(工･農)",$M305*参照!$I$7,IF(AP305="3/3(多子)",$M305*参照!$I$4,IF(AP305="2/3(多子)",$M305*参照!$I$4,IF(AP305="1/3(多子)",$M305*参照!$I$4,IF(AP305="多子世帯",$M305*参照!$I$4,IF(AP305="対象外",0))))))))))</f>
        <v>0</v>
      </c>
      <c r="CO305" s="454" t="b">
        <f>IF(AQ305="3/3",$M305*参照!$I$4,IF(AQ305="2/3",$M305*参照!$I$5,IF(AQ305="1/3",$M305*参照!$I$6,IF(AQ305="1/4(多子)",$M305*参照!$I$4,IF(AQ305="1/4(工･農)",$M305*参照!$I$7,IF(AQ305="3/3(多子)",$M305*参照!$I$4,IF(AQ305="2/3(多子)",$M305*参照!$I$4,IF(AQ305="1/3(多子)",$M305*参照!$I$4,IF(AQ305="多子世帯",$M305*参照!$I$4,IF(AQ305="対象外",0))))))))))</f>
        <v>0</v>
      </c>
      <c r="CP305" s="454" t="b">
        <f>IF(AR305="3/3",$M305*参照!$I$4,IF(AR305="2/3",$M305*参照!$I$5,IF(AR305="1/3",$M305*参照!$I$6,IF(AR305="1/4(多子)",$M305*参照!$I$4,IF(AR305="1/4(工･農)",$M305*参照!$I$7,IF(AR305="3/3(多子)",$M305*参照!$I$4,IF(AR305="2/3(多子)",$M305*参照!$I$4,IF(AR305="1/3(多子)",$M305*参照!$I$4,IF(AR305="多子世帯",$M305*参照!$I$4,IF(AR305="対象外",0))))))))))</f>
        <v>0</v>
      </c>
      <c r="CQ305" s="455" t="b">
        <f>IF(AS305="3/3",$M305*参照!$I$4,IF(AS305="2/3",$M305*参照!$I$5,IF(AS305="1/3",$M305*参照!$I$6,IF(AS305="1/4(多子)",$M305*参照!$I$4,IF(AS305="1/4(工･農)",$M305*参照!$I$7,IF(AS305="3/3(多子)",$M305*参照!$I$4,IF(AS305="2/3(多子)",$M305*参照!$I$4,IF(AS305="1/3(多子)",$M305*参照!$I$4,IF(AS305="多子世帯",$M305*参照!$I$4,IF(AS305="対象外",0))))))))))</f>
        <v>0</v>
      </c>
      <c r="CR305" s="456">
        <f t="shared" si="280"/>
        <v>0</v>
      </c>
      <c r="CS305" s="66"/>
      <c r="CT305" s="147"/>
      <c r="CU305" s="147"/>
      <c r="CV305" s="147"/>
      <c r="CW305" s="147"/>
      <c r="CX305" s="147"/>
      <c r="CY305" s="149"/>
      <c r="CZ305" s="100"/>
      <c r="DA305" s="147"/>
      <c r="DB305" s="147"/>
      <c r="DC305" s="147"/>
      <c r="DD305" s="147"/>
      <c r="DE305" s="147"/>
      <c r="DF305" s="148">
        <f t="shared" si="281"/>
        <v>0</v>
      </c>
      <c r="DG305" s="77">
        <f>IF(CD305=0,0,(ROUNDUP(O305*(BU305*参照!$C$5+BV305*参照!$C$6+BW305*参照!$C$7+BX305*参照!$C$8+BY305*参照!$C$9+BZ305*参照!$C$10+CA305*参照!$C$11+CB305*参照!$C$12+CC305*参照!$C$13)/CD305,-2)))</f>
        <v>0</v>
      </c>
      <c r="DH305" s="136" t="str">
        <f t="shared" si="252"/>
        <v>B</v>
      </c>
    </row>
    <row r="306" spans="1:112" ht="14.4">
      <c r="A306" s="137">
        <v>265</v>
      </c>
      <c r="B306" s="363"/>
      <c r="C306" s="361"/>
      <c r="D306" s="126"/>
      <c r="E306" s="127"/>
      <c r="F306" s="185"/>
      <c r="G306" s="213"/>
      <c r="H306" s="355"/>
      <c r="I306" s="235">
        <v>0</v>
      </c>
      <c r="J306" s="235">
        <f t="shared" si="253"/>
        <v>0</v>
      </c>
      <c r="K306" s="387">
        <f>IF(D306="昼間",参照!$E$4,IF(D306="夜間等",参照!$E$5,IF(D306="通信",参照!$E$6,0)))</f>
        <v>0</v>
      </c>
      <c r="L306" s="240">
        <f t="shared" si="254"/>
        <v>0</v>
      </c>
      <c r="M306" s="241">
        <f t="shared" si="255"/>
        <v>0</v>
      </c>
      <c r="N306" s="238"/>
      <c r="O306" s="238">
        <f t="shared" si="256"/>
        <v>0</v>
      </c>
      <c r="P306" s="389">
        <v>0</v>
      </c>
      <c r="Q306" s="392">
        <f>IF(D306="昼間",参照!$F$4,IF(D306="夜間等",参照!$F$5,IF(D306="通信",参照!$F$6,0)))</f>
        <v>0</v>
      </c>
      <c r="R306" s="240">
        <f t="shared" si="257"/>
        <v>0</v>
      </c>
      <c r="S306" s="214"/>
      <c r="T306" s="384">
        <f t="shared" si="258"/>
        <v>0</v>
      </c>
      <c r="U306" s="382">
        <f t="shared" si="259"/>
        <v>0</v>
      </c>
      <c r="V306" s="380">
        <f t="shared" si="260"/>
        <v>0</v>
      </c>
      <c r="W306" s="378">
        <f t="shared" si="261"/>
        <v>0</v>
      </c>
      <c r="X306" s="386" t="str">
        <f t="shared" si="231"/>
        <v>0</v>
      </c>
      <c r="Y306" s="379">
        <f t="shared" si="262"/>
        <v>0</v>
      </c>
      <c r="Z306" s="441"/>
      <c r="AA306" s="441"/>
      <c r="AB306" s="445">
        <f t="shared" si="263"/>
        <v>0</v>
      </c>
      <c r="AC306" s="356">
        <f t="shared" si="264"/>
        <v>0</v>
      </c>
      <c r="AD306" s="123">
        <f t="shared" si="232"/>
        <v>0</v>
      </c>
      <c r="AE306" s="123">
        <f t="shared" si="233"/>
        <v>0</v>
      </c>
      <c r="AF306" s="183"/>
      <c r="AG306" s="32"/>
      <c r="AH306" s="97"/>
      <c r="AI306" s="33"/>
      <c r="AJ306" s="97"/>
      <c r="AK306" s="33"/>
      <c r="AL306" s="97"/>
      <c r="AM306" s="98"/>
      <c r="AN306" s="99"/>
      <c r="AO306" s="147"/>
      <c r="AP306" s="147"/>
      <c r="AQ306" s="147"/>
      <c r="AR306" s="147"/>
      <c r="AS306" s="33"/>
      <c r="AT306" s="308">
        <f t="shared" si="234"/>
        <v>0</v>
      </c>
      <c r="AU306" s="295">
        <f t="shared" si="235"/>
        <v>0</v>
      </c>
      <c r="AV306" s="295">
        <f t="shared" si="236"/>
        <v>0</v>
      </c>
      <c r="AW306" s="295">
        <f t="shared" si="237"/>
        <v>0</v>
      </c>
      <c r="AX306" s="295">
        <f t="shared" si="238"/>
        <v>0</v>
      </c>
      <c r="AY306" s="295">
        <f t="shared" si="239"/>
        <v>0</v>
      </c>
      <c r="AZ306" s="295">
        <f t="shared" si="240"/>
        <v>0</v>
      </c>
      <c r="BA306" s="295">
        <f t="shared" si="241"/>
        <v>0</v>
      </c>
      <c r="BB306" s="310">
        <f t="shared" si="242"/>
        <v>0</v>
      </c>
      <c r="BC306" s="308">
        <f t="shared" si="243"/>
        <v>0</v>
      </c>
      <c r="BD306" s="308">
        <f t="shared" si="244"/>
        <v>0</v>
      </c>
      <c r="BE306" s="295">
        <f t="shared" si="245"/>
        <v>0</v>
      </c>
      <c r="BF306" s="308">
        <f t="shared" si="246"/>
        <v>0</v>
      </c>
      <c r="BG306" s="295">
        <f t="shared" si="247"/>
        <v>0</v>
      </c>
      <c r="BH306" s="308">
        <f t="shared" si="248"/>
        <v>0</v>
      </c>
      <c r="BI306" s="295">
        <f t="shared" si="249"/>
        <v>0</v>
      </c>
      <c r="BJ306" s="295">
        <f t="shared" si="250"/>
        <v>0</v>
      </c>
      <c r="BK306" s="310">
        <f t="shared" si="251"/>
        <v>0</v>
      </c>
      <c r="BL306" s="317">
        <f t="shared" si="265"/>
        <v>0</v>
      </c>
      <c r="BM306" s="299">
        <f t="shared" si="265"/>
        <v>0</v>
      </c>
      <c r="BN306" s="299">
        <f t="shared" si="266"/>
        <v>0</v>
      </c>
      <c r="BO306" s="299">
        <f t="shared" si="265"/>
        <v>0</v>
      </c>
      <c r="BP306" s="299">
        <f t="shared" si="267"/>
        <v>0</v>
      </c>
      <c r="BQ306" s="299">
        <f t="shared" si="265"/>
        <v>0</v>
      </c>
      <c r="BR306" s="299">
        <f t="shared" si="268"/>
        <v>0</v>
      </c>
      <c r="BS306" s="299">
        <f t="shared" si="269"/>
        <v>0</v>
      </c>
      <c r="BT306" s="318">
        <f t="shared" si="269"/>
        <v>0</v>
      </c>
      <c r="BU306" s="450">
        <f t="shared" si="270"/>
        <v>0</v>
      </c>
      <c r="BV306" s="451">
        <f t="shared" si="271"/>
        <v>0</v>
      </c>
      <c r="BW306" s="451">
        <f t="shared" si="272"/>
        <v>0</v>
      </c>
      <c r="BX306" s="451">
        <f t="shared" si="273"/>
        <v>0</v>
      </c>
      <c r="BY306" s="451">
        <f t="shared" si="274"/>
        <v>0</v>
      </c>
      <c r="BZ306" s="451">
        <f t="shared" si="275"/>
        <v>0</v>
      </c>
      <c r="CA306" s="451">
        <f t="shared" si="276"/>
        <v>0</v>
      </c>
      <c r="CB306" s="451">
        <f t="shared" si="277"/>
        <v>0</v>
      </c>
      <c r="CC306" s="451">
        <f t="shared" si="278"/>
        <v>0</v>
      </c>
      <c r="CD306" s="452">
        <f t="shared" si="279"/>
        <v>0</v>
      </c>
      <c r="CE306" s="453">
        <f>IF($AF306="3/3",$R306*参照!$J$4,IF($AF306="2/3",$R306*参照!$J$5,IF($AF306="1/3",$R306*参照!$J$6,IF($AF306="1/4(多子)",$R306*参照!$J$4,IF($AF306="1/4(工･農)",$R306*参照!$J$7,IF($AF306="3/3(多子)",$R306*参照!$J$4,IF($AF306="2/3(多子)",$R306*参照!$J$4,IF($AF306="1/3(多子)",$R306*参照!$J$4,IF($AF306="多子世帯",$R306*参照!$J$4,)))))))))</f>
        <v>0</v>
      </c>
      <c r="CF306" s="454" t="b">
        <f>IF(AH306="3/3",$M306*参照!$I$4,IF(AH306="2/3",$M306*参照!$I$5,IF(AH306="1/3",$M306*参照!$I$6,IF(AH306="1/4(多子)",$M306*参照!$I$4,IF(AH306="1/4(工･農)",$M306*参照!$I$7,IF(AH306="3/3(多子)",$M306*参照!$I$4,IF(AH306="2/3(多子)",$M306*参照!$I$4,IF(AH306="1/3(多子)",$M306*参照!$I$4,IF(AH306="多子世帯",$M306*参照!$I$4,IF(AH306="対象外",0))))))))))</f>
        <v>0</v>
      </c>
      <c r="CG306" s="454" t="b">
        <f>IF(AI306="3/3",$M306*参照!$I$4,IF(AI306="2/3",$M306*参照!$I$5,IF(AI306="1/3",$M306*参照!$I$6,IF(AI306="1/4(多子)",$M306*参照!$I$4,IF(AI306="1/4(工･農)",$M306*参照!$I$7,IF(AI306="3/3(多子)",$M306*参照!$I$4,IF(AI306="2/3(多子)",$M306*参照!$I$4,IF(AI306="1/3(多子)",$M306*参照!$I$4,IF(AI306="多子世帯",$M306*参照!$I$4,IF(AI306="対象外",0))))))))))</f>
        <v>0</v>
      </c>
      <c r="CH306" s="454" t="b">
        <f>IF(AJ306="3/3",$M306*参照!$I$4,IF(AJ306="2/3",$M306*参照!$I$5,IF(AJ306="1/3",$M306*参照!$I$6,IF(AJ306="1/4(多子)",$M306*参照!$I$4,IF(AJ306="1/4(工･農)",$M306*参照!$I$7,IF(AJ306="3/3(多子)",$M306*参照!$I$4,IF(AJ306="2/3(多子)",$M306*参照!$I$4,IF(AJ306="1/3(多子)",$M306*参照!$I$4,IF(AJ306="多子世帯",$M306*参照!$I$4,IF(AJ306="対象外",0))))))))))</f>
        <v>0</v>
      </c>
      <c r="CI306" s="454" t="b">
        <f>IF(AK306="3/3",$M306*参照!$I$4,IF(AK306="2/3",$M306*参照!$I$5,IF(AK306="1/3",$M306*参照!$I$6,IF(AK306="1/4(多子)",$M306*参照!$I$4,IF(AK306="1/4(工･農)",$M306*参照!$I$7,IF(AK306="3/3(多子)",$M306*参照!$I$4,IF(AK306="2/3(多子)",$M306*参照!$I$4,IF(AK306="1/3(多子)",$M306*参照!$I$4,IF(AK306="多子世帯",$M306*参照!$I$4,IF(AK306="対象外",0))))))))))</f>
        <v>0</v>
      </c>
      <c r="CJ306" s="454" t="b">
        <f>IF(AL306="3/3",$M306*参照!$I$4,IF(AL306="2/3",$M306*参照!$I$5,IF(AL306="1/3",$M306*参照!$I$6,IF(AL306="1/4(多子)",$M306*参照!$I$4,IF(AL306="1/4(工･農)",$M306*参照!$I$7,IF(AL306="3/3(多子)",$M306*参照!$I$4,IF(AL306="2/3(多子)",$M306*参照!$I$4,IF(AL306="1/3(多子)",$M306*参照!$I$4,IF(AL306="多子世帯",$M306*参照!$I$4,IF(AL306="対象外",0))))))))))</f>
        <v>0</v>
      </c>
      <c r="CK306" s="454" t="b">
        <f>IF(AM306="3/3",$M306*参照!$I$4,IF(AM306="2/3",$M306*参照!$I$5,IF(AM306="1/3",$M306*参照!$I$6,IF(AM306="1/4(多子)",$M306*参照!$I$4,IF(AM306="1/4(工･農)",$M306*参照!$I$7,IF(AM306="3/3(多子)",$M306*参照!$I$4,IF(AM306="2/3(多子)",$M306*参照!$I$4,IF(AM306="1/3(多子)",$M306*参照!$I$4,IF(AM306="多子世帯",$M306*参照!$I$4,IF(AM306="対象外",0))))))))))</f>
        <v>0</v>
      </c>
      <c r="CL306" s="454" t="b">
        <f>IF(AN306="3/3",$M306*参照!$I$4,IF(AN306="2/3",$M306*参照!$I$5,IF(AN306="1/3",$M306*参照!$I$6,IF(AN306="1/4(多子)",$M306*参照!$I$4,IF(AN306="1/4(工･農)",$M306*参照!$I$7,IF(AN306="3/3(多子)",$M306*参照!$I$4,IF(AN306="2/3(多子)",$M306*参照!$I$4,IF(AN306="1/3(多子)",$M306*参照!$I$4,IF(AN306="多子世帯",$M306*参照!$I$4,IF(AN306="対象外",0))))))))))</f>
        <v>0</v>
      </c>
      <c r="CM306" s="454" t="b">
        <f>IF(AO306="3/3",$M306*参照!$I$4,IF(AO306="2/3",$M306*参照!$I$5,IF(AO306="1/3",$M306*参照!$I$6,IF(AO306="1/4(多子)",$M306*参照!$I$4,IF(AO306="1/4(工･農)",$M306*参照!$I$7,IF(AO306="3/3(多子)",$M306*参照!$I$4,IF(AO306="2/3(多子)",$M306*参照!$I$4,IF(AO306="1/3(多子)",$M306*参照!$I$4,IF(AO306="多子世帯",$M306*参照!$I$4,IF(AO306="対象外",0))))))))))</f>
        <v>0</v>
      </c>
      <c r="CN306" s="454" t="b">
        <f>IF(AP306="3/3",$M306*参照!$I$4,IF(AP306="2/3",$M306*参照!$I$5,IF(AP306="1/3",$M306*参照!$I$6,IF(AP306="1/4(多子)",$M306*参照!$I$4,IF(AP306="1/4(工･農)",$M306*参照!$I$7,IF(AP306="3/3(多子)",$M306*参照!$I$4,IF(AP306="2/3(多子)",$M306*参照!$I$4,IF(AP306="1/3(多子)",$M306*参照!$I$4,IF(AP306="多子世帯",$M306*参照!$I$4,IF(AP306="対象外",0))))))))))</f>
        <v>0</v>
      </c>
      <c r="CO306" s="454" t="b">
        <f>IF(AQ306="3/3",$M306*参照!$I$4,IF(AQ306="2/3",$M306*参照!$I$5,IF(AQ306="1/3",$M306*参照!$I$6,IF(AQ306="1/4(多子)",$M306*参照!$I$4,IF(AQ306="1/4(工･農)",$M306*参照!$I$7,IF(AQ306="3/3(多子)",$M306*参照!$I$4,IF(AQ306="2/3(多子)",$M306*参照!$I$4,IF(AQ306="1/3(多子)",$M306*参照!$I$4,IF(AQ306="多子世帯",$M306*参照!$I$4,IF(AQ306="対象外",0))))))))))</f>
        <v>0</v>
      </c>
      <c r="CP306" s="454" t="b">
        <f>IF(AR306="3/3",$M306*参照!$I$4,IF(AR306="2/3",$M306*参照!$I$5,IF(AR306="1/3",$M306*参照!$I$6,IF(AR306="1/4(多子)",$M306*参照!$I$4,IF(AR306="1/4(工･農)",$M306*参照!$I$7,IF(AR306="3/3(多子)",$M306*参照!$I$4,IF(AR306="2/3(多子)",$M306*参照!$I$4,IF(AR306="1/3(多子)",$M306*参照!$I$4,IF(AR306="多子世帯",$M306*参照!$I$4,IF(AR306="対象外",0))))))))))</f>
        <v>0</v>
      </c>
      <c r="CQ306" s="455" t="b">
        <f>IF(AS306="3/3",$M306*参照!$I$4,IF(AS306="2/3",$M306*参照!$I$5,IF(AS306="1/3",$M306*参照!$I$6,IF(AS306="1/4(多子)",$M306*参照!$I$4,IF(AS306="1/4(工･農)",$M306*参照!$I$7,IF(AS306="3/3(多子)",$M306*参照!$I$4,IF(AS306="2/3(多子)",$M306*参照!$I$4,IF(AS306="1/3(多子)",$M306*参照!$I$4,IF(AS306="多子世帯",$M306*参照!$I$4,IF(AS306="対象外",0))))))))))</f>
        <v>0</v>
      </c>
      <c r="CR306" s="456">
        <f t="shared" si="280"/>
        <v>0</v>
      </c>
      <c r="CS306" s="66"/>
      <c r="CT306" s="147"/>
      <c r="CU306" s="147"/>
      <c r="CV306" s="147"/>
      <c r="CW306" s="147"/>
      <c r="CX306" s="147"/>
      <c r="CY306" s="149"/>
      <c r="CZ306" s="100"/>
      <c r="DA306" s="147"/>
      <c r="DB306" s="147"/>
      <c r="DC306" s="147"/>
      <c r="DD306" s="147"/>
      <c r="DE306" s="147"/>
      <c r="DF306" s="148">
        <f t="shared" si="281"/>
        <v>0</v>
      </c>
      <c r="DG306" s="77">
        <f>IF(CD306=0,0,(ROUNDUP(O306*(BU306*参照!$C$5+BV306*参照!$C$6+BW306*参照!$C$7+BX306*参照!$C$8+BY306*参照!$C$9+BZ306*参照!$C$10+CA306*参照!$C$11+CB306*参照!$C$12+CC306*参照!$C$13)/CD306,-2)))</f>
        <v>0</v>
      </c>
      <c r="DH306" s="136" t="str">
        <f t="shared" si="252"/>
        <v>B</v>
      </c>
    </row>
    <row r="307" spans="1:112" ht="14.4">
      <c r="A307" s="137">
        <v>266</v>
      </c>
      <c r="B307" s="363"/>
      <c r="C307" s="361"/>
      <c r="D307" s="126"/>
      <c r="E307" s="127"/>
      <c r="F307" s="185"/>
      <c r="G307" s="213"/>
      <c r="H307" s="355"/>
      <c r="I307" s="235">
        <v>0</v>
      </c>
      <c r="J307" s="235">
        <f t="shared" si="253"/>
        <v>0</v>
      </c>
      <c r="K307" s="387">
        <f>IF(D307="昼間",参照!$E$4,IF(D307="夜間等",参照!$E$5,IF(D307="通信",参照!$E$6,0)))</f>
        <v>0</v>
      </c>
      <c r="L307" s="240">
        <f t="shared" si="254"/>
        <v>0</v>
      </c>
      <c r="M307" s="241">
        <f t="shared" si="255"/>
        <v>0</v>
      </c>
      <c r="N307" s="238"/>
      <c r="O307" s="238">
        <f t="shared" si="256"/>
        <v>0</v>
      </c>
      <c r="P307" s="389">
        <v>0</v>
      </c>
      <c r="Q307" s="392">
        <f>IF(D307="昼間",参照!$F$4,IF(D307="夜間等",参照!$F$5,IF(D307="通信",参照!$F$6,0)))</f>
        <v>0</v>
      </c>
      <c r="R307" s="240">
        <f t="shared" si="257"/>
        <v>0</v>
      </c>
      <c r="S307" s="214"/>
      <c r="T307" s="384">
        <f t="shared" si="258"/>
        <v>0</v>
      </c>
      <c r="U307" s="382">
        <f t="shared" si="259"/>
        <v>0</v>
      </c>
      <c r="V307" s="380">
        <f t="shared" si="260"/>
        <v>0</v>
      </c>
      <c r="W307" s="378">
        <f t="shared" si="261"/>
        <v>0</v>
      </c>
      <c r="X307" s="386" t="str">
        <f t="shared" si="231"/>
        <v>0</v>
      </c>
      <c r="Y307" s="379">
        <f t="shared" si="262"/>
        <v>0</v>
      </c>
      <c r="Z307" s="441"/>
      <c r="AA307" s="441"/>
      <c r="AB307" s="445">
        <f t="shared" si="263"/>
        <v>0</v>
      </c>
      <c r="AC307" s="356">
        <f t="shared" si="264"/>
        <v>0</v>
      </c>
      <c r="AD307" s="123">
        <f t="shared" si="232"/>
        <v>0</v>
      </c>
      <c r="AE307" s="123">
        <f t="shared" si="233"/>
        <v>0</v>
      </c>
      <c r="AF307" s="183"/>
      <c r="AG307" s="32"/>
      <c r="AH307" s="97"/>
      <c r="AI307" s="33"/>
      <c r="AJ307" s="97"/>
      <c r="AK307" s="33"/>
      <c r="AL307" s="97"/>
      <c r="AM307" s="98"/>
      <c r="AN307" s="99"/>
      <c r="AO307" s="147"/>
      <c r="AP307" s="147"/>
      <c r="AQ307" s="147"/>
      <c r="AR307" s="147"/>
      <c r="AS307" s="33"/>
      <c r="AT307" s="308">
        <f t="shared" si="234"/>
        <v>0</v>
      </c>
      <c r="AU307" s="295">
        <f t="shared" si="235"/>
        <v>0</v>
      </c>
      <c r="AV307" s="295">
        <f t="shared" si="236"/>
        <v>0</v>
      </c>
      <c r="AW307" s="295">
        <f t="shared" si="237"/>
        <v>0</v>
      </c>
      <c r="AX307" s="295">
        <f t="shared" si="238"/>
        <v>0</v>
      </c>
      <c r="AY307" s="295">
        <f t="shared" si="239"/>
        <v>0</v>
      </c>
      <c r="AZ307" s="295">
        <f t="shared" si="240"/>
        <v>0</v>
      </c>
      <c r="BA307" s="295">
        <f t="shared" si="241"/>
        <v>0</v>
      </c>
      <c r="BB307" s="310">
        <f t="shared" si="242"/>
        <v>0</v>
      </c>
      <c r="BC307" s="308">
        <f t="shared" si="243"/>
        <v>0</v>
      </c>
      <c r="BD307" s="308">
        <f t="shared" si="244"/>
        <v>0</v>
      </c>
      <c r="BE307" s="295">
        <f t="shared" si="245"/>
        <v>0</v>
      </c>
      <c r="BF307" s="308">
        <f t="shared" si="246"/>
        <v>0</v>
      </c>
      <c r="BG307" s="295">
        <f t="shared" si="247"/>
        <v>0</v>
      </c>
      <c r="BH307" s="308">
        <f t="shared" si="248"/>
        <v>0</v>
      </c>
      <c r="BI307" s="295">
        <f t="shared" si="249"/>
        <v>0</v>
      </c>
      <c r="BJ307" s="295">
        <f t="shared" si="250"/>
        <v>0</v>
      </c>
      <c r="BK307" s="310">
        <f t="shared" si="251"/>
        <v>0</v>
      </c>
      <c r="BL307" s="317">
        <f t="shared" si="265"/>
        <v>0</v>
      </c>
      <c r="BM307" s="299">
        <f t="shared" si="265"/>
        <v>0</v>
      </c>
      <c r="BN307" s="299">
        <f t="shared" si="266"/>
        <v>0</v>
      </c>
      <c r="BO307" s="299">
        <f t="shared" si="265"/>
        <v>0</v>
      </c>
      <c r="BP307" s="299">
        <f t="shared" si="267"/>
        <v>0</v>
      </c>
      <c r="BQ307" s="299">
        <f t="shared" si="265"/>
        <v>0</v>
      </c>
      <c r="BR307" s="299">
        <f t="shared" si="268"/>
        <v>0</v>
      </c>
      <c r="BS307" s="299">
        <f t="shared" si="269"/>
        <v>0</v>
      </c>
      <c r="BT307" s="318">
        <f t="shared" si="269"/>
        <v>0</v>
      </c>
      <c r="BU307" s="450">
        <f t="shared" si="270"/>
        <v>0</v>
      </c>
      <c r="BV307" s="451">
        <f t="shared" si="271"/>
        <v>0</v>
      </c>
      <c r="BW307" s="451">
        <f t="shared" si="272"/>
        <v>0</v>
      </c>
      <c r="BX307" s="451">
        <f t="shared" si="273"/>
        <v>0</v>
      </c>
      <c r="BY307" s="451">
        <f t="shared" si="274"/>
        <v>0</v>
      </c>
      <c r="BZ307" s="451">
        <f t="shared" si="275"/>
        <v>0</v>
      </c>
      <c r="CA307" s="451">
        <f t="shared" si="276"/>
        <v>0</v>
      </c>
      <c r="CB307" s="451">
        <f t="shared" si="277"/>
        <v>0</v>
      </c>
      <c r="CC307" s="451">
        <f t="shared" si="278"/>
        <v>0</v>
      </c>
      <c r="CD307" s="452">
        <f t="shared" si="279"/>
        <v>0</v>
      </c>
      <c r="CE307" s="453">
        <f>IF($AF307="3/3",$R307*参照!$J$4,IF($AF307="2/3",$R307*参照!$J$5,IF($AF307="1/3",$R307*参照!$J$6,IF($AF307="1/4(多子)",$R307*参照!$J$4,IF($AF307="1/4(工･農)",$R307*参照!$J$7,IF($AF307="3/3(多子)",$R307*参照!$J$4,IF($AF307="2/3(多子)",$R307*参照!$J$4,IF($AF307="1/3(多子)",$R307*参照!$J$4,IF($AF307="多子世帯",$R307*参照!$J$4,)))))))))</f>
        <v>0</v>
      </c>
      <c r="CF307" s="454" t="b">
        <f>IF(AH307="3/3",$M307*参照!$I$4,IF(AH307="2/3",$M307*参照!$I$5,IF(AH307="1/3",$M307*参照!$I$6,IF(AH307="1/4(多子)",$M307*参照!$I$4,IF(AH307="1/4(工･農)",$M307*参照!$I$7,IF(AH307="3/3(多子)",$M307*参照!$I$4,IF(AH307="2/3(多子)",$M307*参照!$I$4,IF(AH307="1/3(多子)",$M307*参照!$I$4,IF(AH307="多子世帯",$M307*参照!$I$4,IF(AH307="対象外",0))))))))))</f>
        <v>0</v>
      </c>
      <c r="CG307" s="454" t="b">
        <f>IF(AI307="3/3",$M307*参照!$I$4,IF(AI307="2/3",$M307*参照!$I$5,IF(AI307="1/3",$M307*参照!$I$6,IF(AI307="1/4(多子)",$M307*参照!$I$4,IF(AI307="1/4(工･農)",$M307*参照!$I$7,IF(AI307="3/3(多子)",$M307*参照!$I$4,IF(AI307="2/3(多子)",$M307*参照!$I$4,IF(AI307="1/3(多子)",$M307*参照!$I$4,IF(AI307="多子世帯",$M307*参照!$I$4,IF(AI307="対象外",0))))))))))</f>
        <v>0</v>
      </c>
      <c r="CH307" s="454" t="b">
        <f>IF(AJ307="3/3",$M307*参照!$I$4,IF(AJ307="2/3",$M307*参照!$I$5,IF(AJ307="1/3",$M307*参照!$I$6,IF(AJ307="1/4(多子)",$M307*参照!$I$4,IF(AJ307="1/4(工･農)",$M307*参照!$I$7,IF(AJ307="3/3(多子)",$M307*参照!$I$4,IF(AJ307="2/3(多子)",$M307*参照!$I$4,IF(AJ307="1/3(多子)",$M307*参照!$I$4,IF(AJ307="多子世帯",$M307*参照!$I$4,IF(AJ307="対象外",0))))))))))</f>
        <v>0</v>
      </c>
      <c r="CI307" s="454" t="b">
        <f>IF(AK307="3/3",$M307*参照!$I$4,IF(AK307="2/3",$M307*参照!$I$5,IF(AK307="1/3",$M307*参照!$I$6,IF(AK307="1/4(多子)",$M307*参照!$I$4,IF(AK307="1/4(工･農)",$M307*参照!$I$7,IF(AK307="3/3(多子)",$M307*参照!$I$4,IF(AK307="2/3(多子)",$M307*参照!$I$4,IF(AK307="1/3(多子)",$M307*参照!$I$4,IF(AK307="多子世帯",$M307*参照!$I$4,IF(AK307="対象外",0))))))))))</f>
        <v>0</v>
      </c>
      <c r="CJ307" s="454" t="b">
        <f>IF(AL307="3/3",$M307*参照!$I$4,IF(AL307="2/3",$M307*参照!$I$5,IF(AL307="1/3",$M307*参照!$I$6,IF(AL307="1/4(多子)",$M307*参照!$I$4,IF(AL307="1/4(工･農)",$M307*参照!$I$7,IF(AL307="3/3(多子)",$M307*参照!$I$4,IF(AL307="2/3(多子)",$M307*参照!$I$4,IF(AL307="1/3(多子)",$M307*参照!$I$4,IF(AL307="多子世帯",$M307*参照!$I$4,IF(AL307="対象外",0))))))))))</f>
        <v>0</v>
      </c>
      <c r="CK307" s="454" t="b">
        <f>IF(AM307="3/3",$M307*参照!$I$4,IF(AM307="2/3",$M307*参照!$I$5,IF(AM307="1/3",$M307*参照!$I$6,IF(AM307="1/4(多子)",$M307*参照!$I$4,IF(AM307="1/4(工･農)",$M307*参照!$I$7,IF(AM307="3/3(多子)",$M307*参照!$I$4,IF(AM307="2/3(多子)",$M307*参照!$I$4,IF(AM307="1/3(多子)",$M307*参照!$I$4,IF(AM307="多子世帯",$M307*参照!$I$4,IF(AM307="対象外",0))))))))))</f>
        <v>0</v>
      </c>
      <c r="CL307" s="454" t="b">
        <f>IF(AN307="3/3",$M307*参照!$I$4,IF(AN307="2/3",$M307*参照!$I$5,IF(AN307="1/3",$M307*参照!$I$6,IF(AN307="1/4(多子)",$M307*参照!$I$4,IF(AN307="1/4(工･農)",$M307*参照!$I$7,IF(AN307="3/3(多子)",$M307*参照!$I$4,IF(AN307="2/3(多子)",$M307*参照!$I$4,IF(AN307="1/3(多子)",$M307*参照!$I$4,IF(AN307="多子世帯",$M307*参照!$I$4,IF(AN307="対象外",0))))))))))</f>
        <v>0</v>
      </c>
      <c r="CM307" s="454" t="b">
        <f>IF(AO307="3/3",$M307*参照!$I$4,IF(AO307="2/3",$M307*参照!$I$5,IF(AO307="1/3",$M307*参照!$I$6,IF(AO307="1/4(多子)",$M307*参照!$I$4,IF(AO307="1/4(工･農)",$M307*参照!$I$7,IF(AO307="3/3(多子)",$M307*参照!$I$4,IF(AO307="2/3(多子)",$M307*参照!$I$4,IF(AO307="1/3(多子)",$M307*参照!$I$4,IF(AO307="多子世帯",$M307*参照!$I$4,IF(AO307="対象外",0))))))))))</f>
        <v>0</v>
      </c>
      <c r="CN307" s="454" t="b">
        <f>IF(AP307="3/3",$M307*参照!$I$4,IF(AP307="2/3",$M307*参照!$I$5,IF(AP307="1/3",$M307*参照!$I$6,IF(AP307="1/4(多子)",$M307*参照!$I$4,IF(AP307="1/4(工･農)",$M307*参照!$I$7,IF(AP307="3/3(多子)",$M307*参照!$I$4,IF(AP307="2/3(多子)",$M307*参照!$I$4,IF(AP307="1/3(多子)",$M307*参照!$I$4,IF(AP307="多子世帯",$M307*参照!$I$4,IF(AP307="対象外",0))))))))))</f>
        <v>0</v>
      </c>
      <c r="CO307" s="454" t="b">
        <f>IF(AQ307="3/3",$M307*参照!$I$4,IF(AQ307="2/3",$M307*参照!$I$5,IF(AQ307="1/3",$M307*参照!$I$6,IF(AQ307="1/4(多子)",$M307*参照!$I$4,IF(AQ307="1/4(工･農)",$M307*参照!$I$7,IF(AQ307="3/3(多子)",$M307*参照!$I$4,IF(AQ307="2/3(多子)",$M307*参照!$I$4,IF(AQ307="1/3(多子)",$M307*参照!$I$4,IF(AQ307="多子世帯",$M307*参照!$I$4,IF(AQ307="対象外",0))))))))))</f>
        <v>0</v>
      </c>
      <c r="CP307" s="454" t="b">
        <f>IF(AR307="3/3",$M307*参照!$I$4,IF(AR307="2/3",$M307*参照!$I$5,IF(AR307="1/3",$M307*参照!$I$6,IF(AR307="1/4(多子)",$M307*参照!$I$4,IF(AR307="1/4(工･農)",$M307*参照!$I$7,IF(AR307="3/3(多子)",$M307*参照!$I$4,IF(AR307="2/3(多子)",$M307*参照!$I$4,IF(AR307="1/3(多子)",$M307*参照!$I$4,IF(AR307="多子世帯",$M307*参照!$I$4,IF(AR307="対象外",0))))))))))</f>
        <v>0</v>
      </c>
      <c r="CQ307" s="455" t="b">
        <f>IF(AS307="3/3",$M307*参照!$I$4,IF(AS307="2/3",$M307*参照!$I$5,IF(AS307="1/3",$M307*参照!$I$6,IF(AS307="1/4(多子)",$M307*参照!$I$4,IF(AS307="1/4(工･農)",$M307*参照!$I$7,IF(AS307="3/3(多子)",$M307*参照!$I$4,IF(AS307="2/3(多子)",$M307*参照!$I$4,IF(AS307="1/3(多子)",$M307*参照!$I$4,IF(AS307="多子世帯",$M307*参照!$I$4,IF(AS307="対象外",0))))))))))</f>
        <v>0</v>
      </c>
      <c r="CR307" s="456">
        <f t="shared" si="280"/>
        <v>0</v>
      </c>
      <c r="CS307" s="66"/>
      <c r="CT307" s="147"/>
      <c r="CU307" s="147"/>
      <c r="CV307" s="147"/>
      <c r="CW307" s="147"/>
      <c r="CX307" s="147"/>
      <c r="CY307" s="149"/>
      <c r="CZ307" s="100"/>
      <c r="DA307" s="147"/>
      <c r="DB307" s="147"/>
      <c r="DC307" s="147"/>
      <c r="DD307" s="147"/>
      <c r="DE307" s="147"/>
      <c r="DF307" s="148">
        <f t="shared" si="281"/>
        <v>0</v>
      </c>
      <c r="DG307" s="77">
        <f>IF(CD307=0,0,(ROUNDUP(O307*(BU307*参照!$C$5+BV307*参照!$C$6+BW307*参照!$C$7+BX307*参照!$C$8+BY307*参照!$C$9+BZ307*参照!$C$10+CA307*参照!$C$11+CB307*参照!$C$12+CC307*参照!$C$13)/CD307,-2)))</f>
        <v>0</v>
      </c>
      <c r="DH307" s="136" t="str">
        <f t="shared" si="252"/>
        <v>B</v>
      </c>
    </row>
    <row r="308" spans="1:112" ht="14.4">
      <c r="A308" s="137">
        <v>267</v>
      </c>
      <c r="B308" s="363"/>
      <c r="C308" s="361"/>
      <c r="D308" s="126"/>
      <c r="E308" s="127"/>
      <c r="F308" s="185"/>
      <c r="G308" s="213"/>
      <c r="H308" s="355"/>
      <c r="I308" s="235">
        <v>0</v>
      </c>
      <c r="J308" s="235">
        <f t="shared" si="253"/>
        <v>0</v>
      </c>
      <c r="K308" s="387">
        <f>IF(D308="昼間",参照!$E$4,IF(D308="夜間等",参照!$E$5,IF(D308="通信",参照!$E$6,0)))</f>
        <v>0</v>
      </c>
      <c r="L308" s="240">
        <f t="shared" si="254"/>
        <v>0</v>
      </c>
      <c r="M308" s="241">
        <f t="shared" si="255"/>
        <v>0</v>
      </c>
      <c r="N308" s="238"/>
      <c r="O308" s="238">
        <f t="shared" si="256"/>
        <v>0</v>
      </c>
      <c r="P308" s="389">
        <v>0</v>
      </c>
      <c r="Q308" s="392">
        <f>IF(D308="昼間",参照!$F$4,IF(D308="夜間等",参照!$F$5,IF(D308="通信",参照!$F$6,0)))</f>
        <v>0</v>
      </c>
      <c r="R308" s="240">
        <f t="shared" si="257"/>
        <v>0</v>
      </c>
      <c r="S308" s="214"/>
      <c r="T308" s="384">
        <f t="shared" si="258"/>
        <v>0</v>
      </c>
      <c r="U308" s="382">
        <f t="shared" si="259"/>
        <v>0</v>
      </c>
      <c r="V308" s="380">
        <f t="shared" si="260"/>
        <v>0</v>
      </c>
      <c r="W308" s="378">
        <f t="shared" si="261"/>
        <v>0</v>
      </c>
      <c r="X308" s="386" t="str">
        <f t="shared" si="231"/>
        <v>0</v>
      </c>
      <c r="Y308" s="379">
        <f t="shared" si="262"/>
        <v>0</v>
      </c>
      <c r="Z308" s="441"/>
      <c r="AA308" s="441"/>
      <c r="AB308" s="445">
        <f t="shared" si="263"/>
        <v>0</v>
      </c>
      <c r="AC308" s="356">
        <f t="shared" si="264"/>
        <v>0</v>
      </c>
      <c r="AD308" s="123">
        <f t="shared" si="232"/>
        <v>0</v>
      </c>
      <c r="AE308" s="123">
        <f t="shared" si="233"/>
        <v>0</v>
      </c>
      <c r="AF308" s="183"/>
      <c r="AG308" s="32"/>
      <c r="AH308" s="97"/>
      <c r="AI308" s="33"/>
      <c r="AJ308" s="97"/>
      <c r="AK308" s="33"/>
      <c r="AL308" s="97"/>
      <c r="AM308" s="98"/>
      <c r="AN308" s="99"/>
      <c r="AO308" s="147"/>
      <c r="AP308" s="147"/>
      <c r="AQ308" s="147"/>
      <c r="AR308" s="147"/>
      <c r="AS308" s="33"/>
      <c r="AT308" s="308">
        <f t="shared" si="234"/>
        <v>0</v>
      </c>
      <c r="AU308" s="295">
        <f t="shared" si="235"/>
        <v>0</v>
      </c>
      <c r="AV308" s="295">
        <f t="shared" si="236"/>
        <v>0</v>
      </c>
      <c r="AW308" s="295">
        <f t="shared" si="237"/>
        <v>0</v>
      </c>
      <c r="AX308" s="295">
        <f t="shared" si="238"/>
        <v>0</v>
      </c>
      <c r="AY308" s="295">
        <f t="shared" si="239"/>
        <v>0</v>
      </c>
      <c r="AZ308" s="295">
        <f t="shared" si="240"/>
        <v>0</v>
      </c>
      <c r="BA308" s="295">
        <f t="shared" si="241"/>
        <v>0</v>
      </c>
      <c r="BB308" s="310">
        <f t="shared" si="242"/>
        <v>0</v>
      </c>
      <c r="BC308" s="308">
        <f t="shared" si="243"/>
        <v>0</v>
      </c>
      <c r="BD308" s="308">
        <f t="shared" si="244"/>
        <v>0</v>
      </c>
      <c r="BE308" s="295">
        <f t="shared" si="245"/>
        <v>0</v>
      </c>
      <c r="BF308" s="308">
        <f t="shared" si="246"/>
        <v>0</v>
      </c>
      <c r="BG308" s="295">
        <f t="shared" si="247"/>
        <v>0</v>
      </c>
      <c r="BH308" s="308">
        <f t="shared" si="248"/>
        <v>0</v>
      </c>
      <c r="BI308" s="295">
        <f t="shared" si="249"/>
        <v>0</v>
      </c>
      <c r="BJ308" s="295">
        <f t="shared" si="250"/>
        <v>0</v>
      </c>
      <c r="BK308" s="310">
        <f t="shared" si="251"/>
        <v>0</v>
      </c>
      <c r="BL308" s="317">
        <f t="shared" si="265"/>
        <v>0</v>
      </c>
      <c r="BM308" s="299">
        <f t="shared" si="265"/>
        <v>0</v>
      </c>
      <c r="BN308" s="299">
        <f t="shared" si="266"/>
        <v>0</v>
      </c>
      <c r="BO308" s="299">
        <f t="shared" si="265"/>
        <v>0</v>
      </c>
      <c r="BP308" s="299">
        <f t="shared" si="267"/>
        <v>0</v>
      </c>
      <c r="BQ308" s="299">
        <f t="shared" si="265"/>
        <v>0</v>
      </c>
      <c r="BR308" s="299">
        <f t="shared" si="268"/>
        <v>0</v>
      </c>
      <c r="BS308" s="299">
        <f t="shared" si="269"/>
        <v>0</v>
      </c>
      <c r="BT308" s="318">
        <f t="shared" si="269"/>
        <v>0</v>
      </c>
      <c r="BU308" s="450">
        <f t="shared" si="270"/>
        <v>0</v>
      </c>
      <c r="BV308" s="451">
        <f t="shared" si="271"/>
        <v>0</v>
      </c>
      <c r="BW308" s="451">
        <f t="shared" si="272"/>
        <v>0</v>
      </c>
      <c r="BX308" s="451">
        <f t="shared" si="273"/>
        <v>0</v>
      </c>
      <c r="BY308" s="451">
        <f t="shared" si="274"/>
        <v>0</v>
      </c>
      <c r="BZ308" s="451">
        <f t="shared" si="275"/>
        <v>0</v>
      </c>
      <c r="CA308" s="451">
        <f t="shared" si="276"/>
        <v>0</v>
      </c>
      <c r="CB308" s="451">
        <f t="shared" si="277"/>
        <v>0</v>
      </c>
      <c r="CC308" s="451">
        <f t="shared" si="278"/>
        <v>0</v>
      </c>
      <c r="CD308" s="452">
        <f t="shared" si="279"/>
        <v>0</v>
      </c>
      <c r="CE308" s="453">
        <f>IF($AF308="3/3",$R308*参照!$J$4,IF($AF308="2/3",$R308*参照!$J$5,IF($AF308="1/3",$R308*参照!$J$6,IF($AF308="1/4(多子)",$R308*参照!$J$4,IF($AF308="1/4(工･農)",$R308*参照!$J$7,IF($AF308="3/3(多子)",$R308*参照!$J$4,IF($AF308="2/3(多子)",$R308*参照!$J$4,IF($AF308="1/3(多子)",$R308*参照!$J$4,IF($AF308="多子世帯",$R308*参照!$J$4,)))))))))</f>
        <v>0</v>
      </c>
      <c r="CF308" s="454" t="b">
        <f>IF(AH308="3/3",$M308*参照!$I$4,IF(AH308="2/3",$M308*参照!$I$5,IF(AH308="1/3",$M308*参照!$I$6,IF(AH308="1/4(多子)",$M308*参照!$I$4,IF(AH308="1/4(工･農)",$M308*参照!$I$7,IF(AH308="3/3(多子)",$M308*参照!$I$4,IF(AH308="2/3(多子)",$M308*参照!$I$4,IF(AH308="1/3(多子)",$M308*参照!$I$4,IF(AH308="多子世帯",$M308*参照!$I$4,IF(AH308="対象外",0))))))))))</f>
        <v>0</v>
      </c>
      <c r="CG308" s="454" t="b">
        <f>IF(AI308="3/3",$M308*参照!$I$4,IF(AI308="2/3",$M308*参照!$I$5,IF(AI308="1/3",$M308*参照!$I$6,IF(AI308="1/4(多子)",$M308*参照!$I$4,IF(AI308="1/4(工･農)",$M308*参照!$I$7,IF(AI308="3/3(多子)",$M308*参照!$I$4,IF(AI308="2/3(多子)",$M308*参照!$I$4,IF(AI308="1/3(多子)",$M308*参照!$I$4,IF(AI308="多子世帯",$M308*参照!$I$4,IF(AI308="対象外",0))))))))))</f>
        <v>0</v>
      </c>
      <c r="CH308" s="454" t="b">
        <f>IF(AJ308="3/3",$M308*参照!$I$4,IF(AJ308="2/3",$M308*参照!$I$5,IF(AJ308="1/3",$M308*参照!$I$6,IF(AJ308="1/4(多子)",$M308*参照!$I$4,IF(AJ308="1/4(工･農)",$M308*参照!$I$7,IF(AJ308="3/3(多子)",$M308*参照!$I$4,IF(AJ308="2/3(多子)",$M308*参照!$I$4,IF(AJ308="1/3(多子)",$M308*参照!$I$4,IF(AJ308="多子世帯",$M308*参照!$I$4,IF(AJ308="対象外",0))))))))))</f>
        <v>0</v>
      </c>
      <c r="CI308" s="454" t="b">
        <f>IF(AK308="3/3",$M308*参照!$I$4,IF(AK308="2/3",$M308*参照!$I$5,IF(AK308="1/3",$M308*参照!$I$6,IF(AK308="1/4(多子)",$M308*参照!$I$4,IF(AK308="1/4(工･農)",$M308*参照!$I$7,IF(AK308="3/3(多子)",$M308*参照!$I$4,IF(AK308="2/3(多子)",$M308*参照!$I$4,IF(AK308="1/3(多子)",$M308*参照!$I$4,IF(AK308="多子世帯",$M308*参照!$I$4,IF(AK308="対象外",0))))))))))</f>
        <v>0</v>
      </c>
      <c r="CJ308" s="454" t="b">
        <f>IF(AL308="3/3",$M308*参照!$I$4,IF(AL308="2/3",$M308*参照!$I$5,IF(AL308="1/3",$M308*参照!$I$6,IF(AL308="1/4(多子)",$M308*参照!$I$4,IF(AL308="1/4(工･農)",$M308*参照!$I$7,IF(AL308="3/3(多子)",$M308*参照!$I$4,IF(AL308="2/3(多子)",$M308*参照!$I$4,IF(AL308="1/3(多子)",$M308*参照!$I$4,IF(AL308="多子世帯",$M308*参照!$I$4,IF(AL308="対象外",0))))))))))</f>
        <v>0</v>
      </c>
      <c r="CK308" s="454" t="b">
        <f>IF(AM308="3/3",$M308*参照!$I$4,IF(AM308="2/3",$M308*参照!$I$5,IF(AM308="1/3",$M308*参照!$I$6,IF(AM308="1/4(多子)",$M308*参照!$I$4,IF(AM308="1/4(工･農)",$M308*参照!$I$7,IF(AM308="3/3(多子)",$M308*参照!$I$4,IF(AM308="2/3(多子)",$M308*参照!$I$4,IF(AM308="1/3(多子)",$M308*参照!$I$4,IF(AM308="多子世帯",$M308*参照!$I$4,IF(AM308="対象外",0))))))))))</f>
        <v>0</v>
      </c>
      <c r="CL308" s="454" t="b">
        <f>IF(AN308="3/3",$M308*参照!$I$4,IF(AN308="2/3",$M308*参照!$I$5,IF(AN308="1/3",$M308*参照!$I$6,IF(AN308="1/4(多子)",$M308*参照!$I$4,IF(AN308="1/4(工･農)",$M308*参照!$I$7,IF(AN308="3/3(多子)",$M308*参照!$I$4,IF(AN308="2/3(多子)",$M308*参照!$I$4,IF(AN308="1/3(多子)",$M308*参照!$I$4,IF(AN308="多子世帯",$M308*参照!$I$4,IF(AN308="対象外",0))))))))))</f>
        <v>0</v>
      </c>
      <c r="CM308" s="454" t="b">
        <f>IF(AO308="3/3",$M308*参照!$I$4,IF(AO308="2/3",$M308*参照!$I$5,IF(AO308="1/3",$M308*参照!$I$6,IF(AO308="1/4(多子)",$M308*参照!$I$4,IF(AO308="1/4(工･農)",$M308*参照!$I$7,IF(AO308="3/3(多子)",$M308*参照!$I$4,IF(AO308="2/3(多子)",$M308*参照!$I$4,IF(AO308="1/3(多子)",$M308*参照!$I$4,IF(AO308="多子世帯",$M308*参照!$I$4,IF(AO308="対象外",0))))))))))</f>
        <v>0</v>
      </c>
      <c r="CN308" s="454" t="b">
        <f>IF(AP308="3/3",$M308*参照!$I$4,IF(AP308="2/3",$M308*参照!$I$5,IF(AP308="1/3",$M308*参照!$I$6,IF(AP308="1/4(多子)",$M308*参照!$I$4,IF(AP308="1/4(工･農)",$M308*参照!$I$7,IF(AP308="3/3(多子)",$M308*参照!$I$4,IF(AP308="2/3(多子)",$M308*参照!$I$4,IF(AP308="1/3(多子)",$M308*参照!$I$4,IF(AP308="多子世帯",$M308*参照!$I$4,IF(AP308="対象外",0))))))))))</f>
        <v>0</v>
      </c>
      <c r="CO308" s="454" t="b">
        <f>IF(AQ308="3/3",$M308*参照!$I$4,IF(AQ308="2/3",$M308*参照!$I$5,IF(AQ308="1/3",$M308*参照!$I$6,IF(AQ308="1/4(多子)",$M308*参照!$I$4,IF(AQ308="1/4(工･農)",$M308*参照!$I$7,IF(AQ308="3/3(多子)",$M308*参照!$I$4,IF(AQ308="2/3(多子)",$M308*参照!$I$4,IF(AQ308="1/3(多子)",$M308*参照!$I$4,IF(AQ308="多子世帯",$M308*参照!$I$4,IF(AQ308="対象外",0))))))))))</f>
        <v>0</v>
      </c>
      <c r="CP308" s="454" t="b">
        <f>IF(AR308="3/3",$M308*参照!$I$4,IF(AR308="2/3",$M308*参照!$I$5,IF(AR308="1/3",$M308*参照!$I$6,IF(AR308="1/4(多子)",$M308*参照!$I$4,IF(AR308="1/4(工･農)",$M308*参照!$I$7,IF(AR308="3/3(多子)",$M308*参照!$I$4,IF(AR308="2/3(多子)",$M308*参照!$I$4,IF(AR308="1/3(多子)",$M308*参照!$I$4,IF(AR308="多子世帯",$M308*参照!$I$4,IF(AR308="対象外",0))))))))))</f>
        <v>0</v>
      </c>
      <c r="CQ308" s="455" t="b">
        <f>IF(AS308="3/3",$M308*参照!$I$4,IF(AS308="2/3",$M308*参照!$I$5,IF(AS308="1/3",$M308*参照!$I$6,IF(AS308="1/4(多子)",$M308*参照!$I$4,IF(AS308="1/4(工･農)",$M308*参照!$I$7,IF(AS308="3/3(多子)",$M308*参照!$I$4,IF(AS308="2/3(多子)",$M308*参照!$I$4,IF(AS308="1/3(多子)",$M308*参照!$I$4,IF(AS308="多子世帯",$M308*参照!$I$4,IF(AS308="対象外",0))))))))))</f>
        <v>0</v>
      </c>
      <c r="CR308" s="456">
        <f t="shared" si="280"/>
        <v>0</v>
      </c>
      <c r="CS308" s="66"/>
      <c r="CT308" s="147"/>
      <c r="CU308" s="147"/>
      <c r="CV308" s="147"/>
      <c r="CW308" s="147"/>
      <c r="CX308" s="147"/>
      <c r="CY308" s="149"/>
      <c r="CZ308" s="100"/>
      <c r="DA308" s="147"/>
      <c r="DB308" s="147"/>
      <c r="DC308" s="147"/>
      <c r="DD308" s="147"/>
      <c r="DE308" s="147"/>
      <c r="DF308" s="148">
        <f t="shared" si="281"/>
        <v>0</v>
      </c>
      <c r="DG308" s="77">
        <f>IF(CD308=0,0,(ROUNDUP(O308*(BU308*参照!$C$5+BV308*参照!$C$6+BW308*参照!$C$7+BX308*参照!$C$8+BY308*参照!$C$9+BZ308*参照!$C$10+CA308*参照!$C$11+CB308*参照!$C$12+CC308*参照!$C$13)/CD308,-2)))</f>
        <v>0</v>
      </c>
      <c r="DH308" s="136" t="str">
        <f t="shared" si="252"/>
        <v>B</v>
      </c>
    </row>
    <row r="309" spans="1:112" ht="14.4">
      <c r="A309" s="137">
        <v>268</v>
      </c>
      <c r="B309" s="354"/>
      <c r="C309" s="355"/>
      <c r="D309" s="213"/>
      <c r="E309" s="213"/>
      <c r="F309" s="185"/>
      <c r="G309" s="213"/>
      <c r="H309" s="355"/>
      <c r="I309" s="237">
        <v>0</v>
      </c>
      <c r="J309" s="236">
        <f t="shared" si="253"/>
        <v>0</v>
      </c>
      <c r="K309" s="387">
        <f>IF(D309="昼間",参照!$E$4,IF(D309="夜間等",参照!$E$5,IF(D309="通信",参照!$E$6,0)))</f>
        <v>0</v>
      </c>
      <c r="L309" s="240">
        <f t="shared" si="254"/>
        <v>0</v>
      </c>
      <c r="M309" s="241">
        <f t="shared" si="255"/>
        <v>0</v>
      </c>
      <c r="N309" s="238"/>
      <c r="O309" s="238">
        <f t="shared" si="256"/>
        <v>0</v>
      </c>
      <c r="P309" s="389">
        <v>0</v>
      </c>
      <c r="Q309" s="392">
        <f>IF(D309="昼間",参照!$F$4,IF(D309="夜間等",参照!$F$5,IF(D309="通信",参照!$F$6,0)))</f>
        <v>0</v>
      </c>
      <c r="R309" s="240">
        <f t="shared" si="257"/>
        <v>0</v>
      </c>
      <c r="S309" s="214"/>
      <c r="T309" s="384">
        <f t="shared" si="258"/>
        <v>0</v>
      </c>
      <c r="U309" s="382">
        <f t="shared" si="259"/>
        <v>0</v>
      </c>
      <c r="V309" s="380">
        <f t="shared" si="260"/>
        <v>0</v>
      </c>
      <c r="W309" s="378">
        <f t="shared" si="261"/>
        <v>0</v>
      </c>
      <c r="X309" s="386" t="str">
        <f t="shared" si="231"/>
        <v>0</v>
      </c>
      <c r="Y309" s="379">
        <f t="shared" si="262"/>
        <v>0</v>
      </c>
      <c r="Z309" s="441"/>
      <c r="AA309" s="441"/>
      <c r="AB309" s="445">
        <f t="shared" si="263"/>
        <v>0</v>
      </c>
      <c r="AC309" s="356">
        <f t="shared" si="264"/>
        <v>0</v>
      </c>
      <c r="AD309" s="123">
        <f t="shared" si="232"/>
        <v>0</v>
      </c>
      <c r="AE309" s="123">
        <f t="shared" si="233"/>
        <v>0</v>
      </c>
      <c r="AF309" s="183"/>
      <c r="AG309" s="32"/>
      <c r="AH309" s="97"/>
      <c r="AI309" s="33"/>
      <c r="AJ309" s="97"/>
      <c r="AK309" s="33"/>
      <c r="AL309" s="97"/>
      <c r="AM309" s="98"/>
      <c r="AN309" s="99"/>
      <c r="AO309" s="147"/>
      <c r="AP309" s="147"/>
      <c r="AQ309" s="147"/>
      <c r="AR309" s="147"/>
      <c r="AS309" s="33"/>
      <c r="AT309" s="308">
        <f t="shared" si="234"/>
        <v>0</v>
      </c>
      <c r="AU309" s="295">
        <f t="shared" si="235"/>
        <v>0</v>
      </c>
      <c r="AV309" s="295">
        <f t="shared" si="236"/>
        <v>0</v>
      </c>
      <c r="AW309" s="295">
        <f t="shared" si="237"/>
        <v>0</v>
      </c>
      <c r="AX309" s="295">
        <f t="shared" si="238"/>
        <v>0</v>
      </c>
      <c r="AY309" s="295">
        <f t="shared" si="239"/>
        <v>0</v>
      </c>
      <c r="AZ309" s="295">
        <f t="shared" si="240"/>
        <v>0</v>
      </c>
      <c r="BA309" s="295">
        <f t="shared" si="241"/>
        <v>0</v>
      </c>
      <c r="BB309" s="310">
        <f t="shared" si="242"/>
        <v>0</v>
      </c>
      <c r="BC309" s="308">
        <f t="shared" si="243"/>
        <v>0</v>
      </c>
      <c r="BD309" s="308">
        <f t="shared" si="244"/>
        <v>0</v>
      </c>
      <c r="BE309" s="295">
        <f t="shared" si="245"/>
        <v>0</v>
      </c>
      <c r="BF309" s="308">
        <f t="shared" si="246"/>
        <v>0</v>
      </c>
      <c r="BG309" s="295">
        <f t="shared" si="247"/>
        <v>0</v>
      </c>
      <c r="BH309" s="308">
        <f t="shared" si="248"/>
        <v>0</v>
      </c>
      <c r="BI309" s="295">
        <f t="shared" si="249"/>
        <v>0</v>
      </c>
      <c r="BJ309" s="295">
        <f t="shared" si="250"/>
        <v>0</v>
      </c>
      <c r="BK309" s="310">
        <f t="shared" si="251"/>
        <v>0</v>
      </c>
      <c r="BL309" s="317">
        <f t="shared" si="265"/>
        <v>0</v>
      </c>
      <c r="BM309" s="299">
        <f t="shared" si="265"/>
        <v>0</v>
      </c>
      <c r="BN309" s="299">
        <f t="shared" si="266"/>
        <v>0</v>
      </c>
      <c r="BO309" s="299">
        <f t="shared" si="265"/>
        <v>0</v>
      </c>
      <c r="BP309" s="299">
        <f t="shared" si="267"/>
        <v>0</v>
      </c>
      <c r="BQ309" s="299">
        <f t="shared" si="265"/>
        <v>0</v>
      </c>
      <c r="BR309" s="299">
        <f t="shared" si="268"/>
        <v>0</v>
      </c>
      <c r="BS309" s="299">
        <f t="shared" si="269"/>
        <v>0</v>
      </c>
      <c r="BT309" s="318">
        <f t="shared" si="269"/>
        <v>0</v>
      </c>
      <c r="BU309" s="450">
        <f t="shared" si="270"/>
        <v>0</v>
      </c>
      <c r="BV309" s="451">
        <f t="shared" si="271"/>
        <v>0</v>
      </c>
      <c r="BW309" s="451">
        <f t="shared" si="272"/>
        <v>0</v>
      </c>
      <c r="BX309" s="451">
        <f t="shared" si="273"/>
        <v>0</v>
      </c>
      <c r="BY309" s="451">
        <f t="shared" si="274"/>
        <v>0</v>
      </c>
      <c r="BZ309" s="451">
        <f t="shared" si="275"/>
        <v>0</v>
      </c>
      <c r="CA309" s="451">
        <f t="shared" si="276"/>
        <v>0</v>
      </c>
      <c r="CB309" s="451">
        <f t="shared" si="277"/>
        <v>0</v>
      </c>
      <c r="CC309" s="451">
        <f t="shared" si="278"/>
        <v>0</v>
      </c>
      <c r="CD309" s="452">
        <f t="shared" si="279"/>
        <v>0</v>
      </c>
      <c r="CE309" s="453">
        <f>IF($AF309="3/3",$R309*参照!$J$4,IF($AF309="2/3",$R309*参照!$J$5,IF($AF309="1/3",$R309*参照!$J$6,IF($AF309="1/4(多子)",$R309*参照!$J$4,IF($AF309="1/4(工･農)",$R309*参照!$J$7,IF($AF309="3/3(多子)",$R309*参照!$J$4,IF($AF309="2/3(多子)",$R309*参照!$J$4,IF($AF309="1/3(多子)",$R309*参照!$J$4,IF($AF309="多子世帯",$R309*参照!$J$4,)))))))))</f>
        <v>0</v>
      </c>
      <c r="CF309" s="454" t="b">
        <f>IF(AH309="3/3",$M309*参照!$I$4,IF(AH309="2/3",$M309*参照!$I$5,IF(AH309="1/3",$M309*参照!$I$6,IF(AH309="1/4(多子)",$M309*参照!$I$4,IF(AH309="1/4(工･農)",$M309*参照!$I$7,IF(AH309="3/3(多子)",$M309*参照!$I$4,IF(AH309="2/3(多子)",$M309*参照!$I$4,IF(AH309="1/3(多子)",$M309*参照!$I$4,IF(AH309="多子世帯",$M309*参照!$I$4,IF(AH309="対象外",0))))))))))</f>
        <v>0</v>
      </c>
      <c r="CG309" s="454" t="b">
        <f>IF(AI309="3/3",$M309*参照!$I$4,IF(AI309="2/3",$M309*参照!$I$5,IF(AI309="1/3",$M309*参照!$I$6,IF(AI309="1/4(多子)",$M309*参照!$I$4,IF(AI309="1/4(工･農)",$M309*参照!$I$7,IF(AI309="3/3(多子)",$M309*参照!$I$4,IF(AI309="2/3(多子)",$M309*参照!$I$4,IF(AI309="1/3(多子)",$M309*参照!$I$4,IF(AI309="多子世帯",$M309*参照!$I$4,IF(AI309="対象外",0))))))))))</f>
        <v>0</v>
      </c>
      <c r="CH309" s="454" t="b">
        <f>IF(AJ309="3/3",$M309*参照!$I$4,IF(AJ309="2/3",$M309*参照!$I$5,IF(AJ309="1/3",$M309*参照!$I$6,IF(AJ309="1/4(多子)",$M309*参照!$I$4,IF(AJ309="1/4(工･農)",$M309*参照!$I$7,IF(AJ309="3/3(多子)",$M309*参照!$I$4,IF(AJ309="2/3(多子)",$M309*参照!$I$4,IF(AJ309="1/3(多子)",$M309*参照!$I$4,IF(AJ309="多子世帯",$M309*参照!$I$4,IF(AJ309="対象外",0))))))))))</f>
        <v>0</v>
      </c>
      <c r="CI309" s="454" t="b">
        <f>IF(AK309="3/3",$M309*参照!$I$4,IF(AK309="2/3",$M309*参照!$I$5,IF(AK309="1/3",$M309*参照!$I$6,IF(AK309="1/4(多子)",$M309*参照!$I$4,IF(AK309="1/4(工･農)",$M309*参照!$I$7,IF(AK309="3/3(多子)",$M309*参照!$I$4,IF(AK309="2/3(多子)",$M309*参照!$I$4,IF(AK309="1/3(多子)",$M309*参照!$I$4,IF(AK309="多子世帯",$M309*参照!$I$4,IF(AK309="対象外",0))))))))))</f>
        <v>0</v>
      </c>
      <c r="CJ309" s="454" t="b">
        <f>IF(AL309="3/3",$M309*参照!$I$4,IF(AL309="2/3",$M309*参照!$I$5,IF(AL309="1/3",$M309*参照!$I$6,IF(AL309="1/4(多子)",$M309*参照!$I$4,IF(AL309="1/4(工･農)",$M309*参照!$I$7,IF(AL309="3/3(多子)",$M309*参照!$I$4,IF(AL309="2/3(多子)",$M309*参照!$I$4,IF(AL309="1/3(多子)",$M309*参照!$I$4,IF(AL309="多子世帯",$M309*参照!$I$4,IF(AL309="対象外",0))))))))))</f>
        <v>0</v>
      </c>
      <c r="CK309" s="454" t="b">
        <f>IF(AM309="3/3",$M309*参照!$I$4,IF(AM309="2/3",$M309*参照!$I$5,IF(AM309="1/3",$M309*参照!$I$6,IF(AM309="1/4(多子)",$M309*参照!$I$4,IF(AM309="1/4(工･農)",$M309*参照!$I$7,IF(AM309="3/3(多子)",$M309*参照!$I$4,IF(AM309="2/3(多子)",$M309*参照!$I$4,IF(AM309="1/3(多子)",$M309*参照!$I$4,IF(AM309="多子世帯",$M309*参照!$I$4,IF(AM309="対象外",0))))))))))</f>
        <v>0</v>
      </c>
      <c r="CL309" s="454" t="b">
        <f>IF(AN309="3/3",$M309*参照!$I$4,IF(AN309="2/3",$M309*参照!$I$5,IF(AN309="1/3",$M309*参照!$I$6,IF(AN309="1/4(多子)",$M309*参照!$I$4,IF(AN309="1/4(工･農)",$M309*参照!$I$7,IF(AN309="3/3(多子)",$M309*参照!$I$4,IF(AN309="2/3(多子)",$M309*参照!$I$4,IF(AN309="1/3(多子)",$M309*参照!$I$4,IF(AN309="多子世帯",$M309*参照!$I$4,IF(AN309="対象外",0))))))))))</f>
        <v>0</v>
      </c>
      <c r="CM309" s="454" t="b">
        <f>IF(AO309="3/3",$M309*参照!$I$4,IF(AO309="2/3",$M309*参照!$I$5,IF(AO309="1/3",$M309*参照!$I$6,IF(AO309="1/4(多子)",$M309*参照!$I$4,IF(AO309="1/4(工･農)",$M309*参照!$I$7,IF(AO309="3/3(多子)",$M309*参照!$I$4,IF(AO309="2/3(多子)",$M309*参照!$I$4,IF(AO309="1/3(多子)",$M309*参照!$I$4,IF(AO309="多子世帯",$M309*参照!$I$4,IF(AO309="対象外",0))))))))))</f>
        <v>0</v>
      </c>
      <c r="CN309" s="454" t="b">
        <f>IF(AP309="3/3",$M309*参照!$I$4,IF(AP309="2/3",$M309*参照!$I$5,IF(AP309="1/3",$M309*参照!$I$6,IF(AP309="1/4(多子)",$M309*参照!$I$4,IF(AP309="1/4(工･農)",$M309*参照!$I$7,IF(AP309="3/3(多子)",$M309*参照!$I$4,IF(AP309="2/3(多子)",$M309*参照!$I$4,IF(AP309="1/3(多子)",$M309*参照!$I$4,IF(AP309="多子世帯",$M309*参照!$I$4,IF(AP309="対象外",0))))))))))</f>
        <v>0</v>
      </c>
      <c r="CO309" s="454" t="b">
        <f>IF(AQ309="3/3",$M309*参照!$I$4,IF(AQ309="2/3",$M309*参照!$I$5,IF(AQ309="1/3",$M309*参照!$I$6,IF(AQ309="1/4(多子)",$M309*参照!$I$4,IF(AQ309="1/4(工･農)",$M309*参照!$I$7,IF(AQ309="3/3(多子)",$M309*参照!$I$4,IF(AQ309="2/3(多子)",$M309*参照!$I$4,IF(AQ309="1/3(多子)",$M309*参照!$I$4,IF(AQ309="多子世帯",$M309*参照!$I$4,IF(AQ309="対象外",0))))))))))</f>
        <v>0</v>
      </c>
      <c r="CP309" s="454" t="b">
        <f>IF(AR309="3/3",$M309*参照!$I$4,IF(AR309="2/3",$M309*参照!$I$5,IF(AR309="1/3",$M309*参照!$I$6,IF(AR309="1/4(多子)",$M309*参照!$I$4,IF(AR309="1/4(工･農)",$M309*参照!$I$7,IF(AR309="3/3(多子)",$M309*参照!$I$4,IF(AR309="2/3(多子)",$M309*参照!$I$4,IF(AR309="1/3(多子)",$M309*参照!$I$4,IF(AR309="多子世帯",$M309*参照!$I$4,IF(AR309="対象外",0))))))))))</f>
        <v>0</v>
      </c>
      <c r="CQ309" s="455" t="b">
        <f>IF(AS309="3/3",$M309*参照!$I$4,IF(AS309="2/3",$M309*参照!$I$5,IF(AS309="1/3",$M309*参照!$I$6,IF(AS309="1/4(多子)",$M309*参照!$I$4,IF(AS309="1/4(工･農)",$M309*参照!$I$7,IF(AS309="3/3(多子)",$M309*参照!$I$4,IF(AS309="2/3(多子)",$M309*参照!$I$4,IF(AS309="1/3(多子)",$M309*参照!$I$4,IF(AS309="多子世帯",$M309*参照!$I$4,IF(AS309="対象外",0))))))))))</f>
        <v>0</v>
      </c>
      <c r="CR309" s="456">
        <f t="shared" si="280"/>
        <v>0</v>
      </c>
      <c r="CS309" s="66"/>
      <c r="CT309" s="147"/>
      <c r="CU309" s="147"/>
      <c r="CV309" s="147"/>
      <c r="CW309" s="147"/>
      <c r="CX309" s="147"/>
      <c r="CY309" s="149"/>
      <c r="CZ309" s="100"/>
      <c r="DA309" s="147"/>
      <c r="DB309" s="147"/>
      <c r="DC309" s="147"/>
      <c r="DD309" s="147"/>
      <c r="DE309" s="147"/>
      <c r="DF309" s="148">
        <f t="shared" si="281"/>
        <v>0</v>
      </c>
      <c r="DG309" s="77">
        <f>IF(CD309=0,0,(ROUNDUP(O309*(BU309*参照!$C$5+BV309*参照!$C$6+BW309*参照!$C$7+BX309*参照!$C$8+BY309*参照!$C$9+BZ309*参照!$C$10+CA309*参照!$C$11+CB309*参照!$C$12+CC309*参照!$C$13)/CD309,-2)))</f>
        <v>0</v>
      </c>
      <c r="DH309" s="136" t="str">
        <f t="shared" si="252"/>
        <v>B</v>
      </c>
    </row>
    <row r="310" spans="1:112" ht="14.4">
      <c r="A310" s="137">
        <v>269</v>
      </c>
      <c r="B310" s="363"/>
      <c r="C310" s="361"/>
      <c r="D310" s="126"/>
      <c r="E310" s="127"/>
      <c r="F310" s="185"/>
      <c r="G310" s="213"/>
      <c r="H310" s="355"/>
      <c r="I310" s="235">
        <v>0</v>
      </c>
      <c r="J310" s="235">
        <f t="shared" si="253"/>
        <v>0</v>
      </c>
      <c r="K310" s="387">
        <f>IF(D310="昼間",参照!$E$4,IF(D310="夜間等",参照!$E$5,IF(D310="通信",参照!$E$6,0)))</f>
        <v>0</v>
      </c>
      <c r="L310" s="240">
        <f t="shared" si="254"/>
        <v>0</v>
      </c>
      <c r="M310" s="241">
        <f t="shared" si="255"/>
        <v>0</v>
      </c>
      <c r="N310" s="238"/>
      <c r="O310" s="238">
        <f t="shared" si="256"/>
        <v>0</v>
      </c>
      <c r="P310" s="389">
        <v>0</v>
      </c>
      <c r="Q310" s="392">
        <f>IF(D310="昼間",参照!$F$4,IF(D310="夜間等",参照!$F$5,IF(D310="通信",参照!$F$6,0)))</f>
        <v>0</v>
      </c>
      <c r="R310" s="240">
        <f t="shared" si="257"/>
        <v>0</v>
      </c>
      <c r="S310" s="214"/>
      <c r="T310" s="384">
        <f t="shared" si="258"/>
        <v>0</v>
      </c>
      <c r="U310" s="382">
        <f t="shared" si="259"/>
        <v>0</v>
      </c>
      <c r="V310" s="380">
        <f t="shared" si="260"/>
        <v>0</v>
      </c>
      <c r="W310" s="378">
        <f t="shared" si="261"/>
        <v>0</v>
      </c>
      <c r="X310" s="386" t="str">
        <f t="shared" si="231"/>
        <v>0</v>
      </c>
      <c r="Y310" s="379">
        <f t="shared" si="262"/>
        <v>0</v>
      </c>
      <c r="Z310" s="441"/>
      <c r="AA310" s="441"/>
      <c r="AB310" s="445">
        <f t="shared" si="263"/>
        <v>0</v>
      </c>
      <c r="AC310" s="356">
        <f t="shared" si="264"/>
        <v>0</v>
      </c>
      <c r="AD310" s="123">
        <f t="shared" si="232"/>
        <v>0</v>
      </c>
      <c r="AE310" s="123">
        <f t="shared" si="233"/>
        <v>0</v>
      </c>
      <c r="AF310" s="183"/>
      <c r="AG310" s="32"/>
      <c r="AH310" s="97"/>
      <c r="AI310" s="33"/>
      <c r="AJ310" s="97"/>
      <c r="AK310" s="33"/>
      <c r="AL310" s="97"/>
      <c r="AM310" s="98"/>
      <c r="AN310" s="99"/>
      <c r="AO310" s="147"/>
      <c r="AP310" s="147"/>
      <c r="AQ310" s="147"/>
      <c r="AR310" s="147"/>
      <c r="AS310" s="33"/>
      <c r="AT310" s="308">
        <f t="shared" si="234"/>
        <v>0</v>
      </c>
      <c r="AU310" s="295">
        <f t="shared" si="235"/>
        <v>0</v>
      </c>
      <c r="AV310" s="295">
        <f t="shared" si="236"/>
        <v>0</v>
      </c>
      <c r="AW310" s="295">
        <f t="shared" si="237"/>
        <v>0</v>
      </c>
      <c r="AX310" s="295">
        <f t="shared" si="238"/>
        <v>0</v>
      </c>
      <c r="AY310" s="295">
        <f t="shared" si="239"/>
        <v>0</v>
      </c>
      <c r="AZ310" s="295">
        <f t="shared" si="240"/>
        <v>0</v>
      </c>
      <c r="BA310" s="295">
        <f t="shared" si="241"/>
        <v>0</v>
      </c>
      <c r="BB310" s="310">
        <f t="shared" si="242"/>
        <v>0</v>
      </c>
      <c r="BC310" s="308">
        <f t="shared" si="243"/>
        <v>0</v>
      </c>
      <c r="BD310" s="308">
        <f t="shared" si="244"/>
        <v>0</v>
      </c>
      <c r="BE310" s="295">
        <f t="shared" si="245"/>
        <v>0</v>
      </c>
      <c r="BF310" s="308">
        <f t="shared" si="246"/>
        <v>0</v>
      </c>
      <c r="BG310" s="295">
        <f t="shared" si="247"/>
        <v>0</v>
      </c>
      <c r="BH310" s="308">
        <f t="shared" si="248"/>
        <v>0</v>
      </c>
      <c r="BI310" s="295">
        <f t="shared" si="249"/>
        <v>0</v>
      </c>
      <c r="BJ310" s="295">
        <f t="shared" si="250"/>
        <v>0</v>
      </c>
      <c r="BK310" s="310">
        <f t="shared" si="251"/>
        <v>0</v>
      </c>
      <c r="BL310" s="317">
        <f t="shared" si="265"/>
        <v>0</v>
      </c>
      <c r="BM310" s="299">
        <f t="shared" si="265"/>
        <v>0</v>
      </c>
      <c r="BN310" s="299">
        <f t="shared" si="266"/>
        <v>0</v>
      </c>
      <c r="BO310" s="299">
        <f t="shared" si="265"/>
        <v>0</v>
      </c>
      <c r="BP310" s="299">
        <f t="shared" si="267"/>
        <v>0</v>
      </c>
      <c r="BQ310" s="299">
        <f t="shared" si="265"/>
        <v>0</v>
      </c>
      <c r="BR310" s="299">
        <f t="shared" si="268"/>
        <v>0</v>
      </c>
      <c r="BS310" s="299">
        <f t="shared" si="269"/>
        <v>0</v>
      </c>
      <c r="BT310" s="318">
        <f t="shared" si="269"/>
        <v>0</v>
      </c>
      <c r="BU310" s="450">
        <f t="shared" si="270"/>
        <v>0</v>
      </c>
      <c r="BV310" s="451">
        <f t="shared" si="271"/>
        <v>0</v>
      </c>
      <c r="BW310" s="451">
        <f t="shared" si="272"/>
        <v>0</v>
      </c>
      <c r="BX310" s="451">
        <f t="shared" si="273"/>
        <v>0</v>
      </c>
      <c r="BY310" s="451">
        <f t="shared" si="274"/>
        <v>0</v>
      </c>
      <c r="BZ310" s="451">
        <f t="shared" si="275"/>
        <v>0</v>
      </c>
      <c r="CA310" s="451">
        <f t="shared" si="276"/>
        <v>0</v>
      </c>
      <c r="CB310" s="451">
        <f t="shared" si="277"/>
        <v>0</v>
      </c>
      <c r="CC310" s="451">
        <f t="shared" si="278"/>
        <v>0</v>
      </c>
      <c r="CD310" s="452">
        <f t="shared" si="279"/>
        <v>0</v>
      </c>
      <c r="CE310" s="453">
        <f>IF($AF310="3/3",$R310*参照!$J$4,IF($AF310="2/3",$R310*参照!$J$5,IF($AF310="1/3",$R310*参照!$J$6,IF($AF310="1/4(多子)",$R310*参照!$J$4,IF($AF310="1/4(工･農)",$R310*参照!$J$7,IF($AF310="3/3(多子)",$R310*参照!$J$4,IF($AF310="2/3(多子)",$R310*参照!$J$4,IF($AF310="1/3(多子)",$R310*参照!$J$4,IF($AF310="多子世帯",$R310*参照!$J$4,)))))))))</f>
        <v>0</v>
      </c>
      <c r="CF310" s="454" t="b">
        <f>IF(AH310="3/3",$M310*参照!$I$4,IF(AH310="2/3",$M310*参照!$I$5,IF(AH310="1/3",$M310*参照!$I$6,IF(AH310="1/4(多子)",$M310*参照!$I$4,IF(AH310="1/4(工･農)",$M310*参照!$I$7,IF(AH310="3/3(多子)",$M310*参照!$I$4,IF(AH310="2/3(多子)",$M310*参照!$I$4,IF(AH310="1/3(多子)",$M310*参照!$I$4,IF(AH310="多子世帯",$M310*参照!$I$4,IF(AH310="対象外",0))))))))))</f>
        <v>0</v>
      </c>
      <c r="CG310" s="454" t="b">
        <f>IF(AI310="3/3",$M310*参照!$I$4,IF(AI310="2/3",$M310*参照!$I$5,IF(AI310="1/3",$M310*参照!$I$6,IF(AI310="1/4(多子)",$M310*参照!$I$4,IF(AI310="1/4(工･農)",$M310*参照!$I$7,IF(AI310="3/3(多子)",$M310*参照!$I$4,IF(AI310="2/3(多子)",$M310*参照!$I$4,IF(AI310="1/3(多子)",$M310*参照!$I$4,IF(AI310="多子世帯",$M310*参照!$I$4,IF(AI310="対象外",0))))))))))</f>
        <v>0</v>
      </c>
      <c r="CH310" s="454" t="b">
        <f>IF(AJ310="3/3",$M310*参照!$I$4,IF(AJ310="2/3",$M310*参照!$I$5,IF(AJ310="1/3",$M310*参照!$I$6,IF(AJ310="1/4(多子)",$M310*参照!$I$4,IF(AJ310="1/4(工･農)",$M310*参照!$I$7,IF(AJ310="3/3(多子)",$M310*参照!$I$4,IF(AJ310="2/3(多子)",$M310*参照!$I$4,IF(AJ310="1/3(多子)",$M310*参照!$I$4,IF(AJ310="多子世帯",$M310*参照!$I$4,IF(AJ310="対象外",0))))))))))</f>
        <v>0</v>
      </c>
      <c r="CI310" s="454" t="b">
        <f>IF(AK310="3/3",$M310*参照!$I$4,IF(AK310="2/3",$M310*参照!$I$5,IF(AK310="1/3",$M310*参照!$I$6,IF(AK310="1/4(多子)",$M310*参照!$I$4,IF(AK310="1/4(工･農)",$M310*参照!$I$7,IF(AK310="3/3(多子)",$M310*参照!$I$4,IF(AK310="2/3(多子)",$M310*参照!$I$4,IF(AK310="1/3(多子)",$M310*参照!$I$4,IF(AK310="多子世帯",$M310*参照!$I$4,IF(AK310="対象外",0))))))))))</f>
        <v>0</v>
      </c>
      <c r="CJ310" s="454" t="b">
        <f>IF(AL310="3/3",$M310*参照!$I$4,IF(AL310="2/3",$M310*参照!$I$5,IF(AL310="1/3",$M310*参照!$I$6,IF(AL310="1/4(多子)",$M310*参照!$I$4,IF(AL310="1/4(工･農)",$M310*参照!$I$7,IF(AL310="3/3(多子)",$M310*参照!$I$4,IF(AL310="2/3(多子)",$M310*参照!$I$4,IF(AL310="1/3(多子)",$M310*参照!$I$4,IF(AL310="多子世帯",$M310*参照!$I$4,IF(AL310="対象外",0))))))))))</f>
        <v>0</v>
      </c>
      <c r="CK310" s="454" t="b">
        <f>IF(AM310="3/3",$M310*参照!$I$4,IF(AM310="2/3",$M310*参照!$I$5,IF(AM310="1/3",$M310*参照!$I$6,IF(AM310="1/4(多子)",$M310*参照!$I$4,IF(AM310="1/4(工･農)",$M310*参照!$I$7,IF(AM310="3/3(多子)",$M310*参照!$I$4,IF(AM310="2/3(多子)",$M310*参照!$I$4,IF(AM310="1/3(多子)",$M310*参照!$I$4,IF(AM310="多子世帯",$M310*参照!$I$4,IF(AM310="対象外",0))))))))))</f>
        <v>0</v>
      </c>
      <c r="CL310" s="454" t="b">
        <f>IF(AN310="3/3",$M310*参照!$I$4,IF(AN310="2/3",$M310*参照!$I$5,IF(AN310="1/3",$M310*参照!$I$6,IF(AN310="1/4(多子)",$M310*参照!$I$4,IF(AN310="1/4(工･農)",$M310*参照!$I$7,IF(AN310="3/3(多子)",$M310*参照!$I$4,IF(AN310="2/3(多子)",$M310*参照!$I$4,IF(AN310="1/3(多子)",$M310*参照!$I$4,IF(AN310="多子世帯",$M310*参照!$I$4,IF(AN310="対象外",0))))))))))</f>
        <v>0</v>
      </c>
      <c r="CM310" s="454" t="b">
        <f>IF(AO310="3/3",$M310*参照!$I$4,IF(AO310="2/3",$M310*参照!$I$5,IF(AO310="1/3",$M310*参照!$I$6,IF(AO310="1/4(多子)",$M310*参照!$I$4,IF(AO310="1/4(工･農)",$M310*参照!$I$7,IF(AO310="3/3(多子)",$M310*参照!$I$4,IF(AO310="2/3(多子)",$M310*参照!$I$4,IF(AO310="1/3(多子)",$M310*参照!$I$4,IF(AO310="多子世帯",$M310*参照!$I$4,IF(AO310="対象外",0))))))))))</f>
        <v>0</v>
      </c>
      <c r="CN310" s="454" t="b">
        <f>IF(AP310="3/3",$M310*参照!$I$4,IF(AP310="2/3",$M310*参照!$I$5,IF(AP310="1/3",$M310*参照!$I$6,IF(AP310="1/4(多子)",$M310*参照!$I$4,IF(AP310="1/4(工･農)",$M310*参照!$I$7,IF(AP310="3/3(多子)",$M310*参照!$I$4,IF(AP310="2/3(多子)",$M310*参照!$I$4,IF(AP310="1/3(多子)",$M310*参照!$I$4,IF(AP310="多子世帯",$M310*参照!$I$4,IF(AP310="対象外",0))))))))))</f>
        <v>0</v>
      </c>
      <c r="CO310" s="454" t="b">
        <f>IF(AQ310="3/3",$M310*参照!$I$4,IF(AQ310="2/3",$M310*参照!$I$5,IF(AQ310="1/3",$M310*参照!$I$6,IF(AQ310="1/4(多子)",$M310*参照!$I$4,IF(AQ310="1/4(工･農)",$M310*参照!$I$7,IF(AQ310="3/3(多子)",$M310*参照!$I$4,IF(AQ310="2/3(多子)",$M310*参照!$I$4,IF(AQ310="1/3(多子)",$M310*参照!$I$4,IF(AQ310="多子世帯",$M310*参照!$I$4,IF(AQ310="対象外",0))))))))))</f>
        <v>0</v>
      </c>
      <c r="CP310" s="454" t="b">
        <f>IF(AR310="3/3",$M310*参照!$I$4,IF(AR310="2/3",$M310*参照!$I$5,IF(AR310="1/3",$M310*参照!$I$6,IF(AR310="1/4(多子)",$M310*参照!$I$4,IF(AR310="1/4(工･農)",$M310*参照!$I$7,IF(AR310="3/3(多子)",$M310*参照!$I$4,IF(AR310="2/3(多子)",$M310*参照!$I$4,IF(AR310="1/3(多子)",$M310*参照!$I$4,IF(AR310="多子世帯",$M310*参照!$I$4,IF(AR310="対象外",0))))))))))</f>
        <v>0</v>
      </c>
      <c r="CQ310" s="455" t="b">
        <f>IF(AS310="3/3",$M310*参照!$I$4,IF(AS310="2/3",$M310*参照!$I$5,IF(AS310="1/3",$M310*参照!$I$6,IF(AS310="1/4(多子)",$M310*参照!$I$4,IF(AS310="1/4(工･農)",$M310*参照!$I$7,IF(AS310="3/3(多子)",$M310*参照!$I$4,IF(AS310="2/3(多子)",$M310*参照!$I$4,IF(AS310="1/3(多子)",$M310*参照!$I$4,IF(AS310="多子世帯",$M310*参照!$I$4,IF(AS310="対象外",0))))))))))</f>
        <v>0</v>
      </c>
      <c r="CR310" s="456">
        <f t="shared" si="280"/>
        <v>0</v>
      </c>
      <c r="CS310" s="66"/>
      <c r="CT310" s="147"/>
      <c r="CU310" s="147"/>
      <c r="CV310" s="147"/>
      <c r="CW310" s="147"/>
      <c r="CX310" s="147"/>
      <c r="CY310" s="149"/>
      <c r="CZ310" s="100"/>
      <c r="DA310" s="147"/>
      <c r="DB310" s="147"/>
      <c r="DC310" s="147"/>
      <c r="DD310" s="147"/>
      <c r="DE310" s="147"/>
      <c r="DF310" s="148">
        <f t="shared" si="281"/>
        <v>0</v>
      </c>
      <c r="DG310" s="77">
        <f>IF(CD310=0,0,(ROUNDUP(O310*(BU310*参照!$C$5+BV310*参照!$C$6+BW310*参照!$C$7+BX310*参照!$C$8+BY310*参照!$C$9+BZ310*参照!$C$10+CA310*参照!$C$11+CB310*参照!$C$12+CC310*参照!$C$13)/CD310,-2)))</f>
        <v>0</v>
      </c>
      <c r="DH310" s="136" t="str">
        <f t="shared" si="252"/>
        <v>B</v>
      </c>
    </row>
    <row r="311" spans="1:112" ht="14.4">
      <c r="A311" s="137">
        <v>270</v>
      </c>
      <c r="B311" s="363"/>
      <c r="C311" s="361"/>
      <c r="D311" s="126"/>
      <c r="E311" s="127"/>
      <c r="F311" s="185"/>
      <c r="G311" s="213"/>
      <c r="H311" s="355"/>
      <c r="I311" s="235">
        <v>0</v>
      </c>
      <c r="J311" s="235">
        <f t="shared" si="253"/>
        <v>0</v>
      </c>
      <c r="K311" s="387">
        <f>IF(D311="昼間",参照!$E$4,IF(D311="夜間等",参照!$E$5,IF(D311="通信",参照!$E$6,0)))</f>
        <v>0</v>
      </c>
      <c r="L311" s="240">
        <f t="shared" si="254"/>
        <v>0</v>
      </c>
      <c r="M311" s="241">
        <f t="shared" si="255"/>
        <v>0</v>
      </c>
      <c r="N311" s="238"/>
      <c r="O311" s="238">
        <f t="shared" si="256"/>
        <v>0</v>
      </c>
      <c r="P311" s="389">
        <v>0</v>
      </c>
      <c r="Q311" s="392">
        <f>IF(D311="昼間",参照!$F$4,IF(D311="夜間等",参照!$F$5,IF(D311="通信",参照!$F$6,0)))</f>
        <v>0</v>
      </c>
      <c r="R311" s="240">
        <f t="shared" si="257"/>
        <v>0</v>
      </c>
      <c r="S311" s="214"/>
      <c r="T311" s="384">
        <f t="shared" si="258"/>
        <v>0</v>
      </c>
      <c r="U311" s="382">
        <f t="shared" si="259"/>
        <v>0</v>
      </c>
      <c r="V311" s="380">
        <f t="shared" si="260"/>
        <v>0</v>
      </c>
      <c r="W311" s="378">
        <f t="shared" si="261"/>
        <v>0</v>
      </c>
      <c r="X311" s="386" t="str">
        <f t="shared" si="231"/>
        <v>0</v>
      </c>
      <c r="Y311" s="379">
        <f t="shared" si="262"/>
        <v>0</v>
      </c>
      <c r="Z311" s="441"/>
      <c r="AA311" s="441"/>
      <c r="AB311" s="445">
        <f t="shared" si="263"/>
        <v>0</v>
      </c>
      <c r="AC311" s="356">
        <f t="shared" si="264"/>
        <v>0</v>
      </c>
      <c r="AD311" s="123">
        <f t="shared" si="232"/>
        <v>0</v>
      </c>
      <c r="AE311" s="123">
        <f t="shared" si="233"/>
        <v>0</v>
      </c>
      <c r="AF311" s="183"/>
      <c r="AG311" s="32"/>
      <c r="AH311" s="97"/>
      <c r="AI311" s="33"/>
      <c r="AJ311" s="97"/>
      <c r="AK311" s="33"/>
      <c r="AL311" s="97"/>
      <c r="AM311" s="98"/>
      <c r="AN311" s="99"/>
      <c r="AO311" s="147"/>
      <c r="AP311" s="147"/>
      <c r="AQ311" s="147"/>
      <c r="AR311" s="147"/>
      <c r="AS311" s="33"/>
      <c r="AT311" s="308">
        <f t="shared" si="234"/>
        <v>0</v>
      </c>
      <c r="AU311" s="295">
        <f t="shared" si="235"/>
        <v>0</v>
      </c>
      <c r="AV311" s="295">
        <f t="shared" si="236"/>
        <v>0</v>
      </c>
      <c r="AW311" s="295">
        <f t="shared" si="237"/>
        <v>0</v>
      </c>
      <c r="AX311" s="295">
        <f t="shared" si="238"/>
        <v>0</v>
      </c>
      <c r="AY311" s="295">
        <f t="shared" si="239"/>
        <v>0</v>
      </c>
      <c r="AZ311" s="295">
        <f t="shared" si="240"/>
        <v>0</v>
      </c>
      <c r="BA311" s="295">
        <f t="shared" si="241"/>
        <v>0</v>
      </c>
      <c r="BB311" s="310">
        <f t="shared" si="242"/>
        <v>0</v>
      </c>
      <c r="BC311" s="308">
        <f t="shared" si="243"/>
        <v>0</v>
      </c>
      <c r="BD311" s="308">
        <f t="shared" si="244"/>
        <v>0</v>
      </c>
      <c r="BE311" s="295">
        <f t="shared" si="245"/>
        <v>0</v>
      </c>
      <c r="BF311" s="308">
        <f t="shared" si="246"/>
        <v>0</v>
      </c>
      <c r="BG311" s="295">
        <f t="shared" si="247"/>
        <v>0</v>
      </c>
      <c r="BH311" s="308">
        <f t="shared" si="248"/>
        <v>0</v>
      </c>
      <c r="BI311" s="295">
        <f t="shared" si="249"/>
        <v>0</v>
      </c>
      <c r="BJ311" s="295">
        <f t="shared" si="250"/>
        <v>0</v>
      </c>
      <c r="BK311" s="310">
        <f t="shared" si="251"/>
        <v>0</v>
      </c>
      <c r="BL311" s="317">
        <f t="shared" si="265"/>
        <v>0</v>
      </c>
      <c r="BM311" s="299">
        <f t="shared" si="265"/>
        <v>0</v>
      </c>
      <c r="BN311" s="299">
        <f t="shared" si="266"/>
        <v>0</v>
      </c>
      <c r="BO311" s="299">
        <f t="shared" si="265"/>
        <v>0</v>
      </c>
      <c r="BP311" s="299">
        <f t="shared" si="267"/>
        <v>0</v>
      </c>
      <c r="BQ311" s="299">
        <f t="shared" si="265"/>
        <v>0</v>
      </c>
      <c r="BR311" s="299">
        <f t="shared" si="268"/>
        <v>0</v>
      </c>
      <c r="BS311" s="299">
        <f t="shared" si="269"/>
        <v>0</v>
      </c>
      <c r="BT311" s="318">
        <f t="shared" si="269"/>
        <v>0</v>
      </c>
      <c r="BU311" s="450">
        <f t="shared" si="270"/>
        <v>0</v>
      </c>
      <c r="BV311" s="451">
        <f t="shared" si="271"/>
        <v>0</v>
      </c>
      <c r="BW311" s="451">
        <f t="shared" si="272"/>
        <v>0</v>
      </c>
      <c r="BX311" s="451">
        <f t="shared" si="273"/>
        <v>0</v>
      </c>
      <c r="BY311" s="451">
        <f t="shared" si="274"/>
        <v>0</v>
      </c>
      <c r="BZ311" s="451">
        <f t="shared" si="275"/>
        <v>0</v>
      </c>
      <c r="CA311" s="451">
        <f t="shared" si="276"/>
        <v>0</v>
      </c>
      <c r="CB311" s="451">
        <f t="shared" si="277"/>
        <v>0</v>
      </c>
      <c r="CC311" s="451">
        <f t="shared" si="278"/>
        <v>0</v>
      </c>
      <c r="CD311" s="452">
        <f t="shared" si="279"/>
        <v>0</v>
      </c>
      <c r="CE311" s="453">
        <f>IF($AF311="3/3",$R311*参照!$J$4,IF($AF311="2/3",$R311*参照!$J$5,IF($AF311="1/3",$R311*参照!$J$6,IF($AF311="1/4(多子)",$R311*参照!$J$4,IF($AF311="1/4(工･農)",$R311*参照!$J$7,IF($AF311="3/3(多子)",$R311*参照!$J$4,IF($AF311="2/3(多子)",$R311*参照!$J$4,IF($AF311="1/3(多子)",$R311*参照!$J$4,IF($AF311="多子世帯",$R311*参照!$J$4,)))))))))</f>
        <v>0</v>
      </c>
      <c r="CF311" s="454" t="b">
        <f>IF(AH311="3/3",$M311*参照!$I$4,IF(AH311="2/3",$M311*参照!$I$5,IF(AH311="1/3",$M311*参照!$I$6,IF(AH311="1/4(多子)",$M311*参照!$I$4,IF(AH311="1/4(工･農)",$M311*参照!$I$7,IF(AH311="3/3(多子)",$M311*参照!$I$4,IF(AH311="2/3(多子)",$M311*参照!$I$4,IF(AH311="1/3(多子)",$M311*参照!$I$4,IF(AH311="多子世帯",$M311*参照!$I$4,IF(AH311="対象外",0))))))))))</f>
        <v>0</v>
      </c>
      <c r="CG311" s="454" t="b">
        <f>IF(AI311="3/3",$M311*参照!$I$4,IF(AI311="2/3",$M311*参照!$I$5,IF(AI311="1/3",$M311*参照!$I$6,IF(AI311="1/4(多子)",$M311*参照!$I$4,IF(AI311="1/4(工･農)",$M311*参照!$I$7,IF(AI311="3/3(多子)",$M311*参照!$I$4,IF(AI311="2/3(多子)",$M311*参照!$I$4,IF(AI311="1/3(多子)",$M311*参照!$I$4,IF(AI311="多子世帯",$M311*参照!$I$4,IF(AI311="対象外",0))))))))))</f>
        <v>0</v>
      </c>
      <c r="CH311" s="454" t="b">
        <f>IF(AJ311="3/3",$M311*参照!$I$4,IF(AJ311="2/3",$M311*参照!$I$5,IF(AJ311="1/3",$M311*参照!$I$6,IF(AJ311="1/4(多子)",$M311*参照!$I$4,IF(AJ311="1/4(工･農)",$M311*参照!$I$7,IF(AJ311="3/3(多子)",$M311*参照!$I$4,IF(AJ311="2/3(多子)",$M311*参照!$I$4,IF(AJ311="1/3(多子)",$M311*参照!$I$4,IF(AJ311="多子世帯",$M311*参照!$I$4,IF(AJ311="対象外",0))))))))))</f>
        <v>0</v>
      </c>
      <c r="CI311" s="454" t="b">
        <f>IF(AK311="3/3",$M311*参照!$I$4,IF(AK311="2/3",$M311*参照!$I$5,IF(AK311="1/3",$M311*参照!$I$6,IF(AK311="1/4(多子)",$M311*参照!$I$4,IF(AK311="1/4(工･農)",$M311*参照!$I$7,IF(AK311="3/3(多子)",$M311*参照!$I$4,IF(AK311="2/3(多子)",$M311*参照!$I$4,IF(AK311="1/3(多子)",$M311*参照!$I$4,IF(AK311="多子世帯",$M311*参照!$I$4,IF(AK311="対象外",0))))))))))</f>
        <v>0</v>
      </c>
      <c r="CJ311" s="454" t="b">
        <f>IF(AL311="3/3",$M311*参照!$I$4,IF(AL311="2/3",$M311*参照!$I$5,IF(AL311="1/3",$M311*参照!$I$6,IF(AL311="1/4(多子)",$M311*参照!$I$4,IF(AL311="1/4(工･農)",$M311*参照!$I$7,IF(AL311="3/3(多子)",$M311*参照!$I$4,IF(AL311="2/3(多子)",$M311*参照!$I$4,IF(AL311="1/3(多子)",$M311*参照!$I$4,IF(AL311="多子世帯",$M311*参照!$I$4,IF(AL311="対象外",0))))))))))</f>
        <v>0</v>
      </c>
      <c r="CK311" s="454" t="b">
        <f>IF(AM311="3/3",$M311*参照!$I$4,IF(AM311="2/3",$M311*参照!$I$5,IF(AM311="1/3",$M311*参照!$I$6,IF(AM311="1/4(多子)",$M311*参照!$I$4,IF(AM311="1/4(工･農)",$M311*参照!$I$7,IF(AM311="3/3(多子)",$M311*参照!$I$4,IF(AM311="2/3(多子)",$M311*参照!$I$4,IF(AM311="1/3(多子)",$M311*参照!$I$4,IF(AM311="多子世帯",$M311*参照!$I$4,IF(AM311="対象外",0))))))))))</f>
        <v>0</v>
      </c>
      <c r="CL311" s="454" t="b">
        <f>IF(AN311="3/3",$M311*参照!$I$4,IF(AN311="2/3",$M311*参照!$I$5,IF(AN311="1/3",$M311*参照!$I$6,IF(AN311="1/4(多子)",$M311*参照!$I$4,IF(AN311="1/4(工･農)",$M311*参照!$I$7,IF(AN311="3/3(多子)",$M311*参照!$I$4,IF(AN311="2/3(多子)",$M311*参照!$I$4,IF(AN311="1/3(多子)",$M311*参照!$I$4,IF(AN311="多子世帯",$M311*参照!$I$4,IF(AN311="対象外",0))))))))))</f>
        <v>0</v>
      </c>
      <c r="CM311" s="454" t="b">
        <f>IF(AO311="3/3",$M311*参照!$I$4,IF(AO311="2/3",$M311*参照!$I$5,IF(AO311="1/3",$M311*参照!$I$6,IF(AO311="1/4(多子)",$M311*参照!$I$4,IF(AO311="1/4(工･農)",$M311*参照!$I$7,IF(AO311="3/3(多子)",$M311*参照!$I$4,IF(AO311="2/3(多子)",$M311*参照!$I$4,IF(AO311="1/3(多子)",$M311*参照!$I$4,IF(AO311="多子世帯",$M311*参照!$I$4,IF(AO311="対象外",0))))))))))</f>
        <v>0</v>
      </c>
      <c r="CN311" s="454" t="b">
        <f>IF(AP311="3/3",$M311*参照!$I$4,IF(AP311="2/3",$M311*参照!$I$5,IF(AP311="1/3",$M311*参照!$I$6,IF(AP311="1/4(多子)",$M311*参照!$I$4,IF(AP311="1/4(工･農)",$M311*参照!$I$7,IF(AP311="3/3(多子)",$M311*参照!$I$4,IF(AP311="2/3(多子)",$M311*参照!$I$4,IF(AP311="1/3(多子)",$M311*参照!$I$4,IF(AP311="多子世帯",$M311*参照!$I$4,IF(AP311="対象外",0))))))))))</f>
        <v>0</v>
      </c>
      <c r="CO311" s="454" t="b">
        <f>IF(AQ311="3/3",$M311*参照!$I$4,IF(AQ311="2/3",$M311*参照!$I$5,IF(AQ311="1/3",$M311*参照!$I$6,IF(AQ311="1/4(多子)",$M311*参照!$I$4,IF(AQ311="1/4(工･農)",$M311*参照!$I$7,IF(AQ311="3/3(多子)",$M311*参照!$I$4,IF(AQ311="2/3(多子)",$M311*参照!$I$4,IF(AQ311="1/3(多子)",$M311*参照!$I$4,IF(AQ311="多子世帯",$M311*参照!$I$4,IF(AQ311="対象外",0))))))))))</f>
        <v>0</v>
      </c>
      <c r="CP311" s="454" t="b">
        <f>IF(AR311="3/3",$M311*参照!$I$4,IF(AR311="2/3",$M311*参照!$I$5,IF(AR311="1/3",$M311*参照!$I$6,IF(AR311="1/4(多子)",$M311*参照!$I$4,IF(AR311="1/4(工･農)",$M311*参照!$I$7,IF(AR311="3/3(多子)",$M311*参照!$I$4,IF(AR311="2/3(多子)",$M311*参照!$I$4,IF(AR311="1/3(多子)",$M311*参照!$I$4,IF(AR311="多子世帯",$M311*参照!$I$4,IF(AR311="対象外",0))))))))))</f>
        <v>0</v>
      </c>
      <c r="CQ311" s="455" t="b">
        <f>IF(AS311="3/3",$M311*参照!$I$4,IF(AS311="2/3",$M311*参照!$I$5,IF(AS311="1/3",$M311*参照!$I$6,IF(AS311="1/4(多子)",$M311*参照!$I$4,IF(AS311="1/4(工･農)",$M311*参照!$I$7,IF(AS311="3/3(多子)",$M311*参照!$I$4,IF(AS311="2/3(多子)",$M311*参照!$I$4,IF(AS311="1/3(多子)",$M311*参照!$I$4,IF(AS311="多子世帯",$M311*参照!$I$4,IF(AS311="対象外",0))))))))))</f>
        <v>0</v>
      </c>
      <c r="CR311" s="456">
        <f t="shared" si="280"/>
        <v>0</v>
      </c>
      <c r="CS311" s="66"/>
      <c r="CT311" s="147"/>
      <c r="CU311" s="147"/>
      <c r="CV311" s="147"/>
      <c r="CW311" s="147"/>
      <c r="CX311" s="147"/>
      <c r="CY311" s="149"/>
      <c r="CZ311" s="100"/>
      <c r="DA311" s="147"/>
      <c r="DB311" s="147"/>
      <c r="DC311" s="147"/>
      <c r="DD311" s="147"/>
      <c r="DE311" s="147"/>
      <c r="DF311" s="148">
        <f t="shared" si="281"/>
        <v>0</v>
      </c>
      <c r="DG311" s="77">
        <f>IF(CD311=0,0,(ROUNDUP(O311*(BU311*参照!$C$5+BV311*参照!$C$6+BW311*参照!$C$7+BX311*参照!$C$8+BY311*参照!$C$9+BZ311*参照!$C$10+CA311*参照!$C$11+CB311*参照!$C$12+CC311*参照!$C$13)/CD311,-2)))</f>
        <v>0</v>
      </c>
      <c r="DH311" s="136" t="str">
        <f t="shared" si="252"/>
        <v>B</v>
      </c>
    </row>
    <row r="312" spans="1:112" ht="14.4">
      <c r="A312" s="137">
        <v>271</v>
      </c>
      <c r="B312" s="363"/>
      <c r="C312" s="361"/>
      <c r="D312" s="126"/>
      <c r="E312" s="127"/>
      <c r="F312" s="185"/>
      <c r="G312" s="213"/>
      <c r="H312" s="355"/>
      <c r="I312" s="235">
        <v>0</v>
      </c>
      <c r="J312" s="235">
        <f t="shared" si="253"/>
        <v>0</v>
      </c>
      <c r="K312" s="387">
        <f>IF(D312="昼間",参照!$E$4,IF(D312="夜間等",参照!$E$5,IF(D312="通信",参照!$E$6,0)))</f>
        <v>0</v>
      </c>
      <c r="L312" s="240">
        <f t="shared" si="254"/>
        <v>0</v>
      </c>
      <c r="M312" s="241">
        <f t="shared" si="255"/>
        <v>0</v>
      </c>
      <c r="N312" s="238"/>
      <c r="O312" s="238">
        <f t="shared" si="256"/>
        <v>0</v>
      </c>
      <c r="P312" s="389">
        <v>0</v>
      </c>
      <c r="Q312" s="392">
        <f>IF(D312="昼間",参照!$F$4,IF(D312="夜間等",参照!$F$5,IF(D312="通信",参照!$F$6,0)))</f>
        <v>0</v>
      </c>
      <c r="R312" s="240">
        <f t="shared" si="257"/>
        <v>0</v>
      </c>
      <c r="S312" s="214"/>
      <c r="T312" s="384">
        <f t="shared" si="258"/>
        <v>0</v>
      </c>
      <c r="U312" s="382">
        <f t="shared" si="259"/>
        <v>0</v>
      </c>
      <c r="V312" s="380">
        <f t="shared" si="260"/>
        <v>0</v>
      </c>
      <c r="W312" s="378">
        <f t="shared" si="261"/>
        <v>0</v>
      </c>
      <c r="X312" s="386" t="str">
        <f t="shared" si="231"/>
        <v>0</v>
      </c>
      <c r="Y312" s="379">
        <f t="shared" si="262"/>
        <v>0</v>
      </c>
      <c r="Z312" s="441"/>
      <c r="AA312" s="441"/>
      <c r="AB312" s="445">
        <f t="shared" si="263"/>
        <v>0</v>
      </c>
      <c r="AC312" s="356">
        <f t="shared" si="264"/>
        <v>0</v>
      </c>
      <c r="AD312" s="123">
        <f t="shared" si="232"/>
        <v>0</v>
      </c>
      <c r="AE312" s="123">
        <f t="shared" si="233"/>
        <v>0</v>
      </c>
      <c r="AF312" s="183"/>
      <c r="AG312" s="32"/>
      <c r="AH312" s="97"/>
      <c r="AI312" s="33"/>
      <c r="AJ312" s="97"/>
      <c r="AK312" s="33"/>
      <c r="AL312" s="97"/>
      <c r="AM312" s="98"/>
      <c r="AN312" s="99"/>
      <c r="AO312" s="147"/>
      <c r="AP312" s="147"/>
      <c r="AQ312" s="147"/>
      <c r="AR312" s="147"/>
      <c r="AS312" s="33"/>
      <c r="AT312" s="308">
        <f t="shared" si="234"/>
        <v>0</v>
      </c>
      <c r="AU312" s="295">
        <f t="shared" si="235"/>
        <v>0</v>
      </c>
      <c r="AV312" s="295">
        <f t="shared" si="236"/>
        <v>0</v>
      </c>
      <c r="AW312" s="295">
        <f t="shared" si="237"/>
        <v>0</v>
      </c>
      <c r="AX312" s="295">
        <f t="shared" si="238"/>
        <v>0</v>
      </c>
      <c r="AY312" s="295">
        <f t="shared" si="239"/>
        <v>0</v>
      </c>
      <c r="AZ312" s="295">
        <f t="shared" si="240"/>
        <v>0</v>
      </c>
      <c r="BA312" s="295">
        <f t="shared" si="241"/>
        <v>0</v>
      </c>
      <c r="BB312" s="310">
        <f t="shared" si="242"/>
        <v>0</v>
      </c>
      <c r="BC312" s="308">
        <f t="shared" si="243"/>
        <v>0</v>
      </c>
      <c r="BD312" s="308">
        <f t="shared" si="244"/>
        <v>0</v>
      </c>
      <c r="BE312" s="295">
        <f t="shared" si="245"/>
        <v>0</v>
      </c>
      <c r="BF312" s="308">
        <f t="shared" si="246"/>
        <v>0</v>
      </c>
      <c r="BG312" s="295">
        <f t="shared" si="247"/>
        <v>0</v>
      </c>
      <c r="BH312" s="308">
        <f t="shared" si="248"/>
        <v>0</v>
      </c>
      <c r="BI312" s="295">
        <f t="shared" si="249"/>
        <v>0</v>
      </c>
      <c r="BJ312" s="295">
        <f t="shared" si="250"/>
        <v>0</v>
      </c>
      <c r="BK312" s="310">
        <f t="shared" si="251"/>
        <v>0</v>
      </c>
      <c r="BL312" s="317">
        <f t="shared" si="265"/>
        <v>0</v>
      </c>
      <c r="BM312" s="299">
        <f t="shared" si="265"/>
        <v>0</v>
      </c>
      <c r="BN312" s="299">
        <f t="shared" si="266"/>
        <v>0</v>
      </c>
      <c r="BO312" s="299">
        <f t="shared" si="265"/>
        <v>0</v>
      </c>
      <c r="BP312" s="299">
        <f t="shared" si="267"/>
        <v>0</v>
      </c>
      <c r="BQ312" s="299">
        <f t="shared" si="265"/>
        <v>0</v>
      </c>
      <c r="BR312" s="299">
        <f t="shared" si="268"/>
        <v>0</v>
      </c>
      <c r="BS312" s="299">
        <f t="shared" si="269"/>
        <v>0</v>
      </c>
      <c r="BT312" s="318">
        <f t="shared" si="269"/>
        <v>0</v>
      </c>
      <c r="BU312" s="450">
        <f t="shared" si="270"/>
        <v>0</v>
      </c>
      <c r="BV312" s="451">
        <f t="shared" si="271"/>
        <v>0</v>
      </c>
      <c r="BW312" s="451">
        <f t="shared" si="272"/>
        <v>0</v>
      </c>
      <c r="BX312" s="451">
        <f t="shared" si="273"/>
        <v>0</v>
      </c>
      <c r="BY312" s="451">
        <f t="shared" si="274"/>
        <v>0</v>
      </c>
      <c r="BZ312" s="451">
        <f t="shared" si="275"/>
        <v>0</v>
      </c>
      <c r="CA312" s="451">
        <f t="shared" si="276"/>
        <v>0</v>
      </c>
      <c r="CB312" s="451">
        <f t="shared" si="277"/>
        <v>0</v>
      </c>
      <c r="CC312" s="451">
        <f t="shared" si="278"/>
        <v>0</v>
      </c>
      <c r="CD312" s="452">
        <f t="shared" si="279"/>
        <v>0</v>
      </c>
      <c r="CE312" s="453">
        <f>IF($AF312="3/3",$R312*参照!$J$4,IF($AF312="2/3",$R312*参照!$J$5,IF($AF312="1/3",$R312*参照!$J$6,IF($AF312="1/4(多子)",$R312*参照!$J$4,IF($AF312="1/4(工･農)",$R312*参照!$J$7,IF($AF312="3/3(多子)",$R312*参照!$J$4,IF($AF312="2/3(多子)",$R312*参照!$J$4,IF($AF312="1/3(多子)",$R312*参照!$J$4,IF($AF312="多子世帯",$R312*参照!$J$4,)))))))))</f>
        <v>0</v>
      </c>
      <c r="CF312" s="454" t="b">
        <f>IF(AH312="3/3",$M312*参照!$I$4,IF(AH312="2/3",$M312*参照!$I$5,IF(AH312="1/3",$M312*参照!$I$6,IF(AH312="1/4(多子)",$M312*参照!$I$4,IF(AH312="1/4(工･農)",$M312*参照!$I$7,IF(AH312="3/3(多子)",$M312*参照!$I$4,IF(AH312="2/3(多子)",$M312*参照!$I$4,IF(AH312="1/3(多子)",$M312*参照!$I$4,IF(AH312="多子世帯",$M312*参照!$I$4,IF(AH312="対象外",0))))))))))</f>
        <v>0</v>
      </c>
      <c r="CG312" s="454" t="b">
        <f>IF(AI312="3/3",$M312*参照!$I$4,IF(AI312="2/3",$M312*参照!$I$5,IF(AI312="1/3",$M312*参照!$I$6,IF(AI312="1/4(多子)",$M312*参照!$I$4,IF(AI312="1/4(工･農)",$M312*参照!$I$7,IF(AI312="3/3(多子)",$M312*参照!$I$4,IF(AI312="2/3(多子)",$M312*参照!$I$4,IF(AI312="1/3(多子)",$M312*参照!$I$4,IF(AI312="多子世帯",$M312*参照!$I$4,IF(AI312="対象外",0))))))))))</f>
        <v>0</v>
      </c>
      <c r="CH312" s="454" t="b">
        <f>IF(AJ312="3/3",$M312*参照!$I$4,IF(AJ312="2/3",$M312*参照!$I$5,IF(AJ312="1/3",$M312*参照!$I$6,IF(AJ312="1/4(多子)",$M312*参照!$I$4,IF(AJ312="1/4(工･農)",$M312*参照!$I$7,IF(AJ312="3/3(多子)",$M312*参照!$I$4,IF(AJ312="2/3(多子)",$M312*参照!$I$4,IF(AJ312="1/3(多子)",$M312*参照!$I$4,IF(AJ312="多子世帯",$M312*参照!$I$4,IF(AJ312="対象外",0))))))))))</f>
        <v>0</v>
      </c>
      <c r="CI312" s="454" t="b">
        <f>IF(AK312="3/3",$M312*参照!$I$4,IF(AK312="2/3",$M312*参照!$I$5,IF(AK312="1/3",$M312*参照!$I$6,IF(AK312="1/4(多子)",$M312*参照!$I$4,IF(AK312="1/4(工･農)",$M312*参照!$I$7,IF(AK312="3/3(多子)",$M312*参照!$I$4,IF(AK312="2/3(多子)",$M312*参照!$I$4,IF(AK312="1/3(多子)",$M312*参照!$I$4,IF(AK312="多子世帯",$M312*参照!$I$4,IF(AK312="対象外",0))))))))))</f>
        <v>0</v>
      </c>
      <c r="CJ312" s="454" t="b">
        <f>IF(AL312="3/3",$M312*参照!$I$4,IF(AL312="2/3",$M312*参照!$I$5,IF(AL312="1/3",$M312*参照!$I$6,IF(AL312="1/4(多子)",$M312*参照!$I$4,IF(AL312="1/4(工･農)",$M312*参照!$I$7,IF(AL312="3/3(多子)",$M312*参照!$I$4,IF(AL312="2/3(多子)",$M312*参照!$I$4,IF(AL312="1/3(多子)",$M312*参照!$I$4,IF(AL312="多子世帯",$M312*参照!$I$4,IF(AL312="対象外",0))))))))))</f>
        <v>0</v>
      </c>
      <c r="CK312" s="454" t="b">
        <f>IF(AM312="3/3",$M312*参照!$I$4,IF(AM312="2/3",$M312*参照!$I$5,IF(AM312="1/3",$M312*参照!$I$6,IF(AM312="1/4(多子)",$M312*参照!$I$4,IF(AM312="1/4(工･農)",$M312*参照!$I$7,IF(AM312="3/3(多子)",$M312*参照!$I$4,IF(AM312="2/3(多子)",$M312*参照!$I$4,IF(AM312="1/3(多子)",$M312*参照!$I$4,IF(AM312="多子世帯",$M312*参照!$I$4,IF(AM312="対象外",0))))))))))</f>
        <v>0</v>
      </c>
      <c r="CL312" s="454" t="b">
        <f>IF(AN312="3/3",$M312*参照!$I$4,IF(AN312="2/3",$M312*参照!$I$5,IF(AN312="1/3",$M312*参照!$I$6,IF(AN312="1/4(多子)",$M312*参照!$I$4,IF(AN312="1/4(工･農)",$M312*参照!$I$7,IF(AN312="3/3(多子)",$M312*参照!$I$4,IF(AN312="2/3(多子)",$M312*参照!$I$4,IF(AN312="1/3(多子)",$M312*参照!$I$4,IF(AN312="多子世帯",$M312*参照!$I$4,IF(AN312="対象外",0))))))))))</f>
        <v>0</v>
      </c>
      <c r="CM312" s="454" t="b">
        <f>IF(AO312="3/3",$M312*参照!$I$4,IF(AO312="2/3",$M312*参照!$I$5,IF(AO312="1/3",$M312*参照!$I$6,IF(AO312="1/4(多子)",$M312*参照!$I$4,IF(AO312="1/4(工･農)",$M312*参照!$I$7,IF(AO312="3/3(多子)",$M312*参照!$I$4,IF(AO312="2/3(多子)",$M312*参照!$I$4,IF(AO312="1/3(多子)",$M312*参照!$I$4,IF(AO312="多子世帯",$M312*参照!$I$4,IF(AO312="対象外",0))))))))))</f>
        <v>0</v>
      </c>
      <c r="CN312" s="454" t="b">
        <f>IF(AP312="3/3",$M312*参照!$I$4,IF(AP312="2/3",$M312*参照!$I$5,IF(AP312="1/3",$M312*参照!$I$6,IF(AP312="1/4(多子)",$M312*参照!$I$4,IF(AP312="1/4(工･農)",$M312*参照!$I$7,IF(AP312="3/3(多子)",$M312*参照!$I$4,IF(AP312="2/3(多子)",$M312*参照!$I$4,IF(AP312="1/3(多子)",$M312*参照!$I$4,IF(AP312="多子世帯",$M312*参照!$I$4,IF(AP312="対象外",0))))))))))</f>
        <v>0</v>
      </c>
      <c r="CO312" s="454" t="b">
        <f>IF(AQ312="3/3",$M312*参照!$I$4,IF(AQ312="2/3",$M312*参照!$I$5,IF(AQ312="1/3",$M312*参照!$I$6,IF(AQ312="1/4(多子)",$M312*参照!$I$4,IF(AQ312="1/4(工･農)",$M312*参照!$I$7,IF(AQ312="3/3(多子)",$M312*参照!$I$4,IF(AQ312="2/3(多子)",$M312*参照!$I$4,IF(AQ312="1/3(多子)",$M312*参照!$I$4,IF(AQ312="多子世帯",$M312*参照!$I$4,IF(AQ312="対象外",0))))))))))</f>
        <v>0</v>
      </c>
      <c r="CP312" s="454" t="b">
        <f>IF(AR312="3/3",$M312*参照!$I$4,IF(AR312="2/3",$M312*参照!$I$5,IF(AR312="1/3",$M312*参照!$I$6,IF(AR312="1/4(多子)",$M312*参照!$I$4,IF(AR312="1/4(工･農)",$M312*参照!$I$7,IF(AR312="3/3(多子)",$M312*参照!$I$4,IF(AR312="2/3(多子)",$M312*参照!$I$4,IF(AR312="1/3(多子)",$M312*参照!$I$4,IF(AR312="多子世帯",$M312*参照!$I$4,IF(AR312="対象外",0))))))))))</f>
        <v>0</v>
      </c>
      <c r="CQ312" s="455" t="b">
        <f>IF(AS312="3/3",$M312*参照!$I$4,IF(AS312="2/3",$M312*参照!$I$5,IF(AS312="1/3",$M312*参照!$I$6,IF(AS312="1/4(多子)",$M312*参照!$I$4,IF(AS312="1/4(工･農)",$M312*参照!$I$7,IF(AS312="3/3(多子)",$M312*参照!$I$4,IF(AS312="2/3(多子)",$M312*参照!$I$4,IF(AS312="1/3(多子)",$M312*参照!$I$4,IF(AS312="多子世帯",$M312*参照!$I$4,IF(AS312="対象外",0))))))))))</f>
        <v>0</v>
      </c>
      <c r="CR312" s="456">
        <f t="shared" si="280"/>
        <v>0</v>
      </c>
      <c r="CS312" s="66"/>
      <c r="CT312" s="147"/>
      <c r="CU312" s="147"/>
      <c r="CV312" s="147"/>
      <c r="CW312" s="147"/>
      <c r="CX312" s="147"/>
      <c r="CY312" s="149"/>
      <c r="CZ312" s="100"/>
      <c r="DA312" s="147"/>
      <c r="DB312" s="147"/>
      <c r="DC312" s="147"/>
      <c r="DD312" s="147"/>
      <c r="DE312" s="147"/>
      <c r="DF312" s="148">
        <f t="shared" si="281"/>
        <v>0</v>
      </c>
      <c r="DG312" s="77">
        <f>IF(CD312=0,0,(ROUNDUP(O312*(BU312*参照!$C$5+BV312*参照!$C$6+BW312*参照!$C$7+BX312*参照!$C$8+BY312*参照!$C$9+BZ312*参照!$C$10+CA312*参照!$C$11+CB312*参照!$C$12+CC312*参照!$C$13)/CD312,-2)))</f>
        <v>0</v>
      </c>
      <c r="DH312" s="136" t="str">
        <f t="shared" si="252"/>
        <v>B</v>
      </c>
    </row>
    <row r="313" spans="1:112" ht="14.4">
      <c r="A313" s="137">
        <v>272</v>
      </c>
      <c r="B313" s="354"/>
      <c r="C313" s="355"/>
      <c r="D313" s="213"/>
      <c r="E313" s="213"/>
      <c r="F313" s="185"/>
      <c r="G313" s="213"/>
      <c r="H313" s="355"/>
      <c r="I313" s="237">
        <v>0</v>
      </c>
      <c r="J313" s="236">
        <f t="shared" si="253"/>
        <v>0</v>
      </c>
      <c r="K313" s="387">
        <f>IF(D313="昼間",参照!$E$4,IF(D313="夜間等",参照!$E$5,IF(D313="通信",参照!$E$6,0)))</f>
        <v>0</v>
      </c>
      <c r="L313" s="240">
        <f t="shared" si="254"/>
        <v>0</v>
      </c>
      <c r="M313" s="241">
        <f t="shared" si="255"/>
        <v>0</v>
      </c>
      <c r="N313" s="238"/>
      <c r="O313" s="238">
        <f t="shared" si="256"/>
        <v>0</v>
      </c>
      <c r="P313" s="389">
        <v>0</v>
      </c>
      <c r="Q313" s="392">
        <f>IF(D313="昼間",参照!$F$4,IF(D313="夜間等",参照!$F$5,IF(D313="通信",参照!$F$6,0)))</f>
        <v>0</v>
      </c>
      <c r="R313" s="240">
        <f t="shared" si="257"/>
        <v>0</v>
      </c>
      <c r="S313" s="214"/>
      <c r="T313" s="384">
        <f t="shared" si="258"/>
        <v>0</v>
      </c>
      <c r="U313" s="382">
        <f t="shared" si="259"/>
        <v>0</v>
      </c>
      <c r="V313" s="380">
        <f t="shared" si="260"/>
        <v>0</v>
      </c>
      <c r="W313" s="378">
        <f t="shared" si="261"/>
        <v>0</v>
      </c>
      <c r="X313" s="386" t="str">
        <f t="shared" si="231"/>
        <v>0</v>
      </c>
      <c r="Y313" s="379">
        <f t="shared" si="262"/>
        <v>0</v>
      </c>
      <c r="Z313" s="441"/>
      <c r="AA313" s="441"/>
      <c r="AB313" s="445">
        <f t="shared" si="263"/>
        <v>0</v>
      </c>
      <c r="AC313" s="356">
        <f t="shared" si="264"/>
        <v>0</v>
      </c>
      <c r="AD313" s="123">
        <f t="shared" si="232"/>
        <v>0</v>
      </c>
      <c r="AE313" s="123">
        <f t="shared" si="233"/>
        <v>0</v>
      </c>
      <c r="AF313" s="183"/>
      <c r="AG313" s="32"/>
      <c r="AH313" s="97"/>
      <c r="AI313" s="33"/>
      <c r="AJ313" s="97"/>
      <c r="AK313" s="33"/>
      <c r="AL313" s="97"/>
      <c r="AM313" s="98"/>
      <c r="AN313" s="99"/>
      <c r="AO313" s="147"/>
      <c r="AP313" s="147"/>
      <c r="AQ313" s="147"/>
      <c r="AR313" s="147"/>
      <c r="AS313" s="33"/>
      <c r="AT313" s="308">
        <f t="shared" si="234"/>
        <v>0</v>
      </c>
      <c r="AU313" s="295">
        <f t="shared" si="235"/>
        <v>0</v>
      </c>
      <c r="AV313" s="295">
        <f t="shared" si="236"/>
        <v>0</v>
      </c>
      <c r="AW313" s="295">
        <f t="shared" si="237"/>
        <v>0</v>
      </c>
      <c r="AX313" s="295">
        <f t="shared" si="238"/>
        <v>0</v>
      </c>
      <c r="AY313" s="295">
        <f t="shared" si="239"/>
        <v>0</v>
      </c>
      <c r="AZ313" s="295">
        <f t="shared" si="240"/>
        <v>0</v>
      </c>
      <c r="BA313" s="295">
        <f t="shared" si="241"/>
        <v>0</v>
      </c>
      <c r="BB313" s="310">
        <f t="shared" si="242"/>
        <v>0</v>
      </c>
      <c r="BC313" s="308">
        <f t="shared" si="243"/>
        <v>0</v>
      </c>
      <c r="BD313" s="308">
        <f t="shared" si="244"/>
        <v>0</v>
      </c>
      <c r="BE313" s="295">
        <f t="shared" si="245"/>
        <v>0</v>
      </c>
      <c r="BF313" s="308">
        <f t="shared" si="246"/>
        <v>0</v>
      </c>
      <c r="BG313" s="295">
        <f t="shared" si="247"/>
        <v>0</v>
      </c>
      <c r="BH313" s="308">
        <f t="shared" si="248"/>
        <v>0</v>
      </c>
      <c r="BI313" s="295">
        <f t="shared" si="249"/>
        <v>0</v>
      </c>
      <c r="BJ313" s="295">
        <f t="shared" si="250"/>
        <v>0</v>
      </c>
      <c r="BK313" s="310">
        <f t="shared" si="251"/>
        <v>0</v>
      </c>
      <c r="BL313" s="317">
        <f t="shared" si="265"/>
        <v>0</v>
      </c>
      <c r="BM313" s="299">
        <f t="shared" si="265"/>
        <v>0</v>
      </c>
      <c r="BN313" s="299">
        <f t="shared" si="266"/>
        <v>0</v>
      </c>
      <c r="BO313" s="299">
        <f t="shared" si="265"/>
        <v>0</v>
      </c>
      <c r="BP313" s="299">
        <f t="shared" si="267"/>
        <v>0</v>
      </c>
      <c r="BQ313" s="299">
        <f t="shared" si="265"/>
        <v>0</v>
      </c>
      <c r="BR313" s="299">
        <f t="shared" si="268"/>
        <v>0</v>
      </c>
      <c r="BS313" s="299">
        <f t="shared" si="269"/>
        <v>0</v>
      </c>
      <c r="BT313" s="318">
        <f t="shared" si="269"/>
        <v>0</v>
      </c>
      <c r="BU313" s="450">
        <f t="shared" si="270"/>
        <v>0</v>
      </c>
      <c r="BV313" s="451">
        <f t="shared" si="271"/>
        <v>0</v>
      </c>
      <c r="BW313" s="451">
        <f t="shared" si="272"/>
        <v>0</v>
      </c>
      <c r="BX313" s="451">
        <f t="shared" si="273"/>
        <v>0</v>
      </c>
      <c r="BY313" s="451">
        <f t="shared" si="274"/>
        <v>0</v>
      </c>
      <c r="BZ313" s="451">
        <f t="shared" si="275"/>
        <v>0</v>
      </c>
      <c r="CA313" s="451">
        <f t="shared" si="276"/>
        <v>0</v>
      </c>
      <c r="CB313" s="451">
        <f t="shared" si="277"/>
        <v>0</v>
      </c>
      <c r="CC313" s="451">
        <f t="shared" si="278"/>
        <v>0</v>
      </c>
      <c r="CD313" s="452">
        <f t="shared" si="279"/>
        <v>0</v>
      </c>
      <c r="CE313" s="453">
        <f>IF($AF313="3/3",$R313*参照!$J$4,IF($AF313="2/3",$R313*参照!$J$5,IF($AF313="1/3",$R313*参照!$J$6,IF($AF313="1/4(多子)",$R313*参照!$J$4,IF($AF313="1/4(工･農)",$R313*参照!$J$7,IF($AF313="3/3(多子)",$R313*参照!$J$4,IF($AF313="2/3(多子)",$R313*参照!$J$4,IF($AF313="1/3(多子)",$R313*参照!$J$4,IF($AF313="多子世帯",$R313*参照!$J$4,)))))))))</f>
        <v>0</v>
      </c>
      <c r="CF313" s="454" t="b">
        <f>IF(AH313="3/3",$M313*参照!$I$4,IF(AH313="2/3",$M313*参照!$I$5,IF(AH313="1/3",$M313*参照!$I$6,IF(AH313="1/4(多子)",$M313*参照!$I$4,IF(AH313="1/4(工･農)",$M313*参照!$I$7,IF(AH313="3/3(多子)",$M313*参照!$I$4,IF(AH313="2/3(多子)",$M313*参照!$I$4,IF(AH313="1/3(多子)",$M313*参照!$I$4,IF(AH313="多子世帯",$M313*参照!$I$4,IF(AH313="対象外",0))))))))))</f>
        <v>0</v>
      </c>
      <c r="CG313" s="454" t="b">
        <f>IF(AI313="3/3",$M313*参照!$I$4,IF(AI313="2/3",$M313*参照!$I$5,IF(AI313="1/3",$M313*参照!$I$6,IF(AI313="1/4(多子)",$M313*参照!$I$4,IF(AI313="1/4(工･農)",$M313*参照!$I$7,IF(AI313="3/3(多子)",$M313*参照!$I$4,IF(AI313="2/3(多子)",$M313*参照!$I$4,IF(AI313="1/3(多子)",$M313*参照!$I$4,IF(AI313="多子世帯",$M313*参照!$I$4,IF(AI313="対象外",0))))))))))</f>
        <v>0</v>
      </c>
      <c r="CH313" s="454" t="b">
        <f>IF(AJ313="3/3",$M313*参照!$I$4,IF(AJ313="2/3",$M313*参照!$I$5,IF(AJ313="1/3",$M313*参照!$I$6,IF(AJ313="1/4(多子)",$M313*参照!$I$4,IF(AJ313="1/4(工･農)",$M313*参照!$I$7,IF(AJ313="3/3(多子)",$M313*参照!$I$4,IF(AJ313="2/3(多子)",$M313*参照!$I$4,IF(AJ313="1/3(多子)",$M313*参照!$I$4,IF(AJ313="多子世帯",$M313*参照!$I$4,IF(AJ313="対象外",0))))))))))</f>
        <v>0</v>
      </c>
      <c r="CI313" s="454" t="b">
        <f>IF(AK313="3/3",$M313*参照!$I$4,IF(AK313="2/3",$M313*参照!$I$5,IF(AK313="1/3",$M313*参照!$I$6,IF(AK313="1/4(多子)",$M313*参照!$I$4,IF(AK313="1/4(工･農)",$M313*参照!$I$7,IF(AK313="3/3(多子)",$M313*参照!$I$4,IF(AK313="2/3(多子)",$M313*参照!$I$4,IF(AK313="1/3(多子)",$M313*参照!$I$4,IF(AK313="多子世帯",$M313*参照!$I$4,IF(AK313="対象外",0))))))))))</f>
        <v>0</v>
      </c>
      <c r="CJ313" s="454" t="b">
        <f>IF(AL313="3/3",$M313*参照!$I$4,IF(AL313="2/3",$M313*参照!$I$5,IF(AL313="1/3",$M313*参照!$I$6,IF(AL313="1/4(多子)",$M313*参照!$I$4,IF(AL313="1/4(工･農)",$M313*参照!$I$7,IF(AL313="3/3(多子)",$M313*参照!$I$4,IF(AL313="2/3(多子)",$M313*参照!$I$4,IF(AL313="1/3(多子)",$M313*参照!$I$4,IF(AL313="多子世帯",$M313*参照!$I$4,IF(AL313="対象外",0))))))))))</f>
        <v>0</v>
      </c>
      <c r="CK313" s="454" t="b">
        <f>IF(AM313="3/3",$M313*参照!$I$4,IF(AM313="2/3",$M313*参照!$I$5,IF(AM313="1/3",$M313*参照!$I$6,IF(AM313="1/4(多子)",$M313*参照!$I$4,IF(AM313="1/4(工･農)",$M313*参照!$I$7,IF(AM313="3/3(多子)",$M313*参照!$I$4,IF(AM313="2/3(多子)",$M313*参照!$I$4,IF(AM313="1/3(多子)",$M313*参照!$I$4,IF(AM313="多子世帯",$M313*参照!$I$4,IF(AM313="対象外",0))))))))))</f>
        <v>0</v>
      </c>
      <c r="CL313" s="454" t="b">
        <f>IF(AN313="3/3",$M313*参照!$I$4,IF(AN313="2/3",$M313*参照!$I$5,IF(AN313="1/3",$M313*参照!$I$6,IF(AN313="1/4(多子)",$M313*参照!$I$4,IF(AN313="1/4(工･農)",$M313*参照!$I$7,IF(AN313="3/3(多子)",$M313*参照!$I$4,IF(AN313="2/3(多子)",$M313*参照!$I$4,IF(AN313="1/3(多子)",$M313*参照!$I$4,IF(AN313="多子世帯",$M313*参照!$I$4,IF(AN313="対象外",0))))))))))</f>
        <v>0</v>
      </c>
      <c r="CM313" s="454" t="b">
        <f>IF(AO313="3/3",$M313*参照!$I$4,IF(AO313="2/3",$M313*参照!$I$5,IF(AO313="1/3",$M313*参照!$I$6,IF(AO313="1/4(多子)",$M313*参照!$I$4,IF(AO313="1/4(工･農)",$M313*参照!$I$7,IF(AO313="3/3(多子)",$M313*参照!$I$4,IF(AO313="2/3(多子)",$M313*参照!$I$4,IF(AO313="1/3(多子)",$M313*参照!$I$4,IF(AO313="多子世帯",$M313*参照!$I$4,IF(AO313="対象外",0))))))))))</f>
        <v>0</v>
      </c>
      <c r="CN313" s="454" t="b">
        <f>IF(AP313="3/3",$M313*参照!$I$4,IF(AP313="2/3",$M313*参照!$I$5,IF(AP313="1/3",$M313*参照!$I$6,IF(AP313="1/4(多子)",$M313*参照!$I$4,IF(AP313="1/4(工･農)",$M313*参照!$I$7,IF(AP313="3/3(多子)",$M313*参照!$I$4,IF(AP313="2/3(多子)",$M313*参照!$I$4,IF(AP313="1/3(多子)",$M313*参照!$I$4,IF(AP313="多子世帯",$M313*参照!$I$4,IF(AP313="対象外",0))))))))))</f>
        <v>0</v>
      </c>
      <c r="CO313" s="454" t="b">
        <f>IF(AQ313="3/3",$M313*参照!$I$4,IF(AQ313="2/3",$M313*参照!$I$5,IF(AQ313="1/3",$M313*参照!$I$6,IF(AQ313="1/4(多子)",$M313*参照!$I$4,IF(AQ313="1/4(工･農)",$M313*参照!$I$7,IF(AQ313="3/3(多子)",$M313*参照!$I$4,IF(AQ313="2/3(多子)",$M313*参照!$I$4,IF(AQ313="1/3(多子)",$M313*参照!$I$4,IF(AQ313="多子世帯",$M313*参照!$I$4,IF(AQ313="対象外",0))))))))))</f>
        <v>0</v>
      </c>
      <c r="CP313" s="454" t="b">
        <f>IF(AR313="3/3",$M313*参照!$I$4,IF(AR313="2/3",$M313*参照!$I$5,IF(AR313="1/3",$M313*参照!$I$6,IF(AR313="1/4(多子)",$M313*参照!$I$4,IF(AR313="1/4(工･農)",$M313*参照!$I$7,IF(AR313="3/3(多子)",$M313*参照!$I$4,IF(AR313="2/3(多子)",$M313*参照!$I$4,IF(AR313="1/3(多子)",$M313*参照!$I$4,IF(AR313="多子世帯",$M313*参照!$I$4,IF(AR313="対象外",0))))))))))</f>
        <v>0</v>
      </c>
      <c r="CQ313" s="455" t="b">
        <f>IF(AS313="3/3",$M313*参照!$I$4,IF(AS313="2/3",$M313*参照!$I$5,IF(AS313="1/3",$M313*参照!$I$6,IF(AS313="1/4(多子)",$M313*参照!$I$4,IF(AS313="1/4(工･農)",$M313*参照!$I$7,IF(AS313="3/3(多子)",$M313*参照!$I$4,IF(AS313="2/3(多子)",$M313*参照!$I$4,IF(AS313="1/3(多子)",$M313*参照!$I$4,IF(AS313="多子世帯",$M313*参照!$I$4,IF(AS313="対象外",0))))))))))</f>
        <v>0</v>
      </c>
      <c r="CR313" s="456">
        <f t="shared" si="280"/>
        <v>0</v>
      </c>
      <c r="CS313" s="66"/>
      <c r="CT313" s="147"/>
      <c r="CU313" s="147"/>
      <c r="CV313" s="147"/>
      <c r="CW313" s="147"/>
      <c r="CX313" s="147"/>
      <c r="CY313" s="149"/>
      <c r="CZ313" s="100"/>
      <c r="DA313" s="147"/>
      <c r="DB313" s="147"/>
      <c r="DC313" s="147"/>
      <c r="DD313" s="147"/>
      <c r="DE313" s="147"/>
      <c r="DF313" s="148">
        <f t="shared" si="281"/>
        <v>0</v>
      </c>
      <c r="DG313" s="77">
        <f>IF(CD313=0,0,(ROUNDUP(O313*(BU313*参照!$C$5+BV313*参照!$C$6+BW313*参照!$C$7+BX313*参照!$C$8+BY313*参照!$C$9+BZ313*参照!$C$10+CA313*参照!$C$11+CB313*参照!$C$12+CC313*参照!$C$13)/CD313,-2)))</f>
        <v>0</v>
      </c>
      <c r="DH313" s="136" t="str">
        <f t="shared" si="252"/>
        <v>B</v>
      </c>
    </row>
    <row r="314" spans="1:112" ht="14.4">
      <c r="A314" s="137">
        <v>273</v>
      </c>
      <c r="B314" s="363"/>
      <c r="C314" s="361"/>
      <c r="D314" s="126"/>
      <c r="E314" s="127"/>
      <c r="F314" s="185"/>
      <c r="G314" s="213"/>
      <c r="H314" s="355"/>
      <c r="I314" s="235">
        <v>0</v>
      </c>
      <c r="J314" s="235">
        <f t="shared" si="253"/>
        <v>0</v>
      </c>
      <c r="K314" s="387">
        <f>IF(D314="昼間",参照!$E$4,IF(D314="夜間等",参照!$E$5,IF(D314="通信",参照!$E$6,0)))</f>
        <v>0</v>
      </c>
      <c r="L314" s="240">
        <f t="shared" si="254"/>
        <v>0</v>
      </c>
      <c r="M314" s="241">
        <f t="shared" si="255"/>
        <v>0</v>
      </c>
      <c r="N314" s="238"/>
      <c r="O314" s="238">
        <f t="shared" si="256"/>
        <v>0</v>
      </c>
      <c r="P314" s="389">
        <v>0</v>
      </c>
      <c r="Q314" s="392">
        <f>IF(D314="昼間",参照!$F$4,IF(D314="夜間等",参照!$F$5,IF(D314="通信",参照!$F$6,0)))</f>
        <v>0</v>
      </c>
      <c r="R314" s="240">
        <f t="shared" si="257"/>
        <v>0</v>
      </c>
      <c r="S314" s="214"/>
      <c r="T314" s="384">
        <f t="shared" si="258"/>
        <v>0</v>
      </c>
      <c r="U314" s="382">
        <f t="shared" si="259"/>
        <v>0</v>
      </c>
      <c r="V314" s="380">
        <f t="shared" si="260"/>
        <v>0</v>
      </c>
      <c r="W314" s="378">
        <f t="shared" si="261"/>
        <v>0</v>
      </c>
      <c r="X314" s="386" t="str">
        <f t="shared" si="231"/>
        <v>0</v>
      </c>
      <c r="Y314" s="379">
        <f t="shared" si="262"/>
        <v>0</v>
      </c>
      <c r="Z314" s="441"/>
      <c r="AA314" s="441"/>
      <c r="AB314" s="445">
        <f t="shared" si="263"/>
        <v>0</v>
      </c>
      <c r="AC314" s="356">
        <f t="shared" si="264"/>
        <v>0</v>
      </c>
      <c r="AD314" s="123">
        <f t="shared" si="232"/>
        <v>0</v>
      </c>
      <c r="AE314" s="123">
        <f t="shared" si="233"/>
        <v>0</v>
      </c>
      <c r="AF314" s="183"/>
      <c r="AG314" s="32"/>
      <c r="AH314" s="97"/>
      <c r="AI314" s="33"/>
      <c r="AJ314" s="97"/>
      <c r="AK314" s="33"/>
      <c r="AL314" s="97"/>
      <c r="AM314" s="98"/>
      <c r="AN314" s="99"/>
      <c r="AO314" s="147"/>
      <c r="AP314" s="147"/>
      <c r="AQ314" s="147"/>
      <c r="AR314" s="147"/>
      <c r="AS314" s="33"/>
      <c r="AT314" s="308">
        <f t="shared" si="234"/>
        <v>0</v>
      </c>
      <c r="AU314" s="295">
        <f t="shared" si="235"/>
        <v>0</v>
      </c>
      <c r="AV314" s="295">
        <f t="shared" si="236"/>
        <v>0</v>
      </c>
      <c r="AW314" s="295">
        <f t="shared" si="237"/>
        <v>0</v>
      </c>
      <c r="AX314" s="295">
        <f t="shared" si="238"/>
        <v>0</v>
      </c>
      <c r="AY314" s="295">
        <f t="shared" si="239"/>
        <v>0</v>
      </c>
      <c r="AZ314" s="295">
        <f t="shared" si="240"/>
        <v>0</v>
      </c>
      <c r="BA314" s="295">
        <f t="shared" si="241"/>
        <v>0</v>
      </c>
      <c r="BB314" s="310">
        <f t="shared" si="242"/>
        <v>0</v>
      </c>
      <c r="BC314" s="308">
        <f t="shared" si="243"/>
        <v>0</v>
      </c>
      <c r="BD314" s="308">
        <f t="shared" si="244"/>
        <v>0</v>
      </c>
      <c r="BE314" s="295">
        <f t="shared" si="245"/>
        <v>0</v>
      </c>
      <c r="BF314" s="308">
        <f t="shared" si="246"/>
        <v>0</v>
      </c>
      <c r="BG314" s="295">
        <f t="shared" si="247"/>
        <v>0</v>
      </c>
      <c r="BH314" s="308">
        <f t="shared" si="248"/>
        <v>0</v>
      </c>
      <c r="BI314" s="295">
        <f t="shared" si="249"/>
        <v>0</v>
      </c>
      <c r="BJ314" s="295">
        <f t="shared" si="250"/>
        <v>0</v>
      </c>
      <c r="BK314" s="310">
        <f t="shared" si="251"/>
        <v>0</v>
      </c>
      <c r="BL314" s="317">
        <f t="shared" si="265"/>
        <v>0</v>
      </c>
      <c r="BM314" s="299">
        <f t="shared" si="265"/>
        <v>0</v>
      </c>
      <c r="BN314" s="299">
        <f t="shared" si="266"/>
        <v>0</v>
      </c>
      <c r="BO314" s="299">
        <f t="shared" si="265"/>
        <v>0</v>
      </c>
      <c r="BP314" s="299">
        <f t="shared" si="267"/>
        <v>0</v>
      </c>
      <c r="BQ314" s="299">
        <f t="shared" si="265"/>
        <v>0</v>
      </c>
      <c r="BR314" s="299">
        <f t="shared" si="268"/>
        <v>0</v>
      </c>
      <c r="BS314" s="299">
        <f t="shared" si="269"/>
        <v>0</v>
      </c>
      <c r="BT314" s="318">
        <f t="shared" si="269"/>
        <v>0</v>
      </c>
      <c r="BU314" s="450">
        <f t="shared" si="270"/>
        <v>0</v>
      </c>
      <c r="BV314" s="451">
        <f t="shared" si="271"/>
        <v>0</v>
      </c>
      <c r="BW314" s="451">
        <f t="shared" si="272"/>
        <v>0</v>
      </c>
      <c r="BX314" s="451">
        <f t="shared" si="273"/>
        <v>0</v>
      </c>
      <c r="BY314" s="451">
        <f t="shared" si="274"/>
        <v>0</v>
      </c>
      <c r="BZ314" s="451">
        <f t="shared" si="275"/>
        <v>0</v>
      </c>
      <c r="CA314" s="451">
        <f t="shared" si="276"/>
        <v>0</v>
      </c>
      <c r="CB314" s="451">
        <f t="shared" si="277"/>
        <v>0</v>
      </c>
      <c r="CC314" s="451">
        <f t="shared" si="278"/>
        <v>0</v>
      </c>
      <c r="CD314" s="452">
        <f t="shared" si="279"/>
        <v>0</v>
      </c>
      <c r="CE314" s="453">
        <f>IF($AF314="3/3",$R314*参照!$J$4,IF($AF314="2/3",$R314*参照!$J$5,IF($AF314="1/3",$R314*参照!$J$6,IF($AF314="1/4(多子)",$R314*参照!$J$4,IF($AF314="1/4(工･農)",$R314*参照!$J$7,IF($AF314="3/3(多子)",$R314*参照!$J$4,IF($AF314="2/3(多子)",$R314*参照!$J$4,IF($AF314="1/3(多子)",$R314*参照!$J$4,IF($AF314="多子世帯",$R314*参照!$J$4,)))))))))</f>
        <v>0</v>
      </c>
      <c r="CF314" s="454" t="b">
        <f>IF(AH314="3/3",$M314*参照!$I$4,IF(AH314="2/3",$M314*参照!$I$5,IF(AH314="1/3",$M314*参照!$I$6,IF(AH314="1/4(多子)",$M314*参照!$I$4,IF(AH314="1/4(工･農)",$M314*参照!$I$7,IF(AH314="3/3(多子)",$M314*参照!$I$4,IF(AH314="2/3(多子)",$M314*参照!$I$4,IF(AH314="1/3(多子)",$M314*参照!$I$4,IF(AH314="多子世帯",$M314*参照!$I$4,IF(AH314="対象外",0))))))))))</f>
        <v>0</v>
      </c>
      <c r="CG314" s="454" t="b">
        <f>IF(AI314="3/3",$M314*参照!$I$4,IF(AI314="2/3",$M314*参照!$I$5,IF(AI314="1/3",$M314*参照!$I$6,IF(AI314="1/4(多子)",$M314*参照!$I$4,IF(AI314="1/4(工･農)",$M314*参照!$I$7,IF(AI314="3/3(多子)",$M314*参照!$I$4,IF(AI314="2/3(多子)",$M314*参照!$I$4,IF(AI314="1/3(多子)",$M314*参照!$I$4,IF(AI314="多子世帯",$M314*参照!$I$4,IF(AI314="対象外",0))))))))))</f>
        <v>0</v>
      </c>
      <c r="CH314" s="454" t="b">
        <f>IF(AJ314="3/3",$M314*参照!$I$4,IF(AJ314="2/3",$M314*参照!$I$5,IF(AJ314="1/3",$M314*参照!$I$6,IF(AJ314="1/4(多子)",$M314*参照!$I$4,IF(AJ314="1/4(工･農)",$M314*参照!$I$7,IF(AJ314="3/3(多子)",$M314*参照!$I$4,IF(AJ314="2/3(多子)",$M314*参照!$I$4,IF(AJ314="1/3(多子)",$M314*参照!$I$4,IF(AJ314="多子世帯",$M314*参照!$I$4,IF(AJ314="対象外",0))))))))))</f>
        <v>0</v>
      </c>
      <c r="CI314" s="454" t="b">
        <f>IF(AK314="3/3",$M314*参照!$I$4,IF(AK314="2/3",$M314*参照!$I$5,IF(AK314="1/3",$M314*参照!$I$6,IF(AK314="1/4(多子)",$M314*参照!$I$4,IF(AK314="1/4(工･農)",$M314*参照!$I$7,IF(AK314="3/3(多子)",$M314*参照!$I$4,IF(AK314="2/3(多子)",$M314*参照!$I$4,IF(AK314="1/3(多子)",$M314*参照!$I$4,IF(AK314="多子世帯",$M314*参照!$I$4,IF(AK314="対象外",0))))))))))</f>
        <v>0</v>
      </c>
      <c r="CJ314" s="454" t="b">
        <f>IF(AL314="3/3",$M314*参照!$I$4,IF(AL314="2/3",$M314*参照!$I$5,IF(AL314="1/3",$M314*参照!$I$6,IF(AL314="1/4(多子)",$M314*参照!$I$4,IF(AL314="1/4(工･農)",$M314*参照!$I$7,IF(AL314="3/3(多子)",$M314*参照!$I$4,IF(AL314="2/3(多子)",$M314*参照!$I$4,IF(AL314="1/3(多子)",$M314*参照!$I$4,IF(AL314="多子世帯",$M314*参照!$I$4,IF(AL314="対象外",0))))))))))</f>
        <v>0</v>
      </c>
      <c r="CK314" s="454" t="b">
        <f>IF(AM314="3/3",$M314*参照!$I$4,IF(AM314="2/3",$M314*参照!$I$5,IF(AM314="1/3",$M314*参照!$I$6,IF(AM314="1/4(多子)",$M314*参照!$I$4,IF(AM314="1/4(工･農)",$M314*参照!$I$7,IF(AM314="3/3(多子)",$M314*参照!$I$4,IF(AM314="2/3(多子)",$M314*参照!$I$4,IF(AM314="1/3(多子)",$M314*参照!$I$4,IF(AM314="多子世帯",$M314*参照!$I$4,IF(AM314="対象外",0))))))))))</f>
        <v>0</v>
      </c>
      <c r="CL314" s="454" t="b">
        <f>IF(AN314="3/3",$M314*参照!$I$4,IF(AN314="2/3",$M314*参照!$I$5,IF(AN314="1/3",$M314*参照!$I$6,IF(AN314="1/4(多子)",$M314*参照!$I$4,IF(AN314="1/4(工･農)",$M314*参照!$I$7,IF(AN314="3/3(多子)",$M314*参照!$I$4,IF(AN314="2/3(多子)",$M314*参照!$I$4,IF(AN314="1/3(多子)",$M314*参照!$I$4,IF(AN314="多子世帯",$M314*参照!$I$4,IF(AN314="対象外",0))))))))))</f>
        <v>0</v>
      </c>
      <c r="CM314" s="454" t="b">
        <f>IF(AO314="3/3",$M314*参照!$I$4,IF(AO314="2/3",$M314*参照!$I$5,IF(AO314="1/3",$M314*参照!$I$6,IF(AO314="1/4(多子)",$M314*参照!$I$4,IF(AO314="1/4(工･農)",$M314*参照!$I$7,IF(AO314="3/3(多子)",$M314*参照!$I$4,IF(AO314="2/3(多子)",$M314*参照!$I$4,IF(AO314="1/3(多子)",$M314*参照!$I$4,IF(AO314="多子世帯",$M314*参照!$I$4,IF(AO314="対象外",0))))))))))</f>
        <v>0</v>
      </c>
      <c r="CN314" s="454" t="b">
        <f>IF(AP314="3/3",$M314*参照!$I$4,IF(AP314="2/3",$M314*参照!$I$5,IF(AP314="1/3",$M314*参照!$I$6,IF(AP314="1/4(多子)",$M314*参照!$I$4,IF(AP314="1/4(工･農)",$M314*参照!$I$7,IF(AP314="3/3(多子)",$M314*参照!$I$4,IF(AP314="2/3(多子)",$M314*参照!$I$4,IF(AP314="1/3(多子)",$M314*参照!$I$4,IF(AP314="多子世帯",$M314*参照!$I$4,IF(AP314="対象外",0))))))))))</f>
        <v>0</v>
      </c>
      <c r="CO314" s="454" t="b">
        <f>IF(AQ314="3/3",$M314*参照!$I$4,IF(AQ314="2/3",$M314*参照!$I$5,IF(AQ314="1/3",$M314*参照!$I$6,IF(AQ314="1/4(多子)",$M314*参照!$I$4,IF(AQ314="1/4(工･農)",$M314*参照!$I$7,IF(AQ314="3/3(多子)",$M314*参照!$I$4,IF(AQ314="2/3(多子)",$M314*参照!$I$4,IF(AQ314="1/3(多子)",$M314*参照!$I$4,IF(AQ314="多子世帯",$M314*参照!$I$4,IF(AQ314="対象外",0))))))))))</f>
        <v>0</v>
      </c>
      <c r="CP314" s="454" t="b">
        <f>IF(AR314="3/3",$M314*参照!$I$4,IF(AR314="2/3",$M314*参照!$I$5,IF(AR314="1/3",$M314*参照!$I$6,IF(AR314="1/4(多子)",$M314*参照!$I$4,IF(AR314="1/4(工･農)",$M314*参照!$I$7,IF(AR314="3/3(多子)",$M314*参照!$I$4,IF(AR314="2/3(多子)",$M314*参照!$I$4,IF(AR314="1/3(多子)",$M314*参照!$I$4,IF(AR314="多子世帯",$M314*参照!$I$4,IF(AR314="対象外",0))))))))))</f>
        <v>0</v>
      </c>
      <c r="CQ314" s="455" t="b">
        <f>IF(AS314="3/3",$M314*参照!$I$4,IF(AS314="2/3",$M314*参照!$I$5,IF(AS314="1/3",$M314*参照!$I$6,IF(AS314="1/4(多子)",$M314*参照!$I$4,IF(AS314="1/4(工･農)",$M314*参照!$I$7,IF(AS314="3/3(多子)",$M314*参照!$I$4,IF(AS314="2/3(多子)",$M314*参照!$I$4,IF(AS314="1/3(多子)",$M314*参照!$I$4,IF(AS314="多子世帯",$M314*参照!$I$4,IF(AS314="対象外",0))))))))))</f>
        <v>0</v>
      </c>
      <c r="CR314" s="456">
        <f t="shared" si="280"/>
        <v>0</v>
      </c>
      <c r="CS314" s="66"/>
      <c r="CT314" s="147"/>
      <c r="CU314" s="147"/>
      <c r="CV314" s="147"/>
      <c r="CW314" s="147"/>
      <c r="CX314" s="147"/>
      <c r="CY314" s="149"/>
      <c r="CZ314" s="100"/>
      <c r="DA314" s="147"/>
      <c r="DB314" s="147"/>
      <c r="DC314" s="147"/>
      <c r="DD314" s="147"/>
      <c r="DE314" s="147"/>
      <c r="DF314" s="148">
        <f t="shared" si="281"/>
        <v>0</v>
      </c>
      <c r="DG314" s="77">
        <f>IF(CD314=0,0,(ROUNDUP(O314*(BU314*参照!$C$5+BV314*参照!$C$6+BW314*参照!$C$7+BX314*参照!$C$8+BY314*参照!$C$9+BZ314*参照!$C$10+CA314*参照!$C$11+CB314*参照!$C$12+CC314*参照!$C$13)/CD314,-2)))</f>
        <v>0</v>
      </c>
      <c r="DH314" s="136" t="str">
        <f t="shared" si="252"/>
        <v>B</v>
      </c>
    </row>
    <row r="315" spans="1:112" ht="14.4">
      <c r="A315" s="137">
        <v>274</v>
      </c>
      <c r="B315" s="363"/>
      <c r="C315" s="361"/>
      <c r="D315" s="126"/>
      <c r="E315" s="127"/>
      <c r="F315" s="185"/>
      <c r="G315" s="213"/>
      <c r="H315" s="355"/>
      <c r="I315" s="235">
        <v>0</v>
      </c>
      <c r="J315" s="235">
        <f t="shared" si="253"/>
        <v>0</v>
      </c>
      <c r="K315" s="387">
        <f>IF(D315="昼間",参照!$E$4,IF(D315="夜間等",参照!$E$5,IF(D315="通信",参照!$E$6,0)))</f>
        <v>0</v>
      </c>
      <c r="L315" s="240">
        <f t="shared" si="254"/>
        <v>0</v>
      </c>
      <c r="M315" s="241">
        <f t="shared" si="255"/>
        <v>0</v>
      </c>
      <c r="N315" s="238"/>
      <c r="O315" s="238">
        <f t="shared" si="256"/>
        <v>0</v>
      </c>
      <c r="P315" s="389">
        <v>0</v>
      </c>
      <c r="Q315" s="392">
        <f>IF(D315="昼間",参照!$F$4,IF(D315="夜間等",参照!$F$5,IF(D315="通信",参照!$F$6,0)))</f>
        <v>0</v>
      </c>
      <c r="R315" s="240">
        <f t="shared" si="257"/>
        <v>0</v>
      </c>
      <c r="S315" s="214"/>
      <c r="T315" s="384">
        <f t="shared" si="258"/>
        <v>0</v>
      </c>
      <c r="U315" s="382">
        <f t="shared" si="259"/>
        <v>0</v>
      </c>
      <c r="V315" s="380">
        <f t="shared" si="260"/>
        <v>0</v>
      </c>
      <c r="W315" s="378">
        <f t="shared" si="261"/>
        <v>0</v>
      </c>
      <c r="X315" s="386" t="str">
        <f t="shared" si="231"/>
        <v>0</v>
      </c>
      <c r="Y315" s="379">
        <f t="shared" si="262"/>
        <v>0</v>
      </c>
      <c r="Z315" s="441"/>
      <c r="AA315" s="441"/>
      <c r="AB315" s="445">
        <f t="shared" si="263"/>
        <v>0</v>
      </c>
      <c r="AC315" s="356">
        <f t="shared" si="264"/>
        <v>0</v>
      </c>
      <c r="AD315" s="123">
        <f t="shared" si="232"/>
        <v>0</v>
      </c>
      <c r="AE315" s="123">
        <f t="shared" si="233"/>
        <v>0</v>
      </c>
      <c r="AF315" s="183"/>
      <c r="AG315" s="32"/>
      <c r="AH315" s="97"/>
      <c r="AI315" s="33"/>
      <c r="AJ315" s="97"/>
      <c r="AK315" s="33"/>
      <c r="AL315" s="97"/>
      <c r="AM315" s="98"/>
      <c r="AN315" s="99"/>
      <c r="AO315" s="147"/>
      <c r="AP315" s="147"/>
      <c r="AQ315" s="147"/>
      <c r="AR315" s="147"/>
      <c r="AS315" s="33"/>
      <c r="AT315" s="308">
        <f t="shared" si="234"/>
        <v>0</v>
      </c>
      <c r="AU315" s="295">
        <f t="shared" si="235"/>
        <v>0</v>
      </c>
      <c r="AV315" s="295">
        <f t="shared" si="236"/>
        <v>0</v>
      </c>
      <c r="AW315" s="295">
        <f t="shared" si="237"/>
        <v>0</v>
      </c>
      <c r="AX315" s="295">
        <f t="shared" si="238"/>
        <v>0</v>
      </c>
      <c r="AY315" s="295">
        <f t="shared" si="239"/>
        <v>0</v>
      </c>
      <c r="AZ315" s="295">
        <f t="shared" si="240"/>
        <v>0</v>
      </c>
      <c r="BA315" s="295">
        <f t="shared" si="241"/>
        <v>0</v>
      </c>
      <c r="BB315" s="310">
        <f t="shared" si="242"/>
        <v>0</v>
      </c>
      <c r="BC315" s="308">
        <f t="shared" si="243"/>
        <v>0</v>
      </c>
      <c r="BD315" s="308">
        <f t="shared" si="244"/>
        <v>0</v>
      </c>
      <c r="BE315" s="295">
        <f t="shared" si="245"/>
        <v>0</v>
      </c>
      <c r="BF315" s="308">
        <f t="shared" si="246"/>
        <v>0</v>
      </c>
      <c r="BG315" s="295">
        <f t="shared" si="247"/>
        <v>0</v>
      </c>
      <c r="BH315" s="308">
        <f t="shared" si="248"/>
        <v>0</v>
      </c>
      <c r="BI315" s="295">
        <f t="shared" si="249"/>
        <v>0</v>
      </c>
      <c r="BJ315" s="295">
        <f t="shared" si="250"/>
        <v>0</v>
      </c>
      <c r="BK315" s="310">
        <f t="shared" si="251"/>
        <v>0</v>
      </c>
      <c r="BL315" s="317">
        <f t="shared" si="265"/>
        <v>0</v>
      </c>
      <c r="BM315" s="299">
        <f t="shared" si="265"/>
        <v>0</v>
      </c>
      <c r="BN315" s="299">
        <f t="shared" si="266"/>
        <v>0</v>
      </c>
      <c r="BO315" s="299">
        <f t="shared" si="265"/>
        <v>0</v>
      </c>
      <c r="BP315" s="299">
        <f t="shared" si="267"/>
        <v>0</v>
      </c>
      <c r="BQ315" s="299">
        <f t="shared" si="265"/>
        <v>0</v>
      </c>
      <c r="BR315" s="299">
        <f t="shared" si="268"/>
        <v>0</v>
      </c>
      <c r="BS315" s="299">
        <f t="shared" si="269"/>
        <v>0</v>
      </c>
      <c r="BT315" s="318">
        <f t="shared" si="269"/>
        <v>0</v>
      </c>
      <c r="BU315" s="450">
        <f t="shared" si="270"/>
        <v>0</v>
      </c>
      <c r="BV315" s="451">
        <f t="shared" si="271"/>
        <v>0</v>
      </c>
      <c r="BW315" s="451">
        <f t="shared" si="272"/>
        <v>0</v>
      </c>
      <c r="BX315" s="451">
        <f t="shared" si="273"/>
        <v>0</v>
      </c>
      <c r="BY315" s="451">
        <f t="shared" si="274"/>
        <v>0</v>
      </c>
      <c r="BZ315" s="451">
        <f t="shared" si="275"/>
        <v>0</v>
      </c>
      <c r="CA315" s="451">
        <f t="shared" si="276"/>
        <v>0</v>
      </c>
      <c r="CB315" s="451">
        <f t="shared" si="277"/>
        <v>0</v>
      </c>
      <c r="CC315" s="451">
        <f t="shared" si="278"/>
        <v>0</v>
      </c>
      <c r="CD315" s="452">
        <f t="shared" si="279"/>
        <v>0</v>
      </c>
      <c r="CE315" s="453">
        <f>IF($AF315="3/3",$R315*参照!$J$4,IF($AF315="2/3",$R315*参照!$J$5,IF($AF315="1/3",$R315*参照!$J$6,IF($AF315="1/4(多子)",$R315*参照!$J$4,IF($AF315="1/4(工･農)",$R315*参照!$J$7,IF($AF315="3/3(多子)",$R315*参照!$J$4,IF($AF315="2/3(多子)",$R315*参照!$J$4,IF($AF315="1/3(多子)",$R315*参照!$J$4,IF($AF315="多子世帯",$R315*参照!$J$4,)))))))))</f>
        <v>0</v>
      </c>
      <c r="CF315" s="454" t="b">
        <f>IF(AH315="3/3",$M315*参照!$I$4,IF(AH315="2/3",$M315*参照!$I$5,IF(AH315="1/3",$M315*参照!$I$6,IF(AH315="1/4(多子)",$M315*参照!$I$4,IF(AH315="1/4(工･農)",$M315*参照!$I$7,IF(AH315="3/3(多子)",$M315*参照!$I$4,IF(AH315="2/3(多子)",$M315*参照!$I$4,IF(AH315="1/3(多子)",$M315*参照!$I$4,IF(AH315="多子世帯",$M315*参照!$I$4,IF(AH315="対象外",0))))))))))</f>
        <v>0</v>
      </c>
      <c r="CG315" s="454" t="b">
        <f>IF(AI315="3/3",$M315*参照!$I$4,IF(AI315="2/3",$M315*参照!$I$5,IF(AI315="1/3",$M315*参照!$I$6,IF(AI315="1/4(多子)",$M315*参照!$I$4,IF(AI315="1/4(工･農)",$M315*参照!$I$7,IF(AI315="3/3(多子)",$M315*参照!$I$4,IF(AI315="2/3(多子)",$M315*参照!$I$4,IF(AI315="1/3(多子)",$M315*参照!$I$4,IF(AI315="多子世帯",$M315*参照!$I$4,IF(AI315="対象外",0))))))))))</f>
        <v>0</v>
      </c>
      <c r="CH315" s="454" t="b">
        <f>IF(AJ315="3/3",$M315*参照!$I$4,IF(AJ315="2/3",$M315*参照!$I$5,IF(AJ315="1/3",$M315*参照!$I$6,IF(AJ315="1/4(多子)",$M315*参照!$I$4,IF(AJ315="1/4(工･農)",$M315*参照!$I$7,IF(AJ315="3/3(多子)",$M315*参照!$I$4,IF(AJ315="2/3(多子)",$M315*参照!$I$4,IF(AJ315="1/3(多子)",$M315*参照!$I$4,IF(AJ315="多子世帯",$M315*参照!$I$4,IF(AJ315="対象外",0))))))))))</f>
        <v>0</v>
      </c>
      <c r="CI315" s="454" t="b">
        <f>IF(AK315="3/3",$M315*参照!$I$4,IF(AK315="2/3",$M315*参照!$I$5,IF(AK315="1/3",$M315*参照!$I$6,IF(AK315="1/4(多子)",$M315*参照!$I$4,IF(AK315="1/4(工･農)",$M315*参照!$I$7,IF(AK315="3/3(多子)",$M315*参照!$I$4,IF(AK315="2/3(多子)",$M315*参照!$I$4,IF(AK315="1/3(多子)",$M315*参照!$I$4,IF(AK315="多子世帯",$M315*参照!$I$4,IF(AK315="対象外",0))))))))))</f>
        <v>0</v>
      </c>
      <c r="CJ315" s="454" t="b">
        <f>IF(AL315="3/3",$M315*参照!$I$4,IF(AL315="2/3",$M315*参照!$I$5,IF(AL315="1/3",$M315*参照!$I$6,IF(AL315="1/4(多子)",$M315*参照!$I$4,IF(AL315="1/4(工･農)",$M315*参照!$I$7,IF(AL315="3/3(多子)",$M315*参照!$I$4,IF(AL315="2/3(多子)",$M315*参照!$I$4,IF(AL315="1/3(多子)",$M315*参照!$I$4,IF(AL315="多子世帯",$M315*参照!$I$4,IF(AL315="対象外",0))))))))))</f>
        <v>0</v>
      </c>
      <c r="CK315" s="454" t="b">
        <f>IF(AM315="3/3",$M315*参照!$I$4,IF(AM315="2/3",$M315*参照!$I$5,IF(AM315="1/3",$M315*参照!$I$6,IF(AM315="1/4(多子)",$M315*参照!$I$4,IF(AM315="1/4(工･農)",$M315*参照!$I$7,IF(AM315="3/3(多子)",$M315*参照!$I$4,IF(AM315="2/3(多子)",$M315*参照!$I$4,IF(AM315="1/3(多子)",$M315*参照!$I$4,IF(AM315="多子世帯",$M315*参照!$I$4,IF(AM315="対象外",0))))))))))</f>
        <v>0</v>
      </c>
      <c r="CL315" s="454" t="b">
        <f>IF(AN315="3/3",$M315*参照!$I$4,IF(AN315="2/3",$M315*参照!$I$5,IF(AN315="1/3",$M315*参照!$I$6,IF(AN315="1/4(多子)",$M315*参照!$I$4,IF(AN315="1/4(工･農)",$M315*参照!$I$7,IF(AN315="3/3(多子)",$M315*参照!$I$4,IF(AN315="2/3(多子)",$M315*参照!$I$4,IF(AN315="1/3(多子)",$M315*参照!$I$4,IF(AN315="多子世帯",$M315*参照!$I$4,IF(AN315="対象外",0))))))))))</f>
        <v>0</v>
      </c>
      <c r="CM315" s="454" t="b">
        <f>IF(AO315="3/3",$M315*参照!$I$4,IF(AO315="2/3",$M315*参照!$I$5,IF(AO315="1/3",$M315*参照!$I$6,IF(AO315="1/4(多子)",$M315*参照!$I$4,IF(AO315="1/4(工･農)",$M315*参照!$I$7,IF(AO315="3/3(多子)",$M315*参照!$I$4,IF(AO315="2/3(多子)",$M315*参照!$I$4,IF(AO315="1/3(多子)",$M315*参照!$I$4,IF(AO315="多子世帯",$M315*参照!$I$4,IF(AO315="対象外",0))))))))))</f>
        <v>0</v>
      </c>
      <c r="CN315" s="454" t="b">
        <f>IF(AP315="3/3",$M315*参照!$I$4,IF(AP315="2/3",$M315*参照!$I$5,IF(AP315="1/3",$M315*参照!$I$6,IF(AP315="1/4(多子)",$M315*参照!$I$4,IF(AP315="1/4(工･農)",$M315*参照!$I$7,IF(AP315="3/3(多子)",$M315*参照!$I$4,IF(AP315="2/3(多子)",$M315*参照!$I$4,IF(AP315="1/3(多子)",$M315*参照!$I$4,IF(AP315="多子世帯",$M315*参照!$I$4,IF(AP315="対象外",0))))))))))</f>
        <v>0</v>
      </c>
      <c r="CO315" s="454" t="b">
        <f>IF(AQ315="3/3",$M315*参照!$I$4,IF(AQ315="2/3",$M315*参照!$I$5,IF(AQ315="1/3",$M315*参照!$I$6,IF(AQ315="1/4(多子)",$M315*参照!$I$4,IF(AQ315="1/4(工･農)",$M315*参照!$I$7,IF(AQ315="3/3(多子)",$M315*参照!$I$4,IF(AQ315="2/3(多子)",$M315*参照!$I$4,IF(AQ315="1/3(多子)",$M315*参照!$I$4,IF(AQ315="多子世帯",$M315*参照!$I$4,IF(AQ315="対象外",0))))))))))</f>
        <v>0</v>
      </c>
      <c r="CP315" s="454" t="b">
        <f>IF(AR315="3/3",$M315*参照!$I$4,IF(AR315="2/3",$M315*参照!$I$5,IF(AR315="1/3",$M315*参照!$I$6,IF(AR315="1/4(多子)",$M315*参照!$I$4,IF(AR315="1/4(工･農)",$M315*参照!$I$7,IF(AR315="3/3(多子)",$M315*参照!$I$4,IF(AR315="2/3(多子)",$M315*参照!$I$4,IF(AR315="1/3(多子)",$M315*参照!$I$4,IF(AR315="多子世帯",$M315*参照!$I$4,IF(AR315="対象外",0))))))))))</f>
        <v>0</v>
      </c>
      <c r="CQ315" s="455" t="b">
        <f>IF(AS315="3/3",$M315*参照!$I$4,IF(AS315="2/3",$M315*参照!$I$5,IF(AS315="1/3",$M315*参照!$I$6,IF(AS315="1/4(多子)",$M315*参照!$I$4,IF(AS315="1/4(工･農)",$M315*参照!$I$7,IF(AS315="3/3(多子)",$M315*参照!$I$4,IF(AS315="2/3(多子)",$M315*参照!$I$4,IF(AS315="1/3(多子)",$M315*参照!$I$4,IF(AS315="多子世帯",$M315*参照!$I$4,IF(AS315="対象外",0))))))))))</f>
        <v>0</v>
      </c>
      <c r="CR315" s="456">
        <f t="shared" si="280"/>
        <v>0</v>
      </c>
      <c r="CS315" s="66"/>
      <c r="CT315" s="147"/>
      <c r="CU315" s="147"/>
      <c r="CV315" s="147"/>
      <c r="CW315" s="147"/>
      <c r="CX315" s="147"/>
      <c r="CY315" s="149"/>
      <c r="CZ315" s="100"/>
      <c r="DA315" s="147"/>
      <c r="DB315" s="147"/>
      <c r="DC315" s="147"/>
      <c r="DD315" s="147"/>
      <c r="DE315" s="147"/>
      <c r="DF315" s="148">
        <f t="shared" si="281"/>
        <v>0</v>
      </c>
      <c r="DG315" s="77">
        <f>IF(CD315=0,0,(ROUNDUP(O315*(BU315*参照!$C$5+BV315*参照!$C$6+BW315*参照!$C$7+BX315*参照!$C$8+BY315*参照!$C$9+BZ315*参照!$C$10+CA315*参照!$C$11+CB315*参照!$C$12+CC315*参照!$C$13)/CD315,-2)))</f>
        <v>0</v>
      </c>
      <c r="DH315" s="136" t="str">
        <f t="shared" si="252"/>
        <v>B</v>
      </c>
    </row>
    <row r="316" spans="1:112" ht="14.4">
      <c r="A316" s="137">
        <v>275</v>
      </c>
      <c r="B316" s="363"/>
      <c r="C316" s="361"/>
      <c r="D316" s="126"/>
      <c r="E316" s="127"/>
      <c r="F316" s="185"/>
      <c r="G316" s="213"/>
      <c r="H316" s="355"/>
      <c r="I316" s="235">
        <v>0</v>
      </c>
      <c r="J316" s="235">
        <f t="shared" si="253"/>
        <v>0</v>
      </c>
      <c r="K316" s="387">
        <f>IF(D316="昼間",参照!$E$4,IF(D316="夜間等",参照!$E$5,IF(D316="通信",参照!$E$6,0)))</f>
        <v>0</v>
      </c>
      <c r="L316" s="240">
        <f t="shared" si="254"/>
        <v>0</v>
      </c>
      <c r="M316" s="241">
        <f t="shared" si="255"/>
        <v>0</v>
      </c>
      <c r="N316" s="238"/>
      <c r="O316" s="238">
        <f t="shared" si="256"/>
        <v>0</v>
      </c>
      <c r="P316" s="389">
        <v>0</v>
      </c>
      <c r="Q316" s="392">
        <f>IF(D316="昼間",参照!$F$4,IF(D316="夜間等",参照!$F$5,IF(D316="通信",参照!$F$6,0)))</f>
        <v>0</v>
      </c>
      <c r="R316" s="240">
        <f t="shared" si="257"/>
        <v>0</v>
      </c>
      <c r="S316" s="214"/>
      <c r="T316" s="384">
        <f t="shared" si="258"/>
        <v>0</v>
      </c>
      <c r="U316" s="382">
        <f t="shared" si="259"/>
        <v>0</v>
      </c>
      <c r="V316" s="380">
        <f t="shared" si="260"/>
        <v>0</v>
      </c>
      <c r="W316" s="378">
        <f t="shared" si="261"/>
        <v>0</v>
      </c>
      <c r="X316" s="386" t="str">
        <f t="shared" si="231"/>
        <v>0</v>
      </c>
      <c r="Y316" s="379">
        <f t="shared" si="262"/>
        <v>0</v>
      </c>
      <c r="Z316" s="441"/>
      <c r="AA316" s="441"/>
      <c r="AB316" s="445">
        <f t="shared" si="263"/>
        <v>0</v>
      </c>
      <c r="AC316" s="356">
        <f t="shared" si="264"/>
        <v>0</v>
      </c>
      <c r="AD316" s="123">
        <f t="shared" si="232"/>
        <v>0</v>
      </c>
      <c r="AE316" s="123">
        <f t="shared" si="233"/>
        <v>0</v>
      </c>
      <c r="AF316" s="183"/>
      <c r="AG316" s="32"/>
      <c r="AH316" s="97"/>
      <c r="AI316" s="33"/>
      <c r="AJ316" s="97"/>
      <c r="AK316" s="33"/>
      <c r="AL316" s="97"/>
      <c r="AM316" s="98"/>
      <c r="AN316" s="99"/>
      <c r="AO316" s="147"/>
      <c r="AP316" s="147"/>
      <c r="AQ316" s="147"/>
      <c r="AR316" s="147"/>
      <c r="AS316" s="33"/>
      <c r="AT316" s="308">
        <f t="shared" si="234"/>
        <v>0</v>
      </c>
      <c r="AU316" s="295">
        <f t="shared" si="235"/>
        <v>0</v>
      </c>
      <c r="AV316" s="295">
        <f t="shared" si="236"/>
        <v>0</v>
      </c>
      <c r="AW316" s="295">
        <f t="shared" si="237"/>
        <v>0</v>
      </c>
      <c r="AX316" s="295">
        <f t="shared" si="238"/>
        <v>0</v>
      </c>
      <c r="AY316" s="295">
        <f t="shared" si="239"/>
        <v>0</v>
      </c>
      <c r="AZ316" s="295">
        <f t="shared" si="240"/>
        <v>0</v>
      </c>
      <c r="BA316" s="295">
        <f t="shared" si="241"/>
        <v>0</v>
      </c>
      <c r="BB316" s="310">
        <f t="shared" si="242"/>
        <v>0</v>
      </c>
      <c r="BC316" s="308">
        <f t="shared" si="243"/>
        <v>0</v>
      </c>
      <c r="BD316" s="308">
        <f t="shared" si="244"/>
        <v>0</v>
      </c>
      <c r="BE316" s="295">
        <f t="shared" si="245"/>
        <v>0</v>
      </c>
      <c r="BF316" s="308">
        <f t="shared" si="246"/>
        <v>0</v>
      </c>
      <c r="BG316" s="295">
        <f t="shared" si="247"/>
        <v>0</v>
      </c>
      <c r="BH316" s="308">
        <f t="shared" si="248"/>
        <v>0</v>
      </c>
      <c r="BI316" s="295">
        <f t="shared" si="249"/>
        <v>0</v>
      </c>
      <c r="BJ316" s="295">
        <f t="shared" si="250"/>
        <v>0</v>
      </c>
      <c r="BK316" s="310">
        <f t="shared" si="251"/>
        <v>0</v>
      </c>
      <c r="BL316" s="317">
        <f t="shared" si="265"/>
        <v>0</v>
      </c>
      <c r="BM316" s="299">
        <f t="shared" si="265"/>
        <v>0</v>
      </c>
      <c r="BN316" s="299">
        <f t="shared" si="266"/>
        <v>0</v>
      </c>
      <c r="BO316" s="299">
        <f t="shared" si="265"/>
        <v>0</v>
      </c>
      <c r="BP316" s="299">
        <f t="shared" si="267"/>
        <v>0</v>
      </c>
      <c r="BQ316" s="299">
        <f t="shared" si="265"/>
        <v>0</v>
      </c>
      <c r="BR316" s="299">
        <f t="shared" si="268"/>
        <v>0</v>
      </c>
      <c r="BS316" s="299">
        <f t="shared" si="269"/>
        <v>0</v>
      </c>
      <c r="BT316" s="318">
        <f t="shared" si="269"/>
        <v>0</v>
      </c>
      <c r="BU316" s="450">
        <f t="shared" si="270"/>
        <v>0</v>
      </c>
      <c r="BV316" s="451">
        <f t="shared" si="271"/>
        <v>0</v>
      </c>
      <c r="BW316" s="451">
        <f t="shared" si="272"/>
        <v>0</v>
      </c>
      <c r="BX316" s="451">
        <f t="shared" si="273"/>
        <v>0</v>
      </c>
      <c r="BY316" s="451">
        <f t="shared" si="274"/>
        <v>0</v>
      </c>
      <c r="BZ316" s="451">
        <f t="shared" si="275"/>
        <v>0</v>
      </c>
      <c r="CA316" s="451">
        <f t="shared" si="276"/>
        <v>0</v>
      </c>
      <c r="CB316" s="451">
        <f t="shared" si="277"/>
        <v>0</v>
      </c>
      <c r="CC316" s="451">
        <f t="shared" si="278"/>
        <v>0</v>
      </c>
      <c r="CD316" s="452">
        <f t="shared" si="279"/>
        <v>0</v>
      </c>
      <c r="CE316" s="453">
        <f>IF($AF316="3/3",$R316*参照!$J$4,IF($AF316="2/3",$R316*参照!$J$5,IF($AF316="1/3",$R316*参照!$J$6,IF($AF316="1/4(多子)",$R316*参照!$J$4,IF($AF316="1/4(工･農)",$R316*参照!$J$7,IF($AF316="3/3(多子)",$R316*参照!$J$4,IF($AF316="2/3(多子)",$R316*参照!$J$4,IF($AF316="1/3(多子)",$R316*参照!$J$4,IF($AF316="多子世帯",$R316*参照!$J$4,)))))))))</f>
        <v>0</v>
      </c>
      <c r="CF316" s="454" t="b">
        <f>IF(AH316="3/3",$M316*参照!$I$4,IF(AH316="2/3",$M316*参照!$I$5,IF(AH316="1/3",$M316*参照!$I$6,IF(AH316="1/4(多子)",$M316*参照!$I$4,IF(AH316="1/4(工･農)",$M316*参照!$I$7,IF(AH316="3/3(多子)",$M316*参照!$I$4,IF(AH316="2/3(多子)",$M316*参照!$I$4,IF(AH316="1/3(多子)",$M316*参照!$I$4,IF(AH316="多子世帯",$M316*参照!$I$4,IF(AH316="対象外",0))))))))))</f>
        <v>0</v>
      </c>
      <c r="CG316" s="454" t="b">
        <f>IF(AI316="3/3",$M316*参照!$I$4,IF(AI316="2/3",$M316*参照!$I$5,IF(AI316="1/3",$M316*参照!$I$6,IF(AI316="1/4(多子)",$M316*参照!$I$4,IF(AI316="1/4(工･農)",$M316*参照!$I$7,IF(AI316="3/3(多子)",$M316*参照!$I$4,IF(AI316="2/3(多子)",$M316*参照!$I$4,IF(AI316="1/3(多子)",$M316*参照!$I$4,IF(AI316="多子世帯",$M316*参照!$I$4,IF(AI316="対象外",0))))))))))</f>
        <v>0</v>
      </c>
      <c r="CH316" s="454" t="b">
        <f>IF(AJ316="3/3",$M316*参照!$I$4,IF(AJ316="2/3",$M316*参照!$I$5,IF(AJ316="1/3",$M316*参照!$I$6,IF(AJ316="1/4(多子)",$M316*参照!$I$4,IF(AJ316="1/4(工･農)",$M316*参照!$I$7,IF(AJ316="3/3(多子)",$M316*参照!$I$4,IF(AJ316="2/3(多子)",$M316*参照!$I$4,IF(AJ316="1/3(多子)",$M316*参照!$I$4,IF(AJ316="多子世帯",$M316*参照!$I$4,IF(AJ316="対象外",0))))))))))</f>
        <v>0</v>
      </c>
      <c r="CI316" s="454" t="b">
        <f>IF(AK316="3/3",$M316*参照!$I$4,IF(AK316="2/3",$M316*参照!$I$5,IF(AK316="1/3",$M316*参照!$I$6,IF(AK316="1/4(多子)",$M316*参照!$I$4,IF(AK316="1/4(工･農)",$M316*参照!$I$7,IF(AK316="3/3(多子)",$M316*参照!$I$4,IF(AK316="2/3(多子)",$M316*参照!$I$4,IF(AK316="1/3(多子)",$M316*参照!$I$4,IF(AK316="多子世帯",$M316*参照!$I$4,IF(AK316="対象外",0))))))))))</f>
        <v>0</v>
      </c>
      <c r="CJ316" s="454" t="b">
        <f>IF(AL316="3/3",$M316*参照!$I$4,IF(AL316="2/3",$M316*参照!$I$5,IF(AL316="1/3",$M316*参照!$I$6,IF(AL316="1/4(多子)",$M316*参照!$I$4,IF(AL316="1/4(工･農)",$M316*参照!$I$7,IF(AL316="3/3(多子)",$M316*参照!$I$4,IF(AL316="2/3(多子)",$M316*参照!$I$4,IF(AL316="1/3(多子)",$M316*参照!$I$4,IF(AL316="多子世帯",$M316*参照!$I$4,IF(AL316="対象外",0))))))))))</f>
        <v>0</v>
      </c>
      <c r="CK316" s="454" t="b">
        <f>IF(AM316="3/3",$M316*参照!$I$4,IF(AM316="2/3",$M316*参照!$I$5,IF(AM316="1/3",$M316*参照!$I$6,IF(AM316="1/4(多子)",$M316*参照!$I$4,IF(AM316="1/4(工･農)",$M316*参照!$I$7,IF(AM316="3/3(多子)",$M316*参照!$I$4,IF(AM316="2/3(多子)",$M316*参照!$I$4,IF(AM316="1/3(多子)",$M316*参照!$I$4,IF(AM316="多子世帯",$M316*参照!$I$4,IF(AM316="対象外",0))))))))))</f>
        <v>0</v>
      </c>
      <c r="CL316" s="454" t="b">
        <f>IF(AN316="3/3",$M316*参照!$I$4,IF(AN316="2/3",$M316*参照!$I$5,IF(AN316="1/3",$M316*参照!$I$6,IF(AN316="1/4(多子)",$M316*参照!$I$4,IF(AN316="1/4(工･農)",$M316*参照!$I$7,IF(AN316="3/3(多子)",$M316*参照!$I$4,IF(AN316="2/3(多子)",$M316*参照!$I$4,IF(AN316="1/3(多子)",$M316*参照!$I$4,IF(AN316="多子世帯",$M316*参照!$I$4,IF(AN316="対象外",0))))))))))</f>
        <v>0</v>
      </c>
      <c r="CM316" s="454" t="b">
        <f>IF(AO316="3/3",$M316*参照!$I$4,IF(AO316="2/3",$M316*参照!$I$5,IF(AO316="1/3",$M316*参照!$I$6,IF(AO316="1/4(多子)",$M316*参照!$I$4,IF(AO316="1/4(工･農)",$M316*参照!$I$7,IF(AO316="3/3(多子)",$M316*参照!$I$4,IF(AO316="2/3(多子)",$M316*参照!$I$4,IF(AO316="1/3(多子)",$M316*参照!$I$4,IF(AO316="多子世帯",$M316*参照!$I$4,IF(AO316="対象外",0))))))))))</f>
        <v>0</v>
      </c>
      <c r="CN316" s="454" t="b">
        <f>IF(AP316="3/3",$M316*参照!$I$4,IF(AP316="2/3",$M316*参照!$I$5,IF(AP316="1/3",$M316*参照!$I$6,IF(AP316="1/4(多子)",$M316*参照!$I$4,IF(AP316="1/4(工･農)",$M316*参照!$I$7,IF(AP316="3/3(多子)",$M316*参照!$I$4,IF(AP316="2/3(多子)",$M316*参照!$I$4,IF(AP316="1/3(多子)",$M316*参照!$I$4,IF(AP316="多子世帯",$M316*参照!$I$4,IF(AP316="対象外",0))))))))))</f>
        <v>0</v>
      </c>
      <c r="CO316" s="454" t="b">
        <f>IF(AQ316="3/3",$M316*参照!$I$4,IF(AQ316="2/3",$M316*参照!$I$5,IF(AQ316="1/3",$M316*参照!$I$6,IF(AQ316="1/4(多子)",$M316*参照!$I$4,IF(AQ316="1/4(工･農)",$M316*参照!$I$7,IF(AQ316="3/3(多子)",$M316*参照!$I$4,IF(AQ316="2/3(多子)",$M316*参照!$I$4,IF(AQ316="1/3(多子)",$M316*参照!$I$4,IF(AQ316="多子世帯",$M316*参照!$I$4,IF(AQ316="対象外",0))))))))))</f>
        <v>0</v>
      </c>
      <c r="CP316" s="454" t="b">
        <f>IF(AR316="3/3",$M316*参照!$I$4,IF(AR316="2/3",$M316*参照!$I$5,IF(AR316="1/3",$M316*参照!$I$6,IF(AR316="1/4(多子)",$M316*参照!$I$4,IF(AR316="1/4(工･農)",$M316*参照!$I$7,IF(AR316="3/3(多子)",$M316*参照!$I$4,IF(AR316="2/3(多子)",$M316*参照!$I$4,IF(AR316="1/3(多子)",$M316*参照!$I$4,IF(AR316="多子世帯",$M316*参照!$I$4,IF(AR316="対象外",0))))))))))</f>
        <v>0</v>
      </c>
      <c r="CQ316" s="455" t="b">
        <f>IF(AS316="3/3",$M316*参照!$I$4,IF(AS316="2/3",$M316*参照!$I$5,IF(AS316="1/3",$M316*参照!$I$6,IF(AS316="1/4(多子)",$M316*参照!$I$4,IF(AS316="1/4(工･農)",$M316*参照!$I$7,IF(AS316="3/3(多子)",$M316*参照!$I$4,IF(AS316="2/3(多子)",$M316*参照!$I$4,IF(AS316="1/3(多子)",$M316*参照!$I$4,IF(AS316="多子世帯",$M316*参照!$I$4,IF(AS316="対象外",0))))))))))</f>
        <v>0</v>
      </c>
      <c r="CR316" s="456">
        <f t="shared" si="280"/>
        <v>0</v>
      </c>
      <c r="CS316" s="66"/>
      <c r="CT316" s="147"/>
      <c r="CU316" s="147"/>
      <c r="CV316" s="147"/>
      <c r="CW316" s="147"/>
      <c r="CX316" s="147"/>
      <c r="CY316" s="149"/>
      <c r="CZ316" s="100"/>
      <c r="DA316" s="147"/>
      <c r="DB316" s="147"/>
      <c r="DC316" s="147"/>
      <c r="DD316" s="147"/>
      <c r="DE316" s="147"/>
      <c r="DF316" s="148">
        <f t="shared" si="281"/>
        <v>0</v>
      </c>
      <c r="DG316" s="77">
        <f>IF(CD316=0,0,(ROUNDUP(O316*(BU316*参照!$C$5+BV316*参照!$C$6+BW316*参照!$C$7+BX316*参照!$C$8+BY316*参照!$C$9+BZ316*参照!$C$10+CA316*参照!$C$11+CB316*参照!$C$12+CC316*参照!$C$13)/CD316,-2)))</f>
        <v>0</v>
      </c>
      <c r="DH316" s="136" t="str">
        <f t="shared" si="252"/>
        <v>B</v>
      </c>
    </row>
    <row r="317" spans="1:112" ht="14.4">
      <c r="A317" s="137">
        <v>276</v>
      </c>
      <c r="B317" s="354"/>
      <c r="C317" s="355"/>
      <c r="D317" s="213"/>
      <c r="E317" s="213"/>
      <c r="F317" s="185"/>
      <c r="G317" s="213"/>
      <c r="H317" s="355"/>
      <c r="I317" s="237">
        <v>0</v>
      </c>
      <c r="J317" s="236">
        <f t="shared" si="253"/>
        <v>0</v>
      </c>
      <c r="K317" s="387">
        <f>IF(D317="昼間",参照!$E$4,IF(D317="夜間等",参照!$E$5,IF(D317="通信",参照!$E$6,0)))</f>
        <v>0</v>
      </c>
      <c r="L317" s="240">
        <f t="shared" si="254"/>
        <v>0</v>
      </c>
      <c r="M317" s="241">
        <f t="shared" si="255"/>
        <v>0</v>
      </c>
      <c r="N317" s="238"/>
      <c r="O317" s="238">
        <f t="shared" si="256"/>
        <v>0</v>
      </c>
      <c r="P317" s="389">
        <v>0</v>
      </c>
      <c r="Q317" s="392">
        <f>IF(D317="昼間",参照!$F$4,IF(D317="夜間等",参照!$F$5,IF(D317="通信",参照!$F$6,0)))</f>
        <v>0</v>
      </c>
      <c r="R317" s="240">
        <f t="shared" si="257"/>
        <v>0</v>
      </c>
      <c r="S317" s="214"/>
      <c r="T317" s="384">
        <f t="shared" si="258"/>
        <v>0</v>
      </c>
      <c r="U317" s="382">
        <f t="shared" si="259"/>
        <v>0</v>
      </c>
      <c r="V317" s="380">
        <f t="shared" si="260"/>
        <v>0</v>
      </c>
      <c r="W317" s="378">
        <f t="shared" si="261"/>
        <v>0</v>
      </c>
      <c r="X317" s="386" t="str">
        <f t="shared" si="231"/>
        <v>0</v>
      </c>
      <c r="Y317" s="379">
        <f t="shared" si="262"/>
        <v>0</v>
      </c>
      <c r="Z317" s="441"/>
      <c r="AA317" s="441"/>
      <c r="AB317" s="445">
        <f t="shared" si="263"/>
        <v>0</v>
      </c>
      <c r="AC317" s="356">
        <f t="shared" si="264"/>
        <v>0</v>
      </c>
      <c r="AD317" s="123">
        <f t="shared" si="232"/>
        <v>0</v>
      </c>
      <c r="AE317" s="123">
        <f t="shared" si="233"/>
        <v>0</v>
      </c>
      <c r="AF317" s="183"/>
      <c r="AG317" s="32"/>
      <c r="AH317" s="97"/>
      <c r="AI317" s="33"/>
      <c r="AJ317" s="97"/>
      <c r="AK317" s="33"/>
      <c r="AL317" s="97"/>
      <c r="AM317" s="98"/>
      <c r="AN317" s="99"/>
      <c r="AO317" s="147"/>
      <c r="AP317" s="147"/>
      <c r="AQ317" s="147"/>
      <c r="AR317" s="147"/>
      <c r="AS317" s="33"/>
      <c r="AT317" s="308">
        <f t="shared" si="234"/>
        <v>0</v>
      </c>
      <c r="AU317" s="295">
        <f t="shared" si="235"/>
        <v>0</v>
      </c>
      <c r="AV317" s="295">
        <f t="shared" si="236"/>
        <v>0</v>
      </c>
      <c r="AW317" s="295">
        <f t="shared" si="237"/>
        <v>0</v>
      </c>
      <c r="AX317" s="295">
        <f t="shared" si="238"/>
        <v>0</v>
      </c>
      <c r="AY317" s="295">
        <f t="shared" si="239"/>
        <v>0</v>
      </c>
      <c r="AZ317" s="295">
        <f t="shared" si="240"/>
        <v>0</v>
      </c>
      <c r="BA317" s="295">
        <f t="shared" si="241"/>
        <v>0</v>
      </c>
      <c r="BB317" s="310">
        <f t="shared" si="242"/>
        <v>0</v>
      </c>
      <c r="BC317" s="308">
        <f t="shared" si="243"/>
        <v>0</v>
      </c>
      <c r="BD317" s="308">
        <f t="shared" si="244"/>
        <v>0</v>
      </c>
      <c r="BE317" s="295">
        <f t="shared" si="245"/>
        <v>0</v>
      </c>
      <c r="BF317" s="308">
        <f t="shared" si="246"/>
        <v>0</v>
      </c>
      <c r="BG317" s="295">
        <f t="shared" si="247"/>
        <v>0</v>
      </c>
      <c r="BH317" s="308">
        <f t="shared" si="248"/>
        <v>0</v>
      </c>
      <c r="BI317" s="295">
        <f t="shared" si="249"/>
        <v>0</v>
      </c>
      <c r="BJ317" s="295">
        <f t="shared" si="250"/>
        <v>0</v>
      </c>
      <c r="BK317" s="310">
        <f t="shared" si="251"/>
        <v>0</v>
      </c>
      <c r="BL317" s="317">
        <f t="shared" si="265"/>
        <v>0</v>
      </c>
      <c r="BM317" s="299">
        <f t="shared" si="265"/>
        <v>0</v>
      </c>
      <c r="BN317" s="299">
        <f t="shared" si="266"/>
        <v>0</v>
      </c>
      <c r="BO317" s="299">
        <f t="shared" si="265"/>
        <v>0</v>
      </c>
      <c r="BP317" s="299">
        <f t="shared" si="267"/>
        <v>0</v>
      </c>
      <c r="BQ317" s="299">
        <f t="shared" si="265"/>
        <v>0</v>
      </c>
      <c r="BR317" s="299">
        <f t="shared" si="268"/>
        <v>0</v>
      </c>
      <c r="BS317" s="299">
        <f t="shared" si="269"/>
        <v>0</v>
      </c>
      <c r="BT317" s="318">
        <f t="shared" si="269"/>
        <v>0</v>
      </c>
      <c r="BU317" s="450">
        <f t="shared" si="270"/>
        <v>0</v>
      </c>
      <c r="BV317" s="451">
        <f t="shared" si="271"/>
        <v>0</v>
      </c>
      <c r="BW317" s="451">
        <f t="shared" si="272"/>
        <v>0</v>
      </c>
      <c r="BX317" s="451">
        <f t="shared" si="273"/>
        <v>0</v>
      </c>
      <c r="BY317" s="451">
        <f t="shared" si="274"/>
        <v>0</v>
      </c>
      <c r="BZ317" s="451">
        <f t="shared" si="275"/>
        <v>0</v>
      </c>
      <c r="CA317" s="451">
        <f t="shared" si="276"/>
        <v>0</v>
      </c>
      <c r="CB317" s="451">
        <f t="shared" si="277"/>
        <v>0</v>
      </c>
      <c r="CC317" s="451">
        <f t="shared" si="278"/>
        <v>0</v>
      </c>
      <c r="CD317" s="452">
        <f t="shared" si="279"/>
        <v>0</v>
      </c>
      <c r="CE317" s="453">
        <f>IF($AF317="3/3",$R317*参照!$J$4,IF($AF317="2/3",$R317*参照!$J$5,IF($AF317="1/3",$R317*参照!$J$6,IF($AF317="1/4(多子)",$R317*参照!$J$4,IF($AF317="1/4(工･農)",$R317*参照!$J$7,IF($AF317="3/3(多子)",$R317*参照!$J$4,IF($AF317="2/3(多子)",$R317*参照!$J$4,IF($AF317="1/3(多子)",$R317*参照!$J$4,IF($AF317="多子世帯",$R317*参照!$J$4,)))))))))</f>
        <v>0</v>
      </c>
      <c r="CF317" s="454" t="b">
        <f>IF(AH317="3/3",$M317*参照!$I$4,IF(AH317="2/3",$M317*参照!$I$5,IF(AH317="1/3",$M317*参照!$I$6,IF(AH317="1/4(多子)",$M317*参照!$I$4,IF(AH317="1/4(工･農)",$M317*参照!$I$7,IF(AH317="3/3(多子)",$M317*参照!$I$4,IF(AH317="2/3(多子)",$M317*参照!$I$4,IF(AH317="1/3(多子)",$M317*参照!$I$4,IF(AH317="多子世帯",$M317*参照!$I$4,IF(AH317="対象外",0))))))))))</f>
        <v>0</v>
      </c>
      <c r="CG317" s="454" t="b">
        <f>IF(AI317="3/3",$M317*参照!$I$4,IF(AI317="2/3",$M317*参照!$I$5,IF(AI317="1/3",$M317*参照!$I$6,IF(AI317="1/4(多子)",$M317*参照!$I$4,IF(AI317="1/4(工･農)",$M317*参照!$I$7,IF(AI317="3/3(多子)",$M317*参照!$I$4,IF(AI317="2/3(多子)",$M317*参照!$I$4,IF(AI317="1/3(多子)",$M317*参照!$I$4,IF(AI317="多子世帯",$M317*参照!$I$4,IF(AI317="対象外",0))))))))))</f>
        <v>0</v>
      </c>
      <c r="CH317" s="454" t="b">
        <f>IF(AJ317="3/3",$M317*参照!$I$4,IF(AJ317="2/3",$M317*参照!$I$5,IF(AJ317="1/3",$M317*参照!$I$6,IF(AJ317="1/4(多子)",$M317*参照!$I$4,IF(AJ317="1/4(工･農)",$M317*参照!$I$7,IF(AJ317="3/3(多子)",$M317*参照!$I$4,IF(AJ317="2/3(多子)",$M317*参照!$I$4,IF(AJ317="1/3(多子)",$M317*参照!$I$4,IF(AJ317="多子世帯",$M317*参照!$I$4,IF(AJ317="対象外",0))))))))))</f>
        <v>0</v>
      </c>
      <c r="CI317" s="454" t="b">
        <f>IF(AK317="3/3",$M317*参照!$I$4,IF(AK317="2/3",$M317*参照!$I$5,IF(AK317="1/3",$M317*参照!$I$6,IF(AK317="1/4(多子)",$M317*参照!$I$4,IF(AK317="1/4(工･農)",$M317*参照!$I$7,IF(AK317="3/3(多子)",$M317*参照!$I$4,IF(AK317="2/3(多子)",$M317*参照!$I$4,IF(AK317="1/3(多子)",$M317*参照!$I$4,IF(AK317="多子世帯",$M317*参照!$I$4,IF(AK317="対象外",0))))))))))</f>
        <v>0</v>
      </c>
      <c r="CJ317" s="454" t="b">
        <f>IF(AL317="3/3",$M317*参照!$I$4,IF(AL317="2/3",$M317*参照!$I$5,IF(AL317="1/3",$M317*参照!$I$6,IF(AL317="1/4(多子)",$M317*参照!$I$4,IF(AL317="1/4(工･農)",$M317*参照!$I$7,IF(AL317="3/3(多子)",$M317*参照!$I$4,IF(AL317="2/3(多子)",$M317*参照!$I$4,IF(AL317="1/3(多子)",$M317*参照!$I$4,IF(AL317="多子世帯",$M317*参照!$I$4,IF(AL317="対象外",0))))))))))</f>
        <v>0</v>
      </c>
      <c r="CK317" s="454" t="b">
        <f>IF(AM317="3/3",$M317*参照!$I$4,IF(AM317="2/3",$M317*参照!$I$5,IF(AM317="1/3",$M317*参照!$I$6,IF(AM317="1/4(多子)",$M317*参照!$I$4,IF(AM317="1/4(工･農)",$M317*参照!$I$7,IF(AM317="3/3(多子)",$M317*参照!$I$4,IF(AM317="2/3(多子)",$M317*参照!$I$4,IF(AM317="1/3(多子)",$M317*参照!$I$4,IF(AM317="多子世帯",$M317*参照!$I$4,IF(AM317="対象外",0))))))))))</f>
        <v>0</v>
      </c>
      <c r="CL317" s="454" t="b">
        <f>IF(AN317="3/3",$M317*参照!$I$4,IF(AN317="2/3",$M317*参照!$I$5,IF(AN317="1/3",$M317*参照!$I$6,IF(AN317="1/4(多子)",$M317*参照!$I$4,IF(AN317="1/4(工･農)",$M317*参照!$I$7,IF(AN317="3/3(多子)",$M317*参照!$I$4,IF(AN317="2/3(多子)",$M317*参照!$I$4,IF(AN317="1/3(多子)",$M317*参照!$I$4,IF(AN317="多子世帯",$M317*参照!$I$4,IF(AN317="対象外",0))))))))))</f>
        <v>0</v>
      </c>
      <c r="CM317" s="454" t="b">
        <f>IF(AO317="3/3",$M317*参照!$I$4,IF(AO317="2/3",$M317*参照!$I$5,IF(AO317="1/3",$M317*参照!$I$6,IF(AO317="1/4(多子)",$M317*参照!$I$4,IF(AO317="1/4(工･農)",$M317*参照!$I$7,IF(AO317="3/3(多子)",$M317*参照!$I$4,IF(AO317="2/3(多子)",$M317*参照!$I$4,IF(AO317="1/3(多子)",$M317*参照!$I$4,IF(AO317="多子世帯",$M317*参照!$I$4,IF(AO317="対象外",0))))))))))</f>
        <v>0</v>
      </c>
      <c r="CN317" s="454" t="b">
        <f>IF(AP317="3/3",$M317*参照!$I$4,IF(AP317="2/3",$M317*参照!$I$5,IF(AP317="1/3",$M317*参照!$I$6,IF(AP317="1/4(多子)",$M317*参照!$I$4,IF(AP317="1/4(工･農)",$M317*参照!$I$7,IF(AP317="3/3(多子)",$M317*参照!$I$4,IF(AP317="2/3(多子)",$M317*参照!$I$4,IF(AP317="1/3(多子)",$M317*参照!$I$4,IF(AP317="多子世帯",$M317*参照!$I$4,IF(AP317="対象外",0))))))))))</f>
        <v>0</v>
      </c>
      <c r="CO317" s="454" t="b">
        <f>IF(AQ317="3/3",$M317*参照!$I$4,IF(AQ317="2/3",$M317*参照!$I$5,IF(AQ317="1/3",$M317*参照!$I$6,IF(AQ317="1/4(多子)",$M317*参照!$I$4,IF(AQ317="1/4(工･農)",$M317*参照!$I$7,IF(AQ317="3/3(多子)",$M317*参照!$I$4,IF(AQ317="2/3(多子)",$M317*参照!$I$4,IF(AQ317="1/3(多子)",$M317*参照!$I$4,IF(AQ317="多子世帯",$M317*参照!$I$4,IF(AQ317="対象外",0))))))))))</f>
        <v>0</v>
      </c>
      <c r="CP317" s="454" t="b">
        <f>IF(AR317="3/3",$M317*参照!$I$4,IF(AR317="2/3",$M317*参照!$I$5,IF(AR317="1/3",$M317*参照!$I$6,IF(AR317="1/4(多子)",$M317*参照!$I$4,IF(AR317="1/4(工･農)",$M317*参照!$I$7,IF(AR317="3/3(多子)",$M317*参照!$I$4,IF(AR317="2/3(多子)",$M317*参照!$I$4,IF(AR317="1/3(多子)",$M317*参照!$I$4,IF(AR317="多子世帯",$M317*参照!$I$4,IF(AR317="対象外",0))))))))))</f>
        <v>0</v>
      </c>
      <c r="CQ317" s="455" t="b">
        <f>IF(AS317="3/3",$M317*参照!$I$4,IF(AS317="2/3",$M317*参照!$I$5,IF(AS317="1/3",$M317*参照!$I$6,IF(AS317="1/4(多子)",$M317*参照!$I$4,IF(AS317="1/4(工･農)",$M317*参照!$I$7,IF(AS317="3/3(多子)",$M317*参照!$I$4,IF(AS317="2/3(多子)",$M317*参照!$I$4,IF(AS317="1/3(多子)",$M317*参照!$I$4,IF(AS317="多子世帯",$M317*参照!$I$4,IF(AS317="対象外",0))))))))))</f>
        <v>0</v>
      </c>
      <c r="CR317" s="456">
        <f t="shared" si="280"/>
        <v>0</v>
      </c>
      <c r="CS317" s="66"/>
      <c r="CT317" s="147"/>
      <c r="CU317" s="147"/>
      <c r="CV317" s="147"/>
      <c r="CW317" s="147"/>
      <c r="CX317" s="147"/>
      <c r="CY317" s="149"/>
      <c r="CZ317" s="100"/>
      <c r="DA317" s="147"/>
      <c r="DB317" s="147"/>
      <c r="DC317" s="147"/>
      <c r="DD317" s="147"/>
      <c r="DE317" s="147"/>
      <c r="DF317" s="148">
        <f t="shared" si="281"/>
        <v>0</v>
      </c>
      <c r="DG317" s="77">
        <f>IF(CD317=0,0,(ROUNDUP(O317*(BU317*参照!$C$5+BV317*参照!$C$6+BW317*参照!$C$7+BX317*参照!$C$8+BY317*参照!$C$9+BZ317*参照!$C$10+CA317*参照!$C$11+CB317*参照!$C$12+CC317*参照!$C$13)/CD317,-2)))</f>
        <v>0</v>
      </c>
      <c r="DH317" s="136" t="str">
        <f t="shared" si="252"/>
        <v>B</v>
      </c>
    </row>
    <row r="318" spans="1:112" ht="14.4">
      <c r="A318" s="137">
        <v>277</v>
      </c>
      <c r="B318" s="363"/>
      <c r="C318" s="361"/>
      <c r="D318" s="126"/>
      <c r="E318" s="127"/>
      <c r="F318" s="185"/>
      <c r="G318" s="213"/>
      <c r="H318" s="355"/>
      <c r="I318" s="235">
        <v>0</v>
      </c>
      <c r="J318" s="235">
        <f t="shared" si="253"/>
        <v>0</v>
      </c>
      <c r="K318" s="387">
        <f>IF(D318="昼間",参照!$E$4,IF(D318="夜間等",参照!$E$5,IF(D318="通信",参照!$E$6,0)))</f>
        <v>0</v>
      </c>
      <c r="L318" s="240">
        <f t="shared" si="254"/>
        <v>0</v>
      </c>
      <c r="M318" s="241">
        <f t="shared" si="255"/>
        <v>0</v>
      </c>
      <c r="N318" s="238"/>
      <c r="O318" s="238">
        <f t="shared" si="256"/>
        <v>0</v>
      </c>
      <c r="P318" s="389">
        <v>0</v>
      </c>
      <c r="Q318" s="392">
        <f>IF(D318="昼間",参照!$F$4,IF(D318="夜間等",参照!$F$5,IF(D318="通信",参照!$F$6,0)))</f>
        <v>0</v>
      </c>
      <c r="R318" s="240">
        <f t="shared" si="257"/>
        <v>0</v>
      </c>
      <c r="S318" s="214"/>
      <c r="T318" s="384">
        <f t="shared" si="258"/>
        <v>0</v>
      </c>
      <c r="U318" s="382">
        <f t="shared" si="259"/>
        <v>0</v>
      </c>
      <c r="V318" s="380">
        <f t="shared" si="260"/>
        <v>0</v>
      </c>
      <c r="W318" s="378">
        <f t="shared" si="261"/>
        <v>0</v>
      </c>
      <c r="X318" s="386" t="str">
        <f t="shared" si="231"/>
        <v>0</v>
      </c>
      <c r="Y318" s="379">
        <f t="shared" si="262"/>
        <v>0</v>
      </c>
      <c r="Z318" s="441"/>
      <c r="AA318" s="441"/>
      <c r="AB318" s="445">
        <f t="shared" si="263"/>
        <v>0</v>
      </c>
      <c r="AC318" s="356">
        <f t="shared" si="264"/>
        <v>0</v>
      </c>
      <c r="AD318" s="123">
        <f t="shared" si="232"/>
        <v>0</v>
      </c>
      <c r="AE318" s="123">
        <f t="shared" si="233"/>
        <v>0</v>
      </c>
      <c r="AF318" s="183"/>
      <c r="AG318" s="32"/>
      <c r="AH318" s="97"/>
      <c r="AI318" s="33"/>
      <c r="AJ318" s="97"/>
      <c r="AK318" s="33"/>
      <c r="AL318" s="97"/>
      <c r="AM318" s="98"/>
      <c r="AN318" s="99"/>
      <c r="AO318" s="147"/>
      <c r="AP318" s="147"/>
      <c r="AQ318" s="147"/>
      <c r="AR318" s="147"/>
      <c r="AS318" s="33"/>
      <c r="AT318" s="308">
        <f t="shared" si="234"/>
        <v>0</v>
      </c>
      <c r="AU318" s="295">
        <f t="shared" si="235"/>
        <v>0</v>
      </c>
      <c r="AV318" s="295">
        <f t="shared" si="236"/>
        <v>0</v>
      </c>
      <c r="AW318" s="295">
        <f t="shared" si="237"/>
        <v>0</v>
      </c>
      <c r="AX318" s="295">
        <f t="shared" si="238"/>
        <v>0</v>
      </c>
      <c r="AY318" s="295">
        <f t="shared" si="239"/>
        <v>0</v>
      </c>
      <c r="AZ318" s="295">
        <f t="shared" si="240"/>
        <v>0</v>
      </c>
      <c r="BA318" s="295">
        <f t="shared" si="241"/>
        <v>0</v>
      </c>
      <c r="BB318" s="310">
        <f t="shared" si="242"/>
        <v>0</v>
      </c>
      <c r="BC318" s="308">
        <f t="shared" si="243"/>
        <v>0</v>
      </c>
      <c r="BD318" s="308">
        <f t="shared" si="244"/>
        <v>0</v>
      </c>
      <c r="BE318" s="295">
        <f t="shared" si="245"/>
        <v>0</v>
      </c>
      <c r="BF318" s="308">
        <f t="shared" si="246"/>
        <v>0</v>
      </c>
      <c r="BG318" s="295">
        <f t="shared" si="247"/>
        <v>0</v>
      </c>
      <c r="BH318" s="308">
        <f t="shared" si="248"/>
        <v>0</v>
      </c>
      <c r="BI318" s="295">
        <f t="shared" si="249"/>
        <v>0</v>
      </c>
      <c r="BJ318" s="295">
        <f t="shared" si="250"/>
        <v>0</v>
      </c>
      <c r="BK318" s="310">
        <f t="shared" si="251"/>
        <v>0</v>
      </c>
      <c r="BL318" s="317">
        <f t="shared" si="265"/>
        <v>0</v>
      </c>
      <c r="BM318" s="299">
        <f t="shared" si="265"/>
        <v>0</v>
      </c>
      <c r="BN318" s="299">
        <f t="shared" si="266"/>
        <v>0</v>
      </c>
      <c r="BO318" s="299">
        <f t="shared" si="265"/>
        <v>0</v>
      </c>
      <c r="BP318" s="299">
        <f t="shared" si="267"/>
        <v>0</v>
      </c>
      <c r="BQ318" s="299">
        <f t="shared" si="265"/>
        <v>0</v>
      </c>
      <c r="BR318" s="299">
        <f t="shared" si="268"/>
        <v>0</v>
      </c>
      <c r="BS318" s="299">
        <f t="shared" si="269"/>
        <v>0</v>
      </c>
      <c r="BT318" s="318">
        <f t="shared" si="269"/>
        <v>0</v>
      </c>
      <c r="BU318" s="450">
        <f t="shared" si="270"/>
        <v>0</v>
      </c>
      <c r="BV318" s="451">
        <f t="shared" si="271"/>
        <v>0</v>
      </c>
      <c r="BW318" s="451">
        <f t="shared" si="272"/>
        <v>0</v>
      </c>
      <c r="BX318" s="451">
        <f t="shared" si="273"/>
        <v>0</v>
      </c>
      <c r="BY318" s="451">
        <f t="shared" si="274"/>
        <v>0</v>
      </c>
      <c r="BZ318" s="451">
        <f t="shared" si="275"/>
        <v>0</v>
      </c>
      <c r="CA318" s="451">
        <f t="shared" si="276"/>
        <v>0</v>
      </c>
      <c r="CB318" s="451">
        <f t="shared" si="277"/>
        <v>0</v>
      </c>
      <c r="CC318" s="451">
        <f t="shared" si="278"/>
        <v>0</v>
      </c>
      <c r="CD318" s="452">
        <f t="shared" si="279"/>
        <v>0</v>
      </c>
      <c r="CE318" s="453">
        <f>IF($AF318="3/3",$R318*参照!$J$4,IF($AF318="2/3",$R318*参照!$J$5,IF($AF318="1/3",$R318*参照!$J$6,IF($AF318="1/4(多子)",$R318*参照!$J$4,IF($AF318="1/4(工･農)",$R318*参照!$J$7,IF($AF318="3/3(多子)",$R318*参照!$J$4,IF($AF318="2/3(多子)",$R318*参照!$J$4,IF($AF318="1/3(多子)",$R318*参照!$J$4,IF($AF318="多子世帯",$R318*参照!$J$4,)))))))))</f>
        <v>0</v>
      </c>
      <c r="CF318" s="454" t="b">
        <f>IF(AH318="3/3",$M318*参照!$I$4,IF(AH318="2/3",$M318*参照!$I$5,IF(AH318="1/3",$M318*参照!$I$6,IF(AH318="1/4(多子)",$M318*参照!$I$4,IF(AH318="1/4(工･農)",$M318*参照!$I$7,IF(AH318="3/3(多子)",$M318*参照!$I$4,IF(AH318="2/3(多子)",$M318*参照!$I$4,IF(AH318="1/3(多子)",$M318*参照!$I$4,IF(AH318="多子世帯",$M318*参照!$I$4,IF(AH318="対象外",0))))))))))</f>
        <v>0</v>
      </c>
      <c r="CG318" s="454" t="b">
        <f>IF(AI318="3/3",$M318*参照!$I$4,IF(AI318="2/3",$M318*参照!$I$5,IF(AI318="1/3",$M318*参照!$I$6,IF(AI318="1/4(多子)",$M318*参照!$I$4,IF(AI318="1/4(工･農)",$M318*参照!$I$7,IF(AI318="3/3(多子)",$M318*参照!$I$4,IF(AI318="2/3(多子)",$M318*参照!$I$4,IF(AI318="1/3(多子)",$M318*参照!$I$4,IF(AI318="多子世帯",$M318*参照!$I$4,IF(AI318="対象外",0))))))))))</f>
        <v>0</v>
      </c>
      <c r="CH318" s="454" t="b">
        <f>IF(AJ318="3/3",$M318*参照!$I$4,IF(AJ318="2/3",$M318*参照!$I$5,IF(AJ318="1/3",$M318*参照!$I$6,IF(AJ318="1/4(多子)",$M318*参照!$I$4,IF(AJ318="1/4(工･農)",$M318*参照!$I$7,IF(AJ318="3/3(多子)",$M318*参照!$I$4,IF(AJ318="2/3(多子)",$M318*参照!$I$4,IF(AJ318="1/3(多子)",$M318*参照!$I$4,IF(AJ318="多子世帯",$M318*参照!$I$4,IF(AJ318="対象外",0))))))))))</f>
        <v>0</v>
      </c>
      <c r="CI318" s="454" t="b">
        <f>IF(AK318="3/3",$M318*参照!$I$4,IF(AK318="2/3",$M318*参照!$I$5,IF(AK318="1/3",$M318*参照!$I$6,IF(AK318="1/4(多子)",$M318*参照!$I$4,IF(AK318="1/4(工･農)",$M318*参照!$I$7,IF(AK318="3/3(多子)",$M318*参照!$I$4,IF(AK318="2/3(多子)",$M318*参照!$I$4,IF(AK318="1/3(多子)",$M318*参照!$I$4,IF(AK318="多子世帯",$M318*参照!$I$4,IF(AK318="対象外",0))))))))))</f>
        <v>0</v>
      </c>
      <c r="CJ318" s="454" t="b">
        <f>IF(AL318="3/3",$M318*参照!$I$4,IF(AL318="2/3",$M318*参照!$I$5,IF(AL318="1/3",$M318*参照!$I$6,IF(AL318="1/4(多子)",$M318*参照!$I$4,IF(AL318="1/4(工･農)",$M318*参照!$I$7,IF(AL318="3/3(多子)",$M318*参照!$I$4,IF(AL318="2/3(多子)",$M318*参照!$I$4,IF(AL318="1/3(多子)",$M318*参照!$I$4,IF(AL318="多子世帯",$M318*参照!$I$4,IF(AL318="対象外",0))))))))))</f>
        <v>0</v>
      </c>
      <c r="CK318" s="454" t="b">
        <f>IF(AM318="3/3",$M318*参照!$I$4,IF(AM318="2/3",$M318*参照!$I$5,IF(AM318="1/3",$M318*参照!$I$6,IF(AM318="1/4(多子)",$M318*参照!$I$4,IF(AM318="1/4(工･農)",$M318*参照!$I$7,IF(AM318="3/3(多子)",$M318*参照!$I$4,IF(AM318="2/3(多子)",$M318*参照!$I$4,IF(AM318="1/3(多子)",$M318*参照!$I$4,IF(AM318="多子世帯",$M318*参照!$I$4,IF(AM318="対象外",0))))))))))</f>
        <v>0</v>
      </c>
      <c r="CL318" s="454" t="b">
        <f>IF(AN318="3/3",$M318*参照!$I$4,IF(AN318="2/3",$M318*参照!$I$5,IF(AN318="1/3",$M318*参照!$I$6,IF(AN318="1/4(多子)",$M318*参照!$I$4,IF(AN318="1/4(工･農)",$M318*参照!$I$7,IF(AN318="3/3(多子)",$M318*参照!$I$4,IF(AN318="2/3(多子)",$M318*参照!$I$4,IF(AN318="1/3(多子)",$M318*参照!$I$4,IF(AN318="多子世帯",$M318*参照!$I$4,IF(AN318="対象外",0))))))))))</f>
        <v>0</v>
      </c>
      <c r="CM318" s="454" t="b">
        <f>IF(AO318="3/3",$M318*参照!$I$4,IF(AO318="2/3",$M318*参照!$I$5,IF(AO318="1/3",$M318*参照!$I$6,IF(AO318="1/4(多子)",$M318*参照!$I$4,IF(AO318="1/4(工･農)",$M318*参照!$I$7,IF(AO318="3/3(多子)",$M318*参照!$I$4,IF(AO318="2/3(多子)",$M318*参照!$I$4,IF(AO318="1/3(多子)",$M318*参照!$I$4,IF(AO318="多子世帯",$M318*参照!$I$4,IF(AO318="対象外",0))))))))))</f>
        <v>0</v>
      </c>
      <c r="CN318" s="454" t="b">
        <f>IF(AP318="3/3",$M318*参照!$I$4,IF(AP318="2/3",$M318*参照!$I$5,IF(AP318="1/3",$M318*参照!$I$6,IF(AP318="1/4(多子)",$M318*参照!$I$4,IF(AP318="1/4(工･農)",$M318*参照!$I$7,IF(AP318="3/3(多子)",$M318*参照!$I$4,IF(AP318="2/3(多子)",$M318*参照!$I$4,IF(AP318="1/3(多子)",$M318*参照!$I$4,IF(AP318="多子世帯",$M318*参照!$I$4,IF(AP318="対象外",0))))))))))</f>
        <v>0</v>
      </c>
      <c r="CO318" s="454" t="b">
        <f>IF(AQ318="3/3",$M318*参照!$I$4,IF(AQ318="2/3",$M318*参照!$I$5,IF(AQ318="1/3",$M318*参照!$I$6,IF(AQ318="1/4(多子)",$M318*参照!$I$4,IF(AQ318="1/4(工･農)",$M318*参照!$I$7,IF(AQ318="3/3(多子)",$M318*参照!$I$4,IF(AQ318="2/3(多子)",$M318*参照!$I$4,IF(AQ318="1/3(多子)",$M318*参照!$I$4,IF(AQ318="多子世帯",$M318*参照!$I$4,IF(AQ318="対象外",0))))))))))</f>
        <v>0</v>
      </c>
      <c r="CP318" s="454" t="b">
        <f>IF(AR318="3/3",$M318*参照!$I$4,IF(AR318="2/3",$M318*参照!$I$5,IF(AR318="1/3",$M318*参照!$I$6,IF(AR318="1/4(多子)",$M318*参照!$I$4,IF(AR318="1/4(工･農)",$M318*参照!$I$7,IF(AR318="3/3(多子)",$M318*参照!$I$4,IF(AR318="2/3(多子)",$M318*参照!$I$4,IF(AR318="1/3(多子)",$M318*参照!$I$4,IF(AR318="多子世帯",$M318*参照!$I$4,IF(AR318="対象外",0))))))))))</f>
        <v>0</v>
      </c>
      <c r="CQ318" s="455" t="b">
        <f>IF(AS318="3/3",$M318*参照!$I$4,IF(AS318="2/3",$M318*参照!$I$5,IF(AS318="1/3",$M318*参照!$I$6,IF(AS318="1/4(多子)",$M318*参照!$I$4,IF(AS318="1/4(工･農)",$M318*参照!$I$7,IF(AS318="3/3(多子)",$M318*参照!$I$4,IF(AS318="2/3(多子)",$M318*参照!$I$4,IF(AS318="1/3(多子)",$M318*参照!$I$4,IF(AS318="多子世帯",$M318*参照!$I$4,IF(AS318="対象外",0))))))))))</f>
        <v>0</v>
      </c>
      <c r="CR318" s="456">
        <f t="shared" si="280"/>
        <v>0</v>
      </c>
      <c r="CS318" s="66"/>
      <c r="CT318" s="147"/>
      <c r="CU318" s="147"/>
      <c r="CV318" s="147"/>
      <c r="CW318" s="147"/>
      <c r="CX318" s="147"/>
      <c r="CY318" s="149"/>
      <c r="CZ318" s="100"/>
      <c r="DA318" s="147"/>
      <c r="DB318" s="147"/>
      <c r="DC318" s="147"/>
      <c r="DD318" s="147"/>
      <c r="DE318" s="147"/>
      <c r="DF318" s="148">
        <f t="shared" si="281"/>
        <v>0</v>
      </c>
      <c r="DG318" s="77">
        <f>IF(CD318=0,0,(ROUNDUP(O318*(BU318*参照!$C$5+BV318*参照!$C$6+BW318*参照!$C$7+BX318*参照!$C$8+BY318*参照!$C$9+BZ318*参照!$C$10+CA318*参照!$C$11+CB318*参照!$C$12+CC318*参照!$C$13)/CD318,-2)))</f>
        <v>0</v>
      </c>
      <c r="DH318" s="136" t="str">
        <f t="shared" si="252"/>
        <v>B</v>
      </c>
    </row>
    <row r="319" spans="1:112" ht="14.4">
      <c r="A319" s="137">
        <v>278</v>
      </c>
      <c r="B319" s="363"/>
      <c r="C319" s="361"/>
      <c r="D319" s="126"/>
      <c r="E319" s="127"/>
      <c r="F319" s="185"/>
      <c r="G319" s="213"/>
      <c r="H319" s="355"/>
      <c r="I319" s="235">
        <v>0</v>
      </c>
      <c r="J319" s="235">
        <f t="shared" si="253"/>
        <v>0</v>
      </c>
      <c r="K319" s="387">
        <f>IF(D319="昼間",参照!$E$4,IF(D319="夜間等",参照!$E$5,IF(D319="通信",参照!$E$6,0)))</f>
        <v>0</v>
      </c>
      <c r="L319" s="240">
        <f t="shared" si="254"/>
        <v>0</v>
      </c>
      <c r="M319" s="241">
        <f t="shared" si="255"/>
        <v>0</v>
      </c>
      <c r="N319" s="238"/>
      <c r="O319" s="238">
        <f t="shared" si="256"/>
        <v>0</v>
      </c>
      <c r="P319" s="389">
        <v>0</v>
      </c>
      <c r="Q319" s="392">
        <f>IF(D319="昼間",参照!$F$4,IF(D319="夜間等",参照!$F$5,IF(D319="通信",参照!$F$6,0)))</f>
        <v>0</v>
      </c>
      <c r="R319" s="240">
        <f t="shared" si="257"/>
        <v>0</v>
      </c>
      <c r="S319" s="214"/>
      <c r="T319" s="384">
        <f t="shared" si="258"/>
        <v>0</v>
      </c>
      <c r="U319" s="382">
        <f t="shared" si="259"/>
        <v>0</v>
      </c>
      <c r="V319" s="380">
        <f t="shared" si="260"/>
        <v>0</v>
      </c>
      <c r="W319" s="378">
        <f t="shared" si="261"/>
        <v>0</v>
      </c>
      <c r="X319" s="386" t="str">
        <f t="shared" si="231"/>
        <v>0</v>
      </c>
      <c r="Y319" s="379">
        <f t="shared" si="262"/>
        <v>0</v>
      </c>
      <c r="Z319" s="441"/>
      <c r="AA319" s="441"/>
      <c r="AB319" s="445">
        <f t="shared" si="263"/>
        <v>0</v>
      </c>
      <c r="AC319" s="356">
        <f t="shared" si="264"/>
        <v>0</v>
      </c>
      <c r="AD319" s="123">
        <f t="shared" si="232"/>
        <v>0</v>
      </c>
      <c r="AE319" s="123">
        <f t="shared" si="233"/>
        <v>0</v>
      </c>
      <c r="AF319" s="183"/>
      <c r="AG319" s="32"/>
      <c r="AH319" s="97"/>
      <c r="AI319" s="33"/>
      <c r="AJ319" s="97"/>
      <c r="AK319" s="33"/>
      <c r="AL319" s="97"/>
      <c r="AM319" s="98"/>
      <c r="AN319" s="99"/>
      <c r="AO319" s="147"/>
      <c r="AP319" s="147"/>
      <c r="AQ319" s="147"/>
      <c r="AR319" s="147"/>
      <c r="AS319" s="33"/>
      <c r="AT319" s="308">
        <f t="shared" si="234"/>
        <v>0</v>
      </c>
      <c r="AU319" s="295">
        <f t="shared" si="235"/>
        <v>0</v>
      </c>
      <c r="AV319" s="295">
        <f t="shared" si="236"/>
        <v>0</v>
      </c>
      <c r="AW319" s="295">
        <f t="shared" si="237"/>
        <v>0</v>
      </c>
      <c r="AX319" s="295">
        <f t="shared" si="238"/>
        <v>0</v>
      </c>
      <c r="AY319" s="295">
        <f t="shared" si="239"/>
        <v>0</v>
      </c>
      <c r="AZ319" s="295">
        <f t="shared" si="240"/>
        <v>0</v>
      </c>
      <c r="BA319" s="295">
        <f t="shared" si="241"/>
        <v>0</v>
      </c>
      <c r="BB319" s="310">
        <f t="shared" si="242"/>
        <v>0</v>
      </c>
      <c r="BC319" s="308">
        <f t="shared" si="243"/>
        <v>0</v>
      </c>
      <c r="BD319" s="308">
        <f t="shared" si="244"/>
        <v>0</v>
      </c>
      <c r="BE319" s="295">
        <f t="shared" si="245"/>
        <v>0</v>
      </c>
      <c r="BF319" s="308">
        <f t="shared" si="246"/>
        <v>0</v>
      </c>
      <c r="BG319" s="295">
        <f t="shared" si="247"/>
        <v>0</v>
      </c>
      <c r="BH319" s="308">
        <f t="shared" si="248"/>
        <v>0</v>
      </c>
      <c r="BI319" s="295">
        <f t="shared" si="249"/>
        <v>0</v>
      </c>
      <c r="BJ319" s="295">
        <f t="shared" si="250"/>
        <v>0</v>
      </c>
      <c r="BK319" s="310">
        <f t="shared" si="251"/>
        <v>0</v>
      </c>
      <c r="BL319" s="317">
        <f t="shared" si="265"/>
        <v>0</v>
      </c>
      <c r="BM319" s="299">
        <f t="shared" si="265"/>
        <v>0</v>
      </c>
      <c r="BN319" s="299">
        <f t="shared" si="266"/>
        <v>0</v>
      </c>
      <c r="BO319" s="299">
        <f t="shared" si="265"/>
        <v>0</v>
      </c>
      <c r="BP319" s="299">
        <f t="shared" si="267"/>
        <v>0</v>
      </c>
      <c r="BQ319" s="299">
        <f t="shared" si="265"/>
        <v>0</v>
      </c>
      <c r="BR319" s="299">
        <f t="shared" si="268"/>
        <v>0</v>
      </c>
      <c r="BS319" s="299">
        <f t="shared" si="269"/>
        <v>0</v>
      </c>
      <c r="BT319" s="318">
        <f t="shared" si="269"/>
        <v>0</v>
      </c>
      <c r="BU319" s="450">
        <f t="shared" si="270"/>
        <v>0</v>
      </c>
      <c r="BV319" s="451">
        <f t="shared" si="271"/>
        <v>0</v>
      </c>
      <c r="BW319" s="451">
        <f t="shared" si="272"/>
        <v>0</v>
      </c>
      <c r="BX319" s="451">
        <f t="shared" si="273"/>
        <v>0</v>
      </c>
      <c r="BY319" s="451">
        <f t="shared" si="274"/>
        <v>0</v>
      </c>
      <c r="BZ319" s="451">
        <f t="shared" si="275"/>
        <v>0</v>
      </c>
      <c r="CA319" s="451">
        <f t="shared" si="276"/>
        <v>0</v>
      </c>
      <c r="CB319" s="451">
        <f t="shared" si="277"/>
        <v>0</v>
      </c>
      <c r="CC319" s="451">
        <f t="shared" si="278"/>
        <v>0</v>
      </c>
      <c r="CD319" s="452">
        <f t="shared" si="279"/>
        <v>0</v>
      </c>
      <c r="CE319" s="453">
        <f>IF($AF319="3/3",$R319*参照!$J$4,IF($AF319="2/3",$R319*参照!$J$5,IF($AF319="1/3",$R319*参照!$J$6,IF($AF319="1/4(多子)",$R319*参照!$J$4,IF($AF319="1/4(工･農)",$R319*参照!$J$7,IF($AF319="3/3(多子)",$R319*参照!$J$4,IF($AF319="2/3(多子)",$R319*参照!$J$4,IF($AF319="1/3(多子)",$R319*参照!$J$4,IF($AF319="多子世帯",$R319*参照!$J$4,)))))))))</f>
        <v>0</v>
      </c>
      <c r="CF319" s="454" t="b">
        <f>IF(AH319="3/3",$M319*参照!$I$4,IF(AH319="2/3",$M319*参照!$I$5,IF(AH319="1/3",$M319*参照!$I$6,IF(AH319="1/4(多子)",$M319*参照!$I$4,IF(AH319="1/4(工･農)",$M319*参照!$I$7,IF(AH319="3/3(多子)",$M319*参照!$I$4,IF(AH319="2/3(多子)",$M319*参照!$I$4,IF(AH319="1/3(多子)",$M319*参照!$I$4,IF(AH319="多子世帯",$M319*参照!$I$4,IF(AH319="対象外",0))))))))))</f>
        <v>0</v>
      </c>
      <c r="CG319" s="454" t="b">
        <f>IF(AI319="3/3",$M319*参照!$I$4,IF(AI319="2/3",$M319*参照!$I$5,IF(AI319="1/3",$M319*参照!$I$6,IF(AI319="1/4(多子)",$M319*参照!$I$4,IF(AI319="1/4(工･農)",$M319*参照!$I$7,IF(AI319="3/3(多子)",$M319*参照!$I$4,IF(AI319="2/3(多子)",$M319*参照!$I$4,IF(AI319="1/3(多子)",$M319*参照!$I$4,IF(AI319="多子世帯",$M319*参照!$I$4,IF(AI319="対象外",0))))))))))</f>
        <v>0</v>
      </c>
      <c r="CH319" s="454" t="b">
        <f>IF(AJ319="3/3",$M319*参照!$I$4,IF(AJ319="2/3",$M319*参照!$I$5,IF(AJ319="1/3",$M319*参照!$I$6,IF(AJ319="1/4(多子)",$M319*参照!$I$4,IF(AJ319="1/4(工･農)",$M319*参照!$I$7,IF(AJ319="3/3(多子)",$M319*参照!$I$4,IF(AJ319="2/3(多子)",$M319*参照!$I$4,IF(AJ319="1/3(多子)",$M319*参照!$I$4,IF(AJ319="多子世帯",$M319*参照!$I$4,IF(AJ319="対象外",0))))))))))</f>
        <v>0</v>
      </c>
      <c r="CI319" s="454" t="b">
        <f>IF(AK319="3/3",$M319*参照!$I$4,IF(AK319="2/3",$M319*参照!$I$5,IF(AK319="1/3",$M319*参照!$I$6,IF(AK319="1/4(多子)",$M319*参照!$I$4,IF(AK319="1/4(工･農)",$M319*参照!$I$7,IF(AK319="3/3(多子)",$M319*参照!$I$4,IF(AK319="2/3(多子)",$M319*参照!$I$4,IF(AK319="1/3(多子)",$M319*参照!$I$4,IF(AK319="多子世帯",$M319*参照!$I$4,IF(AK319="対象外",0))))))))))</f>
        <v>0</v>
      </c>
      <c r="CJ319" s="454" t="b">
        <f>IF(AL319="3/3",$M319*参照!$I$4,IF(AL319="2/3",$M319*参照!$I$5,IF(AL319="1/3",$M319*参照!$I$6,IF(AL319="1/4(多子)",$M319*参照!$I$4,IF(AL319="1/4(工･農)",$M319*参照!$I$7,IF(AL319="3/3(多子)",$M319*参照!$I$4,IF(AL319="2/3(多子)",$M319*参照!$I$4,IF(AL319="1/3(多子)",$M319*参照!$I$4,IF(AL319="多子世帯",$M319*参照!$I$4,IF(AL319="対象外",0))))))))))</f>
        <v>0</v>
      </c>
      <c r="CK319" s="454" t="b">
        <f>IF(AM319="3/3",$M319*参照!$I$4,IF(AM319="2/3",$M319*参照!$I$5,IF(AM319="1/3",$M319*参照!$I$6,IF(AM319="1/4(多子)",$M319*参照!$I$4,IF(AM319="1/4(工･農)",$M319*参照!$I$7,IF(AM319="3/3(多子)",$M319*参照!$I$4,IF(AM319="2/3(多子)",$M319*参照!$I$4,IF(AM319="1/3(多子)",$M319*参照!$I$4,IF(AM319="多子世帯",$M319*参照!$I$4,IF(AM319="対象外",0))))))))))</f>
        <v>0</v>
      </c>
      <c r="CL319" s="454" t="b">
        <f>IF(AN319="3/3",$M319*参照!$I$4,IF(AN319="2/3",$M319*参照!$I$5,IF(AN319="1/3",$M319*参照!$I$6,IF(AN319="1/4(多子)",$M319*参照!$I$4,IF(AN319="1/4(工･農)",$M319*参照!$I$7,IF(AN319="3/3(多子)",$M319*参照!$I$4,IF(AN319="2/3(多子)",$M319*参照!$I$4,IF(AN319="1/3(多子)",$M319*参照!$I$4,IF(AN319="多子世帯",$M319*参照!$I$4,IF(AN319="対象外",0))))))))))</f>
        <v>0</v>
      </c>
      <c r="CM319" s="454" t="b">
        <f>IF(AO319="3/3",$M319*参照!$I$4,IF(AO319="2/3",$M319*参照!$I$5,IF(AO319="1/3",$M319*参照!$I$6,IF(AO319="1/4(多子)",$M319*参照!$I$4,IF(AO319="1/4(工･農)",$M319*参照!$I$7,IF(AO319="3/3(多子)",$M319*参照!$I$4,IF(AO319="2/3(多子)",$M319*参照!$I$4,IF(AO319="1/3(多子)",$M319*参照!$I$4,IF(AO319="多子世帯",$M319*参照!$I$4,IF(AO319="対象外",0))))))))))</f>
        <v>0</v>
      </c>
      <c r="CN319" s="454" t="b">
        <f>IF(AP319="3/3",$M319*参照!$I$4,IF(AP319="2/3",$M319*参照!$I$5,IF(AP319="1/3",$M319*参照!$I$6,IF(AP319="1/4(多子)",$M319*参照!$I$4,IF(AP319="1/4(工･農)",$M319*参照!$I$7,IF(AP319="3/3(多子)",$M319*参照!$I$4,IF(AP319="2/3(多子)",$M319*参照!$I$4,IF(AP319="1/3(多子)",$M319*参照!$I$4,IF(AP319="多子世帯",$M319*参照!$I$4,IF(AP319="対象外",0))))))))))</f>
        <v>0</v>
      </c>
      <c r="CO319" s="454" t="b">
        <f>IF(AQ319="3/3",$M319*参照!$I$4,IF(AQ319="2/3",$M319*参照!$I$5,IF(AQ319="1/3",$M319*参照!$I$6,IF(AQ319="1/4(多子)",$M319*参照!$I$4,IF(AQ319="1/4(工･農)",$M319*参照!$I$7,IF(AQ319="3/3(多子)",$M319*参照!$I$4,IF(AQ319="2/3(多子)",$M319*参照!$I$4,IF(AQ319="1/3(多子)",$M319*参照!$I$4,IF(AQ319="多子世帯",$M319*参照!$I$4,IF(AQ319="対象外",0))))))))))</f>
        <v>0</v>
      </c>
      <c r="CP319" s="454" t="b">
        <f>IF(AR319="3/3",$M319*参照!$I$4,IF(AR319="2/3",$M319*参照!$I$5,IF(AR319="1/3",$M319*参照!$I$6,IF(AR319="1/4(多子)",$M319*参照!$I$4,IF(AR319="1/4(工･農)",$M319*参照!$I$7,IF(AR319="3/3(多子)",$M319*参照!$I$4,IF(AR319="2/3(多子)",$M319*参照!$I$4,IF(AR319="1/3(多子)",$M319*参照!$I$4,IF(AR319="多子世帯",$M319*参照!$I$4,IF(AR319="対象外",0))))))))))</f>
        <v>0</v>
      </c>
      <c r="CQ319" s="455" t="b">
        <f>IF(AS319="3/3",$M319*参照!$I$4,IF(AS319="2/3",$M319*参照!$I$5,IF(AS319="1/3",$M319*参照!$I$6,IF(AS319="1/4(多子)",$M319*参照!$I$4,IF(AS319="1/4(工･農)",$M319*参照!$I$7,IF(AS319="3/3(多子)",$M319*参照!$I$4,IF(AS319="2/3(多子)",$M319*参照!$I$4,IF(AS319="1/3(多子)",$M319*参照!$I$4,IF(AS319="多子世帯",$M319*参照!$I$4,IF(AS319="対象外",0))))))))))</f>
        <v>0</v>
      </c>
      <c r="CR319" s="456">
        <f t="shared" si="280"/>
        <v>0</v>
      </c>
      <c r="CS319" s="66"/>
      <c r="CT319" s="147"/>
      <c r="CU319" s="147"/>
      <c r="CV319" s="147"/>
      <c r="CW319" s="147"/>
      <c r="CX319" s="147"/>
      <c r="CY319" s="149"/>
      <c r="CZ319" s="100"/>
      <c r="DA319" s="147"/>
      <c r="DB319" s="147"/>
      <c r="DC319" s="147"/>
      <c r="DD319" s="147"/>
      <c r="DE319" s="147"/>
      <c r="DF319" s="148">
        <f t="shared" si="281"/>
        <v>0</v>
      </c>
      <c r="DG319" s="77">
        <f>IF(CD319=0,0,(ROUNDUP(O319*(BU319*参照!$C$5+BV319*参照!$C$6+BW319*参照!$C$7+BX319*参照!$C$8+BY319*参照!$C$9+BZ319*参照!$C$10+CA319*参照!$C$11+CB319*参照!$C$12+CC319*参照!$C$13)/CD319,-2)))</f>
        <v>0</v>
      </c>
      <c r="DH319" s="136" t="str">
        <f t="shared" si="252"/>
        <v>B</v>
      </c>
    </row>
    <row r="320" spans="1:112" ht="14.4">
      <c r="A320" s="137">
        <v>279</v>
      </c>
      <c r="B320" s="363"/>
      <c r="C320" s="361"/>
      <c r="D320" s="126"/>
      <c r="E320" s="127"/>
      <c r="F320" s="185"/>
      <c r="G320" s="213"/>
      <c r="H320" s="355"/>
      <c r="I320" s="235">
        <v>0</v>
      </c>
      <c r="J320" s="235">
        <f t="shared" si="253"/>
        <v>0</v>
      </c>
      <c r="K320" s="387">
        <f>IF(D320="昼間",参照!$E$4,IF(D320="夜間等",参照!$E$5,IF(D320="通信",参照!$E$6,0)))</f>
        <v>0</v>
      </c>
      <c r="L320" s="240">
        <f t="shared" si="254"/>
        <v>0</v>
      </c>
      <c r="M320" s="241">
        <f t="shared" si="255"/>
        <v>0</v>
      </c>
      <c r="N320" s="238"/>
      <c r="O320" s="238">
        <f t="shared" si="256"/>
        <v>0</v>
      </c>
      <c r="P320" s="389">
        <v>0</v>
      </c>
      <c r="Q320" s="392">
        <f>IF(D320="昼間",参照!$F$4,IF(D320="夜間等",参照!$F$5,IF(D320="通信",参照!$F$6,0)))</f>
        <v>0</v>
      </c>
      <c r="R320" s="240">
        <f t="shared" si="257"/>
        <v>0</v>
      </c>
      <c r="S320" s="214"/>
      <c r="T320" s="384">
        <f t="shared" si="258"/>
        <v>0</v>
      </c>
      <c r="U320" s="382">
        <f t="shared" si="259"/>
        <v>0</v>
      </c>
      <c r="V320" s="380">
        <f t="shared" si="260"/>
        <v>0</v>
      </c>
      <c r="W320" s="378">
        <f t="shared" si="261"/>
        <v>0</v>
      </c>
      <c r="X320" s="386" t="str">
        <f t="shared" si="231"/>
        <v>0</v>
      </c>
      <c r="Y320" s="379">
        <f t="shared" si="262"/>
        <v>0</v>
      </c>
      <c r="Z320" s="441"/>
      <c r="AA320" s="441"/>
      <c r="AB320" s="445">
        <f t="shared" si="263"/>
        <v>0</v>
      </c>
      <c r="AC320" s="356">
        <f t="shared" si="264"/>
        <v>0</v>
      </c>
      <c r="AD320" s="123">
        <f t="shared" si="232"/>
        <v>0</v>
      </c>
      <c r="AE320" s="123">
        <f t="shared" si="233"/>
        <v>0</v>
      </c>
      <c r="AF320" s="183"/>
      <c r="AG320" s="32"/>
      <c r="AH320" s="97"/>
      <c r="AI320" s="33"/>
      <c r="AJ320" s="97"/>
      <c r="AK320" s="33"/>
      <c r="AL320" s="97"/>
      <c r="AM320" s="98"/>
      <c r="AN320" s="99"/>
      <c r="AO320" s="147"/>
      <c r="AP320" s="147"/>
      <c r="AQ320" s="147"/>
      <c r="AR320" s="147"/>
      <c r="AS320" s="33"/>
      <c r="AT320" s="308">
        <f t="shared" si="234"/>
        <v>0</v>
      </c>
      <c r="AU320" s="295">
        <f t="shared" si="235"/>
        <v>0</v>
      </c>
      <c r="AV320" s="295">
        <f t="shared" si="236"/>
        <v>0</v>
      </c>
      <c r="AW320" s="295">
        <f t="shared" si="237"/>
        <v>0</v>
      </c>
      <c r="AX320" s="295">
        <f t="shared" si="238"/>
        <v>0</v>
      </c>
      <c r="AY320" s="295">
        <f t="shared" si="239"/>
        <v>0</v>
      </c>
      <c r="AZ320" s="295">
        <f t="shared" si="240"/>
        <v>0</v>
      </c>
      <c r="BA320" s="295">
        <f t="shared" si="241"/>
        <v>0</v>
      </c>
      <c r="BB320" s="310">
        <f t="shared" si="242"/>
        <v>0</v>
      </c>
      <c r="BC320" s="308">
        <f t="shared" si="243"/>
        <v>0</v>
      </c>
      <c r="BD320" s="308">
        <f t="shared" si="244"/>
        <v>0</v>
      </c>
      <c r="BE320" s="295">
        <f t="shared" si="245"/>
        <v>0</v>
      </c>
      <c r="BF320" s="308">
        <f t="shared" si="246"/>
        <v>0</v>
      </c>
      <c r="BG320" s="295">
        <f t="shared" si="247"/>
        <v>0</v>
      </c>
      <c r="BH320" s="308">
        <f t="shared" si="248"/>
        <v>0</v>
      </c>
      <c r="BI320" s="295">
        <f t="shared" si="249"/>
        <v>0</v>
      </c>
      <c r="BJ320" s="295">
        <f t="shared" si="250"/>
        <v>0</v>
      </c>
      <c r="BK320" s="310">
        <f t="shared" si="251"/>
        <v>0</v>
      </c>
      <c r="BL320" s="317">
        <f t="shared" si="265"/>
        <v>0</v>
      </c>
      <c r="BM320" s="299">
        <f t="shared" si="265"/>
        <v>0</v>
      </c>
      <c r="BN320" s="299">
        <f t="shared" si="266"/>
        <v>0</v>
      </c>
      <c r="BO320" s="299">
        <f t="shared" si="265"/>
        <v>0</v>
      </c>
      <c r="BP320" s="299">
        <f t="shared" si="267"/>
        <v>0</v>
      </c>
      <c r="BQ320" s="299">
        <f t="shared" si="265"/>
        <v>0</v>
      </c>
      <c r="BR320" s="299">
        <f t="shared" si="268"/>
        <v>0</v>
      </c>
      <c r="BS320" s="299">
        <f t="shared" si="269"/>
        <v>0</v>
      </c>
      <c r="BT320" s="318">
        <f t="shared" si="269"/>
        <v>0</v>
      </c>
      <c r="BU320" s="450">
        <f t="shared" si="270"/>
        <v>0</v>
      </c>
      <c r="BV320" s="451">
        <f t="shared" si="271"/>
        <v>0</v>
      </c>
      <c r="BW320" s="451">
        <f t="shared" si="272"/>
        <v>0</v>
      </c>
      <c r="BX320" s="451">
        <f t="shared" si="273"/>
        <v>0</v>
      </c>
      <c r="BY320" s="451">
        <f t="shared" si="274"/>
        <v>0</v>
      </c>
      <c r="BZ320" s="451">
        <f t="shared" si="275"/>
        <v>0</v>
      </c>
      <c r="CA320" s="451">
        <f t="shared" si="276"/>
        <v>0</v>
      </c>
      <c r="CB320" s="451">
        <f t="shared" si="277"/>
        <v>0</v>
      </c>
      <c r="CC320" s="451">
        <f t="shared" si="278"/>
        <v>0</v>
      </c>
      <c r="CD320" s="452">
        <f t="shared" si="279"/>
        <v>0</v>
      </c>
      <c r="CE320" s="453">
        <f>IF($AF320="3/3",$R320*参照!$J$4,IF($AF320="2/3",$R320*参照!$J$5,IF($AF320="1/3",$R320*参照!$J$6,IF($AF320="1/4(多子)",$R320*参照!$J$4,IF($AF320="1/4(工･農)",$R320*参照!$J$7,IF($AF320="3/3(多子)",$R320*参照!$J$4,IF($AF320="2/3(多子)",$R320*参照!$J$4,IF($AF320="1/3(多子)",$R320*参照!$J$4,IF($AF320="多子世帯",$R320*参照!$J$4,)))))))))</f>
        <v>0</v>
      </c>
      <c r="CF320" s="454" t="b">
        <f>IF(AH320="3/3",$M320*参照!$I$4,IF(AH320="2/3",$M320*参照!$I$5,IF(AH320="1/3",$M320*参照!$I$6,IF(AH320="1/4(多子)",$M320*参照!$I$4,IF(AH320="1/4(工･農)",$M320*参照!$I$7,IF(AH320="3/3(多子)",$M320*参照!$I$4,IF(AH320="2/3(多子)",$M320*参照!$I$4,IF(AH320="1/3(多子)",$M320*参照!$I$4,IF(AH320="多子世帯",$M320*参照!$I$4,IF(AH320="対象外",0))))))))))</f>
        <v>0</v>
      </c>
      <c r="CG320" s="454" t="b">
        <f>IF(AI320="3/3",$M320*参照!$I$4,IF(AI320="2/3",$M320*参照!$I$5,IF(AI320="1/3",$M320*参照!$I$6,IF(AI320="1/4(多子)",$M320*参照!$I$4,IF(AI320="1/4(工･農)",$M320*参照!$I$7,IF(AI320="3/3(多子)",$M320*参照!$I$4,IF(AI320="2/3(多子)",$M320*参照!$I$4,IF(AI320="1/3(多子)",$M320*参照!$I$4,IF(AI320="多子世帯",$M320*参照!$I$4,IF(AI320="対象外",0))))))))))</f>
        <v>0</v>
      </c>
      <c r="CH320" s="454" t="b">
        <f>IF(AJ320="3/3",$M320*参照!$I$4,IF(AJ320="2/3",$M320*参照!$I$5,IF(AJ320="1/3",$M320*参照!$I$6,IF(AJ320="1/4(多子)",$M320*参照!$I$4,IF(AJ320="1/4(工･農)",$M320*参照!$I$7,IF(AJ320="3/3(多子)",$M320*参照!$I$4,IF(AJ320="2/3(多子)",$M320*参照!$I$4,IF(AJ320="1/3(多子)",$M320*参照!$I$4,IF(AJ320="多子世帯",$M320*参照!$I$4,IF(AJ320="対象外",0))))))))))</f>
        <v>0</v>
      </c>
      <c r="CI320" s="454" t="b">
        <f>IF(AK320="3/3",$M320*参照!$I$4,IF(AK320="2/3",$M320*参照!$I$5,IF(AK320="1/3",$M320*参照!$I$6,IF(AK320="1/4(多子)",$M320*参照!$I$4,IF(AK320="1/4(工･農)",$M320*参照!$I$7,IF(AK320="3/3(多子)",$M320*参照!$I$4,IF(AK320="2/3(多子)",$M320*参照!$I$4,IF(AK320="1/3(多子)",$M320*参照!$I$4,IF(AK320="多子世帯",$M320*参照!$I$4,IF(AK320="対象外",0))))))))))</f>
        <v>0</v>
      </c>
      <c r="CJ320" s="454" t="b">
        <f>IF(AL320="3/3",$M320*参照!$I$4,IF(AL320="2/3",$M320*参照!$I$5,IF(AL320="1/3",$M320*参照!$I$6,IF(AL320="1/4(多子)",$M320*参照!$I$4,IF(AL320="1/4(工･農)",$M320*参照!$I$7,IF(AL320="3/3(多子)",$M320*参照!$I$4,IF(AL320="2/3(多子)",$M320*参照!$I$4,IF(AL320="1/3(多子)",$M320*参照!$I$4,IF(AL320="多子世帯",$M320*参照!$I$4,IF(AL320="対象外",0))))))))))</f>
        <v>0</v>
      </c>
      <c r="CK320" s="454" t="b">
        <f>IF(AM320="3/3",$M320*参照!$I$4,IF(AM320="2/3",$M320*参照!$I$5,IF(AM320="1/3",$M320*参照!$I$6,IF(AM320="1/4(多子)",$M320*参照!$I$4,IF(AM320="1/4(工･農)",$M320*参照!$I$7,IF(AM320="3/3(多子)",$M320*参照!$I$4,IF(AM320="2/3(多子)",$M320*参照!$I$4,IF(AM320="1/3(多子)",$M320*参照!$I$4,IF(AM320="多子世帯",$M320*参照!$I$4,IF(AM320="対象外",0))))))))))</f>
        <v>0</v>
      </c>
      <c r="CL320" s="454" t="b">
        <f>IF(AN320="3/3",$M320*参照!$I$4,IF(AN320="2/3",$M320*参照!$I$5,IF(AN320="1/3",$M320*参照!$I$6,IF(AN320="1/4(多子)",$M320*参照!$I$4,IF(AN320="1/4(工･農)",$M320*参照!$I$7,IF(AN320="3/3(多子)",$M320*参照!$I$4,IF(AN320="2/3(多子)",$M320*参照!$I$4,IF(AN320="1/3(多子)",$M320*参照!$I$4,IF(AN320="多子世帯",$M320*参照!$I$4,IF(AN320="対象外",0))))))))))</f>
        <v>0</v>
      </c>
      <c r="CM320" s="454" t="b">
        <f>IF(AO320="3/3",$M320*参照!$I$4,IF(AO320="2/3",$M320*参照!$I$5,IF(AO320="1/3",$M320*参照!$I$6,IF(AO320="1/4(多子)",$M320*参照!$I$4,IF(AO320="1/4(工･農)",$M320*参照!$I$7,IF(AO320="3/3(多子)",$M320*参照!$I$4,IF(AO320="2/3(多子)",$M320*参照!$I$4,IF(AO320="1/3(多子)",$M320*参照!$I$4,IF(AO320="多子世帯",$M320*参照!$I$4,IF(AO320="対象外",0))))))))))</f>
        <v>0</v>
      </c>
      <c r="CN320" s="454" t="b">
        <f>IF(AP320="3/3",$M320*参照!$I$4,IF(AP320="2/3",$M320*参照!$I$5,IF(AP320="1/3",$M320*参照!$I$6,IF(AP320="1/4(多子)",$M320*参照!$I$4,IF(AP320="1/4(工･農)",$M320*参照!$I$7,IF(AP320="3/3(多子)",$M320*参照!$I$4,IF(AP320="2/3(多子)",$M320*参照!$I$4,IF(AP320="1/3(多子)",$M320*参照!$I$4,IF(AP320="多子世帯",$M320*参照!$I$4,IF(AP320="対象外",0))))))))))</f>
        <v>0</v>
      </c>
      <c r="CO320" s="454" t="b">
        <f>IF(AQ320="3/3",$M320*参照!$I$4,IF(AQ320="2/3",$M320*参照!$I$5,IF(AQ320="1/3",$M320*参照!$I$6,IF(AQ320="1/4(多子)",$M320*参照!$I$4,IF(AQ320="1/4(工･農)",$M320*参照!$I$7,IF(AQ320="3/3(多子)",$M320*参照!$I$4,IF(AQ320="2/3(多子)",$M320*参照!$I$4,IF(AQ320="1/3(多子)",$M320*参照!$I$4,IF(AQ320="多子世帯",$M320*参照!$I$4,IF(AQ320="対象外",0))))))))))</f>
        <v>0</v>
      </c>
      <c r="CP320" s="454" t="b">
        <f>IF(AR320="3/3",$M320*参照!$I$4,IF(AR320="2/3",$M320*参照!$I$5,IF(AR320="1/3",$M320*参照!$I$6,IF(AR320="1/4(多子)",$M320*参照!$I$4,IF(AR320="1/4(工･農)",$M320*参照!$I$7,IF(AR320="3/3(多子)",$M320*参照!$I$4,IF(AR320="2/3(多子)",$M320*参照!$I$4,IF(AR320="1/3(多子)",$M320*参照!$I$4,IF(AR320="多子世帯",$M320*参照!$I$4,IF(AR320="対象外",0))))))))))</f>
        <v>0</v>
      </c>
      <c r="CQ320" s="455" t="b">
        <f>IF(AS320="3/3",$M320*参照!$I$4,IF(AS320="2/3",$M320*参照!$I$5,IF(AS320="1/3",$M320*参照!$I$6,IF(AS320="1/4(多子)",$M320*参照!$I$4,IF(AS320="1/4(工･農)",$M320*参照!$I$7,IF(AS320="3/3(多子)",$M320*参照!$I$4,IF(AS320="2/3(多子)",$M320*参照!$I$4,IF(AS320="1/3(多子)",$M320*参照!$I$4,IF(AS320="多子世帯",$M320*参照!$I$4,IF(AS320="対象外",0))))))))))</f>
        <v>0</v>
      </c>
      <c r="CR320" s="456">
        <f t="shared" si="280"/>
        <v>0</v>
      </c>
      <c r="CS320" s="66"/>
      <c r="CT320" s="147"/>
      <c r="CU320" s="147"/>
      <c r="CV320" s="147"/>
      <c r="CW320" s="147"/>
      <c r="CX320" s="147"/>
      <c r="CY320" s="149"/>
      <c r="CZ320" s="100"/>
      <c r="DA320" s="147"/>
      <c r="DB320" s="147"/>
      <c r="DC320" s="147"/>
      <c r="DD320" s="147"/>
      <c r="DE320" s="147"/>
      <c r="DF320" s="148">
        <f t="shared" si="281"/>
        <v>0</v>
      </c>
      <c r="DG320" s="77">
        <f>IF(CD320=0,0,(ROUNDUP(O320*(BU320*参照!$C$5+BV320*参照!$C$6+BW320*参照!$C$7+BX320*参照!$C$8+BY320*参照!$C$9+BZ320*参照!$C$10+CA320*参照!$C$11+CB320*参照!$C$12+CC320*参照!$C$13)/CD320,-2)))</f>
        <v>0</v>
      </c>
      <c r="DH320" s="136" t="str">
        <f t="shared" si="252"/>
        <v>B</v>
      </c>
    </row>
    <row r="321" spans="1:112" ht="14.4">
      <c r="A321" s="137">
        <v>280</v>
      </c>
      <c r="B321" s="354"/>
      <c r="C321" s="355"/>
      <c r="D321" s="213"/>
      <c r="E321" s="213"/>
      <c r="F321" s="185"/>
      <c r="G321" s="213"/>
      <c r="H321" s="355"/>
      <c r="I321" s="237">
        <v>0</v>
      </c>
      <c r="J321" s="236">
        <f t="shared" si="253"/>
        <v>0</v>
      </c>
      <c r="K321" s="387">
        <f>IF(D321="昼間",参照!$E$4,IF(D321="夜間等",参照!$E$5,IF(D321="通信",参照!$E$6,0)))</f>
        <v>0</v>
      </c>
      <c r="L321" s="240">
        <f t="shared" si="254"/>
        <v>0</v>
      </c>
      <c r="M321" s="241">
        <f t="shared" si="255"/>
        <v>0</v>
      </c>
      <c r="N321" s="238"/>
      <c r="O321" s="238">
        <f t="shared" si="256"/>
        <v>0</v>
      </c>
      <c r="P321" s="389">
        <v>0</v>
      </c>
      <c r="Q321" s="392">
        <f>IF(D321="昼間",参照!$F$4,IF(D321="夜間等",参照!$F$5,IF(D321="通信",参照!$F$6,0)))</f>
        <v>0</v>
      </c>
      <c r="R321" s="240">
        <f t="shared" si="257"/>
        <v>0</v>
      </c>
      <c r="S321" s="214"/>
      <c r="T321" s="384">
        <f t="shared" si="258"/>
        <v>0</v>
      </c>
      <c r="U321" s="382">
        <f t="shared" si="259"/>
        <v>0</v>
      </c>
      <c r="V321" s="380">
        <f t="shared" si="260"/>
        <v>0</v>
      </c>
      <c r="W321" s="378">
        <f t="shared" si="261"/>
        <v>0</v>
      </c>
      <c r="X321" s="386" t="str">
        <f t="shared" si="231"/>
        <v>0</v>
      </c>
      <c r="Y321" s="379">
        <f t="shared" si="262"/>
        <v>0</v>
      </c>
      <c r="Z321" s="441"/>
      <c r="AA321" s="441"/>
      <c r="AB321" s="445">
        <f t="shared" si="263"/>
        <v>0</v>
      </c>
      <c r="AC321" s="356">
        <f t="shared" si="264"/>
        <v>0</v>
      </c>
      <c r="AD321" s="123">
        <f t="shared" si="232"/>
        <v>0</v>
      </c>
      <c r="AE321" s="123">
        <f t="shared" si="233"/>
        <v>0</v>
      </c>
      <c r="AF321" s="183"/>
      <c r="AG321" s="32"/>
      <c r="AH321" s="97"/>
      <c r="AI321" s="33"/>
      <c r="AJ321" s="97"/>
      <c r="AK321" s="33"/>
      <c r="AL321" s="97"/>
      <c r="AM321" s="98"/>
      <c r="AN321" s="99"/>
      <c r="AO321" s="147"/>
      <c r="AP321" s="147"/>
      <c r="AQ321" s="147"/>
      <c r="AR321" s="147"/>
      <c r="AS321" s="33"/>
      <c r="AT321" s="308">
        <f t="shared" si="234"/>
        <v>0</v>
      </c>
      <c r="AU321" s="295">
        <f t="shared" si="235"/>
        <v>0</v>
      </c>
      <c r="AV321" s="295">
        <f t="shared" si="236"/>
        <v>0</v>
      </c>
      <c r="AW321" s="295">
        <f t="shared" si="237"/>
        <v>0</v>
      </c>
      <c r="AX321" s="295">
        <f t="shared" si="238"/>
        <v>0</v>
      </c>
      <c r="AY321" s="295">
        <f t="shared" si="239"/>
        <v>0</v>
      </c>
      <c r="AZ321" s="295">
        <f t="shared" si="240"/>
        <v>0</v>
      </c>
      <c r="BA321" s="295">
        <f t="shared" si="241"/>
        <v>0</v>
      </c>
      <c r="BB321" s="310">
        <f t="shared" si="242"/>
        <v>0</v>
      </c>
      <c r="BC321" s="308">
        <f t="shared" si="243"/>
        <v>0</v>
      </c>
      <c r="BD321" s="308">
        <f t="shared" si="244"/>
        <v>0</v>
      </c>
      <c r="BE321" s="295">
        <f t="shared" si="245"/>
        <v>0</v>
      </c>
      <c r="BF321" s="308">
        <f t="shared" si="246"/>
        <v>0</v>
      </c>
      <c r="BG321" s="295">
        <f t="shared" si="247"/>
        <v>0</v>
      </c>
      <c r="BH321" s="308">
        <f t="shared" si="248"/>
        <v>0</v>
      </c>
      <c r="BI321" s="295">
        <f t="shared" si="249"/>
        <v>0</v>
      </c>
      <c r="BJ321" s="295">
        <f t="shared" si="250"/>
        <v>0</v>
      </c>
      <c r="BK321" s="310">
        <f t="shared" si="251"/>
        <v>0</v>
      </c>
      <c r="BL321" s="317">
        <f t="shared" si="265"/>
        <v>0</v>
      </c>
      <c r="BM321" s="299">
        <f t="shared" si="265"/>
        <v>0</v>
      </c>
      <c r="BN321" s="299">
        <f t="shared" si="266"/>
        <v>0</v>
      </c>
      <c r="BO321" s="299">
        <f t="shared" si="265"/>
        <v>0</v>
      </c>
      <c r="BP321" s="299">
        <f t="shared" si="267"/>
        <v>0</v>
      </c>
      <c r="BQ321" s="299">
        <f t="shared" si="265"/>
        <v>0</v>
      </c>
      <c r="BR321" s="299">
        <f t="shared" si="268"/>
        <v>0</v>
      </c>
      <c r="BS321" s="299">
        <f t="shared" si="269"/>
        <v>0</v>
      </c>
      <c r="BT321" s="318">
        <f t="shared" si="269"/>
        <v>0</v>
      </c>
      <c r="BU321" s="450">
        <f t="shared" si="270"/>
        <v>0</v>
      </c>
      <c r="BV321" s="451">
        <f t="shared" si="271"/>
        <v>0</v>
      </c>
      <c r="BW321" s="451">
        <f t="shared" si="272"/>
        <v>0</v>
      </c>
      <c r="BX321" s="451">
        <f t="shared" si="273"/>
        <v>0</v>
      </c>
      <c r="BY321" s="451">
        <f t="shared" si="274"/>
        <v>0</v>
      </c>
      <c r="BZ321" s="451">
        <f t="shared" si="275"/>
        <v>0</v>
      </c>
      <c r="CA321" s="451">
        <f t="shared" si="276"/>
        <v>0</v>
      </c>
      <c r="CB321" s="451">
        <f t="shared" si="277"/>
        <v>0</v>
      </c>
      <c r="CC321" s="451">
        <f t="shared" si="278"/>
        <v>0</v>
      </c>
      <c r="CD321" s="452">
        <f t="shared" si="279"/>
        <v>0</v>
      </c>
      <c r="CE321" s="453">
        <f>IF($AF321="3/3",$R321*参照!$J$4,IF($AF321="2/3",$R321*参照!$J$5,IF($AF321="1/3",$R321*参照!$J$6,IF($AF321="1/4(多子)",$R321*参照!$J$4,IF($AF321="1/4(工･農)",$R321*参照!$J$7,IF($AF321="3/3(多子)",$R321*参照!$J$4,IF($AF321="2/3(多子)",$R321*参照!$J$4,IF($AF321="1/3(多子)",$R321*参照!$J$4,IF($AF321="多子世帯",$R321*参照!$J$4,)))))))))</f>
        <v>0</v>
      </c>
      <c r="CF321" s="454" t="b">
        <f>IF(AH321="3/3",$M321*参照!$I$4,IF(AH321="2/3",$M321*参照!$I$5,IF(AH321="1/3",$M321*参照!$I$6,IF(AH321="1/4(多子)",$M321*参照!$I$4,IF(AH321="1/4(工･農)",$M321*参照!$I$7,IF(AH321="3/3(多子)",$M321*参照!$I$4,IF(AH321="2/3(多子)",$M321*参照!$I$4,IF(AH321="1/3(多子)",$M321*参照!$I$4,IF(AH321="多子世帯",$M321*参照!$I$4,IF(AH321="対象外",0))))))))))</f>
        <v>0</v>
      </c>
      <c r="CG321" s="454" t="b">
        <f>IF(AI321="3/3",$M321*参照!$I$4,IF(AI321="2/3",$M321*参照!$I$5,IF(AI321="1/3",$M321*参照!$I$6,IF(AI321="1/4(多子)",$M321*参照!$I$4,IF(AI321="1/4(工･農)",$M321*参照!$I$7,IF(AI321="3/3(多子)",$M321*参照!$I$4,IF(AI321="2/3(多子)",$M321*参照!$I$4,IF(AI321="1/3(多子)",$M321*参照!$I$4,IF(AI321="多子世帯",$M321*参照!$I$4,IF(AI321="対象外",0))))))))))</f>
        <v>0</v>
      </c>
      <c r="CH321" s="454" t="b">
        <f>IF(AJ321="3/3",$M321*参照!$I$4,IF(AJ321="2/3",$M321*参照!$I$5,IF(AJ321="1/3",$M321*参照!$I$6,IF(AJ321="1/4(多子)",$M321*参照!$I$4,IF(AJ321="1/4(工･農)",$M321*参照!$I$7,IF(AJ321="3/3(多子)",$M321*参照!$I$4,IF(AJ321="2/3(多子)",$M321*参照!$I$4,IF(AJ321="1/3(多子)",$M321*参照!$I$4,IF(AJ321="多子世帯",$M321*参照!$I$4,IF(AJ321="対象外",0))))))))))</f>
        <v>0</v>
      </c>
      <c r="CI321" s="454" t="b">
        <f>IF(AK321="3/3",$M321*参照!$I$4,IF(AK321="2/3",$M321*参照!$I$5,IF(AK321="1/3",$M321*参照!$I$6,IF(AK321="1/4(多子)",$M321*参照!$I$4,IF(AK321="1/4(工･農)",$M321*参照!$I$7,IF(AK321="3/3(多子)",$M321*参照!$I$4,IF(AK321="2/3(多子)",$M321*参照!$I$4,IF(AK321="1/3(多子)",$M321*参照!$I$4,IF(AK321="多子世帯",$M321*参照!$I$4,IF(AK321="対象外",0))))))))))</f>
        <v>0</v>
      </c>
      <c r="CJ321" s="454" t="b">
        <f>IF(AL321="3/3",$M321*参照!$I$4,IF(AL321="2/3",$M321*参照!$I$5,IF(AL321="1/3",$M321*参照!$I$6,IF(AL321="1/4(多子)",$M321*参照!$I$4,IF(AL321="1/4(工･農)",$M321*参照!$I$7,IF(AL321="3/3(多子)",$M321*参照!$I$4,IF(AL321="2/3(多子)",$M321*参照!$I$4,IF(AL321="1/3(多子)",$M321*参照!$I$4,IF(AL321="多子世帯",$M321*参照!$I$4,IF(AL321="対象外",0))))))))))</f>
        <v>0</v>
      </c>
      <c r="CK321" s="454" t="b">
        <f>IF(AM321="3/3",$M321*参照!$I$4,IF(AM321="2/3",$M321*参照!$I$5,IF(AM321="1/3",$M321*参照!$I$6,IF(AM321="1/4(多子)",$M321*参照!$I$4,IF(AM321="1/4(工･農)",$M321*参照!$I$7,IF(AM321="3/3(多子)",$M321*参照!$I$4,IF(AM321="2/3(多子)",$M321*参照!$I$4,IF(AM321="1/3(多子)",$M321*参照!$I$4,IF(AM321="多子世帯",$M321*参照!$I$4,IF(AM321="対象外",0))))))))))</f>
        <v>0</v>
      </c>
      <c r="CL321" s="454" t="b">
        <f>IF(AN321="3/3",$M321*参照!$I$4,IF(AN321="2/3",$M321*参照!$I$5,IF(AN321="1/3",$M321*参照!$I$6,IF(AN321="1/4(多子)",$M321*参照!$I$4,IF(AN321="1/4(工･農)",$M321*参照!$I$7,IF(AN321="3/3(多子)",$M321*参照!$I$4,IF(AN321="2/3(多子)",$M321*参照!$I$4,IF(AN321="1/3(多子)",$M321*参照!$I$4,IF(AN321="多子世帯",$M321*参照!$I$4,IF(AN321="対象外",0))))))))))</f>
        <v>0</v>
      </c>
      <c r="CM321" s="454" t="b">
        <f>IF(AO321="3/3",$M321*参照!$I$4,IF(AO321="2/3",$M321*参照!$I$5,IF(AO321="1/3",$M321*参照!$I$6,IF(AO321="1/4(多子)",$M321*参照!$I$4,IF(AO321="1/4(工･農)",$M321*参照!$I$7,IF(AO321="3/3(多子)",$M321*参照!$I$4,IF(AO321="2/3(多子)",$M321*参照!$I$4,IF(AO321="1/3(多子)",$M321*参照!$I$4,IF(AO321="多子世帯",$M321*参照!$I$4,IF(AO321="対象外",0))))))))))</f>
        <v>0</v>
      </c>
      <c r="CN321" s="454" t="b">
        <f>IF(AP321="3/3",$M321*参照!$I$4,IF(AP321="2/3",$M321*参照!$I$5,IF(AP321="1/3",$M321*参照!$I$6,IF(AP321="1/4(多子)",$M321*参照!$I$4,IF(AP321="1/4(工･農)",$M321*参照!$I$7,IF(AP321="3/3(多子)",$M321*参照!$I$4,IF(AP321="2/3(多子)",$M321*参照!$I$4,IF(AP321="1/3(多子)",$M321*参照!$I$4,IF(AP321="多子世帯",$M321*参照!$I$4,IF(AP321="対象外",0))))))))))</f>
        <v>0</v>
      </c>
      <c r="CO321" s="454" t="b">
        <f>IF(AQ321="3/3",$M321*参照!$I$4,IF(AQ321="2/3",$M321*参照!$I$5,IF(AQ321="1/3",$M321*参照!$I$6,IF(AQ321="1/4(多子)",$M321*参照!$I$4,IF(AQ321="1/4(工･農)",$M321*参照!$I$7,IF(AQ321="3/3(多子)",$M321*参照!$I$4,IF(AQ321="2/3(多子)",$M321*参照!$I$4,IF(AQ321="1/3(多子)",$M321*参照!$I$4,IF(AQ321="多子世帯",$M321*参照!$I$4,IF(AQ321="対象外",0))))))))))</f>
        <v>0</v>
      </c>
      <c r="CP321" s="454" t="b">
        <f>IF(AR321="3/3",$M321*参照!$I$4,IF(AR321="2/3",$M321*参照!$I$5,IF(AR321="1/3",$M321*参照!$I$6,IF(AR321="1/4(多子)",$M321*参照!$I$4,IF(AR321="1/4(工･農)",$M321*参照!$I$7,IF(AR321="3/3(多子)",$M321*参照!$I$4,IF(AR321="2/3(多子)",$M321*参照!$I$4,IF(AR321="1/3(多子)",$M321*参照!$I$4,IF(AR321="多子世帯",$M321*参照!$I$4,IF(AR321="対象外",0))))))))))</f>
        <v>0</v>
      </c>
      <c r="CQ321" s="455" t="b">
        <f>IF(AS321="3/3",$M321*参照!$I$4,IF(AS321="2/3",$M321*参照!$I$5,IF(AS321="1/3",$M321*参照!$I$6,IF(AS321="1/4(多子)",$M321*参照!$I$4,IF(AS321="1/4(工･農)",$M321*参照!$I$7,IF(AS321="3/3(多子)",$M321*参照!$I$4,IF(AS321="2/3(多子)",$M321*参照!$I$4,IF(AS321="1/3(多子)",$M321*参照!$I$4,IF(AS321="多子世帯",$M321*参照!$I$4,IF(AS321="対象外",0))))))))))</f>
        <v>0</v>
      </c>
      <c r="CR321" s="456">
        <f t="shared" si="280"/>
        <v>0</v>
      </c>
      <c r="CS321" s="66"/>
      <c r="CT321" s="147"/>
      <c r="CU321" s="147"/>
      <c r="CV321" s="147"/>
      <c r="CW321" s="147"/>
      <c r="CX321" s="147"/>
      <c r="CY321" s="149"/>
      <c r="CZ321" s="100"/>
      <c r="DA321" s="147"/>
      <c r="DB321" s="147"/>
      <c r="DC321" s="147"/>
      <c r="DD321" s="147"/>
      <c r="DE321" s="147"/>
      <c r="DF321" s="148">
        <f t="shared" si="281"/>
        <v>0</v>
      </c>
      <c r="DG321" s="77">
        <f>IF(CD321=0,0,(ROUNDUP(O321*(BU321*参照!$C$5+BV321*参照!$C$6+BW321*参照!$C$7+BX321*参照!$C$8+BY321*参照!$C$9+BZ321*参照!$C$10+CA321*参照!$C$11+CB321*参照!$C$12+CC321*参照!$C$13)/CD321,-2)))</f>
        <v>0</v>
      </c>
      <c r="DH321" s="136" t="str">
        <f t="shared" si="252"/>
        <v>B</v>
      </c>
    </row>
    <row r="322" spans="1:112" ht="14.4">
      <c r="A322" s="137">
        <v>281</v>
      </c>
      <c r="B322" s="363"/>
      <c r="C322" s="361"/>
      <c r="D322" s="126"/>
      <c r="E322" s="127"/>
      <c r="F322" s="185"/>
      <c r="G322" s="213"/>
      <c r="H322" s="355"/>
      <c r="I322" s="235">
        <v>0</v>
      </c>
      <c r="J322" s="235">
        <f t="shared" si="253"/>
        <v>0</v>
      </c>
      <c r="K322" s="387">
        <f>IF(D322="昼間",参照!$E$4,IF(D322="夜間等",参照!$E$5,IF(D322="通信",参照!$E$6,0)))</f>
        <v>0</v>
      </c>
      <c r="L322" s="240">
        <f t="shared" si="254"/>
        <v>0</v>
      </c>
      <c r="M322" s="241">
        <f t="shared" si="255"/>
        <v>0</v>
      </c>
      <c r="N322" s="238"/>
      <c r="O322" s="238">
        <f t="shared" si="256"/>
        <v>0</v>
      </c>
      <c r="P322" s="389">
        <v>0</v>
      </c>
      <c r="Q322" s="392">
        <f>IF(D322="昼間",参照!$F$4,IF(D322="夜間等",参照!$F$5,IF(D322="通信",参照!$F$6,0)))</f>
        <v>0</v>
      </c>
      <c r="R322" s="240">
        <f t="shared" si="257"/>
        <v>0</v>
      </c>
      <c r="S322" s="214"/>
      <c r="T322" s="384">
        <f t="shared" si="258"/>
        <v>0</v>
      </c>
      <c r="U322" s="382">
        <f t="shared" si="259"/>
        <v>0</v>
      </c>
      <c r="V322" s="380">
        <f t="shared" si="260"/>
        <v>0</v>
      </c>
      <c r="W322" s="378">
        <f t="shared" si="261"/>
        <v>0</v>
      </c>
      <c r="X322" s="386" t="str">
        <f t="shared" si="231"/>
        <v>0</v>
      </c>
      <c r="Y322" s="379">
        <f t="shared" si="262"/>
        <v>0</v>
      </c>
      <c r="Z322" s="441"/>
      <c r="AA322" s="441"/>
      <c r="AB322" s="445">
        <f t="shared" si="263"/>
        <v>0</v>
      </c>
      <c r="AC322" s="356">
        <f t="shared" si="264"/>
        <v>0</v>
      </c>
      <c r="AD322" s="123">
        <f t="shared" si="232"/>
        <v>0</v>
      </c>
      <c r="AE322" s="123">
        <f t="shared" si="233"/>
        <v>0</v>
      </c>
      <c r="AF322" s="183"/>
      <c r="AG322" s="32"/>
      <c r="AH322" s="97"/>
      <c r="AI322" s="33"/>
      <c r="AJ322" s="97"/>
      <c r="AK322" s="33"/>
      <c r="AL322" s="97"/>
      <c r="AM322" s="98"/>
      <c r="AN322" s="99"/>
      <c r="AO322" s="147"/>
      <c r="AP322" s="147"/>
      <c r="AQ322" s="147"/>
      <c r="AR322" s="147"/>
      <c r="AS322" s="33"/>
      <c r="AT322" s="308">
        <f t="shared" si="234"/>
        <v>0</v>
      </c>
      <c r="AU322" s="295">
        <f t="shared" si="235"/>
        <v>0</v>
      </c>
      <c r="AV322" s="295">
        <f t="shared" si="236"/>
        <v>0</v>
      </c>
      <c r="AW322" s="295">
        <f t="shared" si="237"/>
        <v>0</v>
      </c>
      <c r="AX322" s="295">
        <f t="shared" si="238"/>
        <v>0</v>
      </c>
      <c r="AY322" s="295">
        <f t="shared" si="239"/>
        <v>0</v>
      </c>
      <c r="AZ322" s="295">
        <f t="shared" si="240"/>
        <v>0</v>
      </c>
      <c r="BA322" s="295">
        <f t="shared" si="241"/>
        <v>0</v>
      </c>
      <c r="BB322" s="310">
        <f t="shared" si="242"/>
        <v>0</v>
      </c>
      <c r="BC322" s="308">
        <f t="shared" si="243"/>
        <v>0</v>
      </c>
      <c r="BD322" s="308">
        <f t="shared" si="244"/>
        <v>0</v>
      </c>
      <c r="BE322" s="295">
        <f t="shared" si="245"/>
        <v>0</v>
      </c>
      <c r="BF322" s="308">
        <f t="shared" si="246"/>
        <v>0</v>
      </c>
      <c r="BG322" s="295">
        <f t="shared" si="247"/>
        <v>0</v>
      </c>
      <c r="BH322" s="308">
        <f t="shared" si="248"/>
        <v>0</v>
      </c>
      <c r="BI322" s="295">
        <f t="shared" si="249"/>
        <v>0</v>
      </c>
      <c r="BJ322" s="295">
        <f t="shared" si="250"/>
        <v>0</v>
      </c>
      <c r="BK322" s="310">
        <f t="shared" si="251"/>
        <v>0</v>
      </c>
      <c r="BL322" s="317">
        <f t="shared" si="265"/>
        <v>0</v>
      </c>
      <c r="BM322" s="299">
        <f t="shared" si="265"/>
        <v>0</v>
      </c>
      <c r="BN322" s="299">
        <f t="shared" si="266"/>
        <v>0</v>
      </c>
      <c r="BO322" s="299">
        <f t="shared" si="265"/>
        <v>0</v>
      </c>
      <c r="BP322" s="299">
        <f t="shared" si="267"/>
        <v>0</v>
      </c>
      <c r="BQ322" s="299">
        <f t="shared" si="265"/>
        <v>0</v>
      </c>
      <c r="BR322" s="299">
        <f t="shared" si="268"/>
        <v>0</v>
      </c>
      <c r="BS322" s="299">
        <f t="shared" si="269"/>
        <v>0</v>
      </c>
      <c r="BT322" s="318">
        <f t="shared" si="269"/>
        <v>0</v>
      </c>
      <c r="BU322" s="450">
        <f t="shared" si="270"/>
        <v>0</v>
      </c>
      <c r="BV322" s="451">
        <f t="shared" si="271"/>
        <v>0</v>
      </c>
      <c r="BW322" s="451">
        <f t="shared" si="272"/>
        <v>0</v>
      </c>
      <c r="BX322" s="451">
        <f t="shared" si="273"/>
        <v>0</v>
      </c>
      <c r="BY322" s="451">
        <f t="shared" si="274"/>
        <v>0</v>
      </c>
      <c r="BZ322" s="451">
        <f t="shared" si="275"/>
        <v>0</v>
      </c>
      <c r="CA322" s="451">
        <f t="shared" si="276"/>
        <v>0</v>
      </c>
      <c r="CB322" s="451">
        <f t="shared" si="277"/>
        <v>0</v>
      </c>
      <c r="CC322" s="451">
        <f t="shared" si="278"/>
        <v>0</v>
      </c>
      <c r="CD322" s="452">
        <f t="shared" si="279"/>
        <v>0</v>
      </c>
      <c r="CE322" s="453">
        <f>IF($AF322="3/3",$R322*参照!$J$4,IF($AF322="2/3",$R322*参照!$J$5,IF($AF322="1/3",$R322*参照!$J$6,IF($AF322="1/4(多子)",$R322*参照!$J$4,IF($AF322="1/4(工･農)",$R322*参照!$J$7,IF($AF322="3/3(多子)",$R322*参照!$J$4,IF($AF322="2/3(多子)",$R322*参照!$J$4,IF($AF322="1/3(多子)",$R322*参照!$J$4,IF($AF322="多子世帯",$R322*参照!$J$4,)))))))))</f>
        <v>0</v>
      </c>
      <c r="CF322" s="454" t="b">
        <f>IF(AH322="3/3",$M322*参照!$I$4,IF(AH322="2/3",$M322*参照!$I$5,IF(AH322="1/3",$M322*参照!$I$6,IF(AH322="1/4(多子)",$M322*参照!$I$4,IF(AH322="1/4(工･農)",$M322*参照!$I$7,IF(AH322="3/3(多子)",$M322*参照!$I$4,IF(AH322="2/3(多子)",$M322*参照!$I$4,IF(AH322="1/3(多子)",$M322*参照!$I$4,IF(AH322="多子世帯",$M322*参照!$I$4,IF(AH322="対象外",0))))))))))</f>
        <v>0</v>
      </c>
      <c r="CG322" s="454" t="b">
        <f>IF(AI322="3/3",$M322*参照!$I$4,IF(AI322="2/3",$M322*参照!$I$5,IF(AI322="1/3",$M322*参照!$I$6,IF(AI322="1/4(多子)",$M322*参照!$I$4,IF(AI322="1/4(工･農)",$M322*参照!$I$7,IF(AI322="3/3(多子)",$M322*参照!$I$4,IF(AI322="2/3(多子)",$M322*参照!$I$4,IF(AI322="1/3(多子)",$M322*参照!$I$4,IF(AI322="多子世帯",$M322*参照!$I$4,IF(AI322="対象外",0))))))))))</f>
        <v>0</v>
      </c>
      <c r="CH322" s="454" t="b">
        <f>IF(AJ322="3/3",$M322*参照!$I$4,IF(AJ322="2/3",$M322*参照!$I$5,IF(AJ322="1/3",$M322*参照!$I$6,IF(AJ322="1/4(多子)",$M322*参照!$I$4,IF(AJ322="1/4(工･農)",$M322*参照!$I$7,IF(AJ322="3/3(多子)",$M322*参照!$I$4,IF(AJ322="2/3(多子)",$M322*参照!$I$4,IF(AJ322="1/3(多子)",$M322*参照!$I$4,IF(AJ322="多子世帯",$M322*参照!$I$4,IF(AJ322="対象外",0))))))))))</f>
        <v>0</v>
      </c>
      <c r="CI322" s="454" t="b">
        <f>IF(AK322="3/3",$M322*参照!$I$4,IF(AK322="2/3",$M322*参照!$I$5,IF(AK322="1/3",$M322*参照!$I$6,IF(AK322="1/4(多子)",$M322*参照!$I$4,IF(AK322="1/4(工･農)",$M322*参照!$I$7,IF(AK322="3/3(多子)",$M322*参照!$I$4,IF(AK322="2/3(多子)",$M322*参照!$I$4,IF(AK322="1/3(多子)",$M322*参照!$I$4,IF(AK322="多子世帯",$M322*参照!$I$4,IF(AK322="対象外",0))))))))))</f>
        <v>0</v>
      </c>
      <c r="CJ322" s="454" t="b">
        <f>IF(AL322="3/3",$M322*参照!$I$4,IF(AL322="2/3",$M322*参照!$I$5,IF(AL322="1/3",$M322*参照!$I$6,IF(AL322="1/4(多子)",$M322*参照!$I$4,IF(AL322="1/4(工･農)",$M322*参照!$I$7,IF(AL322="3/3(多子)",$M322*参照!$I$4,IF(AL322="2/3(多子)",$M322*参照!$I$4,IF(AL322="1/3(多子)",$M322*参照!$I$4,IF(AL322="多子世帯",$M322*参照!$I$4,IF(AL322="対象外",0))))))))))</f>
        <v>0</v>
      </c>
      <c r="CK322" s="454" t="b">
        <f>IF(AM322="3/3",$M322*参照!$I$4,IF(AM322="2/3",$M322*参照!$I$5,IF(AM322="1/3",$M322*参照!$I$6,IF(AM322="1/4(多子)",$M322*参照!$I$4,IF(AM322="1/4(工･農)",$M322*参照!$I$7,IF(AM322="3/3(多子)",$M322*参照!$I$4,IF(AM322="2/3(多子)",$M322*参照!$I$4,IF(AM322="1/3(多子)",$M322*参照!$I$4,IF(AM322="多子世帯",$M322*参照!$I$4,IF(AM322="対象外",0))))))))))</f>
        <v>0</v>
      </c>
      <c r="CL322" s="454" t="b">
        <f>IF(AN322="3/3",$M322*参照!$I$4,IF(AN322="2/3",$M322*参照!$I$5,IF(AN322="1/3",$M322*参照!$I$6,IF(AN322="1/4(多子)",$M322*参照!$I$4,IF(AN322="1/4(工･農)",$M322*参照!$I$7,IF(AN322="3/3(多子)",$M322*参照!$I$4,IF(AN322="2/3(多子)",$M322*参照!$I$4,IF(AN322="1/3(多子)",$M322*参照!$I$4,IF(AN322="多子世帯",$M322*参照!$I$4,IF(AN322="対象外",0))))))))))</f>
        <v>0</v>
      </c>
      <c r="CM322" s="454" t="b">
        <f>IF(AO322="3/3",$M322*参照!$I$4,IF(AO322="2/3",$M322*参照!$I$5,IF(AO322="1/3",$M322*参照!$I$6,IF(AO322="1/4(多子)",$M322*参照!$I$4,IF(AO322="1/4(工･農)",$M322*参照!$I$7,IF(AO322="3/3(多子)",$M322*参照!$I$4,IF(AO322="2/3(多子)",$M322*参照!$I$4,IF(AO322="1/3(多子)",$M322*参照!$I$4,IF(AO322="多子世帯",$M322*参照!$I$4,IF(AO322="対象外",0))))))))))</f>
        <v>0</v>
      </c>
      <c r="CN322" s="454" t="b">
        <f>IF(AP322="3/3",$M322*参照!$I$4,IF(AP322="2/3",$M322*参照!$I$5,IF(AP322="1/3",$M322*参照!$I$6,IF(AP322="1/4(多子)",$M322*参照!$I$4,IF(AP322="1/4(工･農)",$M322*参照!$I$7,IF(AP322="3/3(多子)",$M322*参照!$I$4,IF(AP322="2/3(多子)",$M322*参照!$I$4,IF(AP322="1/3(多子)",$M322*参照!$I$4,IF(AP322="多子世帯",$M322*参照!$I$4,IF(AP322="対象外",0))))))))))</f>
        <v>0</v>
      </c>
      <c r="CO322" s="454" t="b">
        <f>IF(AQ322="3/3",$M322*参照!$I$4,IF(AQ322="2/3",$M322*参照!$I$5,IF(AQ322="1/3",$M322*参照!$I$6,IF(AQ322="1/4(多子)",$M322*参照!$I$4,IF(AQ322="1/4(工･農)",$M322*参照!$I$7,IF(AQ322="3/3(多子)",$M322*参照!$I$4,IF(AQ322="2/3(多子)",$M322*参照!$I$4,IF(AQ322="1/3(多子)",$M322*参照!$I$4,IF(AQ322="多子世帯",$M322*参照!$I$4,IF(AQ322="対象外",0))))))))))</f>
        <v>0</v>
      </c>
      <c r="CP322" s="454" t="b">
        <f>IF(AR322="3/3",$M322*参照!$I$4,IF(AR322="2/3",$M322*参照!$I$5,IF(AR322="1/3",$M322*参照!$I$6,IF(AR322="1/4(多子)",$M322*参照!$I$4,IF(AR322="1/4(工･農)",$M322*参照!$I$7,IF(AR322="3/3(多子)",$M322*参照!$I$4,IF(AR322="2/3(多子)",$M322*参照!$I$4,IF(AR322="1/3(多子)",$M322*参照!$I$4,IF(AR322="多子世帯",$M322*参照!$I$4,IF(AR322="対象外",0))))))))))</f>
        <v>0</v>
      </c>
      <c r="CQ322" s="455" t="b">
        <f>IF(AS322="3/3",$M322*参照!$I$4,IF(AS322="2/3",$M322*参照!$I$5,IF(AS322="1/3",$M322*参照!$I$6,IF(AS322="1/4(多子)",$M322*参照!$I$4,IF(AS322="1/4(工･農)",$M322*参照!$I$7,IF(AS322="3/3(多子)",$M322*参照!$I$4,IF(AS322="2/3(多子)",$M322*参照!$I$4,IF(AS322="1/3(多子)",$M322*参照!$I$4,IF(AS322="多子世帯",$M322*参照!$I$4,IF(AS322="対象外",0))))))))))</f>
        <v>0</v>
      </c>
      <c r="CR322" s="456">
        <f t="shared" si="280"/>
        <v>0</v>
      </c>
      <c r="CS322" s="66"/>
      <c r="CT322" s="147"/>
      <c r="CU322" s="147"/>
      <c r="CV322" s="147"/>
      <c r="CW322" s="147"/>
      <c r="CX322" s="147"/>
      <c r="CY322" s="149"/>
      <c r="CZ322" s="100"/>
      <c r="DA322" s="147"/>
      <c r="DB322" s="147"/>
      <c r="DC322" s="147"/>
      <c r="DD322" s="147"/>
      <c r="DE322" s="147"/>
      <c r="DF322" s="148">
        <f t="shared" si="281"/>
        <v>0</v>
      </c>
      <c r="DG322" s="77">
        <f>IF(CD322=0,0,(ROUNDUP(O322*(BU322*参照!$C$5+BV322*参照!$C$6+BW322*参照!$C$7+BX322*参照!$C$8+BY322*参照!$C$9+BZ322*参照!$C$10+CA322*参照!$C$11+CB322*参照!$C$12+CC322*参照!$C$13)/CD322,-2)))</f>
        <v>0</v>
      </c>
      <c r="DH322" s="136" t="str">
        <f t="shared" si="252"/>
        <v>B</v>
      </c>
    </row>
    <row r="323" spans="1:112" ht="14.4">
      <c r="A323" s="137">
        <v>282</v>
      </c>
      <c r="B323" s="363"/>
      <c r="C323" s="361"/>
      <c r="D323" s="126"/>
      <c r="E323" s="127"/>
      <c r="F323" s="185"/>
      <c r="G323" s="213"/>
      <c r="H323" s="355"/>
      <c r="I323" s="235">
        <v>0</v>
      </c>
      <c r="J323" s="235">
        <f t="shared" si="253"/>
        <v>0</v>
      </c>
      <c r="K323" s="387">
        <f>IF(D323="昼間",参照!$E$4,IF(D323="夜間等",参照!$E$5,IF(D323="通信",参照!$E$6,0)))</f>
        <v>0</v>
      </c>
      <c r="L323" s="240">
        <f t="shared" si="254"/>
        <v>0</v>
      </c>
      <c r="M323" s="241">
        <f t="shared" si="255"/>
        <v>0</v>
      </c>
      <c r="N323" s="238"/>
      <c r="O323" s="238">
        <f t="shared" si="256"/>
        <v>0</v>
      </c>
      <c r="P323" s="389">
        <v>0</v>
      </c>
      <c r="Q323" s="392">
        <f>IF(D323="昼間",参照!$F$4,IF(D323="夜間等",参照!$F$5,IF(D323="通信",参照!$F$6,0)))</f>
        <v>0</v>
      </c>
      <c r="R323" s="240">
        <f t="shared" si="257"/>
        <v>0</v>
      </c>
      <c r="S323" s="214"/>
      <c r="T323" s="384">
        <f t="shared" si="258"/>
        <v>0</v>
      </c>
      <c r="U323" s="382">
        <f t="shared" si="259"/>
        <v>0</v>
      </c>
      <c r="V323" s="380">
        <f t="shared" si="260"/>
        <v>0</v>
      </c>
      <c r="W323" s="378">
        <f t="shared" si="261"/>
        <v>0</v>
      </c>
      <c r="X323" s="386" t="str">
        <f t="shared" si="231"/>
        <v>0</v>
      </c>
      <c r="Y323" s="379">
        <f t="shared" si="262"/>
        <v>0</v>
      </c>
      <c r="Z323" s="441"/>
      <c r="AA323" s="441"/>
      <c r="AB323" s="445">
        <f t="shared" si="263"/>
        <v>0</v>
      </c>
      <c r="AC323" s="356">
        <f t="shared" si="264"/>
        <v>0</v>
      </c>
      <c r="AD323" s="123">
        <f t="shared" si="232"/>
        <v>0</v>
      </c>
      <c r="AE323" s="123">
        <f t="shared" si="233"/>
        <v>0</v>
      </c>
      <c r="AF323" s="183"/>
      <c r="AG323" s="32"/>
      <c r="AH323" s="97"/>
      <c r="AI323" s="33"/>
      <c r="AJ323" s="97"/>
      <c r="AK323" s="33"/>
      <c r="AL323" s="97"/>
      <c r="AM323" s="98"/>
      <c r="AN323" s="99"/>
      <c r="AO323" s="147"/>
      <c r="AP323" s="147"/>
      <c r="AQ323" s="147"/>
      <c r="AR323" s="147"/>
      <c r="AS323" s="33"/>
      <c r="AT323" s="308">
        <f t="shared" si="234"/>
        <v>0</v>
      </c>
      <c r="AU323" s="295">
        <f t="shared" si="235"/>
        <v>0</v>
      </c>
      <c r="AV323" s="295">
        <f t="shared" si="236"/>
        <v>0</v>
      </c>
      <c r="AW323" s="295">
        <f t="shared" si="237"/>
        <v>0</v>
      </c>
      <c r="AX323" s="295">
        <f t="shared" si="238"/>
        <v>0</v>
      </c>
      <c r="AY323" s="295">
        <f t="shared" si="239"/>
        <v>0</v>
      </c>
      <c r="AZ323" s="295">
        <f t="shared" si="240"/>
        <v>0</v>
      </c>
      <c r="BA323" s="295">
        <f t="shared" si="241"/>
        <v>0</v>
      </c>
      <c r="BB323" s="310">
        <f t="shared" si="242"/>
        <v>0</v>
      </c>
      <c r="BC323" s="308">
        <f t="shared" si="243"/>
        <v>0</v>
      </c>
      <c r="BD323" s="308">
        <f t="shared" si="244"/>
        <v>0</v>
      </c>
      <c r="BE323" s="295">
        <f t="shared" si="245"/>
        <v>0</v>
      </c>
      <c r="BF323" s="308">
        <f t="shared" si="246"/>
        <v>0</v>
      </c>
      <c r="BG323" s="295">
        <f t="shared" si="247"/>
        <v>0</v>
      </c>
      <c r="BH323" s="308">
        <f t="shared" si="248"/>
        <v>0</v>
      </c>
      <c r="BI323" s="295">
        <f t="shared" si="249"/>
        <v>0</v>
      </c>
      <c r="BJ323" s="295">
        <f t="shared" si="250"/>
        <v>0</v>
      </c>
      <c r="BK323" s="310">
        <f t="shared" si="251"/>
        <v>0</v>
      </c>
      <c r="BL323" s="317">
        <f t="shared" si="265"/>
        <v>0</v>
      </c>
      <c r="BM323" s="299">
        <f t="shared" si="265"/>
        <v>0</v>
      </c>
      <c r="BN323" s="299">
        <f t="shared" si="266"/>
        <v>0</v>
      </c>
      <c r="BO323" s="299">
        <f t="shared" si="265"/>
        <v>0</v>
      </c>
      <c r="BP323" s="299">
        <f t="shared" si="267"/>
        <v>0</v>
      </c>
      <c r="BQ323" s="299">
        <f t="shared" si="265"/>
        <v>0</v>
      </c>
      <c r="BR323" s="299">
        <f t="shared" si="268"/>
        <v>0</v>
      </c>
      <c r="BS323" s="299">
        <f t="shared" si="269"/>
        <v>0</v>
      </c>
      <c r="BT323" s="318">
        <f t="shared" si="269"/>
        <v>0</v>
      </c>
      <c r="BU323" s="450">
        <f t="shared" si="270"/>
        <v>0</v>
      </c>
      <c r="BV323" s="451">
        <f t="shared" si="271"/>
        <v>0</v>
      </c>
      <c r="BW323" s="451">
        <f t="shared" si="272"/>
        <v>0</v>
      </c>
      <c r="BX323" s="451">
        <f t="shared" si="273"/>
        <v>0</v>
      </c>
      <c r="BY323" s="451">
        <f t="shared" si="274"/>
        <v>0</v>
      </c>
      <c r="BZ323" s="451">
        <f t="shared" si="275"/>
        <v>0</v>
      </c>
      <c r="CA323" s="451">
        <f t="shared" si="276"/>
        <v>0</v>
      </c>
      <c r="CB323" s="451">
        <f t="shared" si="277"/>
        <v>0</v>
      </c>
      <c r="CC323" s="451">
        <f t="shared" si="278"/>
        <v>0</v>
      </c>
      <c r="CD323" s="452">
        <f t="shared" si="279"/>
        <v>0</v>
      </c>
      <c r="CE323" s="453">
        <f>IF($AF323="3/3",$R323*参照!$J$4,IF($AF323="2/3",$R323*参照!$J$5,IF($AF323="1/3",$R323*参照!$J$6,IF($AF323="1/4(多子)",$R323*参照!$J$4,IF($AF323="1/4(工･農)",$R323*参照!$J$7,IF($AF323="3/3(多子)",$R323*参照!$J$4,IF($AF323="2/3(多子)",$R323*参照!$J$4,IF($AF323="1/3(多子)",$R323*参照!$J$4,IF($AF323="多子世帯",$R323*参照!$J$4,)))))))))</f>
        <v>0</v>
      </c>
      <c r="CF323" s="454" t="b">
        <f>IF(AH323="3/3",$M323*参照!$I$4,IF(AH323="2/3",$M323*参照!$I$5,IF(AH323="1/3",$M323*参照!$I$6,IF(AH323="1/4(多子)",$M323*参照!$I$4,IF(AH323="1/4(工･農)",$M323*参照!$I$7,IF(AH323="3/3(多子)",$M323*参照!$I$4,IF(AH323="2/3(多子)",$M323*参照!$I$4,IF(AH323="1/3(多子)",$M323*参照!$I$4,IF(AH323="多子世帯",$M323*参照!$I$4,IF(AH323="対象外",0))))))))))</f>
        <v>0</v>
      </c>
      <c r="CG323" s="454" t="b">
        <f>IF(AI323="3/3",$M323*参照!$I$4,IF(AI323="2/3",$M323*参照!$I$5,IF(AI323="1/3",$M323*参照!$I$6,IF(AI323="1/4(多子)",$M323*参照!$I$4,IF(AI323="1/4(工･農)",$M323*参照!$I$7,IF(AI323="3/3(多子)",$M323*参照!$I$4,IF(AI323="2/3(多子)",$M323*参照!$I$4,IF(AI323="1/3(多子)",$M323*参照!$I$4,IF(AI323="多子世帯",$M323*参照!$I$4,IF(AI323="対象外",0))))))))))</f>
        <v>0</v>
      </c>
      <c r="CH323" s="454" t="b">
        <f>IF(AJ323="3/3",$M323*参照!$I$4,IF(AJ323="2/3",$M323*参照!$I$5,IF(AJ323="1/3",$M323*参照!$I$6,IF(AJ323="1/4(多子)",$M323*参照!$I$4,IF(AJ323="1/4(工･農)",$M323*参照!$I$7,IF(AJ323="3/3(多子)",$M323*参照!$I$4,IF(AJ323="2/3(多子)",$M323*参照!$I$4,IF(AJ323="1/3(多子)",$M323*参照!$I$4,IF(AJ323="多子世帯",$M323*参照!$I$4,IF(AJ323="対象外",0))))))))))</f>
        <v>0</v>
      </c>
      <c r="CI323" s="454" t="b">
        <f>IF(AK323="3/3",$M323*参照!$I$4,IF(AK323="2/3",$M323*参照!$I$5,IF(AK323="1/3",$M323*参照!$I$6,IF(AK323="1/4(多子)",$M323*参照!$I$4,IF(AK323="1/4(工･農)",$M323*参照!$I$7,IF(AK323="3/3(多子)",$M323*参照!$I$4,IF(AK323="2/3(多子)",$M323*参照!$I$4,IF(AK323="1/3(多子)",$M323*参照!$I$4,IF(AK323="多子世帯",$M323*参照!$I$4,IF(AK323="対象外",0))))))))))</f>
        <v>0</v>
      </c>
      <c r="CJ323" s="454" t="b">
        <f>IF(AL323="3/3",$M323*参照!$I$4,IF(AL323="2/3",$M323*参照!$I$5,IF(AL323="1/3",$M323*参照!$I$6,IF(AL323="1/4(多子)",$M323*参照!$I$4,IF(AL323="1/4(工･農)",$M323*参照!$I$7,IF(AL323="3/3(多子)",$M323*参照!$I$4,IF(AL323="2/3(多子)",$M323*参照!$I$4,IF(AL323="1/3(多子)",$M323*参照!$I$4,IF(AL323="多子世帯",$M323*参照!$I$4,IF(AL323="対象外",0))))))))))</f>
        <v>0</v>
      </c>
      <c r="CK323" s="454" t="b">
        <f>IF(AM323="3/3",$M323*参照!$I$4,IF(AM323="2/3",$M323*参照!$I$5,IF(AM323="1/3",$M323*参照!$I$6,IF(AM323="1/4(多子)",$M323*参照!$I$4,IF(AM323="1/4(工･農)",$M323*参照!$I$7,IF(AM323="3/3(多子)",$M323*参照!$I$4,IF(AM323="2/3(多子)",$M323*参照!$I$4,IF(AM323="1/3(多子)",$M323*参照!$I$4,IF(AM323="多子世帯",$M323*参照!$I$4,IF(AM323="対象外",0))))))))))</f>
        <v>0</v>
      </c>
      <c r="CL323" s="454" t="b">
        <f>IF(AN323="3/3",$M323*参照!$I$4,IF(AN323="2/3",$M323*参照!$I$5,IF(AN323="1/3",$M323*参照!$I$6,IF(AN323="1/4(多子)",$M323*参照!$I$4,IF(AN323="1/4(工･農)",$M323*参照!$I$7,IF(AN323="3/3(多子)",$M323*参照!$I$4,IF(AN323="2/3(多子)",$M323*参照!$I$4,IF(AN323="1/3(多子)",$M323*参照!$I$4,IF(AN323="多子世帯",$M323*参照!$I$4,IF(AN323="対象外",0))))))))))</f>
        <v>0</v>
      </c>
      <c r="CM323" s="454" t="b">
        <f>IF(AO323="3/3",$M323*参照!$I$4,IF(AO323="2/3",$M323*参照!$I$5,IF(AO323="1/3",$M323*参照!$I$6,IF(AO323="1/4(多子)",$M323*参照!$I$4,IF(AO323="1/4(工･農)",$M323*参照!$I$7,IF(AO323="3/3(多子)",$M323*参照!$I$4,IF(AO323="2/3(多子)",$M323*参照!$I$4,IF(AO323="1/3(多子)",$M323*参照!$I$4,IF(AO323="多子世帯",$M323*参照!$I$4,IF(AO323="対象外",0))))))))))</f>
        <v>0</v>
      </c>
      <c r="CN323" s="454" t="b">
        <f>IF(AP323="3/3",$M323*参照!$I$4,IF(AP323="2/3",$M323*参照!$I$5,IF(AP323="1/3",$M323*参照!$I$6,IF(AP323="1/4(多子)",$M323*参照!$I$4,IF(AP323="1/4(工･農)",$M323*参照!$I$7,IF(AP323="3/3(多子)",$M323*参照!$I$4,IF(AP323="2/3(多子)",$M323*参照!$I$4,IF(AP323="1/3(多子)",$M323*参照!$I$4,IF(AP323="多子世帯",$M323*参照!$I$4,IF(AP323="対象外",0))))))))))</f>
        <v>0</v>
      </c>
      <c r="CO323" s="454" t="b">
        <f>IF(AQ323="3/3",$M323*参照!$I$4,IF(AQ323="2/3",$M323*参照!$I$5,IF(AQ323="1/3",$M323*参照!$I$6,IF(AQ323="1/4(多子)",$M323*参照!$I$4,IF(AQ323="1/4(工･農)",$M323*参照!$I$7,IF(AQ323="3/3(多子)",$M323*参照!$I$4,IF(AQ323="2/3(多子)",$M323*参照!$I$4,IF(AQ323="1/3(多子)",$M323*参照!$I$4,IF(AQ323="多子世帯",$M323*参照!$I$4,IF(AQ323="対象外",0))))))))))</f>
        <v>0</v>
      </c>
      <c r="CP323" s="454" t="b">
        <f>IF(AR323="3/3",$M323*参照!$I$4,IF(AR323="2/3",$M323*参照!$I$5,IF(AR323="1/3",$M323*参照!$I$6,IF(AR323="1/4(多子)",$M323*参照!$I$4,IF(AR323="1/4(工･農)",$M323*参照!$I$7,IF(AR323="3/3(多子)",$M323*参照!$I$4,IF(AR323="2/3(多子)",$M323*参照!$I$4,IF(AR323="1/3(多子)",$M323*参照!$I$4,IF(AR323="多子世帯",$M323*参照!$I$4,IF(AR323="対象外",0))))))))))</f>
        <v>0</v>
      </c>
      <c r="CQ323" s="455" t="b">
        <f>IF(AS323="3/3",$M323*参照!$I$4,IF(AS323="2/3",$M323*参照!$I$5,IF(AS323="1/3",$M323*参照!$I$6,IF(AS323="1/4(多子)",$M323*参照!$I$4,IF(AS323="1/4(工･農)",$M323*参照!$I$7,IF(AS323="3/3(多子)",$M323*参照!$I$4,IF(AS323="2/3(多子)",$M323*参照!$I$4,IF(AS323="1/3(多子)",$M323*参照!$I$4,IF(AS323="多子世帯",$M323*参照!$I$4,IF(AS323="対象外",0))))))))))</f>
        <v>0</v>
      </c>
      <c r="CR323" s="456">
        <f t="shared" si="280"/>
        <v>0</v>
      </c>
      <c r="CS323" s="66"/>
      <c r="CT323" s="147"/>
      <c r="CU323" s="147"/>
      <c r="CV323" s="147"/>
      <c r="CW323" s="147"/>
      <c r="CX323" s="147"/>
      <c r="CY323" s="149"/>
      <c r="CZ323" s="100"/>
      <c r="DA323" s="147"/>
      <c r="DB323" s="147"/>
      <c r="DC323" s="147"/>
      <c r="DD323" s="147"/>
      <c r="DE323" s="147"/>
      <c r="DF323" s="148">
        <f t="shared" si="281"/>
        <v>0</v>
      </c>
      <c r="DG323" s="77">
        <f>IF(CD323=0,0,(ROUNDUP(O323*(BU323*参照!$C$5+BV323*参照!$C$6+BW323*参照!$C$7+BX323*参照!$C$8+BY323*参照!$C$9+BZ323*参照!$C$10+CA323*参照!$C$11+CB323*参照!$C$12+CC323*参照!$C$13)/CD323,-2)))</f>
        <v>0</v>
      </c>
      <c r="DH323" s="136" t="str">
        <f t="shared" si="252"/>
        <v>B</v>
      </c>
    </row>
    <row r="324" spans="1:112" ht="14.4">
      <c r="A324" s="137">
        <v>283</v>
      </c>
      <c r="B324" s="363"/>
      <c r="C324" s="361"/>
      <c r="D324" s="126"/>
      <c r="E324" s="127"/>
      <c r="F324" s="185"/>
      <c r="G324" s="213"/>
      <c r="H324" s="355"/>
      <c r="I324" s="235">
        <v>0</v>
      </c>
      <c r="J324" s="235">
        <f t="shared" si="253"/>
        <v>0</v>
      </c>
      <c r="K324" s="387">
        <f>IF(D324="昼間",参照!$E$4,IF(D324="夜間等",参照!$E$5,IF(D324="通信",参照!$E$6,0)))</f>
        <v>0</v>
      </c>
      <c r="L324" s="240">
        <f t="shared" si="254"/>
        <v>0</v>
      </c>
      <c r="M324" s="241">
        <f t="shared" si="255"/>
        <v>0</v>
      </c>
      <c r="N324" s="238"/>
      <c r="O324" s="238">
        <f t="shared" si="256"/>
        <v>0</v>
      </c>
      <c r="P324" s="389">
        <v>0</v>
      </c>
      <c r="Q324" s="392">
        <f>IF(D324="昼間",参照!$F$4,IF(D324="夜間等",参照!$F$5,IF(D324="通信",参照!$F$6,0)))</f>
        <v>0</v>
      </c>
      <c r="R324" s="240">
        <f t="shared" si="257"/>
        <v>0</v>
      </c>
      <c r="S324" s="214"/>
      <c r="T324" s="384">
        <f t="shared" si="258"/>
        <v>0</v>
      </c>
      <c r="U324" s="382">
        <f t="shared" si="259"/>
        <v>0</v>
      </c>
      <c r="V324" s="380">
        <f t="shared" si="260"/>
        <v>0</v>
      </c>
      <c r="W324" s="378">
        <f t="shared" si="261"/>
        <v>0</v>
      </c>
      <c r="X324" s="386" t="str">
        <f t="shared" si="231"/>
        <v>0</v>
      </c>
      <c r="Y324" s="379">
        <f t="shared" si="262"/>
        <v>0</v>
      </c>
      <c r="Z324" s="441"/>
      <c r="AA324" s="441"/>
      <c r="AB324" s="445">
        <f t="shared" si="263"/>
        <v>0</v>
      </c>
      <c r="AC324" s="356">
        <f t="shared" si="264"/>
        <v>0</v>
      </c>
      <c r="AD324" s="123">
        <f t="shared" si="232"/>
        <v>0</v>
      </c>
      <c r="AE324" s="123">
        <f t="shared" si="233"/>
        <v>0</v>
      </c>
      <c r="AF324" s="183"/>
      <c r="AG324" s="32"/>
      <c r="AH324" s="97"/>
      <c r="AI324" s="33"/>
      <c r="AJ324" s="97"/>
      <c r="AK324" s="33"/>
      <c r="AL324" s="97"/>
      <c r="AM324" s="98"/>
      <c r="AN324" s="99"/>
      <c r="AO324" s="147"/>
      <c r="AP324" s="147"/>
      <c r="AQ324" s="147"/>
      <c r="AR324" s="147"/>
      <c r="AS324" s="33"/>
      <c r="AT324" s="308">
        <f t="shared" si="234"/>
        <v>0</v>
      </c>
      <c r="AU324" s="295">
        <f t="shared" si="235"/>
        <v>0</v>
      </c>
      <c r="AV324" s="295">
        <f t="shared" si="236"/>
        <v>0</v>
      </c>
      <c r="AW324" s="295">
        <f t="shared" si="237"/>
        <v>0</v>
      </c>
      <c r="AX324" s="295">
        <f t="shared" si="238"/>
        <v>0</v>
      </c>
      <c r="AY324" s="295">
        <f t="shared" si="239"/>
        <v>0</v>
      </c>
      <c r="AZ324" s="295">
        <f t="shared" si="240"/>
        <v>0</v>
      </c>
      <c r="BA324" s="295">
        <f t="shared" si="241"/>
        <v>0</v>
      </c>
      <c r="BB324" s="310">
        <f t="shared" si="242"/>
        <v>0</v>
      </c>
      <c r="BC324" s="308">
        <f t="shared" si="243"/>
        <v>0</v>
      </c>
      <c r="BD324" s="308">
        <f t="shared" si="244"/>
        <v>0</v>
      </c>
      <c r="BE324" s="295">
        <f t="shared" si="245"/>
        <v>0</v>
      </c>
      <c r="BF324" s="308">
        <f t="shared" si="246"/>
        <v>0</v>
      </c>
      <c r="BG324" s="295">
        <f t="shared" si="247"/>
        <v>0</v>
      </c>
      <c r="BH324" s="308">
        <f t="shared" si="248"/>
        <v>0</v>
      </c>
      <c r="BI324" s="295">
        <f t="shared" si="249"/>
        <v>0</v>
      </c>
      <c r="BJ324" s="295">
        <f t="shared" si="250"/>
        <v>0</v>
      </c>
      <c r="BK324" s="310">
        <f t="shared" si="251"/>
        <v>0</v>
      </c>
      <c r="BL324" s="317">
        <f t="shared" si="265"/>
        <v>0</v>
      </c>
      <c r="BM324" s="299">
        <f t="shared" si="265"/>
        <v>0</v>
      </c>
      <c r="BN324" s="299">
        <f t="shared" si="266"/>
        <v>0</v>
      </c>
      <c r="BO324" s="299">
        <f t="shared" si="265"/>
        <v>0</v>
      </c>
      <c r="BP324" s="299">
        <f t="shared" si="267"/>
        <v>0</v>
      </c>
      <c r="BQ324" s="299">
        <f t="shared" si="265"/>
        <v>0</v>
      </c>
      <c r="BR324" s="299">
        <f t="shared" si="268"/>
        <v>0</v>
      </c>
      <c r="BS324" s="299">
        <f t="shared" si="269"/>
        <v>0</v>
      </c>
      <c r="BT324" s="318">
        <f t="shared" si="269"/>
        <v>0</v>
      </c>
      <c r="BU324" s="450">
        <f t="shared" si="270"/>
        <v>0</v>
      </c>
      <c r="BV324" s="451">
        <f t="shared" si="271"/>
        <v>0</v>
      </c>
      <c r="BW324" s="451">
        <f t="shared" si="272"/>
        <v>0</v>
      </c>
      <c r="BX324" s="451">
        <f t="shared" si="273"/>
        <v>0</v>
      </c>
      <c r="BY324" s="451">
        <f t="shared" si="274"/>
        <v>0</v>
      </c>
      <c r="BZ324" s="451">
        <f t="shared" si="275"/>
        <v>0</v>
      </c>
      <c r="CA324" s="451">
        <f t="shared" si="276"/>
        <v>0</v>
      </c>
      <c r="CB324" s="451">
        <f t="shared" si="277"/>
        <v>0</v>
      </c>
      <c r="CC324" s="451">
        <f t="shared" si="278"/>
        <v>0</v>
      </c>
      <c r="CD324" s="452">
        <f t="shared" si="279"/>
        <v>0</v>
      </c>
      <c r="CE324" s="453">
        <f>IF($AF324="3/3",$R324*参照!$J$4,IF($AF324="2/3",$R324*参照!$J$5,IF($AF324="1/3",$R324*参照!$J$6,IF($AF324="1/4(多子)",$R324*参照!$J$4,IF($AF324="1/4(工･農)",$R324*参照!$J$7,IF($AF324="3/3(多子)",$R324*参照!$J$4,IF($AF324="2/3(多子)",$R324*参照!$J$4,IF($AF324="1/3(多子)",$R324*参照!$J$4,IF($AF324="多子世帯",$R324*参照!$J$4,)))))))))</f>
        <v>0</v>
      </c>
      <c r="CF324" s="454" t="b">
        <f>IF(AH324="3/3",$M324*参照!$I$4,IF(AH324="2/3",$M324*参照!$I$5,IF(AH324="1/3",$M324*参照!$I$6,IF(AH324="1/4(多子)",$M324*参照!$I$4,IF(AH324="1/4(工･農)",$M324*参照!$I$7,IF(AH324="3/3(多子)",$M324*参照!$I$4,IF(AH324="2/3(多子)",$M324*参照!$I$4,IF(AH324="1/3(多子)",$M324*参照!$I$4,IF(AH324="多子世帯",$M324*参照!$I$4,IF(AH324="対象外",0))))))))))</f>
        <v>0</v>
      </c>
      <c r="CG324" s="454" t="b">
        <f>IF(AI324="3/3",$M324*参照!$I$4,IF(AI324="2/3",$M324*参照!$I$5,IF(AI324="1/3",$M324*参照!$I$6,IF(AI324="1/4(多子)",$M324*参照!$I$4,IF(AI324="1/4(工･農)",$M324*参照!$I$7,IF(AI324="3/3(多子)",$M324*参照!$I$4,IF(AI324="2/3(多子)",$M324*参照!$I$4,IF(AI324="1/3(多子)",$M324*参照!$I$4,IF(AI324="多子世帯",$M324*参照!$I$4,IF(AI324="対象外",0))))))))))</f>
        <v>0</v>
      </c>
      <c r="CH324" s="454" t="b">
        <f>IF(AJ324="3/3",$M324*参照!$I$4,IF(AJ324="2/3",$M324*参照!$I$5,IF(AJ324="1/3",$M324*参照!$I$6,IF(AJ324="1/4(多子)",$M324*参照!$I$4,IF(AJ324="1/4(工･農)",$M324*参照!$I$7,IF(AJ324="3/3(多子)",$M324*参照!$I$4,IF(AJ324="2/3(多子)",$M324*参照!$I$4,IF(AJ324="1/3(多子)",$M324*参照!$I$4,IF(AJ324="多子世帯",$M324*参照!$I$4,IF(AJ324="対象外",0))))))))))</f>
        <v>0</v>
      </c>
      <c r="CI324" s="454" t="b">
        <f>IF(AK324="3/3",$M324*参照!$I$4,IF(AK324="2/3",$M324*参照!$I$5,IF(AK324="1/3",$M324*参照!$I$6,IF(AK324="1/4(多子)",$M324*参照!$I$4,IF(AK324="1/4(工･農)",$M324*参照!$I$7,IF(AK324="3/3(多子)",$M324*参照!$I$4,IF(AK324="2/3(多子)",$M324*参照!$I$4,IF(AK324="1/3(多子)",$M324*参照!$I$4,IF(AK324="多子世帯",$M324*参照!$I$4,IF(AK324="対象外",0))))))))))</f>
        <v>0</v>
      </c>
      <c r="CJ324" s="454" t="b">
        <f>IF(AL324="3/3",$M324*参照!$I$4,IF(AL324="2/3",$M324*参照!$I$5,IF(AL324="1/3",$M324*参照!$I$6,IF(AL324="1/4(多子)",$M324*参照!$I$4,IF(AL324="1/4(工･農)",$M324*参照!$I$7,IF(AL324="3/3(多子)",$M324*参照!$I$4,IF(AL324="2/3(多子)",$M324*参照!$I$4,IF(AL324="1/3(多子)",$M324*参照!$I$4,IF(AL324="多子世帯",$M324*参照!$I$4,IF(AL324="対象外",0))))))))))</f>
        <v>0</v>
      </c>
      <c r="CK324" s="454" t="b">
        <f>IF(AM324="3/3",$M324*参照!$I$4,IF(AM324="2/3",$M324*参照!$I$5,IF(AM324="1/3",$M324*参照!$I$6,IF(AM324="1/4(多子)",$M324*参照!$I$4,IF(AM324="1/4(工･農)",$M324*参照!$I$7,IF(AM324="3/3(多子)",$M324*参照!$I$4,IF(AM324="2/3(多子)",$M324*参照!$I$4,IF(AM324="1/3(多子)",$M324*参照!$I$4,IF(AM324="多子世帯",$M324*参照!$I$4,IF(AM324="対象外",0))))))))))</f>
        <v>0</v>
      </c>
      <c r="CL324" s="454" t="b">
        <f>IF(AN324="3/3",$M324*参照!$I$4,IF(AN324="2/3",$M324*参照!$I$5,IF(AN324="1/3",$M324*参照!$I$6,IF(AN324="1/4(多子)",$M324*参照!$I$4,IF(AN324="1/4(工･農)",$M324*参照!$I$7,IF(AN324="3/3(多子)",$M324*参照!$I$4,IF(AN324="2/3(多子)",$M324*参照!$I$4,IF(AN324="1/3(多子)",$M324*参照!$I$4,IF(AN324="多子世帯",$M324*参照!$I$4,IF(AN324="対象外",0))))))))))</f>
        <v>0</v>
      </c>
      <c r="CM324" s="454" t="b">
        <f>IF(AO324="3/3",$M324*参照!$I$4,IF(AO324="2/3",$M324*参照!$I$5,IF(AO324="1/3",$M324*参照!$I$6,IF(AO324="1/4(多子)",$M324*参照!$I$4,IF(AO324="1/4(工･農)",$M324*参照!$I$7,IF(AO324="3/3(多子)",$M324*参照!$I$4,IF(AO324="2/3(多子)",$M324*参照!$I$4,IF(AO324="1/3(多子)",$M324*参照!$I$4,IF(AO324="多子世帯",$M324*参照!$I$4,IF(AO324="対象外",0))))))))))</f>
        <v>0</v>
      </c>
      <c r="CN324" s="454" t="b">
        <f>IF(AP324="3/3",$M324*参照!$I$4,IF(AP324="2/3",$M324*参照!$I$5,IF(AP324="1/3",$M324*参照!$I$6,IF(AP324="1/4(多子)",$M324*参照!$I$4,IF(AP324="1/4(工･農)",$M324*参照!$I$7,IF(AP324="3/3(多子)",$M324*参照!$I$4,IF(AP324="2/3(多子)",$M324*参照!$I$4,IF(AP324="1/3(多子)",$M324*参照!$I$4,IF(AP324="多子世帯",$M324*参照!$I$4,IF(AP324="対象外",0))))))))))</f>
        <v>0</v>
      </c>
      <c r="CO324" s="454" t="b">
        <f>IF(AQ324="3/3",$M324*参照!$I$4,IF(AQ324="2/3",$M324*参照!$I$5,IF(AQ324="1/3",$M324*参照!$I$6,IF(AQ324="1/4(多子)",$M324*参照!$I$4,IF(AQ324="1/4(工･農)",$M324*参照!$I$7,IF(AQ324="3/3(多子)",$M324*参照!$I$4,IF(AQ324="2/3(多子)",$M324*参照!$I$4,IF(AQ324="1/3(多子)",$M324*参照!$I$4,IF(AQ324="多子世帯",$M324*参照!$I$4,IF(AQ324="対象外",0))))))))))</f>
        <v>0</v>
      </c>
      <c r="CP324" s="454" t="b">
        <f>IF(AR324="3/3",$M324*参照!$I$4,IF(AR324="2/3",$M324*参照!$I$5,IF(AR324="1/3",$M324*参照!$I$6,IF(AR324="1/4(多子)",$M324*参照!$I$4,IF(AR324="1/4(工･農)",$M324*参照!$I$7,IF(AR324="3/3(多子)",$M324*参照!$I$4,IF(AR324="2/3(多子)",$M324*参照!$I$4,IF(AR324="1/3(多子)",$M324*参照!$I$4,IF(AR324="多子世帯",$M324*参照!$I$4,IF(AR324="対象外",0))))))))))</f>
        <v>0</v>
      </c>
      <c r="CQ324" s="455" t="b">
        <f>IF(AS324="3/3",$M324*参照!$I$4,IF(AS324="2/3",$M324*参照!$I$5,IF(AS324="1/3",$M324*参照!$I$6,IF(AS324="1/4(多子)",$M324*参照!$I$4,IF(AS324="1/4(工･農)",$M324*参照!$I$7,IF(AS324="3/3(多子)",$M324*参照!$I$4,IF(AS324="2/3(多子)",$M324*参照!$I$4,IF(AS324="1/3(多子)",$M324*参照!$I$4,IF(AS324="多子世帯",$M324*参照!$I$4,IF(AS324="対象外",0))))))))))</f>
        <v>0</v>
      </c>
      <c r="CR324" s="456">
        <f t="shared" si="280"/>
        <v>0</v>
      </c>
      <c r="CS324" s="66"/>
      <c r="CT324" s="147"/>
      <c r="CU324" s="147"/>
      <c r="CV324" s="147"/>
      <c r="CW324" s="147"/>
      <c r="CX324" s="147"/>
      <c r="CY324" s="149"/>
      <c r="CZ324" s="100"/>
      <c r="DA324" s="147"/>
      <c r="DB324" s="147"/>
      <c r="DC324" s="147"/>
      <c r="DD324" s="147"/>
      <c r="DE324" s="147"/>
      <c r="DF324" s="148">
        <f t="shared" si="281"/>
        <v>0</v>
      </c>
      <c r="DG324" s="77">
        <f>IF(CD324=0,0,(ROUNDUP(O324*(BU324*参照!$C$5+BV324*参照!$C$6+BW324*参照!$C$7+BX324*参照!$C$8+BY324*参照!$C$9+BZ324*参照!$C$10+CA324*参照!$C$11+CB324*参照!$C$12+CC324*参照!$C$13)/CD324,-2)))</f>
        <v>0</v>
      </c>
      <c r="DH324" s="136" t="str">
        <f t="shared" si="252"/>
        <v>B</v>
      </c>
    </row>
    <row r="325" spans="1:112" ht="14.4">
      <c r="A325" s="137">
        <v>284</v>
      </c>
      <c r="B325" s="354"/>
      <c r="C325" s="355"/>
      <c r="D325" s="213"/>
      <c r="E325" s="213"/>
      <c r="F325" s="185"/>
      <c r="G325" s="213"/>
      <c r="H325" s="355"/>
      <c r="I325" s="237">
        <v>0</v>
      </c>
      <c r="J325" s="236">
        <f t="shared" si="253"/>
        <v>0</v>
      </c>
      <c r="K325" s="387">
        <f>IF(D325="昼間",参照!$E$4,IF(D325="夜間等",参照!$E$5,IF(D325="通信",参照!$E$6,0)))</f>
        <v>0</v>
      </c>
      <c r="L325" s="240">
        <f t="shared" si="254"/>
        <v>0</v>
      </c>
      <c r="M325" s="241">
        <f t="shared" si="255"/>
        <v>0</v>
      </c>
      <c r="N325" s="238"/>
      <c r="O325" s="238">
        <f t="shared" si="256"/>
        <v>0</v>
      </c>
      <c r="P325" s="389">
        <v>0</v>
      </c>
      <c r="Q325" s="392">
        <f>IF(D325="昼間",参照!$F$4,IF(D325="夜間等",参照!$F$5,IF(D325="通信",参照!$F$6,0)))</f>
        <v>0</v>
      </c>
      <c r="R325" s="240">
        <f t="shared" si="257"/>
        <v>0</v>
      </c>
      <c r="S325" s="214"/>
      <c r="T325" s="384">
        <f t="shared" si="258"/>
        <v>0</v>
      </c>
      <c r="U325" s="382">
        <f t="shared" si="259"/>
        <v>0</v>
      </c>
      <c r="V325" s="380">
        <f t="shared" si="260"/>
        <v>0</v>
      </c>
      <c r="W325" s="378">
        <f t="shared" si="261"/>
        <v>0</v>
      </c>
      <c r="X325" s="386" t="str">
        <f t="shared" si="231"/>
        <v>0</v>
      </c>
      <c r="Y325" s="379">
        <f t="shared" si="262"/>
        <v>0</v>
      </c>
      <c r="Z325" s="441"/>
      <c r="AA325" s="441"/>
      <c r="AB325" s="445">
        <f t="shared" si="263"/>
        <v>0</v>
      </c>
      <c r="AC325" s="356">
        <f t="shared" si="264"/>
        <v>0</v>
      </c>
      <c r="AD325" s="123">
        <f t="shared" si="232"/>
        <v>0</v>
      </c>
      <c r="AE325" s="123">
        <f t="shared" si="233"/>
        <v>0</v>
      </c>
      <c r="AF325" s="183"/>
      <c r="AG325" s="32"/>
      <c r="AH325" s="97"/>
      <c r="AI325" s="33"/>
      <c r="AJ325" s="97"/>
      <c r="AK325" s="33"/>
      <c r="AL325" s="97"/>
      <c r="AM325" s="98"/>
      <c r="AN325" s="99"/>
      <c r="AO325" s="147"/>
      <c r="AP325" s="147"/>
      <c r="AQ325" s="147"/>
      <c r="AR325" s="147"/>
      <c r="AS325" s="33"/>
      <c r="AT325" s="308">
        <f t="shared" si="234"/>
        <v>0</v>
      </c>
      <c r="AU325" s="295">
        <f t="shared" si="235"/>
        <v>0</v>
      </c>
      <c r="AV325" s="295">
        <f t="shared" si="236"/>
        <v>0</v>
      </c>
      <c r="AW325" s="295">
        <f t="shared" si="237"/>
        <v>0</v>
      </c>
      <c r="AX325" s="295">
        <f t="shared" si="238"/>
        <v>0</v>
      </c>
      <c r="AY325" s="295">
        <f t="shared" si="239"/>
        <v>0</v>
      </c>
      <c r="AZ325" s="295">
        <f t="shared" si="240"/>
        <v>0</v>
      </c>
      <c r="BA325" s="295">
        <f t="shared" si="241"/>
        <v>0</v>
      </c>
      <c r="BB325" s="310">
        <f t="shared" si="242"/>
        <v>0</v>
      </c>
      <c r="BC325" s="308">
        <f t="shared" si="243"/>
        <v>0</v>
      </c>
      <c r="BD325" s="308">
        <f t="shared" si="244"/>
        <v>0</v>
      </c>
      <c r="BE325" s="295">
        <f t="shared" si="245"/>
        <v>0</v>
      </c>
      <c r="BF325" s="308">
        <f t="shared" si="246"/>
        <v>0</v>
      </c>
      <c r="BG325" s="295">
        <f t="shared" si="247"/>
        <v>0</v>
      </c>
      <c r="BH325" s="308">
        <f t="shared" si="248"/>
        <v>0</v>
      </c>
      <c r="BI325" s="295">
        <f t="shared" si="249"/>
        <v>0</v>
      </c>
      <c r="BJ325" s="295">
        <f t="shared" si="250"/>
        <v>0</v>
      </c>
      <c r="BK325" s="310">
        <f t="shared" si="251"/>
        <v>0</v>
      </c>
      <c r="BL325" s="317">
        <f t="shared" si="265"/>
        <v>0</v>
      </c>
      <c r="BM325" s="299">
        <f t="shared" si="265"/>
        <v>0</v>
      </c>
      <c r="BN325" s="299">
        <f t="shared" si="266"/>
        <v>0</v>
      </c>
      <c r="BO325" s="299">
        <f t="shared" si="265"/>
        <v>0</v>
      </c>
      <c r="BP325" s="299">
        <f t="shared" si="267"/>
        <v>0</v>
      </c>
      <c r="BQ325" s="299">
        <f t="shared" si="265"/>
        <v>0</v>
      </c>
      <c r="BR325" s="299">
        <f t="shared" si="268"/>
        <v>0</v>
      </c>
      <c r="BS325" s="299">
        <f t="shared" si="269"/>
        <v>0</v>
      </c>
      <c r="BT325" s="318">
        <f t="shared" si="269"/>
        <v>0</v>
      </c>
      <c r="BU325" s="450">
        <f t="shared" si="270"/>
        <v>0</v>
      </c>
      <c r="BV325" s="451">
        <f t="shared" si="271"/>
        <v>0</v>
      </c>
      <c r="BW325" s="451">
        <f t="shared" si="272"/>
        <v>0</v>
      </c>
      <c r="BX325" s="451">
        <f t="shared" si="273"/>
        <v>0</v>
      </c>
      <c r="BY325" s="451">
        <f t="shared" si="274"/>
        <v>0</v>
      </c>
      <c r="BZ325" s="451">
        <f t="shared" si="275"/>
        <v>0</v>
      </c>
      <c r="CA325" s="451">
        <f t="shared" si="276"/>
        <v>0</v>
      </c>
      <c r="CB325" s="451">
        <f t="shared" si="277"/>
        <v>0</v>
      </c>
      <c r="CC325" s="451">
        <f t="shared" si="278"/>
        <v>0</v>
      </c>
      <c r="CD325" s="452">
        <f t="shared" si="279"/>
        <v>0</v>
      </c>
      <c r="CE325" s="453">
        <f>IF($AF325="3/3",$R325*参照!$J$4,IF($AF325="2/3",$R325*参照!$J$5,IF($AF325="1/3",$R325*参照!$J$6,IF($AF325="1/4(多子)",$R325*参照!$J$4,IF($AF325="1/4(工･農)",$R325*参照!$J$7,IF($AF325="3/3(多子)",$R325*参照!$J$4,IF($AF325="2/3(多子)",$R325*参照!$J$4,IF($AF325="1/3(多子)",$R325*参照!$J$4,IF($AF325="多子世帯",$R325*参照!$J$4,)))))))))</f>
        <v>0</v>
      </c>
      <c r="CF325" s="454" t="b">
        <f>IF(AH325="3/3",$M325*参照!$I$4,IF(AH325="2/3",$M325*参照!$I$5,IF(AH325="1/3",$M325*参照!$I$6,IF(AH325="1/4(多子)",$M325*参照!$I$4,IF(AH325="1/4(工･農)",$M325*参照!$I$7,IF(AH325="3/3(多子)",$M325*参照!$I$4,IF(AH325="2/3(多子)",$M325*参照!$I$4,IF(AH325="1/3(多子)",$M325*参照!$I$4,IF(AH325="多子世帯",$M325*参照!$I$4,IF(AH325="対象外",0))))))))))</f>
        <v>0</v>
      </c>
      <c r="CG325" s="454" t="b">
        <f>IF(AI325="3/3",$M325*参照!$I$4,IF(AI325="2/3",$M325*参照!$I$5,IF(AI325="1/3",$M325*参照!$I$6,IF(AI325="1/4(多子)",$M325*参照!$I$4,IF(AI325="1/4(工･農)",$M325*参照!$I$7,IF(AI325="3/3(多子)",$M325*参照!$I$4,IF(AI325="2/3(多子)",$M325*参照!$I$4,IF(AI325="1/3(多子)",$M325*参照!$I$4,IF(AI325="多子世帯",$M325*参照!$I$4,IF(AI325="対象外",0))))))))))</f>
        <v>0</v>
      </c>
      <c r="CH325" s="454" t="b">
        <f>IF(AJ325="3/3",$M325*参照!$I$4,IF(AJ325="2/3",$M325*参照!$I$5,IF(AJ325="1/3",$M325*参照!$I$6,IF(AJ325="1/4(多子)",$M325*参照!$I$4,IF(AJ325="1/4(工･農)",$M325*参照!$I$7,IF(AJ325="3/3(多子)",$M325*参照!$I$4,IF(AJ325="2/3(多子)",$M325*参照!$I$4,IF(AJ325="1/3(多子)",$M325*参照!$I$4,IF(AJ325="多子世帯",$M325*参照!$I$4,IF(AJ325="対象外",0))))))))))</f>
        <v>0</v>
      </c>
      <c r="CI325" s="454" t="b">
        <f>IF(AK325="3/3",$M325*参照!$I$4,IF(AK325="2/3",$M325*参照!$I$5,IF(AK325="1/3",$M325*参照!$I$6,IF(AK325="1/4(多子)",$M325*参照!$I$4,IF(AK325="1/4(工･農)",$M325*参照!$I$7,IF(AK325="3/3(多子)",$M325*参照!$I$4,IF(AK325="2/3(多子)",$M325*参照!$I$4,IF(AK325="1/3(多子)",$M325*参照!$I$4,IF(AK325="多子世帯",$M325*参照!$I$4,IF(AK325="対象外",0))))))))))</f>
        <v>0</v>
      </c>
      <c r="CJ325" s="454" t="b">
        <f>IF(AL325="3/3",$M325*参照!$I$4,IF(AL325="2/3",$M325*参照!$I$5,IF(AL325="1/3",$M325*参照!$I$6,IF(AL325="1/4(多子)",$M325*参照!$I$4,IF(AL325="1/4(工･農)",$M325*参照!$I$7,IF(AL325="3/3(多子)",$M325*参照!$I$4,IF(AL325="2/3(多子)",$M325*参照!$I$4,IF(AL325="1/3(多子)",$M325*参照!$I$4,IF(AL325="多子世帯",$M325*参照!$I$4,IF(AL325="対象外",0))))))))))</f>
        <v>0</v>
      </c>
      <c r="CK325" s="454" t="b">
        <f>IF(AM325="3/3",$M325*参照!$I$4,IF(AM325="2/3",$M325*参照!$I$5,IF(AM325="1/3",$M325*参照!$I$6,IF(AM325="1/4(多子)",$M325*参照!$I$4,IF(AM325="1/4(工･農)",$M325*参照!$I$7,IF(AM325="3/3(多子)",$M325*参照!$I$4,IF(AM325="2/3(多子)",$M325*参照!$I$4,IF(AM325="1/3(多子)",$M325*参照!$I$4,IF(AM325="多子世帯",$M325*参照!$I$4,IF(AM325="対象外",0))))))))))</f>
        <v>0</v>
      </c>
      <c r="CL325" s="454" t="b">
        <f>IF(AN325="3/3",$M325*参照!$I$4,IF(AN325="2/3",$M325*参照!$I$5,IF(AN325="1/3",$M325*参照!$I$6,IF(AN325="1/4(多子)",$M325*参照!$I$4,IF(AN325="1/4(工･農)",$M325*参照!$I$7,IF(AN325="3/3(多子)",$M325*参照!$I$4,IF(AN325="2/3(多子)",$M325*参照!$I$4,IF(AN325="1/3(多子)",$M325*参照!$I$4,IF(AN325="多子世帯",$M325*参照!$I$4,IF(AN325="対象外",0))))))))))</f>
        <v>0</v>
      </c>
      <c r="CM325" s="454" t="b">
        <f>IF(AO325="3/3",$M325*参照!$I$4,IF(AO325="2/3",$M325*参照!$I$5,IF(AO325="1/3",$M325*参照!$I$6,IF(AO325="1/4(多子)",$M325*参照!$I$4,IF(AO325="1/4(工･農)",$M325*参照!$I$7,IF(AO325="3/3(多子)",$M325*参照!$I$4,IF(AO325="2/3(多子)",$M325*参照!$I$4,IF(AO325="1/3(多子)",$M325*参照!$I$4,IF(AO325="多子世帯",$M325*参照!$I$4,IF(AO325="対象外",0))))))))))</f>
        <v>0</v>
      </c>
      <c r="CN325" s="454" t="b">
        <f>IF(AP325="3/3",$M325*参照!$I$4,IF(AP325="2/3",$M325*参照!$I$5,IF(AP325="1/3",$M325*参照!$I$6,IF(AP325="1/4(多子)",$M325*参照!$I$4,IF(AP325="1/4(工･農)",$M325*参照!$I$7,IF(AP325="3/3(多子)",$M325*参照!$I$4,IF(AP325="2/3(多子)",$M325*参照!$I$4,IF(AP325="1/3(多子)",$M325*参照!$I$4,IF(AP325="多子世帯",$M325*参照!$I$4,IF(AP325="対象外",0))))))))))</f>
        <v>0</v>
      </c>
      <c r="CO325" s="454" t="b">
        <f>IF(AQ325="3/3",$M325*参照!$I$4,IF(AQ325="2/3",$M325*参照!$I$5,IF(AQ325="1/3",$M325*参照!$I$6,IF(AQ325="1/4(多子)",$M325*参照!$I$4,IF(AQ325="1/4(工･農)",$M325*参照!$I$7,IF(AQ325="3/3(多子)",$M325*参照!$I$4,IF(AQ325="2/3(多子)",$M325*参照!$I$4,IF(AQ325="1/3(多子)",$M325*参照!$I$4,IF(AQ325="多子世帯",$M325*参照!$I$4,IF(AQ325="対象外",0))))))))))</f>
        <v>0</v>
      </c>
      <c r="CP325" s="454" t="b">
        <f>IF(AR325="3/3",$M325*参照!$I$4,IF(AR325="2/3",$M325*参照!$I$5,IF(AR325="1/3",$M325*参照!$I$6,IF(AR325="1/4(多子)",$M325*参照!$I$4,IF(AR325="1/4(工･農)",$M325*参照!$I$7,IF(AR325="3/3(多子)",$M325*参照!$I$4,IF(AR325="2/3(多子)",$M325*参照!$I$4,IF(AR325="1/3(多子)",$M325*参照!$I$4,IF(AR325="多子世帯",$M325*参照!$I$4,IF(AR325="対象外",0))))))))))</f>
        <v>0</v>
      </c>
      <c r="CQ325" s="455" t="b">
        <f>IF(AS325="3/3",$M325*参照!$I$4,IF(AS325="2/3",$M325*参照!$I$5,IF(AS325="1/3",$M325*参照!$I$6,IF(AS325="1/4(多子)",$M325*参照!$I$4,IF(AS325="1/4(工･農)",$M325*参照!$I$7,IF(AS325="3/3(多子)",$M325*参照!$I$4,IF(AS325="2/3(多子)",$M325*参照!$I$4,IF(AS325="1/3(多子)",$M325*参照!$I$4,IF(AS325="多子世帯",$M325*参照!$I$4,IF(AS325="対象外",0))))))))))</f>
        <v>0</v>
      </c>
      <c r="CR325" s="456">
        <f t="shared" si="280"/>
        <v>0</v>
      </c>
      <c r="CS325" s="66"/>
      <c r="CT325" s="147"/>
      <c r="CU325" s="147"/>
      <c r="CV325" s="147"/>
      <c r="CW325" s="147"/>
      <c r="CX325" s="147"/>
      <c r="CY325" s="149"/>
      <c r="CZ325" s="100"/>
      <c r="DA325" s="147"/>
      <c r="DB325" s="147"/>
      <c r="DC325" s="147"/>
      <c r="DD325" s="147"/>
      <c r="DE325" s="147"/>
      <c r="DF325" s="148">
        <f t="shared" si="281"/>
        <v>0</v>
      </c>
      <c r="DG325" s="77">
        <f>IF(CD325=0,0,(ROUNDUP(O325*(BU325*参照!$C$5+BV325*参照!$C$6+BW325*参照!$C$7+BX325*参照!$C$8+BY325*参照!$C$9+BZ325*参照!$C$10+CA325*参照!$C$11+CB325*参照!$C$12+CC325*参照!$C$13)/CD325,-2)))</f>
        <v>0</v>
      </c>
      <c r="DH325" s="136" t="str">
        <f t="shared" si="252"/>
        <v>B</v>
      </c>
    </row>
    <row r="326" spans="1:112" ht="14.4">
      <c r="A326" s="137">
        <v>285</v>
      </c>
      <c r="B326" s="363"/>
      <c r="C326" s="361"/>
      <c r="D326" s="126"/>
      <c r="E326" s="127"/>
      <c r="F326" s="185"/>
      <c r="G326" s="213"/>
      <c r="H326" s="355"/>
      <c r="I326" s="235">
        <v>0</v>
      </c>
      <c r="J326" s="235">
        <f t="shared" si="253"/>
        <v>0</v>
      </c>
      <c r="K326" s="387">
        <f>IF(D326="昼間",参照!$E$4,IF(D326="夜間等",参照!$E$5,IF(D326="通信",参照!$E$6,0)))</f>
        <v>0</v>
      </c>
      <c r="L326" s="240">
        <f t="shared" si="254"/>
        <v>0</v>
      </c>
      <c r="M326" s="241">
        <f t="shared" si="255"/>
        <v>0</v>
      </c>
      <c r="N326" s="238"/>
      <c r="O326" s="238">
        <f t="shared" si="256"/>
        <v>0</v>
      </c>
      <c r="P326" s="389">
        <v>0</v>
      </c>
      <c r="Q326" s="392">
        <f>IF(D326="昼間",参照!$F$4,IF(D326="夜間等",参照!$F$5,IF(D326="通信",参照!$F$6,0)))</f>
        <v>0</v>
      </c>
      <c r="R326" s="240">
        <f t="shared" si="257"/>
        <v>0</v>
      </c>
      <c r="S326" s="214"/>
      <c r="T326" s="384">
        <f t="shared" si="258"/>
        <v>0</v>
      </c>
      <c r="U326" s="382">
        <f t="shared" si="259"/>
        <v>0</v>
      </c>
      <c r="V326" s="380">
        <f t="shared" si="260"/>
        <v>0</v>
      </c>
      <c r="W326" s="378">
        <f t="shared" si="261"/>
        <v>0</v>
      </c>
      <c r="X326" s="386" t="str">
        <f t="shared" si="231"/>
        <v>0</v>
      </c>
      <c r="Y326" s="379">
        <f t="shared" si="262"/>
        <v>0</v>
      </c>
      <c r="Z326" s="441"/>
      <c r="AA326" s="441"/>
      <c r="AB326" s="445">
        <f t="shared" si="263"/>
        <v>0</v>
      </c>
      <c r="AC326" s="356">
        <f t="shared" si="264"/>
        <v>0</v>
      </c>
      <c r="AD326" s="123">
        <f t="shared" si="232"/>
        <v>0</v>
      </c>
      <c r="AE326" s="123">
        <f t="shared" si="233"/>
        <v>0</v>
      </c>
      <c r="AF326" s="183"/>
      <c r="AG326" s="32"/>
      <c r="AH326" s="97"/>
      <c r="AI326" s="33"/>
      <c r="AJ326" s="97"/>
      <c r="AK326" s="33"/>
      <c r="AL326" s="97"/>
      <c r="AM326" s="98"/>
      <c r="AN326" s="99"/>
      <c r="AO326" s="147"/>
      <c r="AP326" s="147"/>
      <c r="AQ326" s="147"/>
      <c r="AR326" s="147"/>
      <c r="AS326" s="33"/>
      <c r="AT326" s="308">
        <f t="shared" si="234"/>
        <v>0</v>
      </c>
      <c r="AU326" s="295">
        <f t="shared" si="235"/>
        <v>0</v>
      </c>
      <c r="AV326" s="295">
        <f t="shared" si="236"/>
        <v>0</v>
      </c>
      <c r="AW326" s="295">
        <f t="shared" si="237"/>
        <v>0</v>
      </c>
      <c r="AX326" s="295">
        <f t="shared" si="238"/>
        <v>0</v>
      </c>
      <c r="AY326" s="295">
        <f t="shared" si="239"/>
        <v>0</v>
      </c>
      <c r="AZ326" s="295">
        <f t="shared" si="240"/>
        <v>0</v>
      </c>
      <c r="BA326" s="295">
        <f t="shared" si="241"/>
        <v>0</v>
      </c>
      <c r="BB326" s="310">
        <f t="shared" si="242"/>
        <v>0</v>
      </c>
      <c r="BC326" s="308">
        <f t="shared" si="243"/>
        <v>0</v>
      </c>
      <c r="BD326" s="308">
        <f t="shared" si="244"/>
        <v>0</v>
      </c>
      <c r="BE326" s="295">
        <f t="shared" si="245"/>
        <v>0</v>
      </c>
      <c r="BF326" s="308">
        <f t="shared" si="246"/>
        <v>0</v>
      </c>
      <c r="BG326" s="295">
        <f t="shared" si="247"/>
        <v>0</v>
      </c>
      <c r="BH326" s="308">
        <f t="shared" si="248"/>
        <v>0</v>
      </c>
      <c r="BI326" s="295">
        <f t="shared" si="249"/>
        <v>0</v>
      </c>
      <c r="BJ326" s="295">
        <f t="shared" si="250"/>
        <v>0</v>
      </c>
      <c r="BK326" s="310">
        <f t="shared" si="251"/>
        <v>0</v>
      </c>
      <c r="BL326" s="317">
        <f t="shared" si="265"/>
        <v>0</v>
      </c>
      <c r="BM326" s="299">
        <f t="shared" si="265"/>
        <v>0</v>
      </c>
      <c r="BN326" s="299">
        <f t="shared" si="266"/>
        <v>0</v>
      </c>
      <c r="BO326" s="299">
        <f t="shared" si="265"/>
        <v>0</v>
      </c>
      <c r="BP326" s="299">
        <f t="shared" si="267"/>
        <v>0</v>
      </c>
      <c r="BQ326" s="299">
        <f t="shared" si="265"/>
        <v>0</v>
      </c>
      <c r="BR326" s="299">
        <f t="shared" si="268"/>
        <v>0</v>
      </c>
      <c r="BS326" s="299">
        <f t="shared" si="269"/>
        <v>0</v>
      </c>
      <c r="BT326" s="318">
        <f t="shared" si="269"/>
        <v>0</v>
      </c>
      <c r="BU326" s="450">
        <f t="shared" si="270"/>
        <v>0</v>
      </c>
      <c r="BV326" s="451">
        <f t="shared" si="271"/>
        <v>0</v>
      </c>
      <c r="BW326" s="451">
        <f t="shared" si="272"/>
        <v>0</v>
      </c>
      <c r="BX326" s="451">
        <f t="shared" si="273"/>
        <v>0</v>
      </c>
      <c r="BY326" s="451">
        <f t="shared" si="274"/>
        <v>0</v>
      </c>
      <c r="BZ326" s="451">
        <f t="shared" si="275"/>
        <v>0</v>
      </c>
      <c r="CA326" s="451">
        <f t="shared" si="276"/>
        <v>0</v>
      </c>
      <c r="CB326" s="451">
        <f t="shared" si="277"/>
        <v>0</v>
      </c>
      <c r="CC326" s="451">
        <f t="shared" si="278"/>
        <v>0</v>
      </c>
      <c r="CD326" s="452">
        <f t="shared" si="279"/>
        <v>0</v>
      </c>
      <c r="CE326" s="453">
        <f>IF($AF326="3/3",$R326*参照!$J$4,IF($AF326="2/3",$R326*参照!$J$5,IF($AF326="1/3",$R326*参照!$J$6,IF($AF326="1/4(多子)",$R326*参照!$J$4,IF($AF326="1/4(工･農)",$R326*参照!$J$7,IF($AF326="3/3(多子)",$R326*参照!$J$4,IF($AF326="2/3(多子)",$R326*参照!$J$4,IF($AF326="1/3(多子)",$R326*参照!$J$4,IF($AF326="多子世帯",$R326*参照!$J$4,)))))))))</f>
        <v>0</v>
      </c>
      <c r="CF326" s="454" t="b">
        <f>IF(AH326="3/3",$M326*参照!$I$4,IF(AH326="2/3",$M326*参照!$I$5,IF(AH326="1/3",$M326*参照!$I$6,IF(AH326="1/4(多子)",$M326*参照!$I$4,IF(AH326="1/4(工･農)",$M326*参照!$I$7,IF(AH326="3/3(多子)",$M326*参照!$I$4,IF(AH326="2/3(多子)",$M326*参照!$I$4,IF(AH326="1/3(多子)",$M326*参照!$I$4,IF(AH326="多子世帯",$M326*参照!$I$4,IF(AH326="対象外",0))))))))))</f>
        <v>0</v>
      </c>
      <c r="CG326" s="454" t="b">
        <f>IF(AI326="3/3",$M326*参照!$I$4,IF(AI326="2/3",$M326*参照!$I$5,IF(AI326="1/3",$M326*参照!$I$6,IF(AI326="1/4(多子)",$M326*参照!$I$4,IF(AI326="1/4(工･農)",$M326*参照!$I$7,IF(AI326="3/3(多子)",$M326*参照!$I$4,IF(AI326="2/3(多子)",$M326*参照!$I$4,IF(AI326="1/3(多子)",$M326*参照!$I$4,IF(AI326="多子世帯",$M326*参照!$I$4,IF(AI326="対象外",0))))))))))</f>
        <v>0</v>
      </c>
      <c r="CH326" s="454" t="b">
        <f>IF(AJ326="3/3",$M326*参照!$I$4,IF(AJ326="2/3",$M326*参照!$I$5,IF(AJ326="1/3",$M326*参照!$I$6,IF(AJ326="1/4(多子)",$M326*参照!$I$4,IF(AJ326="1/4(工･農)",$M326*参照!$I$7,IF(AJ326="3/3(多子)",$M326*参照!$I$4,IF(AJ326="2/3(多子)",$M326*参照!$I$4,IF(AJ326="1/3(多子)",$M326*参照!$I$4,IF(AJ326="多子世帯",$M326*参照!$I$4,IF(AJ326="対象外",0))))))))))</f>
        <v>0</v>
      </c>
      <c r="CI326" s="454" t="b">
        <f>IF(AK326="3/3",$M326*参照!$I$4,IF(AK326="2/3",$M326*参照!$I$5,IF(AK326="1/3",$M326*参照!$I$6,IF(AK326="1/4(多子)",$M326*参照!$I$4,IF(AK326="1/4(工･農)",$M326*参照!$I$7,IF(AK326="3/3(多子)",$M326*参照!$I$4,IF(AK326="2/3(多子)",$M326*参照!$I$4,IF(AK326="1/3(多子)",$M326*参照!$I$4,IF(AK326="多子世帯",$M326*参照!$I$4,IF(AK326="対象外",0))))))))))</f>
        <v>0</v>
      </c>
      <c r="CJ326" s="454" t="b">
        <f>IF(AL326="3/3",$M326*参照!$I$4,IF(AL326="2/3",$M326*参照!$I$5,IF(AL326="1/3",$M326*参照!$I$6,IF(AL326="1/4(多子)",$M326*参照!$I$4,IF(AL326="1/4(工･農)",$M326*参照!$I$7,IF(AL326="3/3(多子)",$M326*参照!$I$4,IF(AL326="2/3(多子)",$M326*参照!$I$4,IF(AL326="1/3(多子)",$M326*参照!$I$4,IF(AL326="多子世帯",$M326*参照!$I$4,IF(AL326="対象外",0))))))))))</f>
        <v>0</v>
      </c>
      <c r="CK326" s="454" t="b">
        <f>IF(AM326="3/3",$M326*参照!$I$4,IF(AM326="2/3",$M326*参照!$I$5,IF(AM326="1/3",$M326*参照!$I$6,IF(AM326="1/4(多子)",$M326*参照!$I$4,IF(AM326="1/4(工･農)",$M326*参照!$I$7,IF(AM326="3/3(多子)",$M326*参照!$I$4,IF(AM326="2/3(多子)",$M326*参照!$I$4,IF(AM326="1/3(多子)",$M326*参照!$I$4,IF(AM326="多子世帯",$M326*参照!$I$4,IF(AM326="対象外",0))))))))))</f>
        <v>0</v>
      </c>
      <c r="CL326" s="454" t="b">
        <f>IF(AN326="3/3",$M326*参照!$I$4,IF(AN326="2/3",$M326*参照!$I$5,IF(AN326="1/3",$M326*参照!$I$6,IF(AN326="1/4(多子)",$M326*参照!$I$4,IF(AN326="1/4(工･農)",$M326*参照!$I$7,IF(AN326="3/3(多子)",$M326*参照!$I$4,IF(AN326="2/3(多子)",$M326*参照!$I$4,IF(AN326="1/3(多子)",$M326*参照!$I$4,IF(AN326="多子世帯",$M326*参照!$I$4,IF(AN326="対象外",0))))))))))</f>
        <v>0</v>
      </c>
      <c r="CM326" s="454" t="b">
        <f>IF(AO326="3/3",$M326*参照!$I$4,IF(AO326="2/3",$M326*参照!$I$5,IF(AO326="1/3",$M326*参照!$I$6,IF(AO326="1/4(多子)",$M326*参照!$I$4,IF(AO326="1/4(工･農)",$M326*参照!$I$7,IF(AO326="3/3(多子)",$M326*参照!$I$4,IF(AO326="2/3(多子)",$M326*参照!$I$4,IF(AO326="1/3(多子)",$M326*参照!$I$4,IF(AO326="多子世帯",$M326*参照!$I$4,IF(AO326="対象外",0))))))))))</f>
        <v>0</v>
      </c>
      <c r="CN326" s="454" t="b">
        <f>IF(AP326="3/3",$M326*参照!$I$4,IF(AP326="2/3",$M326*参照!$I$5,IF(AP326="1/3",$M326*参照!$I$6,IF(AP326="1/4(多子)",$M326*参照!$I$4,IF(AP326="1/4(工･農)",$M326*参照!$I$7,IF(AP326="3/3(多子)",$M326*参照!$I$4,IF(AP326="2/3(多子)",$M326*参照!$I$4,IF(AP326="1/3(多子)",$M326*参照!$I$4,IF(AP326="多子世帯",$M326*参照!$I$4,IF(AP326="対象外",0))))))))))</f>
        <v>0</v>
      </c>
      <c r="CO326" s="454" t="b">
        <f>IF(AQ326="3/3",$M326*参照!$I$4,IF(AQ326="2/3",$M326*参照!$I$5,IF(AQ326="1/3",$M326*参照!$I$6,IF(AQ326="1/4(多子)",$M326*参照!$I$4,IF(AQ326="1/4(工･農)",$M326*参照!$I$7,IF(AQ326="3/3(多子)",$M326*参照!$I$4,IF(AQ326="2/3(多子)",$M326*参照!$I$4,IF(AQ326="1/3(多子)",$M326*参照!$I$4,IF(AQ326="多子世帯",$M326*参照!$I$4,IF(AQ326="対象外",0))))))))))</f>
        <v>0</v>
      </c>
      <c r="CP326" s="454" t="b">
        <f>IF(AR326="3/3",$M326*参照!$I$4,IF(AR326="2/3",$M326*参照!$I$5,IF(AR326="1/3",$M326*参照!$I$6,IF(AR326="1/4(多子)",$M326*参照!$I$4,IF(AR326="1/4(工･農)",$M326*参照!$I$7,IF(AR326="3/3(多子)",$M326*参照!$I$4,IF(AR326="2/3(多子)",$M326*参照!$I$4,IF(AR326="1/3(多子)",$M326*参照!$I$4,IF(AR326="多子世帯",$M326*参照!$I$4,IF(AR326="対象外",0))))))))))</f>
        <v>0</v>
      </c>
      <c r="CQ326" s="455" t="b">
        <f>IF(AS326="3/3",$M326*参照!$I$4,IF(AS326="2/3",$M326*参照!$I$5,IF(AS326="1/3",$M326*参照!$I$6,IF(AS326="1/4(多子)",$M326*参照!$I$4,IF(AS326="1/4(工･農)",$M326*参照!$I$7,IF(AS326="3/3(多子)",$M326*参照!$I$4,IF(AS326="2/3(多子)",$M326*参照!$I$4,IF(AS326="1/3(多子)",$M326*参照!$I$4,IF(AS326="多子世帯",$M326*参照!$I$4,IF(AS326="対象外",0))))))))))</f>
        <v>0</v>
      </c>
      <c r="CR326" s="456">
        <f t="shared" si="280"/>
        <v>0</v>
      </c>
      <c r="CS326" s="66"/>
      <c r="CT326" s="147"/>
      <c r="CU326" s="147"/>
      <c r="CV326" s="147"/>
      <c r="CW326" s="147"/>
      <c r="CX326" s="147"/>
      <c r="CY326" s="149"/>
      <c r="CZ326" s="100"/>
      <c r="DA326" s="147"/>
      <c r="DB326" s="147"/>
      <c r="DC326" s="147"/>
      <c r="DD326" s="147"/>
      <c r="DE326" s="147"/>
      <c r="DF326" s="148">
        <f t="shared" si="281"/>
        <v>0</v>
      </c>
      <c r="DG326" s="77">
        <f>IF(CD326=0,0,(ROUNDUP(O326*(BU326*参照!$C$5+BV326*参照!$C$6+BW326*参照!$C$7+BX326*参照!$C$8+BY326*参照!$C$9+BZ326*参照!$C$10+CA326*参照!$C$11+CB326*参照!$C$12+CC326*参照!$C$13)/CD326,-2)))</f>
        <v>0</v>
      </c>
      <c r="DH326" s="136" t="str">
        <f t="shared" si="252"/>
        <v>B</v>
      </c>
    </row>
    <row r="327" spans="1:112" ht="14.4">
      <c r="A327" s="137">
        <v>286</v>
      </c>
      <c r="B327" s="363"/>
      <c r="C327" s="361"/>
      <c r="D327" s="126"/>
      <c r="E327" s="127"/>
      <c r="F327" s="185"/>
      <c r="G327" s="213"/>
      <c r="H327" s="355"/>
      <c r="I327" s="235">
        <v>0</v>
      </c>
      <c r="J327" s="235">
        <f t="shared" si="253"/>
        <v>0</v>
      </c>
      <c r="K327" s="387">
        <f>IF(D327="昼間",参照!$E$4,IF(D327="夜間等",参照!$E$5,IF(D327="通信",参照!$E$6,0)))</f>
        <v>0</v>
      </c>
      <c r="L327" s="240">
        <f t="shared" si="254"/>
        <v>0</v>
      </c>
      <c r="M327" s="241">
        <f t="shared" si="255"/>
        <v>0</v>
      </c>
      <c r="N327" s="238"/>
      <c r="O327" s="238">
        <f t="shared" si="256"/>
        <v>0</v>
      </c>
      <c r="P327" s="389">
        <v>0</v>
      </c>
      <c r="Q327" s="392">
        <f>IF(D327="昼間",参照!$F$4,IF(D327="夜間等",参照!$F$5,IF(D327="通信",参照!$F$6,0)))</f>
        <v>0</v>
      </c>
      <c r="R327" s="240">
        <f t="shared" si="257"/>
        <v>0</v>
      </c>
      <c r="S327" s="214"/>
      <c r="T327" s="384">
        <f t="shared" si="258"/>
        <v>0</v>
      </c>
      <c r="U327" s="382">
        <f t="shared" si="259"/>
        <v>0</v>
      </c>
      <c r="V327" s="380">
        <f t="shared" si="260"/>
        <v>0</v>
      </c>
      <c r="W327" s="378">
        <f t="shared" si="261"/>
        <v>0</v>
      </c>
      <c r="X327" s="386" t="str">
        <f t="shared" si="231"/>
        <v>0</v>
      </c>
      <c r="Y327" s="379">
        <f t="shared" si="262"/>
        <v>0</v>
      </c>
      <c r="Z327" s="441"/>
      <c r="AA327" s="441"/>
      <c r="AB327" s="445">
        <f t="shared" si="263"/>
        <v>0</v>
      </c>
      <c r="AC327" s="356">
        <f t="shared" si="264"/>
        <v>0</v>
      </c>
      <c r="AD327" s="123">
        <f t="shared" si="232"/>
        <v>0</v>
      </c>
      <c r="AE327" s="123">
        <f t="shared" si="233"/>
        <v>0</v>
      </c>
      <c r="AF327" s="183"/>
      <c r="AG327" s="32"/>
      <c r="AH327" s="97"/>
      <c r="AI327" s="33"/>
      <c r="AJ327" s="97"/>
      <c r="AK327" s="33"/>
      <c r="AL327" s="97"/>
      <c r="AM327" s="98"/>
      <c r="AN327" s="99"/>
      <c r="AO327" s="147"/>
      <c r="AP327" s="147"/>
      <c r="AQ327" s="147"/>
      <c r="AR327" s="147"/>
      <c r="AS327" s="33"/>
      <c r="AT327" s="308">
        <f t="shared" si="234"/>
        <v>0</v>
      </c>
      <c r="AU327" s="295">
        <f t="shared" si="235"/>
        <v>0</v>
      </c>
      <c r="AV327" s="295">
        <f t="shared" si="236"/>
        <v>0</v>
      </c>
      <c r="AW327" s="295">
        <f t="shared" si="237"/>
        <v>0</v>
      </c>
      <c r="AX327" s="295">
        <f t="shared" si="238"/>
        <v>0</v>
      </c>
      <c r="AY327" s="295">
        <f t="shared" si="239"/>
        <v>0</v>
      </c>
      <c r="AZ327" s="295">
        <f t="shared" si="240"/>
        <v>0</v>
      </c>
      <c r="BA327" s="295">
        <f t="shared" si="241"/>
        <v>0</v>
      </c>
      <c r="BB327" s="310">
        <f t="shared" si="242"/>
        <v>0</v>
      </c>
      <c r="BC327" s="308">
        <f t="shared" si="243"/>
        <v>0</v>
      </c>
      <c r="BD327" s="308">
        <f t="shared" si="244"/>
        <v>0</v>
      </c>
      <c r="BE327" s="295">
        <f t="shared" si="245"/>
        <v>0</v>
      </c>
      <c r="BF327" s="308">
        <f t="shared" si="246"/>
        <v>0</v>
      </c>
      <c r="BG327" s="295">
        <f t="shared" si="247"/>
        <v>0</v>
      </c>
      <c r="BH327" s="308">
        <f t="shared" si="248"/>
        <v>0</v>
      </c>
      <c r="BI327" s="295">
        <f t="shared" si="249"/>
        <v>0</v>
      </c>
      <c r="BJ327" s="295">
        <f t="shared" si="250"/>
        <v>0</v>
      </c>
      <c r="BK327" s="310">
        <f t="shared" si="251"/>
        <v>0</v>
      </c>
      <c r="BL327" s="317">
        <f t="shared" si="265"/>
        <v>0</v>
      </c>
      <c r="BM327" s="299">
        <f t="shared" si="265"/>
        <v>0</v>
      </c>
      <c r="BN327" s="299">
        <f t="shared" si="266"/>
        <v>0</v>
      </c>
      <c r="BO327" s="299">
        <f t="shared" si="265"/>
        <v>0</v>
      </c>
      <c r="BP327" s="299">
        <f t="shared" si="267"/>
        <v>0</v>
      </c>
      <c r="BQ327" s="299">
        <f t="shared" si="265"/>
        <v>0</v>
      </c>
      <c r="BR327" s="299">
        <f t="shared" si="268"/>
        <v>0</v>
      </c>
      <c r="BS327" s="299">
        <f t="shared" si="269"/>
        <v>0</v>
      </c>
      <c r="BT327" s="318">
        <f t="shared" si="269"/>
        <v>0</v>
      </c>
      <c r="BU327" s="450">
        <f t="shared" si="270"/>
        <v>0</v>
      </c>
      <c r="BV327" s="451">
        <f t="shared" si="271"/>
        <v>0</v>
      </c>
      <c r="BW327" s="451">
        <f t="shared" si="272"/>
        <v>0</v>
      </c>
      <c r="BX327" s="451">
        <f t="shared" si="273"/>
        <v>0</v>
      </c>
      <c r="BY327" s="451">
        <f t="shared" si="274"/>
        <v>0</v>
      </c>
      <c r="BZ327" s="451">
        <f t="shared" si="275"/>
        <v>0</v>
      </c>
      <c r="CA327" s="451">
        <f t="shared" si="276"/>
        <v>0</v>
      </c>
      <c r="CB327" s="451">
        <f t="shared" si="277"/>
        <v>0</v>
      </c>
      <c r="CC327" s="451">
        <f t="shared" si="278"/>
        <v>0</v>
      </c>
      <c r="CD327" s="452">
        <f t="shared" si="279"/>
        <v>0</v>
      </c>
      <c r="CE327" s="453">
        <f>IF($AF327="3/3",$R327*参照!$J$4,IF($AF327="2/3",$R327*参照!$J$5,IF($AF327="1/3",$R327*参照!$J$6,IF($AF327="1/4(多子)",$R327*参照!$J$4,IF($AF327="1/4(工･農)",$R327*参照!$J$7,IF($AF327="3/3(多子)",$R327*参照!$J$4,IF($AF327="2/3(多子)",$R327*参照!$J$4,IF($AF327="1/3(多子)",$R327*参照!$J$4,IF($AF327="多子世帯",$R327*参照!$J$4,)))))))))</f>
        <v>0</v>
      </c>
      <c r="CF327" s="454" t="b">
        <f>IF(AH327="3/3",$M327*参照!$I$4,IF(AH327="2/3",$M327*参照!$I$5,IF(AH327="1/3",$M327*参照!$I$6,IF(AH327="1/4(多子)",$M327*参照!$I$4,IF(AH327="1/4(工･農)",$M327*参照!$I$7,IF(AH327="3/3(多子)",$M327*参照!$I$4,IF(AH327="2/3(多子)",$M327*参照!$I$4,IF(AH327="1/3(多子)",$M327*参照!$I$4,IF(AH327="多子世帯",$M327*参照!$I$4,IF(AH327="対象外",0))))))))))</f>
        <v>0</v>
      </c>
      <c r="CG327" s="454" t="b">
        <f>IF(AI327="3/3",$M327*参照!$I$4,IF(AI327="2/3",$M327*参照!$I$5,IF(AI327="1/3",$M327*参照!$I$6,IF(AI327="1/4(多子)",$M327*参照!$I$4,IF(AI327="1/4(工･農)",$M327*参照!$I$7,IF(AI327="3/3(多子)",$M327*参照!$I$4,IF(AI327="2/3(多子)",$M327*参照!$I$4,IF(AI327="1/3(多子)",$M327*参照!$I$4,IF(AI327="多子世帯",$M327*参照!$I$4,IF(AI327="対象外",0))))))))))</f>
        <v>0</v>
      </c>
      <c r="CH327" s="454" t="b">
        <f>IF(AJ327="3/3",$M327*参照!$I$4,IF(AJ327="2/3",$M327*参照!$I$5,IF(AJ327="1/3",$M327*参照!$I$6,IF(AJ327="1/4(多子)",$M327*参照!$I$4,IF(AJ327="1/4(工･農)",$M327*参照!$I$7,IF(AJ327="3/3(多子)",$M327*参照!$I$4,IF(AJ327="2/3(多子)",$M327*参照!$I$4,IF(AJ327="1/3(多子)",$M327*参照!$I$4,IF(AJ327="多子世帯",$M327*参照!$I$4,IF(AJ327="対象外",0))))))))))</f>
        <v>0</v>
      </c>
      <c r="CI327" s="454" t="b">
        <f>IF(AK327="3/3",$M327*参照!$I$4,IF(AK327="2/3",$M327*参照!$I$5,IF(AK327="1/3",$M327*参照!$I$6,IF(AK327="1/4(多子)",$M327*参照!$I$4,IF(AK327="1/4(工･農)",$M327*参照!$I$7,IF(AK327="3/3(多子)",$M327*参照!$I$4,IF(AK327="2/3(多子)",$M327*参照!$I$4,IF(AK327="1/3(多子)",$M327*参照!$I$4,IF(AK327="多子世帯",$M327*参照!$I$4,IF(AK327="対象外",0))))))))))</f>
        <v>0</v>
      </c>
      <c r="CJ327" s="454" t="b">
        <f>IF(AL327="3/3",$M327*参照!$I$4,IF(AL327="2/3",$M327*参照!$I$5,IF(AL327="1/3",$M327*参照!$I$6,IF(AL327="1/4(多子)",$M327*参照!$I$4,IF(AL327="1/4(工･農)",$M327*参照!$I$7,IF(AL327="3/3(多子)",$M327*参照!$I$4,IF(AL327="2/3(多子)",$M327*参照!$I$4,IF(AL327="1/3(多子)",$M327*参照!$I$4,IF(AL327="多子世帯",$M327*参照!$I$4,IF(AL327="対象外",0))))))))))</f>
        <v>0</v>
      </c>
      <c r="CK327" s="454" t="b">
        <f>IF(AM327="3/3",$M327*参照!$I$4,IF(AM327="2/3",$M327*参照!$I$5,IF(AM327="1/3",$M327*参照!$I$6,IF(AM327="1/4(多子)",$M327*参照!$I$4,IF(AM327="1/4(工･農)",$M327*参照!$I$7,IF(AM327="3/3(多子)",$M327*参照!$I$4,IF(AM327="2/3(多子)",$M327*参照!$I$4,IF(AM327="1/3(多子)",$M327*参照!$I$4,IF(AM327="多子世帯",$M327*参照!$I$4,IF(AM327="対象外",0))))))))))</f>
        <v>0</v>
      </c>
      <c r="CL327" s="454" t="b">
        <f>IF(AN327="3/3",$M327*参照!$I$4,IF(AN327="2/3",$M327*参照!$I$5,IF(AN327="1/3",$M327*参照!$I$6,IF(AN327="1/4(多子)",$M327*参照!$I$4,IF(AN327="1/4(工･農)",$M327*参照!$I$7,IF(AN327="3/3(多子)",$M327*参照!$I$4,IF(AN327="2/3(多子)",$M327*参照!$I$4,IF(AN327="1/3(多子)",$M327*参照!$I$4,IF(AN327="多子世帯",$M327*参照!$I$4,IF(AN327="対象外",0))))))))))</f>
        <v>0</v>
      </c>
      <c r="CM327" s="454" t="b">
        <f>IF(AO327="3/3",$M327*参照!$I$4,IF(AO327="2/3",$M327*参照!$I$5,IF(AO327="1/3",$M327*参照!$I$6,IF(AO327="1/4(多子)",$M327*参照!$I$4,IF(AO327="1/4(工･農)",$M327*参照!$I$7,IF(AO327="3/3(多子)",$M327*参照!$I$4,IF(AO327="2/3(多子)",$M327*参照!$I$4,IF(AO327="1/3(多子)",$M327*参照!$I$4,IF(AO327="多子世帯",$M327*参照!$I$4,IF(AO327="対象外",0))))))))))</f>
        <v>0</v>
      </c>
      <c r="CN327" s="454" t="b">
        <f>IF(AP327="3/3",$M327*参照!$I$4,IF(AP327="2/3",$M327*参照!$I$5,IF(AP327="1/3",$M327*参照!$I$6,IF(AP327="1/4(多子)",$M327*参照!$I$4,IF(AP327="1/4(工･農)",$M327*参照!$I$7,IF(AP327="3/3(多子)",$M327*参照!$I$4,IF(AP327="2/3(多子)",$M327*参照!$I$4,IF(AP327="1/3(多子)",$M327*参照!$I$4,IF(AP327="多子世帯",$M327*参照!$I$4,IF(AP327="対象外",0))))))))))</f>
        <v>0</v>
      </c>
      <c r="CO327" s="454" t="b">
        <f>IF(AQ327="3/3",$M327*参照!$I$4,IF(AQ327="2/3",$M327*参照!$I$5,IF(AQ327="1/3",$M327*参照!$I$6,IF(AQ327="1/4(多子)",$M327*参照!$I$4,IF(AQ327="1/4(工･農)",$M327*参照!$I$7,IF(AQ327="3/3(多子)",$M327*参照!$I$4,IF(AQ327="2/3(多子)",$M327*参照!$I$4,IF(AQ327="1/3(多子)",$M327*参照!$I$4,IF(AQ327="多子世帯",$M327*参照!$I$4,IF(AQ327="対象外",0))))))))))</f>
        <v>0</v>
      </c>
      <c r="CP327" s="454" t="b">
        <f>IF(AR327="3/3",$M327*参照!$I$4,IF(AR327="2/3",$M327*参照!$I$5,IF(AR327="1/3",$M327*参照!$I$6,IF(AR327="1/4(多子)",$M327*参照!$I$4,IF(AR327="1/4(工･農)",$M327*参照!$I$7,IF(AR327="3/3(多子)",$M327*参照!$I$4,IF(AR327="2/3(多子)",$M327*参照!$I$4,IF(AR327="1/3(多子)",$M327*参照!$I$4,IF(AR327="多子世帯",$M327*参照!$I$4,IF(AR327="対象外",0))))))))))</f>
        <v>0</v>
      </c>
      <c r="CQ327" s="455" t="b">
        <f>IF(AS327="3/3",$M327*参照!$I$4,IF(AS327="2/3",$M327*参照!$I$5,IF(AS327="1/3",$M327*参照!$I$6,IF(AS327="1/4(多子)",$M327*参照!$I$4,IF(AS327="1/4(工･農)",$M327*参照!$I$7,IF(AS327="3/3(多子)",$M327*参照!$I$4,IF(AS327="2/3(多子)",$M327*参照!$I$4,IF(AS327="1/3(多子)",$M327*参照!$I$4,IF(AS327="多子世帯",$M327*参照!$I$4,IF(AS327="対象外",0))))))))))</f>
        <v>0</v>
      </c>
      <c r="CR327" s="456">
        <f t="shared" si="280"/>
        <v>0</v>
      </c>
      <c r="CS327" s="66"/>
      <c r="CT327" s="147"/>
      <c r="CU327" s="147"/>
      <c r="CV327" s="147"/>
      <c r="CW327" s="147"/>
      <c r="CX327" s="147"/>
      <c r="CY327" s="149"/>
      <c r="CZ327" s="100"/>
      <c r="DA327" s="147"/>
      <c r="DB327" s="147"/>
      <c r="DC327" s="147"/>
      <c r="DD327" s="147"/>
      <c r="DE327" s="147"/>
      <c r="DF327" s="148">
        <f t="shared" si="281"/>
        <v>0</v>
      </c>
      <c r="DG327" s="77">
        <f>IF(CD327=0,0,(ROUNDUP(O327*(BU327*参照!$C$5+BV327*参照!$C$6+BW327*参照!$C$7+BX327*参照!$C$8+BY327*参照!$C$9+BZ327*参照!$C$10+CA327*参照!$C$11+CB327*参照!$C$12+CC327*参照!$C$13)/CD327,-2)))</f>
        <v>0</v>
      </c>
      <c r="DH327" s="136" t="str">
        <f t="shared" si="252"/>
        <v>B</v>
      </c>
    </row>
    <row r="328" spans="1:112" ht="14.4">
      <c r="A328" s="137">
        <v>287</v>
      </c>
      <c r="B328" s="363"/>
      <c r="C328" s="361"/>
      <c r="D328" s="126"/>
      <c r="E328" s="127"/>
      <c r="F328" s="185"/>
      <c r="G328" s="213"/>
      <c r="H328" s="355"/>
      <c r="I328" s="235">
        <v>0</v>
      </c>
      <c r="J328" s="235">
        <f t="shared" si="253"/>
        <v>0</v>
      </c>
      <c r="K328" s="387">
        <f>IF(D328="昼間",参照!$E$4,IF(D328="夜間等",参照!$E$5,IF(D328="通信",参照!$E$6,0)))</f>
        <v>0</v>
      </c>
      <c r="L328" s="240">
        <f t="shared" si="254"/>
        <v>0</v>
      </c>
      <c r="M328" s="241">
        <f t="shared" si="255"/>
        <v>0</v>
      </c>
      <c r="N328" s="238"/>
      <c r="O328" s="238">
        <f t="shared" si="256"/>
        <v>0</v>
      </c>
      <c r="P328" s="389">
        <v>0</v>
      </c>
      <c r="Q328" s="392">
        <f>IF(D328="昼間",参照!$F$4,IF(D328="夜間等",参照!$F$5,IF(D328="通信",参照!$F$6,0)))</f>
        <v>0</v>
      </c>
      <c r="R328" s="240">
        <f t="shared" si="257"/>
        <v>0</v>
      </c>
      <c r="S328" s="214"/>
      <c r="T328" s="384">
        <f t="shared" si="258"/>
        <v>0</v>
      </c>
      <c r="U328" s="382">
        <f t="shared" si="259"/>
        <v>0</v>
      </c>
      <c r="V328" s="380">
        <f t="shared" si="260"/>
        <v>0</v>
      </c>
      <c r="W328" s="378">
        <f t="shared" si="261"/>
        <v>0</v>
      </c>
      <c r="X328" s="386" t="str">
        <f t="shared" si="231"/>
        <v>0</v>
      </c>
      <c r="Y328" s="379">
        <f t="shared" si="262"/>
        <v>0</v>
      </c>
      <c r="Z328" s="441"/>
      <c r="AA328" s="441"/>
      <c r="AB328" s="445">
        <f t="shared" si="263"/>
        <v>0</v>
      </c>
      <c r="AC328" s="356">
        <f t="shared" si="264"/>
        <v>0</v>
      </c>
      <c r="AD328" s="123">
        <f t="shared" si="232"/>
        <v>0</v>
      </c>
      <c r="AE328" s="123">
        <f t="shared" si="233"/>
        <v>0</v>
      </c>
      <c r="AF328" s="183"/>
      <c r="AG328" s="32"/>
      <c r="AH328" s="97"/>
      <c r="AI328" s="33"/>
      <c r="AJ328" s="97"/>
      <c r="AK328" s="33"/>
      <c r="AL328" s="97"/>
      <c r="AM328" s="98"/>
      <c r="AN328" s="99"/>
      <c r="AO328" s="147"/>
      <c r="AP328" s="147"/>
      <c r="AQ328" s="147"/>
      <c r="AR328" s="147"/>
      <c r="AS328" s="33"/>
      <c r="AT328" s="308">
        <f t="shared" si="234"/>
        <v>0</v>
      </c>
      <c r="AU328" s="295">
        <f t="shared" si="235"/>
        <v>0</v>
      </c>
      <c r="AV328" s="295">
        <f t="shared" si="236"/>
        <v>0</v>
      </c>
      <c r="AW328" s="295">
        <f t="shared" si="237"/>
        <v>0</v>
      </c>
      <c r="AX328" s="295">
        <f t="shared" si="238"/>
        <v>0</v>
      </c>
      <c r="AY328" s="295">
        <f t="shared" si="239"/>
        <v>0</v>
      </c>
      <c r="AZ328" s="295">
        <f t="shared" si="240"/>
        <v>0</v>
      </c>
      <c r="BA328" s="295">
        <f t="shared" si="241"/>
        <v>0</v>
      </c>
      <c r="BB328" s="310">
        <f t="shared" si="242"/>
        <v>0</v>
      </c>
      <c r="BC328" s="308">
        <f t="shared" si="243"/>
        <v>0</v>
      </c>
      <c r="BD328" s="308">
        <f t="shared" si="244"/>
        <v>0</v>
      </c>
      <c r="BE328" s="295">
        <f t="shared" si="245"/>
        <v>0</v>
      </c>
      <c r="BF328" s="308">
        <f t="shared" si="246"/>
        <v>0</v>
      </c>
      <c r="BG328" s="295">
        <f t="shared" si="247"/>
        <v>0</v>
      </c>
      <c r="BH328" s="308">
        <f t="shared" si="248"/>
        <v>0</v>
      </c>
      <c r="BI328" s="295">
        <f t="shared" si="249"/>
        <v>0</v>
      </c>
      <c r="BJ328" s="295">
        <f t="shared" si="250"/>
        <v>0</v>
      </c>
      <c r="BK328" s="310">
        <f t="shared" si="251"/>
        <v>0</v>
      </c>
      <c r="BL328" s="317">
        <f t="shared" si="265"/>
        <v>0</v>
      </c>
      <c r="BM328" s="299">
        <f t="shared" si="265"/>
        <v>0</v>
      </c>
      <c r="BN328" s="299">
        <f t="shared" si="266"/>
        <v>0</v>
      </c>
      <c r="BO328" s="299">
        <f t="shared" si="265"/>
        <v>0</v>
      </c>
      <c r="BP328" s="299">
        <f t="shared" si="267"/>
        <v>0</v>
      </c>
      <c r="BQ328" s="299">
        <f t="shared" si="265"/>
        <v>0</v>
      </c>
      <c r="BR328" s="299">
        <f t="shared" si="268"/>
        <v>0</v>
      </c>
      <c r="BS328" s="299">
        <f t="shared" si="269"/>
        <v>0</v>
      </c>
      <c r="BT328" s="318">
        <f t="shared" si="269"/>
        <v>0</v>
      </c>
      <c r="BU328" s="450">
        <f t="shared" si="270"/>
        <v>0</v>
      </c>
      <c r="BV328" s="451">
        <f t="shared" si="271"/>
        <v>0</v>
      </c>
      <c r="BW328" s="451">
        <f t="shared" si="272"/>
        <v>0</v>
      </c>
      <c r="BX328" s="451">
        <f t="shared" si="273"/>
        <v>0</v>
      </c>
      <c r="BY328" s="451">
        <f t="shared" si="274"/>
        <v>0</v>
      </c>
      <c r="BZ328" s="451">
        <f t="shared" si="275"/>
        <v>0</v>
      </c>
      <c r="CA328" s="451">
        <f t="shared" si="276"/>
        <v>0</v>
      </c>
      <c r="CB328" s="451">
        <f t="shared" si="277"/>
        <v>0</v>
      </c>
      <c r="CC328" s="451">
        <f t="shared" si="278"/>
        <v>0</v>
      </c>
      <c r="CD328" s="452">
        <f t="shared" si="279"/>
        <v>0</v>
      </c>
      <c r="CE328" s="453">
        <f>IF($AF328="3/3",$R328*参照!$J$4,IF($AF328="2/3",$R328*参照!$J$5,IF($AF328="1/3",$R328*参照!$J$6,IF($AF328="1/4(多子)",$R328*参照!$J$4,IF($AF328="1/4(工･農)",$R328*参照!$J$7,IF($AF328="3/3(多子)",$R328*参照!$J$4,IF($AF328="2/3(多子)",$R328*参照!$J$4,IF($AF328="1/3(多子)",$R328*参照!$J$4,IF($AF328="多子世帯",$R328*参照!$J$4,)))))))))</f>
        <v>0</v>
      </c>
      <c r="CF328" s="454" t="b">
        <f>IF(AH328="3/3",$M328*参照!$I$4,IF(AH328="2/3",$M328*参照!$I$5,IF(AH328="1/3",$M328*参照!$I$6,IF(AH328="1/4(多子)",$M328*参照!$I$4,IF(AH328="1/4(工･農)",$M328*参照!$I$7,IF(AH328="3/3(多子)",$M328*参照!$I$4,IF(AH328="2/3(多子)",$M328*参照!$I$4,IF(AH328="1/3(多子)",$M328*参照!$I$4,IF(AH328="多子世帯",$M328*参照!$I$4,IF(AH328="対象外",0))))))))))</f>
        <v>0</v>
      </c>
      <c r="CG328" s="454" t="b">
        <f>IF(AI328="3/3",$M328*参照!$I$4,IF(AI328="2/3",$M328*参照!$I$5,IF(AI328="1/3",$M328*参照!$I$6,IF(AI328="1/4(多子)",$M328*参照!$I$4,IF(AI328="1/4(工･農)",$M328*参照!$I$7,IF(AI328="3/3(多子)",$M328*参照!$I$4,IF(AI328="2/3(多子)",$M328*参照!$I$4,IF(AI328="1/3(多子)",$M328*参照!$I$4,IF(AI328="多子世帯",$M328*参照!$I$4,IF(AI328="対象外",0))))))))))</f>
        <v>0</v>
      </c>
      <c r="CH328" s="454" t="b">
        <f>IF(AJ328="3/3",$M328*参照!$I$4,IF(AJ328="2/3",$M328*参照!$I$5,IF(AJ328="1/3",$M328*参照!$I$6,IF(AJ328="1/4(多子)",$M328*参照!$I$4,IF(AJ328="1/4(工･農)",$M328*参照!$I$7,IF(AJ328="3/3(多子)",$M328*参照!$I$4,IF(AJ328="2/3(多子)",$M328*参照!$I$4,IF(AJ328="1/3(多子)",$M328*参照!$I$4,IF(AJ328="多子世帯",$M328*参照!$I$4,IF(AJ328="対象外",0))))))))))</f>
        <v>0</v>
      </c>
      <c r="CI328" s="454" t="b">
        <f>IF(AK328="3/3",$M328*参照!$I$4,IF(AK328="2/3",$M328*参照!$I$5,IF(AK328="1/3",$M328*参照!$I$6,IF(AK328="1/4(多子)",$M328*参照!$I$4,IF(AK328="1/4(工･農)",$M328*参照!$I$7,IF(AK328="3/3(多子)",$M328*参照!$I$4,IF(AK328="2/3(多子)",$M328*参照!$I$4,IF(AK328="1/3(多子)",$M328*参照!$I$4,IF(AK328="多子世帯",$M328*参照!$I$4,IF(AK328="対象外",0))))))))))</f>
        <v>0</v>
      </c>
      <c r="CJ328" s="454" t="b">
        <f>IF(AL328="3/3",$M328*参照!$I$4,IF(AL328="2/3",$M328*参照!$I$5,IF(AL328="1/3",$M328*参照!$I$6,IF(AL328="1/4(多子)",$M328*参照!$I$4,IF(AL328="1/4(工･農)",$M328*参照!$I$7,IF(AL328="3/3(多子)",$M328*参照!$I$4,IF(AL328="2/3(多子)",$M328*参照!$I$4,IF(AL328="1/3(多子)",$M328*参照!$I$4,IF(AL328="多子世帯",$M328*参照!$I$4,IF(AL328="対象外",0))))))))))</f>
        <v>0</v>
      </c>
      <c r="CK328" s="454" t="b">
        <f>IF(AM328="3/3",$M328*参照!$I$4,IF(AM328="2/3",$M328*参照!$I$5,IF(AM328="1/3",$M328*参照!$I$6,IF(AM328="1/4(多子)",$M328*参照!$I$4,IF(AM328="1/4(工･農)",$M328*参照!$I$7,IF(AM328="3/3(多子)",$M328*参照!$I$4,IF(AM328="2/3(多子)",$M328*参照!$I$4,IF(AM328="1/3(多子)",$M328*参照!$I$4,IF(AM328="多子世帯",$M328*参照!$I$4,IF(AM328="対象外",0))))))))))</f>
        <v>0</v>
      </c>
      <c r="CL328" s="454" t="b">
        <f>IF(AN328="3/3",$M328*参照!$I$4,IF(AN328="2/3",$M328*参照!$I$5,IF(AN328="1/3",$M328*参照!$I$6,IF(AN328="1/4(多子)",$M328*参照!$I$4,IF(AN328="1/4(工･農)",$M328*参照!$I$7,IF(AN328="3/3(多子)",$M328*参照!$I$4,IF(AN328="2/3(多子)",$M328*参照!$I$4,IF(AN328="1/3(多子)",$M328*参照!$I$4,IF(AN328="多子世帯",$M328*参照!$I$4,IF(AN328="対象外",0))))))))))</f>
        <v>0</v>
      </c>
      <c r="CM328" s="454" t="b">
        <f>IF(AO328="3/3",$M328*参照!$I$4,IF(AO328="2/3",$M328*参照!$I$5,IF(AO328="1/3",$M328*参照!$I$6,IF(AO328="1/4(多子)",$M328*参照!$I$4,IF(AO328="1/4(工･農)",$M328*参照!$I$7,IF(AO328="3/3(多子)",$M328*参照!$I$4,IF(AO328="2/3(多子)",$M328*参照!$I$4,IF(AO328="1/3(多子)",$M328*参照!$I$4,IF(AO328="多子世帯",$M328*参照!$I$4,IF(AO328="対象外",0))))))))))</f>
        <v>0</v>
      </c>
      <c r="CN328" s="454" t="b">
        <f>IF(AP328="3/3",$M328*参照!$I$4,IF(AP328="2/3",$M328*参照!$I$5,IF(AP328="1/3",$M328*参照!$I$6,IF(AP328="1/4(多子)",$M328*参照!$I$4,IF(AP328="1/4(工･農)",$M328*参照!$I$7,IF(AP328="3/3(多子)",$M328*参照!$I$4,IF(AP328="2/3(多子)",$M328*参照!$I$4,IF(AP328="1/3(多子)",$M328*参照!$I$4,IF(AP328="多子世帯",$M328*参照!$I$4,IF(AP328="対象外",0))))))))))</f>
        <v>0</v>
      </c>
      <c r="CO328" s="454" t="b">
        <f>IF(AQ328="3/3",$M328*参照!$I$4,IF(AQ328="2/3",$M328*参照!$I$5,IF(AQ328="1/3",$M328*参照!$I$6,IF(AQ328="1/4(多子)",$M328*参照!$I$4,IF(AQ328="1/4(工･農)",$M328*参照!$I$7,IF(AQ328="3/3(多子)",$M328*参照!$I$4,IF(AQ328="2/3(多子)",$M328*参照!$I$4,IF(AQ328="1/3(多子)",$M328*参照!$I$4,IF(AQ328="多子世帯",$M328*参照!$I$4,IF(AQ328="対象外",0))))))))))</f>
        <v>0</v>
      </c>
      <c r="CP328" s="454" t="b">
        <f>IF(AR328="3/3",$M328*参照!$I$4,IF(AR328="2/3",$M328*参照!$I$5,IF(AR328="1/3",$M328*参照!$I$6,IF(AR328="1/4(多子)",$M328*参照!$I$4,IF(AR328="1/4(工･農)",$M328*参照!$I$7,IF(AR328="3/3(多子)",$M328*参照!$I$4,IF(AR328="2/3(多子)",$M328*参照!$I$4,IF(AR328="1/3(多子)",$M328*参照!$I$4,IF(AR328="多子世帯",$M328*参照!$I$4,IF(AR328="対象外",0))))))))))</f>
        <v>0</v>
      </c>
      <c r="CQ328" s="455" t="b">
        <f>IF(AS328="3/3",$M328*参照!$I$4,IF(AS328="2/3",$M328*参照!$I$5,IF(AS328="1/3",$M328*参照!$I$6,IF(AS328="1/4(多子)",$M328*参照!$I$4,IF(AS328="1/4(工･農)",$M328*参照!$I$7,IF(AS328="3/3(多子)",$M328*参照!$I$4,IF(AS328="2/3(多子)",$M328*参照!$I$4,IF(AS328="1/3(多子)",$M328*参照!$I$4,IF(AS328="多子世帯",$M328*参照!$I$4,IF(AS328="対象外",0))))))))))</f>
        <v>0</v>
      </c>
      <c r="CR328" s="456">
        <f t="shared" si="280"/>
        <v>0</v>
      </c>
      <c r="CS328" s="66"/>
      <c r="CT328" s="147"/>
      <c r="CU328" s="147"/>
      <c r="CV328" s="147"/>
      <c r="CW328" s="147"/>
      <c r="CX328" s="147"/>
      <c r="CY328" s="149"/>
      <c r="CZ328" s="100"/>
      <c r="DA328" s="147"/>
      <c r="DB328" s="147"/>
      <c r="DC328" s="147"/>
      <c r="DD328" s="147"/>
      <c r="DE328" s="147"/>
      <c r="DF328" s="148">
        <f t="shared" si="281"/>
        <v>0</v>
      </c>
      <c r="DG328" s="77">
        <f>IF(CD328=0,0,(ROUNDUP(O328*(BU328*参照!$C$5+BV328*参照!$C$6+BW328*参照!$C$7+BX328*参照!$C$8+BY328*参照!$C$9+BZ328*参照!$C$10+CA328*参照!$C$11+CB328*参照!$C$12+CC328*参照!$C$13)/CD328,-2)))</f>
        <v>0</v>
      </c>
      <c r="DH328" s="136" t="str">
        <f t="shared" si="252"/>
        <v>B</v>
      </c>
    </row>
    <row r="329" spans="1:112" ht="14.4">
      <c r="A329" s="137">
        <v>288</v>
      </c>
      <c r="B329" s="354"/>
      <c r="C329" s="355"/>
      <c r="D329" s="213"/>
      <c r="E329" s="213"/>
      <c r="F329" s="185"/>
      <c r="G329" s="213"/>
      <c r="H329" s="355"/>
      <c r="I329" s="237">
        <v>0</v>
      </c>
      <c r="J329" s="236">
        <f t="shared" si="253"/>
        <v>0</v>
      </c>
      <c r="K329" s="387">
        <f>IF(D329="昼間",参照!$E$4,IF(D329="夜間等",参照!$E$5,IF(D329="通信",参照!$E$6,0)))</f>
        <v>0</v>
      </c>
      <c r="L329" s="240">
        <f t="shared" si="254"/>
        <v>0</v>
      </c>
      <c r="M329" s="241">
        <f t="shared" si="255"/>
        <v>0</v>
      </c>
      <c r="N329" s="238"/>
      <c r="O329" s="238">
        <f t="shared" si="256"/>
        <v>0</v>
      </c>
      <c r="P329" s="389">
        <v>0</v>
      </c>
      <c r="Q329" s="392">
        <f>IF(D329="昼間",参照!$F$4,IF(D329="夜間等",参照!$F$5,IF(D329="通信",参照!$F$6,0)))</f>
        <v>0</v>
      </c>
      <c r="R329" s="240">
        <f t="shared" si="257"/>
        <v>0</v>
      </c>
      <c r="S329" s="214"/>
      <c r="T329" s="384">
        <f t="shared" si="258"/>
        <v>0</v>
      </c>
      <c r="U329" s="382">
        <f t="shared" si="259"/>
        <v>0</v>
      </c>
      <c r="V329" s="380">
        <f t="shared" si="260"/>
        <v>0</v>
      </c>
      <c r="W329" s="378">
        <f t="shared" si="261"/>
        <v>0</v>
      </c>
      <c r="X329" s="386" t="str">
        <f t="shared" si="231"/>
        <v>0</v>
      </c>
      <c r="Y329" s="379">
        <f t="shared" si="262"/>
        <v>0</v>
      </c>
      <c r="Z329" s="441"/>
      <c r="AA329" s="441"/>
      <c r="AB329" s="445">
        <f t="shared" si="263"/>
        <v>0</v>
      </c>
      <c r="AC329" s="356">
        <f t="shared" si="264"/>
        <v>0</v>
      </c>
      <c r="AD329" s="123">
        <f t="shared" si="232"/>
        <v>0</v>
      </c>
      <c r="AE329" s="123">
        <f t="shared" si="233"/>
        <v>0</v>
      </c>
      <c r="AF329" s="183"/>
      <c r="AG329" s="32"/>
      <c r="AH329" s="97"/>
      <c r="AI329" s="33"/>
      <c r="AJ329" s="97"/>
      <c r="AK329" s="33"/>
      <c r="AL329" s="97"/>
      <c r="AM329" s="98"/>
      <c r="AN329" s="99"/>
      <c r="AO329" s="147"/>
      <c r="AP329" s="147"/>
      <c r="AQ329" s="147"/>
      <c r="AR329" s="147"/>
      <c r="AS329" s="33"/>
      <c r="AT329" s="308">
        <f t="shared" si="234"/>
        <v>0</v>
      </c>
      <c r="AU329" s="295">
        <f t="shared" si="235"/>
        <v>0</v>
      </c>
      <c r="AV329" s="295">
        <f t="shared" si="236"/>
        <v>0</v>
      </c>
      <c r="AW329" s="295">
        <f t="shared" si="237"/>
        <v>0</v>
      </c>
      <c r="AX329" s="295">
        <f t="shared" si="238"/>
        <v>0</v>
      </c>
      <c r="AY329" s="295">
        <f t="shared" si="239"/>
        <v>0</v>
      </c>
      <c r="AZ329" s="295">
        <f t="shared" si="240"/>
        <v>0</v>
      </c>
      <c r="BA329" s="295">
        <f t="shared" si="241"/>
        <v>0</v>
      </c>
      <c r="BB329" s="310">
        <f t="shared" si="242"/>
        <v>0</v>
      </c>
      <c r="BC329" s="308">
        <f t="shared" si="243"/>
        <v>0</v>
      </c>
      <c r="BD329" s="308">
        <f t="shared" si="244"/>
        <v>0</v>
      </c>
      <c r="BE329" s="295">
        <f t="shared" si="245"/>
        <v>0</v>
      </c>
      <c r="BF329" s="308">
        <f t="shared" si="246"/>
        <v>0</v>
      </c>
      <c r="BG329" s="295">
        <f t="shared" si="247"/>
        <v>0</v>
      </c>
      <c r="BH329" s="308">
        <f t="shared" si="248"/>
        <v>0</v>
      </c>
      <c r="BI329" s="295">
        <f t="shared" si="249"/>
        <v>0</v>
      </c>
      <c r="BJ329" s="295">
        <f t="shared" si="250"/>
        <v>0</v>
      </c>
      <c r="BK329" s="310">
        <f t="shared" si="251"/>
        <v>0</v>
      </c>
      <c r="BL329" s="317">
        <f t="shared" si="265"/>
        <v>0</v>
      </c>
      <c r="BM329" s="299">
        <f t="shared" si="265"/>
        <v>0</v>
      </c>
      <c r="BN329" s="299">
        <f t="shared" si="266"/>
        <v>0</v>
      </c>
      <c r="BO329" s="299">
        <f t="shared" si="265"/>
        <v>0</v>
      </c>
      <c r="BP329" s="299">
        <f t="shared" si="267"/>
        <v>0</v>
      </c>
      <c r="BQ329" s="299">
        <f t="shared" si="265"/>
        <v>0</v>
      </c>
      <c r="BR329" s="299">
        <f t="shared" si="268"/>
        <v>0</v>
      </c>
      <c r="BS329" s="299">
        <f t="shared" si="269"/>
        <v>0</v>
      </c>
      <c r="BT329" s="318">
        <f t="shared" si="269"/>
        <v>0</v>
      </c>
      <c r="BU329" s="450">
        <f t="shared" si="270"/>
        <v>0</v>
      </c>
      <c r="BV329" s="451">
        <f t="shared" si="271"/>
        <v>0</v>
      </c>
      <c r="BW329" s="451">
        <f t="shared" si="272"/>
        <v>0</v>
      </c>
      <c r="BX329" s="451">
        <f t="shared" si="273"/>
        <v>0</v>
      </c>
      <c r="BY329" s="451">
        <f t="shared" si="274"/>
        <v>0</v>
      </c>
      <c r="BZ329" s="451">
        <f t="shared" si="275"/>
        <v>0</v>
      </c>
      <c r="CA329" s="451">
        <f t="shared" si="276"/>
        <v>0</v>
      </c>
      <c r="CB329" s="451">
        <f t="shared" si="277"/>
        <v>0</v>
      </c>
      <c r="CC329" s="451">
        <f t="shared" si="278"/>
        <v>0</v>
      </c>
      <c r="CD329" s="452">
        <f t="shared" si="279"/>
        <v>0</v>
      </c>
      <c r="CE329" s="453">
        <f>IF($AF329="3/3",$R329*参照!$J$4,IF($AF329="2/3",$R329*参照!$J$5,IF($AF329="1/3",$R329*参照!$J$6,IF($AF329="1/4(多子)",$R329*参照!$J$4,IF($AF329="1/4(工･農)",$R329*参照!$J$7,IF($AF329="3/3(多子)",$R329*参照!$J$4,IF($AF329="2/3(多子)",$R329*参照!$J$4,IF($AF329="1/3(多子)",$R329*参照!$J$4,IF($AF329="多子世帯",$R329*参照!$J$4,)))))))))</f>
        <v>0</v>
      </c>
      <c r="CF329" s="454" t="b">
        <f>IF(AH329="3/3",$M329*参照!$I$4,IF(AH329="2/3",$M329*参照!$I$5,IF(AH329="1/3",$M329*参照!$I$6,IF(AH329="1/4(多子)",$M329*参照!$I$4,IF(AH329="1/4(工･農)",$M329*参照!$I$7,IF(AH329="3/3(多子)",$M329*参照!$I$4,IF(AH329="2/3(多子)",$M329*参照!$I$4,IF(AH329="1/3(多子)",$M329*参照!$I$4,IF(AH329="多子世帯",$M329*参照!$I$4,IF(AH329="対象外",0))))))))))</f>
        <v>0</v>
      </c>
      <c r="CG329" s="454" t="b">
        <f>IF(AI329="3/3",$M329*参照!$I$4,IF(AI329="2/3",$M329*参照!$I$5,IF(AI329="1/3",$M329*参照!$I$6,IF(AI329="1/4(多子)",$M329*参照!$I$4,IF(AI329="1/4(工･農)",$M329*参照!$I$7,IF(AI329="3/3(多子)",$M329*参照!$I$4,IF(AI329="2/3(多子)",$M329*参照!$I$4,IF(AI329="1/3(多子)",$M329*参照!$I$4,IF(AI329="多子世帯",$M329*参照!$I$4,IF(AI329="対象外",0))))))))))</f>
        <v>0</v>
      </c>
      <c r="CH329" s="454" t="b">
        <f>IF(AJ329="3/3",$M329*参照!$I$4,IF(AJ329="2/3",$M329*参照!$I$5,IF(AJ329="1/3",$M329*参照!$I$6,IF(AJ329="1/4(多子)",$M329*参照!$I$4,IF(AJ329="1/4(工･農)",$M329*参照!$I$7,IF(AJ329="3/3(多子)",$M329*参照!$I$4,IF(AJ329="2/3(多子)",$M329*参照!$I$4,IF(AJ329="1/3(多子)",$M329*参照!$I$4,IF(AJ329="多子世帯",$M329*参照!$I$4,IF(AJ329="対象外",0))))))))))</f>
        <v>0</v>
      </c>
      <c r="CI329" s="454" t="b">
        <f>IF(AK329="3/3",$M329*参照!$I$4,IF(AK329="2/3",$M329*参照!$I$5,IF(AK329="1/3",$M329*参照!$I$6,IF(AK329="1/4(多子)",$M329*参照!$I$4,IF(AK329="1/4(工･農)",$M329*参照!$I$7,IF(AK329="3/3(多子)",$M329*参照!$I$4,IF(AK329="2/3(多子)",$M329*参照!$I$4,IF(AK329="1/3(多子)",$M329*参照!$I$4,IF(AK329="多子世帯",$M329*参照!$I$4,IF(AK329="対象外",0))))))))))</f>
        <v>0</v>
      </c>
      <c r="CJ329" s="454" t="b">
        <f>IF(AL329="3/3",$M329*参照!$I$4,IF(AL329="2/3",$M329*参照!$I$5,IF(AL329="1/3",$M329*参照!$I$6,IF(AL329="1/4(多子)",$M329*参照!$I$4,IF(AL329="1/4(工･農)",$M329*参照!$I$7,IF(AL329="3/3(多子)",$M329*参照!$I$4,IF(AL329="2/3(多子)",$M329*参照!$I$4,IF(AL329="1/3(多子)",$M329*参照!$I$4,IF(AL329="多子世帯",$M329*参照!$I$4,IF(AL329="対象外",0))))))))))</f>
        <v>0</v>
      </c>
      <c r="CK329" s="454" t="b">
        <f>IF(AM329="3/3",$M329*参照!$I$4,IF(AM329="2/3",$M329*参照!$I$5,IF(AM329="1/3",$M329*参照!$I$6,IF(AM329="1/4(多子)",$M329*参照!$I$4,IF(AM329="1/4(工･農)",$M329*参照!$I$7,IF(AM329="3/3(多子)",$M329*参照!$I$4,IF(AM329="2/3(多子)",$M329*参照!$I$4,IF(AM329="1/3(多子)",$M329*参照!$I$4,IF(AM329="多子世帯",$M329*参照!$I$4,IF(AM329="対象外",0))))))))))</f>
        <v>0</v>
      </c>
      <c r="CL329" s="454" t="b">
        <f>IF(AN329="3/3",$M329*参照!$I$4,IF(AN329="2/3",$M329*参照!$I$5,IF(AN329="1/3",$M329*参照!$I$6,IF(AN329="1/4(多子)",$M329*参照!$I$4,IF(AN329="1/4(工･農)",$M329*参照!$I$7,IF(AN329="3/3(多子)",$M329*参照!$I$4,IF(AN329="2/3(多子)",$M329*参照!$I$4,IF(AN329="1/3(多子)",$M329*参照!$I$4,IF(AN329="多子世帯",$M329*参照!$I$4,IF(AN329="対象外",0))))))))))</f>
        <v>0</v>
      </c>
      <c r="CM329" s="454" t="b">
        <f>IF(AO329="3/3",$M329*参照!$I$4,IF(AO329="2/3",$M329*参照!$I$5,IF(AO329="1/3",$M329*参照!$I$6,IF(AO329="1/4(多子)",$M329*参照!$I$4,IF(AO329="1/4(工･農)",$M329*参照!$I$7,IF(AO329="3/3(多子)",$M329*参照!$I$4,IF(AO329="2/3(多子)",$M329*参照!$I$4,IF(AO329="1/3(多子)",$M329*参照!$I$4,IF(AO329="多子世帯",$M329*参照!$I$4,IF(AO329="対象外",0))))))))))</f>
        <v>0</v>
      </c>
      <c r="CN329" s="454" t="b">
        <f>IF(AP329="3/3",$M329*参照!$I$4,IF(AP329="2/3",$M329*参照!$I$5,IF(AP329="1/3",$M329*参照!$I$6,IF(AP329="1/4(多子)",$M329*参照!$I$4,IF(AP329="1/4(工･農)",$M329*参照!$I$7,IF(AP329="3/3(多子)",$M329*参照!$I$4,IF(AP329="2/3(多子)",$M329*参照!$I$4,IF(AP329="1/3(多子)",$M329*参照!$I$4,IF(AP329="多子世帯",$M329*参照!$I$4,IF(AP329="対象外",0))))))))))</f>
        <v>0</v>
      </c>
      <c r="CO329" s="454" t="b">
        <f>IF(AQ329="3/3",$M329*参照!$I$4,IF(AQ329="2/3",$M329*参照!$I$5,IF(AQ329="1/3",$M329*参照!$I$6,IF(AQ329="1/4(多子)",$M329*参照!$I$4,IF(AQ329="1/4(工･農)",$M329*参照!$I$7,IF(AQ329="3/3(多子)",$M329*参照!$I$4,IF(AQ329="2/3(多子)",$M329*参照!$I$4,IF(AQ329="1/3(多子)",$M329*参照!$I$4,IF(AQ329="多子世帯",$M329*参照!$I$4,IF(AQ329="対象外",0))))))))))</f>
        <v>0</v>
      </c>
      <c r="CP329" s="454" t="b">
        <f>IF(AR329="3/3",$M329*参照!$I$4,IF(AR329="2/3",$M329*参照!$I$5,IF(AR329="1/3",$M329*参照!$I$6,IF(AR329="1/4(多子)",$M329*参照!$I$4,IF(AR329="1/4(工･農)",$M329*参照!$I$7,IF(AR329="3/3(多子)",$M329*参照!$I$4,IF(AR329="2/3(多子)",$M329*参照!$I$4,IF(AR329="1/3(多子)",$M329*参照!$I$4,IF(AR329="多子世帯",$M329*参照!$I$4,IF(AR329="対象外",0))))))))))</f>
        <v>0</v>
      </c>
      <c r="CQ329" s="455" t="b">
        <f>IF(AS329="3/3",$M329*参照!$I$4,IF(AS329="2/3",$M329*参照!$I$5,IF(AS329="1/3",$M329*参照!$I$6,IF(AS329="1/4(多子)",$M329*参照!$I$4,IF(AS329="1/4(工･農)",$M329*参照!$I$7,IF(AS329="3/3(多子)",$M329*参照!$I$4,IF(AS329="2/3(多子)",$M329*参照!$I$4,IF(AS329="1/3(多子)",$M329*参照!$I$4,IF(AS329="多子世帯",$M329*参照!$I$4,IF(AS329="対象外",0))))))))))</f>
        <v>0</v>
      </c>
      <c r="CR329" s="456">
        <f t="shared" si="280"/>
        <v>0</v>
      </c>
      <c r="CS329" s="66"/>
      <c r="CT329" s="147"/>
      <c r="CU329" s="147"/>
      <c r="CV329" s="147"/>
      <c r="CW329" s="147"/>
      <c r="CX329" s="147"/>
      <c r="CY329" s="149"/>
      <c r="CZ329" s="100"/>
      <c r="DA329" s="147"/>
      <c r="DB329" s="147"/>
      <c r="DC329" s="147"/>
      <c r="DD329" s="147"/>
      <c r="DE329" s="147"/>
      <c r="DF329" s="148">
        <f t="shared" si="281"/>
        <v>0</v>
      </c>
      <c r="DG329" s="77">
        <f>IF(CD329=0,0,(ROUNDUP(O329*(BU329*参照!$C$5+BV329*参照!$C$6+BW329*参照!$C$7+BX329*参照!$C$8+BY329*参照!$C$9+BZ329*参照!$C$10+CA329*参照!$C$11+CB329*参照!$C$12+CC329*参照!$C$13)/CD329,-2)))</f>
        <v>0</v>
      </c>
      <c r="DH329" s="136" t="str">
        <f t="shared" si="252"/>
        <v>B</v>
      </c>
    </row>
    <row r="330" spans="1:112" ht="14.4">
      <c r="A330" s="137">
        <v>289</v>
      </c>
      <c r="B330" s="363"/>
      <c r="C330" s="361"/>
      <c r="D330" s="126"/>
      <c r="E330" s="127"/>
      <c r="F330" s="185"/>
      <c r="G330" s="213"/>
      <c r="H330" s="355"/>
      <c r="I330" s="235">
        <v>0</v>
      </c>
      <c r="J330" s="235">
        <f t="shared" si="253"/>
        <v>0</v>
      </c>
      <c r="K330" s="387">
        <f>IF(D330="昼間",参照!$E$4,IF(D330="夜間等",参照!$E$5,IF(D330="通信",参照!$E$6,0)))</f>
        <v>0</v>
      </c>
      <c r="L330" s="240">
        <f t="shared" si="254"/>
        <v>0</v>
      </c>
      <c r="M330" s="241">
        <f t="shared" si="255"/>
        <v>0</v>
      </c>
      <c r="N330" s="238"/>
      <c r="O330" s="238">
        <f t="shared" si="256"/>
        <v>0</v>
      </c>
      <c r="P330" s="389">
        <v>0</v>
      </c>
      <c r="Q330" s="392">
        <f>IF(D330="昼間",参照!$F$4,IF(D330="夜間等",参照!$F$5,IF(D330="通信",参照!$F$6,0)))</f>
        <v>0</v>
      </c>
      <c r="R330" s="240">
        <f t="shared" si="257"/>
        <v>0</v>
      </c>
      <c r="S330" s="214"/>
      <c r="T330" s="384">
        <f t="shared" si="258"/>
        <v>0</v>
      </c>
      <c r="U330" s="382">
        <f t="shared" si="259"/>
        <v>0</v>
      </c>
      <c r="V330" s="380">
        <f t="shared" si="260"/>
        <v>0</v>
      </c>
      <c r="W330" s="378">
        <f t="shared" si="261"/>
        <v>0</v>
      </c>
      <c r="X330" s="386" t="str">
        <f t="shared" si="231"/>
        <v>0</v>
      </c>
      <c r="Y330" s="379">
        <f t="shared" si="262"/>
        <v>0</v>
      </c>
      <c r="Z330" s="441"/>
      <c r="AA330" s="441"/>
      <c r="AB330" s="445">
        <f t="shared" si="263"/>
        <v>0</v>
      </c>
      <c r="AC330" s="356">
        <f t="shared" si="264"/>
        <v>0</v>
      </c>
      <c r="AD330" s="123">
        <f t="shared" si="232"/>
        <v>0</v>
      </c>
      <c r="AE330" s="123">
        <f t="shared" si="233"/>
        <v>0</v>
      </c>
      <c r="AF330" s="183"/>
      <c r="AG330" s="32"/>
      <c r="AH330" s="97"/>
      <c r="AI330" s="33"/>
      <c r="AJ330" s="97"/>
      <c r="AK330" s="33"/>
      <c r="AL330" s="97"/>
      <c r="AM330" s="98"/>
      <c r="AN330" s="99"/>
      <c r="AO330" s="147"/>
      <c r="AP330" s="147"/>
      <c r="AQ330" s="147"/>
      <c r="AR330" s="147"/>
      <c r="AS330" s="33"/>
      <c r="AT330" s="308">
        <f t="shared" si="234"/>
        <v>0</v>
      </c>
      <c r="AU330" s="295">
        <f t="shared" si="235"/>
        <v>0</v>
      </c>
      <c r="AV330" s="295">
        <f t="shared" si="236"/>
        <v>0</v>
      </c>
      <c r="AW330" s="295">
        <f t="shared" si="237"/>
        <v>0</v>
      </c>
      <c r="AX330" s="295">
        <f t="shared" si="238"/>
        <v>0</v>
      </c>
      <c r="AY330" s="295">
        <f t="shared" si="239"/>
        <v>0</v>
      </c>
      <c r="AZ330" s="295">
        <f t="shared" si="240"/>
        <v>0</v>
      </c>
      <c r="BA330" s="295">
        <f t="shared" si="241"/>
        <v>0</v>
      </c>
      <c r="BB330" s="310">
        <f t="shared" si="242"/>
        <v>0</v>
      </c>
      <c r="BC330" s="308">
        <f t="shared" si="243"/>
        <v>0</v>
      </c>
      <c r="BD330" s="308">
        <f t="shared" si="244"/>
        <v>0</v>
      </c>
      <c r="BE330" s="295">
        <f t="shared" si="245"/>
        <v>0</v>
      </c>
      <c r="BF330" s="308">
        <f t="shared" si="246"/>
        <v>0</v>
      </c>
      <c r="BG330" s="295">
        <f t="shared" si="247"/>
        <v>0</v>
      </c>
      <c r="BH330" s="308">
        <f t="shared" si="248"/>
        <v>0</v>
      </c>
      <c r="BI330" s="295">
        <f t="shared" si="249"/>
        <v>0</v>
      </c>
      <c r="BJ330" s="295">
        <f t="shared" si="250"/>
        <v>0</v>
      </c>
      <c r="BK330" s="310">
        <f t="shared" si="251"/>
        <v>0</v>
      </c>
      <c r="BL330" s="317">
        <f t="shared" si="265"/>
        <v>0</v>
      </c>
      <c r="BM330" s="299">
        <f t="shared" si="265"/>
        <v>0</v>
      </c>
      <c r="BN330" s="299">
        <f t="shared" si="266"/>
        <v>0</v>
      </c>
      <c r="BO330" s="299">
        <f t="shared" si="265"/>
        <v>0</v>
      </c>
      <c r="BP330" s="299">
        <f t="shared" si="267"/>
        <v>0</v>
      </c>
      <c r="BQ330" s="299">
        <f t="shared" si="265"/>
        <v>0</v>
      </c>
      <c r="BR330" s="299">
        <f t="shared" si="268"/>
        <v>0</v>
      </c>
      <c r="BS330" s="299">
        <f t="shared" si="269"/>
        <v>0</v>
      </c>
      <c r="BT330" s="318">
        <f t="shared" si="269"/>
        <v>0</v>
      </c>
      <c r="BU330" s="450">
        <f t="shared" si="270"/>
        <v>0</v>
      </c>
      <c r="BV330" s="451">
        <f t="shared" si="271"/>
        <v>0</v>
      </c>
      <c r="BW330" s="451">
        <f t="shared" si="272"/>
        <v>0</v>
      </c>
      <c r="BX330" s="451">
        <f t="shared" si="273"/>
        <v>0</v>
      </c>
      <c r="BY330" s="451">
        <f t="shared" si="274"/>
        <v>0</v>
      </c>
      <c r="BZ330" s="451">
        <f t="shared" si="275"/>
        <v>0</v>
      </c>
      <c r="CA330" s="451">
        <f t="shared" si="276"/>
        <v>0</v>
      </c>
      <c r="CB330" s="451">
        <f t="shared" si="277"/>
        <v>0</v>
      </c>
      <c r="CC330" s="451">
        <f t="shared" si="278"/>
        <v>0</v>
      </c>
      <c r="CD330" s="452">
        <f t="shared" si="279"/>
        <v>0</v>
      </c>
      <c r="CE330" s="453">
        <f>IF($AF330="3/3",$R330*参照!$J$4,IF($AF330="2/3",$R330*参照!$J$5,IF($AF330="1/3",$R330*参照!$J$6,IF($AF330="1/4(多子)",$R330*参照!$J$4,IF($AF330="1/4(工･農)",$R330*参照!$J$7,IF($AF330="3/3(多子)",$R330*参照!$J$4,IF($AF330="2/3(多子)",$R330*参照!$J$4,IF($AF330="1/3(多子)",$R330*参照!$J$4,IF($AF330="多子世帯",$R330*参照!$J$4,)))))))))</f>
        <v>0</v>
      </c>
      <c r="CF330" s="454" t="b">
        <f>IF(AH330="3/3",$M330*参照!$I$4,IF(AH330="2/3",$M330*参照!$I$5,IF(AH330="1/3",$M330*参照!$I$6,IF(AH330="1/4(多子)",$M330*参照!$I$4,IF(AH330="1/4(工･農)",$M330*参照!$I$7,IF(AH330="3/3(多子)",$M330*参照!$I$4,IF(AH330="2/3(多子)",$M330*参照!$I$4,IF(AH330="1/3(多子)",$M330*参照!$I$4,IF(AH330="多子世帯",$M330*参照!$I$4,IF(AH330="対象外",0))))))))))</f>
        <v>0</v>
      </c>
      <c r="CG330" s="454" t="b">
        <f>IF(AI330="3/3",$M330*参照!$I$4,IF(AI330="2/3",$M330*参照!$I$5,IF(AI330="1/3",$M330*参照!$I$6,IF(AI330="1/4(多子)",$M330*参照!$I$4,IF(AI330="1/4(工･農)",$M330*参照!$I$7,IF(AI330="3/3(多子)",$M330*参照!$I$4,IF(AI330="2/3(多子)",$M330*参照!$I$4,IF(AI330="1/3(多子)",$M330*参照!$I$4,IF(AI330="多子世帯",$M330*参照!$I$4,IF(AI330="対象外",0))))))))))</f>
        <v>0</v>
      </c>
      <c r="CH330" s="454" t="b">
        <f>IF(AJ330="3/3",$M330*参照!$I$4,IF(AJ330="2/3",$M330*参照!$I$5,IF(AJ330="1/3",$M330*参照!$I$6,IF(AJ330="1/4(多子)",$M330*参照!$I$4,IF(AJ330="1/4(工･農)",$M330*参照!$I$7,IF(AJ330="3/3(多子)",$M330*参照!$I$4,IF(AJ330="2/3(多子)",$M330*参照!$I$4,IF(AJ330="1/3(多子)",$M330*参照!$I$4,IF(AJ330="多子世帯",$M330*参照!$I$4,IF(AJ330="対象外",0))))))))))</f>
        <v>0</v>
      </c>
      <c r="CI330" s="454" t="b">
        <f>IF(AK330="3/3",$M330*参照!$I$4,IF(AK330="2/3",$M330*参照!$I$5,IF(AK330="1/3",$M330*参照!$I$6,IF(AK330="1/4(多子)",$M330*参照!$I$4,IF(AK330="1/4(工･農)",$M330*参照!$I$7,IF(AK330="3/3(多子)",$M330*参照!$I$4,IF(AK330="2/3(多子)",$M330*参照!$I$4,IF(AK330="1/3(多子)",$M330*参照!$I$4,IF(AK330="多子世帯",$M330*参照!$I$4,IF(AK330="対象外",0))))))))))</f>
        <v>0</v>
      </c>
      <c r="CJ330" s="454" t="b">
        <f>IF(AL330="3/3",$M330*参照!$I$4,IF(AL330="2/3",$M330*参照!$I$5,IF(AL330="1/3",$M330*参照!$I$6,IF(AL330="1/4(多子)",$M330*参照!$I$4,IF(AL330="1/4(工･農)",$M330*参照!$I$7,IF(AL330="3/3(多子)",$M330*参照!$I$4,IF(AL330="2/3(多子)",$M330*参照!$I$4,IF(AL330="1/3(多子)",$M330*参照!$I$4,IF(AL330="多子世帯",$M330*参照!$I$4,IF(AL330="対象外",0))))))))))</f>
        <v>0</v>
      </c>
      <c r="CK330" s="454" t="b">
        <f>IF(AM330="3/3",$M330*参照!$I$4,IF(AM330="2/3",$M330*参照!$I$5,IF(AM330="1/3",$M330*参照!$I$6,IF(AM330="1/4(多子)",$M330*参照!$I$4,IF(AM330="1/4(工･農)",$M330*参照!$I$7,IF(AM330="3/3(多子)",$M330*参照!$I$4,IF(AM330="2/3(多子)",$M330*参照!$I$4,IF(AM330="1/3(多子)",$M330*参照!$I$4,IF(AM330="多子世帯",$M330*参照!$I$4,IF(AM330="対象外",0))))))))))</f>
        <v>0</v>
      </c>
      <c r="CL330" s="454" t="b">
        <f>IF(AN330="3/3",$M330*参照!$I$4,IF(AN330="2/3",$M330*参照!$I$5,IF(AN330="1/3",$M330*参照!$I$6,IF(AN330="1/4(多子)",$M330*参照!$I$4,IF(AN330="1/4(工･農)",$M330*参照!$I$7,IF(AN330="3/3(多子)",$M330*参照!$I$4,IF(AN330="2/3(多子)",$M330*参照!$I$4,IF(AN330="1/3(多子)",$M330*参照!$I$4,IF(AN330="多子世帯",$M330*参照!$I$4,IF(AN330="対象外",0))))))))))</f>
        <v>0</v>
      </c>
      <c r="CM330" s="454" t="b">
        <f>IF(AO330="3/3",$M330*参照!$I$4,IF(AO330="2/3",$M330*参照!$I$5,IF(AO330="1/3",$M330*参照!$I$6,IF(AO330="1/4(多子)",$M330*参照!$I$4,IF(AO330="1/4(工･農)",$M330*参照!$I$7,IF(AO330="3/3(多子)",$M330*参照!$I$4,IF(AO330="2/3(多子)",$M330*参照!$I$4,IF(AO330="1/3(多子)",$M330*参照!$I$4,IF(AO330="多子世帯",$M330*参照!$I$4,IF(AO330="対象外",0))))))))))</f>
        <v>0</v>
      </c>
      <c r="CN330" s="454" t="b">
        <f>IF(AP330="3/3",$M330*参照!$I$4,IF(AP330="2/3",$M330*参照!$I$5,IF(AP330="1/3",$M330*参照!$I$6,IF(AP330="1/4(多子)",$M330*参照!$I$4,IF(AP330="1/4(工･農)",$M330*参照!$I$7,IF(AP330="3/3(多子)",$M330*参照!$I$4,IF(AP330="2/3(多子)",$M330*参照!$I$4,IF(AP330="1/3(多子)",$M330*参照!$I$4,IF(AP330="多子世帯",$M330*参照!$I$4,IF(AP330="対象外",0))))))))))</f>
        <v>0</v>
      </c>
      <c r="CO330" s="454" t="b">
        <f>IF(AQ330="3/3",$M330*参照!$I$4,IF(AQ330="2/3",$M330*参照!$I$5,IF(AQ330="1/3",$M330*参照!$I$6,IF(AQ330="1/4(多子)",$M330*参照!$I$4,IF(AQ330="1/4(工･農)",$M330*参照!$I$7,IF(AQ330="3/3(多子)",$M330*参照!$I$4,IF(AQ330="2/3(多子)",$M330*参照!$I$4,IF(AQ330="1/3(多子)",$M330*参照!$I$4,IF(AQ330="多子世帯",$M330*参照!$I$4,IF(AQ330="対象外",0))))))))))</f>
        <v>0</v>
      </c>
      <c r="CP330" s="454" t="b">
        <f>IF(AR330="3/3",$M330*参照!$I$4,IF(AR330="2/3",$M330*参照!$I$5,IF(AR330="1/3",$M330*参照!$I$6,IF(AR330="1/4(多子)",$M330*参照!$I$4,IF(AR330="1/4(工･農)",$M330*参照!$I$7,IF(AR330="3/3(多子)",$M330*参照!$I$4,IF(AR330="2/3(多子)",$M330*参照!$I$4,IF(AR330="1/3(多子)",$M330*参照!$I$4,IF(AR330="多子世帯",$M330*参照!$I$4,IF(AR330="対象外",0))))))))))</f>
        <v>0</v>
      </c>
      <c r="CQ330" s="455" t="b">
        <f>IF(AS330="3/3",$M330*参照!$I$4,IF(AS330="2/3",$M330*参照!$I$5,IF(AS330="1/3",$M330*参照!$I$6,IF(AS330="1/4(多子)",$M330*参照!$I$4,IF(AS330="1/4(工･農)",$M330*参照!$I$7,IF(AS330="3/3(多子)",$M330*参照!$I$4,IF(AS330="2/3(多子)",$M330*参照!$I$4,IF(AS330="1/3(多子)",$M330*参照!$I$4,IF(AS330="多子世帯",$M330*参照!$I$4,IF(AS330="対象外",0))))))))))</f>
        <v>0</v>
      </c>
      <c r="CR330" s="456">
        <f t="shared" si="280"/>
        <v>0</v>
      </c>
      <c r="CS330" s="66"/>
      <c r="CT330" s="147"/>
      <c r="CU330" s="147"/>
      <c r="CV330" s="147"/>
      <c r="CW330" s="147"/>
      <c r="CX330" s="147"/>
      <c r="CY330" s="149"/>
      <c r="CZ330" s="100"/>
      <c r="DA330" s="147"/>
      <c r="DB330" s="147"/>
      <c r="DC330" s="147"/>
      <c r="DD330" s="147"/>
      <c r="DE330" s="147"/>
      <c r="DF330" s="148">
        <f t="shared" si="281"/>
        <v>0</v>
      </c>
      <c r="DG330" s="77">
        <f>IF(CD330=0,0,(ROUNDUP(O330*(BU330*参照!$C$5+BV330*参照!$C$6+BW330*参照!$C$7+BX330*参照!$C$8+BY330*参照!$C$9+BZ330*参照!$C$10+CA330*参照!$C$11+CB330*参照!$C$12+CC330*参照!$C$13)/CD330,-2)))</f>
        <v>0</v>
      </c>
      <c r="DH330" s="136" t="str">
        <f t="shared" si="252"/>
        <v>B</v>
      </c>
    </row>
    <row r="331" spans="1:112" ht="14.4">
      <c r="A331" s="137">
        <v>290</v>
      </c>
      <c r="B331" s="363"/>
      <c r="C331" s="361"/>
      <c r="D331" s="126"/>
      <c r="E331" s="127"/>
      <c r="F331" s="185"/>
      <c r="G331" s="213"/>
      <c r="H331" s="355"/>
      <c r="I331" s="235">
        <v>0</v>
      </c>
      <c r="J331" s="235">
        <f t="shared" si="253"/>
        <v>0</v>
      </c>
      <c r="K331" s="387">
        <f>IF(D331="昼間",参照!$E$4,IF(D331="夜間等",参照!$E$5,IF(D331="通信",参照!$E$6,0)))</f>
        <v>0</v>
      </c>
      <c r="L331" s="240">
        <f t="shared" si="254"/>
        <v>0</v>
      </c>
      <c r="M331" s="241">
        <f t="shared" si="255"/>
        <v>0</v>
      </c>
      <c r="N331" s="238"/>
      <c r="O331" s="238">
        <f t="shared" si="256"/>
        <v>0</v>
      </c>
      <c r="P331" s="389">
        <v>0</v>
      </c>
      <c r="Q331" s="392">
        <f>IF(D331="昼間",参照!$F$4,IF(D331="夜間等",参照!$F$5,IF(D331="通信",参照!$F$6,0)))</f>
        <v>0</v>
      </c>
      <c r="R331" s="240">
        <f t="shared" si="257"/>
        <v>0</v>
      </c>
      <c r="S331" s="214"/>
      <c r="T331" s="384">
        <f t="shared" si="258"/>
        <v>0</v>
      </c>
      <c r="U331" s="382">
        <f t="shared" si="259"/>
        <v>0</v>
      </c>
      <c r="V331" s="380">
        <f t="shared" si="260"/>
        <v>0</v>
      </c>
      <c r="W331" s="378">
        <f t="shared" si="261"/>
        <v>0</v>
      </c>
      <c r="X331" s="386" t="str">
        <f t="shared" si="231"/>
        <v>0</v>
      </c>
      <c r="Y331" s="379">
        <f t="shared" si="262"/>
        <v>0</v>
      </c>
      <c r="Z331" s="441"/>
      <c r="AA331" s="441"/>
      <c r="AB331" s="445">
        <f t="shared" si="263"/>
        <v>0</v>
      </c>
      <c r="AC331" s="356">
        <f t="shared" si="264"/>
        <v>0</v>
      </c>
      <c r="AD331" s="123">
        <f t="shared" si="232"/>
        <v>0</v>
      </c>
      <c r="AE331" s="123">
        <f t="shared" si="233"/>
        <v>0</v>
      </c>
      <c r="AF331" s="183"/>
      <c r="AG331" s="32"/>
      <c r="AH331" s="97"/>
      <c r="AI331" s="33"/>
      <c r="AJ331" s="97"/>
      <c r="AK331" s="33"/>
      <c r="AL331" s="97"/>
      <c r="AM331" s="98"/>
      <c r="AN331" s="99"/>
      <c r="AO331" s="147"/>
      <c r="AP331" s="147"/>
      <c r="AQ331" s="147"/>
      <c r="AR331" s="147"/>
      <c r="AS331" s="33"/>
      <c r="AT331" s="308">
        <f t="shared" si="234"/>
        <v>0</v>
      </c>
      <c r="AU331" s="295">
        <f t="shared" si="235"/>
        <v>0</v>
      </c>
      <c r="AV331" s="295">
        <f t="shared" si="236"/>
        <v>0</v>
      </c>
      <c r="AW331" s="295">
        <f t="shared" si="237"/>
        <v>0</v>
      </c>
      <c r="AX331" s="295">
        <f t="shared" si="238"/>
        <v>0</v>
      </c>
      <c r="AY331" s="295">
        <f t="shared" si="239"/>
        <v>0</v>
      </c>
      <c r="AZ331" s="295">
        <f t="shared" si="240"/>
        <v>0</v>
      </c>
      <c r="BA331" s="295">
        <f t="shared" si="241"/>
        <v>0</v>
      </c>
      <c r="BB331" s="310">
        <f t="shared" si="242"/>
        <v>0</v>
      </c>
      <c r="BC331" s="308">
        <f t="shared" si="243"/>
        <v>0</v>
      </c>
      <c r="BD331" s="308">
        <f t="shared" si="244"/>
        <v>0</v>
      </c>
      <c r="BE331" s="295">
        <f t="shared" si="245"/>
        <v>0</v>
      </c>
      <c r="BF331" s="308">
        <f t="shared" si="246"/>
        <v>0</v>
      </c>
      <c r="BG331" s="295">
        <f t="shared" si="247"/>
        <v>0</v>
      </c>
      <c r="BH331" s="308">
        <f t="shared" si="248"/>
        <v>0</v>
      </c>
      <c r="BI331" s="295">
        <f t="shared" si="249"/>
        <v>0</v>
      </c>
      <c r="BJ331" s="295">
        <f t="shared" si="250"/>
        <v>0</v>
      </c>
      <c r="BK331" s="310">
        <f t="shared" si="251"/>
        <v>0</v>
      </c>
      <c r="BL331" s="317">
        <f t="shared" si="265"/>
        <v>0</v>
      </c>
      <c r="BM331" s="299">
        <f t="shared" si="265"/>
        <v>0</v>
      </c>
      <c r="BN331" s="299">
        <f t="shared" si="266"/>
        <v>0</v>
      </c>
      <c r="BO331" s="299">
        <f t="shared" si="265"/>
        <v>0</v>
      </c>
      <c r="BP331" s="299">
        <f t="shared" si="267"/>
        <v>0</v>
      </c>
      <c r="BQ331" s="299">
        <f t="shared" si="265"/>
        <v>0</v>
      </c>
      <c r="BR331" s="299">
        <f t="shared" si="268"/>
        <v>0</v>
      </c>
      <c r="BS331" s="299">
        <f t="shared" si="269"/>
        <v>0</v>
      </c>
      <c r="BT331" s="318">
        <f t="shared" si="269"/>
        <v>0</v>
      </c>
      <c r="BU331" s="450">
        <f t="shared" si="270"/>
        <v>0</v>
      </c>
      <c r="BV331" s="451">
        <f t="shared" si="271"/>
        <v>0</v>
      </c>
      <c r="BW331" s="451">
        <f t="shared" si="272"/>
        <v>0</v>
      </c>
      <c r="BX331" s="451">
        <f t="shared" si="273"/>
        <v>0</v>
      </c>
      <c r="BY331" s="451">
        <f t="shared" si="274"/>
        <v>0</v>
      </c>
      <c r="BZ331" s="451">
        <f t="shared" si="275"/>
        <v>0</v>
      </c>
      <c r="CA331" s="451">
        <f t="shared" si="276"/>
        <v>0</v>
      </c>
      <c r="CB331" s="451">
        <f t="shared" si="277"/>
        <v>0</v>
      </c>
      <c r="CC331" s="451">
        <f t="shared" si="278"/>
        <v>0</v>
      </c>
      <c r="CD331" s="452">
        <f t="shared" si="279"/>
        <v>0</v>
      </c>
      <c r="CE331" s="453">
        <f>IF($AF331="3/3",$R331*参照!$J$4,IF($AF331="2/3",$R331*参照!$J$5,IF($AF331="1/3",$R331*参照!$J$6,IF($AF331="1/4(多子)",$R331*参照!$J$4,IF($AF331="1/4(工･農)",$R331*参照!$J$7,IF($AF331="3/3(多子)",$R331*参照!$J$4,IF($AF331="2/3(多子)",$R331*参照!$J$4,IF($AF331="1/3(多子)",$R331*参照!$J$4,IF($AF331="多子世帯",$R331*参照!$J$4,)))))))))</f>
        <v>0</v>
      </c>
      <c r="CF331" s="454" t="b">
        <f>IF(AH331="3/3",$M331*参照!$I$4,IF(AH331="2/3",$M331*参照!$I$5,IF(AH331="1/3",$M331*参照!$I$6,IF(AH331="1/4(多子)",$M331*参照!$I$4,IF(AH331="1/4(工･農)",$M331*参照!$I$7,IF(AH331="3/3(多子)",$M331*参照!$I$4,IF(AH331="2/3(多子)",$M331*参照!$I$4,IF(AH331="1/3(多子)",$M331*参照!$I$4,IF(AH331="多子世帯",$M331*参照!$I$4,IF(AH331="対象外",0))))))))))</f>
        <v>0</v>
      </c>
      <c r="CG331" s="454" t="b">
        <f>IF(AI331="3/3",$M331*参照!$I$4,IF(AI331="2/3",$M331*参照!$I$5,IF(AI331="1/3",$M331*参照!$I$6,IF(AI331="1/4(多子)",$M331*参照!$I$4,IF(AI331="1/4(工･農)",$M331*参照!$I$7,IF(AI331="3/3(多子)",$M331*参照!$I$4,IF(AI331="2/3(多子)",$M331*参照!$I$4,IF(AI331="1/3(多子)",$M331*参照!$I$4,IF(AI331="多子世帯",$M331*参照!$I$4,IF(AI331="対象外",0))))))))))</f>
        <v>0</v>
      </c>
      <c r="CH331" s="454" t="b">
        <f>IF(AJ331="3/3",$M331*参照!$I$4,IF(AJ331="2/3",$M331*参照!$I$5,IF(AJ331="1/3",$M331*参照!$I$6,IF(AJ331="1/4(多子)",$M331*参照!$I$4,IF(AJ331="1/4(工･農)",$M331*参照!$I$7,IF(AJ331="3/3(多子)",$M331*参照!$I$4,IF(AJ331="2/3(多子)",$M331*参照!$I$4,IF(AJ331="1/3(多子)",$M331*参照!$I$4,IF(AJ331="多子世帯",$M331*参照!$I$4,IF(AJ331="対象外",0))))))))))</f>
        <v>0</v>
      </c>
      <c r="CI331" s="454" t="b">
        <f>IF(AK331="3/3",$M331*参照!$I$4,IF(AK331="2/3",$M331*参照!$I$5,IF(AK331="1/3",$M331*参照!$I$6,IF(AK331="1/4(多子)",$M331*参照!$I$4,IF(AK331="1/4(工･農)",$M331*参照!$I$7,IF(AK331="3/3(多子)",$M331*参照!$I$4,IF(AK331="2/3(多子)",$M331*参照!$I$4,IF(AK331="1/3(多子)",$M331*参照!$I$4,IF(AK331="多子世帯",$M331*参照!$I$4,IF(AK331="対象外",0))))))))))</f>
        <v>0</v>
      </c>
      <c r="CJ331" s="454" t="b">
        <f>IF(AL331="3/3",$M331*参照!$I$4,IF(AL331="2/3",$M331*参照!$I$5,IF(AL331="1/3",$M331*参照!$I$6,IF(AL331="1/4(多子)",$M331*参照!$I$4,IF(AL331="1/4(工･農)",$M331*参照!$I$7,IF(AL331="3/3(多子)",$M331*参照!$I$4,IF(AL331="2/3(多子)",$M331*参照!$I$4,IF(AL331="1/3(多子)",$M331*参照!$I$4,IF(AL331="多子世帯",$M331*参照!$I$4,IF(AL331="対象外",0))))))))))</f>
        <v>0</v>
      </c>
      <c r="CK331" s="454" t="b">
        <f>IF(AM331="3/3",$M331*参照!$I$4,IF(AM331="2/3",$M331*参照!$I$5,IF(AM331="1/3",$M331*参照!$I$6,IF(AM331="1/4(多子)",$M331*参照!$I$4,IF(AM331="1/4(工･農)",$M331*参照!$I$7,IF(AM331="3/3(多子)",$M331*参照!$I$4,IF(AM331="2/3(多子)",$M331*参照!$I$4,IF(AM331="1/3(多子)",$M331*参照!$I$4,IF(AM331="多子世帯",$M331*参照!$I$4,IF(AM331="対象外",0))))))))))</f>
        <v>0</v>
      </c>
      <c r="CL331" s="454" t="b">
        <f>IF(AN331="3/3",$M331*参照!$I$4,IF(AN331="2/3",$M331*参照!$I$5,IF(AN331="1/3",$M331*参照!$I$6,IF(AN331="1/4(多子)",$M331*参照!$I$4,IF(AN331="1/4(工･農)",$M331*参照!$I$7,IF(AN331="3/3(多子)",$M331*参照!$I$4,IF(AN331="2/3(多子)",$M331*参照!$I$4,IF(AN331="1/3(多子)",$M331*参照!$I$4,IF(AN331="多子世帯",$M331*参照!$I$4,IF(AN331="対象外",0))))))))))</f>
        <v>0</v>
      </c>
      <c r="CM331" s="454" t="b">
        <f>IF(AO331="3/3",$M331*参照!$I$4,IF(AO331="2/3",$M331*参照!$I$5,IF(AO331="1/3",$M331*参照!$I$6,IF(AO331="1/4(多子)",$M331*参照!$I$4,IF(AO331="1/4(工･農)",$M331*参照!$I$7,IF(AO331="3/3(多子)",$M331*参照!$I$4,IF(AO331="2/3(多子)",$M331*参照!$I$4,IF(AO331="1/3(多子)",$M331*参照!$I$4,IF(AO331="多子世帯",$M331*参照!$I$4,IF(AO331="対象外",0))))))))))</f>
        <v>0</v>
      </c>
      <c r="CN331" s="454" t="b">
        <f>IF(AP331="3/3",$M331*参照!$I$4,IF(AP331="2/3",$M331*参照!$I$5,IF(AP331="1/3",$M331*参照!$I$6,IF(AP331="1/4(多子)",$M331*参照!$I$4,IF(AP331="1/4(工･農)",$M331*参照!$I$7,IF(AP331="3/3(多子)",$M331*参照!$I$4,IF(AP331="2/3(多子)",$M331*参照!$I$4,IF(AP331="1/3(多子)",$M331*参照!$I$4,IF(AP331="多子世帯",$M331*参照!$I$4,IF(AP331="対象外",0))))))))))</f>
        <v>0</v>
      </c>
      <c r="CO331" s="454" t="b">
        <f>IF(AQ331="3/3",$M331*参照!$I$4,IF(AQ331="2/3",$M331*参照!$I$5,IF(AQ331="1/3",$M331*参照!$I$6,IF(AQ331="1/4(多子)",$M331*参照!$I$4,IF(AQ331="1/4(工･農)",$M331*参照!$I$7,IF(AQ331="3/3(多子)",$M331*参照!$I$4,IF(AQ331="2/3(多子)",$M331*参照!$I$4,IF(AQ331="1/3(多子)",$M331*参照!$I$4,IF(AQ331="多子世帯",$M331*参照!$I$4,IF(AQ331="対象外",0))))))))))</f>
        <v>0</v>
      </c>
      <c r="CP331" s="454" t="b">
        <f>IF(AR331="3/3",$M331*参照!$I$4,IF(AR331="2/3",$M331*参照!$I$5,IF(AR331="1/3",$M331*参照!$I$6,IF(AR331="1/4(多子)",$M331*参照!$I$4,IF(AR331="1/4(工･農)",$M331*参照!$I$7,IF(AR331="3/3(多子)",$M331*参照!$I$4,IF(AR331="2/3(多子)",$M331*参照!$I$4,IF(AR331="1/3(多子)",$M331*参照!$I$4,IF(AR331="多子世帯",$M331*参照!$I$4,IF(AR331="対象外",0))))))))))</f>
        <v>0</v>
      </c>
      <c r="CQ331" s="455" t="b">
        <f>IF(AS331="3/3",$M331*参照!$I$4,IF(AS331="2/3",$M331*参照!$I$5,IF(AS331="1/3",$M331*参照!$I$6,IF(AS331="1/4(多子)",$M331*参照!$I$4,IF(AS331="1/4(工･農)",$M331*参照!$I$7,IF(AS331="3/3(多子)",$M331*参照!$I$4,IF(AS331="2/3(多子)",$M331*参照!$I$4,IF(AS331="1/3(多子)",$M331*参照!$I$4,IF(AS331="多子世帯",$M331*参照!$I$4,IF(AS331="対象外",0))))))))))</f>
        <v>0</v>
      </c>
      <c r="CR331" s="456">
        <f t="shared" si="280"/>
        <v>0</v>
      </c>
      <c r="CS331" s="66"/>
      <c r="CT331" s="147"/>
      <c r="CU331" s="147"/>
      <c r="CV331" s="147"/>
      <c r="CW331" s="147"/>
      <c r="CX331" s="147"/>
      <c r="CY331" s="149"/>
      <c r="CZ331" s="100"/>
      <c r="DA331" s="147"/>
      <c r="DB331" s="147"/>
      <c r="DC331" s="147"/>
      <c r="DD331" s="147"/>
      <c r="DE331" s="147"/>
      <c r="DF331" s="148">
        <f t="shared" si="281"/>
        <v>0</v>
      </c>
      <c r="DG331" s="77">
        <f>IF(CD331=0,0,(ROUNDUP(O331*(BU331*参照!$C$5+BV331*参照!$C$6+BW331*参照!$C$7+BX331*参照!$C$8+BY331*参照!$C$9+BZ331*参照!$C$10+CA331*参照!$C$11+CB331*参照!$C$12+CC331*参照!$C$13)/CD331,-2)))</f>
        <v>0</v>
      </c>
      <c r="DH331" s="136" t="str">
        <f t="shared" si="252"/>
        <v>B</v>
      </c>
    </row>
    <row r="332" spans="1:112" ht="14.4">
      <c r="A332" s="137">
        <v>291</v>
      </c>
      <c r="B332" s="363"/>
      <c r="C332" s="361"/>
      <c r="D332" s="126"/>
      <c r="E332" s="127"/>
      <c r="F332" s="185"/>
      <c r="G332" s="213"/>
      <c r="H332" s="355"/>
      <c r="I332" s="235">
        <v>0</v>
      </c>
      <c r="J332" s="235">
        <f t="shared" si="253"/>
        <v>0</v>
      </c>
      <c r="K332" s="387">
        <f>IF(D332="昼間",参照!$E$4,IF(D332="夜間等",参照!$E$5,IF(D332="通信",参照!$E$6,0)))</f>
        <v>0</v>
      </c>
      <c r="L332" s="240">
        <f t="shared" si="254"/>
        <v>0</v>
      </c>
      <c r="M332" s="241">
        <f t="shared" si="255"/>
        <v>0</v>
      </c>
      <c r="N332" s="238"/>
      <c r="O332" s="238">
        <f t="shared" si="256"/>
        <v>0</v>
      </c>
      <c r="P332" s="389">
        <v>0</v>
      </c>
      <c r="Q332" s="392">
        <f>IF(D332="昼間",参照!$F$4,IF(D332="夜間等",参照!$F$5,IF(D332="通信",参照!$F$6,0)))</f>
        <v>0</v>
      </c>
      <c r="R332" s="240">
        <f t="shared" si="257"/>
        <v>0</v>
      </c>
      <c r="S332" s="214"/>
      <c r="T332" s="384">
        <f t="shared" si="258"/>
        <v>0</v>
      </c>
      <c r="U332" s="382">
        <f t="shared" si="259"/>
        <v>0</v>
      </c>
      <c r="V332" s="380">
        <f t="shared" si="260"/>
        <v>0</v>
      </c>
      <c r="W332" s="378">
        <f t="shared" si="261"/>
        <v>0</v>
      </c>
      <c r="X332" s="386" t="str">
        <f t="shared" si="231"/>
        <v>0</v>
      </c>
      <c r="Y332" s="379">
        <f t="shared" si="262"/>
        <v>0</v>
      </c>
      <c r="Z332" s="441"/>
      <c r="AA332" s="441"/>
      <c r="AB332" s="445">
        <f t="shared" si="263"/>
        <v>0</v>
      </c>
      <c r="AC332" s="356">
        <f t="shared" si="264"/>
        <v>0</v>
      </c>
      <c r="AD332" s="123">
        <f t="shared" si="232"/>
        <v>0</v>
      </c>
      <c r="AE332" s="123">
        <f t="shared" si="233"/>
        <v>0</v>
      </c>
      <c r="AF332" s="183"/>
      <c r="AG332" s="32"/>
      <c r="AH332" s="97"/>
      <c r="AI332" s="33"/>
      <c r="AJ332" s="97"/>
      <c r="AK332" s="33"/>
      <c r="AL332" s="97"/>
      <c r="AM332" s="98"/>
      <c r="AN332" s="99"/>
      <c r="AO332" s="147"/>
      <c r="AP332" s="147"/>
      <c r="AQ332" s="147"/>
      <c r="AR332" s="147"/>
      <c r="AS332" s="33"/>
      <c r="AT332" s="308">
        <f t="shared" si="234"/>
        <v>0</v>
      </c>
      <c r="AU332" s="295">
        <f t="shared" si="235"/>
        <v>0</v>
      </c>
      <c r="AV332" s="295">
        <f t="shared" si="236"/>
        <v>0</v>
      </c>
      <c r="AW332" s="295">
        <f t="shared" si="237"/>
        <v>0</v>
      </c>
      <c r="AX332" s="295">
        <f t="shared" si="238"/>
        <v>0</v>
      </c>
      <c r="AY332" s="295">
        <f t="shared" si="239"/>
        <v>0</v>
      </c>
      <c r="AZ332" s="295">
        <f t="shared" si="240"/>
        <v>0</v>
      </c>
      <c r="BA332" s="295">
        <f t="shared" si="241"/>
        <v>0</v>
      </c>
      <c r="BB332" s="310">
        <f t="shared" si="242"/>
        <v>0</v>
      </c>
      <c r="BC332" s="308">
        <f t="shared" si="243"/>
        <v>0</v>
      </c>
      <c r="BD332" s="308">
        <f t="shared" si="244"/>
        <v>0</v>
      </c>
      <c r="BE332" s="295">
        <f t="shared" si="245"/>
        <v>0</v>
      </c>
      <c r="BF332" s="308">
        <f t="shared" si="246"/>
        <v>0</v>
      </c>
      <c r="BG332" s="295">
        <f t="shared" si="247"/>
        <v>0</v>
      </c>
      <c r="BH332" s="308">
        <f t="shared" si="248"/>
        <v>0</v>
      </c>
      <c r="BI332" s="295">
        <f t="shared" si="249"/>
        <v>0</v>
      </c>
      <c r="BJ332" s="295">
        <f t="shared" si="250"/>
        <v>0</v>
      </c>
      <c r="BK332" s="310">
        <f t="shared" si="251"/>
        <v>0</v>
      </c>
      <c r="BL332" s="317">
        <f t="shared" si="265"/>
        <v>0</v>
      </c>
      <c r="BM332" s="299">
        <f t="shared" si="265"/>
        <v>0</v>
      </c>
      <c r="BN332" s="299">
        <f t="shared" si="266"/>
        <v>0</v>
      </c>
      <c r="BO332" s="299">
        <f t="shared" si="265"/>
        <v>0</v>
      </c>
      <c r="BP332" s="299">
        <f t="shared" si="267"/>
        <v>0</v>
      </c>
      <c r="BQ332" s="299">
        <f t="shared" si="265"/>
        <v>0</v>
      </c>
      <c r="BR332" s="299">
        <f t="shared" si="268"/>
        <v>0</v>
      </c>
      <c r="BS332" s="299">
        <f t="shared" si="269"/>
        <v>0</v>
      </c>
      <c r="BT332" s="318">
        <f t="shared" si="269"/>
        <v>0</v>
      </c>
      <c r="BU332" s="450">
        <f t="shared" si="270"/>
        <v>0</v>
      </c>
      <c r="BV332" s="451">
        <f t="shared" si="271"/>
        <v>0</v>
      </c>
      <c r="BW332" s="451">
        <f t="shared" si="272"/>
        <v>0</v>
      </c>
      <c r="BX332" s="451">
        <f t="shared" si="273"/>
        <v>0</v>
      </c>
      <c r="BY332" s="451">
        <f t="shared" si="274"/>
        <v>0</v>
      </c>
      <c r="BZ332" s="451">
        <f t="shared" si="275"/>
        <v>0</v>
      </c>
      <c r="CA332" s="451">
        <f t="shared" si="276"/>
        <v>0</v>
      </c>
      <c r="CB332" s="451">
        <f t="shared" si="277"/>
        <v>0</v>
      </c>
      <c r="CC332" s="451">
        <f t="shared" si="278"/>
        <v>0</v>
      </c>
      <c r="CD332" s="452">
        <f t="shared" si="279"/>
        <v>0</v>
      </c>
      <c r="CE332" s="453">
        <f>IF($AF332="3/3",$R332*参照!$J$4,IF($AF332="2/3",$R332*参照!$J$5,IF($AF332="1/3",$R332*参照!$J$6,IF($AF332="1/4(多子)",$R332*参照!$J$4,IF($AF332="1/4(工･農)",$R332*参照!$J$7,IF($AF332="3/3(多子)",$R332*参照!$J$4,IF($AF332="2/3(多子)",$R332*参照!$J$4,IF($AF332="1/3(多子)",$R332*参照!$J$4,IF($AF332="多子世帯",$R332*参照!$J$4,)))))))))</f>
        <v>0</v>
      </c>
      <c r="CF332" s="454" t="b">
        <f>IF(AH332="3/3",$M332*参照!$I$4,IF(AH332="2/3",$M332*参照!$I$5,IF(AH332="1/3",$M332*参照!$I$6,IF(AH332="1/4(多子)",$M332*参照!$I$4,IF(AH332="1/4(工･農)",$M332*参照!$I$7,IF(AH332="3/3(多子)",$M332*参照!$I$4,IF(AH332="2/3(多子)",$M332*参照!$I$4,IF(AH332="1/3(多子)",$M332*参照!$I$4,IF(AH332="多子世帯",$M332*参照!$I$4,IF(AH332="対象外",0))))))))))</f>
        <v>0</v>
      </c>
      <c r="CG332" s="454" t="b">
        <f>IF(AI332="3/3",$M332*参照!$I$4,IF(AI332="2/3",$M332*参照!$I$5,IF(AI332="1/3",$M332*参照!$I$6,IF(AI332="1/4(多子)",$M332*参照!$I$4,IF(AI332="1/4(工･農)",$M332*参照!$I$7,IF(AI332="3/3(多子)",$M332*参照!$I$4,IF(AI332="2/3(多子)",$M332*参照!$I$4,IF(AI332="1/3(多子)",$M332*参照!$I$4,IF(AI332="多子世帯",$M332*参照!$I$4,IF(AI332="対象外",0))))))))))</f>
        <v>0</v>
      </c>
      <c r="CH332" s="454" t="b">
        <f>IF(AJ332="3/3",$M332*参照!$I$4,IF(AJ332="2/3",$M332*参照!$I$5,IF(AJ332="1/3",$M332*参照!$I$6,IF(AJ332="1/4(多子)",$M332*参照!$I$4,IF(AJ332="1/4(工･農)",$M332*参照!$I$7,IF(AJ332="3/3(多子)",$M332*参照!$I$4,IF(AJ332="2/3(多子)",$M332*参照!$I$4,IF(AJ332="1/3(多子)",$M332*参照!$I$4,IF(AJ332="多子世帯",$M332*参照!$I$4,IF(AJ332="対象外",0))))))))))</f>
        <v>0</v>
      </c>
      <c r="CI332" s="454" t="b">
        <f>IF(AK332="3/3",$M332*参照!$I$4,IF(AK332="2/3",$M332*参照!$I$5,IF(AK332="1/3",$M332*参照!$I$6,IF(AK332="1/4(多子)",$M332*参照!$I$4,IF(AK332="1/4(工･農)",$M332*参照!$I$7,IF(AK332="3/3(多子)",$M332*参照!$I$4,IF(AK332="2/3(多子)",$M332*参照!$I$4,IF(AK332="1/3(多子)",$M332*参照!$I$4,IF(AK332="多子世帯",$M332*参照!$I$4,IF(AK332="対象外",0))))))))))</f>
        <v>0</v>
      </c>
      <c r="CJ332" s="454" t="b">
        <f>IF(AL332="3/3",$M332*参照!$I$4,IF(AL332="2/3",$M332*参照!$I$5,IF(AL332="1/3",$M332*参照!$I$6,IF(AL332="1/4(多子)",$M332*参照!$I$4,IF(AL332="1/4(工･農)",$M332*参照!$I$7,IF(AL332="3/3(多子)",$M332*参照!$I$4,IF(AL332="2/3(多子)",$M332*参照!$I$4,IF(AL332="1/3(多子)",$M332*参照!$I$4,IF(AL332="多子世帯",$M332*参照!$I$4,IF(AL332="対象外",0))))))))))</f>
        <v>0</v>
      </c>
      <c r="CK332" s="454" t="b">
        <f>IF(AM332="3/3",$M332*参照!$I$4,IF(AM332="2/3",$M332*参照!$I$5,IF(AM332="1/3",$M332*参照!$I$6,IF(AM332="1/4(多子)",$M332*参照!$I$4,IF(AM332="1/4(工･農)",$M332*参照!$I$7,IF(AM332="3/3(多子)",$M332*参照!$I$4,IF(AM332="2/3(多子)",$M332*参照!$I$4,IF(AM332="1/3(多子)",$M332*参照!$I$4,IF(AM332="多子世帯",$M332*参照!$I$4,IF(AM332="対象外",0))))))))))</f>
        <v>0</v>
      </c>
      <c r="CL332" s="454" t="b">
        <f>IF(AN332="3/3",$M332*参照!$I$4,IF(AN332="2/3",$M332*参照!$I$5,IF(AN332="1/3",$M332*参照!$I$6,IF(AN332="1/4(多子)",$M332*参照!$I$4,IF(AN332="1/4(工･農)",$M332*参照!$I$7,IF(AN332="3/3(多子)",$M332*参照!$I$4,IF(AN332="2/3(多子)",$M332*参照!$I$4,IF(AN332="1/3(多子)",$M332*参照!$I$4,IF(AN332="多子世帯",$M332*参照!$I$4,IF(AN332="対象外",0))))))))))</f>
        <v>0</v>
      </c>
      <c r="CM332" s="454" t="b">
        <f>IF(AO332="3/3",$M332*参照!$I$4,IF(AO332="2/3",$M332*参照!$I$5,IF(AO332="1/3",$M332*参照!$I$6,IF(AO332="1/4(多子)",$M332*参照!$I$4,IF(AO332="1/4(工･農)",$M332*参照!$I$7,IF(AO332="3/3(多子)",$M332*参照!$I$4,IF(AO332="2/3(多子)",$M332*参照!$I$4,IF(AO332="1/3(多子)",$M332*参照!$I$4,IF(AO332="多子世帯",$M332*参照!$I$4,IF(AO332="対象外",0))))))))))</f>
        <v>0</v>
      </c>
      <c r="CN332" s="454" t="b">
        <f>IF(AP332="3/3",$M332*参照!$I$4,IF(AP332="2/3",$M332*参照!$I$5,IF(AP332="1/3",$M332*参照!$I$6,IF(AP332="1/4(多子)",$M332*参照!$I$4,IF(AP332="1/4(工･農)",$M332*参照!$I$7,IF(AP332="3/3(多子)",$M332*参照!$I$4,IF(AP332="2/3(多子)",$M332*参照!$I$4,IF(AP332="1/3(多子)",$M332*参照!$I$4,IF(AP332="多子世帯",$M332*参照!$I$4,IF(AP332="対象外",0))))))))))</f>
        <v>0</v>
      </c>
      <c r="CO332" s="454" t="b">
        <f>IF(AQ332="3/3",$M332*参照!$I$4,IF(AQ332="2/3",$M332*参照!$I$5,IF(AQ332="1/3",$M332*参照!$I$6,IF(AQ332="1/4(多子)",$M332*参照!$I$4,IF(AQ332="1/4(工･農)",$M332*参照!$I$7,IF(AQ332="3/3(多子)",$M332*参照!$I$4,IF(AQ332="2/3(多子)",$M332*参照!$I$4,IF(AQ332="1/3(多子)",$M332*参照!$I$4,IF(AQ332="多子世帯",$M332*参照!$I$4,IF(AQ332="対象外",0))))))))))</f>
        <v>0</v>
      </c>
      <c r="CP332" s="454" t="b">
        <f>IF(AR332="3/3",$M332*参照!$I$4,IF(AR332="2/3",$M332*参照!$I$5,IF(AR332="1/3",$M332*参照!$I$6,IF(AR332="1/4(多子)",$M332*参照!$I$4,IF(AR332="1/4(工･農)",$M332*参照!$I$7,IF(AR332="3/3(多子)",$M332*参照!$I$4,IF(AR332="2/3(多子)",$M332*参照!$I$4,IF(AR332="1/3(多子)",$M332*参照!$I$4,IF(AR332="多子世帯",$M332*参照!$I$4,IF(AR332="対象外",0))))))))))</f>
        <v>0</v>
      </c>
      <c r="CQ332" s="455" t="b">
        <f>IF(AS332="3/3",$M332*参照!$I$4,IF(AS332="2/3",$M332*参照!$I$5,IF(AS332="1/3",$M332*参照!$I$6,IF(AS332="1/4(多子)",$M332*参照!$I$4,IF(AS332="1/4(工･農)",$M332*参照!$I$7,IF(AS332="3/3(多子)",$M332*参照!$I$4,IF(AS332="2/3(多子)",$M332*参照!$I$4,IF(AS332="1/3(多子)",$M332*参照!$I$4,IF(AS332="多子世帯",$M332*参照!$I$4,IF(AS332="対象外",0))))))))))</f>
        <v>0</v>
      </c>
      <c r="CR332" s="456">
        <f t="shared" si="280"/>
        <v>0</v>
      </c>
      <c r="CS332" s="66"/>
      <c r="CT332" s="147"/>
      <c r="CU332" s="147"/>
      <c r="CV332" s="147"/>
      <c r="CW332" s="147"/>
      <c r="CX332" s="147"/>
      <c r="CY332" s="149"/>
      <c r="CZ332" s="100"/>
      <c r="DA332" s="147"/>
      <c r="DB332" s="147"/>
      <c r="DC332" s="147"/>
      <c r="DD332" s="147"/>
      <c r="DE332" s="147"/>
      <c r="DF332" s="148">
        <f t="shared" si="281"/>
        <v>0</v>
      </c>
      <c r="DG332" s="77">
        <f>IF(CD332=0,0,(ROUNDUP(O332*(BU332*参照!$C$5+BV332*参照!$C$6+BW332*参照!$C$7+BX332*参照!$C$8+BY332*参照!$C$9+BZ332*参照!$C$10+CA332*参照!$C$11+CB332*参照!$C$12+CC332*参照!$C$13)/CD332,-2)))</f>
        <v>0</v>
      </c>
      <c r="DH332" s="136" t="str">
        <f t="shared" si="252"/>
        <v>B</v>
      </c>
    </row>
    <row r="333" spans="1:112" ht="14.4">
      <c r="A333" s="137">
        <v>292</v>
      </c>
      <c r="B333" s="354"/>
      <c r="C333" s="355"/>
      <c r="D333" s="213"/>
      <c r="E333" s="213"/>
      <c r="F333" s="185"/>
      <c r="G333" s="213"/>
      <c r="H333" s="355"/>
      <c r="I333" s="237">
        <v>0</v>
      </c>
      <c r="J333" s="236">
        <f t="shared" si="253"/>
        <v>0</v>
      </c>
      <c r="K333" s="387">
        <f>IF(D333="昼間",参照!$E$4,IF(D333="夜間等",参照!$E$5,IF(D333="通信",参照!$E$6,0)))</f>
        <v>0</v>
      </c>
      <c r="L333" s="240">
        <f t="shared" si="254"/>
        <v>0</v>
      </c>
      <c r="M333" s="241">
        <f t="shared" si="255"/>
        <v>0</v>
      </c>
      <c r="N333" s="238"/>
      <c r="O333" s="238">
        <f t="shared" si="256"/>
        <v>0</v>
      </c>
      <c r="P333" s="389">
        <v>0</v>
      </c>
      <c r="Q333" s="392">
        <f>IF(D333="昼間",参照!$F$4,IF(D333="夜間等",参照!$F$5,IF(D333="通信",参照!$F$6,0)))</f>
        <v>0</v>
      </c>
      <c r="R333" s="240">
        <f t="shared" si="257"/>
        <v>0</v>
      </c>
      <c r="S333" s="214"/>
      <c r="T333" s="384">
        <f t="shared" si="258"/>
        <v>0</v>
      </c>
      <c r="U333" s="382">
        <f t="shared" si="259"/>
        <v>0</v>
      </c>
      <c r="V333" s="380">
        <f t="shared" si="260"/>
        <v>0</v>
      </c>
      <c r="W333" s="378">
        <f t="shared" si="261"/>
        <v>0</v>
      </c>
      <c r="X333" s="386" t="str">
        <f t="shared" si="231"/>
        <v>0</v>
      </c>
      <c r="Y333" s="379">
        <f t="shared" si="262"/>
        <v>0</v>
      </c>
      <c r="Z333" s="441"/>
      <c r="AA333" s="441"/>
      <c r="AB333" s="445">
        <f t="shared" si="263"/>
        <v>0</v>
      </c>
      <c r="AC333" s="356">
        <f t="shared" si="264"/>
        <v>0</v>
      </c>
      <c r="AD333" s="123">
        <f t="shared" si="232"/>
        <v>0</v>
      </c>
      <c r="AE333" s="123">
        <f t="shared" si="233"/>
        <v>0</v>
      </c>
      <c r="AF333" s="183"/>
      <c r="AG333" s="32"/>
      <c r="AH333" s="97"/>
      <c r="AI333" s="33"/>
      <c r="AJ333" s="97"/>
      <c r="AK333" s="33"/>
      <c r="AL333" s="97"/>
      <c r="AM333" s="98"/>
      <c r="AN333" s="99"/>
      <c r="AO333" s="147"/>
      <c r="AP333" s="147"/>
      <c r="AQ333" s="147"/>
      <c r="AR333" s="147"/>
      <c r="AS333" s="33"/>
      <c r="AT333" s="308">
        <f t="shared" si="234"/>
        <v>0</v>
      </c>
      <c r="AU333" s="295">
        <f t="shared" si="235"/>
        <v>0</v>
      </c>
      <c r="AV333" s="295">
        <f t="shared" si="236"/>
        <v>0</v>
      </c>
      <c r="AW333" s="295">
        <f t="shared" si="237"/>
        <v>0</v>
      </c>
      <c r="AX333" s="295">
        <f t="shared" si="238"/>
        <v>0</v>
      </c>
      <c r="AY333" s="295">
        <f t="shared" si="239"/>
        <v>0</v>
      </c>
      <c r="AZ333" s="295">
        <f t="shared" si="240"/>
        <v>0</v>
      </c>
      <c r="BA333" s="295">
        <f t="shared" si="241"/>
        <v>0</v>
      </c>
      <c r="BB333" s="310">
        <f t="shared" si="242"/>
        <v>0</v>
      </c>
      <c r="BC333" s="308">
        <f t="shared" si="243"/>
        <v>0</v>
      </c>
      <c r="BD333" s="308">
        <f t="shared" si="244"/>
        <v>0</v>
      </c>
      <c r="BE333" s="295">
        <f t="shared" si="245"/>
        <v>0</v>
      </c>
      <c r="BF333" s="308">
        <f t="shared" si="246"/>
        <v>0</v>
      </c>
      <c r="BG333" s="295">
        <f t="shared" si="247"/>
        <v>0</v>
      </c>
      <c r="BH333" s="308">
        <f t="shared" si="248"/>
        <v>0</v>
      </c>
      <c r="BI333" s="295">
        <f t="shared" si="249"/>
        <v>0</v>
      </c>
      <c r="BJ333" s="295">
        <f t="shared" si="250"/>
        <v>0</v>
      </c>
      <c r="BK333" s="310">
        <f t="shared" si="251"/>
        <v>0</v>
      </c>
      <c r="BL333" s="317">
        <f t="shared" si="265"/>
        <v>0</v>
      </c>
      <c r="BM333" s="299">
        <f t="shared" si="265"/>
        <v>0</v>
      </c>
      <c r="BN333" s="299">
        <f t="shared" si="266"/>
        <v>0</v>
      </c>
      <c r="BO333" s="299">
        <f t="shared" si="265"/>
        <v>0</v>
      </c>
      <c r="BP333" s="299">
        <f t="shared" si="267"/>
        <v>0</v>
      </c>
      <c r="BQ333" s="299">
        <f t="shared" si="265"/>
        <v>0</v>
      </c>
      <c r="BR333" s="299">
        <f t="shared" si="268"/>
        <v>0</v>
      </c>
      <c r="BS333" s="299">
        <f t="shared" si="269"/>
        <v>0</v>
      </c>
      <c r="BT333" s="318">
        <f t="shared" si="269"/>
        <v>0</v>
      </c>
      <c r="BU333" s="450">
        <f t="shared" si="270"/>
        <v>0</v>
      </c>
      <c r="BV333" s="451">
        <f t="shared" si="271"/>
        <v>0</v>
      </c>
      <c r="BW333" s="451">
        <f t="shared" si="272"/>
        <v>0</v>
      </c>
      <c r="BX333" s="451">
        <f t="shared" si="273"/>
        <v>0</v>
      </c>
      <c r="BY333" s="451">
        <f t="shared" si="274"/>
        <v>0</v>
      </c>
      <c r="BZ333" s="451">
        <f t="shared" si="275"/>
        <v>0</v>
      </c>
      <c r="CA333" s="451">
        <f t="shared" si="276"/>
        <v>0</v>
      </c>
      <c r="CB333" s="451">
        <f t="shared" si="277"/>
        <v>0</v>
      </c>
      <c r="CC333" s="451">
        <f t="shared" si="278"/>
        <v>0</v>
      </c>
      <c r="CD333" s="452">
        <f t="shared" si="279"/>
        <v>0</v>
      </c>
      <c r="CE333" s="453">
        <f>IF($AF333="3/3",$R333*参照!$J$4,IF($AF333="2/3",$R333*参照!$J$5,IF($AF333="1/3",$R333*参照!$J$6,IF($AF333="1/4(多子)",$R333*参照!$J$4,IF($AF333="1/4(工･農)",$R333*参照!$J$7,IF($AF333="3/3(多子)",$R333*参照!$J$4,IF($AF333="2/3(多子)",$R333*参照!$J$4,IF($AF333="1/3(多子)",$R333*参照!$J$4,IF($AF333="多子世帯",$R333*参照!$J$4,)))))))))</f>
        <v>0</v>
      </c>
      <c r="CF333" s="454" t="b">
        <f>IF(AH333="3/3",$M333*参照!$I$4,IF(AH333="2/3",$M333*参照!$I$5,IF(AH333="1/3",$M333*参照!$I$6,IF(AH333="1/4(多子)",$M333*参照!$I$4,IF(AH333="1/4(工･農)",$M333*参照!$I$7,IF(AH333="3/3(多子)",$M333*参照!$I$4,IF(AH333="2/3(多子)",$M333*参照!$I$4,IF(AH333="1/3(多子)",$M333*参照!$I$4,IF(AH333="多子世帯",$M333*参照!$I$4,IF(AH333="対象外",0))))))))))</f>
        <v>0</v>
      </c>
      <c r="CG333" s="454" t="b">
        <f>IF(AI333="3/3",$M333*参照!$I$4,IF(AI333="2/3",$M333*参照!$I$5,IF(AI333="1/3",$M333*参照!$I$6,IF(AI333="1/4(多子)",$M333*参照!$I$4,IF(AI333="1/4(工･農)",$M333*参照!$I$7,IF(AI333="3/3(多子)",$M333*参照!$I$4,IF(AI333="2/3(多子)",$M333*参照!$I$4,IF(AI333="1/3(多子)",$M333*参照!$I$4,IF(AI333="多子世帯",$M333*参照!$I$4,IF(AI333="対象外",0))))))))))</f>
        <v>0</v>
      </c>
      <c r="CH333" s="454" t="b">
        <f>IF(AJ333="3/3",$M333*参照!$I$4,IF(AJ333="2/3",$M333*参照!$I$5,IF(AJ333="1/3",$M333*参照!$I$6,IF(AJ333="1/4(多子)",$M333*参照!$I$4,IF(AJ333="1/4(工･農)",$M333*参照!$I$7,IF(AJ333="3/3(多子)",$M333*参照!$I$4,IF(AJ333="2/3(多子)",$M333*参照!$I$4,IF(AJ333="1/3(多子)",$M333*参照!$I$4,IF(AJ333="多子世帯",$M333*参照!$I$4,IF(AJ333="対象外",0))))))))))</f>
        <v>0</v>
      </c>
      <c r="CI333" s="454" t="b">
        <f>IF(AK333="3/3",$M333*参照!$I$4,IF(AK333="2/3",$M333*参照!$I$5,IF(AK333="1/3",$M333*参照!$I$6,IF(AK333="1/4(多子)",$M333*参照!$I$4,IF(AK333="1/4(工･農)",$M333*参照!$I$7,IF(AK333="3/3(多子)",$M333*参照!$I$4,IF(AK333="2/3(多子)",$M333*参照!$I$4,IF(AK333="1/3(多子)",$M333*参照!$I$4,IF(AK333="多子世帯",$M333*参照!$I$4,IF(AK333="対象外",0))))))))))</f>
        <v>0</v>
      </c>
      <c r="CJ333" s="454" t="b">
        <f>IF(AL333="3/3",$M333*参照!$I$4,IF(AL333="2/3",$M333*参照!$I$5,IF(AL333="1/3",$M333*参照!$I$6,IF(AL333="1/4(多子)",$M333*参照!$I$4,IF(AL333="1/4(工･農)",$M333*参照!$I$7,IF(AL333="3/3(多子)",$M333*参照!$I$4,IF(AL333="2/3(多子)",$M333*参照!$I$4,IF(AL333="1/3(多子)",$M333*参照!$I$4,IF(AL333="多子世帯",$M333*参照!$I$4,IF(AL333="対象外",0))))))))))</f>
        <v>0</v>
      </c>
      <c r="CK333" s="454" t="b">
        <f>IF(AM333="3/3",$M333*参照!$I$4,IF(AM333="2/3",$M333*参照!$I$5,IF(AM333="1/3",$M333*参照!$I$6,IF(AM333="1/4(多子)",$M333*参照!$I$4,IF(AM333="1/4(工･農)",$M333*参照!$I$7,IF(AM333="3/3(多子)",$M333*参照!$I$4,IF(AM333="2/3(多子)",$M333*参照!$I$4,IF(AM333="1/3(多子)",$M333*参照!$I$4,IF(AM333="多子世帯",$M333*参照!$I$4,IF(AM333="対象外",0))))))))))</f>
        <v>0</v>
      </c>
      <c r="CL333" s="454" t="b">
        <f>IF(AN333="3/3",$M333*参照!$I$4,IF(AN333="2/3",$M333*参照!$I$5,IF(AN333="1/3",$M333*参照!$I$6,IF(AN333="1/4(多子)",$M333*参照!$I$4,IF(AN333="1/4(工･農)",$M333*参照!$I$7,IF(AN333="3/3(多子)",$M333*参照!$I$4,IF(AN333="2/3(多子)",$M333*参照!$I$4,IF(AN333="1/3(多子)",$M333*参照!$I$4,IF(AN333="多子世帯",$M333*参照!$I$4,IF(AN333="対象外",0))))))))))</f>
        <v>0</v>
      </c>
      <c r="CM333" s="454" t="b">
        <f>IF(AO333="3/3",$M333*参照!$I$4,IF(AO333="2/3",$M333*参照!$I$5,IF(AO333="1/3",$M333*参照!$I$6,IF(AO333="1/4(多子)",$M333*参照!$I$4,IF(AO333="1/4(工･農)",$M333*参照!$I$7,IF(AO333="3/3(多子)",$M333*参照!$I$4,IF(AO333="2/3(多子)",$M333*参照!$I$4,IF(AO333="1/3(多子)",$M333*参照!$I$4,IF(AO333="多子世帯",$M333*参照!$I$4,IF(AO333="対象外",0))))))))))</f>
        <v>0</v>
      </c>
      <c r="CN333" s="454" t="b">
        <f>IF(AP333="3/3",$M333*参照!$I$4,IF(AP333="2/3",$M333*参照!$I$5,IF(AP333="1/3",$M333*参照!$I$6,IF(AP333="1/4(多子)",$M333*参照!$I$4,IF(AP333="1/4(工･農)",$M333*参照!$I$7,IF(AP333="3/3(多子)",$M333*参照!$I$4,IF(AP333="2/3(多子)",$M333*参照!$I$4,IF(AP333="1/3(多子)",$M333*参照!$I$4,IF(AP333="多子世帯",$M333*参照!$I$4,IF(AP333="対象外",0))))))))))</f>
        <v>0</v>
      </c>
      <c r="CO333" s="454" t="b">
        <f>IF(AQ333="3/3",$M333*参照!$I$4,IF(AQ333="2/3",$M333*参照!$I$5,IF(AQ333="1/3",$M333*参照!$I$6,IF(AQ333="1/4(多子)",$M333*参照!$I$4,IF(AQ333="1/4(工･農)",$M333*参照!$I$7,IF(AQ333="3/3(多子)",$M333*参照!$I$4,IF(AQ333="2/3(多子)",$M333*参照!$I$4,IF(AQ333="1/3(多子)",$M333*参照!$I$4,IF(AQ333="多子世帯",$M333*参照!$I$4,IF(AQ333="対象外",0))))))))))</f>
        <v>0</v>
      </c>
      <c r="CP333" s="454" t="b">
        <f>IF(AR333="3/3",$M333*参照!$I$4,IF(AR333="2/3",$M333*参照!$I$5,IF(AR333="1/3",$M333*参照!$I$6,IF(AR333="1/4(多子)",$M333*参照!$I$4,IF(AR333="1/4(工･農)",$M333*参照!$I$7,IF(AR333="3/3(多子)",$M333*参照!$I$4,IF(AR333="2/3(多子)",$M333*参照!$I$4,IF(AR333="1/3(多子)",$M333*参照!$I$4,IF(AR333="多子世帯",$M333*参照!$I$4,IF(AR333="対象外",0))))))))))</f>
        <v>0</v>
      </c>
      <c r="CQ333" s="455" t="b">
        <f>IF(AS333="3/3",$M333*参照!$I$4,IF(AS333="2/3",$M333*参照!$I$5,IF(AS333="1/3",$M333*参照!$I$6,IF(AS333="1/4(多子)",$M333*参照!$I$4,IF(AS333="1/4(工･農)",$M333*参照!$I$7,IF(AS333="3/3(多子)",$M333*参照!$I$4,IF(AS333="2/3(多子)",$M333*参照!$I$4,IF(AS333="1/3(多子)",$M333*参照!$I$4,IF(AS333="多子世帯",$M333*参照!$I$4,IF(AS333="対象外",0))))))))))</f>
        <v>0</v>
      </c>
      <c r="CR333" s="456">
        <f t="shared" si="280"/>
        <v>0</v>
      </c>
      <c r="CS333" s="66"/>
      <c r="CT333" s="147"/>
      <c r="CU333" s="147"/>
      <c r="CV333" s="147"/>
      <c r="CW333" s="147"/>
      <c r="CX333" s="147"/>
      <c r="CY333" s="149"/>
      <c r="CZ333" s="100"/>
      <c r="DA333" s="147"/>
      <c r="DB333" s="147"/>
      <c r="DC333" s="147"/>
      <c r="DD333" s="147"/>
      <c r="DE333" s="147"/>
      <c r="DF333" s="148">
        <f t="shared" si="281"/>
        <v>0</v>
      </c>
      <c r="DG333" s="77">
        <f>IF(CD333=0,0,(ROUNDUP(O333*(BU333*参照!$C$5+BV333*参照!$C$6+BW333*参照!$C$7+BX333*参照!$C$8+BY333*参照!$C$9+BZ333*参照!$C$10+CA333*参照!$C$11+CB333*参照!$C$12+CC333*参照!$C$13)/CD333,-2)))</f>
        <v>0</v>
      </c>
      <c r="DH333" s="136" t="str">
        <f t="shared" si="252"/>
        <v>B</v>
      </c>
    </row>
    <row r="334" spans="1:112" ht="14.4">
      <c r="A334" s="137">
        <v>293</v>
      </c>
      <c r="B334" s="363"/>
      <c r="C334" s="361"/>
      <c r="D334" s="126"/>
      <c r="E334" s="127"/>
      <c r="F334" s="185"/>
      <c r="G334" s="213"/>
      <c r="H334" s="355"/>
      <c r="I334" s="235">
        <v>0</v>
      </c>
      <c r="J334" s="235">
        <f t="shared" si="253"/>
        <v>0</v>
      </c>
      <c r="K334" s="387">
        <f>IF(D334="昼間",参照!$E$4,IF(D334="夜間等",参照!$E$5,IF(D334="通信",参照!$E$6,0)))</f>
        <v>0</v>
      </c>
      <c r="L334" s="240">
        <f t="shared" si="254"/>
        <v>0</v>
      </c>
      <c r="M334" s="241">
        <f t="shared" si="255"/>
        <v>0</v>
      </c>
      <c r="N334" s="238"/>
      <c r="O334" s="238">
        <f t="shared" si="256"/>
        <v>0</v>
      </c>
      <c r="P334" s="389">
        <v>0</v>
      </c>
      <c r="Q334" s="392">
        <f>IF(D334="昼間",参照!$F$4,IF(D334="夜間等",参照!$F$5,IF(D334="通信",参照!$F$6,0)))</f>
        <v>0</v>
      </c>
      <c r="R334" s="240">
        <f t="shared" si="257"/>
        <v>0</v>
      </c>
      <c r="S334" s="214"/>
      <c r="T334" s="384">
        <f t="shared" si="258"/>
        <v>0</v>
      </c>
      <c r="U334" s="382">
        <f t="shared" si="259"/>
        <v>0</v>
      </c>
      <c r="V334" s="380">
        <f t="shared" si="260"/>
        <v>0</v>
      </c>
      <c r="W334" s="378">
        <f t="shared" si="261"/>
        <v>0</v>
      </c>
      <c r="X334" s="386" t="str">
        <f t="shared" si="231"/>
        <v>0</v>
      </c>
      <c r="Y334" s="379">
        <f t="shared" si="262"/>
        <v>0</v>
      </c>
      <c r="Z334" s="441"/>
      <c r="AA334" s="441"/>
      <c r="AB334" s="445">
        <f t="shared" si="263"/>
        <v>0</v>
      </c>
      <c r="AC334" s="356">
        <f t="shared" si="264"/>
        <v>0</v>
      </c>
      <c r="AD334" s="123">
        <f t="shared" si="232"/>
        <v>0</v>
      </c>
      <c r="AE334" s="123">
        <f t="shared" si="233"/>
        <v>0</v>
      </c>
      <c r="AF334" s="183"/>
      <c r="AG334" s="32"/>
      <c r="AH334" s="97"/>
      <c r="AI334" s="33"/>
      <c r="AJ334" s="97"/>
      <c r="AK334" s="33"/>
      <c r="AL334" s="97"/>
      <c r="AM334" s="98"/>
      <c r="AN334" s="99"/>
      <c r="AO334" s="147"/>
      <c r="AP334" s="147"/>
      <c r="AQ334" s="147"/>
      <c r="AR334" s="147"/>
      <c r="AS334" s="33"/>
      <c r="AT334" s="308">
        <f t="shared" si="234"/>
        <v>0</v>
      </c>
      <c r="AU334" s="295">
        <f t="shared" si="235"/>
        <v>0</v>
      </c>
      <c r="AV334" s="295">
        <f t="shared" si="236"/>
        <v>0</v>
      </c>
      <c r="AW334" s="295">
        <f t="shared" si="237"/>
        <v>0</v>
      </c>
      <c r="AX334" s="295">
        <f t="shared" si="238"/>
        <v>0</v>
      </c>
      <c r="AY334" s="295">
        <f t="shared" si="239"/>
        <v>0</v>
      </c>
      <c r="AZ334" s="295">
        <f t="shared" si="240"/>
        <v>0</v>
      </c>
      <c r="BA334" s="295">
        <f t="shared" si="241"/>
        <v>0</v>
      </c>
      <c r="BB334" s="310">
        <f t="shared" si="242"/>
        <v>0</v>
      </c>
      <c r="BC334" s="308">
        <f t="shared" si="243"/>
        <v>0</v>
      </c>
      <c r="BD334" s="308">
        <f t="shared" si="244"/>
        <v>0</v>
      </c>
      <c r="BE334" s="295">
        <f t="shared" si="245"/>
        <v>0</v>
      </c>
      <c r="BF334" s="308">
        <f t="shared" si="246"/>
        <v>0</v>
      </c>
      <c r="BG334" s="295">
        <f t="shared" si="247"/>
        <v>0</v>
      </c>
      <c r="BH334" s="308">
        <f t="shared" si="248"/>
        <v>0</v>
      </c>
      <c r="BI334" s="295">
        <f t="shared" si="249"/>
        <v>0</v>
      </c>
      <c r="BJ334" s="295">
        <f t="shared" si="250"/>
        <v>0</v>
      </c>
      <c r="BK334" s="310">
        <f t="shared" si="251"/>
        <v>0</v>
      </c>
      <c r="BL334" s="317">
        <f t="shared" si="265"/>
        <v>0</v>
      </c>
      <c r="BM334" s="299">
        <f t="shared" si="265"/>
        <v>0</v>
      </c>
      <c r="BN334" s="299">
        <f t="shared" si="266"/>
        <v>0</v>
      </c>
      <c r="BO334" s="299">
        <f t="shared" si="265"/>
        <v>0</v>
      </c>
      <c r="BP334" s="299">
        <f t="shared" si="267"/>
        <v>0</v>
      </c>
      <c r="BQ334" s="299">
        <f t="shared" si="265"/>
        <v>0</v>
      </c>
      <c r="BR334" s="299">
        <f t="shared" si="268"/>
        <v>0</v>
      </c>
      <c r="BS334" s="299">
        <f t="shared" si="269"/>
        <v>0</v>
      </c>
      <c r="BT334" s="318">
        <f t="shared" si="269"/>
        <v>0</v>
      </c>
      <c r="BU334" s="450">
        <f t="shared" si="270"/>
        <v>0</v>
      </c>
      <c r="BV334" s="451">
        <f t="shared" si="271"/>
        <v>0</v>
      </c>
      <c r="BW334" s="451">
        <f t="shared" si="272"/>
        <v>0</v>
      </c>
      <c r="BX334" s="451">
        <f t="shared" si="273"/>
        <v>0</v>
      </c>
      <c r="BY334" s="451">
        <f t="shared" si="274"/>
        <v>0</v>
      </c>
      <c r="BZ334" s="451">
        <f t="shared" si="275"/>
        <v>0</v>
      </c>
      <c r="CA334" s="451">
        <f t="shared" si="276"/>
        <v>0</v>
      </c>
      <c r="CB334" s="451">
        <f t="shared" si="277"/>
        <v>0</v>
      </c>
      <c r="CC334" s="451">
        <f t="shared" si="278"/>
        <v>0</v>
      </c>
      <c r="CD334" s="452">
        <f t="shared" si="279"/>
        <v>0</v>
      </c>
      <c r="CE334" s="453">
        <f>IF($AF334="3/3",$R334*参照!$J$4,IF($AF334="2/3",$R334*参照!$J$5,IF($AF334="1/3",$R334*参照!$J$6,IF($AF334="1/4(多子)",$R334*参照!$J$4,IF($AF334="1/4(工･農)",$R334*参照!$J$7,IF($AF334="3/3(多子)",$R334*参照!$J$4,IF($AF334="2/3(多子)",$R334*参照!$J$4,IF($AF334="1/3(多子)",$R334*参照!$J$4,IF($AF334="多子世帯",$R334*参照!$J$4,)))))))))</f>
        <v>0</v>
      </c>
      <c r="CF334" s="454" t="b">
        <f>IF(AH334="3/3",$M334*参照!$I$4,IF(AH334="2/3",$M334*参照!$I$5,IF(AH334="1/3",$M334*参照!$I$6,IF(AH334="1/4(多子)",$M334*参照!$I$4,IF(AH334="1/4(工･農)",$M334*参照!$I$7,IF(AH334="3/3(多子)",$M334*参照!$I$4,IF(AH334="2/3(多子)",$M334*参照!$I$4,IF(AH334="1/3(多子)",$M334*参照!$I$4,IF(AH334="多子世帯",$M334*参照!$I$4,IF(AH334="対象外",0))))))))))</f>
        <v>0</v>
      </c>
      <c r="CG334" s="454" t="b">
        <f>IF(AI334="3/3",$M334*参照!$I$4,IF(AI334="2/3",$M334*参照!$I$5,IF(AI334="1/3",$M334*参照!$I$6,IF(AI334="1/4(多子)",$M334*参照!$I$4,IF(AI334="1/4(工･農)",$M334*参照!$I$7,IF(AI334="3/3(多子)",$M334*参照!$I$4,IF(AI334="2/3(多子)",$M334*参照!$I$4,IF(AI334="1/3(多子)",$M334*参照!$I$4,IF(AI334="多子世帯",$M334*参照!$I$4,IF(AI334="対象外",0))))))))))</f>
        <v>0</v>
      </c>
      <c r="CH334" s="454" t="b">
        <f>IF(AJ334="3/3",$M334*参照!$I$4,IF(AJ334="2/3",$M334*参照!$I$5,IF(AJ334="1/3",$M334*参照!$I$6,IF(AJ334="1/4(多子)",$M334*参照!$I$4,IF(AJ334="1/4(工･農)",$M334*参照!$I$7,IF(AJ334="3/3(多子)",$M334*参照!$I$4,IF(AJ334="2/3(多子)",$M334*参照!$I$4,IF(AJ334="1/3(多子)",$M334*参照!$I$4,IF(AJ334="多子世帯",$M334*参照!$I$4,IF(AJ334="対象外",0))))))))))</f>
        <v>0</v>
      </c>
      <c r="CI334" s="454" t="b">
        <f>IF(AK334="3/3",$M334*参照!$I$4,IF(AK334="2/3",$M334*参照!$I$5,IF(AK334="1/3",$M334*参照!$I$6,IF(AK334="1/4(多子)",$M334*参照!$I$4,IF(AK334="1/4(工･農)",$M334*参照!$I$7,IF(AK334="3/3(多子)",$M334*参照!$I$4,IF(AK334="2/3(多子)",$M334*参照!$I$4,IF(AK334="1/3(多子)",$M334*参照!$I$4,IF(AK334="多子世帯",$M334*参照!$I$4,IF(AK334="対象外",0))))))))))</f>
        <v>0</v>
      </c>
      <c r="CJ334" s="454" t="b">
        <f>IF(AL334="3/3",$M334*参照!$I$4,IF(AL334="2/3",$M334*参照!$I$5,IF(AL334="1/3",$M334*参照!$I$6,IF(AL334="1/4(多子)",$M334*参照!$I$4,IF(AL334="1/4(工･農)",$M334*参照!$I$7,IF(AL334="3/3(多子)",$M334*参照!$I$4,IF(AL334="2/3(多子)",$M334*参照!$I$4,IF(AL334="1/3(多子)",$M334*参照!$I$4,IF(AL334="多子世帯",$M334*参照!$I$4,IF(AL334="対象外",0))))))))))</f>
        <v>0</v>
      </c>
      <c r="CK334" s="454" t="b">
        <f>IF(AM334="3/3",$M334*参照!$I$4,IF(AM334="2/3",$M334*参照!$I$5,IF(AM334="1/3",$M334*参照!$I$6,IF(AM334="1/4(多子)",$M334*参照!$I$4,IF(AM334="1/4(工･農)",$M334*参照!$I$7,IF(AM334="3/3(多子)",$M334*参照!$I$4,IF(AM334="2/3(多子)",$M334*参照!$I$4,IF(AM334="1/3(多子)",$M334*参照!$I$4,IF(AM334="多子世帯",$M334*参照!$I$4,IF(AM334="対象外",0))))))))))</f>
        <v>0</v>
      </c>
      <c r="CL334" s="454" t="b">
        <f>IF(AN334="3/3",$M334*参照!$I$4,IF(AN334="2/3",$M334*参照!$I$5,IF(AN334="1/3",$M334*参照!$I$6,IF(AN334="1/4(多子)",$M334*参照!$I$4,IF(AN334="1/4(工･農)",$M334*参照!$I$7,IF(AN334="3/3(多子)",$M334*参照!$I$4,IF(AN334="2/3(多子)",$M334*参照!$I$4,IF(AN334="1/3(多子)",$M334*参照!$I$4,IF(AN334="多子世帯",$M334*参照!$I$4,IF(AN334="対象外",0))))))))))</f>
        <v>0</v>
      </c>
      <c r="CM334" s="454" t="b">
        <f>IF(AO334="3/3",$M334*参照!$I$4,IF(AO334="2/3",$M334*参照!$I$5,IF(AO334="1/3",$M334*参照!$I$6,IF(AO334="1/4(多子)",$M334*参照!$I$4,IF(AO334="1/4(工･農)",$M334*参照!$I$7,IF(AO334="3/3(多子)",$M334*参照!$I$4,IF(AO334="2/3(多子)",$M334*参照!$I$4,IF(AO334="1/3(多子)",$M334*参照!$I$4,IF(AO334="多子世帯",$M334*参照!$I$4,IF(AO334="対象外",0))))))))))</f>
        <v>0</v>
      </c>
      <c r="CN334" s="454" t="b">
        <f>IF(AP334="3/3",$M334*参照!$I$4,IF(AP334="2/3",$M334*参照!$I$5,IF(AP334="1/3",$M334*参照!$I$6,IF(AP334="1/4(多子)",$M334*参照!$I$4,IF(AP334="1/4(工･農)",$M334*参照!$I$7,IF(AP334="3/3(多子)",$M334*参照!$I$4,IF(AP334="2/3(多子)",$M334*参照!$I$4,IF(AP334="1/3(多子)",$M334*参照!$I$4,IF(AP334="多子世帯",$M334*参照!$I$4,IF(AP334="対象外",0))))))))))</f>
        <v>0</v>
      </c>
      <c r="CO334" s="454" t="b">
        <f>IF(AQ334="3/3",$M334*参照!$I$4,IF(AQ334="2/3",$M334*参照!$I$5,IF(AQ334="1/3",$M334*参照!$I$6,IF(AQ334="1/4(多子)",$M334*参照!$I$4,IF(AQ334="1/4(工･農)",$M334*参照!$I$7,IF(AQ334="3/3(多子)",$M334*参照!$I$4,IF(AQ334="2/3(多子)",$M334*参照!$I$4,IF(AQ334="1/3(多子)",$M334*参照!$I$4,IF(AQ334="多子世帯",$M334*参照!$I$4,IF(AQ334="対象外",0))))))))))</f>
        <v>0</v>
      </c>
      <c r="CP334" s="454" t="b">
        <f>IF(AR334="3/3",$M334*参照!$I$4,IF(AR334="2/3",$M334*参照!$I$5,IF(AR334="1/3",$M334*参照!$I$6,IF(AR334="1/4(多子)",$M334*参照!$I$4,IF(AR334="1/4(工･農)",$M334*参照!$I$7,IF(AR334="3/3(多子)",$M334*参照!$I$4,IF(AR334="2/3(多子)",$M334*参照!$I$4,IF(AR334="1/3(多子)",$M334*参照!$I$4,IF(AR334="多子世帯",$M334*参照!$I$4,IF(AR334="対象外",0))))))))))</f>
        <v>0</v>
      </c>
      <c r="CQ334" s="455" t="b">
        <f>IF(AS334="3/3",$M334*参照!$I$4,IF(AS334="2/3",$M334*参照!$I$5,IF(AS334="1/3",$M334*参照!$I$6,IF(AS334="1/4(多子)",$M334*参照!$I$4,IF(AS334="1/4(工･農)",$M334*参照!$I$7,IF(AS334="3/3(多子)",$M334*参照!$I$4,IF(AS334="2/3(多子)",$M334*参照!$I$4,IF(AS334="1/3(多子)",$M334*参照!$I$4,IF(AS334="多子世帯",$M334*参照!$I$4,IF(AS334="対象外",0))))))))))</f>
        <v>0</v>
      </c>
      <c r="CR334" s="456">
        <f t="shared" si="280"/>
        <v>0</v>
      </c>
      <c r="CS334" s="66"/>
      <c r="CT334" s="147"/>
      <c r="CU334" s="147"/>
      <c r="CV334" s="147"/>
      <c r="CW334" s="147"/>
      <c r="CX334" s="147"/>
      <c r="CY334" s="149"/>
      <c r="CZ334" s="100"/>
      <c r="DA334" s="147"/>
      <c r="DB334" s="147"/>
      <c r="DC334" s="147"/>
      <c r="DD334" s="147"/>
      <c r="DE334" s="147"/>
      <c r="DF334" s="148">
        <f t="shared" si="281"/>
        <v>0</v>
      </c>
      <c r="DG334" s="77">
        <f>IF(CD334=0,0,(ROUNDUP(O334*(BU334*参照!$C$5+BV334*参照!$C$6+BW334*参照!$C$7+BX334*参照!$C$8+BY334*参照!$C$9+BZ334*参照!$C$10+CA334*参照!$C$11+CB334*参照!$C$12+CC334*参照!$C$13)/CD334,-2)))</f>
        <v>0</v>
      </c>
      <c r="DH334" s="136" t="str">
        <f t="shared" si="252"/>
        <v>B</v>
      </c>
    </row>
    <row r="335" spans="1:112" ht="14.4">
      <c r="A335" s="137">
        <v>294</v>
      </c>
      <c r="B335" s="363"/>
      <c r="C335" s="361"/>
      <c r="D335" s="126"/>
      <c r="E335" s="127"/>
      <c r="F335" s="185"/>
      <c r="G335" s="213"/>
      <c r="H335" s="355"/>
      <c r="I335" s="235">
        <v>0</v>
      </c>
      <c r="J335" s="235">
        <f t="shared" si="253"/>
        <v>0</v>
      </c>
      <c r="K335" s="387">
        <f>IF(D335="昼間",参照!$E$4,IF(D335="夜間等",参照!$E$5,IF(D335="通信",参照!$E$6,0)))</f>
        <v>0</v>
      </c>
      <c r="L335" s="240">
        <f t="shared" si="254"/>
        <v>0</v>
      </c>
      <c r="M335" s="241">
        <f t="shared" si="255"/>
        <v>0</v>
      </c>
      <c r="N335" s="238"/>
      <c r="O335" s="238">
        <f t="shared" si="256"/>
        <v>0</v>
      </c>
      <c r="P335" s="389">
        <v>0</v>
      </c>
      <c r="Q335" s="392">
        <f>IF(D335="昼間",参照!$F$4,IF(D335="夜間等",参照!$F$5,IF(D335="通信",参照!$F$6,0)))</f>
        <v>0</v>
      </c>
      <c r="R335" s="240">
        <f t="shared" si="257"/>
        <v>0</v>
      </c>
      <c r="S335" s="214"/>
      <c r="T335" s="384">
        <f t="shared" si="258"/>
        <v>0</v>
      </c>
      <c r="U335" s="382">
        <f t="shared" si="259"/>
        <v>0</v>
      </c>
      <c r="V335" s="380">
        <f t="shared" si="260"/>
        <v>0</v>
      </c>
      <c r="W335" s="378">
        <f t="shared" si="261"/>
        <v>0</v>
      </c>
      <c r="X335" s="386" t="str">
        <f t="shared" si="231"/>
        <v>0</v>
      </c>
      <c r="Y335" s="379">
        <f t="shared" si="262"/>
        <v>0</v>
      </c>
      <c r="Z335" s="441"/>
      <c r="AA335" s="441"/>
      <c r="AB335" s="445">
        <f t="shared" si="263"/>
        <v>0</v>
      </c>
      <c r="AC335" s="356">
        <f t="shared" si="264"/>
        <v>0</v>
      </c>
      <c r="AD335" s="123">
        <f t="shared" si="232"/>
        <v>0</v>
      </c>
      <c r="AE335" s="123">
        <f t="shared" si="233"/>
        <v>0</v>
      </c>
      <c r="AF335" s="183"/>
      <c r="AG335" s="32"/>
      <c r="AH335" s="97"/>
      <c r="AI335" s="33"/>
      <c r="AJ335" s="97"/>
      <c r="AK335" s="33"/>
      <c r="AL335" s="97"/>
      <c r="AM335" s="98"/>
      <c r="AN335" s="99"/>
      <c r="AO335" s="147"/>
      <c r="AP335" s="147"/>
      <c r="AQ335" s="147"/>
      <c r="AR335" s="147"/>
      <c r="AS335" s="33"/>
      <c r="AT335" s="308">
        <f t="shared" si="234"/>
        <v>0</v>
      </c>
      <c r="AU335" s="295">
        <f t="shared" si="235"/>
        <v>0</v>
      </c>
      <c r="AV335" s="295">
        <f t="shared" si="236"/>
        <v>0</v>
      </c>
      <c r="AW335" s="295">
        <f t="shared" si="237"/>
        <v>0</v>
      </c>
      <c r="AX335" s="295">
        <f t="shared" si="238"/>
        <v>0</v>
      </c>
      <c r="AY335" s="295">
        <f t="shared" si="239"/>
        <v>0</v>
      </c>
      <c r="AZ335" s="295">
        <f t="shared" si="240"/>
        <v>0</v>
      </c>
      <c r="BA335" s="295">
        <f t="shared" si="241"/>
        <v>0</v>
      </c>
      <c r="BB335" s="310">
        <f t="shared" si="242"/>
        <v>0</v>
      </c>
      <c r="BC335" s="308">
        <f t="shared" si="243"/>
        <v>0</v>
      </c>
      <c r="BD335" s="308">
        <f t="shared" si="244"/>
        <v>0</v>
      </c>
      <c r="BE335" s="295">
        <f t="shared" si="245"/>
        <v>0</v>
      </c>
      <c r="BF335" s="308">
        <f t="shared" si="246"/>
        <v>0</v>
      </c>
      <c r="BG335" s="295">
        <f t="shared" si="247"/>
        <v>0</v>
      </c>
      <c r="BH335" s="308">
        <f t="shared" si="248"/>
        <v>0</v>
      </c>
      <c r="BI335" s="295">
        <f t="shared" si="249"/>
        <v>0</v>
      </c>
      <c r="BJ335" s="295">
        <f t="shared" si="250"/>
        <v>0</v>
      </c>
      <c r="BK335" s="310">
        <f t="shared" si="251"/>
        <v>0</v>
      </c>
      <c r="BL335" s="317">
        <f t="shared" si="265"/>
        <v>0</v>
      </c>
      <c r="BM335" s="299">
        <f t="shared" si="265"/>
        <v>0</v>
      </c>
      <c r="BN335" s="299">
        <f t="shared" si="266"/>
        <v>0</v>
      </c>
      <c r="BO335" s="299">
        <f t="shared" si="265"/>
        <v>0</v>
      </c>
      <c r="BP335" s="299">
        <f t="shared" si="267"/>
        <v>0</v>
      </c>
      <c r="BQ335" s="299">
        <f t="shared" si="265"/>
        <v>0</v>
      </c>
      <c r="BR335" s="299">
        <f t="shared" si="268"/>
        <v>0</v>
      </c>
      <c r="BS335" s="299">
        <f t="shared" si="269"/>
        <v>0</v>
      </c>
      <c r="BT335" s="318">
        <f t="shared" si="269"/>
        <v>0</v>
      </c>
      <c r="BU335" s="450">
        <f t="shared" si="270"/>
        <v>0</v>
      </c>
      <c r="BV335" s="451">
        <f t="shared" si="271"/>
        <v>0</v>
      </c>
      <c r="BW335" s="451">
        <f t="shared" si="272"/>
        <v>0</v>
      </c>
      <c r="BX335" s="451">
        <f t="shared" si="273"/>
        <v>0</v>
      </c>
      <c r="BY335" s="451">
        <f t="shared" si="274"/>
        <v>0</v>
      </c>
      <c r="BZ335" s="451">
        <f t="shared" si="275"/>
        <v>0</v>
      </c>
      <c r="CA335" s="451">
        <f t="shared" si="276"/>
        <v>0</v>
      </c>
      <c r="CB335" s="451">
        <f t="shared" si="277"/>
        <v>0</v>
      </c>
      <c r="CC335" s="451">
        <f t="shared" si="278"/>
        <v>0</v>
      </c>
      <c r="CD335" s="452">
        <f t="shared" si="279"/>
        <v>0</v>
      </c>
      <c r="CE335" s="453">
        <f>IF($AF335="3/3",$R335*参照!$J$4,IF($AF335="2/3",$R335*参照!$J$5,IF($AF335="1/3",$R335*参照!$J$6,IF($AF335="1/4(多子)",$R335*参照!$J$4,IF($AF335="1/4(工･農)",$R335*参照!$J$7,IF($AF335="3/3(多子)",$R335*参照!$J$4,IF($AF335="2/3(多子)",$R335*参照!$J$4,IF($AF335="1/3(多子)",$R335*参照!$J$4,IF($AF335="多子世帯",$R335*参照!$J$4,)))))))))</f>
        <v>0</v>
      </c>
      <c r="CF335" s="454" t="b">
        <f>IF(AH335="3/3",$M335*参照!$I$4,IF(AH335="2/3",$M335*参照!$I$5,IF(AH335="1/3",$M335*参照!$I$6,IF(AH335="1/4(多子)",$M335*参照!$I$4,IF(AH335="1/4(工･農)",$M335*参照!$I$7,IF(AH335="3/3(多子)",$M335*参照!$I$4,IF(AH335="2/3(多子)",$M335*参照!$I$4,IF(AH335="1/3(多子)",$M335*参照!$I$4,IF(AH335="多子世帯",$M335*参照!$I$4,IF(AH335="対象外",0))))))))))</f>
        <v>0</v>
      </c>
      <c r="CG335" s="454" t="b">
        <f>IF(AI335="3/3",$M335*参照!$I$4,IF(AI335="2/3",$M335*参照!$I$5,IF(AI335="1/3",$M335*参照!$I$6,IF(AI335="1/4(多子)",$M335*参照!$I$4,IF(AI335="1/4(工･農)",$M335*参照!$I$7,IF(AI335="3/3(多子)",$M335*参照!$I$4,IF(AI335="2/3(多子)",$M335*参照!$I$4,IF(AI335="1/3(多子)",$M335*参照!$I$4,IF(AI335="多子世帯",$M335*参照!$I$4,IF(AI335="対象外",0))))))))))</f>
        <v>0</v>
      </c>
      <c r="CH335" s="454" t="b">
        <f>IF(AJ335="3/3",$M335*参照!$I$4,IF(AJ335="2/3",$M335*参照!$I$5,IF(AJ335="1/3",$M335*参照!$I$6,IF(AJ335="1/4(多子)",$M335*参照!$I$4,IF(AJ335="1/4(工･農)",$M335*参照!$I$7,IF(AJ335="3/3(多子)",$M335*参照!$I$4,IF(AJ335="2/3(多子)",$M335*参照!$I$4,IF(AJ335="1/3(多子)",$M335*参照!$I$4,IF(AJ335="多子世帯",$M335*参照!$I$4,IF(AJ335="対象外",0))))))))))</f>
        <v>0</v>
      </c>
      <c r="CI335" s="454" t="b">
        <f>IF(AK335="3/3",$M335*参照!$I$4,IF(AK335="2/3",$M335*参照!$I$5,IF(AK335="1/3",$M335*参照!$I$6,IF(AK335="1/4(多子)",$M335*参照!$I$4,IF(AK335="1/4(工･農)",$M335*参照!$I$7,IF(AK335="3/3(多子)",$M335*参照!$I$4,IF(AK335="2/3(多子)",$M335*参照!$I$4,IF(AK335="1/3(多子)",$M335*参照!$I$4,IF(AK335="多子世帯",$M335*参照!$I$4,IF(AK335="対象外",0))))))))))</f>
        <v>0</v>
      </c>
      <c r="CJ335" s="454" t="b">
        <f>IF(AL335="3/3",$M335*参照!$I$4,IF(AL335="2/3",$M335*参照!$I$5,IF(AL335="1/3",$M335*参照!$I$6,IF(AL335="1/4(多子)",$M335*参照!$I$4,IF(AL335="1/4(工･農)",$M335*参照!$I$7,IF(AL335="3/3(多子)",$M335*参照!$I$4,IF(AL335="2/3(多子)",$M335*参照!$I$4,IF(AL335="1/3(多子)",$M335*参照!$I$4,IF(AL335="多子世帯",$M335*参照!$I$4,IF(AL335="対象外",0))))))))))</f>
        <v>0</v>
      </c>
      <c r="CK335" s="454" t="b">
        <f>IF(AM335="3/3",$M335*参照!$I$4,IF(AM335="2/3",$M335*参照!$I$5,IF(AM335="1/3",$M335*参照!$I$6,IF(AM335="1/4(多子)",$M335*参照!$I$4,IF(AM335="1/4(工･農)",$M335*参照!$I$7,IF(AM335="3/3(多子)",$M335*参照!$I$4,IF(AM335="2/3(多子)",$M335*参照!$I$4,IF(AM335="1/3(多子)",$M335*参照!$I$4,IF(AM335="多子世帯",$M335*参照!$I$4,IF(AM335="対象外",0))))))))))</f>
        <v>0</v>
      </c>
      <c r="CL335" s="454" t="b">
        <f>IF(AN335="3/3",$M335*参照!$I$4,IF(AN335="2/3",$M335*参照!$I$5,IF(AN335="1/3",$M335*参照!$I$6,IF(AN335="1/4(多子)",$M335*参照!$I$4,IF(AN335="1/4(工･農)",$M335*参照!$I$7,IF(AN335="3/3(多子)",$M335*参照!$I$4,IF(AN335="2/3(多子)",$M335*参照!$I$4,IF(AN335="1/3(多子)",$M335*参照!$I$4,IF(AN335="多子世帯",$M335*参照!$I$4,IF(AN335="対象外",0))))))))))</f>
        <v>0</v>
      </c>
      <c r="CM335" s="454" t="b">
        <f>IF(AO335="3/3",$M335*参照!$I$4,IF(AO335="2/3",$M335*参照!$I$5,IF(AO335="1/3",$M335*参照!$I$6,IF(AO335="1/4(多子)",$M335*参照!$I$4,IF(AO335="1/4(工･農)",$M335*参照!$I$7,IF(AO335="3/3(多子)",$M335*参照!$I$4,IF(AO335="2/3(多子)",$M335*参照!$I$4,IF(AO335="1/3(多子)",$M335*参照!$I$4,IF(AO335="多子世帯",$M335*参照!$I$4,IF(AO335="対象外",0))))))))))</f>
        <v>0</v>
      </c>
      <c r="CN335" s="454" t="b">
        <f>IF(AP335="3/3",$M335*参照!$I$4,IF(AP335="2/3",$M335*参照!$I$5,IF(AP335="1/3",$M335*参照!$I$6,IF(AP335="1/4(多子)",$M335*参照!$I$4,IF(AP335="1/4(工･農)",$M335*参照!$I$7,IF(AP335="3/3(多子)",$M335*参照!$I$4,IF(AP335="2/3(多子)",$M335*参照!$I$4,IF(AP335="1/3(多子)",$M335*参照!$I$4,IF(AP335="多子世帯",$M335*参照!$I$4,IF(AP335="対象外",0))))))))))</f>
        <v>0</v>
      </c>
      <c r="CO335" s="454" t="b">
        <f>IF(AQ335="3/3",$M335*参照!$I$4,IF(AQ335="2/3",$M335*参照!$I$5,IF(AQ335="1/3",$M335*参照!$I$6,IF(AQ335="1/4(多子)",$M335*参照!$I$4,IF(AQ335="1/4(工･農)",$M335*参照!$I$7,IF(AQ335="3/3(多子)",$M335*参照!$I$4,IF(AQ335="2/3(多子)",$M335*参照!$I$4,IF(AQ335="1/3(多子)",$M335*参照!$I$4,IF(AQ335="多子世帯",$M335*参照!$I$4,IF(AQ335="対象外",0))))))))))</f>
        <v>0</v>
      </c>
      <c r="CP335" s="454" t="b">
        <f>IF(AR335="3/3",$M335*参照!$I$4,IF(AR335="2/3",$M335*参照!$I$5,IF(AR335="1/3",$M335*参照!$I$6,IF(AR335="1/4(多子)",$M335*参照!$I$4,IF(AR335="1/4(工･農)",$M335*参照!$I$7,IF(AR335="3/3(多子)",$M335*参照!$I$4,IF(AR335="2/3(多子)",$M335*参照!$I$4,IF(AR335="1/3(多子)",$M335*参照!$I$4,IF(AR335="多子世帯",$M335*参照!$I$4,IF(AR335="対象外",0))))))))))</f>
        <v>0</v>
      </c>
      <c r="CQ335" s="455" t="b">
        <f>IF(AS335="3/3",$M335*参照!$I$4,IF(AS335="2/3",$M335*参照!$I$5,IF(AS335="1/3",$M335*参照!$I$6,IF(AS335="1/4(多子)",$M335*参照!$I$4,IF(AS335="1/4(工･農)",$M335*参照!$I$7,IF(AS335="3/3(多子)",$M335*参照!$I$4,IF(AS335="2/3(多子)",$M335*参照!$I$4,IF(AS335="1/3(多子)",$M335*参照!$I$4,IF(AS335="多子世帯",$M335*参照!$I$4,IF(AS335="対象外",0))))))))))</f>
        <v>0</v>
      </c>
      <c r="CR335" s="456">
        <f t="shared" si="280"/>
        <v>0</v>
      </c>
      <c r="CS335" s="66"/>
      <c r="CT335" s="147"/>
      <c r="CU335" s="147"/>
      <c r="CV335" s="147"/>
      <c r="CW335" s="147"/>
      <c r="CX335" s="147"/>
      <c r="CY335" s="149"/>
      <c r="CZ335" s="100"/>
      <c r="DA335" s="147"/>
      <c r="DB335" s="147"/>
      <c r="DC335" s="147"/>
      <c r="DD335" s="147"/>
      <c r="DE335" s="147"/>
      <c r="DF335" s="148">
        <f t="shared" si="281"/>
        <v>0</v>
      </c>
      <c r="DG335" s="77">
        <f>IF(CD335=0,0,(ROUNDUP(O335*(BU335*参照!$C$5+BV335*参照!$C$6+BW335*参照!$C$7+BX335*参照!$C$8+BY335*参照!$C$9+BZ335*参照!$C$10+CA335*参照!$C$11+CB335*参照!$C$12+CC335*参照!$C$13)/CD335,-2)))</f>
        <v>0</v>
      </c>
      <c r="DH335" s="136" t="str">
        <f t="shared" si="252"/>
        <v>B</v>
      </c>
    </row>
    <row r="336" spans="1:112" ht="14.4">
      <c r="A336" s="137">
        <v>295</v>
      </c>
      <c r="B336" s="363"/>
      <c r="C336" s="361"/>
      <c r="D336" s="126"/>
      <c r="E336" s="127"/>
      <c r="F336" s="185"/>
      <c r="G336" s="213"/>
      <c r="H336" s="355"/>
      <c r="I336" s="235">
        <v>0</v>
      </c>
      <c r="J336" s="235">
        <f t="shared" si="253"/>
        <v>0</v>
      </c>
      <c r="K336" s="387">
        <f>IF(D336="昼間",参照!$E$4,IF(D336="夜間等",参照!$E$5,IF(D336="通信",参照!$E$6,0)))</f>
        <v>0</v>
      </c>
      <c r="L336" s="240">
        <f t="shared" si="254"/>
        <v>0</v>
      </c>
      <c r="M336" s="241">
        <f t="shared" si="255"/>
        <v>0</v>
      </c>
      <c r="N336" s="238"/>
      <c r="O336" s="238">
        <f t="shared" si="256"/>
        <v>0</v>
      </c>
      <c r="P336" s="389">
        <v>0</v>
      </c>
      <c r="Q336" s="392">
        <f>IF(D336="昼間",参照!$F$4,IF(D336="夜間等",参照!$F$5,IF(D336="通信",参照!$F$6,0)))</f>
        <v>0</v>
      </c>
      <c r="R336" s="240">
        <f t="shared" si="257"/>
        <v>0</v>
      </c>
      <c r="S336" s="214"/>
      <c r="T336" s="384">
        <f t="shared" si="258"/>
        <v>0</v>
      </c>
      <c r="U336" s="382">
        <f t="shared" si="259"/>
        <v>0</v>
      </c>
      <c r="V336" s="380">
        <f t="shared" si="260"/>
        <v>0</v>
      </c>
      <c r="W336" s="378">
        <f t="shared" si="261"/>
        <v>0</v>
      </c>
      <c r="X336" s="386" t="str">
        <f t="shared" si="231"/>
        <v>0</v>
      </c>
      <c r="Y336" s="379">
        <f t="shared" si="262"/>
        <v>0</v>
      </c>
      <c r="Z336" s="441"/>
      <c r="AA336" s="441"/>
      <c r="AB336" s="445">
        <f t="shared" si="263"/>
        <v>0</v>
      </c>
      <c r="AC336" s="356">
        <f t="shared" si="264"/>
        <v>0</v>
      </c>
      <c r="AD336" s="123">
        <f t="shared" si="232"/>
        <v>0</v>
      </c>
      <c r="AE336" s="123">
        <f t="shared" si="233"/>
        <v>0</v>
      </c>
      <c r="AF336" s="183"/>
      <c r="AG336" s="32"/>
      <c r="AH336" s="97"/>
      <c r="AI336" s="33"/>
      <c r="AJ336" s="97"/>
      <c r="AK336" s="33"/>
      <c r="AL336" s="97"/>
      <c r="AM336" s="98"/>
      <c r="AN336" s="99"/>
      <c r="AO336" s="147"/>
      <c r="AP336" s="147"/>
      <c r="AQ336" s="147"/>
      <c r="AR336" s="147"/>
      <c r="AS336" s="33"/>
      <c r="AT336" s="308">
        <f t="shared" si="234"/>
        <v>0</v>
      </c>
      <c r="AU336" s="295">
        <f t="shared" si="235"/>
        <v>0</v>
      </c>
      <c r="AV336" s="295">
        <f t="shared" si="236"/>
        <v>0</v>
      </c>
      <c r="AW336" s="295">
        <f t="shared" si="237"/>
        <v>0</v>
      </c>
      <c r="AX336" s="295">
        <f t="shared" si="238"/>
        <v>0</v>
      </c>
      <c r="AY336" s="295">
        <f t="shared" si="239"/>
        <v>0</v>
      </c>
      <c r="AZ336" s="295">
        <f t="shared" si="240"/>
        <v>0</v>
      </c>
      <c r="BA336" s="295">
        <f t="shared" si="241"/>
        <v>0</v>
      </c>
      <c r="BB336" s="310">
        <f t="shared" si="242"/>
        <v>0</v>
      </c>
      <c r="BC336" s="308">
        <f t="shared" si="243"/>
        <v>0</v>
      </c>
      <c r="BD336" s="308">
        <f t="shared" si="244"/>
        <v>0</v>
      </c>
      <c r="BE336" s="295">
        <f t="shared" si="245"/>
        <v>0</v>
      </c>
      <c r="BF336" s="308">
        <f t="shared" si="246"/>
        <v>0</v>
      </c>
      <c r="BG336" s="295">
        <f t="shared" si="247"/>
        <v>0</v>
      </c>
      <c r="BH336" s="308">
        <f t="shared" si="248"/>
        <v>0</v>
      </c>
      <c r="BI336" s="295">
        <f t="shared" si="249"/>
        <v>0</v>
      </c>
      <c r="BJ336" s="295">
        <f t="shared" si="250"/>
        <v>0</v>
      </c>
      <c r="BK336" s="310">
        <f t="shared" si="251"/>
        <v>0</v>
      </c>
      <c r="BL336" s="317">
        <f t="shared" si="265"/>
        <v>0</v>
      </c>
      <c r="BM336" s="299">
        <f t="shared" si="265"/>
        <v>0</v>
      </c>
      <c r="BN336" s="299">
        <f t="shared" si="266"/>
        <v>0</v>
      </c>
      <c r="BO336" s="299">
        <f t="shared" si="265"/>
        <v>0</v>
      </c>
      <c r="BP336" s="299">
        <f t="shared" si="267"/>
        <v>0</v>
      </c>
      <c r="BQ336" s="299">
        <f t="shared" si="265"/>
        <v>0</v>
      </c>
      <c r="BR336" s="299">
        <f t="shared" si="268"/>
        <v>0</v>
      </c>
      <c r="BS336" s="299">
        <f t="shared" si="269"/>
        <v>0</v>
      </c>
      <c r="BT336" s="318">
        <f t="shared" si="269"/>
        <v>0</v>
      </c>
      <c r="BU336" s="450">
        <f t="shared" si="270"/>
        <v>0</v>
      </c>
      <c r="BV336" s="451">
        <f t="shared" si="271"/>
        <v>0</v>
      </c>
      <c r="BW336" s="451">
        <f t="shared" si="272"/>
        <v>0</v>
      </c>
      <c r="BX336" s="451">
        <f t="shared" si="273"/>
        <v>0</v>
      </c>
      <c r="BY336" s="451">
        <f t="shared" si="274"/>
        <v>0</v>
      </c>
      <c r="BZ336" s="451">
        <f t="shared" si="275"/>
        <v>0</v>
      </c>
      <c r="CA336" s="451">
        <f t="shared" si="276"/>
        <v>0</v>
      </c>
      <c r="CB336" s="451">
        <f t="shared" si="277"/>
        <v>0</v>
      </c>
      <c r="CC336" s="451">
        <f t="shared" si="278"/>
        <v>0</v>
      </c>
      <c r="CD336" s="452">
        <f t="shared" si="279"/>
        <v>0</v>
      </c>
      <c r="CE336" s="453">
        <f>IF($AF336="3/3",$R336*参照!$J$4,IF($AF336="2/3",$R336*参照!$J$5,IF($AF336="1/3",$R336*参照!$J$6,IF($AF336="1/4(多子)",$R336*参照!$J$4,IF($AF336="1/4(工･農)",$R336*参照!$J$7,IF($AF336="3/3(多子)",$R336*参照!$J$4,IF($AF336="2/3(多子)",$R336*参照!$J$4,IF($AF336="1/3(多子)",$R336*参照!$J$4,IF($AF336="多子世帯",$R336*参照!$J$4,)))))))))</f>
        <v>0</v>
      </c>
      <c r="CF336" s="454" t="b">
        <f>IF(AH336="3/3",$M336*参照!$I$4,IF(AH336="2/3",$M336*参照!$I$5,IF(AH336="1/3",$M336*参照!$I$6,IF(AH336="1/4(多子)",$M336*参照!$I$4,IF(AH336="1/4(工･農)",$M336*参照!$I$7,IF(AH336="3/3(多子)",$M336*参照!$I$4,IF(AH336="2/3(多子)",$M336*参照!$I$4,IF(AH336="1/3(多子)",$M336*参照!$I$4,IF(AH336="多子世帯",$M336*参照!$I$4,IF(AH336="対象外",0))))))))))</f>
        <v>0</v>
      </c>
      <c r="CG336" s="454" t="b">
        <f>IF(AI336="3/3",$M336*参照!$I$4,IF(AI336="2/3",$M336*参照!$I$5,IF(AI336="1/3",$M336*参照!$I$6,IF(AI336="1/4(多子)",$M336*参照!$I$4,IF(AI336="1/4(工･農)",$M336*参照!$I$7,IF(AI336="3/3(多子)",$M336*参照!$I$4,IF(AI336="2/3(多子)",$M336*参照!$I$4,IF(AI336="1/3(多子)",$M336*参照!$I$4,IF(AI336="多子世帯",$M336*参照!$I$4,IF(AI336="対象外",0))))))))))</f>
        <v>0</v>
      </c>
      <c r="CH336" s="454" t="b">
        <f>IF(AJ336="3/3",$M336*参照!$I$4,IF(AJ336="2/3",$M336*参照!$I$5,IF(AJ336="1/3",$M336*参照!$I$6,IF(AJ336="1/4(多子)",$M336*参照!$I$4,IF(AJ336="1/4(工･農)",$M336*参照!$I$7,IF(AJ336="3/3(多子)",$M336*参照!$I$4,IF(AJ336="2/3(多子)",$M336*参照!$I$4,IF(AJ336="1/3(多子)",$M336*参照!$I$4,IF(AJ336="多子世帯",$M336*参照!$I$4,IF(AJ336="対象外",0))))))))))</f>
        <v>0</v>
      </c>
      <c r="CI336" s="454" t="b">
        <f>IF(AK336="3/3",$M336*参照!$I$4,IF(AK336="2/3",$M336*参照!$I$5,IF(AK336="1/3",$M336*参照!$I$6,IF(AK336="1/4(多子)",$M336*参照!$I$4,IF(AK336="1/4(工･農)",$M336*参照!$I$7,IF(AK336="3/3(多子)",$M336*参照!$I$4,IF(AK336="2/3(多子)",$M336*参照!$I$4,IF(AK336="1/3(多子)",$M336*参照!$I$4,IF(AK336="多子世帯",$M336*参照!$I$4,IF(AK336="対象外",0))))))))))</f>
        <v>0</v>
      </c>
      <c r="CJ336" s="454" t="b">
        <f>IF(AL336="3/3",$M336*参照!$I$4,IF(AL336="2/3",$M336*参照!$I$5,IF(AL336="1/3",$M336*参照!$I$6,IF(AL336="1/4(多子)",$M336*参照!$I$4,IF(AL336="1/4(工･農)",$M336*参照!$I$7,IF(AL336="3/3(多子)",$M336*参照!$I$4,IF(AL336="2/3(多子)",$M336*参照!$I$4,IF(AL336="1/3(多子)",$M336*参照!$I$4,IF(AL336="多子世帯",$M336*参照!$I$4,IF(AL336="対象外",0))))))))))</f>
        <v>0</v>
      </c>
      <c r="CK336" s="454" t="b">
        <f>IF(AM336="3/3",$M336*参照!$I$4,IF(AM336="2/3",$M336*参照!$I$5,IF(AM336="1/3",$M336*参照!$I$6,IF(AM336="1/4(多子)",$M336*参照!$I$4,IF(AM336="1/4(工･農)",$M336*参照!$I$7,IF(AM336="3/3(多子)",$M336*参照!$I$4,IF(AM336="2/3(多子)",$M336*参照!$I$4,IF(AM336="1/3(多子)",$M336*参照!$I$4,IF(AM336="多子世帯",$M336*参照!$I$4,IF(AM336="対象外",0))))))))))</f>
        <v>0</v>
      </c>
      <c r="CL336" s="454" t="b">
        <f>IF(AN336="3/3",$M336*参照!$I$4,IF(AN336="2/3",$M336*参照!$I$5,IF(AN336="1/3",$M336*参照!$I$6,IF(AN336="1/4(多子)",$M336*参照!$I$4,IF(AN336="1/4(工･農)",$M336*参照!$I$7,IF(AN336="3/3(多子)",$M336*参照!$I$4,IF(AN336="2/3(多子)",$M336*参照!$I$4,IF(AN336="1/3(多子)",$M336*参照!$I$4,IF(AN336="多子世帯",$M336*参照!$I$4,IF(AN336="対象外",0))))))))))</f>
        <v>0</v>
      </c>
      <c r="CM336" s="454" t="b">
        <f>IF(AO336="3/3",$M336*参照!$I$4,IF(AO336="2/3",$M336*参照!$I$5,IF(AO336="1/3",$M336*参照!$I$6,IF(AO336="1/4(多子)",$M336*参照!$I$4,IF(AO336="1/4(工･農)",$M336*参照!$I$7,IF(AO336="3/3(多子)",$M336*参照!$I$4,IF(AO336="2/3(多子)",$M336*参照!$I$4,IF(AO336="1/3(多子)",$M336*参照!$I$4,IF(AO336="多子世帯",$M336*参照!$I$4,IF(AO336="対象外",0))))))))))</f>
        <v>0</v>
      </c>
      <c r="CN336" s="454" t="b">
        <f>IF(AP336="3/3",$M336*参照!$I$4,IF(AP336="2/3",$M336*参照!$I$5,IF(AP336="1/3",$M336*参照!$I$6,IF(AP336="1/4(多子)",$M336*参照!$I$4,IF(AP336="1/4(工･農)",$M336*参照!$I$7,IF(AP336="3/3(多子)",$M336*参照!$I$4,IF(AP336="2/3(多子)",$M336*参照!$I$4,IF(AP336="1/3(多子)",$M336*参照!$I$4,IF(AP336="多子世帯",$M336*参照!$I$4,IF(AP336="対象外",0))))))))))</f>
        <v>0</v>
      </c>
      <c r="CO336" s="454" t="b">
        <f>IF(AQ336="3/3",$M336*参照!$I$4,IF(AQ336="2/3",$M336*参照!$I$5,IF(AQ336="1/3",$M336*参照!$I$6,IF(AQ336="1/4(多子)",$M336*参照!$I$4,IF(AQ336="1/4(工･農)",$M336*参照!$I$7,IF(AQ336="3/3(多子)",$M336*参照!$I$4,IF(AQ336="2/3(多子)",$M336*参照!$I$4,IF(AQ336="1/3(多子)",$M336*参照!$I$4,IF(AQ336="多子世帯",$M336*参照!$I$4,IF(AQ336="対象外",0))))))))))</f>
        <v>0</v>
      </c>
      <c r="CP336" s="454" t="b">
        <f>IF(AR336="3/3",$M336*参照!$I$4,IF(AR336="2/3",$M336*参照!$I$5,IF(AR336="1/3",$M336*参照!$I$6,IF(AR336="1/4(多子)",$M336*参照!$I$4,IF(AR336="1/4(工･農)",$M336*参照!$I$7,IF(AR336="3/3(多子)",$M336*参照!$I$4,IF(AR336="2/3(多子)",$M336*参照!$I$4,IF(AR336="1/3(多子)",$M336*参照!$I$4,IF(AR336="多子世帯",$M336*参照!$I$4,IF(AR336="対象外",0))))))))))</f>
        <v>0</v>
      </c>
      <c r="CQ336" s="455" t="b">
        <f>IF(AS336="3/3",$M336*参照!$I$4,IF(AS336="2/3",$M336*参照!$I$5,IF(AS336="1/3",$M336*参照!$I$6,IF(AS336="1/4(多子)",$M336*参照!$I$4,IF(AS336="1/4(工･農)",$M336*参照!$I$7,IF(AS336="3/3(多子)",$M336*参照!$I$4,IF(AS336="2/3(多子)",$M336*参照!$I$4,IF(AS336="1/3(多子)",$M336*参照!$I$4,IF(AS336="多子世帯",$M336*参照!$I$4,IF(AS336="対象外",0))))))))))</f>
        <v>0</v>
      </c>
      <c r="CR336" s="456">
        <f t="shared" si="280"/>
        <v>0</v>
      </c>
      <c r="CS336" s="66"/>
      <c r="CT336" s="147"/>
      <c r="CU336" s="147"/>
      <c r="CV336" s="147"/>
      <c r="CW336" s="147"/>
      <c r="CX336" s="147"/>
      <c r="CY336" s="149"/>
      <c r="CZ336" s="100"/>
      <c r="DA336" s="147"/>
      <c r="DB336" s="147"/>
      <c r="DC336" s="147"/>
      <c r="DD336" s="147"/>
      <c r="DE336" s="147"/>
      <c r="DF336" s="148">
        <f t="shared" si="281"/>
        <v>0</v>
      </c>
      <c r="DG336" s="77">
        <f>IF(CD336=0,0,(ROUNDUP(O336*(BU336*参照!$C$5+BV336*参照!$C$6+BW336*参照!$C$7+BX336*参照!$C$8+BY336*参照!$C$9+BZ336*参照!$C$10+CA336*参照!$C$11+CB336*参照!$C$12+CC336*参照!$C$13)/CD336,-2)))</f>
        <v>0</v>
      </c>
      <c r="DH336" s="136" t="str">
        <f t="shared" si="252"/>
        <v>B</v>
      </c>
    </row>
    <row r="337" spans="1:112" ht="14.4">
      <c r="A337" s="137">
        <v>296</v>
      </c>
      <c r="B337" s="354"/>
      <c r="C337" s="355"/>
      <c r="D337" s="213"/>
      <c r="E337" s="213"/>
      <c r="F337" s="185"/>
      <c r="G337" s="213"/>
      <c r="H337" s="355"/>
      <c r="I337" s="237">
        <v>0</v>
      </c>
      <c r="J337" s="236">
        <f t="shared" si="253"/>
        <v>0</v>
      </c>
      <c r="K337" s="387">
        <f>IF(D337="昼間",参照!$E$4,IF(D337="夜間等",参照!$E$5,IF(D337="通信",参照!$E$6,0)))</f>
        <v>0</v>
      </c>
      <c r="L337" s="240">
        <f t="shared" si="254"/>
        <v>0</v>
      </c>
      <c r="M337" s="241">
        <f t="shared" si="255"/>
        <v>0</v>
      </c>
      <c r="N337" s="238"/>
      <c r="O337" s="238">
        <f t="shared" si="256"/>
        <v>0</v>
      </c>
      <c r="P337" s="389">
        <v>0</v>
      </c>
      <c r="Q337" s="392">
        <f>IF(D337="昼間",参照!$F$4,IF(D337="夜間等",参照!$F$5,IF(D337="通信",参照!$F$6,0)))</f>
        <v>0</v>
      </c>
      <c r="R337" s="240">
        <f t="shared" si="257"/>
        <v>0</v>
      </c>
      <c r="S337" s="214"/>
      <c r="T337" s="384">
        <f t="shared" si="258"/>
        <v>0</v>
      </c>
      <c r="U337" s="382">
        <f t="shared" si="259"/>
        <v>0</v>
      </c>
      <c r="V337" s="380">
        <f t="shared" si="260"/>
        <v>0</v>
      </c>
      <c r="W337" s="378">
        <f t="shared" si="261"/>
        <v>0</v>
      </c>
      <c r="X337" s="386" t="str">
        <f t="shared" si="231"/>
        <v>0</v>
      </c>
      <c r="Y337" s="379">
        <f t="shared" si="262"/>
        <v>0</v>
      </c>
      <c r="Z337" s="441"/>
      <c r="AA337" s="441"/>
      <c r="AB337" s="445">
        <f t="shared" si="263"/>
        <v>0</v>
      </c>
      <c r="AC337" s="356">
        <f t="shared" si="264"/>
        <v>0</v>
      </c>
      <c r="AD337" s="123">
        <f t="shared" si="232"/>
        <v>0</v>
      </c>
      <c r="AE337" s="123">
        <f t="shared" si="233"/>
        <v>0</v>
      </c>
      <c r="AF337" s="183"/>
      <c r="AG337" s="32"/>
      <c r="AH337" s="97"/>
      <c r="AI337" s="33"/>
      <c r="AJ337" s="97"/>
      <c r="AK337" s="33"/>
      <c r="AL337" s="97"/>
      <c r="AM337" s="98"/>
      <c r="AN337" s="99"/>
      <c r="AO337" s="147"/>
      <c r="AP337" s="147"/>
      <c r="AQ337" s="147"/>
      <c r="AR337" s="147"/>
      <c r="AS337" s="33"/>
      <c r="AT337" s="308">
        <f t="shared" si="234"/>
        <v>0</v>
      </c>
      <c r="AU337" s="295">
        <f t="shared" si="235"/>
        <v>0</v>
      </c>
      <c r="AV337" s="295">
        <f t="shared" si="236"/>
        <v>0</v>
      </c>
      <c r="AW337" s="295">
        <f t="shared" si="237"/>
        <v>0</v>
      </c>
      <c r="AX337" s="295">
        <f t="shared" si="238"/>
        <v>0</v>
      </c>
      <c r="AY337" s="295">
        <f t="shared" si="239"/>
        <v>0</v>
      </c>
      <c r="AZ337" s="295">
        <f t="shared" si="240"/>
        <v>0</v>
      </c>
      <c r="BA337" s="295">
        <f t="shared" si="241"/>
        <v>0</v>
      </c>
      <c r="BB337" s="310">
        <f t="shared" si="242"/>
        <v>0</v>
      </c>
      <c r="BC337" s="308">
        <f t="shared" si="243"/>
        <v>0</v>
      </c>
      <c r="BD337" s="308">
        <f t="shared" si="244"/>
        <v>0</v>
      </c>
      <c r="BE337" s="295">
        <f t="shared" si="245"/>
        <v>0</v>
      </c>
      <c r="BF337" s="308">
        <f t="shared" si="246"/>
        <v>0</v>
      </c>
      <c r="BG337" s="295">
        <f t="shared" si="247"/>
        <v>0</v>
      </c>
      <c r="BH337" s="308">
        <f t="shared" si="248"/>
        <v>0</v>
      </c>
      <c r="BI337" s="295">
        <f t="shared" si="249"/>
        <v>0</v>
      </c>
      <c r="BJ337" s="295">
        <f t="shared" si="250"/>
        <v>0</v>
      </c>
      <c r="BK337" s="310">
        <f t="shared" si="251"/>
        <v>0</v>
      </c>
      <c r="BL337" s="317">
        <f t="shared" si="265"/>
        <v>0</v>
      </c>
      <c r="BM337" s="299">
        <f t="shared" si="265"/>
        <v>0</v>
      </c>
      <c r="BN337" s="299">
        <f t="shared" si="266"/>
        <v>0</v>
      </c>
      <c r="BO337" s="299">
        <f t="shared" si="265"/>
        <v>0</v>
      </c>
      <c r="BP337" s="299">
        <f t="shared" si="267"/>
        <v>0</v>
      </c>
      <c r="BQ337" s="299">
        <f t="shared" si="265"/>
        <v>0</v>
      </c>
      <c r="BR337" s="299">
        <f t="shared" si="268"/>
        <v>0</v>
      </c>
      <c r="BS337" s="299">
        <f t="shared" si="269"/>
        <v>0</v>
      </c>
      <c r="BT337" s="318">
        <f t="shared" si="269"/>
        <v>0</v>
      </c>
      <c r="BU337" s="450">
        <f t="shared" si="270"/>
        <v>0</v>
      </c>
      <c r="BV337" s="451">
        <f t="shared" si="271"/>
        <v>0</v>
      </c>
      <c r="BW337" s="451">
        <f t="shared" si="272"/>
        <v>0</v>
      </c>
      <c r="BX337" s="451">
        <f t="shared" si="273"/>
        <v>0</v>
      </c>
      <c r="BY337" s="451">
        <f t="shared" si="274"/>
        <v>0</v>
      </c>
      <c r="BZ337" s="451">
        <f t="shared" si="275"/>
        <v>0</v>
      </c>
      <c r="CA337" s="451">
        <f t="shared" si="276"/>
        <v>0</v>
      </c>
      <c r="CB337" s="451">
        <f t="shared" si="277"/>
        <v>0</v>
      </c>
      <c r="CC337" s="451">
        <f t="shared" si="278"/>
        <v>0</v>
      </c>
      <c r="CD337" s="452">
        <f t="shared" si="279"/>
        <v>0</v>
      </c>
      <c r="CE337" s="453">
        <f>IF($AF337="3/3",$R337*参照!$J$4,IF($AF337="2/3",$R337*参照!$J$5,IF($AF337="1/3",$R337*参照!$J$6,IF($AF337="1/4(多子)",$R337*参照!$J$4,IF($AF337="1/4(工･農)",$R337*参照!$J$7,IF($AF337="3/3(多子)",$R337*参照!$J$4,IF($AF337="2/3(多子)",$R337*参照!$J$4,IF($AF337="1/3(多子)",$R337*参照!$J$4,IF($AF337="多子世帯",$R337*参照!$J$4,)))))))))</f>
        <v>0</v>
      </c>
      <c r="CF337" s="454" t="b">
        <f>IF(AH337="3/3",$M337*参照!$I$4,IF(AH337="2/3",$M337*参照!$I$5,IF(AH337="1/3",$M337*参照!$I$6,IF(AH337="1/4(多子)",$M337*参照!$I$4,IF(AH337="1/4(工･農)",$M337*参照!$I$7,IF(AH337="3/3(多子)",$M337*参照!$I$4,IF(AH337="2/3(多子)",$M337*参照!$I$4,IF(AH337="1/3(多子)",$M337*参照!$I$4,IF(AH337="多子世帯",$M337*参照!$I$4,IF(AH337="対象外",0))))))))))</f>
        <v>0</v>
      </c>
      <c r="CG337" s="454" t="b">
        <f>IF(AI337="3/3",$M337*参照!$I$4,IF(AI337="2/3",$M337*参照!$I$5,IF(AI337="1/3",$M337*参照!$I$6,IF(AI337="1/4(多子)",$M337*参照!$I$4,IF(AI337="1/4(工･農)",$M337*参照!$I$7,IF(AI337="3/3(多子)",$M337*参照!$I$4,IF(AI337="2/3(多子)",$M337*参照!$I$4,IF(AI337="1/3(多子)",$M337*参照!$I$4,IF(AI337="多子世帯",$M337*参照!$I$4,IF(AI337="対象外",0))))))))))</f>
        <v>0</v>
      </c>
      <c r="CH337" s="454" t="b">
        <f>IF(AJ337="3/3",$M337*参照!$I$4,IF(AJ337="2/3",$M337*参照!$I$5,IF(AJ337="1/3",$M337*参照!$I$6,IF(AJ337="1/4(多子)",$M337*参照!$I$4,IF(AJ337="1/4(工･農)",$M337*参照!$I$7,IF(AJ337="3/3(多子)",$M337*参照!$I$4,IF(AJ337="2/3(多子)",$M337*参照!$I$4,IF(AJ337="1/3(多子)",$M337*参照!$I$4,IF(AJ337="多子世帯",$M337*参照!$I$4,IF(AJ337="対象外",0))))))))))</f>
        <v>0</v>
      </c>
      <c r="CI337" s="454" t="b">
        <f>IF(AK337="3/3",$M337*参照!$I$4,IF(AK337="2/3",$M337*参照!$I$5,IF(AK337="1/3",$M337*参照!$I$6,IF(AK337="1/4(多子)",$M337*参照!$I$4,IF(AK337="1/4(工･農)",$M337*参照!$I$7,IF(AK337="3/3(多子)",$M337*参照!$I$4,IF(AK337="2/3(多子)",$M337*参照!$I$4,IF(AK337="1/3(多子)",$M337*参照!$I$4,IF(AK337="多子世帯",$M337*参照!$I$4,IF(AK337="対象外",0))))))))))</f>
        <v>0</v>
      </c>
      <c r="CJ337" s="454" t="b">
        <f>IF(AL337="3/3",$M337*参照!$I$4,IF(AL337="2/3",$M337*参照!$I$5,IF(AL337="1/3",$M337*参照!$I$6,IF(AL337="1/4(多子)",$M337*参照!$I$4,IF(AL337="1/4(工･農)",$M337*参照!$I$7,IF(AL337="3/3(多子)",$M337*参照!$I$4,IF(AL337="2/3(多子)",$M337*参照!$I$4,IF(AL337="1/3(多子)",$M337*参照!$I$4,IF(AL337="多子世帯",$M337*参照!$I$4,IF(AL337="対象外",0))))))))))</f>
        <v>0</v>
      </c>
      <c r="CK337" s="454" t="b">
        <f>IF(AM337="3/3",$M337*参照!$I$4,IF(AM337="2/3",$M337*参照!$I$5,IF(AM337="1/3",$M337*参照!$I$6,IF(AM337="1/4(多子)",$M337*参照!$I$4,IF(AM337="1/4(工･農)",$M337*参照!$I$7,IF(AM337="3/3(多子)",$M337*参照!$I$4,IF(AM337="2/3(多子)",$M337*参照!$I$4,IF(AM337="1/3(多子)",$M337*参照!$I$4,IF(AM337="多子世帯",$M337*参照!$I$4,IF(AM337="対象外",0))))))))))</f>
        <v>0</v>
      </c>
      <c r="CL337" s="454" t="b">
        <f>IF(AN337="3/3",$M337*参照!$I$4,IF(AN337="2/3",$M337*参照!$I$5,IF(AN337="1/3",$M337*参照!$I$6,IF(AN337="1/4(多子)",$M337*参照!$I$4,IF(AN337="1/4(工･農)",$M337*参照!$I$7,IF(AN337="3/3(多子)",$M337*参照!$I$4,IF(AN337="2/3(多子)",$M337*参照!$I$4,IF(AN337="1/3(多子)",$M337*参照!$I$4,IF(AN337="多子世帯",$M337*参照!$I$4,IF(AN337="対象外",0))))))))))</f>
        <v>0</v>
      </c>
      <c r="CM337" s="454" t="b">
        <f>IF(AO337="3/3",$M337*参照!$I$4,IF(AO337="2/3",$M337*参照!$I$5,IF(AO337="1/3",$M337*参照!$I$6,IF(AO337="1/4(多子)",$M337*参照!$I$4,IF(AO337="1/4(工･農)",$M337*参照!$I$7,IF(AO337="3/3(多子)",$M337*参照!$I$4,IF(AO337="2/3(多子)",$M337*参照!$I$4,IF(AO337="1/3(多子)",$M337*参照!$I$4,IF(AO337="多子世帯",$M337*参照!$I$4,IF(AO337="対象外",0))))))))))</f>
        <v>0</v>
      </c>
      <c r="CN337" s="454" t="b">
        <f>IF(AP337="3/3",$M337*参照!$I$4,IF(AP337="2/3",$M337*参照!$I$5,IF(AP337="1/3",$M337*参照!$I$6,IF(AP337="1/4(多子)",$M337*参照!$I$4,IF(AP337="1/4(工･農)",$M337*参照!$I$7,IF(AP337="3/3(多子)",$M337*参照!$I$4,IF(AP337="2/3(多子)",$M337*参照!$I$4,IF(AP337="1/3(多子)",$M337*参照!$I$4,IF(AP337="多子世帯",$M337*参照!$I$4,IF(AP337="対象外",0))))))))))</f>
        <v>0</v>
      </c>
      <c r="CO337" s="454" t="b">
        <f>IF(AQ337="3/3",$M337*参照!$I$4,IF(AQ337="2/3",$M337*参照!$I$5,IF(AQ337="1/3",$M337*参照!$I$6,IF(AQ337="1/4(多子)",$M337*参照!$I$4,IF(AQ337="1/4(工･農)",$M337*参照!$I$7,IF(AQ337="3/3(多子)",$M337*参照!$I$4,IF(AQ337="2/3(多子)",$M337*参照!$I$4,IF(AQ337="1/3(多子)",$M337*参照!$I$4,IF(AQ337="多子世帯",$M337*参照!$I$4,IF(AQ337="対象外",0))))))))))</f>
        <v>0</v>
      </c>
      <c r="CP337" s="454" t="b">
        <f>IF(AR337="3/3",$M337*参照!$I$4,IF(AR337="2/3",$M337*参照!$I$5,IF(AR337="1/3",$M337*参照!$I$6,IF(AR337="1/4(多子)",$M337*参照!$I$4,IF(AR337="1/4(工･農)",$M337*参照!$I$7,IF(AR337="3/3(多子)",$M337*参照!$I$4,IF(AR337="2/3(多子)",$M337*参照!$I$4,IF(AR337="1/3(多子)",$M337*参照!$I$4,IF(AR337="多子世帯",$M337*参照!$I$4,IF(AR337="対象外",0))))))))))</f>
        <v>0</v>
      </c>
      <c r="CQ337" s="455" t="b">
        <f>IF(AS337="3/3",$M337*参照!$I$4,IF(AS337="2/3",$M337*参照!$I$5,IF(AS337="1/3",$M337*参照!$I$6,IF(AS337="1/4(多子)",$M337*参照!$I$4,IF(AS337="1/4(工･農)",$M337*参照!$I$7,IF(AS337="3/3(多子)",$M337*参照!$I$4,IF(AS337="2/3(多子)",$M337*参照!$I$4,IF(AS337="1/3(多子)",$M337*参照!$I$4,IF(AS337="多子世帯",$M337*参照!$I$4,IF(AS337="対象外",0))))))))))</f>
        <v>0</v>
      </c>
      <c r="CR337" s="456">
        <f t="shared" si="280"/>
        <v>0</v>
      </c>
      <c r="CS337" s="66"/>
      <c r="CT337" s="147"/>
      <c r="CU337" s="147"/>
      <c r="CV337" s="147"/>
      <c r="CW337" s="147"/>
      <c r="CX337" s="147"/>
      <c r="CY337" s="149"/>
      <c r="CZ337" s="100"/>
      <c r="DA337" s="147"/>
      <c r="DB337" s="147"/>
      <c r="DC337" s="147"/>
      <c r="DD337" s="147"/>
      <c r="DE337" s="147"/>
      <c r="DF337" s="148">
        <f t="shared" si="281"/>
        <v>0</v>
      </c>
      <c r="DG337" s="77">
        <f>IF(CD337=0,0,(ROUNDUP(O337*(BU337*参照!$C$5+BV337*参照!$C$6+BW337*参照!$C$7+BX337*参照!$C$8+BY337*参照!$C$9+BZ337*参照!$C$10+CA337*参照!$C$11+CB337*参照!$C$12+CC337*参照!$C$13)/CD337,-2)))</f>
        <v>0</v>
      </c>
      <c r="DH337" s="136" t="str">
        <f t="shared" si="252"/>
        <v>B</v>
      </c>
    </row>
    <row r="338" spans="1:112" ht="14.4">
      <c r="A338" s="137">
        <v>297</v>
      </c>
      <c r="B338" s="363"/>
      <c r="C338" s="361"/>
      <c r="D338" s="126"/>
      <c r="E338" s="127"/>
      <c r="F338" s="185"/>
      <c r="G338" s="213"/>
      <c r="H338" s="355"/>
      <c r="I338" s="235">
        <v>0</v>
      </c>
      <c r="J338" s="235">
        <f t="shared" si="253"/>
        <v>0</v>
      </c>
      <c r="K338" s="387">
        <f>IF(D338="昼間",参照!$E$4,IF(D338="夜間等",参照!$E$5,IF(D338="通信",参照!$E$6,0)))</f>
        <v>0</v>
      </c>
      <c r="L338" s="240">
        <f t="shared" si="254"/>
        <v>0</v>
      </c>
      <c r="M338" s="241">
        <f t="shared" si="255"/>
        <v>0</v>
      </c>
      <c r="N338" s="238"/>
      <c r="O338" s="238">
        <f t="shared" si="256"/>
        <v>0</v>
      </c>
      <c r="P338" s="389">
        <v>0</v>
      </c>
      <c r="Q338" s="392">
        <f>IF(D338="昼間",参照!$F$4,IF(D338="夜間等",参照!$F$5,IF(D338="通信",参照!$F$6,0)))</f>
        <v>0</v>
      </c>
      <c r="R338" s="240">
        <f t="shared" si="257"/>
        <v>0</v>
      </c>
      <c r="S338" s="214"/>
      <c r="T338" s="384">
        <f t="shared" si="258"/>
        <v>0</v>
      </c>
      <c r="U338" s="382">
        <f t="shared" si="259"/>
        <v>0</v>
      </c>
      <c r="V338" s="380">
        <f t="shared" si="260"/>
        <v>0</v>
      </c>
      <c r="W338" s="378">
        <f t="shared" si="261"/>
        <v>0</v>
      </c>
      <c r="X338" s="386" t="str">
        <f t="shared" si="231"/>
        <v>0</v>
      </c>
      <c r="Y338" s="379">
        <f t="shared" si="262"/>
        <v>0</v>
      </c>
      <c r="Z338" s="441"/>
      <c r="AA338" s="441"/>
      <c r="AB338" s="445">
        <f t="shared" si="263"/>
        <v>0</v>
      </c>
      <c r="AC338" s="356">
        <f t="shared" si="264"/>
        <v>0</v>
      </c>
      <c r="AD338" s="123">
        <f t="shared" si="232"/>
        <v>0</v>
      </c>
      <c r="AE338" s="123">
        <f t="shared" si="233"/>
        <v>0</v>
      </c>
      <c r="AF338" s="183"/>
      <c r="AG338" s="32"/>
      <c r="AH338" s="97"/>
      <c r="AI338" s="33"/>
      <c r="AJ338" s="97"/>
      <c r="AK338" s="33"/>
      <c r="AL338" s="97"/>
      <c r="AM338" s="98"/>
      <c r="AN338" s="99"/>
      <c r="AO338" s="147"/>
      <c r="AP338" s="147"/>
      <c r="AQ338" s="147"/>
      <c r="AR338" s="147"/>
      <c r="AS338" s="33"/>
      <c r="AT338" s="308">
        <f t="shared" si="234"/>
        <v>0</v>
      </c>
      <c r="AU338" s="295">
        <f t="shared" si="235"/>
        <v>0</v>
      </c>
      <c r="AV338" s="295">
        <f t="shared" si="236"/>
        <v>0</v>
      </c>
      <c r="AW338" s="295">
        <f t="shared" si="237"/>
        <v>0</v>
      </c>
      <c r="AX338" s="295">
        <f t="shared" si="238"/>
        <v>0</v>
      </c>
      <c r="AY338" s="295">
        <f t="shared" si="239"/>
        <v>0</v>
      </c>
      <c r="AZ338" s="295">
        <f t="shared" si="240"/>
        <v>0</v>
      </c>
      <c r="BA338" s="295">
        <f t="shared" si="241"/>
        <v>0</v>
      </c>
      <c r="BB338" s="310">
        <f t="shared" si="242"/>
        <v>0</v>
      </c>
      <c r="BC338" s="308">
        <f t="shared" si="243"/>
        <v>0</v>
      </c>
      <c r="BD338" s="308">
        <f t="shared" si="244"/>
        <v>0</v>
      </c>
      <c r="BE338" s="295">
        <f t="shared" si="245"/>
        <v>0</v>
      </c>
      <c r="BF338" s="308">
        <f t="shared" si="246"/>
        <v>0</v>
      </c>
      <c r="BG338" s="295">
        <f t="shared" si="247"/>
        <v>0</v>
      </c>
      <c r="BH338" s="308">
        <f t="shared" si="248"/>
        <v>0</v>
      </c>
      <c r="BI338" s="295">
        <f t="shared" si="249"/>
        <v>0</v>
      </c>
      <c r="BJ338" s="295">
        <f t="shared" si="250"/>
        <v>0</v>
      </c>
      <c r="BK338" s="310">
        <f t="shared" si="251"/>
        <v>0</v>
      </c>
      <c r="BL338" s="317">
        <f t="shared" si="265"/>
        <v>0</v>
      </c>
      <c r="BM338" s="299">
        <f t="shared" si="265"/>
        <v>0</v>
      </c>
      <c r="BN338" s="299">
        <f t="shared" si="266"/>
        <v>0</v>
      </c>
      <c r="BO338" s="299">
        <f t="shared" si="265"/>
        <v>0</v>
      </c>
      <c r="BP338" s="299">
        <f t="shared" si="267"/>
        <v>0</v>
      </c>
      <c r="BQ338" s="299">
        <f t="shared" si="265"/>
        <v>0</v>
      </c>
      <c r="BR338" s="299">
        <f t="shared" si="268"/>
        <v>0</v>
      </c>
      <c r="BS338" s="299">
        <f t="shared" si="269"/>
        <v>0</v>
      </c>
      <c r="BT338" s="318">
        <f t="shared" si="269"/>
        <v>0</v>
      </c>
      <c r="BU338" s="450">
        <f t="shared" si="270"/>
        <v>0</v>
      </c>
      <c r="BV338" s="451">
        <f t="shared" si="271"/>
        <v>0</v>
      </c>
      <c r="BW338" s="451">
        <f t="shared" si="272"/>
        <v>0</v>
      </c>
      <c r="BX338" s="451">
        <f t="shared" si="273"/>
        <v>0</v>
      </c>
      <c r="BY338" s="451">
        <f t="shared" si="274"/>
        <v>0</v>
      </c>
      <c r="BZ338" s="451">
        <f t="shared" si="275"/>
        <v>0</v>
      </c>
      <c r="CA338" s="451">
        <f t="shared" si="276"/>
        <v>0</v>
      </c>
      <c r="CB338" s="451">
        <f t="shared" si="277"/>
        <v>0</v>
      </c>
      <c r="CC338" s="451">
        <f t="shared" si="278"/>
        <v>0</v>
      </c>
      <c r="CD338" s="452">
        <f t="shared" si="279"/>
        <v>0</v>
      </c>
      <c r="CE338" s="453">
        <f>IF($AF338="3/3",$R338*参照!$J$4,IF($AF338="2/3",$R338*参照!$J$5,IF($AF338="1/3",$R338*参照!$J$6,IF($AF338="1/4(多子)",$R338*参照!$J$4,IF($AF338="1/4(工･農)",$R338*参照!$J$7,IF($AF338="3/3(多子)",$R338*参照!$J$4,IF($AF338="2/3(多子)",$R338*参照!$J$4,IF($AF338="1/3(多子)",$R338*参照!$J$4,IF($AF338="多子世帯",$R338*参照!$J$4,)))))))))</f>
        <v>0</v>
      </c>
      <c r="CF338" s="454" t="b">
        <f>IF(AH338="3/3",$M338*参照!$I$4,IF(AH338="2/3",$M338*参照!$I$5,IF(AH338="1/3",$M338*参照!$I$6,IF(AH338="1/4(多子)",$M338*参照!$I$4,IF(AH338="1/4(工･農)",$M338*参照!$I$7,IF(AH338="3/3(多子)",$M338*参照!$I$4,IF(AH338="2/3(多子)",$M338*参照!$I$4,IF(AH338="1/3(多子)",$M338*参照!$I$4,IF(AH338="多子世帯",$M338*参照!$I$4,IF(AH338="対象外",0))))))))))</f>
        <v>0</v>
      </c>
      <c r="CG338" s="454" t="b">
        <f>IF(AI338="3/3",$M338*参照!$I$4,IF(AI338="2/3",$M338*参照!$I$5,IF(AI338="1/3",$M338*参照!$I$6,IF(AI338="1/4(多子)",$M338*参照!$I$4,IF(AI338="1/4(工･農)",$M338*参照!$I$7,IF(AI338="3/3(多子)",$M338*参照!$I$4,IF(AI338="2/3(多子)",$M338*参照!$I$4,IF(AI338="1/3(多子)",$M338*参照!$I$4,IF(AI338="多子世帯",$M338*参照!$I$4,IF(AI338="対象外",0))))))))))</f>
        <v>0</v>
      </c>
      <c r="CH338" s="454" t="b">
        <f>IF(AJ338="3/3",$M338*参照!$I$4,IF(AJ338="2/3",$M338*参照!$I$5,IF(AJ338="1/3",$M338*参照!$I$6,IF(AJ338="1/4(多子)",$M338*参照!$I$4,IF(AJ338="1/4(工･農)",$M338*参照!$I$7,IF(AJ338="3/3(多子)",$M338*参照!$I$4,IF(AJ338="2/3(多子)",$M338*参照!$I$4,IF(AJ338="1/3(多子)",$M338*参照!$I$4,IF(AJ338="多子世帯",$M338*参照!$I$4,IF(AJ338="対象外",0))))))))))</f>
        <v>0</v>
      </c>
      <c r="CI338" s="454" t="b">
        <f>IF(AK338="3/3",$M338*参照!$I$4,IF(AK338="2/3",$M338*参照!$I$5,IF(AK338="1/3",$M338*参照!$I$6,IF(AK338="1/4(多子)",$M338*参照!$I$4,IF(AK338="1/4(工･農)",$M338*参照!$I$7,IF(AK338="3/3(多子)",$M338*参照!$I$4,IF(AK338="2/3(多子)",$M338*参照!$I$4,IF(AK338="1/3(多子)",$M338*参照!$I$4,IF(AK338="多子世帯",$M338*参照!$I$4,IF(AK338="対象外",0))))))))))</f>
        <v>0</v>
      </c>
      <c r="CJ338" s="454" t="b">
        <f>IF(AL338="3/3",$M338*参照!$I$4,IF(AL338="2/3",$M338*参照!$I$5,IF(AL338="1/3",$M338*参照!$I$6,IF(AL338="1/4(多子)",$M338*参照!$I$4,IF(AL338="1/4(工･農)",$M338*参照!$I$7,IF(AL338="3/3(多子)",$M338*参照!$I$4,IF(AL338="2/3(多子)",$M338*参照!$I$4,IF(AL338="1/3(多子)",$M338*参照!$I$4,IF(AL338="多子世帯",$M338*参照!$I$4,IF(AL338="対象外",0))))))))))</f>
        <v>0</v>
      </c>
      <c r="CK338" s="454" t="b">
        <f>IF(AM338="3/3",$M338*参照!$I$4,IF(AM338="2/3",$M338*参照!$I$5,IF(AM338="1/3",$M338*参照!$I$6,IF(AM338="1/4(多子)",$M338*参照!$I$4,IF(AM338="1/4(工･農)",$M338*参照!$I$7,IF(AM338="3/3(多子)",$M338*参照!$I$4,IF(AM338="2/3(多子)",$M338*参照!$I$4,IF(AM338="1/3(多子)",$M338*参照!$I$4,IF(AM338="多子世帯",$M338*参照!$I$4,IF(AM338="対象外",0))))))))))</f>
        <v>0</v>
      </c>
      <c r="CL338" s="454" t="b">
        <f>IF(AN338="3/3",$M338*参照!$I$4,IF(AN338="2/3",$M338*参照!$I$5,IF(AN338="1/3",$M338*参照!$I$6,IF(AN338="1/4(多子)",$M338*参照!$I$4,IF(AN338="1/4(工･農)",$M338*参照!$I$7,IF(AN338="3/3(多子)",$M338*参照!$I$4,IF(AN338="2/3(多子)",$M338*参照!$I$4,IF(AN338="1/3(多子)",$M338*参照!$I$4,IF(AN338="多子世帯",$M338*参照!$I$4,IF(AN338="対象外",0))))))))))</f>
        <v>0</v>
      </c>
      <c r="CM338" s="454" t="b">
        <f>IF(AO338="3/3",$M338*参照!$I$4,IF(AO338="2/3",$M338*参照!$I$5,IF(AO338="1/3",$M338*参照!$I$6,IF(AO338="1/4(多子)",$M338*参照!$I$4,IF(AO338="1/4(工･農)",$M338*参照!$I$7,IF(AO338="3/3(多子)",$M338*参照!$I$4,IF(AO338="2/3(多子)",$M338*参照!$I$4,IF(AO338="1/3(多子)",$M338*参照!$I$4,IF(AO338="多子世帯",$M338*参照!$I$4,IF(AO338="対象外",0))))))))))</f>
        <v>0</v>
      </c>
      <c r="CN338" s="454" t="b">
        <f>IF(AP338="3/3",$M338*参照!$I$4,IF(AP338="2/3",$M338*参照!$I$5,IF(AP338="1/3",$M338*参照!$I$6,IF(AP338="1/4(多子)",$M338*参照!$I$4,IF(AP338="1/4(工･農)",$M338*参照!$I$7,IF(AP338="3/3(多子)",$M338*参照!$I$4,IF(AP338="2/3(多子)",$M338*参照!$I$4,IF(AP338="1/3(多子)",$M338*参照!$I$4,IF(AP338="多子世帯",$M338*参照!$I$4,IF(AP338="対象外",0))))))))))</f>
        <v>0</v>
      </c>
      <c r="CO338" s="454" t="b">
        <f>IF(AQ338="3/3",$M338*参照!$I$4,IF(AQ338="2/3",$M338*参照!$I$5,IF(AQ338="1/3",$M338*参照!$I$6,IF(AQ338="1/4(多子)",$M338*参照!$I$4,IF(AQ338="1/4(工･農)",$M338*参照!$I$7,IF(AQ338="3/3(多子)",$M338*参照!$I$4,IF(AQ338="2/3(多子)",$M338*参照!$I$4,IF(AQ338="1/3(多子)",$M338*参照!$I$4,IF(AQ338="多子世帯",$M338*参照!$I$4,IF(AQ338="対象外",0))))))))))</f>
        <v>0</v>
      </c>
      <c r="CP338" s="454" t="b">
        <f>IF(AR338="3/3",$M338*参照!$I$4,IF(AR338="2/3",$M338*参照!$I$5,IF(AR338="1/3",$M338*参照!$I$6,IF(AR338="1/4(多子)",$M338*参照!$I$4,IF(AR338="1/4(工･農)",$M338*参照!$I$7,IF(AR338="3/3(多子)",$M338*参照!$I$4,IF(AR338="2/3(多子)",$M338*参照!$I$4,IF(AR338="1/3(多子)",$M338*参照!$I$4,IF(AR338="多子世帯",$M338*参照!$I$4,IF(AR338="対象外",0))))))))))</f>
        <v>0</v>
      </c>
      <c r="CQ338" s="455" t="b">
        <f>IF(AS338="3/3",$M338*参照!$I$4,IF(AS338="2/3",$M338*参照!$I$5,IF(AS338="1/3",$M338*参照!$I$6,IF(AS338="1/4(多子)",$M338*参照!$I$4,IF(AS338="1/4(工･農)",$M338*参照!$I$7,IF(AS338="3/3(多子)",$M338*参照!$I$4,IF(AS338="2/3(多子)",$M338*参照!$I$4,IF(AS338="1/3(多子)",$M338*参照!$I$4,IF(AS338="多子世帯",$M338*参照!$I$4,IF(AS338="対象外",0))))))))))</f>
        <v>0</v>
      </c>
      <c r="CR338" s="456">
        <f t="shared" si="280"/>
        <v>0</v>
      </c>
      <c r="CS338" s="66"/>
      <c r="CT338" s="147"/>
      <c r="CU338" s="147"/>
      <c r="CV338" s="147"/>
      <c r="CW338" s="147"/>
      <c r="CX338" s="147"/>
      <c r="CY338" s="149"/>
      <c r="CZ338" s="100"/>
      <c r="DA338" s="147"/>
      <c r="DB338" s="147"/>
      <c r="DC338" s="147"/>
      <c r="DD338" s="147"/>
      <c r="DE338" s="147"/>
      <c r="DF338" s="148">
        <f t="shared" si="281"/>
        <v>0</v>
      </c>
      <c r="DG338" s="77">
        <f>IF(CD338=0,0,(ROUNDUP(O338*(BU338*参照!$C$5+BV338*参照!$C$6+BW338*参照!$C$7+BX338*参照!$C$8+BY338*参照!$C$9+BZ338*参照!$C$10+CA338*参照!$C$11+CB338*参照!$C$12+CC338*参照!$C$13)/CD338,-2)))</f>
        <v>0</v>
      </c>
      <c r="DH338" s="136" t="str">
        <f t="shared" si="252"/>
        <v>B</v>
      </c>
    </row>
    <row r="339" spans="1:112" ht="14.4">
      <c r="A339" s="137">
        <v>298</v>
      </c>
      <c r="B339" s="363"/>
      <c r="C339" s="361"/>
      <c r="D339" s="126"/>
      <c r="E339" s="127"/>
      <c r="F339" s="185"/>
      <c r="G339" s="213"/>
      <c r="H339" s="355"/>
      <c r="I339" s="235">
        <v>0</v>
      </c>
      <c r="J339" s="235">
        <f t="shared" si="253"/>
        <v>0</v>
      </c>
      <c r="K339" s="387">
        <f>IF(D339="昼間",参照!$E$4,IF(D339="夜間等",参照!$E$5,IF(D339="通信",参照!$E$6,0)))</f>
        <v>0</v>
      </c>
      <c r="L339" s="240">
        <f t="shared" si="254"/>
        <v>0</v>
      </c>
      <c r="M339" s="241">
        <f t="shared" si="255"/>
        <v>0</v>
      </c>
      <c r="N339" s="238"/>
      <c r="O339" s="238">
        <f t="shared" si="256"/>
        <v>0</v>
      </c>
      <c r="P339" s="389">
        <v>0</v>
      </c>
      <c r="Q339" s="392">
        <f>IF(D339="昼間",参照!$F$4,IF(D339="夜間等",参照!$F$5,IF(D339="通信",参照!$F$6,0)))</f>
        <v>0</v>
      </c>
      <c r="R339" s="240">
        <f t="shared" si="257"/>
        <v>0</v>
      </c>
      <c r="S339" s="214"/>
      <c r="T339" s="384">
        <f t="shared" si="258"/>
        <v>0</v>
      </c>
      <c r="U339" s="382">
        <f t="shared" si="259"/>
        <v>0</v>
      </c>
      <c r="V339" s="380">
        <f t="shared" si="260"/>
        <v>0</v>
      </c>
      <c r="W339" s="378">
        <f t="shared" si="261"/>
        <v>0</v>
      </c>
      <c r="X339" s="386" t="str">
        <f t="shared" si="231"/>
        <v>0</v>
      </c>
      <c r="Y339" s="379">
        <f t="shared" si="262"/>
        <v>0</v>
      </c>
      <c r="Z339" s="441"/>
      <c r="AA339" s="441"/>
      <c r="AB339" s="445">
        <f t="shared" si="263"/>
        <v>0</v>
      </c>
      <c r="AC339" s="356">
        <f t="shared" si="264"/>
        <v>0</v>
      </c>
      <c r="AD339" s="123">
        <f t="shared" si="232"/>
        <v>0</v>
      </c>
      <c r="AE339" s="123">
        <f t="shared" si="233"/>
        <v>0</v>
      </c>
      <c r="AF339" s="183"/>
      <c r="AG339" s="32"/>
      <c r="AH339" s="97"/>
      <c r="AI339" s="33"/>
      <c r="AJ339" s="97"/>
      <c r="AK339" s="33"/>
      <c r="AL339" s="97"/>
      <c r="AM339" s="98"/>
      <c r="AN339" s="99"/>
      <c r="AO339" s="147"/>
      <c r="AP339" s="147"/>
      <c r="AQ339" s="147"/>
      <c r="AR339" s="147"/>
      <c r="AS339" s="33"/>
      <c r="AT339" s="308">
        <f t="shared" si="234"/>
        <v>0</v>
      </c>
      <c r="AU339" s="295">
        <f t="shared" si="235"/>
        <v>0</v>
      </c>
      <c r="AV339" s="295">
        <f t="shared" si="236"/>
        <v>0</v>
      </c>
      <c r="AW339" s="295">
        <f t="shared" si="237"/>
        <v>0</v>
      </c>
      <c r="AX339" s="295">
        <f t="shared" si="238"/>
        <v>0</v>
      </c>
      <c r="AY339" s="295">
        <f t="shared" si="239"/>
        <v>0</v>
      </c>
      <c r="AZ339" s="295">
        <f t="shared" si="240"/>
        <v>0</v>
      </c>
      <c r="BA339" s="295">
        <f t="shared" si="241"/>
        <v>0</v>
      </c>
      <c r="BB339" s="310">
        <f t="shared" si="242"/>
        <v>0</v>
      </c>
      <c r="BC339" s="308">
        <f t="shared" si="243"/>
        <v>0</v>
      </c>
      <c r="BD339" s="308">
        <f t="shared" si="244"/>
        <v>0</v>
      </c>
      <c r="BE339" s="295">
        <f t="shared" si="245"/>
        <v>0</v>
      </c>
      <c r="BF339" s="308">
        <f t="shared" si="246"/>
        <v>0</v>
      </c>
      <c r="BG339" s="295">
        <f t="shared" si="247"/>
        <v>0</v>
      </c>
      <c r="BH339" s="308">
        <f t="shared" si="248"/>
        <v>0</v>
      </c>
      <c r="BI339" s="295">
        <f t="shared" si="249"/>
        <v>0</v>
      </c>
      <c r="BJ339" s="295">
        <f t="shared" si="250"/>
        <v>0</v>
      </c>
      <c r="BK339" s="310">
        <f t="shared" si="251"/>
        <v>0</v>
      </c>
      <c r="BL339" s="317">
        <f t="shared" si="265"/>
        <v>0</v>
      </c>
      <c r="BM339" s="299">
        <f t="shared" si="265"/>
        <v>0</v>
      </c>
      <c r="BN339" s="299">
        <f t="shared" si="266"/>
        <v>0</v>
      </c>
      <c r="BO339" s="299">
        <f t="shared" si="265"/>
        <v>0</v>
      </c>
      <c r="BP339" s="299">
        <f t="shared" si="267"/>
        <v>0</v>
      </c>
      <c r="BQ339" s="299">
        <f t="shared" si="265"/>
        <v>0</v>
      </c>
      <c r="BR339" s="299">
        <f t="shared" si="268"/>
        <v>0</v>
      </c>
      <c r="BS339" s="299">
        <f t="shared" si="269"/>
        <v>0</v>
      </c>
      <c r="BT339" s="318">
        <f t="shared" si="269"/>
        <v>0</v>
      </c>
      <c r="BU339" s="450">
        <f t="shared" si="270"/>
        <v>0</v>
      </c>
      <c r="BV339" s="451">
        <f t="shared" si="271"/>
        <v>0</v>
      </c>
      <c r="BW339" s="451">
        <f t="shared" si="272"/>
        <v>0</v>
      </c>
      <c r="BX339" s="451">
        <f t="shared" si="273"/>
        <v>0</v>
      </c>
      <c r="BY339" s="451">
        <f t="shared" si="274"/>
        <v>0</v>
      </c>
      <c r="BZ339" s="451">
        <f t="shared" si="275"/>
        <v>0</v>
      </c>
      <c r="CA339" s="451">
        <f t="shared" si="276"/>
        <v>0</v>
      </c>
      <c r="CB339" s="451">
        <f t="shared" si="277"/>
        <v>0</v>
      </c>
      <c r="CC339" s="451">
        <f t="shared" si="278"/>
        <v>0</v>
      </c>
      <c r="CD339" s="452">
        <f t="shared" si="279"/>
        <v>0</v>
      </c>
      <c r="CE339" s="453">
        <f>IF($AF339="3/3",$R339*参照!$J$4,IF($AF339="2/3",$R339*参照!$J$5,IF($AF339="1/3",$R339*参照!$J$6,IF($AF339="1/4(多子)",$R339*参照!$J$4,IF($AF339="1/4(工･農)",$R339*参照!$J$7,IF($AF339="3/3(多子)",$R339*参照!$J$4,IF($AF339="2/3(多子)",$R339*参照!$J$4,IF($AF339="1/3(多子)",$R339*参照!$J$4,IF($AF339="多子世帯",$R339*参照!$J$4,)))))))))</f>
        <v>0</v>
      </c>
      <c r="CF339" s="454" t="b">
        <f>IF(AH339="3/3",$M339*参照!$I$4,IF(AH339="2/3",$M339*参照!$I$5,IF(AH339="1/3",$M339*参照!$I$6,IF(AH339="1/4(多子)",$M339*参照!$I$4,IF(AH339="1/4(工･農)",$M339*参照!$I$7,IF(AH339="3/3(多子)",$M339*参照!$I$4,IF(AH339="2/3(多子)",$M339*参照!$I$4,IF(AH339="1/3(多子)",$M339*参照!$I$4,IF(AH339="多子世帯",$M339*参照!$I$4,IF(AH339="対象外",0))))))))))</f>
        <v>0</v>
      </c>
      <c r="CG339" s="454" t="b">
        <f>IF(AI339="3/3",$M339*参照!$I$4,IF(AI339="2/3",$M339*参照!$I$5,IF(AI339="1/3",$M339*参照!$I$6,IF(AI339="1/4(多子)",$M339*参照!$I$4,IF(AI339="1/4(工･農)",$M339*参照!$I$7,IF(AI339="3/3(多子)",$M339*参照!$I$4,IF(AI339="2/3(多子)",$M339*参照!$I$4,IF(AI339="1/3(多子)",$M339*参照!$I$4,IF(AI339="多子世帯",$M339*参照!$I$4,IF(AI339="対象外",0))))))))))</f>
        <v>0</v>
      </c>
      <c r="CH339" s="454" t="b">
        <f>IF(AJ339="3/3",$M339*参照!$I$4,IF(AJ339="2/3",$M339*参照!$I$5,IF(AJ339="1/3",$M339*参照!$I$6,IF(AJ339="1/4(多子)",$M339*参照!$I$4,IF(AJ339="1/4(工･農)",$M339*参照!$I$7,IF(AJ339="3/3(多子)",$M339*参照!$I$4,IF(AJ339="2/3(多子)",$M339*参照!$I$4,IF(AJ339="1/3(多子)",$M339*参照!$I$4,IF(AJ339="多子世帯",$M339*参照!$I$4,IF(AJ339="対象外",0))))))))))</f>
        <v>0</v>
      </c>
      <c r="CI339" s="454" t="b">
        <f>IF(AK339="3/3",$M339*参照!$I$4,IF(AK339="2/3",$M339*参照!$I$5,IF(AK339="1/3",$M339*参照!$I$6,IF(AK339="1/4(多子)",$M339*参照!$I$4,IF(AK339="1/4(工･農)",$M339*参照!$I$7,IF(AK339="3/3(多子)",$M339*参照!$I$4,IF(AK339="2/3(多子)",$M339*参照!$I$4,IF(AK339="1/3(多子)",$M339*参照!$I$4,IF(AK339="多子世帯",$M339*参照!$I$4,IF(AK339="対象外",0))))))))))</f>
        <v>0</v>
      </c>
      <c r="CJ339" s="454" t="b">
        <f>IF(AL339="3/3",$M339*参照!$I$4,IF(AL339="2/3",$M339*参照!$I$5,IF(AL339="1/3",$M339*参照!$I$6,IF(AL339="1/4(多子)",$M339*参照!$I$4,IF(AL339="1/4(工･農)",$M339*参照!$I$7,IF(AL339="3/3(多子)",$M339*参照!$I$4,IF(AL339="2/3(多子)",$M339*参照!$I$4,IF(AL339="1/3(多子)",$M339*参照!$I$4,IF(AL339="多子世帯",$M339*参照!$I$4,IF(AL339="対象外",0))))))))))</f>
        <v>0</v>
      </c>
      <c r="CK339" s="454" t="b">
        <f>IF(AM339="3/3",$M339*参照!$I$4,IF(AM339="2/3",$M339*参照!$I$5,IF(AM339="1/3",$M339*参照!$I$6,IF(AM339="1/4(多子)",$M339*参照!$I$4,IF(AM339="1/4(工･農)",$M339*参照!$I$7,IF(AM339="3/3(多子)",$M339*参照!$I$4,IF(AM339="2/3(多子)",$M339*参照!$I$4,IF(AM339="1/3(多子)",$M339*参照!$I$4,IF(AM339="多子世帯",$M339*参照!$I$4,IF(AM339="対象外",0))))))))))</f>
        <v>0</v>
      </c>
      <c r="CL339" s="454" t="b">
        <f>IF(AN339="3/3",$M339*参照!$I$4,IF(AN339="2/3",$M339*参照!$I$5,IF(AN339="1/3",$M339*参照!$I$6,IF(AN339="1/4(多子)",$M339*参照!$I$4,IF(AN339="1/4(工･農)",$M339*参照!$I$7,IF(AN339="3/3(多子)",$M339*参照!$I$4,IF(AN339="2/3(多子)",$M339*参照!$I$4,IF(AN339="1/3(多子)",$M339*参照!$I$4,IF(AN339="多子世帯",$M339*参照!$I$4,IF(AN339="対象外",0))))))))))</f>
        <v>0</v>
      </c>
      <c r="CM339" s="454" t="b">
        <f>IF(AO339="3/3",$M339*参照!$I$4,IF(AO339="2/3",$M339*参照!$I$5,IF(AO339="1/3",$M339*参照!$I$6,IF(AO339="1/4(多子)",$M339*参照!$I$4,IF(AO339="1/4(工･農)",$M339*参照!$I$7,IF(AO339="3/3(多子)",$M339*参照!$I$4,IF(AO339="2/3(多子)",$M339*参照!$I$4,IF(AO339="1/3(多子)",$M339*参照!$I$4,IF(AO339="多子世帯",$M339*参照!$I$4,IF(AO339="対象外",0))))))))))</f>
        <v>0</v>
      </c>
      <c r="CN339" s="454" t="b">
        <f>IF(AP339="3/3",$M339*参照!$I$4,IF(AP339="2/3",$M339*参照!$I$5,IF(AP339="1/3",$M339*参照!$I$6,IF(AP339="1/4(多子)",$M339*参照!$I$4,IF(AP339="1/4(工･農)",$M339*参照!$I$7,IF(AP339="3/3(多子)",$M339*参照!$I$4,IF(AP339="2/3(多子)",$M339*参照!$I$4,IF(AP339="1/3(多子)",$M339*参照!$I$4,IF(AP339="多子世帯",$M339*参照!$I$4,IF(AP339="対象外",0))))))))))</f>
        <v>0</v>
      </c>
      <c r="CO339" s="454" t="b">
        <f>IF(AQ339="3/3",$M339*参照!$I$4,IF(AQ339="2/3",$M339*参照!$I$5,IF(AQ339="1/3",$M339*参照!$I$6,IF(AQ339="1/4(多子)",$M339*参照!$I$4,IF(AQ339="1/4(工･農)",$M339*参照!$I$7,IF(AQ339="3/3(多子)",$M339*参照!$I$4,IF(AQ339="2/3(多子)",$M339*参照!$I$4,IF(AQ339="1/3(多子)",$M339*参照!$I$4,IF(AQ339="多子世帯",$M339*参照!$I$4,IF(AQ339="対象外",0))))))))))</f>
        <v>0</v>
      </c>
      <c r="CP339" s="454" t="b">
        <f>IF(AR339="3/3",$M339*参照!$I$4,IF(AR339="2/3",$M339*参照!$I$5,IF(AR339="1/3",$M339*参照!$I$6,IF(AR339="1/4(多子)",$M339*参照!$I$4,IF(AR339="1/4(工･農)",$M339*参照!$I$7,IF(AR339="3/3(多子)",$M339*参照!$I$4,IF(AR339="2/3(多子)",$M339*参照!$I$4,IF(AR339="1/3(多子)",$M339*参照!$I$4,IF(AR339="多子世帯",$M339*参照!$I$4,IF(AR339="対象外",0))))))))))</f>
        <v>0</v>
      </c>
      <c r="CQ339" s="455" t="b">
        <f>IF(AS339="3/3",$M339*参照!$I$4,IF(AS339="2/3",$M339*参照!$I$5,IF(AS339="1/3",$M339*参照!$I$6,IF(AS339="1/4(多子)",$M339*参照!$I$4,IF(AS339="1/4(工･農)",$M339*参照!$I$7,IF(AS339="3/3(多子)",$M339*参照!$I$4,IF(AS339="2/3(多子)",$M339*参照!$I$4,IF(AS339="1/3(多子)",$M339*参照!$I$4,IF(AS339="多子世帯",$M339*参照!$I$4,IF(AS339="対象外",0))))))))))</f>
        <v>0</v>
      </c>
      <c r="CR339" s="456">
        <f t="shared" si="280"/>
        <v>0</v>
      </c>
      <c r="CS339" s="66"/>
      <c r="CT339" s="147"/>
      <c r="CU339" s="147"/>
      <c r="CV339" s="147"/>
      <c r="CW339" s="147"/>
      <c r="CX339" s="147"/>
      <c r="CY339" s="149"/>
      <c r="CZ339" s="100"/>
      <c r="DA339" s="147"/>
      <c r="DB339" s="147"/>
      <c r="DC339" s="147"/>
      <c r="DD339" s="147"/>
      <c r="DE339" s="147"/>
      <c r="DF339" s="148">
        <f t="shared" si="281"/>
        <v>0</v>
      </c>
      <c r="DG339" s="77">
        <f>IF(CD339=0,0,(ROUNDUP(O339*(BU339*参照!$C$5+BV339*参照!$C$6+BW339*参照!$C$7+BX339*参照!$C$8+BY339*参照!$C$9+BZ339*参照!$C$10+CA339*参照!$C$11+CB339*参照!$C$12+CC339*参照!$C$13)/CD339,-2)))</f>
        <v>0</v>
      </c>
      <c r="DH339" s="136" t="str">
        <f t="shared" si="252"/>
        <v>B</v>
      </c>
    </row>
    <row r="340" spans="1:112" ht="14.4">
      <c r="A340" s="137">
        <v>299</v>
      </c>
      <c r="B340" s="363"/>
      <c r="C340" s="361"/>
      <c r="D340" s="126"/>
      <c r="E340" s="127"/>
      <c r="F340" s="185"/>
      <c r="G340" s="213"/>
      <c r="H340" s="355"/>
      <c r="I340" s="235">
        <v>0</v>
      </c>
      <c r="J340" s="235">
        <f t="shared" si="253"/>
        <v>0</v>
      </c>
      <c r="K340" s="387">
        <f>IF(D340="昼間",参照!$E$4,IF(D340="夜間等",参照!$E$5,IF(D340="通信",参照!$E$6,0)))</f>
        <v>0</v>
      </c>
      <c r="L340" s="240">
        <f t="shared" si="254"/>
        <v>0</v>
      </c>
      <c r="M340" s="241">
        <f t="shared" si="255"/>
        <v>0</v>
      </c>
      <c r="N340" s="238"/>
      <c r="O340" s="238">
        <f t="shared" si="256"/>
        <v>0</v>
      </c>
      <c r="P340" s="389">
        <v>0</v>
      </c>
      <c r="Q340" s="392">
        <f>IF(D340="昼間",参照!$F$4,IF(D340="夜間等",参照!$F$5,IF(D340="通信",参照!$F$6,0)))</f>
        <v>0</v>
      </c>
      <c r="R340" s="240">
        <f t="shared" si="257"/>
        <v>0</v>
      </c>
      <c r="S340" s="214"/>
      <c r="T340" s="384">
        <f t="shared" si="258"/>
        <v>0</v>
      </c>
      <c r="U340" s="382">
        <f t="shared" si="259"/>
        <v>0</v>
      </c>
      <c r="V340" s="380">
        <f t="shared" si="260"/>
        <v>0</v>
      </c>
      <c r="W340" s="378">
        <f t="shared" si="261"/>
        <v>0</v>
      </c>
      <c r="X340" s="386" t="str">
        <f t="shared" si="231"/>
        <v>0</v>
      </c>
      <c r="Y340" s="379">
        <f t="shared" si="262"/>
        <v>0</v>
      </c>
      <c r="Z340" s="441"/>
      <c r="AA340" s="441"/>
      <c r="AB340" s="445">
        <f t="shared" si="263"/>
        <v>0</v>
      </c>
      <c r="AC340" s="356">
        <f t="shared" si="264"/>
        <v>0</v>
      </c>
      <c r="AD340" s="123">
        <f t="shared" si="232"/>
        <v>0</v>
      </c>
      <c r="AE340" s="123">
        <f t="shared" si="233"/>
        <v>0</v>
      </c>
      <c r="AF340" s="183"/>
      <c r="AG340" s="32"/>
      <c r="AH340" s="97"/>
      <c r="AI340" s="33"/>
      <c r="AJ340" s="97"/>
      <c r="AK340" s="33"/>
      <c r="AL340" s="97"/>
      <c r="AM340" s="98"/>
      <c r="AN340" s="99"/>
      <c r="AO340" s="147"/>
      <c r="AP340" s="147"/>
      <c r="AQ340" s="147"/>
      <c r="AR340" s="147"/>
      <c r="AS340" s="33"/>
      <c r="AT340" s="308">
        <f t="shared" si="234"/>
        <v>0</v>
      </c>
      <c r="AU340" s="295">
        <f t="shared" si="235"/>
        <v>0</v>
      </c>
      <c r="AV340" s="295">
        <f t="shared" si="236"/>
        <v>0</v>
      </c>
      <c r="AW340" s="295">
        <f t="shared" si="237"/>
        <v>0</v>
      </c>
      <c r="AX340" s="295">
        <f t="shared" si="238"/>
        <v>0</v>
      </c>
      <c r="AY340" s="295">
        <f t="shared" si="239"/>
        <v>0</v>
      </c>
      <c r="AZ340" s="295">
        <f t="shared" si="240"/>
        <v>0</v>
      </c>
      <c r="BA340" s="295">
        <f t="shared" si="241"/>
        <v>0</v>
      </c>
      <c r="BB340" s="310">
        <f t="shared" si="242"/>
        <v>0</v>
      </c>
      <c r="BC340" s="308">
        <f t="shared" si="243"/>
        <v>0</v>
      </c>
      <c r="BD340" s="308">
        <f t="shared" si="244"/>
        <v>0</v>
      </c>
      <c r="BE340" s="295">
        <f t="shared" si="245"/>
        <v>0</v>
      </c>
      <c r="BF340" s="308">
        <f t="shared" si="246"/>
        <v>0</v>
      </c>
      <c r="BG340" s="295">
        <f t="shared" si="247"/>
        <v>0</v>
      </c>
      <c r="BH340" s="308">
        <f t="shared" si="248"/>
        <v>0</v>
      </c>
      <c r="BI340" s="295">
        <f t="shared" si="249"/>
        <v>0</v>
      </c>
      <c r="BJ340" s="295">
        <f t="shared" si="250"/>
        <v>0</v>
      </c>
      <c r="BK340" s="310">
        <f t="shared" si="251"/>
        <v>0</v>
      </c>
      <c r="BL340" s="317">
        <f t="shared" si="265"/>
        <v>0</v>
      </c>
      <c r="BM340" s="299">
        <f t="shared" si="265"/>
        <v>0</v>
      </c>
      <c r="BN340" s="299">
        <f t="shared" si="266"/>
        <v>0</v>
      </c>
      <c r="BO340" s="299">
        <f t="shared" si="265"/>
        <v>0</v>
      </c>
      <c r="BP340" s="299">
        <f t="shared" si="267"/>
        <v>0</v>
      </c>
      <c r="BQ340" s="299">
        <f t="shared" si="265"/>
        <v>0</v>
      </c>
      <c r="BR340" s="299">
        <f t="shared" si="268"/>
        <v>0</v>
      </c>
      <c r="BS340" s="299">
        <f t="shared" si="269"/>
        <v>0</v>
      </c>
      <c r="BT340" s="318">
        <f t="shared" si="269"/>
        <v>0</v>
      </c>
      <c r="BU340" s="450">
        <f t="shared" si="270"/>
        <v>0</v>
      </c>
      <c r="BV340" s="451">
        <f t="shared" si="271"/>
        <v>0</v>
      </c>
      <c r="BW340" s="451">
        <f t="shared" si="272"/>
        <v>0</v>
      </c>
      <c r="BX340" s="451">
        <f t="shared" si="273"/>
        <v>0</v>
      </c>
      <c r="BY340" s="451">
        <f t="shared" si="274"/>
        <v>0</v>
      </c>
      <c r="BZ340" s="451">
        <f t="shared" si="275"/>
        <v>0</v>
      </c>
      <c r="CA340" s="451">
        <f t="shared" si="276"/>
        <v>0</v>
      </c>
      <c r="CB340" s="451">
        <f t="shared" si="277"/>
        <v>0</v>
      </c>
      <c r="CC340" s="451">
        <f t="shared" si="278"/>
        <v>0</v>
      </c>
      <c r="CD340" s="452">
        <f t="shared" si="279"/>
        <v>0</v>
      </c>
      <c r="CE340" s="453">
        <f>IF($AF340="3/3",$R340*参照!$J$4,IF($AF340="2/3",$R340*参照!$J$5,IF($AF340="1/3",$R340*参照!$J$6,IF($AF340="1/4(多子)",$R340*参照!$J$4,IF($AF340="1/4(工･農)",$R340*参照!$J$7,IF($AF340="3/3(多子)",$R340*参照!$J$4,IF($AF340="2/3(多子)",$R340*参照!$J$4,IF($AF340="1/3(多子)",$R340*参照!$J$4,IF($AF340="多子世帯",$R340*参照!$J$4,)))))))))</f>
        <v>0</v>
      </c>
      <c r="CF340" s="454" t="b">
        <f>IF(AH340="3/3",$M340*参照!$I$4,IF(AH340="2/3",$M340*参照!$I$5,IF(AH340="1/3",$M340*参照!$I$6,IF(AH340="1/4(多子)",$M340*参照!$I$4,IF(AH340="1/4(工･農)",$M340*参照!$I$7,IF(AH340="3/3(多子)",$M340*参照!$I$4,IF(AH340="2/3(多子)",$M340*参照!$I$4,IF(AH340="1/3(多子)",$M340*参照!$I$4,IF(AH340="多子世帯",$M340*参照!$I$4,IF(AH340="対象外",0))))))))))</f>
        <v>0</v>
      </c>
      <c r="CG340" s="454" t="b">
        <f>IF(AI340="3/3",$M340*参照!$I$4,IF(AI340="2/3",$M340*参照!$I$5,IF(AI340="1/3",$M340*参照!$I$6,IF(AI340="1/4(多子)",$M340*参照!$I$4,IF(AI340="1/4(工･農)",$M340*参照!$I$7,IF(AI340="3/3(多子)",$M340*参照!$I$4,IF(AI340="2/3(多子)",$M340*参照!$I$4,IF(AI340="1/3(多子)",$M340*参照!$I$4,IF(AI340="多子世帯",$M340*参照!$I$4,IF(AI340="対象外",0))))))))))</f>
        <v>0</v>
      </c>
      <c r="CH340" s="454" t="b">
        <f>IF(AJ340="3/3",$M340*参照!$I$4,IF(AJ340="2/3",$M340*参照!$I$5,IF(AJ340="1/3",$M340*参照!$I$6,IF(AJ340="1/4(多子)",$M340*参照!$I$4,IF(AJ340="1/4(工･農)",$M340*参照!$I$7,IF(AJ340="3/3(多子)",$M340*参照!$I$4,IF(AJ340="2/3(多子)",$M340*参照!$I$4,IF(AJ340="1/3(多子)",$M340*参照!$I$4,IF(AJ340="多子世帯",$M340*参照!$I$4,IF(AJ340="対象外",0))))))))))</f>
        <v>0</v>
      </c>
      <c r="CI340" s="454" t="b">
        <f>IF(AK340="3/3",$M340*参照!$I$4,IF(AK340="2/3",$M340*参照!$I$5,IF(AK340="1/3",$M340*参照!$I$6,IF(AK340="1/4(多子)",$M340*参照!$I$4,IF(AK340="1/4(工･農)",$M340*参照!$I$7,IF(AK340="3/3(多子)",$M340*参照!$I$4,IF(AK340="2/3(多子)",$M340*参照!$I$4,IF(AK340="1/3(多子)",$M340*参照!$I$4,IF(AK340="多子世帯",$M340*参照!$I$4,IF(AK340="対象外",0))))))))))</f>
        <v>0</v>
      </c>
      <c r="CJ340" s="454" t="b">
        <f>IF(AL340="3/3",$M340*参照!$I$4,IF(AL340="2/3",$M340*参照!$I$5,IF(AL340="1/3",$M340*参照!$I$6,IF(AL340="1/4(多子)",$M340*参照!$I$4,IF(AL340="1/4(工･農)",$M340*参照!$I$7,IF(AL340="3/3(多子)",$M340*参照!$I$4,IF(AL340="2/3(多子)",$M340*参照!$I$4,IF(AL340="1/3(多子)",$M340*参照!$I$4,IF(AL340="多子世帯",$M340*参照!$I$4,IF(AL340="対象外",0))))))))))</f>
        <v>0</v>
      </c>
      <c r="CK340" s="454" t="b">
        <f>IF(AM340="3/3",$M340*参照!$I$4,IF(AM340="2/3",$M340*参照!$I$5,IF(AM340="1/3",$M340*参照!$I$6,IF(AM340="1/4(多子)",$M340*参照!$I$4,IF(AM340="1/4(工･農)",$M340*参照!$I$7,IF(AM340="3/3(多子)",$M340*参照!$I$4,IF(AM340="2/3(多子)",$M340*参照!$I$4,IF(AM340="1/3(多子)",$M340*参照!$I$4,IF(AM340="多子世帯",$M340*参照!$I$4,IF(AM340="対象外",0))))))))))</f>
        <v>0</v>
      </c>
      <c r="CL340" s="454" t="b">
        <f>IF(AN340="3/3",$M340*参照!$I$4,IF(AN340="2/3",$M340*参照!$I$5,IF(AN340="1/3",$M340*参照!$I$6,IF(AN340="1/4(多子)",$M340*参照!$I$4,IF(AN340="1/4(工･農)",$M340*参照!$I$7,IF(AN340="3/3(多子)",$M340*参照!$I$4,IF(AN340="2/3(多子)",$M340*参照!$I$4,IF(AN340="1/3(多子)",$M340*参照!$I$4,IF(AN340="多子世帯",$M340*参照!$I$4,IF(AN340="対象外",0))))))))))</f>
        <v>0</v>
      </c>
      <c r="CM340" s="454" t="b">
        <f>IF(AO340="3/3",$M340*参照!$I$4,IF(AO340="2/3",$M340*参照!$I$5,IF(AO340="1/3",$M340*参照!$I$6,IF(AO340="1/4(多子)",$M340*参照!$I$4,IF(AO340="1/4(工･農)",$M340*参照!$I$7,IF(AO340="3/3(多子)",$M340*参照!$I$4,IF(AO340="2/3(多子)",$M340*参照!$I$4,IF(AO340="1/3(多子)",$M340*参照!$I$4,IF(AO340="多子世帯",$M340*参照!$I$4,IF(AO340="対象外",0))))))))))</f>
        <v>0</v>
      </c>
      <c r="CN340" s="454" t="b">
        <f>IF(AP340="3/3",$M340*参照!$I$4,IF(AP340="2/3",$M340*参照!$I$5,IF(AP340="1/3",$M340*参照!$I$6,IF(AP340="1/4(多子)",$M340*参照!$I$4,IF(AP340="1/4(工･農)",$M340*参照!$I$7,IF(AP340="3/3(多子)",$M340*参照!$I$4,IF(AP340="2/3(多子)",$M340*参照!$I$4,IF(AP340="1/3(多子)",$M340*参照!$I$4,IF(AP340="多子世帯",$M340*参照!$I$4,IF(AP340="対象外",0))))))))))</f>
        <v>0</v>
      </c>
      <c r="CO340" s="454" t="b">
        <f>IF(AQ340="3/3",$M340*参照!$I$4,IF(AQ340="2/3",$M340*参照!$I$5,IF(AQ340="1/3",$M340*参照!$I$6,IF(AQ340="1/4(多子)",$M340*参照!$I$4,IF(AQ340="1/4(工･農)",$M340*参照!$I$7,IF(AQ340="3/3(多子)",$M340*参照!$I$4,IF(AQ340="2/3(多子)",$M340*参照!$I$4,IF(AQ340="1/3(多子)",$M340*参照!$I$4,IF(AQ340="多子世帯",$M340*参照!$I$4,IF(AQ340="対象外",0))))))))))</f>
        <v>0</v>
      </c>
      <c r="CP340" s="454" t="b">
        <f>IF(AR340="3/3",$M340*参照!$I$4,IF(AR340="2/3",$M340*参照!$I$5,IF(AR340="1/3",$M340*参照!$I$6,IF(AR340="1/4(多子)",$M340*参照!$I$4,IF(AR340="1/4(工･農)",$M340*参照!$I$7,IF(AR340="3/3(多子)",$M340*参照!$I$4,IF(AR340="2/3(多子)",$M340*参照!$I$4,IF(AR340="1/3(多子)",$M340*参照!$I$4,IF(AR340="多子世帯",$M340*参照!$I$4,IF(AR340="対象外",0))))))))))</f>
        <v>0</v>
      </c>
      <c r="CQ340" s="455" t="b">
        <f>IF(AS340="3/3",$M340*参照!$I$4,IF(AS340="2/3",$M340*参照!$I$5,IF(AS340="1/3",$M340*参照!$I$6,IF(AS340="1/4(多子)",$M340*参照!$I$4,IF(AS340="1/4(工･農)",$M340*参照!$I$7,IF(AS340="3/3(多子)",$M340*参照!$I$4,IF(AS340="2/3(多子)",$M340*参照!$I$4,IF(AS340="1/3(多子)",$M340*参照!$I$4,IF(AS340="多子世帯",$M340*参照!$I$4,IF(AS340="対象外",0))))))))))</f>
        <v>0</v>
      </c>
      <c r="CR340" s="456">
        <f t="shared" si="280"/>
        <v>0</v>
      </c>
      <c r="CS340" s="66"/>
      <c r="CT340" s="147"/>
      <c r="CU340" s="147"/>
      <c r="CV340" s="147"/>
      <c r="CW340" s="147"/>
      <c r="CX340" s="147"/>
      <c r="CY340" s="149"/>
      <c r="CZ340" s="100"/>
      <c r="DA340" s="147"/>
      <c r="DB340" s="147"/>
      <c r="DC340" s="147"/>
      <c r="DD340" s="147"/>
      <c r="DE340" s="147"/>
      <c r="DF340" s="148">
        <f t="shared" si="281"/>
        <v>0</v>
      </c>
      <c r="DG340" s="77">
        <f>IF(CD340=0,0,(ROUNDUP(O340*(BU340*参照!$C$5+BV340*参照!$C$6+BW340*参照!$C$7+BX340*参照!$C$8+BY340*参照!$C$9+BZ340*参照!$C$10+CA340*参照!$C$11+CB340*参照!$C$12+CC340*参照!$C$13)/CD340,-2)))</f>
        <v>0</v>
      </c>
      <c r="DH340" s="136" t="str">
        <f t="shared" si="252"/>
        <v>B</v>
      </c>
    </row>
    <row r="341" spans="1:112" ht="14.4">
      <c r="A341" s="137">
        <v>300</v>
      </c>
      <c r="B341" s="354"/>
      <c r="C341" s="355"/>
      <c r="D341" s="213"/>
      <c r="E341" s="213"/>
      <c r="F341" s="185"/>
      <c r="G341" s="213"/>
      <c r="H341" s="355"/>
      <c r="I341" s="237">
        <v>0</v>
      </c>
      <c r="J341" s="236">
        <f t="shared" si="253"/>
        <v>0</v>
      </c>
      <c r="K341" s="387">
        <f>IF(D341="昼間",参照!$E$4,IF(D341="夜間等",参照!$E$5,IF(D341="通信",参照!$E$6,0)))</f>
        <v>0</v>
      </c>
      <c r="L341" s="240">
        <f t="shared" si="254"/>
        <v>0</v>
      </c>
      <c r="M341" s="241">
        <f t="shared" si="255"/>
        <v>0</v>
      </c>
      <c r="N341" s="238"/>
      <c r="O341" s="238">
        <f t="shared" si="256"/>
        <v>0</v>
      </c>
      <c r="P341" s="389">
        <v>0</v>
      </c>
      <c r="Q341" s="392">
        <f>IF(D341="昼間",参照!$F$4,IF(D341="夜間等",参照!$F$5,IF(D341="通信",参照!$F$6,0)))</f>
        <v>0</v>
      </c>
      <c r="R341" s="240">
        <f t="shared" si="257"/>
        <v>0</v>
      </c>
      <c r="S341" s="214"/>
      <c r="T341" s="384">
        <f t="shared" si="258"/>
        <v>0</v>
      </c>
      <c r="U341" s="382">
        <f t="shared" si="259"/>
        <v>0</v>
      </c>
      <c r="V341" s="380">
        <f t="shared" si="260"/>
        <v>0</v>
      </c>
      <c r="W341" s="378">
        <f t="shared" si="261"/>
        <v>0</v>
      </c>
      <c r="X341" s="386" t="str">
        <f t="shared" si="231"/>
        <v>0</v>
      </c>
      <c r="Y341" s="379">
        <f t="shared" si="262"/>
        <v>0</v>
      </c>
      <c r="Z341" s="441"/>
      <c r="AA341" s="441"/>
      <c r="AB341" s="445">
        <f t="shared" si="263"/>
        <v>0</v>
      </c>
      <c r="AC341" s="356">
        <f t="shared" si="264"/>
        <v>0</v>
      </c>
      <c r="AD341" s="123">
        <f t="shared" si="232"/>
        <v>0</v>
      </c>
      <c r="AE341" s="123">
        <f t="shared" si="233"/>
        <v>0</v>
      </c>
      <c r="AF341" s="183"/>
      <c r="AG341" s="32"/>
      <c r="AH341" s="97"/>
      <c r="AI341" s="33"/>
      <c r="AJ341" s="97"/>
      <c r="AK341" s="33"/>
      <c r="AL341" s="97"/>
      <c r="AM341" s="98"/>
      <c r="AN341" s="99"/>
      <c r="AO341" s="147"/>
      <c r="AP341" s="147"/>
      <c r="AQ341" s="147"/>
      <c r="AR341" s="147"/>
      <c r="AS341" s="33"/>
      <c r="AT341" s="308">
        <f t="shared" si="234"/>
        <v>0</v>
      </c>
      <c r="AU341" s="295">
        <f t="shared" si="235"/>
        <v>0</v>
      </c>
      <c r="AV341" s="295">
        <f t="shared" si="236"/>
        <v>0</v>
      </c>
      <c r="AW341" s="295">
        <f t="shared" si="237"/>
        <v>0</v>
      </c>
      <c r="AX341" s="295">
        <f t="shared" si="238"/>
        <v>0</v>
      </c>
      <c r="AY341" s="295">
        <f t="shared" si="239"/>
        <v>0</v>
      </c>
      <c r="AZ341" s="295">
        <f t="shared" si="240"/>
        <v>0</v>
      </c>
      <c r="BA341" s="295">
        <f t="shared" si="241"/>
        <v>0</v>
      </c>
      <c r="BB341" s="310">
        <f t="shared" si="242"/>
        <v>0</v>
      </c>
      <c r="BC341" s="308">
        <f t="shared" si="243"/>
        <v>0</v>
      </c>
      <c r="BD341" s="308">
        <f t="shared" si="244"/>
        <v>0</v>
      </c>
      <c r="BE341" s="295">
        <f t="shared" si="245"/>
        <v>0</v>
      </c>
      <c r="BF341" s="308">
        <f t="shared" si="246"/>
        <v>0</v>
      </c>
      <c r="BG341" s="295">
        <f t="shared" si="247"/>
        <v>0</v>
      </c>
      <c r="BH341" s="308">
        <f t="shared" si="248"/>
        <v>0</v>
      </c>
      <c r="BI341" s="295">
        <f t="shared" si="249"/>
        <v>0</v>
      </c>
      <c r="BJ341" s="295">
        <f t="shared" si="250"/>
        <v>0</v>
      </c>
      <c r="BK341" s="310">
        <f t="shared" si="251"/>
        <v>0</v>
      </c>
      <c r="BL341" s="317">
        <f t="shared" si="265"/>
        <v>0</v>
      </c>
      <c r="BM341" s="299">
        <f t="shared" si="265"/>
        <v>0</v>
      </c>
      <c r="BN341" s="299">
        <f t="shared" si="266"/>
        <v>0</v>
      </c>
      <c r="BO341" s="299">
        <f t="shared" si="265"/>
        <v>0</v>
      </c>
      <c r="BP341" s="299">
        <f t="shared" si="267"/>
        <v>0</v>
      </c>
      <c r="BQ341" s="299">
        <f t="shared" si="265"/>
        <v>0</v>
      </c>
      <c r="BR341" s="299">
        <f t="shared" si="268"/>
        <v>0</v>
      </c>
      <c r="BS341" s="299">
        <f t="shared" si="269"/>
        <v>0</v>
      </c>
      <c r="BT341" s="318">
        <f t="shared" si="269"/>
        <v>0</v>
      </c>
      <c r="BU341" s="450">
        <f t="shared" si="270"/>
        <v>0</v>
      </c>
      <c r="BV341" s="451">
        <f t="shared" si="271"/>
        <v>0</v>
      </c>
      <c r="BW341" s="451">
        <f t="shared" si="272"/>
        <v>0</v>
      </c>
      <c r="BX341" s="451">
        <f t="shared" si="273"/>
        <v>0</v>
      </c>
      <c r="BY341" s="451">
        <f t="shared" si="274"/>
        <v>0</v>
      </c>
      <c r="BZ341" s="451">
        <f t="shared" si="275"/>
        <v>0</v>
      </c>
      <c r="CA341" s="451">
        <f t="shared" si="276"/>
        <v>0</v>
      </c>
      <c r="CB341" s="451">
        <f t="shared" si="277"/>
        <v>0</v>
      </c>
      <c r="CC341" s="451">
        <f t="shared" si="278"/>
        <v>0</v>
      </c>
      <c r="CD341" s="452">
        <f t="shared" si="279"/>
        <v>0</v>
      </c>
      <c r="CE341" s="453">
        <f>IF($AF341="3/3",$R341*参照!$J$4,IF($AF341="2/3",$R341*参照!$J$5,IF($AF341="1/3",$R341*参照!$J$6,IF($AF341="1/4(多子)",$R341*参照!$J$4,IF($AF341="1/4(工･農)",$R341*参照!$J$7,IF($AF341="3/3(多子)",$R341*参照!$J$4,IF($AF341="2/3(多子)",$R341*参照!$J$4,IF($AF341="1/3(多子)",$R341*参照!$J$4,IF($AF341="多子世帯",$R341*参照!$J$4,)))))))))</f>
        <v>0</v>
      </c>
      <c r="CF341" s="454" t="b">
        <f>IF(AH341="3/3",$M341*参照!$I$4,IF(AH341="2/3",$M341*参照!$I$5,IF(AH341="1/3",$M341*参照!$I$6,IF(AH341="1/4(多子)",$M341*参照!$I$4,IF(AH341="1/4(工･農)",$M341*参照!$I$7,IF(AH341="3/3(多子)",$M341*参照!$I$4,IF(AH341="2/3(多子)",$M341*参照!$I$4,IF(AH341="1/3(多子)",$M341*参照!$I$4,IF(AH341="多子世帯",$M341*参照!$I$4,IF(AH341="対象外",0))))))))))</f>
        <v>0</v>
      </c>
      <c r="CG341" s="454" t="b">
        <f>IF(AI341="3/3",$M341*参照!$I$4,IF(AI341="2/3",$M341*参照!$I$5,IF(AI341="1/3",$M341*参照!$I$6,IF(AI341="1/4(多子)",$M341*参照!$I$4,IF(AI341="1/4(工･農)",$M341*参照!$I$7,IF(AI341="3/3(多子)",$M341*参照!$I$4,IF(AI341="2/3(多子)",$M341*参照!$I$4,IF(AI341="1/3(多子)",$M341*参照!$I$4,IF(AI341="多子世帯",$M341*参照!$I$4,IF(AI341="対象外",0))))))))))</f>
        <v>0</v>
      </c>
      <c r="CH341" s="454" t="b">
        <f>IF(AJ341="3/3",$M341*参照!$I$4,IF(AJ341="2/3",$M341*参照!$I$5,IF(AJ341="1/3",$M341*参照!$I$6,IF(AJ341="1/4(多子)",$M341*参照!$I$4,IF(AJ341="1/4(工･農)",$M341*参照!$I$7,IF(AJ341="3/3(多子)",$M341*参照!$I$4,IF(AJ341="2/3(多子)",$M341*参照!$I$4,IF(AJ341="1/3(多子)",$M341*参照!$I$4,IF(AJ341="多子世帯",$M341*参照!$I$4,IF(AJ341="対象外",0))))))))))</f>
        <v>0</v>
      </c>
      <c r="CI341" s="454" t="b">
        <f>IF(AK341="3/3",$M341*参照!$I$4,IF(AK341="2/3",$M341*参照!$I$5,IF(AK341="1/3",$M341*参照!$I$6,IF(AK341="1/4(多子)",$M341*参照!$I$4,IF(AK341="1/4(工･農)",$M341*参照!$I$7,IF(AK341="3/3(多子)",$M341*参照!$I$4,IF(AK341="2/3(多子)",$M341*参照!$I$4,IF(AK341="1/3(多子)",$M341*参照!$I$4,IF(AK341="多子世帯",$M341*参照!$I$4,IF(AK341="対象外",0))))))))))</f>
        <v>0</v>
      </c>
      <c r="CJ341" s="454" t="b">
        <f>IF(AL341="3/3",$M341*参照!$I$4,IF(AL341="2/3",$M341*参照!$I$5,IF(AL341="1/3",$M341*参照!$I$6,IF(AL341="1/4(多子)",$M341*参照!$I$4,IF(AL341="1/4(工･農)",$M341*参照!$I$7,IF(AL341="3/3(多子)",$M341*参照!$I$4,IF(AL341="2/3(多子)",$M341*参照!$I$4,IF(AL341="1/3(多子)",$M341*参照!$I$4,IF(AL341="多子世帯",$M341*参照!$I$4,IF(AL341="対象外",0))))))))))</f>
        <v>0</v>
      </c>
      <c r="CK341" s="454" t="b">
        <f>IF(AM341="3/3",$M341*参照!$I$4,IF(AM341="2/3",$M341*参照!$I$5,IF(AM341="1/3",$M341*参照!$I$6,IF(AM341="1/4(多子)",$M341*参照!$I$4,IF(AM341="1/4(工･農)",$M341*参照!$I$7,IF(AM341="3/3(多子)",$M341*参照!$I$4,IF(AM341="2/3(多子)",$M341*参照!$I$4,IF(AM341="1/3(多子)",$M341*参照!$I$4,IF(AM341="多子世帯",$M341*参照!$I$4,IF(AM341="対象外",0))))))))))</f>
        <v>0</v>
      </c>
      <c r="CL341" s="454" t="b">
        <f>IF(AN341="3/3",$M341*参照!$I$4,IF(AN341="2/3",$M341*参照!$I$5,IF(AN341="1/3",$M341*参照!$I$6,IF(AN341="1/4(多子)",$M341*参照!$I$4,IF(AN341="1/4(工･農)",$M341*参照!$I$7,IF(AN341="3/3(多子)",$M341*参照!$I$4,IF(AN341="2/3(多子)",$M341*参照!$I$4,IF(AN341="1/3(多子)",$M341*参照!$I$4,IF(AN341="多子世帯",$M341*参照!$I$4,IF(AN341="対象外",0))))))))))</f>
        <v>0</v>
      </c>
      <c r="CM341" s="454" t="b">
        <f>IF(AO341="3/3",$M341*参照!$I$4,IF(AO341="2/3",$M341*参照!$I$5,IF(AO341="1/3",$M341*参照!$I$6,IF(AO341="1/4(多子)",$M341*参照!$I$4,IF(AO341="1/4(工･農)",$M341*参照!$I$7,IF(AO341="3/3(多子)",$M341*参照!$I$4,IF(AO341="2/3(多子)",$M341*参照!$I$4,IF(AO341="1/3(多子)",$M341*参照!$I$4,IF(AO341="多子世帯",$M341*参照!$I$4,IF(AO341="対象外",0))))))))))</f>
        <v>0</v>
      </c>
      <c r="CN341" s="454" t="b">
        <f>IF(AP341="3/3",$M341*参照!$I$4,IF(AP341="2/3",$M341*参照!$I$5,IF(AP341="1/3",$M341*参照!$I$6,IF(AP341="1/4(多子)",$M341*参照!$I$4,IF(AP341="1/4(工･農)",$M341*参照!$I$7,IF(AP341="3/3(多子)",$M341*参照!$I$4,IF(AP341="2/3(多子)",$M341*参照!$I$4,IF(AP341="1/3(多子)",$M341*参照!$I$4,IF(AP341="多子世帯",$M341*参照!$I$4,IF(AP341="対象外",0))))))))))</f>
        <v>0</v>
      </c>
      <c r="CO341" s="454" t="b">
        <f>IF(AQ341="3/3",$M341*参照!$I$4,IF(AQ341="2/3",$M341*参照!$I$5,IF(AQ341="1/3",$M341*参照!$I$6,IF(AQ341="1/4(多子)",$M341*参照!$I$4,IF(AQ341="1/4(工･農)",$M341*参照!$I$7,IF(AQ341="3/3(多子)",$M341*参照!$I$4,IF(AQ341="2/3(多子)",$M341*参照!$I$4,IF(AQ341="1/3(多子)",$M341*参照!$I$4,IF(AQ341="多子世帯",$M341*参照!$I$4,IF(AQ341="対象外",0))))))))))</f>
        <v>0</v>
      </c>
      <c r="CP341" s="454" t="b">
        <f>IF(AR341="3/3",$M341*参照!$I$4,IF(AR341="2/3",$M341*参照!$I$5,IF(AR341="1/3",$M341*参照!$I$6,IF(AR341="1/4(多子)",$M341*参照!$I$4,IF(AR341="1/4(工･農)",$M341*参照!$I$7,IF(AR341="3/3(多子)",$M341*参照!$I$4,IF(AR341="2/3(多子)",$M341*参照!$I$4,IF(AR341="1/3(多子)",$M341*参照!$I$4,IF(AR341="多子世帯",$M341*参照!$I$4,IF(AR341="対象外",0))))))))))</f>
        <v>0</v>
      </c>
      <c r="CQ341" s="455" t="b">
        <f>IF(AS341="3/3",$M341*参照!$I$4,IF(AS341="2/3",$M341*参照!$I$5,IF(AS341="1/3",$M341*参照!$I$6,IF(AS341="1/4(多子)",$M341*参照!$I$4,IF(AS341="1/4(工･農)",$M341*参照!$I$7,IF(AS341="3/3(多子)",$M341*参照!$I$4,IF(AS341="2/3(多子)",$M341*参照!$I$4,IF(AS341="1/3(多子)",$M341*参照!$I$4,IF(AS341="多子世帯",$M341*参照!$I$4,IF(AS341="対象外",0))))))))))</f>
        <v>0</v>
      </c>
      <c r="CR341" s="456">
        <f t="shared" si="280"/>
        <v>0</v>
      </c>
      <c r="CS341" s="66"/>
      <c r="CT341" s="147"/>
      <c r="CU341" s="147"/>
      <c r="CV341" s="147"/>
      <c r="CW341" s="147"/>
      <c r="CX341" s="147"/>
      <c r="CY341" s="149"/>
      <c r="CZ341" s="100"/>
      <c r="DA341" s="147"/>
      <c r="DB341" s="147"/>
      <c r="DC341" s="147"/>
      <c r="DD341" s="147"/>
      <c r="DE341" s="147"/>
      <c r="DF341" s="148">
        <f t="shared" si="281"/>
        <v>0</v>
      </c>
      <c r="DG341" s="77">
        <f>IF(CD341=0,0,(ROUNDUP(O341*(BU341*参照!$C$5+BV341*参照!$C$6+BW341*参照!$C$7+BX341*参照!$C$8+BY341*参照!$C$9+BZ341*参照!$C$10+CA341*参照!$C$11+CB341*参照!$C$12+CC341*参照!$C$13)/CD341,-2)))</f>
        <v>0</v>
      </c>
      <c r="DH341" s="136" t="str">
        <f t="shared" si="252"/>
        <v>B</v>
      </c>
    </row>
    <row r="342" spans="1:112" ht="14.4">
      <c r="A342" s="137">
        <v>301</v>
      </c>
      <c r="B342" s="363"/>
      <c r="C342" s="361"/>
      <c r="D342" s="126"/>
      <c r="E342" s="127"/>
      <c r="F342" s="185"/>
      <c r="G342" s="213"/>
      <c r="H342" s="355"/>
      <c r="I342" s="235">
        <v>0</v>
      </c>
      <c r="J342" s="235">
        <f t="shared" si="253"/>
        <v>0</v>
      </c>
      <c r="K342" s="387">
        <f>IF(D342="昼間",参照!$E$4,IF(D342="夜間等",参照!$E$5,IF(D342="通信",参照!$E$6,0)))</f>
        <v>0</v>
      </c>
      <c r="L342" s="240">
        <f t="shared" si="254"/>
        <v>0</v>
      </c>
      <c r="M342" s="241">
        <f t="shared" si="255"/>
        <v>0</v>
      </c>
      <c r="N342" s="238"/>
      <c r="O342" s="238">
        <f t="shared" si="256"/>
        <v>0</v>
      </c>
      <c r="P342" s="389">
        <v>0</v>
      </c>
      <c r="Q342" s="392">
        <f>IF(D342="昼間",参照!$F$4,IF(D342="夜間等",参照!$F$5,IF(D342="通信",参照!$F$6,0)))</f>
        <v>0</v>
      </c>
      <c r="R342" s="240">
        <f t="shared" si="257"/>
        <v>0</v>
      </c>
      <c r="S342" s="214"/>
      <c r="T342" s="384">
        <f t="shared" si="258"/>
        <v>0</v>
      </c>
      <c r="U342" s="382">
        <f t="shared" si="259"/>
        <v>0</v>
      </c>
      <c r="V342" s="380">
        <f t="shared" si="260"/>
        <v>0</v>
      </c>
      <c r="W342" s="378">
        <f t="shared" si="261"/>
        <v>0</v>
      </c>
      <c r="X342" s="386" t="str">
        <f t="shared" si="231"/>
        <v>0</v>
      </c>
      <c r="Y342" s="379">
        <f t="shared" si="262"/>
        <v>0</v>
      </c>
      <c r="Z342" s="441"/>
      <c r="AA342" s="441"/>
      <c r="AB342" s="445">
        <f t="shared" si="263"/>
        <v>0</v>
      </c>
      <c r="AC342" s="356">
        <f t="shared" si="264"/>
        <v>0</v>
      </c>
      <c r="AD342" s="123">
        <f t="shared" si="232"/>
        <v>0</v>
      </c>
      <c r="AE342" s="123">
        <f t="shared" si="233"/>
        <v>0</v>
      </c>
      <c r="AF342" s="183"/>
      <c r="AG342" s="32"/>
      <c r="AH342" s="97"/>
      <c r="AI342" s="33"/>
      <c r="AJ342" s="97"/>
      <c r="AK342" s="33"/>
      <c r="AL342" s="97"/>
      <c r="AM342" s="98"/>
      <c r="AN342" s="99"/>
      <c r="AO342" s="147"/>
      <c r="AP342" s="147"/>
      <c r="AQ342" s="147"/>
      <c r="AR342" s="147"/>
      <c r="AS342" s="33"/>
      <c r="AT342" s="308">
        <f t="shared" si="234"/>
        <v>0</v>
      </c>
      <c r="AU342" s="295">
        <f t="shared" si="235"/>
        <v>0</v>
      </c>
      <c r="AV342" s="295">
        <f t="shared" si="236"/>
        <v>0</v>
      </c>
      <c r="AW342" s="295">
        <f t="shared" si="237"/>
        <v>0</v>
      </c>
      <c r="AX342" s="295">
        <f t="shared" si="238"/>
        <v>0</v>
      </c>
      <c r="AY342" s="295">
        <f t="shared" si="239"/>
        <v>0</v>
      </c>
      <c r="AZ342" s="295">
        <f t="shared" si="240"/>
        <v>0</v>
      </c>
      <c r="BA342" s="295">
        <f t="shared" si="241"/>
        <v>0</v>
      </c>
      <c r="BB342" s="310">
        <f t="shared" si="242"/>
        <v>0</v>
      </c>
      <c r="BC342" s="308">
        <f t="shared" si="243"/>
        <v>0</v>
      </c>
      <c r="BD342" s="308">
        <f t="shared" si="244"/>
        <v>0</v>
      </c>
      <c r="BE342" s="295">
        <f t="shared" si="245"/>
        <v>0</v>
      </c>
      <c r="BF342" s="308">
        <f t="shared" si="246"/>
        <v>0</v>
      </c>
      <c r="BG342" s="295">
        <f t="shared" si="247"/>
        <v>0</v>
      </c>
      <c r="BH342" s="308">
        <f t="shared" si="248"/>
        <v>0</v>
      </c>
      <c r="BI342" s="295">
        <f t="shared" si="249"/>
        <v>0</v>
      </c>
      <c r="BJ342" s="295">
        <f t="shared" si="250"/>
        <v>0</v>
      </c>
      <c r="BK342" s="310">
        <f t="shared" si="251"/>
        <v>0</v>
      </c>
      <c r="BL342" s="317">
        <f t="shared" si="265"/>
        <v>0</v>
      </c>
      <c r="BM342" s="299">
        <f t="shared" si="265"/>
        <v>0</v>
      </c>
      <c r="BN342" s="299">
        <f t="shared" si="266"/>
        <v>0</v>
      </c>
      <c r="BO342" s="299">
        <f t="shared" si="265"/>
        <v>0</v>
      </c>
      <c r="BP342" s="299">
        <f t="shared" si="267"/>
        <v>0</v>
      </c>
      <c r="BQ342" s="299">
        <f t="shared" si="265"/>
        <v>0</v>
      </c>
      <c r="BR342" s="299">
        <f t="shared" si="268"/>
        <v>0</v>
      </c>
      <c r="BS342" s="299">
        <f t="shared" si="269"/>
        <v>0</v>
      </c>
      <c r="BT342" s="318">
        <f t="shared" si="269"/>
        <v>0</v>
      </c>
      <c r="BU342" s="450">
        <f t="shared" si="270"/>
        <v>0</v>
      </c>
      <c r="BV342" s="451">
        <f t="shared" si="271"/>
        <v>0</v>
      </c>
      <c r="BW342" s="451">
        <f t="shared" si="272"/>
        <v>0</v>
      </c>
      <c r="BX342" s="451">
        <f t="shared" si="273"/>
        <v>0</v>
      </c>
      <c r="BY342" s="451">
        <f t="shared" si="274"/>
        <v>0</v>
      </c>
      <c r="BZ342" s="451">
        <f t="shared" si="275"/>
        <v>0</v>
      </c>
      <c r="CA342" s="451">
        <f t="shared" si="276"/>
        <v>0</v>
      </c>
      <c r="CB342" s="451">
        <f t="shared" si="277"/>
        <v>0</v>
      </c>
      <c r="CC342" s="451">
        <f t="shared" si="278"/>
        <v>0</v>
      </c>
      <c r="CD342" s="452">
        <f t="shared" si="279"/>
        <v>0</v>
      </c>
      <c r="CE342" s="453">
        <f>IF($AF342="3/3",$R342*参照!$J$4,IF($AF342="2/3",$R342*参照!$J$5,IF($AF342="1/3",$R342*参照!$J$6,IF($AF342="1/4(多子)",$R342*参照!$J$4,IF($AF342="1/4(工･農)",$R342*参照!$J$7,IF($AF342="3/3(多子)",$R342*参照!$J$4,IF($AF342="2/3(多子)",$R342*参照!$J$4,IF($AF342="1/3(多子)",$R342*参照!$J$4,IF($AF342="多子世帯",$R342*参照!$J$4,)))))))))</f>
        <v>0</v>
      </c>
      <c r="CF342" s="454" t="b">
        <f>IF(AH342="3/3",$M342*参照!$I$4,IF(AH342="2/3",$M342*参照!$I$5,IF(AH342="1/3",$M342*参照!$I$6,IF(AH342="1/4(多子)",$M342*参照!$I$4,IF(AH342="1/4(工･農)",$M342*参照!$I$7,IF(AH342="3/3(多子)",$M342*参照!$I$4,IF(AH342="2/3(多子)",$M342*参照!$I$4,IF(AH342="1/3(多子)",$M342*参照!$I$4,IF(AH342="多子世帯",$M342*参照!$I$4,IF(AH342="対象外",0))))))))))</f>
        <v>0</v>
      </c>
      <c r="CG342" s="454" t="b">
        <f>IF(AI342="3/3",$M342*参照!$I$4,IF(AI342="2/3",$M342*参照!$I$5,IF(AI342="1/3",$M342*参照!$I$6,IF(AI342="1/4(多子)",$M342*参照!$I$4,IF(AI342="1/4(工･農)",$M342*参照!$I$7,IF(AI342="3/3(多子)",$M342*参照!$I$4,IF(AI342="2/3(多子)",$M342*参照!$I$4,IF(AI342="1/3(多子)",$M342*参照!$I$4,IF(AI342="多子世帯",$M342*参照!$I$4,IF(AI342="対象外",0))))))))))</f>
        <v>0</v>
      </c>
      <c r="CH342" s="454" t="b">
        <f>IF(AJ342="3/3",$M342*参照!$I$4,IF(AJ342="2/3",$M342*参照!$I$5,IF(AJ342="1/3",$M342*参照!$I$6,IF(AJ342="1/4(多子)",$M342*参照!$I$4,IF(AJ342="1/4(工･農)",$M342*参照!$I$7,IF(AJ342="3/3(多子)",$M342*参照!$I$4,IF(AJ342="2/3(多子)",$M342*参照!$I$4,IF(AJ342="1/3(多子)",$M342*参照!$I$4,IF(AJ342="多子世帯",$M342*参照!$I$4,IF(AJ342="対象外",0))))))))))</f>
        <v>0</v>
      </c>
      <c r="CI342" s="454" t="b">
        <f>IF(AK342="3/3",$M342*参照!$I$4,IF(AK342="2/3",$M342*参照!$I$5,IF(AK342="1/3",$M342*参照!$I$6,IF(AK342="1/4(多子)",$M342*参照!$I$4,IF(AK342="1/4(工･農)",$M342*参照!$I$7,IF(AK342="3/3(多子)",$M342*参照!$I$4,IF(AK342="2/3(多子)",$M342*参照!$I$4,IF(AK342="1/3(多子)",$M342*参照!$I$4,IF(AK342="多子世帯",$M342*参照!$I$4,IF(AK342="対象外",0))))))))))</f>
        <v>0</v>
      </c>
      <c r="CJ342" s="454" t="b">
        <f>IF(AL342="3/3",$M342*参照!$I$4,IF(AL342="2/3",$M342*参照!$I$5,IF(AL342="1/3",$M342*参照!$I$6,IF(AL342="1/4(多子)",$M342*参照!$I$4,IF(AL342="1/4(工･農)",$M342*参照!$I$7,IF(AL342="3/3(多子)",$M342*参照!$I$4,IF(AL342="2/3(多子)",$M342*参照!$I$4,IF(AL342="1/3(多子)",$M342*参照!$I$4,IF(AL342="多子世帯",$M342*参照!$I$4,IF(AL342="対象外",0))))))))))</f>
        <v>0</v>
      </c>
      <c r="CK342" s="454" t="b">
        <f>IF(AM342="3/3",$M342*参照!$I$4,IF(AM342="2/3",$M342*参照!$I$5,IF(AM342="1/3",$M342*参照!$I$6,IF(AM342="1/4(多子)",$M342*参照!$I$4,IF(AM342="1/4(工･農)",$M342*参照!$I$7,IF(AM342="3/3(多子)",$M342*参照!$I$4,IF(AM342="2/3(多子)",$M342*参照!$I$4,IF(AM342="1/3(多子)",$M342*参照!$I$4,IF(AM342="多子世帯",$M342*参照!$I$4,IF(AM342="対象外",0))))))))))</f>
        <v>0</v>
      </c>
      <c r="CL342" s="454" t="b">
        <f>IF(AN342="3/3",$M342*参照!$I$4,IF(AN342="2/3",$M342*参照!$I$5,IF(AN342="1/3",$M342*参照!$I$6,IF(AN342="1/4(多子)",$M342*参照!$I$4,IF(AN342="1/4(工･農)",$M342*参照!$I$7,IF(AN342="3/3(多子)",$M342*参照!$I$4,IF(AN342="2/3(多子)",$M342*参照!$I$4,IF(AN342="1/3(多子)",$M342*参照!$I$4,IF(AN342="多子世帯",$M342*参照!$I$4,IF(AN342="対象外",0))))))))))</f>
        <v>0</v>
      </c>
      <c r="CM342" s="454" t="b">
        <f>IF(AO342="3/3",$M342*参照!$I$4,IF(AO342="2/3",$M342*参照!$I$5,IF(AO342="1/3",$M342*参照!$I$6,IF(AO342="1/4(多子)",$M342*参照!$I$4,IF(AO342="1/4(工･農)",$M342*参照!$I$7,IF(AO342="3/3(多子)",$M342*参照!$I$4,IF(AO342="2/3(多子)",$M342*参照!$I$4,IF(AO342="1/3(多子)",$M342*参照!$I$4,IF(AO342="多子世帯",$M342*参照!$I$4,IF(AO342="対象外",0))))))))))</f>
        <v>0</v>
      </c>
      <c r="CN342" s="454" t="b">
        <f>IF(AP342="3/3",$M342*参照!$I$4,IF(AP342="2/3",$M342*参照!$I$5,IF(AP342="1/3",$M342*参照!$I$6,IF(AP342="1/4(多子)",$M342*参照!$I$4,IF(AP342="1/4(工･農)",$M342*参照!$I$7,IF(AP342="3/3(多子)",$M342*参照!$I$4,IF(AP342="2/3(多子)",$M342*参照!$I$4,IF(AP342="1/3(多子)",$M342*参照!$I$4,IF(AP342="多子世帯",$M342*参照!$I$4,IF(AP342="対象外",0))))))))))</f>
        <v>0</v>
      </c>
      <c r="CO342" s="454" t="b">
        <f>IF(AQ342="3/3",$M342*参照!$I$4,IF(AQ342="2/3",$M342*参照!$I$5,IF(AQ342="1/3",$M342*参照!$I$6,IF(AQ342="1/4(多子)",$M342*参照!$I$4,IF(AQ342="1/4(工･農)",$M342*参照!$I$7,IF(AQ342="3/3(多子)",$M342*参照!$I$4,IF(AQ342="2/3(多子)",$M342*参照!$I$4,IF(AQ342="1/3(多子)",$M342*参照!$I$4,IF(AQ342="多子世帯",$M342*参照!$I$4,IF(AQ342="対象外",0))))))))))</f>
        <v>0</v>
      </c>
      <c r="CP342" s="454" t="b">
        <f>IF(AR342="3/3",$M342*参照!$I$4,IF(AR342="2/3",$M342*参照!$I$5,IF(AR342="1/3",$M342*参照!$I$6,IF(AR342="1/4(多子)",$M342*参照!$I$4,IF(AR342="1/4(工･農)",$M342*参照!$I$7,IF(AR342="3/3(多子)",$M342*参照!$I$4,IF(AR342="2/3(多子)",$M342*参照!$I$4,IF(AR342="1/3(多子)",$M342*参照!$I$4,IF(AR342="多子世帯",$M342*参照!$I$4,IF(AR342="対象外",0))))))))))</f>
        <v>0</v>
      </c>
      <c r="CQ342" s="455" t="b">
        <f>IF(AS342="3/3",$M342*参照!$I$4,IF(AS342="2/3",$M342*参照!$I$5,IF(AS342="1/3",$M342*参照!$I$6,IF(AS342="1/4(多子)",$M342*参照!$I$4,IF(AS342="1/4(工･農)",$M342*参照!$I$7,IF(AS342="3/3(多子)",$M342*参照!$I$4,IF(AS342="2/3(多子)",$M342*参照!$I$4,IF(AS342="1/3(多子)",$M342*参照!$I$4,IF(AS342="多子世帯",$M342*参照!$I$4,IF(AS342="対象外",0))))))))))</f>
        <v>0</v>
      </c>
      <c r="CR342" s="456">
        <f t="shared" si="280"/>
        <v>0</v>
      </c>
      <c r="CS342" s="66"/>
      <c r="CT342" s="147"/>
      <c r="CU342" s="147"/>
      <c r="CV342" s="147"/>
      <c r="CW342" s="147"/>
      <c r="CX342" s="147"/>
      <c r="CY342" s="149"/>
      <c r="CZ342" s="100"/>
      <c r="DA342" s="147"/>
      <c r="DB342" s="147"/>
      <c r="DC342" s="147"/>
      <c r="DD342" s="147"/>
      <c r="DE342" s="147"/>
      <c r="DF342" s="148">
        <f t="shared" si="281"/>
        <v>0</v>
      </c>
      <c r="DG342" s="77">
        <f>IF(CD342=0,0,(ROUNDUP(O342*(BU342*参照!$C$5+BV342*参照!$C$6+BW342*参照!$C$7+BX342*参照!$C$8+BY342*参照!$C$9+BZ342*参照!$C$10+CA342*参照!$C$11+CB342*参照!$C$12+CC342*参照!$C$13)/CD342,-2)))</f>
        <v>0</v>
      </c>
      <c r="DH342" s="136" t="str">
        <f t="shared" si="252"/>
        <v>B</v>
      </c>
    </row>
    <row r="343" spans="1:112" ht="14.4">
      <c r="A343" s="137">
        <v>302</v>
      </c>
      <c r="B343" s="363"/>
      <c r="C343" s="361"/>
      <c r="D343" s="126"/>
      <c r="E343" s="127"/>
      <c r="F343" s="185"/>
      <c r="G343" s="213"/>
      <c r="H343" s="355"/>
      <c r="I343" s="235">
        <v>0</v>
      </c>
      <c r="J343" s="235">
        <f t="shared" si="253"/>
        <v>0</v>
      </c>
      <c r="K343" s="387">
        <f>IF(D343="昼間",参照!$E$4,IF(D343="夜間等",参照!$E$5,IF(D343="通信",参照!$E$6,0)))</f>
        <v>0</v>
      </c>
      <c r="L343" s="240">
        <f t="shared" si="254"/>
        <v>0</v>
      </c>
      <c r="M343" s="241">
        <f t="shared" si="255"/>
        <v>0</v>
      </c>
      <c r="N343" s="238"/>
      <c r="O343" s="238">
        <f t="shared" si="256"/>
        <v>0</v>
      </c>
      <c r="P343" s="389">
        <v>0</v>
      </c>
      <c r="Q343" s="392">
        <f>IF(D343="昼間",参照!$F$4,IF(D343="夜間等",参照!$F$5,IF(D343="通信",参照!$F$6,0)))</f>
        <v>0</v>
      </c>
      <c r="R343" s="240">
        <f t="shared" si="257"/>
        <v>0</v>
      </c>
      <c r="S343" s="214"/>
      <c r="T343" s="384">
        <f t="shared" si="258"/>
        <v>0</v>
      </c>
      <c r="U343" s="382">
        <f t="shared" si="259"/>
        <v>0</v>
      </c>
      <c r="V343" s="380">
        <f t="shared" si="260"/>
        <v>0</v>
      </c>
      <c r="W343" s="378">
        <f t="shared" si="261"/>
        <v>0</v>
      </c>
      <c r="X343" s="386" t="str">
        <f t="shared" si="231"/>
        <v>0</v>
      </c>
      <c r="Y343" s="379">
        <f t="shared" si="262"/>
        <v>0</v>
      </c>
      <c r="Z343" s="441"/>
      <c r="AA343" s="441"/>
      <c r="AB343" s="445">
        <f t="shared" si="263"/>
        <v>0</v>
      </c>
      <c r="AC343" s="356">
        <f t="shared" si="264"/>
        <v>0</v>
      </c>
      <c r="AD343" s="123">
        <f t="shared" si="232"/>
        <v>0</v>
      </c>
      <c r="AE343" s="123">
        <f t="shared" si="233"/>
        <v>0</v>
      </c>
      <c r="AF343" s="183"/>
      <c r="AG343" s="32"/>
      <c r="AH343" s="97"/>
      <c r="AI343" s="33"/>
      <c r="AJ343" s="97"/>
      <c r="AK343" s="33"/>
      <c r="AL343" s="97"/>
      <c r="AM343" s="98"/>
      <c r="AN343" s="99"/>
      <c r="AO343" s="147"/>
      <c r="AP343" s="147"/>
      <c r="AQ343" s="147"/>
      <c r="AR343" s="147"/>
      <c r="AS343" s="33"/>
      <c r="AT343" s="308">
        <f t="shared" si="234"/>
        <v>0</v>
      </c>
      <c r="AU343" s="295">
        <f t="shared" si="235"/>
        <v>0</v>
      </c>
      <c r="AV343" s="295">
        <f t="shared" si="236"/>
        <v>0</v>
      </c>
      <c r="AW343" s="295">
        <f t="shared" si="237"/>
        <v>0</v>
      </c>
      <c r="AX343" s="295">
        <f t="shared" si="238"/>
        <v>0</v>
      </c>
      <c r="AY343" s="295">
        <f t="shared" si="239"/>
        <v>0</v>
      </c>
      <c r="AZ343" s="295">
        <f t="shared" si="240"/>
        <v>0</v>
      </c>
      <c r="BA343" s="295">
        <f t="shared" si="241"/>
        <v>0</v>
      </c>
      <c r="BB343" s="310">
        <f t="shared" si="242"/>
        <v>0</v>
      </c>
      <c r="BC343" s="308">
        <f t="shared" si="243"/>
        <v>0</v>
      </c>
      <c r="BD343" s="308">
        <f t="shared" si="244"/>
        <v>0</v>
      </c>
      <c r="BE343" s="295">
        <f t="shared" si="245"/>
        <v>0</v>
      </c>
      <c r="BF343" s="308">
        <f t="shared" si="246"/>
        <v>0</v>
      </c>
      <c r="BG343" s="295">
        <f t="shared" si="247"/>
        <v>0</v>
      </c>
      <c r="BH343" s="308">
        <f t="shared" si="248"/>
        <v>0</v>
      </c>
      <c r="BI343" s="295">
        <f t="shared" si="249"/>
        <v>0</v>
      </c>
      <c r="BJ343" s="295">
        <f t="shared" si="250"/>
        <v>0</v>
      </c>
      <c r="BK343" s="310">
        <f t="shared" si="251"/>
        <v>0</v>
      </c>
      <c r="BL343" s="317">
        <f t="shared" si="265"/>
        <v>0</v>
      </c>
      <c r="BM343" s="299">
        <f t="shared" si="265"/>
        <v>0</v>
      </c>
      <c r="BN343" s="299">
        <f t="shared" si="266"/>
        <v>0</v>
      </c>
      <c r="BO343" s="299">
        <f t="shared" si="265"/>
        <v>0</v>
      </c>
      <c r="BP343" s="299">
        <f t="shared" si="267"/>
        <v>0</v>
      </c>
      <c r="BQ343" s="299">
        <f t="shared" si="265"/>
        <v>0</v>
      </c>
      <c r="BR343" s="299">
        <f t="shared" si="268"/>
        <v>0</v>
      </c>
      <c r="BS343" s="299">
        <f t="shared" si="269"/>
        <v>0</v>
      </c>
      <c r="BT343" s="318">
        <f t="shared" si="269"/>
        <v>0</v>
      </c>
      <c r="BU343" s="450">
        <f t="shared" si="270"/>
        <v>0</v>
      </c>
      <c r="BV343" s="451">
        <f t="shared" si="271"/>
        <v>0</v>
      </c>
      <c r="BW343" s="451">
        <f t="shared" si="272"/>
        <v>0</v>
      </c>
      <c r="BX343" s="451">
        <f t="shared" si="273"/>
        <v>0</v>
      </c>
      <c r="BY343" s="451">
        <f t="shared" si="274"/>
        <v>0</v>
      </c>
      <c r="BZ343" s="451">
        <f t="shared" si="275"/>
        <v>0</v>
      </c>
      <c r="CA343" s="451">
        <f t="shared" si="276"/>
        <v>0</v>
      </c>
      <c r="CB343" s="451">
        <f t="shared" si="277"/>
        <v>0</v>
      </c>
      <c r="CC343" s="451">
        <f t="shared" si="278"/>
        <v>0</v>
      </c>
      <c r="CD343" s="452">
        <f t="shared" si="279"/>
        <v>0</v>
      </c>
      <c r="CE343" s="453">
        <f>IF($AF343="3/3",$R343*参照!$J$4,IF($AF343="2/3",$R343*参照!$J$5,IF($AF343="1/3",$R343*参照!$J$6,IF($AF343="1/4(多子)",$R343*参照!$J$4,IF($AF343="1/4(工･農)",$R343*参照!$J$7,IF($AF343="3/3(多子)",$R343*参照!$J$4,IF($AF343="2/3(多子)",$R343*参照!$J$4,IF($AF343="1/3(多子)",$R343*参照!$J$4,IF($AF343="多子世帯",$R343*参照!$J$4,)))))))))</f>
        <v>0</v>
      </c>
      <c r="CF343" s="454" t="b">
        <f>IF(AH343="3/3",$M343*参照!$I$4,IF(AH343="2/3",$M343*参照!$I$5,IF(AH343="1/3",$M343*参照!$I$6,IF(AH343="1/4(多子)",$M343*参照!$I$4,IF(AH343="1/4(工･農)",$M343*参照!$I$7,IF(AH343="3/3(多子)",$M343*参照!$I$4,IF(AH343="2/3(多子)",$M343*参照!$I$4,IF(AH343="1/3(多子)",$M343*参照!$I$4,IF(AH343="多子世帯",$M343*参照!$I$4,IF(AH343="対象外",0))))))))))</f>
        <v>0</v>
      </c>
      <c r="CG343" s="454" t="b">
        <f>IF(AI343="3/3",$M343*参照!$I$4,IF(AI343="2/3",$M343*参照!$I$5,IF(AI343="1/3",$M343*参照!$I$6,IF(AI343="1/4(多子)",$M343*参照!$I$4,IF(AI343="1/4(工･農)",$M343*参照!$I$7,IF(AI343="3/3(多子)",$M343*参照!$I$4,IF(AI343="2/3(多子)",$M343*参照!$I$4,IF(AI343="1/3(多子)",$M343*参照!$I$4,IF(AI343="多子世帯",$M343*参照!$I$4,IF(AI343="対象外",0))))))))))</f>
        <v>0</v>
      </c>
      <c r="CH343" s="454" t="b">
        <f>IF(AJ343="3/3",$M343*参照!$I$4,IF(AJ343="2/3",$M343*参照!$I$5,IF(AJ343="1/3",$M343*参照!$I$6,IF(AJ343="1/4(多子)",$M343*参照!$I$4,IF(AJ343="1/4(工･農)",$M343*参照!$I$7,IF(AJ343="3/3(多子)",$M343*参照!$I$4,IF(AJ343="2/3(多子)",$M343*参照!$I$4,IF(AJ343="1/3(多子)",$M343*参照!$I$4,IF(AJ343="多子世帯",$M343*参照!$I$4,IF(AJ343="対象外",0))))))))))</f>
        <v>0</v>
      </c>
      <c r="CI343" s="454" t="b">
        <f>IF(AK343="3/3",$M343*参照!$I$4,IF(AK343="2/3",$M343*参照!$I$5,IF(AK343="1/3",$M343*参照!$I$6,IF(AK343="1/4(多子)",$M343*参照!$I$4,IF(AK343="1/4(工･農)",$M343*参照!$I$7,IF(AK343="3/3(多子)",$M343*参照!$I$4,IF(AK343="2/3(多子)",$M343*参照!$I$4,IF(AK343="1/3(多子)",$M343*参照!$I$4,IF(AK343="多子世帯",$M343*参照!$I$4,IF(AK343="対象外",0))))))))))</f>
        <v>0</v>
      </c>
      <c r="CJ343" s="454" t="b">
        <f>IF(AL343="3/3",$M343*参照!$I$4,IF(AL343="2/3",$M343*参照!$I$5,IF(AL343="1/3",$M343*参照!$I$6,IF(AL343="1/4(多子)",$M343*参照!$I$4,IF(AL343="1/4(工･農)",$M343*参照!$I$7,IF(AL343="3/3(多子)",$M343*参照!$I$4,IF(AL343="2/3(多子)",$M343*参照!$I$4,IF(AL343="1/3(多子)",$M343*参照!$I$4,IF(AL343="多子世帯",$M343*参照!$I$4,IF(AL343="対象外",0))))))))))</f>
        <v>0</v>
      </c>
      <c r="CK343" s="454" t="b">
        <f>IF(AM343="3/3",$M343*参照!$I$4,IF(AM343="2/3",$M343*参照!$I$5,IF(AM343="1/3",$M343*参照!$I$6,IF(AM343="1/4(多子)",$M343*参照!$I$4,IF(AM343="1/4(工･農)",$M343*参照!$I$7,IF(AM343="3/3(多子)",$M343*参照!$I$4,IF(AM343="2/3(多子)",$M343*参照!$I$4,IF(AM343="1/3(多子)",$M343*参照!$I$4,IF(AM343="多子世帯",$M343*参照!$I$4,IF(AM343="対象外",0))))))))))</f>
        <v>0</v>
      </c>
      <c r="CL343" s="454" t="b">
        <f>IF(AN343="3/3",$M343*参照!$I$4,IF(AN343="2/3",$M343*参照!$I$5,IF(AN343="1/3",$M343*参照!$I$6,IF(AN343="1/4(多子)",$M343*参照!$I$4,IF(AN343="1/4(工･農)",$M343*参照!$I$7,IF(AN343="3/3(多子)",$M343*参照!$I$4,IF(AN343="2/3(多子)",$M343*参照!$I$4,IF(AN343="1/3(多子)",$M343*参照!$I$4,IF(AN343="多子世帯",$M343*参照!$I$4,IF(AN343="対象外",0))))))))))</f>
        <v>0</v>
      </c>
      <c r="CM343" s="454" t="b">
        <f>IF(AO343="3/3",$M343*参照!$I$4,IF(AO343="2/3",$M343*参照!$I$5,IF(AO343="1/3",$M343*参照!$I$6,IF(AO343="1/4(多子)",$M343*参照!$I$4,IF(AO343="1/4(工･農)",$M343*参照!$I$7,IF(AO343="3/3(多子)",$M343*参照!$I$4,IF(AO343="2/3(多子)",$M343*参照!$I$4,IF(AO343="1/3(多子)",$M343*参照!$I$4,IF(AO343="多子世帯",$M343*参照!$I$4,IF(AO343="対象外",0))))))))))</f>
        <v>0</v>
      </c>
      <c r="CN343" s="454" t="b">
        <f>IF(AP343="3/3",$M343*参照!$I$4,IF(AP343="2/3",$M343*参照!$I$5,IF(AP343="1/3",$M343*参照!$I$6,IF(AP343="1/4(多子)",$M343*参照!$I$4,IF(AP343="1/4(工･農)",$M343*参照!$I$7,IF(AP343="3/3(多子)",$M343*参照!$I$4,IF(AP343="2/3(多子)",$M343*参照!$I$4,IF(AP343="1/3(多子)",$M343*参照!$I$4,IF(AP343="多子世帯",$M343*参照!$I$4,IF(AP343="対象外",0))))))))))</f>
        <v>0</v>
      </c>
      <c r="CO343" s="454" t="b">
        <f>IF(AQ343="3/3",$M343*参照!$I$4,IF(AQ343="2/3",$M343*参照!$I$5,IF(AQ343="1/3",$M343*参照!$I$6,IF(AQ343="1/4(多子)",$M343*参照!$I$4,IF(AQ343="1/4(工･農)",$M343*参照!$I$7,IF(AQ343="3/3(多子)",$M343*参照!$I$4,IF(AQ343="2/3(多子)",$M343*参照!$I$4,IF(AQ343="1/3(多子)",$M343*参照!$I$4,IF(AQ343="多子世帯",$M343*参照!$I$4,IF(AQ343="対象外",0))))))))))</f>
        <v>0</v>
      </c>
      <c r="CP343" s="454" t="b">
        <f>IF(AR343="3/3",$M343*参照!$I$4,IF(AR343="2/3",$M343*参照!$I$5,IF(AR343="1/3",$M343*参照!$I$6,IF(AR343="1/4(多子)",$M343*参照!$I$4,IF(AR343="1/4(工･農)",$M343*参照!$I$7,IF(AR343="3/3(多子)",$M343*参照!$I$4,IF(AR343="2/3(多子)",$M343*参照!$I$4,IF(AR343="1/3(多子)",$M343*参照!$I$4,IF(AR343="多子世帯",$M343*参照!$I$4,IF(AR343="対象外",0))))))))))</f>
        <v>0</v>
      </c>
      <c r="CQ343" s="455" t="b">
        <f>IF(AS343="3/3",$M343*参照!$I$4,IF(AS343="2/3",$M343*参照!$I$5,IF(AS343="1/3",$M343*参照!$I$6,IF(AS343="1/4(多子)",$M343*参照!$I$4,IF(AS343="1/4(工･農)",$M343*参照!$I$7,IF(AS343="3/3(多子)",$M343*参照!$I$4,IF(AS343="2/3(多子)",$M343*参照!$I$4,IF(AS343="1/3(多子)",$M343*参照!$I$4,IF(AS343="多子世帯",$M343*参照!$I$4,IF(AS343="対象外",0))))))))))</f>
        <v>0</v>
      </c>
      <c r="CR343" s="456">
        <f t="shared" si="280"/>
        <v>0</v>
      </c>
      <c r="CS343" s="66"/>
      <c r="CT343" s="147"/>
      <c r="CU343" s="147"/>
      <c r="CV343" s="147"/>
      <c r="CW343" s="147"/>
      <c r="CX343" s="147"/>
      <c r="CY343" s="149"/>
      <c r="CZ343" s="100"/>
      <c r="DA343" s="147"/>
      <c r="DB343" s="147"/>
      <c r="DC343" s="147"/>
      <c r="DD343" s="147"/>
      <c r="DE343" s="147"/>
      <c r="DF343" s="148">
        <f t="shared" si="281"/>
        <v>0</v>
      </c>
      <c r="DG343" s="77">
        <f>IF(CD343=0,0,(ROUNDUP(O343*(BU343*参照!$C$5+BV343*参照!$C$6+BW343*参照!$C$7+BX343*参照!$C$8+BY343*参照!$C$9+BZ343*参照!$C$10+CA343*参照!$C$11+CB343*参照!$C$12+CC343*参照!$C$13)/CD343,-2)))</f>
        <v>0</v>
      </c>
      <c r="DH343" s="136" t="str">
        <f t="shared" si="252"/>
        <v>B</v>
      </c>
    </row>
    <row r="344" spans="1:112" ht="14.4">
      <c r="A344" s="137">
        <v>303</v>
      </c>
      <c r="B344" s="363"/>
      <c r="C344" s="361"/>
      <c r="D344" s="126"/>
      <c r="E344" s="127"/>
      <c r="F344" s="185"/>
      <c r="G344" s="213"/>
      <c r="H344" s="355"/>
      <c r="I344" s="235">
        <v>0</v>
      </c>
      <c r="J344" s="235">
        <f t="shared" si="253"/>
        <v>0</v>
      </c>
      <c r="K344" s="387">
        <f>IF(D344="昼間",参照!$E$4,IF(D344="夜間等",参照!$E$5,IF(D344="通信",参照!$E$6,0)))</f>
        <v>0</v>
      </c>
      <c r="L344" s="240">
        <f t="shared" si="254"/>
        <v>0</v>
      </c>
      <c r="M344" s="241">
        <f t="shared" si="255"/>
        <v>0</v>
      </c>
      <c r="N344" s="238"/>
      <c r="O344" s="238">
        <f t="shared" si="256"/>
        <v>0</v>
      </c>
      <c r="P344" s="389">
        <v>0</v>
      </c>
      <c r="Q344" s="392">
        <f>IF(D344="昼間",参照!$F$4,IF(D344="夜間等",参照!$F$5,IF(D344="通信",参照!$F$6,0)))</f>
        <v>0</v>
      </c>
      <c r="R344" s="240">
        <f t="shared" si="257"/>
        <v>0</v>
      </c>
      <c r="S344" s="214"/>
      <c r="T344" s="384">
        <f t="shared" si="258"/>
        <v>0</v>
      </c>
      <c r="U344" s="382">
        <f t="shared" si="259"/>
        <v>0</v>
      </c>
      <c r="V344" s="380">
        <f t="shared" si="260"/>
        <v>0</v>
      </c>
      <c r="W344" s="378">
        <f t="shared" si="261"/>
        <v>0</v>
      </c>
      <c r="X344" s="386" t="str">
        <f t="shared" si="231"/>
        <v>0</v>
      </c>
      <c r="Y344" s="379">
        <f t="shared" si="262"/>
        <v>0</v>
      </c>
      <c r="Z344" s="441"/>
      <c r="AA344" s="441"/>
      <c r="AB344" s="445">
        <f t="shared" si="263"/>
        <v>0</v>
      </c>
      <c r="AC344" s="356">
        <f t="shared" si="264"/>
        <v>0</v>
      </c>
      <c r="AD344" s="123">
        <f t="shared" si="232"/>
        <v>0</v>
      </c>
      <c r="AE344" s="123">
        <f t="shared" si="233"/>
        <v>0</v>
      </c>
      <c r="AF344" s="183"/>
      <c r="AG344" s="32"/>
      <c r="AH344" s="97"/>
      <c r="AI344" s="33"/>
      <c r="AJ344" s="97"/>
      <c r="AK344" s="33"/>
      <c r="AL344" s="97"/>
      <c r="AM344" s="98"/>
      <c r="AN344" s="99"/>
      <c r="AO344" s="147"/>
      <c r="AP344" s="147"/>
      <c r="AQ344" s="147"/>
      <c r="AR344" s="147"/>
      <c r="AS344" s="33"/>
      <c r="AT344" s="308">
        <f t="shared" si="234"/>
        <v>0</v>
      </c>
      <c r="AU344" s="295">
        <f t="shared" si="235"/>
        <v>0</v>
      </c>
      <c r="AV344" s="295">
        <f t="shared" si="236"/>
        <v>0</v>
      </c>
      <c r="AW344" s="295">
        <f t="shared" si="237"/>
        <v>0</v>
      </c>
      <c r="AX344" s="295">
        <f t="shared" si="238"/>
        <v>0</v>
      </c>
      <c r="AY344" s="295">
        <f t="shared" si="239"/>
        <v>0</v>
      </c>
      <c r="AZ344" s="295">
        <f t="shared" si="240"/>
        <v>0</v>
      </c>
      <c r="BA344" s="295">
        <f t="shared" si="241"/>
        <v>0</v>
      </c>
      <c r="BB344" s="310">
        <f t="shared" si="242"/>
        <v>0</v>
      </c>
      <c r="BC344" s="308">
        <f t="shared" si="243"/>
        <v>0</v>
      </c>
      <c r="BD344" s="308">
        <f t="shared" si="244"/>
        <v>0</v>
      </c>
      <c r="BE344" s="295">
        <f t="shared" si="245"/>
        <v>0</v>
      </c>
      <c r="BF344" s="308">
        <f t="shared" si="246"/>
        <v>0</v>
      </c>
      <c r="BG344" s="295">
        <f t="shared" si="247"/>
        <v>0</v>
      </c>
      <c r="BH344" s="308">
        <f t="shared" si="248"/>
        <v>0</v>
      </c>
      <c r="BI344" s="295">
        <f t="shared" si="249"/>
        <v>0</v>
      </c>
      <c r="BJ344" s="295">
        <f t="shared" si="250"/>
        <v>0</v>
      </c>
      <c r="BK344" s="310">
        <f t="shared" si="251"/>
        <v>0</v>
      </c>
      <c r="BL344" s="317">
        <f t="shared" si="265"/>
        <v>0</v>
      </c>
      <c r="BM344" s="299">
        <f t="shared" si="265"/>
        <v>0</v>
      </c>
      <c r="BN344" s="299">
        <f t="shared" si="266"/>
        <v>0</v>
      </c>
      <c r="BO344" s="299">
        <f t="shared" si="265"/>
        <v>0</v>
      </c>
      <c r="BP344" s="299">
        <f t="shared" si="267"/>
        <v>0</v>
      </c>
      <c r="BQ344" s="299">
        <f t="shared" si="265"/>
        <v>0</v>
      </c>
      <c r="BR344" s="299">
        <f t="shared" si="268"/>
        <v>0</v>
      </c>
      <c r="BS344" s="299">
        <f t="shared" si="269"/>
        <v>0</v>
      </c>
      <c r="BT344" s="318">
        <f t="shared" si="269"/>
        <v>0</v>
      </c>
      <c r="BU344" s="450">
        <f t="shared" si="270"/>
        <v>0</v>
      </c>
      <c r="BV344" s="451">
        <f t="shared" si="271"/>
        <v>0</v>
      </c>
      <c r="BW344" s="451">
        <f t="shared" si="272"/>
        <v>0</v>
      </c>
      <c r="BX344" s="451">
        <f t="shared" si="273"/>
        <v>0</v>
      </c>
      <c r="BY344" s="451">
        <f t="shared" si="274"/>
        <v>0</v>
      </c>
      <c r="BZ344" s="451">
        <f t="shared" si="275"/>
        <v>0</v>
      </c>
      <c r="CA344" s="451">
        <f t="shared" si="276"/>
        <v>0</v>
      </c>
      <c r="CB344" s="451">
        <f t="shared" si="277"/>
        <v>0</v>
      </c>
      <c r="CC344" s="451">
        <f t="shared" si="278"/>
        <v>0</v>
      </c>
      <c r="CD344" s="452">
        <f t="shared" si="279"/>
        <v>0</v>
      </c>
      <c r="CE344" s="453">
        <f>IF($AF344="3/3",$R344*参照!$J$4,IF($AF344="2/3",$R344*参照!$J$5,IF($AF344="1/3",$R344*参照!$J$6,IF($AF344="1/4(多子)",$R344*参照!$J$4,IF($AF344="1/4(工･農)",$R344*参照!$J$7,IF($AF344="3/3(多子)",$R344*参照!$J$4,IF($AF344="2/3(多子)",$R344*参照!$J$4,IF($AF344="1/3(多子)",$R344*参照!$J$4,IF($AF344="多子世帯",$R344*参照!$J$4,)))))))))</f>
        <v>0</v>
      </c>
      <c r="CF344" s="454" t="b">
        <f>IF(AH344="3/3",$M344*参照!$I$4,IF(AH344="2/3",$M344*参照!$I$5,IF(AH344="1/3",$M344*参照!$I$6,IF(AH344="1/4(多子)",$M344*参照!$I$4,IF(AH344="1/4(工･農)",$M344*参照!$I$7,IF(AH344="3/3(多子)",$M344*参照!$I$4,IF(AH344="2/3(多子)",$M344*参照!$I$4,IF(AH344="1/3(多子)",$M344*参照!$I$4,IF(AH344="多子世帯",$M344*参照!$I$4,IF(AH344="対象外",0))))))))))</f>
        <v>0</v>
      </c>
      <c r="CG344" s="454" t="b">
        <f>IF(AI344="3/3",$M344*参照!$I$4,IF(AI344="2/3",$M344*参照!$I$5,IF(AI344="1/3",$M344*参照!$I$6,IF(AI344="1/4(多子)",$M344*参照!$I$4,IF(AI344="1/4(工･農)",$M344*参照!$I$7,IF(AI344="3/3(多子)",$M344*参照!$I$4,IF(AI344="2/3(多子)",$M344*参照!$I$4,IF(AI344="1/3(多子)",$M344*参照!$I$4,IF(AI344="多子世帯",$M344*参照!$I$4,IF(AI344="対象外",0))))))))))</f>
        <v>0</v>
      </c>
      <c r="CH344" s="454" t="b">
        <f>IF(AJ344="3/3",$M344*参照!$I$4,IF(AJ344="2/3",$M344*参照!$I$5,IF(AJ344="1/3",$M344*参照!$I$6,IF(AJ344="1/4(多子)",$M344*参照!$I$4,IF(AJ344="1/4(工･農)",$M344*参照!$I$7,IF(AJ344="3/3(多子)",$M344*参照!$I$4,IF(AJ344="2/3(多子)",$M344*参照!$I$4,IF(AJ344="1/3(多子)",$M344*参照!$I$4,IF(AJ344="多子世帯",$M344*参照!$I$4,IF(AJ344="対象外",0))))))))))</f>
        <v>0</v>
      </c>
      <c r="CI344" s="454" t="b">
        <f>IF(AK344="3/3",$M344*参照!$I$4,IF(AK344="2/3",$M344*参照!$I$5,IF(AK344="1/3",$M344*参照!$I$6,IF(AK344="1/4(多子)",$M344*参照!$I$4,IF(AK344="1/4(工･農)",$M344*参照!$I$7,IF(AK344="3/3(多子)",$M344*参照!$I$4,IF(AK344="2/3(多子)",$M344*参照!$I$4,IF(AK344="1/3(多子)",$M344*参照!$I$4,IF(AK344="多子世帯",$M344*参照!$I$4,IF(AK344="対象外",0))))))))))</f>
        <v>0</v>
      </c>
      <c r="CJ344" s="454" t="b">
        <f>IF(AL344="3/3",$M344*参照!$I$4,IF(AL344="2/3",$M344*参照!$I$5,IF(AL344="1/3",$M344*参照!$I$6,IF(AL344="1/4(多子)",$M344*参照!$I$4,IF(AL344="1/4(工･農)",$M344*参照!$I$7,IF(AL344="3/3(多子)",$M344*参照!$I$4,IF(AL344="2/3(多子)",$M344*参照!$I$4,IF(AL344="1/3(多子)",$M344*参照!$I$4,IF(AL344="多子世帯",$M344*参照!$I$4,IF(AL344="対象外",0))))))))))</f>
        <v>0</v>
      </c>
      <c r="CK344" s="454" t="b">
        <f>IF(AM344="3/3",$M344*参照!$I$4,IF(AM344="2/3",$M344*参照!$I$5,IF(AM344="1/3",$M344*参照!$I$6,IF(AM344="1/4(多子)",$M344*参照!$I$4,IF(AM344="1/4(工･農)",$M344*参照!$I$7,IF(AM344="3/3(多子)",$M344*参照!$I$4,IF(AM344="2/3(多子)",$M344*参照!$I$4,IF(AM344="1/3(多子)",$M344*参照!$I$4,IF(AM344="多子世帯",$M344*参照!$I$4,IF(AM344="対象外",0))))))))))</f>
        <v>0</v>
      </c>
      <c r="CL344" s="454" t="b">
        <f>IF(AN344="3/3",$M344*参照!$I$4,IF(AN344="2/3",$M344*参照!$I$5,IF(AN344="1/3",$M344*参照!$I$6,IF(AN344="1/4(多子)",$M344*参照!$I$4,IF(AN344="1/4(工･農)",$M344*参照!$I$7,IF(AN344="3/3(多子)",$M344*参照!$I$4,IF(AN344="2/3(多子)",$M344*参照!$I$4,IF(AN344="1/3(多子)",$M344*参照!$I$4,IF(AN344="多子世帯",$M344*参照!$I$4,IF(AN344="対象外",0))))))))))</f>
        <v>0</v>
      </c>
      <c r="CM344" s="454" t="b">
        <f>IF(AO344="3/3",$M344*参照!$I$4,IF(AO344="2/3",$M344*参照!$I$5,IF(AO344="1/3",$M344*参照!$I$6,IF(AO344="1/4(多子)",$M344*参照!$I$4,IF(AO344="1/4(工･農)",$M344*参照!$I$7,IF(AO344="3/3(多子)",$M344*参照!$I$4,IF(AO344="2/3(多子)",$M344*参照!$I$4,IF(AO344="1/3(多子)",$M344*参照!$I$4,IF(AO344="多子世帯",$M344*参照!$I$4,IF(AO344="対象外",0))))))))))</f>
        <v>0</v>
      </c>
      <c r="CN344" s="454" t="b">
        <f>IF(AP344="3/3",$M344*参照!$I$4,IF(AP344="2/3",$M344*参照!$I$5,IF(AP344="1/3",$M344*参照!$I$6,IF(AP344="1/4(多子)",$M344*参照!$I$4,IF(AP344="1/4(工･農)",$M344*参照!$I$7,IF(AP344="3/3(多子)",$M344*参照!$I$4,IF(AP344="2/3(多子)",$M344*参照!$I$4,IF(AP344="1/3(多子)",$M344*参照!$I$4,IF(AP344="多子世帯",$M344*参照!$I$4,IF(AP344="対象外",0))))))))))</f>
        <v>0</v>
      </c>
      <c r="CO344" s="454" t="b">
        <f>IF(AQ344="3/3",$M344*参照!$I$4,IF(AQ344="2/3",$M344*参照!$I$5,IF(AQ344="1/3",$M344*参照!$I$6,IF(AQ344="1/4(多子)",$M344*参照!$I$4,IF(AQ344="1/4(工･農)",$M344*参照!$I$7,IF(AQ344="3/3(多子)",$M344*参照!$I$4,IF(AQ344="2/3(多子)",$M344*参照!$I$4,IF(AQ344="1/3(多子)",$M344*参照!$I$4,IF(AQ344="多子世帯",$M344*参照!$I$4,IF(AQ344="対象外",0))))))))))</f>
        <v>0</v>
      </c>
      <c r="CP344" s="454" t="b">
        <f>IF(AR344="3/3",$M344*参照!$I$4,IF(AR344="2/3",$M344*参照!$I$5,IF(AR344="1/3",$M344*参照!$I$6,IF(AR344="1/4(多子)",$M344*参照!$I$4,IF(AR344="1/4(工･農)",$M344*参照!$I$7,IF(AR344="3/3(多子)",$M344*参照!$I$4,IF(AR344="2/3(多子)",$M344*参照!$I$4,IF(AR344="1/3(多子)",$M344*参照!$I$4,IF(AR344="多子世帯",$M344*参照!$I$4,IF(AR344="対象外",0))))))))))</f>
        <v>0</v>
      </c>
      <c r="CQ344" s="455" t="b">
        <f>IF(AS344="3/3",$M344*参照!$I$4,IF(AS344="2/3",$M344*参照!$I$5,IF(AS344="1/3",$M344*参照!$I$6,IF(AS344="1/4(多子)",$M344*参照!$I$4,IF(AS344="1/4(工･農)",$M344*参照!$I$7,IF(AS344="3/3(多子)",$M344*参照!$I$4,IF(AS344="2/3(多子)",$M344*参照!$I$4,IF(AS344="1/3(多子)",$M344*参照!$I$4,IF(AS344="多子世帯",$M344*参照!$I$4,IF(AS344="対象外",0))))))))))</f>
        <v>0</v>
      </c>
      <c r="CR344" s="456">
        <f t="shared" si="280"/>
        <v>0</v>
      </c>
      <c r="CS344" s="66"/>
      <c r="CT344" s="147"/>
      <c r="CU344" s="147"/>
      <c r="CV344" s="147"/>
      <c r="CW344" s="147"/>
      <c r="CX344" s="147"/>
      <c r="CY344" s="149"/>
      <c r="CZ344" s="100"/>
      <c r="DA344" s="147"/>
      <c r="DB344" s="147"/>
      <c r="DC344" s="147"/>
      <c r="DD344" s="147"/>
      <c r="DE344" s="147"/>
      <c r="DF344" s="148">
        <f t="shared" si="281"/>
        <v>0</v>
      </c>
      <c r="DG344" s="77">
        <f>IF(CD344=0,0,(ROUNDUP(O344*(BU344*参照!$C$5+BV344*参照!$C$6+BW344*参照!$C$7+BX344*参照!$C$8+BY344*参照!$C$9+BZ344*参照!$C$10+CA344*参照!$C$11+CB344*参照!$C$12+CC344*参照!$C$13)/CD344,-2)))</f>
        <v>0</v>
      </c>
      <c r="DH344" s="136" t="str">
        <f t="shared" si="252"/>
        <v>B</v>
      </c>
    </row>
    <row r="345" spans="1:112" ht="14.4">
      <c r="A345" s="137">
        <v>304</v>
      </c>
      <c r="B345" s="354"/>
      <c r="C345" s="355"/>
      <c r="D345" s="213"/>
      <c r="E345" s="213"/>
      <c r="F345" s="185"/>
      <c r="G345" s="213"/>
      <c r="H345" s="355"/>
      <c r="I345" s="237">
        <v>0</v>
      </c>
      <c r="J345" s="236">
        <f t="shared" si="253"/>
        <v>0</v>
      </c>
      <c r="K345" s="387">
        <f>IF(D345="昼間",参照!$E$4,IF(D345="夜間等",参照!$E$5,IF(D345="通信",参照!$E$6,0)))</f>
        <v>0</v>
      </c>
      <c r="L345" s="240">
        <f t="shared" si="254"/>
        <v>0</v>
      </c>
      <c r="M345" s="241">
        <f t="shared" si="255"/>
        <v>0</v>
      </c>
      <c r="N345" s="238"/>
      <c r="O345" s="238">
        <f t="shared" si="256"/>
        <v>0</v>
      </c>
      <c r="P345" s="389">
        <v>0</v>
      </c>
      <c r="Q345" s="392">
        <f>IF(D345="昼間",参照!$F$4,IF(D345="夜間等",参照!$F$5,IF(D345="通信",参照!$F$6,0)))</f>
        <v>0</v>
      </c>
      <c r="R345" s="240">
        <f t="shared" si="257"/>
        <v>0</v>
      </c>
      <c r="S345" s="214"/>
      <c r="T345" s="384">
        <f t="shared" si="258"/>
        <v>0</v>
      </c>
      <c r="U345" s="382">
        <f t="shared" si="259"/>
        <v>0</v>
      </c>
      <c r="V345" s="380">
        <f t="shared" si="260"/>
        <v>0</v>
      </c>
      <c r="W345" s="378">
        <f t="shared" si="261"/>
        <v>0</v>
      </c>
      <c r="X345" s="386" t="str">
        <f t="shared" si="231"/>
        <v>0</v>
      </c>
      <c r="Y345" s="379">
        <f t="shared" si="262"/>
        <v>0</v>
      </c>
      <c r="Z345" s="441"/>
      <c r="AA345" s="441"/>
      <c r="AB345" s="445">
        <f t="shared" si="263"/>
        <v>0</v>
      </c>
      <c r="AC345" s="356">
        <f t="shared" si="264"/>
        <v>0</v>
      </c>
      <c r="AD345" s="123">
        <f t="shared" si="232"/>
        <v>0</v>
      </c>
      <c r="AE345" s="123">
        <f t="shared" si="233"/>
        <v>0</v>
      </c>
      <c r="AF345" s="183"/>
      <c r="AG345" s="32"/>
      <c r="AH345" s="97"/>
      <c r="AI345" s="33"/>
      <c r="AJ345" s="97"/>
      <c r="AK345" s="33"/>
      <c r="AL345" s="97"/>
      <c r="AM345" s="98"/>
      <c r="AN345" s="99"/>
      <c r="AO345" s="147"/>
      <c r="AP345" s="147"/>
      <c r="AQ345" s="147"/>
      <c r="AR345" s="147"/>
      <c r="AS345" s="33"/>
      <c r="AT345" s="308">
        <f t="shared" si="234"/>
        <v>0</v>
      </c>
      <c r="AU345" s="295">
        <f t="shared" si="235"/>
        <v>0</v>
      </c>
      <c r="AV345" s="295">
        <f t="shared" si="236"/>
        <v>0</v>
      </c>
      <c r="AW345" s="295">
        <f t="shared" si="237"/>
        <v>0</v>
      </c>
      <c r="AX345" s="295">
        <f t="shared" si="238"/>
        <v>0</v>
      </c>
      <c r="AY345" s="295">
        <f t="shared" si="239"/>
        <v>0</v>
      </c>
      <c r="AZ345" s="295">
        <f t="shared" si="240"/>
        <v>0</v>
      </c>
      <c r="BA345" s="295">
        <f t="shared" si="241"/>
        <v>0</v>
      </c>
      <c r="BB345" s="310">
        <f t="shared" si="242"/>
        <v>0</v>
      </c>
      <c r="BC345" s="308">
        <f t="shared" si="243"/>
        <v>0</v>
      </c>
      <c r="BD345" s="308">
        <f t="shared" si="244"/>
        <v>0</v>
      </c>
      <c r="BE345" s="295">
        <f t="shared" si="245"/>
        <v>0</v>
      </c>
      <c r="BF345" s="308">
        <f t="shared" si="246"/>
        <v>0</v>
      </c>
      <c r="BG345" s="295">
        <f t="shared" si="247"/>
        <v>0</v>
      </c>
      <c r="BH345" s="308">
        <f t="shared" si="248"/>
        <v>0</v>
      </c>
      <c r="BI345" s="295">
        <f t="shared" si="249"/>
        <v>0</v>
      </c>
      <c r="BJ345" s="295">
        <f t="shared" si="250"/>
        <v>0</v>
      </c>
      <c r="BK345" s="310">
        <f t="shared" si="251"/>
        <v>0</v>
      </c>
      <c r="BL345" s="317">
        <f t="shared" si="265"/>
        <v>0</v>
      </c>
      <c r="BM345" s="299">
        <f t="shared" si="265"/>
        <v>0</v>
      </c>
      <c r="BN345" s="299">
        <f t="shared" si="266"/>
        <v>0</v>
      </c>
      <c r="BO345" s="299">
        <f t="shared" si="265"/>
        <v>0</v>
      </c>
      <c r="BP345" s="299">
        <f t="shared" si="267"/>
        <v>0</v>
      </c>
      <c r="BQ345" s="299">
        <f t="shared" si="265"/>
        <v>0</v>
      </c>
      <c r="BR345" s="299">
        <f t="shared" si="268"/>
        <v>0</v>
      </c>
      <c r="BS345" s="299">
        <f t="shared" si="269"/>
        <v>0</v>
      </c>
      <c r="BT345" s="318">
        <f t="shared" si="269"/>
        <v>0</v>
      </c>
      <c r="BU345" s="450">
        <f t="shared" si="270"/>
        <v>0</v>
      </c>
      <c r="BV345" s="451">
        <f t="shared" si="271"/>
        <v>0</v>
      </c>
      <c r="BW345" s="451">
        <f t="shared" si="272"/>
        <v>0</v>
      </c>
      <c r="BX345" s="451">
        <f t="shared" si="273"/>
        <v>0</v>
      </c>
      <c r="BY345" s="451">
        <f t="shared" si="274"/>
        <v>0</v>
      </c>
      <c r="BZ345" s="451">
        <f t="shared" si="275"/>
        <v>0</v>
      </c>
      <c r="CA345" s="451">
        <f t="shared" si="276"/>
        <v>0</v>
      </c>
      <c r="CB345" s="451">
        <f t="shared" si="277"/>
        <v>0</v>
      </c>
      <c r="CC345" s="451">
        <f t="shared" si="278"/>
        <v>0</v>
      </c>
      <c r="CD345" s="452">
        <f t="shared" si="279"/>
        <v>0</v>
      </c>
      <c r="CE345" s="453">
        <f>IF($AF345="3/3",$R345*参照!$J$4,IF($AF345="2/3",$R345*参照!$J$5,IF($AF345="1/3",$R345*参照!$J$6,IF($AF345="1/4(多子)",$R345*参照!$J$4,IF($AF345="1/4(工･農)",$R345*参照!$J$7,IF($AF345="3/3(多子)",$R345*参照!$J$4,IF($AF345="2/3(多子)",$R345*参照!$J$4,IF($AF345="1/3(多子)",$R345*参照!$J$4,IF($AF345="多子世帯",$R345*参照!$J$4,)))))))))</f>
        <v>0</v>
      </c>
      <c r="CF345" s="454" t="b">
        <f>IF(AH345="3/3",$M345*参照!$I$4,IF(AH345="2/3",$M345*参照!$I$5,IF(AH345="1/3",$M345*参照!$I$6,IF(AH345="1/4(多子)",$M345*参照!$I$4,IF(AH345="1/4(工･農)",$M345*参照!$I$7,IF(AH345="3/3(多子)",$M345*参照!$I$4,IF(AH345="2/3(多子)",$M345*参照!$I$4,IF(AH345="1/3(多子)",$M345*参照!$I$4,IF(AH345="多子世帯",$M345*参照!$I$4,IF(AH345="対象外",0))))))))))</f>
        <v>0</v>
      </c>
      <c r="CG345" s="454" t="b">
        <f>IF(AI345="3/3",$M345*参照!$I$4,IF(AI345="2/3",$M345*参照!$I$5,IF(AI345="1/3",$M345*参照!$I$6,IF(AI345="1/4(多子)",$M345*参照!$I$4,IF(AI345="1/4(工･農)",$M345*参照!$I$7,IF(AI345="3/3(多子)",$M345*参照!$I$4,IF(AI345="2/3(多子)",$M345*参照!$I$4,IF(AI345="1/3(多子)",$M345*参照!$I$4,IF(AI345="多子世帯",$M345*参照!$I$4,IF(AI345="対象外",0))))))))))</f>
        <v>0</v>
      </c>
      <c r="CH345" s="454" t="b">
        <f>IF(AJ345="3/3",$M345*参照!$I$4,IF(AJ345="2/3",$M345*参照!$I$5,IF(AJ345="1/3",$M345*参照!$I$6,IF(AJ345="1/4(多子)",$M345*参照!$I$4,IF(AJ345="1/4(工･農)",$M345*参照!$I$7,IF(AJ345="3/3(多子)",$M345*参照!$I$4,IF(AJ345="2/3(多子)",$M345*参照!$I$4,IF(AJ345="1/3(多子)",$M345*参照!$I$4,IF(AJ345="多子世帯",$M345*参照!$I$4,IF(AJ345="対象外",0))))))))))</f>
        <v>0</v>
      </c>
      <c r="CI345" s="454" t="b">
        <f>IF(AK345="3/3",$M345*参照!$I$4,IF(AK345="2/3",$M345*参照!$I$5,IF(AK345="1/3",$M345*参照!$I$6,IF(AK345="1/4(多子)",$M345*参照!$I$4,IF(AK345="1/4(工･農)",$M345*参照!$I$7,IF(AK345="3/3(多子)",$M345*参照!$I$4,IF(AK345="2/3(多子)",$M345*参照!$I$4,IF(AK345="1/3(多子)",$M345*参照!$I$4,IF(AK345="多子世帯",$M345*参照!$I$4,IF(AK345="対象外",0))))))))))</f>
        <v>0</v>
      </c>
      <c r="CJ345" s="454" t="b">
        <f>IF(AL345="3/3",$M345*参照!$I$4,IF(AL345="2/3",$M345*参照!$I$5,IF(AL345="1/3",$M345*参照!$I$6,IF(AL345="1/4(多子)",$M345*参照!$I$4,IF(AL345="1/4(工･農)",$M345*参照!$I$7,IF(AL345="3/3(多子)",$M345*参照!$I$4,IF(AL345="2/3(多子)",$M345*参照!$I$4,IF(AL345="1/3(多子)",$M345*参照!$I$4,IF(AL345="多子世帯",$M345*参照!$I$4,IF(AL345="対象外",0))))))))))</f>
        <v>0</v>
      </c>
      <c r="CK345" s="454" t="b">
        <f>IF(AM345="3/3",$M345*参照!$I$4,IF(AM345="2/3",$M345*参照!$I$5,IF(AM345="1/3",$M345*参照!$I$6,IF(AM345="1/4(多子)",$M345*参照!$I$4,IF(AM345="1/4(工･農)",$M345*参照!$I$7,IF(AM345="3/3(多子)",$M345*参照!$I$4,IF(AM345="2/3(多子)",$M345*参照!$I$4,IF(AM345="1/3(多子)",$M345*参照!$I$4,IF(AM345="多子世帯",$M345*参照!$I$4,IF(AM345="対象外",0))))))))))</f>
        <v>0</v>
      </c>
      <c r="CL345" s="454" t="b">
        <f>IF(AN345="3/3",$M345*参照!$I$4,IF(AN345="2/3",$M345*参照!$I$5,IF(AN345="1/3",$M345*参照!$I$6,IF(AN345="1/4(多子)",$M345*参照!$I$4,IF(AN345="1/4(工･農)",$M345*参照!$I$7,IF(AN345="3/3(多子)",$M345*参照!$I$4,IF(AN345="2/3(多子)",$M345*参照!$I$4,IF(AN345="1/3(多子)",$M345*参照!$I$4,IF(AN345="多子世帯",$M345*参照!$I$4,IF(AN345="対象外",0))))))))))</f>
        <v>0</v>
      </c>
      <c r="CM345" s="454" t="b">
        <f>IF(AO345="3/3",$M345*参照!$I$4,IF(AO345="2/3",$M345*参照!$I$5,IF(AO345="1/3",$M345*参照!$I$6,IF(AO345="1/4(多子)",$M345*参照!$I$4,IF(AO345="1/4(工･農)",$M345*参照!$I$7,IF(AO345="3/3(多子)",$M345*参照!$I$4,IF(AO345="2/3(多子)",$M345*参照!$I$4,IF(AO345="1/3(多子)",$M345*参照!$I$4,IF(AO345="多子世帯",$M345*参照!$I$4,IF(AO345="対象外",0))))))))))</f>
        <v>0</v>
      </c>
      <c r="CN345" s="454" t="b">
        <f>IF(AP345="3/3",$M345*参照!$I$4,IF(AP345="2/3",$M345*参照!$I$5,IF(AP345="1/3",$M345*参照!$I$6,IF(AP345="1/4(多子)",$M345*参照!$I$4,IF(AP345="1/4(工･農)",$M345*参照!$I$7,IF(AP345="3/3(多子)",$M345*参照!$I$4,IF(AP345="2/3(多子)",$M345*参照!$I$4,IF(AP345="1/3(多子)",$M345*参照!$I$4,IF(AP345="多子世帯",$M345*参照!$I$4,IF(AP345="対象外",0))))))))))</f>
        <v>0</v>
      </c>
      <c r="CO345" s="454" t="b">
        <f>IF(AQ345="3/3",$M345*参照!$I$4,IF(AQ345="2/3",$M345*参照!$I$5,IF(AQ345="1/3",$M345*参照!$I$6,IF(AQ345="1/4(多子)",$M345*参照!$I$4,IF(AQ345="1/4(工･農)",$M345*参照!$I$7,IF(AQ345="3/3(多子)",$M345*参照!$I$4,IF(AQ345="2/3(多子)",$M345*参照!$I$4,IF(AQ345="1/3(多子)",$M345*参照!$I$4,IF(AQ345="多子世帯",$M345*参照!$I$4,IF(AQ345="対象外",0))))))))))</f>
        <v>0</v>
      </c>
      <c r="CP345" s="454" t="b">
        <f>IF(AR345="3/3",$M345*参照!$I$4,IF(AR345="2/3",$M345*参照!$I$5,IF(AR345="1/3",$M345*参照!$I$6,IF(AR345="1/4(多子)",$M345*参照!$I$4,IF(AR345="1/4(工･農)",$M345*参照!$I$7,IF(AR345="3/3(多子)",$M345*参照!$I$4,IF(AR345="2/3(多子)",$M345*参照!$I$4,IF(AR345="1/3(多子)",$M345*参照!$I$4,IF(AR345="多子世帯",$M345*参照!$I$4,IF(AR345="対象外",0))))))))))</f>
        <v>0</v>
      </c>
      <c r="CQ345" s="455" t="b">
        <f>IF(AS345="3/3",$M345*参照!$I$4,IF(AS345="2/3",$M345*参照!$I$5,IF(AS345="1/3",$M345*参照!$I$6,IF(AS345="1/4(多子)",$M345*参照!$I$4,IF(AS345="1/4(工･農)",$M345*参照!$I$7,IF(AS345="3/3(多子)",$M345*参照!$I$4,IF(AS345="2/3(多子)",$M345*参照!$I$4,IF(AS345="1/3(多子)",$M345*参照!$I$4,IF(AS345="多子世帯",$M345*参照!$I$4,IF(AS345="対象外",0))))))))))</f>
        <v>0</v>
      </c>
      <c r="CR345" s="456">
        <f t="shared" si="280"/>
        <v>0</v>
      </c>
      <c r="CS345" s="66"/>
      <c r="CT345" s="147"/>
      <c r="CU345" s="147"/>
      <c r="CV345" s="147"/>
      <c r="CW345" s="147"/>
      <c r="CX345" s="147"/>
      <c r="CY345" s="149"/>
      <c r="CZ345" s="100"/>
      <c r="DA345" s="147"/>
      <c r="DB345" s="147"/>
      <c r="DC345" s="147"/>
      <c r="DD345" s="147"/>
      <c r="DE345" s="147"/>
      <c r="DF345" s="148">
        <f t="shared" si="281"/>
        <v>0</v>
      </c>
      <c r="DG345" s="77">
        <f>IF(CD345=0,0,(ROUNDUP(O345*(BU345*参照!$C$5+BV345*参照!$C$6+BW345*参照!$C$7+BX345*参照!$C$8+BY345*参照!$C$9+BZ345*参照!$C$10+CA345*参照!$C$11+CB345*参照!$C$12+CC345*参照!$C$13)/CD345,-2)))</f>
        <v>0</v>
      </c>
      <c r="DH345" s="136" t="str">
        <f t="shared" si="252"/>
        <v>B</v>
      </c>
    </row>
    <row r="346" spans="1:112" ht="14.4">
      <c r="A346" s="137">
        <v>305</v>
      </c>
      <c r="B346" s="363"/>
      <c r="C346" s="361"/>
      <c r="D346" s="126"/>
      <c r="E346" s="127"/>
      <c r="F346" s="185"/>
      <c r="G346" s="213"/>
      <c r="H346" s="355"/>
      <c r="I346" s="235">
        <v>0</v>
      </c>
      <c r="J346" s="235">
        <f t="shared" si="253"/>
        <v>0</v>
      </c>
      <c r="K346" s="387">
        <f>IF(D346="昼間",参照!$E$4,IF(D346="夜間等",参照!$E$5,IF(D346="通信",参照!$E$6,0)))</f>
        <v>0</v>
      </c>
      <c r="L346" s="240">
        <f t="shared" si="254"/>
        <v>0</v>
      </c>
      <c r="M346" s="241">
        <f t="shared" si="255"/>
        <v>0</v>
      </c>
      <c r="N346" s="238"/>
      <c r="O346" s="238">
        <f t="shared" si="256"/>
        <v>0</v>
      </c>
      <c r="P346" s="389">
        <v>0</v>
      </c>
      <c r="Q346" s="392">
        <f>IF(D346="昼間",参照!$F$4,IF(D346="夜間等",参照!$F$5,IF(D346="通信",参照!$F$6,0)))</f>
        <v>0</v>
      </c>
      <c r="R346" s="240">
        <f t="shared" si="257"/>
        <v>0</v>
      </c>
      <c r="S346" s="214"/>
      <c r="T346" s="384">
        <f t="shared" si="258"/>
        <v>0</v>
      </c>
      <c r="U346" s="382">
        <f t="shared" si="259"/>
        <v>0</v>
      </c>
      <c r="V346" s="380">
        <f t="shared" si="260"/>
        <v>0</v>
      </c>
      <c r="W346" s="378">
        <f t="shared" si="261"/>
        <v>0</v>
      </c>
      <c r="X346" s="386" t="str">
        <f t="shared" si="231"/>
        <v>0</v>
      </c>
      <c r="Y346" s="379">
        <f t="shared" si="262"/>
        <v>0</v>
      </c>
      <c r="Z346" s="441"/>
      <c r="AA346" s="441"/>
      <c r="AB346" s="445">
        <f t="shared" si="263"/>
        <v>0</v>
      </c>
      <c r="AC346" s="356">
        <f t="shared" si="264"/>
        <v>0</v>
      </c>
      <c r="AD346" s="123">
        <f t="shared" si="232"/>
        <v>0</v>
      </c>
      <c r="AE346" s="123">
        <f t="shared" si="233"/>
        <v>0</v>
      </c>
      <c r="AF346" s="183"/>
      <c r="AG346" s="32"/>
      <c r="AH346" s="97"/>
      <c r="AI346" s="33"/>
      <c r="AJ346" s="97"/>
      <c r="AK346" s="33"/>
      <c r="AL346" s="97"/>
      <c r="AM346" s="98"/>
      <c r="AN346" s="99"/>
      <c r="AO346" s="147"/>
      <c r="AP346" s="147"/>
      <c r="AQ346" s="147"/>
      <c r="AR346" s="147"/>
      <c r="AS346" s="33"/>
      <c r="AT346" s="308">
        <f t="shared" si="234"/>
        <v>0</v>
      </c>
      <c r="AU346" s="295">
        <f t="shared" si="235"/>
        <v>0</v>
      </c>
      <c r="AV346" s="295">
        <f t="shared" si="236"/>
        <v>0</v>
      </c>
      <c r="AW346" s="295">
        <f t="shared" si="237"/>
        <v>0</v>
      </c>
      <c r="AX346" s="295">
        <f t="shared" si="238"/>
        <v>0</v>
      </c>
      <c r="AY346" s="295">
        <f t="shared" si="239"/>
        <v>0</v>
      </c>
      <c r="AZ346" s="295">
        <f t="shared" si="240"/>
        <v>0</v>
      </c>
      <c r="BA346" s="295">
        <f t="shared" si="241"/>
        <v>0</v>
      </c>
      <c r="BB346" s="310">
        <f t="shared" si="242"/>
        <v>0</v>
      </c>
      <c r="BC346" s="308">
        <f t="shared" si="243"/>
        <v>0</v>
      </c>
      <c r="BD346" s="308">
        <f t="shared" si="244"/>
        <v>0</v>
      </c>
      <c r="BE346" s="295">
        <f t="shared" si="245"/>
        <v>0</v>
      </c>
      <c r="BF346" s="308">
        <f t="shared" si="246"/>
        <v>0</v>
      </c>
      <c r="BG346" s="295">
        <f t="shared" si="247"/>
        <v>0</v>
      </c>
      <c r="BH346" s="308">
        <f t="shared" si="248"/>
        <v>0</v>
      </c>
      <c r="BI346" s="295">
        <f t="shared" si="249"/>
        <v>0</v>
      </c>
      <c r="BJ346" s="295">
        <f t="shared" si="250"/>
        <v>0</v>
      </c>
      <c r="BK346" s="310">
        <f t="shared" si="251"/>
        <v>0</v>
      </c>
      <c r="BL346" s="317">
        <f t="shared" si="265"/>
        <v>0</v>
      </c>
      <c r="BM346" s="299">
        <f t="shared" si="265"/>
        <v>0</v>
      </c>
      <c r="BN346" s="299">
        <f t="shared" si="266"/>
        <v>0</v>
      </c>
      <c r="BO346" s="299">
        <f t="shared" si="265"/>
        <v>0</v>
      </c>
      <c r="BP346" s="299">
        <f t="shared" si="267"/>
        <v>0</v>
      </c>
      <c r="BQ346" s="299">
        <f t="shared" si="265"/>
        <v>0</v>
      </c>
      <c r="BR346" s="299">
        <f t="shared" si="268"/>
        <v>0</v>
      </c>
      <c r="BS346" s="299">
        <f t="shared" si="269"/>
        <v>0</v>
      </c>
      <c r="BT346" s="318">
        <f t="shared" si="269"/>
        <v>0</v>
      </c>
      <c r="BU346" s="450">
        <f t="shared" si="270"/>
        <v>0</v>
      </c>
      <c r="BV346" s="451">
        <f t="shared" si="271"/>
        <v>0</v>
      </c>
      <c r="BW346" s="451">
        <f t="shared" si="272"/>
        <v>0</v>
      </c>
      <c r="BX346" s="451">
        <f t="shared" si="273"/>
        <v>0</v>
      </c>
      <c r="BY346" s="451">
        <f t="shared" si="274"/>
        <v>0</v>
      </c>
      <c r="BZ346" s="451">
        <f t="shared" si="275"/>
        <v>0</v>
      </c>
      <c r="CA346" s="451">
        <f t="shared" si="276"/>
        <v>0</v>
      </c>
      <c r="CB346" s="451">
        <f t="shared" si="277"/>
        <v>0</v>
      </c>
      <c r="CC346" s="451">
        <f t="shared" si="278"/>
        <v>0</v>
      </c>
      <c r="CD346" s="452">
        <f t="shared" si="279"/>
        <v>0</v>
      </c>
      <c r="CE346" s="453">
        <f>IF($AF346="3/3",$R346*参照!$J$4,IF($AF346="2/3",$R346*参照!$J$5,IF($AF346="1/3",$R346*参照!$J$6,IF($AF346="1/4(多子)",$R346*参照!$J$4,IF($AF346="1/4(工･農)",$R346*参照!$J$7,IF($AF346="3/3(多子)",$R346*参照!$J$4,IF($AF346="2/3(多子)",$R346*参照!$J$4,IF($AF346="1/3(多子)",$R346*参照!$J$4,IF($AF346="多子世帯",$R346*参照!$J$4,)))))))))</f>
        <v>0</v>
      </c>
      <c r="CF346" s="454" t="b">
        <f>IF(AH346="3/3",$M346*参照!$I$4,IF(AH346="2/3",$M346*参照!$I$5,IF(AH346="1/3",$M346*参照!$I$6,IF(AH346="1/4(多子)",$M346*参照!$I$4,IF(AH346="1/4(工･農)",$M346*参照!$I$7,IF(AH346="3/3(多子)",$M346*参照!$I$4,IF(AH346="2/3(多子)",$M346*参照!$I$4,IF(AH346="1/3(多子)",$M346*参照!$I$4,IF(AH346="多子世帯",$M346*参照!$I$4,IF(AH346="対象外",0))))))))))</f>
        <v>0</v>
      </c>
      <c r="CG346" s="454" t="b">
        <f>IF(AI346="3/3",$M346*参照!$I$4,IF(AI346="2/3",$M346*参照!$I$5,IF(AI346="1/3",$M346*参照!$I$6,IF(AI346="1/4(多子)",$M346*参照!$I$4,IF(AI346="1/4(工･農)",$M346*参照!$I$7,IF(AI346="3/3(多子)",$M346*参照!$I$4,IF(AI346="2/3(多子)",$M346*参照!$I$4,IF(AI346="1/3(多子)",$M346*参照!$I$4,IF(AI346="多子世帯",$M346*参照!$I$4,IF(AI346="対象外",0))))))))))</f>
        <v>0</v>
      </c>
      <c r="CH346" s="454" t="b">
        <f>IF(AJ346="3/3",$M346*参照!$I$4,IF(AJ346="2/3",$M346*参照!$I$5,IF(AJ346="1/3",$M346*参照!$I$6,IF(AJ346="1/4(多子)",$M346*参照!$I$4,IF(AJ346="1/4(工･農)",$M346*参照!$I$7,IF(AJ346="3/3(多子)",$M346*参照!$I$4,IF(AJ346="2/3(多子)",$M346*参照!$I$4,IF(AJ346="1/3(多子)",$M346*参照!$I$4,IF(AJ346="多子世帯",$M346*参照!$I$4,IF(AJ346="対象外",0))))))))))</f>
        <v>0</v>
      </c>
      <c r="CI346" s="454" t="b">
        <f>IF(AK346="3/3",$M346*参照!$I$4,IF(AK346="2/3",$M346*参照!$I$5,IF(AK346="1/3",$M346*参照!$I$6,IF(AK346="1/4(多子)",$M346*参照!$I$4,IF(AK346="1/4(工･農)",$M346*参照!$I$7,IF(AK346="3/3(多子)",$M346*参照!$I$4,IF(AK346="2/3(多子)",$M346*参照!$I$4,IF(AK346="1/3(多子)",$M346*参照!$I$4,IF(AK346="多子世帯",$M346*参照!$I$4,IF(AK346="対象外",0))))))))))</f>
        <v>0</v>
      </c>
      <c r="CJ346" s="454" t="b">
        <f>IF(AL346="3/3",$M346*参照!$I$4,IF(AL346="2/3",$M346*参照!$I$5,IF(AL346="1/3",$M346*参照!$I$6,IF(AL346="1/4(多子)",$M346*参照!$I$4,IF(AL346="1/4(工･農)",$M346*参照!$I$7,IF(AL346="3/3(多子)",$M346*参照!$I$4,IF(AL346="2/3(多子)",$M346*参照!$I$4,IF(AL346="1/3(多子)",$M346*参照!$I$4,IF(AL346="多子世帯",$M346*参照!$I$4,IF(AL346="対象外",0))))))))))</f>
        <v>0</v>
      </c>
      <c r="CK346" s="454" t="b">
        <f>IF(AM346="3/3",$M346*参照!$I$4,IF(AM346="2/3",$M346*参照!$I$5,IF(AM346="1/3",$M346*参照!$I$6,IF(AM346="1/4(多子)",$M346*参照!$I$4,IF(AM346="1/4(工･農)",$M346*参照!$I$7,IF(AM346="3/3(多子)",$M346*参照!$I$4,IF(AM346="2/3(多子)",$M346*参照!$I$4,IF(AM346="1/3(多子)",$M346*参照!$I$4,IF(AM346="多子世帯",$M346*参照!$I$4,IF(AM346="対象外",0))))))))))</f>
        <v>0</v>
      </c>
      <c r="CL346" s="454" t="b">
        <f>IF(AN346="3/3",$M346*参照!$I$4,IF(AN346="2/3",$M346*参照!$I$5,IF(AN346="1/3",$M346*参照!$I$6,IF(AN346="1/4(多子)",$M346*参照!$I$4,IF(AN346="1/4(工･農)",$M346*参照!$I$7,IF(AN346="3/3(多子)",$M346*参照!$I$4,IF(AN346="2/3(多子)",$M346*参照!$I$4,IF(AN346="1/3(多子)",$M346*参照!$I$4,IF(AN346="多子世帯",$M346*参照!$I$4,IF(AN346="対象外",0))))))))))</f>
        <v>0</v>
      </c>
      <c r="CM346" s="454" t="b">
        <f>IF(AO346="3/3",$M346*参照!$I$4,IF(AO346="2/3",$M346*参照!$I$5,IF(AO346="1/3",$M346*参照!$I$6,IF(AO346="1/4(多子)",$M346*参照!$I$4,IF(AO346="1/4(工･農)",$M346*参照!$I$7,IF(AO346="3/3(多子)",$M346*参照!$I$4,IF(AO346="2/3(多子)",$M346*参照!$I$4,IF(AO346="1/3(多子)",$M346*参照!$I$4,IF(AO346="多子世帯",$M346*参照!$I$4,IF(AO346="対象外",0))))))))))</f>
        <v>0</v>
      </c>
      <c r="CN346" s="454" t="b">
        <f>IF(AP346="3/3",$M346*参照!$I$4,IF(AP346="2/3",$M346*参照!$I$5,IF(AP346="1/3",$M346*参照!$I$6,IF(AP346="1/4(多子)",$M346*参照!$I$4,IF(AP346="1/4(工･農)",$M346*参照!$I$7,IF(AP346="3/3(多子)",$M346*参照!$I$4,IF(AP346="2/3(多子)",$M346*参照!$I$4,IF(AP346="1/3(多子)",$M346*参照!$I$4,IF(AP346="多子世帯",$M346*参照!$I$4,IF(AP346="対象外",0))))))))))</f>
        <v>0</v>
      </c>
      <c r="CO346" s="454" t="b">
        <f>IF(AQ346="3/3",$M346*参照!$I$4,IF(AQ346="2/3",$M346*参照!$I$5,IF(AQ346="1/3",$M346*参照!$I$6,IF(AQ346="1/4(多子)",$M346*参照!$I$4,IF(AQ346="1/4(工･農)",$M346*参照!$I$7,IF(AQ346="3/3(多子)",$M346*参照!$I$4,IF(AQ346="2/3(多子)",$M346*参照!$I$4,IF(AQ346="1/3(多子)",$M346*参照!$I$4,IF(AQ346="多子世帯",$M346*参照!$I$4,IF(AQ346="対象外",0))))))))))</f>
        <v>0</v>
      </c>
      <c r="CP346" s="454" t="b">
        <f>IF(AR346="3/3",$M346*参照!$I$4,IF(AR346="2/3",$M346*参照!$I$5,IF(AR346="1/3",$M346*参照!$I$6,IF(AR346="1/4(多子)",$M346*参照!$I$4,IF(AR346="1/4(工･農)",$M346*参照!$I$7,IF(AR346="3/3(多子)",$M346*参照!$I$4,IF(AR346="2/3(多子)",$M346*参照!$I$4,IF(AR346="1/3(多子)",$M346*参照!$I$4,IF(AR346="多子世帯",$M346*参照!$I$4,IF(AR346="対象外",0))))))))))</f>
        <v>0</v>
      </c>
      <c r="CQ346" s="455" t="b">
        <f>IF(AS346="3/3",$M346*参照!$I$4,IF(AS346="2/3",$M346*参照!$I$5,IF(AS346="1/3",$M346*参照!$I$6,IF(AS346="1/4(多子)",$M346*参照!$I$4,IF(AS346="1/4(工･農)",$M346*参照!$I$7,IF(AS346="3/3(多子)",$M346*参照!$I$4,IF(AS346="2/3(多子)",$M346*参照!$I$4,IF(AS346="1/3(多子)",$M346*参照!$I$4,IF(AS346="多子世帯",$M346*参照!$I$4,IF(AS346="対象外",0))))))))))</f>
        <v>0</v>
      </c>
      <c r="CR346" s="456">
        <f t="shared" si="280"/>
        <v>0</v>
      </c>
      <c r="CS346" s="66"/>
      <c r="CT346" s="147"/>
      <c r="CU346" s="147"/>
      <c r="CV346" s="147"/>
      <c r="CW346" s="147"/>
      <c r="CX346" s="147"/>
      <c r="CY346" s="149"/>
      <c r="CZ346" s="100"/>
      <c r="DA346" s="147"/>
      <c r="DB346" s="147"/>
      <c r="DC346" s="147"/>
      <c r="DD346" s="147"/>
      <c r="DE346" s="147"/>
      <c r="DF346" s="148">
        <f t="shared" si="281"/>
        <v>0</v>
      </c>
      <c r="DG346" s="77">
        <f>IF(CD346=0,0,(ROUNDUP(O346*(BU346*参照!$C$5+BV346*参照!$C$6+BW346*参照!$C$7+BX346*参照!$C$8+BY346*参照!$C$9+BZ346*参照!$C$10+CA346*参照!$C$11+CB346*参照!$C$12+CC346*参照!$C$13)/CD346,-2)))</f>
        <v>0</v>
      </c>
      <c r="DH346" s="136" t="str">
        <f t="shared" si="252"/>
        <v>B</v>
      </c>
    </row>
    <row r="347" spans="1:112" ht="14.4">
      <c r="A347" s="137">
        <v>306</v>
      </c>
      <c r="B347" s="363"/>
      <c r="C347" s="361"/>
      <c r="D347" s="126"/>
      <c r="E347" s="127"/>
      <c r="F347" s="185"/>
      <c r="G347" s="213"/>
      <c r="H347" s="355"/>
      <c r="I347" s="235">
        <v>0</v>
      </c>
      <c r="J347" s="235">
        <f t="shared" si="253"/>
        <v>0</v>
      </c>
      <c r="K347" s="387">
        <f>IF(D347="昼間",参照!$E$4,IF(D347="夜間等",参照!$E$5,IF(D347="通信",参照!$E$6,0)))</f>
        <v>0</v>
      </c>
      <c r="L347" s="240">
        <f t="shared" si="254"/>
        <v>0</v>
      </c>
      <c r="M347" s="241">
        <f t="shared" si="255"/>
        <v>0</v>
      </c>
      <c r="N347" s="238"/>
      <c r="O347" s="238">
        <f t="shared" si="256"/>
        <v>0</v>
      </c>
      <c r="P347" s="389">
        <v>0</v>
      </c>
      <c r="Q347" s="392">
        <f>IF(D347="昼間",参照!$F$4,IF(D347="夜間等",参照!$F$5,IF(D347="通信",参照!$F$6,0)))</f>
        <v>0</v>
      </c>
      <c r="R347" s="240">
        <f t="shared" si="257"/>
        <v>0</v>
      </c>
      <c r="S347" s="214"/>
      <c r="T347" s="384">
        <f t="shared" si="258"/>
        <v>0</v>
      </c>
      <c r="U347" s="382">
        <f t="shared" si="259"/>
        <v>0</v>
      </c>
      <c r="V347" s="380">
        <f t="shared" si="260"/>
        <v>0</v>
      </c>
      <c r="W347" s="378">
        <f t="shared" si="261"/>
        <v>0</v>
      </c>
      <c r="X347" s="386" t="str">
        <f t="shared" si="231"/>
        <v>0</v>
      </c>
      <c r="Y347" s="379">
        <f t="shared" si="262"/>
        <v>0</v>
      </c>
      <c r="Z347" s="441"/>
      <c r="AA347" s="441"/>
      <c r="AB347" s="445">
        <f t="shared" si="263"/>
        <v>0</v>
      </c>
      <c r="AC347" s="356">
        <f t="shared" si="264"/>
        <v>0</v>
      </c>
      <c r="AD347" s="123">
        <f t="shared" si="232"/>
        <v>0</v>
      </c>
      <c r="AE347" s="123">
        <f t="shared" si="233"/>
        <v>0</v>
      </c>
      <c r="AF347" s="183"/>
      <c r="AG347" s="32"/>
      <c r="AH347" s="97"/>
      <c r="AI347" s="33"/>
      <c r="AJ347" s="97"/>
      <c r="AK347" s="33"/>
      <c r="AL347" s="97"/>
      <c r="AM347" s="98"/>
      <c r="AN347" s="99"/>
      <c r="AO347" s="147"/>
      <c r="AP347" s="147"/>
      <c r="AQ347" s="147"/>
      <c r="AR347" s="147"/>
      <c r="AS347" s="33"/>
      <c r="AT347" s="308">
        <f t="shared" si="234"/>
        <v>0</v>
      </c>
      <c r="AU347" s="295">
        <f t="shared" si="235"/>
        <v>0</v>
      </c>
      <c r="AV347" s="295">
        <f t="shared" si="236"/>
        <v>0</v>
      </c>
      <c r="AW347" s="295">
        <f t="shared" si="237"/>
        <v>0</v>
      </c>
      <c r="AX347" s="295">
        <f t="shared" si="238"/>
        <v>0</v>
      </c>
      <c r="AY347" s="295">
        <f t="shared" si="239"/>
        <v>0</v>
      </c>
      <c r="AZ347" s="295">
        <f t="shared" si="240"/>
        <v>0</v>
      </c>
      <c r="BA347" s="295">
        <f t="shared" si="241"/>
        <v>0</v>
      </c>
      <c r="BB347" s="310">
        <f t="shared" si="242"/>
        <v>0</v>
      </c>
      <c r="BC347" s="308">
        <f t="shared" si="243"/>
        <v>0</v>
      </c>
      <c r="BD347" s="308">
        <f t="shared" si="244"/>
        <v>0</v>
      </c>
      <c r="BE347" s="295">
        <f t="shared" si="245"/>
        <v>0</v>
      </c>
      <c r="BF347" s="308">
        <f t="shared" si="246"/>
        <v>0</v>
      </c>
      <c r="BG347" s="295">
        <f t="shared" si="247"/>
        <v>0</v>
      </c>
      <c r="BH347" s="308">
        <f t="shared" si="248"/>
        <v>0</v>
      </c>
      <c r="BI347" s="295">
        <f t="shared" si="249"/>
        <v>0</v>
      </c>
      <c r="BJ347" s="295">
        <f t="shared" si="250"/>
        <v>0</v>
      </c>
      <c r="BK347" s="310">
        <f t="shared" si="251"/>
        <v>0</v>
      </c>
      <c r="BL347" s="317">
        <f t="shared" si="265"/>
        <v>0</v>
      </c>
      <c r="BM347" s="299">
        <f t="shared" si="265"/>
        <v>0</v>
      </c>
      <c r="BN347" s="299">
        <f t="shared" si="266"/>
        <v>0</v>
      </c>
      <c r="BO347" s="299">
        <f t="shared" si="265"/>
        <v>0</v>
      </c>
      <c r="BP347" s="299">
        <f t="shared" si="267"/>
        <v>0</v>
      </c>
      <c r="BQ347" s="299">
        <f t="shared" si="265"/>
        <v>0</v>
      </c>
      <c r="BR347" s="299">
        <f t="shared" si="268"/>
        <v>0</v>
      </c>
      <c r="BS347" s="299">
        <f t="shared" si="269"/>
        <v>0</v>
      </c>
      <c r="BT347" s="318">
        <f t="shared" si="269"/>
        <v>0</v>
      </c>
      <c r="BU347" s="450">
        <f t="shared" si="270"/>
        <v>0</v>
      </c>
      <c r="BV347" s="451">
        <f t="shared" si="271"/>
        <v>0</v>
      </c>
      <c r="BW347" s="451">
        <f t="shared" si="272"/>
        <v>0</v>
      </c>
      <c r="BX347" s="451">
        <f t="shared" si="273"/>
        <v>0</v>
      </c>
      <c r="BY347" s="451">
        <f t="shared" si="274"/>
        <v>0</v>
      </c>
      <c r="BZ347" s="451">
        <f t="shared" si="275"/>
        <v>0</v>
      </c>
      <c r="CA347" s="451">
        <f t="shared" si="276"/>
        <v>0</v>
      </c>
      <c r="CB347" s="451">
        <f t="shared" si="277"/>
        <v>0</v>
      </c>
      <c r="CC347" s="451">
        <f t="shared" si="278"/>
        <v>0</v>
      </c>
      <c r="CD347" s="452">
        <f t="shared" si="279"/>
        <v>0</v>
      </c>
      <c r="CE347" s="453">
        <f>IF($AF347="3/3",$R347*参照!$J$4,IF($AF347="2/3",$R347*参照!$J$5,IF($AF347="1/3",$R347*参照!$J$6,IF($AF347="1/4(多子)",$R347*参照!$J$4,IF($AF347="1/4(工･農)",$R347*参照!$J$7,IF($AF347="3/3(多子)",$R347*参照!$J$4,IF($AF347="2/3(多子)",$R347*参照!$J$4,IF($AF347="1/3(多子)",$R347*参照!$J$4,IF($AF347="多子世帯",$R347*参照!$J$4,)))))))))</f>
        <v>0</v>
      </c>
      <c r="CF347" s="454" t="b">
        <f>IF(AH347="3/3",$M347*参照!$I$4,IF(AH347="2/3",$M347*参照!$I$5,IF(AH347="1/3",$M347*参照!$I$6,IF(AH347="1/4(多子)",$M347*参照!$I$4,IF(AH347="1/4(工･農)",$M347*参照!$I$7,IF(AH347="3/3(多子)",$M347*参照!$I$4,IF(AH347="2/3(多子)",$M347*参照!$I$4,IF(AH347="1/3(多子)",$M347*参照!$I$4,IF(AH347="多子世帯",$M347*参照!$I$4,IF(AH347="対象外",0))))))))))</f>
        <v>0</v>
      </c>
      <c r="CG347" s="454" t="b">
        <f>IF(AI347="3/3",$M347*参照!$I$4,IF(AI347="2/3",$M347*参照!$I$5,IF(AI347="1/3",$M347*参照!$I$6,IF(AI347="1/4(多子)",$M347*参照!$I$4,IF(AI347="1/4(工･農)",$M347*参照!$I$7,IF(AI347="3/3(多子)",$M347*参照!$I$4,IF(AI347="2/3(多子)",$M347*参照!$I$4,IF(AI347="1/3(多子)",$M347*参照!$I$4,IF(AI347="多子世帯",$M347*参照!$I$4,IF(AI347="対象外",0))))))))))</f>
        <v>0</v>
      </c>
      <c r="CH347" s="454" t="b">
        <f>IF(AJ347="3/3",$M347*参照!$I$4,IF(AJ347="2/3",$M347*参照!$I$5,IF(AJ347="1/3",$M347*参照!$I$6,IF(AJ347="1/4(多子)",$M347*参照!$I$4,IF(AJ347="1/4(工･農)",$M347*参照!$I$7,IF(AJ347="3/3(多子)",$M347*参照!$I$4,IF(AJ347="2/3(多子)",$M347*参照!$I$4,IF(AJ347="1/3(多子)",$M347*参照!$I$4,IF(AJ347="多子世帯",$M347*参照!$I$4,IF(AJ347="対象外",0))))))))))</f>
        <v>0</v>
      </c>
      <c r="CI347" s="454" t="b">
        <f>IF(AK347="3/3",$M347*参照!$I$4,IF(AK347="2/3",$M347*参照!$I$5,IF(AK347="1/3",$M347*参照!$I$6,IF(AK347="1/4(多子)",$M347*参照!$I$4,IF(AK347="1/4(工･農)",$M347*参照!$I$7,IF(AK347="3/3(多子)",$M347*参照!$I$4,IF(AK347="2/3(多子)",$M347*参照!$I$4,IF(AK347="1/3(多子)",$M347*参照!$I$4,IF(AK347="多子世帯",$M347*参照!$I$4,IF(AK347="対象外",0))))))))))</f>
        <v>0</v>
      </c>
      <c r="CJ347" s="454" t="b">
        <f>IF(AL347="3/3",$M347*参照!$I$4,IF(AL347="2/3",$M347*参照!$I$5,IF(AL347="1/3",$M347*参照!$I$6,IF(AL347="1/4(多子)",$M347*参照!$I$4,IF(AL347="1/4(工･農)",$M347*参照!$I$7,IF(AL347="3/3(多子)",$M347*参照!$I$4,IF(AL347="2/3(多子)",$M347*参照!$I$4,IF(AL347="1/3(多子)",$M347*参照!$I$4,IF(AL347="多子世帯",$M347*参照!$I$4,IF(AL347="対象外",0))))))))))</f>
        <v>0</v>
      </c>
      <c r="CK347" s="454" t="b">
        <f>IF(AM347="3/3",$M347*参照!$I$4,IF(AM347="2/3",$M347*参照!$I$5,IF(AM347="1/3",$M347*参照!$I$6,IF(AM347="1/4(多子)",$M347*参照!$I$4,IF(AM347="1/4(工･農)",$M347*参照!$I$7,IF(AM347="3/3(多子)",$M347*参照!$I$4,IF(AM347="2/3(多子)",$M347*参照!$I$4,IF(AM347="1/3(多子)",$M347*参照!$I$4,IF(AM347="多子世帯",$M347*参照!$I$4,IF(AM347="対象外",0))))))))))</f>
        <v>0</v>
      </c>
      <c r="CL347" s="454" t="b">
        <f>IF(AN347="3/3",$M347*参照!$I$4,IF(AN347="2/3",$M347*参照!$I$5,IF(AN347="1/3",$M347*参照!$I$6,IF(AN347="1/4(多子)",$M347*参照!$I$4,IF(AN347="1/4(工･農)",$M347*参照!$I$7,IF(AN347="3/3(多子)",$M347*参照!$I$4,IF(AN347="2/3(多子)",$M347*参照!$I$4,IF(AN347="1/3(多子)",$M347*参照!$I$4,IF(AN347="多子世帯",$M347*参照!$I$4,IF(AN347="対象外",0))))))))))</f>
        <v>0</v>
      </c>
      <c r="CM347" s="454" t="b">
        <f>IF(AO347="3/3",$M347*参照!$I$4,IF(AO347="2/3",$M347*参照!$I$5,IF(AO347="1/3",$M347*参照!$I$6,IF(AO347="1/4(多子)",$M347*参照!$I$4,IF(AO347="1/4(工･農)",$M347*参照!$I$7,IF(AO347="3/3(多子)",$M347*参照!$I$4,IF(AO347="2/3(多子)",$M347*参照!$I$4,IF(AO347="1/3(多子)",$M347*参照!$I$4,IF(AO347="多子世帯",$M347*参照!$I$4,IF(AO347="対象外",0))))))))))</f>
        <v>0</v>
      </c>
      <c r="CN347" s="454" t="b">
        <f>IF(AP347="3/3",$M347*参照!$I$4,IF(AP347="2/3",$M347*参照!$I$5,IF(AP347="1/3",$M347*参照!$I$6,IF(AP347="1/4(多子)",$M347*参照!$I$4,IF(AP347="1/4(工･農)",$M347*参照!$I$7,IF(AP347="3/3(多子)",$M347*参照!$I$4,IF(AP347="2/3(多子)",$M347*参照!$I$4,IF(AP347="1/3(多子)",$M347*参照!$I$4,IF(AP347="多子世帯",$M347*参照!$I$4,IF(AP347="対象外",0))))))))))</f>
        <v>0</v>
      </c>
      <c r="CO347" s="454" t="b">
        <f>IF(AQ347="3/3",$M347*参照!$I$4,IF(AQ347="2/3",$M347*参照!$I$5,IF(AQ347="1/3",$M347*参照!$I$6,IF(AQ347="1/4(多子)",$M347*参照!$I$4,IF(AQ347="1/4(工･農)",$M347*参照!$I$7,IF(AQ347="3/3(多子)",$M347*参照!$I$4,IF(AQ347="2/3(多子)",$M347*参照!$I$4,IF(AQ347="1/3(多子)",$M347*参照!$I$4,IF(AQ347="多子世帯",$M347*参照!$I$4,IF(AQ347="対象外",0))))))))))</f>
        <v>0</v>
      </c>
      <c r="CP347" s="454" t="b">
        <f>IF(AR347="3/3",$M347*参照!$I$4,IF(AR347="2/3",$M347*参照!$I$5,IF(AR347="1/3",$M347*参照!$I$6,IF(AR347="1/4(多子)",$M347*参照!$I$4,IF(AR347="1/4(工･農)",$M347*参照!$I$7,IF(AR347="3/3(多子)",$M347*参照!$I$4,IF(AR347="2/3(多子)",$M347*参照!$I$4,IF(AR347="1/3(多子)",$M347*参照!$I$4,IF(AR347="多子世帯",$M347*参照!$I$4,IF(AR347="対象外",0))))))))))</f>
        <v>0</v>
      </c>
      <c r="CQ347" s="455" t="b">
        <f>IF(AS347="3/3",$M347*参照!$I$4,IF(AS347="2/3",$M347*参照!$I$5,IF(AS347="1/3",$M347*参照!$I$6,IF(AS347="1/4(多子)",$M347*参照!$I$4,IF(AS347="1/4(工･農)",$M347*参照!$I$7,IF(AS347="3/3(多子)",$M347*参照!$I$4,IF(AS347="2/3(多子)",$M347*参照!$I$4,IF(AS347="1/3(多子)",$M347*参照!$I$4,IF(AS347="多子世帯",$M347*参照!$I$4,IF(AS347="対象外",0))))))))))</f>
        <v>0</v>
      </c>
      <c r="CR347" s="456">
        <f t="shared" si="280"/>
        <v>0</v>
      </c>
      <c r="CS347" s="66"/>
      <c r="CT347" s="147"/>
      <c r="CU347" s="147"/>
      <c r="CV347" s="147"/>
      <c r="CW347" s="147"/>
      <c r="CX347" s="147"/>
      <c r="CY347" s="149"/>
      <c r="CZ347" s="100"/>
      <c r="DA347" s="147"/>
      <c r="DB347" s="147"/>
      <c r="DC347" s="147"/>
      <c r="DD347" s="147"/>
      <c r="DE347" s="147"/>
      <c r="DF347" s="148">
        <f t="shared" si="281"/>
        <v>0</v>
      </c>
      <c r="DG347" s="77">
        <f>IF(CD347=0,0,(ROUNDUP(O347*(BU347*参照!$C$5+BV347*参照!$C$6+BW347*参照!$C$7+BX347*参照!$C$8+BY347*参照!$C$9+BZ347*参照!$C$10+CA347*参照!$C$11+CB347*参照!$C$12+CC347*参照!$C$13)/CD347,-2)))</f>
        <v>0</v>
      </c>
      <c r="DH347" s="136" t="str">
        <f t="shared" si="252"/>
        <v>B</v>
      </c>
    </row>
    <row r="348" spans="1:112" ht="14.4">
      <c r="A348" s="137">
        <v>307</v>
      </c>
      <c r="B348" s="363"/>
      <c r="C348" s="361"/>
      <c r="D348" s="126"/>
      <c r="E348" s="127"/>
      <c r="F348" s="185"/>
      <c r="G348" s="213"/>
      <c r="H348" s="355"/>
      <c r="I348" s="235">
        <v>0</v>
      </c>
      <c r="J348" s="235">
        <f t="shared" si="253"/>
        <v>0</v>
      </c>
      <c r="K348" s="387">
        <f>IF(D348="昼間",参照!$E$4,IF(D348="夜間等",参照!$E$5,IF(D348="通信",参照!$E$6,0)))</f>
        <v>0</v>
      </c>
      <c r="L348" s="240">
        <f t="shared" si="254"/>
        <v>0</v>
      </c>
      <c r="M348" s="241">
        <f t="shared" si="255"/>
        <v>0</v>
      </c>
      <c r="N348" s="238"/>
      <c r="O348" s="238">
        <f t="shared" si="256"/>
        <v>0</v>
      </c>
      <c r="P348" s="389">
        <v>0</v>
      </c>
      <c r="Q348" s="392">
        <f>IF(D348="昼間",参照!$F$4,IF(D348="夜間等",参照!$F$5,IF(D348="通信",参照!$F$6,0)))</f>
        <v>0</v>
      </c>
      <c r="R348" s="240">
        <f t="shared" si="257"/>
        <v>0</v>
      </c>
      <c r="S348" s="214"/>
      <c r="T348" s="384">
        <f t="shared" si="258"/>
        <v>0</v>
      </c>
      <c r="U348" s="382">
        <f t="shared" si="259"/>
        <v>0</v>
      </c>
      <c r="V348" s="380">
        <f t="shared" si="260"/>
        <v>0</v>
      </c>
      <c r="W348" s="378">
        <f t="shared" si="261"/>
        <v>0</v>
      </c>
      <c r="X348" s="386" t="str">
        <f t="shared" si="231"/>
        <v>0</v>
      </c>
      <c r="Y348" s="379">
        <f t="shared" si="262"/>
        <v>0</v>
      </c>
      <c r="Z348" s="441"/>
      <c r="AA348" s="441"/>
      <c r="AB348" s="445">
        <f t="shared" si="263"/>
        <v>0</v>
      </c>
      <c r="AC348" s="356">
        <f t="shared" si="264"/>
        <v>0</v>
      </c>
      <c r="AD348" s="123">
        <f t="shared" si="232"/>
        <v>0</v>
      </c>
      <c r="AE348" s="123">
        <f t="shared" si="233"/>
        <v>0</v>
      </c>
      <c r="AF348" s="183"/>
      <c r="AG348" s="32"/>
      <c r="AH348" s="97"/>
      <c r="AI348" s="33"/>
      <c r="AJ348" s="97"/>
      <c r="AK348" s="33"/>
      <c r="AL348" s="97"/>
      <c r="AM348" s="98"/>
      <c r="AN348" s="99"/>
      <c r="AO348" s="147"/>
      <c r="AP348" s="147"/>
      <c r="AQ348" s="147"/>
      <c r="AR348" s="147"/>
      <c r="AS348" s="33"/>
      <c r="AT348" s="308">
        <f t="shared" si="234"/>
        <v>0</v>
      </c>
      <c r="AU348" s="295">
        <f t="shared" si="235"/>
        <v>0</v>
      </c>
      <c r="AV348" s="295">
        <f t="shared" si="236"/>
        <v>0</v>
      </c>
      <c r="AW348" s="295">
        <f t="shared" si="237"/>
        <v>0</v>
      </c>
      <c r="AX348" s="295">
        <f t="shared" si="238"/>
        <v>0</v>
      </c>
      <c r="AY348" s="295">
        <f t="shared" si="239"/>
        <v>0</v>
      </c>
      <c r="AZ348" s="295">
        <f t="shared" si="240"/>
        <v>0</v>
      </c>
      <c r="BA348" s="295">
        <f t="shared" si="241"/>
        <v>0</v>
      </c>
      <c r="BB348" s="310">
        <f t="shared" si="242"/>
        <v>0</v>
      </c>
      <c r="BC348" s="308">
        <f t="shared" si="243"/>
        <v>0</v>
      </c>
      <c r="BD348" s="308">
        <f t="shared" si="244"/>
        <v>0</v>
      </c>
      <c r="BE348" s="295">
        <f t="shared" si="245"/>
        <v>0</v>
      </c>
      <c r="BF348" s="308">
        <f t="shared" si="246"/>
        <v>0</v>
      </c>
      <c r="BG348" s="295">
        <f t="shared" si="247"/>
        <v>0</v>
      </c>
      <c r="BH348" s="308">
        <f t="shared" si="248"/>
        <v>0</v>
      </c>
      <c r="BI348" s="295">
        <f t="shared" si="249"/>
        <v>0</v>
      </c>
      <c r="BJ348" s="295">
        <f t="shared" si="250"/>
        <v>0</v>
      </c>
      <c r="BK348" s="310">
        <f t="shared" si="251"/>
        <v>0</v>
      </c>
      <c r="BL348" s="317">
        <f t="shared" si="265"/>
        <v>0</v>
      </c>
      <c r="BM348" s="299">
        <f t="shared" si="265"/>
        <v>0</v>
      </c>
      <c r="BN348" s="299">
        <f t="shared" si="266"/>
        <v>0</v>
      </c>
      <c r="BO348" s="299">
        <f t="shared" si="265"/>
        <v>0</v>
      </c>
      <c r="BP348" s="299">
        <f t="shared" si="267"/>
        <v>0</v>
      </c>
      <c r="BQ348" s="299">
        <f t="shared" si="265"/>
        <v>0</v>
      </c>
      <c r="BR348" s="299">
        <f t="shared" si="268"/>
        <v>0</v>
      </c>
      <c r="BS348" s="299">
        <f t="shared" si="269"/>
        <v>0</v>
      </c>
      <c r="BT348" s="318">
        <f t="shared" si="269"/>
        <v>0</v>
      </c>
      <c r="BU348" s="450">
        <f t="shared" si="270"/>
        <v>0</v>
      </c>
      <c r="BV348" s="451">
        <f t="shared" si="271"/>
        <v>0</v>
      </c>
      <c r="BW348" s="451">
        <f t="shared" si="272"/>
        <v>0</v>
      </c>
      <c r="BX348" s="451">
        <f t="shared" si="273"/>
        <v>0</v>
      </c>
      <c r="BY348" s="451">
        <f t="shared" si="274"/>
        <v>0</v>
      </c>
      <c r="BZ348" s="451">
        <f t="shared" si="275"/>
        <v>0</v>
      </c>
      <c r="CA348" s="451">
        <f t="shared" si="276"/>
        <v>0</v>
      </c>
      <c r="CB348" s="451">
        <f t="shared" si="277"/>
        <v>0</v>
      </c>
      <c r="CC348" s="451">
        <f t="shared" si="278"/>
        <v>0</v>
      </c>
      <c r="CD348" s="452">
        <f t="shared" si="279"/>
        <v>0</v>
      </c>
      <c r="CE348" s="453">
        <f>IF($AF348="3/3",$R348*参照!$J$4,IF($AF348="2/3",$R348*参照!$J$5,IF($AF348="1/3",$R348*参照!$J$6,IF($AF348="1/4(多子)",$R348*参照!$J$4,IF($AF348="1/4(工･農)",$R348*参照!$J$7,IF($AF348="3/3(多子)",$R348*参照!$J$4,IF($AF348="2/3(多子)",$R348*参照!$J$4,IF($AF348="1/3(多子)",$R348*参照!$J$4,IF($AF348="多子世帯",$R348*参照!$J$4,)))))))))</f>
        <v>0</v>
      </c>
      <c r="CF348" s="454" t="b">
        <f>IF(AH348="3/3",$M348*参照!$I$4,IF(AH348="2/3",$M348*参照!$I$5,IF(AH348="1/3",$M348*参照!$I$6,IF(AH348="1/4(多子)",$M348*参照!$I$4,IF(AH348="1/4(工･農)",$M348*参照!$I$7,IF(AH348="3/3(多子)",$M348*参照!$I$4,IF(AH348="2/3(多子)",$M348*参照!$I$4,IF(AH348="1/3(多子)",$M348*参照!$I$4,IF(AH348="多子世帯",$M348*参照!$I$4,IF(AH348="対象外",0))))))))))</f>
        <v>0</v>
      </c>
      <c r="CG348" s="454" t="b">
        <f>IF(AI348="3/3",$M348*参照!$I$4,IF(AI348="2/3",$M348*参照!$I$5,IF(AI348="1/3",$M348*参照!$I$6,IF(AI348="1/4(多子)",$M348*参照!$I$4,IF(AI348="1/4(工･農)",$M348*参照!$I$7,IF(AI348="3/3(多子)",$M348*参照!$I$4,IF(AI348="2/3(多子)",$M348*参照!$I$4,IF(AI348="1/3(多子)",$M348*参照!$I$4,IF(AI348="多子世帯",$M348*参照!$I$4,IF(AI348="対象外",0))))))))))</f>
        <v>0</v>
      </c>
      <c r="CH348" s="454" t="b">
        <f>IF(AJ348="3/3",$M348*参照!$I$4,IF(AJ348="2/3",$M348*参照!$I$5,IF(AJ348="1/3",$M348*参照!$I$6,IF(AJ348="1/4(多子)",$M348*参照!$I$4,IF(AJ348="1/4(工･農)",$M348*参照!$I$7,IF(AJ348="3/3(多子)",$M348*参照!$I$4,IF(AJ348="2/3(多子)",$M348*参照!$I$4,IF(AJ348="1/3(多子)",$M348*参照!$I$4,IF(AJ348="多子世帯",$M348*参照!$I$4,IF(AJ348="対象外",0))))))))))</f>
        <v>0</v>
      </c>
      <c r="CI348" s="454" t="b">
        <f>IF(AK348="3/3",$M348*参照!$I$4,IF(AK348="2/3",$M348*参照!$I$5,IF(AK348="1/3",$M348*参照!$I$6,IF(AK348="1/4(多子)",$M348*参照!$I$4,IF(AK348="1/4(工･農)",$M348*参照!$I$7,IF(AK348="3/3(多子)",$M348*参照!$I$4,IF(AK348="2/3(多子)",$M348*参照!$I$4,IF(AK348="1/3(多子)",$M348*参照!$I$4,IF(AK348="多子世帯",$M348*参照!$I$4,IF(AK348="対象外",0))))))))))</f>
        <v>0</v>
      </c>
      <c r="CJ348" s="454" t="b">
        <f>IF(AL348="3/3",$M348*参照!$I$4,IF(AL348="2/3",$M348*参照!$I$5,IF(AL348="1/3",$M348*参照!$I$6,IF(AL348="1/4(多子)",$M348*参照!$I$4,IF(AL348="1/4(工･農)",$M348*参照!$I$7,IF(AL348="3/3(多子)",$M348*参照!$I$4,IF(AL348="2/3(多子)",$M348*参照!$I$4,IF(AL348="1/3(多子)",$M348*参照!$I$4,IF(AL348="多子世帯",$M348*参照!$I$4,IF(AL348="対象外",0))))))))))</f>
        <v>0</v>
      </c>
      <c r="CK348" s="454" t="b">
        <f>IF(AM348="3/3",$M348*参照!$I$4,IF(AM348="2/3",$M348*参照!$I$5,IF(AM348="1/3",$M348*参照!$I$6,IF(AM348="1/4(多子)",$M348*参照!$I$4,IF(AM348="1/4(工･農)",$M348*参照!$I$7,IF(AM348="3/3(多子)",$M348*参照!$I$4,IF(AM348="2/3(多子)",$M348*参照!$I$4,IF(AM348="1/3(多子)",$M348*参照!$I$4,IF(AM348="多子世帯",$M348*参照!$I$4,IF(AM348="対象外",0))))))))))</f>
        <v>0</v>
      </c>
      <c r="CL348" s="454" t="b">
        <f>IF(AN348="3/3",$M348*参照!$I$4,IF(AN348="2/3",$M348*参照!$I$5,IF(AN348="1/3",$M348*参照!$I$6,IF(AN348="1/4(多子)",$M348*参照!$I$4,IF(AN348="1/4(工･農)",$M348*参照!$I$7,IF(AN348="3/3(多子)",$M348*参照!$I$4,IF(AN348="2/3(多子)",$M348*参照!$I$4,IF(AN348="1/3(多子)",$M348*参照!$I$4,IF(AN348="多子世帯",$M348*参照!$I$4,IF(AN348="対象外",0))))))))))</f>
        <v>0</v>
      </c>
      <c r="CM348" s="454" t="b">
        <f>IF(AO348="3/3",$M348*参照!$I$4,IF(AO348="2/3",$M348*参照!$I$5,IF(AO348="1/3",$M348*参照!$I$6,IF(AO348="1/4(多子)",$M348*参照!$I$4,IF(AO348="1/4(工･農)",$M348*参照!$I$7,IF(AO348="3/3(多子)",$M348*参照!$I$4,IF(AO348="2/3(多子)",$M348*参照!$I$4,IF(AO348="1/3(多子)",$M348*参照!$I$4,IF(AO348="多子世帯",$M348*参照!$I$4,IF(AO348="対象外",0))))))))))</f>
        <v>0</v>
      </c>
      <c r="CN348" s="454" t="b">
        <f>IF(AP348="3/3",$M348*参照!$I$4,IF(AP348="2/3",$M348*参照!$I$5,IF(AP348="1/3",$M348*参照!$I$6,IF(AP348="1/4(多子)",$M348*参照!$I$4,IF(AP348="1/4(工･農)",$M348*参照!$I$7,IF(AP348="3/3(多子)",$M348*参照!$I$4,IF(AP348="2/3(多子)",$M348*参照!$I$4,IF(AP348="1/3(多子)",$M348*参照!$I$4,IF(AP348="多子世帯",$M348*参照!$I$4,IF(AP348="対象外",0))))))))))</f>
        <v>0</v>
      </c>
      <c r="CO348" s="454" t="b">
        <f>IF(AQ348="3/3",$M348*参照!$I$4,IF(AQ348="2/3",$M348*参照!$I$5,IF(AQ348="1/3",$M348*参照!$I$6,IF(AQ348="1/4(多子)",$M348*参照!$I$4,IF(AQ348="1/4(工･農)",$M348*参照!$I$7,IF(AQ348="3/3(多子)",$M348*参照!$I$4,IF(AQ348="2/3(多子)",$M348*参照!$I$4,IF(AQ348="1/3(多子)",$M348*参照!$I$4,IF(AQ348="多子世帯",$M348*参照!$I$4,IF(AQ348="対象外",0))))))))))</f>
        <v>0</v>
      </c>
      <c r="CP348" s="454" t="b">
        <f>IF(AR348="3/3",$M348*参照!$I$4,IF(AR348="2/3",$M348*参照!$I$5,IF(AR348="1/3",$M348*参照!$I$6,IF(AR348="1/4(多子)",$M348*参照!$I$4,IF(AR348="1/4(工･農)",$M348*参照!$I$7,IF(AR348="3/3(多子)",$M348*参照!$I$4,IF(AR348="2/3(多子)",$M348*参照!$I$4,IF(AR348="1/3(多子)",$M348*参照!$I$4,IF(AR348="多子世帯",$M348*参照!$I$4,IF(AR348="対象外",0))))))))))</f>
        <v>0</v>
      </c>
      <c r="CQ348" s="455" t="b">
        <f>IF(AS348="3/3",$M348*参照!$I$4,IF(AS348="2/3",$M348*参照!$I$5,IF(AS348="1/3",$M348*参照!$I$6,IF(AS348="1/4(多子)",$M348*参照!$I$4,IF(AS348="1/4(工･農)",$M348*参照!$I$7,IF(AS348="3/3(多子)",$M348*参照!$I$4,IF(AS348="2/3(多子)",$M348*参照!$I$4,IF(AS348="1/3(多子)",$M348*参照!$I$4,IF(AS348="多子世帯",$M348*参照!$I$4,IF(AS348="対象外",0))))))))))</f>
        <v>0</v>
      </c>
      <c r="CR348" s="456">
        <f t="shared" si="280"/>
        <v>0</v>
      </c>
      <c r="CS348" s="66"/>
      <c r="CT348" s="147"/>
      <c r="CU348" s="147"/>
      <c r="CV348" s="147"/>
      <c r="CW348" s="147"/>
      <c r="CX348" s="147"/>
      <c r="CY348" s="149"/>
      <c r="CZ348" s="100"/>
      <c r="DA348" s="147"/>
      <c r="DB348" s="147"/>
      <c r="DC348" s="147"/>
      <c r="DD348" s="147"/>
      <c r="DE348" s="147"/>
      <c r="DF348" s="148">
        <f t="shared" si="281"/>
        <v>0</v>
      </c>
      <c r="DG348" s="77">
        <f>IF(CD348=0,0,(ROUNDUP(O348*(BU348*参照!$C$5+BV348*参照!$C$6+BW348*参照!$C$7+BX348*参照!$C$8+BY348*参照!$C$9+BZ348*参照!$C$10+CA348*参照!$C$11+CB348*参照!$C$12+CC348*参照!$C$13)/CD348,-2)))</f>
        <v>0</v>
      </c>
      <c r="DH348" s="136" t="str">
        <f t="shared" si="252"/>
        <v>B</v>
      </c>
    </row>
    <row r="349" spans="1:112" ht="14.4">
      <c r="A349" s="137">
        <v>308</v>
      </c>
      <c r="B349" s="354"/>
      <c r="C349" s="355"/>
      <c r="D349" s="213"/>
      <c r="E349" s="213"/>
      <c r="F349" s="185"/>
      <c r="G349" s="213"/>
      <c r="H349" s="355"/>
      <c r="I349" s="237">
        <v>0</v>
      </c>
      <c r="J349" s="236">
        <f t="shared" si="253"/>
        <v>0</v>
      </c>
      <c r="K349" s="387">
        <f>IF(D349="昼間",参照!$E$4,IF(D349="夜間等",参照!$E$5,IF(D349="通信",参照!$E$6,0)))</f>
        <v>0</v>
      </c>
      <c r="L349" s="240">
        <f t="shared" si="254"/>
        <v>0</v>
      </c>
      <c r="M349" s="241">
        <f t="shared" si="255"/>
        <v>0</v>
      </c>
      <c r="N349" s="238"/>
      <c r="O349" s="238">
        <f t="shared" si="256"/>
        <v>0</v>
      </c>
      <c r="P349" s="389">
        <v>0</v>
      </c>
      <c r="Q349" s="392">
        <f>IF(D349="昼間",参照!$F$4,IF(D349="夜間等",参照!$F$5,IF(D349="通信",参照!$F$6,0)))</f>
        <v>0</v>
      </c>
      <c r="R349" s="240">
        <f t="shared" si="257"/>
        <v>0</v>
      </c>
      <c r="S349" s="214"/>
      <c r="T349" s="384">
        <f t="shared" si="258"/>
        <v>0</v>
      </c>
      <c r="U349" s="382">
        <f t="shared" si="259"/>
        <v>0</v>
      </c>
      <c r="V349" s="380">
        <f t="shared" si="260"/>
        <v>0</v>
      </c>
      <c r="W349" s="378">
        <f t="shared" si="261"/>
        <v>0</v>
      </c>
      <c r="X349" s="386" t="str">
        <f t="shared" si="231"/>
        <v>0</v>
      </c>
      <c r="Y349" s="379">
        <f t="shared" si="262"/>
        <v>0</v>
      </c>
      <c r="Z349" s="441"/>
      <c r="AA349" s="441"/>
      <c r="AB349" s="445">
        <f t="shared" si="263"/>
        <v>0</v>
      </c>
      <c r="AC349" s="356">
        <f t="shared" si="264"/>
        <v>0</v>
      </c>
      <c r="AD349" s="123">
        <f t="shared" si="232"/>
        <v>0</v>
      </c>
      <c r="AE349" s="123">
        <f t="shared" si="233"/>
        <v>0</v>
      </c>
      <c r="AF349" s="183"/>
      <c r="AG349" s="32"/>
      <c r="AH349" s="97"/>
      <c r="AI349" s="33"/>
      <c r="AJ349" s="97"/>
      <c r="AK349" s="33"/>
      <c r="AL349" s="97"/>
      <c r="AM349" s="98"/>
      <c r="AN349" s="99"/>
      <c r="AO349" s="147"/>
      <c r="AP349" s="147"/>
      <c r="AQ349" s="147"/>
      <c r="AR349" s="147"/>
      <c r="AS349" s="33"/>
      <c r="AT349" s="308">
        <f t="shared" si="234"/>
        <v>0</v>
      </c>
      <c r="AU349" s="295">
        <f t="shared" si="235"/>
        <v>0</v>
      </c>
      <c r="AV349" s="295">
        <f t="shared" si="236"/>
        <v>0</v>
      </c>
      <c r="AW349" s="295">
        <f t="shared" si="237"/>
        <v>0</v>
      </c>
      <c r="AX349" s="295">
        <f t="shared" si="238"/>
        <v>0</v>
      </c>
      <c r="AY349" s="295">
        <f t="shared" si="239"/>
        <v>0</v>
      </c>
      <c r="AZ349" s="295">
        <f t="shared" si="240"/>
        <v>0</v>
      </c>
      <c r="BA349" s="295">
        <f t="shared" si="241"/>
        <v>0</v>
      </c>
      <c r="BB349" s="310">
        <f t="shared" si="242"/>
        <v>0</v>
      </c>
      <c r="BC349" s="308">
        <f t="shared" si="243"/>
        <v>0</v>
      </c>
      <c r="BD349" s="308">
        <f t="shared" si="244"/>
        <v>0</v>
      </c>
      <c r="BE349" s="295">
        <f t="shared" si="245"/>
        <v>0</v>
      </c>
      <c r="BF349" s="308">
        <f t="shared" si="246"/>
        <v>0</v>
      </c>
      <c r="BG349" s="295">
        <f t="shared" si="247"/>
        <v>0</v>
      </c>
      <c r="BH349" s="308">
        <f t="shared" si="248"/>
        <v>0</v>
      </c>
      <c r="BI349" s="295">
        <f t="shared" si="249"/>
        <v>0</v>
      </c>
      <c r="BJ349" s="295">
        <f t="shared" si="250"/>
        <v>0</v>
      </c>
      <c r="BK349" s="310">
        <f t="shared" si="251"/>
        <v>0</v>
      </c>
      <c r="BL349" s="317">
        <f t="shared" si="265"/>
        <v>0</v>
      </c>
      <c r="BM349" s="299">
        <f t="shared" si="265"/>
        <v>0</v>
      </c>
      <c r="BN349" s="299">
        <f t="shared" si="266"/>
        <v>0</v>
      </c>
      <c r="BO349" s="299">
        <f t="shared" si="265"/>
        <v>0</v>
      </c>
      <c r="BP349" s="299">
        <f t="shared" si="267"/>
        <v>0</v>
      </c>
      <c r="BQ349" s="299">
        <f t="shared" si="265"/>
        <v>0</v>
      </c>
      <c r="BR349" s="299">
        <f t="shared" si="268"/>
        <v>0</v>
      </c>
      <c r="BS349" s="299">
        <f t="shared" si="269"/>
        <v>0</v>
      </c>
      <c r="BT349" s="318">
        <f t="shared" si="269"/>
        <v>0</v>
      </c>
      <c r="BU349" s="450">
        <f t="shared" si="270"/>
        <v>0</v>
      </c>
      <c r="BV349" s="451">
        <f t="shared" si="271"/>
        <v>0</v>
      </c>
      <c r="BW349" s="451">
        <f t="shared" si="272"/>
        <v>0</v>
      </c>
      <c r="BX349" s="451">
        <f t="shared" si="273"/>
        <v>0</v>
      </c>
      <c r="BY349" s="451">
        <f t="shared" si="274"/>
        <v>0</v>
      </c>
      <c r="BZ349" s="451">
        <f t="shared" si="275"/>
        <v>0</v>
      </c>
      <c r="CA349" s="451">
        <f t="shared" si="276"/>
        <v>0</v>
      </c>
      <c r="CB349" s="451">
        <f t="shared" si="277"/>
        <v>0</v>
      </c>
      <c r="CC349" s="451">
        <f t="shared" si="278"/>
        <v>0</v>
      </c>
      <c r="CD349" s="452">
        <f t="shared" si="279"/>
        <v>0</v>
      </c>
      <c r="CE349" s="453">
        <f>IF($AF349="3/3",$R349*参照!$J$4,IF($AF349="2/3",$R349*参照!$J$5,IF($AF349="1/3",$R349*参照!$J$6,IF($AF349="1/4(多子)",$R349*参照!$J$4,IF($AF349="1/4(工･農)",$R349*参照!$J$7,IF($AF349="3/3(多子)",$R349*参照!$J$4,IF($AF349="2/3(多子)",$R349*参照!$J$4,IF($AF349="1/3(多子)",$R349*参照!$J$4,IF($AF349="多子世帯",$R349*参照!$J$4,)))))))))</f>
        <v>0</v>
      </c>
      <c r="CF349" s="454" t="b">
        <f>IF(AH349="3/3",$M349*参照!$I$4,IF(AH349="2/3",$M349*参照!$I$5,IF(AH349="1/3",$M349*参照!$I$6,IF(AH349="1/4(多子)",$M349*参照!$I$4,IF(AH349="1/4(工･農)",$M349*参照!$I$7,IF(AH349="3/3(多子)",$M349*参照!$I$4,IF(AH349="2/3(多子)",$M349*参照!$I$4,IF(AH349="1/3(多子)",$M349*参照!$I$4,IF(AH349="多子世帯",$M349*参照!$I$4,IF(AH349="対象外",0))))))))))</f>
        <v>0</v>
      </c>
      <c r="CG349" s="454" t="b">
        <f>IF(AI349="3/3",$M349*参照!$I$4,IF(AI349="2/3",$M349*参照!$I$5,IF(AI349="1/3",$M349*参照!$I$6,IF(AI349="1/4(多子)",$M349*参照!$I$4,IF(AI349="1/4(工･農)",$M349*参照!$I$7,IF(AI349="3/3(多子)",$M349*参照!$I$4,IF(AI349="2/3(多子)",$M349*参照!$I$4,IF(AI349="1/3(多子)",$M349*参照!$I$4,IF(AI349="多子世帯",$M349*参照!$I$4,IF(AI349="対象外",0))))))))))</f>
        <v>0</v>
      </c>
      <c r="CH349" s="454" t="b">
        <f>IF(AJ349="3/3",$M349*参照!$I$4,IF(AJ349="2/3",$M349*参照!$I$5,IF(AJ349="1/3",$M349*参照!$I$6,IF(AJ349="1/4(多子)",$M349*参照!$I$4,IF(AJ349="1/4(工･農)",$M349*参照!$I$7,IF(AJ349="3/3(多子)",$M349*参照!$I$4,IF(AJ349="2/3(多子)",$M349*参照!$I$4,IF(AJ349="1/3(多子)",$M349*参照!$I$4,IF(AJ349="多子世帯",$M349*参照!$I$4,IF(AJ349="対象外",0))))))))))</f>
        <v>0</v>
      </c>
      <c r="CI349" s="454" t="b">
        <f>IF(AK349="3/3",$M349*参照!$I$4,IF(AK349="2/3",$M349*参照!$I$5,IF(AK349="1/3",$M349*参照!$I$6,IF(AK349="1/4(多子)",$M349*参照!$I$4,IF(AK349="1/4(工･農)",$M349*参照!$I$7,IF(AK349="3/3(多子)",$M349*参照!$I$4,IF(AK349="2/3(多子)",$M349*参照!$I$4,IF(AK349="1/3(多子)",$M349*参照!$I$4,IF(AK349="多子世帯",$M349*参照!$I$4,IF(AK349="対象外",0))))))))))</f>
        <v>0</v>
      </c>
      <c r="CJ349" s="454" t="b">
        <f>IF(AL349="3/3",$M349*参照!$I$4,IF(AL349="2/3",$M349*参照!$I$5,IF(AL349="1/3",$M349*参照!$I$6,IF(AL349="1/4(多子)",$M349*参照!$I$4,IF(AL349="1/4(工･農)",$M349*参照!$I$7,IF(AL349="3/3(多子)",$M349*参照!$I$4,IF(AL349="2/3(多子)",$M349*参照!$I$4,IF(AL349="1/3(多子)",$M349*参照!$I$4,IF(AL349="多子世帯",$M349*参照!$I$4,IF(AL349="対象外",0))))))))))</f>
        <v>0</v>
      </c>
      <c r="CK349" s="454" t="b">
        <f>IF(AM349="3/3",$M349*参照!$I$4,IF(AM349="2/3",$M349*参照!$I$5,IF(AM349="1/3",$M349*参照!$I$6,IF(AM349="1/4(多子)",$M349*参照!$I$4,IF(AM349="1/4(工･農)",$M349*参照!$I$7,IF(AM349="3/3(多子)",$M349*参照!$I$4,IF(AM349="2/3(多子)",$M349*参照!$I$4,IF(AM349="1/3(多子)",$M349*参照!$I$4,IF(AM349="多子世帯",$M349*参照!$I$4,IF(AM349="対象外",0))))))))))</f>
        <v>0</v>
      </c>
      <c r="CL349" s="454" t="b">
        <f>IF(AN349="3/3",$M349*参照!$I$4,IF(AN349="2/3",$M349*参照!$I$5,IF(AN349="1/3",$M349*参照!$I$6,IF(AN349="1/4(多子)",$M349*参照!$I$4,IF(AN349="1/4(工･農)",$M349*参照!$I$7,IF(AN349="3/3(多子)",$M349*参照!$I$4,IF(AN349="2/3(多子)",$M349*参照!$I$4,IF(AN349="1/3(多子)",$M349*参照!$I$4,IF(AN349="多子世帯",$M349*参照!$I$4,IF(AN349="対象外",0))))))))))</f>
        <v>0</v>
      </c>
      <c r="CM349" s="454" t="b">
        <f>IF(AO349="3/3",$M349*参照!$I$4,IF(AO349="2/3",$M349*参照!$I$5,IF(AO349="1/3",$M349*参照!$I$6,IF(AO349="1/4(多子)",$M349*参照!$I$4,IF(AO349="1/4(工･農)",$M349*参照!$I$7,IF(AO349="3/3(多子)",$M349*参照!$I$4,IF(AO349="2/3(多子)",$M349*参照!$I$4,IF(AO349="1/3(多子)",$M349*参照!$I$4,IF(AO349="多子世帯",$M349*参照!$I$4,IF(AO349="対象外",0))))))))))</f>
        <v>0</v>
      </c>
      <c r="CN349" s="454" t="b">
        <f>IF(AP349="3/3",$M349*参照!$I$4,IF(AP349="2/3",$M349*参照!$I$5,IF(AP349="1/3",$M349*参照!$I$6,IF(AP349="1/4(多子)",$M349*参照!$I$4,IF(AP349="1/4(工･農)",$M349*参照!$I$7,IF(AP349="3/3(多子)",$M349*参照!$I$4,IF(AP349="2/3(多子)",$M349*参照!$I$4,IF(AP349="1/3(多子)",$M349*参照!$I$4,IF(AP349="多子世帯",$M349*参照!$I$4,IF(AP349="対象外",0))))))))))</f>
        <v>0</v>
      </c>
      <c r="CO349" s="454" t="b">
        <f>IF(AQ349="3/3",$M349*参照!$I$4,IF(AQ349="2/3",$M349*参照!$I$5,IF(AQ349="1/3",$M349*参照!$I$6,IF(AQ349="1/4(多子)",$M349*参照!$I$4,IF(AQ349="1/4(工･農)",$M349*参照!$I$7,IF(AQ349="3/3(多子)",$M349*参照!$I$4,IF(AQ349="2/3(多子)",$M349*参照!$I$4,IF(AQ349="1/3(多子)",$M349*参照!$I$4,IF(AQ349="多子世帯",$M349*参照!$I$4,IF(AQ349="対象外",0))))))))))</f>
        <v>0</v>
      </c>
      <c r="CP349" s="454" t="b">
        <f>IF(AR349="3/3",$M349*参照!$I$4,IF(AR349="2/3",$M349*参照!$I$5,IF(AR349="1/3",$M349*参照!$I$6,IF(AR349="1/4(多子)",$M349*参照!$I$4,IF(AR349="1/4(工･農)",$M349*参照!$I$7,IF(AR349="3/3(多子)",$M349*参照!$I$4,IF(AR349="2/3(多子)",$M349*参照!$I$4,IF(AR349="1/3(多子)",$M349*参照!$I$4,IF(AR349="多子世帯",$M349*参照!$I$4,IF(AR349="対象外",0))))))))))</f>
        <v>0</v>
      </c>
      <c r="CQ349" s="455" t="b">
        <f>IF(AS349="3/3",$M349*参照!$I$4,IF(AS349="2/3",$M349*参照!$I$5,IF(AS349="1/3",$M349*参照!$I$6,IF(AS349="1/4(多子)",$M349*参照!$I$4,IF(AS349="1/4(工･農)",$M349*参照!$I$7,IF(AS349="3/3(多子)",$M349*参照!$I$4,IF(AS349="2/3(多子)",$M349*参照!$I$4,IF(AS349="1/3(多子)",$M349*参照!$I$4,IF(AS349="多子世帯",$M349*参照!$I$4,IF(AS349="対象外",0))))))))))</f>
        <v>0</v>
      </c>
      <c r="CR349" s="456">
        <f t="shared" si="280"/>
        <v>0</v>
      </c>
      <c r="CS349" s="66"/>
      <c r="CT349" s="147"/>
      <c r="CU349" s="147"/>
      <c r="CV349" s="147"/>
      <c r="CW349" s="147"/>
      <c r="CX349" s="147"/>
      <c r="CY349" s="149"/>
      <c r="CZ349" s="100"/>
      <c r="DA349" s="147"/>
      <c r="DB349" s="147"/>
      <c r="DC349" s="147"/>
      <c r="DD349" s="147"/>
      <c r="DE349" s="147"/>
      <c r="DF349" s="148">
        <f t="shared" si="281"/>
        <v>0</v>
      </c>
      <c r="DG349" s="77">
        <f>IF(CD349=0,0,(ROUNDUP(O349*(BU349*参照!$C$5+BV349*参照!$C$6+BW349*参照!$C$7+BX349*参照!$C$8+BY349*参照!$C$9+BZ349*参照!$C$10+CA349*参照!$C$11+CB349*参照!$C$12+CC349*参照!$C$13)/CD349,-2)))</f>
        <v>0</v>
      </c>
      <c r="DH349" s="136" t="str">
        <f t="shared" si="252"/>
        <v>B</v>
      </c>
    </row>
    <row r="350" spans="1:112" ht="14.4">
      <c r="A350" s="137">
        <v>309</v>
      </c>
      <c r="B350" s="363"/>
      <c r="C350" s="361"/>
      <c r="D350" s="126"/>
      <c r="E350" s="127"/>
      <c r="F350" s="185"/>
      <c r="G350" s="213"/>
      <c r="H350" s="355"/>
      <c r="I350" s="235">
        <v>0</v>
      </c>
      <c r="J350" s="235">
        <f t="shared" si="253"/>
        <v>0</v>
      </c>
      <c r="K350" s="387">
        <f>IF(D350="昼間",参照!$E$4,IF(D350="夜間等",参照!$E$5,IF(D350="通信",参照!$E$6,0)))</f>
        <v>0</v>
      </c>
      <c r="L350" s="240">
        <f t="shared" si="254"/>
        <v>0</v>
      </c>
      <c r="M350" s="241">
        <f t="shared" si="255"/>
        <v>0</v>
      </c>
      <c r="N350" s="238"/>
      <c r="O350" s="238">
        <f t="shared" si="256"/>
        <v>0</v>
      </c>
      <c r="P350" s="389">
        <v>0</v>
      </c>
      <c r="Q350" s="392">
        <f>IF(D350="昼間",参照!$F$4,IF(D350="夜間等",参照!$F$5,IF(D350="通信",参照!$F$6,0)))</f>
        <v>0</v>
      </c>
      <c r="R350" s="240">
        <f t="shared" si="257"/>
        <v>0</v>
      </c>
      <c r="S350" s="214"/>
      <c r="T350" s="384">
        <f t="shared" si="258"/>
        <v>0</v>
      </c>
      <c r="U350" s="382">
        <f t="shared" si="259"/>
        <v>0</v>
      </c>
      <c r="V350" s="380">
        <f t="shared" si="260"/>
        <v>0</v>
      </c>
      <c r="W350" s="378">
        <f t="shared" si="261"/>
        <v>0</v>
      </c>
      <c r="X350" s="386" t="str">
        <f t="shared" si="231"/>
        <v>0</v>
      </c>
      <c r="Y350" s="379">
        <f t="shared" si="262"/>
        <v>0</v>
      </c>
      <c r="Z350" s="441"/>
      <c r="AA350" s="441"/>
      <c r="AB350" s="445">
        <f t="shared" si="263"/>
        <v>0</v>
      </c>
      <c r="AC350" s="356">
        <f t="shared" si="264"/>
        <v>0</v>
      </c>
      <c r="AD350" s="123">
        <f t="shared" si="232"/>
        <v>0</v>
      </c>
      <c r="AE350" s="123">
        <f t="shared" si="233"/>
        <v>0</v>
      </c>
      <c r="AF350" s="183"/>
      <c r="AG350" s="32"/>
      <c r="AH350" s="97"/>
      <c r="AI350" s="33"/>
      <c r="AJ350" s="97"/>
      <c r="AK350" s="33"/>
      <c r="AL350" s="97"/>
      <c r="AM350" s="98"/>
      <c r="AN350" s="99"/>
      <c r="AO350" s="147"/>
      <c r="AP350" s="147"/>
      <c r="AQ350" s="147"/>
      <c r="AR350" s="147"/>
      <c r="AS350" s="33"/>
      <c r="AT350" s="308">
        <f t="shared" si="234"/>
        <v>0</v>
      </c>
      <c r="AU350" s="295">
        <f t="shared" si="235"/>
        <v>0</v>
      </c>
      <c r="AV350" s="295">
        <f t="shared" si="236"/>
        <v>0</v>
      </c>
      <c r="AW350" s="295">
        <f t="shared" si="237"/>
        <v>0</v>
      </c>
      <c r="AX350" s="295">
        <f t="shared" si="238"/>
        <v>0</v>
      </c>
      <c r="AY350" s="295">
        <f t="shared" si="239"/>
        <v>0</v>
      </c>
      <c r="AZ350" s="295">
        <f t="shared" si="240"/>
        <v>0</v>
      </c>
      <c r="BA350" s="295">
        <f t="shared" si="241"/>
        <v>0</v>
      </c>
      <c r="BB350" s="310">
        <f t="shared" si="242"/>
        <v>0</v>
      </c>
      <c r="BC350" s="308">
        <f t="shared" si="243"/>
        <v>0</v>
      </c>
      <c r="BD350" s="308">
        <f t="shared" si="244"/>
        <v>0</v>
      </c>
      <c r="BE350" s="295">
        <f t="shared" si="245"/>
        <v>0</v>
      </c>
      <c r="BF350" s="308">
        <f t="shared" si="246"/>
        <v>0</v>
      </c>
      <c r="BG350" s="295">
        <f t="shared" si="247"/>
        <v>0</v>
      </c>
      <c r="BH350" s="308">
        <f t="shared" si="248"/>
        <v>0</v>
      </c>
      <c r="BI350" s="295">
        <f t="shared" si="249"/>
        <v>0</v>
      </c>
      <c r="BJ350" s="295">
        <f t="shared" si="250"/>
        <v>0</v>
      </c>
      <c r="BK350" s="310">
        <f t="shared" si="251"/>
        <v>0</v>
      </c>
      <c r="BL350" s="317">
        <f t="shared" si="265"/>
        <v>0</v>
      </c>
      <c r="BM350" s="299">
        <f t="shared" si="265"/>
        <v>0</v>
      </c>
      <c r="BN350" s="299">
        <f t="shared" si="266"/>
        <v>0</v>
      </c>
      <c r="BO350" s="299">
        <f t="shared" si="265"/>
        <v>0</v>
      </c>
      <c r="BP350" s="299">
        <f t="shared" si="267"/>
        <v>0</v>
      </c>
      <c r="BQ350" s="299">
        <f t="shared" si="265"/>
        <v>0</v>
      </c>
      <c r="BR350" s="299">
        <f t="shared" si="268"/>
        <v>0</v>
      </c>
      <c r="BS350" s="299">
        <f t="shared" si="269"/>
        <v>0</v>
      </c>
      <c r="BT350" s="318">
        <f t="shared" si="269"/>
        <v>0</v>
      </c>
      <c r="BU350" s="450">
        <f t="shared" si="270"/>
        <v>0</v>
      </c>
      <c r="BV350" s="451">
        <f t="shared" si="271"/>
        <v>0</v>
      </c>
      <c r="BW350" s="451">
        <f t="shared" si="272"/>
        <v>0</v>
      </c>
      <c r="BX350" s="451">
        <f t="shared" si="273"/>
        <v>0</v>
      </c>
      <c r="BY350" s="451">
        <f t="shared" si="274"/>
        <v>0</v>
      </c>
      <c r="BZ350" s="451">
        <f t="shared" si="275"/>
        <v>0</v>
      </c>
      <c r="CA350" s="451">
        <f t="shared" si="276"/>
        <v>0</v>
      </c>
      <c r="CB350" s="451">
        <f t="shared" si="277"/>
        <v>0</v>
      </c>
      <c r="CC350" s="451">
        <f t="shared" si="278"/>
        <v>0</v>
      </c>
      <c r="CD350" s="452">
        <f t="shared" si="279"/>
        <v>0</v>
      </c>
      <c r="CE350" s="453">
        <f>IF($AF350="3/3",$R350*参照!$J$4,IF($AF350="2/3",$R350*参照!$J$5,IF($AF350="1/3",$R350*参照!$J$6,IF($AF350="1/4(多子)",$R350*参照!$J$4,IF($AF350="1/4(工･農)",$R350*参照!$J$7,IF($AF350="3/3(多子)",$R350*参照!$J$4,IF($AF350="2/3(多子)",$R350*参照!$J$4,IF($AF350="1/3(多子)",$R350*参照!$J$4,IF($AF350="多子世帯",$R350*参照!$J$4,)))))))))</f>
        <v>0</v>
      </c>
      <c r="CF350" s="454" t="b">
        <f>IF(AH350="3/3",$M350*参照!$I$4,IF(AH350="2/3",$M350*参照!$I$5,IF(AH350="1/3",$M350*参照!$I$6,IF(AH350="1/4(多子)",$M350*参照!$I$4,IF(AH350="1/4(工･農)",$M350*参照!$I$7,IF(AH350="3/3(多子)",$M350*参照!$I$4,IF(AH350="2/3(多子)",$M350*参照!$I$4,IF(AH350="1/3(多子)",$M350*参照!$I$4,IF(AH350="多子世帯",$M350*参照!$I$4,IF(AH350="対象外",0))))))))))</f>
        <v>0</v>
      </c>
      <c r="CG350" s="454" t="b">
        <f>IF(AI350="3/3",$M350*参照!$I$4,IF(AI350="2/3",$M350*参照!$I$5,IF(AI350="1/3",$M350*参照!$I$6,IF(AI350="1/4(多子)",$M350*参照!$I$4,IF(AI350="1/4(工･農)",$M350*参照!$I$7,IF(AI350="3/3(多子)",$M350*参照!$I$4,IF(AI350="2/3(多子)",$M350*参照!$I$4,IF(AI350="1/3(多子)",$M350*参照!$I$4,IF(AI350="多子世帯",$M350*参照!$I$4,IF(AI350="対象外",0))))))))))</f>
        <v>0</v>
      </c>
      <c r="CH350" s="454" t="b">
        <f>IF(AJ350="3/3",$M350*参照!$I$4,IF(AJ350="2/3",$M350*参照!$I$5,IF(AJ350="1/3",$M350*参照!$I$6,IF(AJ350="1/4(多子)",$M350*参照!$I$4,IF(AJ350="1/4(工･農)",$M350*参照!$I$7,IF(AJ350="3/3(多子)",$M350*参照!$I$4,IF(AJ350="2/3(多子)",$M350*参照!$I$4,IF(AJ350="1/3(多子)",$M350*参照!$I$4,IF(AJ350="多子世帯",$M350*参照!$I$4,IF(AJ350="対象外",0))))))))))</f>
        <v>0</v>
      </c>
      <c r="CI350" s="454" t="b">
        <f>IF(AK350="3/3",$M350*参照!$I$4,IF(AK350="2/3",$M350*参照!$I$5,IF(AK350="1/3",$M350*参照!$I$6,IF(AK350="1/4(多子)",$M350*参照!$I$4,IF(AK350="1/4(工･農)",$M350*参照!$I$7,IF(AK350="3/3(多子)",$M350*参照!$I$4,IF(AK350="2/3(多子)",$M350*参照!$I$4,IF(AK350="1/3(多子)",$M350*参照!$I$4,IF(AK350="多子世帯",$M350*参照!$I$4,IF(AK350="対象外",0))))))))))</f>
        <v>0</v>
      </c>
      <c r="CJ350" s="454" t="b">
        <f>IF(AL350="3/3",$M350*参照!$I$4,IF(AL350="2/3",$M350*参照!$I$5,IF(AL350="1/3",$M350*参照!$I$6,IF(AL350="1/4(多子)",$M350*参照!$I$4,IF(AL350="1/4(工･農)",$M350*参照!$I$7,IF(AL350="3/3(多子)",$M350*参照!$I$4,IF(AL350="2/3(多子)",$M350*参照!$I$4,IF(AL350="1/3(多子)",$M350*参照!$I$4,IF(AL350="多子世帯",$M350*参照!$I$4,IF(AL350="対象外",0))))))))))</f>
        <v>0</v>
      </c>
      <c r="CK350" s="454" t="b">
        <f>IF(AM350="3/3",$M350*参照!$I$4,IF(AM350="2/3",$M350*参照!$I$5,IF(AM350="1/3",$M350*参照!$I$6,IF(AM350="1/4(多子)",$M350*参照!$I$4,IF(AM350="1/4(工･農)",$M350*参照!$I$7,IF(AM350="3/3(多子)",$M350*参照!$I$4,IF(AM350="2/3(多子)",$M350*参照!$I$4,IF(AM350="1/3(多子)",$M350*参照!$I$4,IF(AM350="多子世帯",$M350*参照!$I$4,IF(AM350="対象外",0))))))))))</f>
        <v>0</v>
      </c>
      <c r="CL350" s="454" t="b">
        <f>IF(AN350="3/3",$M350*参照!$I$4,IF(AN350="2/3",$M350*参照!$I$5,IF(AN350="1/3",$M350*参照!$I$6,IF(AN350="1/4(多子)",$M350*参照!$I$4,IF(AN350="1/4(工･農)",$M350*参照!$I$7,IF(AN350="3/3(多子)",$M350*参照!$I$4,IF(AN350="2/3(多子)",$M350*参照!$I$4,IF(AN350="1/3(多子)",$M350*参照!$I$4,IF(AN350="多子世帯",$M350*参照!$I$4,IF(AN350="対象外",0))))))))))</f>
        <v>0</v>
      </c>
      <c r="CM350" s="454" t="b">
        <f>IF(AO350="3/3",$M350*参照!$I$4,IF(AO350="2/3",$M350*参照!$I$5,IF(AO350="1/3",$M350*参照!$I$6,IF(AO350="1/4(多子)",$M350*参照!$I$4,IF(AO350="1/4(工･農)",$M350*参照!$I$7,IF(AO350="3/3(多子)",$M350*参照!$I$4,IF(AO350="2/3(多子)",$M350*参照!$I$4,IF(AO350="1/3(多子)",$M350*参照!$I$4,IF(AO350="多子世帯",$M350*参照!$I$4,IF(AO350="対象外",0))))))))))</f>
        <v>0</v>
      </c>
      <c r="CN350" s="454" t="b">
        <f>IF(AP350="3/3",$M350*参照!$I$4,IF(AP350="2/3",$M350*参照!$I$5,IF(AP350="1/3",$M350*参照!$I$6,IF(AP350="1/4(多子)",$M350*参照!$I$4,IF(AP350="1/4(工･農)",$M350*参照!$I$7,IF(AP350="3/3(多子)",$M350*参照!$I$4,IF(AP350="2/3(多子)",$M350*参照!$I$4,IF(AP350="1/3(多子)",$M350*参照!$I$4,IF(AP350="多子世帯",$M350*参照!$I$4,IF(AP350="対象外",0))))))))))</f>
        <v>0</v>
      </c>
      <c r="CO350" s="454" t="b">
        <f>IF(AQ350="3/3",$M350*参照!$I$4,IF(AQ350="2/3",$M350*参照!$I$5,IF(AQ350="1/3",$M350*参照!$I$6,IF(AQ350="1/4(多子)",$M350*参照!$I$4,IF(AQ350="1/4(工･農)",$M350*参照!$I$7,IF(AQ350="3/3(多子)",$M350*参照!$I$4,IF(AQ350="2/3(多子)",$M350*参照!$I$4,IF(AQ350="1/3(多子)",$M350*参照!$I$4,IF(AQ350="多子世帯",$M350*参照!$I$4,IF(AQ350="対象外",0))))))))))</f>
        <v>0</v>
      </c>
      <c r="CP350" s="454" t="b">
        <f>IF(AR350="3/3",$M350*参照!$I$4,IF(AR350="2/3",$M350*参照!$I$5,IF(AR350="1/3",$M350*参照!$I$6,IF(AR350="1/4(多子)",$M350*参照!$I$4,IF(AR350="1/4(工･農)",$M350*参照!$I$7,IF(AR350="3/3(多子)",$M350*参照!$I$4,IF(AR350="2/3(多子)",$M350*参照!$I$4,IF(AR350="1/3(多子)",$M350*参照!$I$4,IF(AR350="多子世帯",$M350*参照!$I$4,IF(AR350="対象外",0))))))))))</f>
        <v>0</v>
      </c>
      <c r="CQ350" s="455" t="b">
        <f>IF(AS350="3/3",$M350*参照!$I$4,IF(AS350="2/3",$M350*参照!$I$5,IF(AS350="1/3",$M350*参照!$I$6,IF(AS350="1/4(多子)",$M350*参照!$I$4,IF(AS350="1/4(工･農)",$M350*参照!$I$7,IF(AS350="3/3(多子)",$M350*参照!$I$4,IF(AS350="2/3(多子)",$M350*参照!$I$4,IF(AS350="1/3(多子)",$M350*参照!$I$4,IF(AS350="多子世帯",$M350*参照!$I$4,IF(AS350="対象外",0))))))))))</f>
        <v>0</v>
      </c>
      <c r="CR350" s="456">
        <f t="shared" si="280"/>
        <v>0</v>
      </c>
      <c r="CS350" s="66"/>
      <c r="CT350" s="147"/>
      <c r="CU350" s="147"/>
      <c r="CV350" s="147"/>
      <c r="CW350" s="147"/>
      <c r="CX350" s="147"/>
      <c r="CY350" s="149"/>
      <c r="CZ350" s="100"/>
      <c r="DA350" s="147"/>
      <c r="DB350" s="147"/>
      <c r="DC350" s="147"/>
      <c r="DD350" s="147"/>
      <c r="DE350" s="147"/>
      <c r="DF350" s="148">
        <f t="shared" si="281"/>
        <v>0</v>
      </c>
      <c r="DG350" s="77">
        <f>IF(CD350=0,0,(ROUNDUP(O350*(BU350*参照!$C$5+BV350*参照!$C$6+BW350*参照!$C$7+BX350*参照!$C$8+BY350*参照!$C$9+BZ350*参照!$C$10+CA350*参照!$C$11+CB350*参照!$C$12+CC350*参照!$C$13)/CD350,-2)))</f>
        <v>0</v>
      </c>
      <c r="DH350" s="136" t="str">
        <f t="shared" si="252"/>
        <v>B</v>
      </c>
    </row>
    <row r="351" spans="1:112" ht="14.4">
      <c r="A351" s="137">
        <v>310</v>
      </c>
      <c r="B351" s="363"/>
      <c r="C351" s="361"/>
      <c r="D351" s="126"/>
      <c r="E351" s="127"/>
      <c r="F351" s="185"/>
      <c r="G351" s="213"/>
      <c r="H351" s="355"/>
      <c r="I351" s="235">
        <v>0</v>
      </c>
      <c r="J351" s="235">
        <f t="shared" si="253"/>
        <v>0</v>
      </c>
      <c r="K351" s="387">
        <f>IF(D351="昼間",参照!$E$4,IF(D351="夜間等",参照!$E$5,IF(D351="通信",参照!$E$6,0)))</f>
        <v>0</v>
      </c>
      <c r="L351" s="240">
        <f t="shared" si="254"/>
        <v>0</v>
      </c>
      <c r="M351" s="241">
        <f t="shared" si="255"/>
        <v>0</v>
      </c>
      <c r="N351" s="238"/>
      <c r="O351" s="238">
        <f t="shared" si="256"/>
        <v>0</v>
      </c>
      <c r="P351" s="389">
        <v>0</v>
      </c>
      <c r="Q351" s="392">
        <f>IF(D351="昼間",参照!$F$4,IF(D351="夜間等",参照!$F$5,IF(D351="通信",参照!$F$6,0)))</f>
        <v>0</v>
      </c>
      <c r="R351" s="240">
        <f t="shared" si="257"/>
        <v>0</v>
      </c>
      <c r="S351" s="214"/>
      <c r="T351" s="384">
        <f t="shared" si="258"/>
        <v>0</v>
      </c>
      <c r="U351" s="382">
        <f t="shared" si="259"/>
        <v>0</v>
      </c>
      <c r="V351" s="380">
        <f t="shared" si="260"/>
        <v>0</v>
      </c>
      <c r="W351" s="378">
        <f t="shared" si="261"/>
        <v>0</v>
      </c>
      <c r="X351" s="386" t="str">
        <f t="shared" si="231"/>
        <v>0</v>
      </c>
      <c r="Y351" s="379">
        <f t="shared" si="262"/>
        <v>0</v>
      </c>
      <c r="Z351" s="441"/>
      <c r="AA351" s="441"/>
      <c r="AB351" s="445">
        <f t="shared" si="263"/>
        <v>0</v>
      </c>
      <c r="AC351" s="356">
        <f t="shared" si="264"/>
        <v>0</v>
      </c>
      <c r="AD351" s="123">
        <f t="shared" si="232"/>
        <v>0</v>
      </c>
      <c r="AE351" s="123">
        <f t="shared" si="233"/>
        <v>0</v>
      </c>
      <c r="AF351" s="183"/>
      <c r="AG351" s="32"/>
      <c r="AH351" s="97"/>
      <c r="AI351" s="33"/>
      <c r="AJ351" s="97"/>
      <c r="AK351" s="33"/>
      <c r="AL351" s="97"/>
      <c r="AM351" s="98"/>
      <c r="AN351" s="99"/>
      <c r="AO351" s="147"/>
      <c r="AP351" s="147"/>
      <c r="AQ351" s="147"/>
      <c r="AR351" s="147"/>
      <c r="AS351" s="33"/>
      <c r="AT351" s="308">
        <f t="shared" si="234"/>
        <v>0</v>
      </c>
      <c r="AU351" s="295">
        <f t="shared" si="235"/>
        <v>0</v>
      </c>
      <c r="AV351" s="295">
        <f t="shared" si="236"/>
        <v>0</v>
      </c>
      <c r="AW351" s="295">
        <f t="shared" si="237"/>
        <v>0</v>
      </c>
      <c r="AX351" s="295">
        <f t="shared" si="238"/>
        <v>0</v>
      </c>
      <c r="AY351" s="295">
        <f t="shared" si="239"/>
        <v>0</v>
      </c>
      <c r="AZ351" s="295">
        <f t="shared" si="240"/>
        <v>0</v>
      </c>
      <c r="BA351" s="295">
        <f t="shared" si="241"/>
        <v>0</v>
      </c>
      <c r="BB351" s="310">
        <f t="shared" si="242"/>
        <v>0</v>
      </c>
      <c r="BC351" s="308">
        <f t="shared" si="243"/>
        <v>0</v>
      </c>
      <c r="BD351" s="308">
        <f t="shared" si="244"/>
        <v>0</v>
      </c>
      <c r="BE351" s="295">
        <f t="shared" si="245"/>
        <v>0</v>
      </c>
      <c r="BF351" s="308">
        <f t="shared" si="246"/>
        <v>0</v>
      </c>
      <c r="BG351" s="295">
        <f t="shared" si="247"/>
        <v>0</v>
      </c>
      <c r="BH351" s="308">
        <f t="shared" si="248"/>
        <v>0</v>
      </c>
      <c r="BI351" s="295">
        <f t="shared" si="249"/>
        <v>0</v>
      </c>
      <c r="BJ351" s="295">
        <f t="shared" si="250"/>
        <v>0</v>
      </c>
      <c r="BK351" s="310">
        <f t="shared" si="251"/>
        <v>0</v>
      </c>
      <c r="BL351" s="317">
        <f t="shared" si="265"/>
        <v>0</v>
      </c>
      <c r="BM351" s="299">
        <f t="shared" si="265"/>
        <v>0</v>
      </c>
      <c r="BN351" s="299">
        <f t="shared" si="266"/>
        <v>0</v>
      </c>
      <c r="BO351" s="299">
        <f t="shared" si="265"/>
        <v>0</v>
      </c>
      <c r="BP351" s="299">
        <f t="shared" si="267"/>
        <v>0</v>
      </c>
      <c r="BQ351" s="299">
        <f t="shared" si="265"/>
        <v>0</v>
      </c>
      <c r="BR351" s="299">
        <f t="shared" si="268"/>
        <v>0</v>
      </c>
      <c r="BS351" s="299">
        <f t="shared" si="269"/>
        <v>0</v>
      </c>
      <c r="BT351" s="318">
        <f t="shared" si="269"/>
        <v>0</v>
      </c>
      <c r="BU351" s="450">
        <f t="shared" si="270"/>
        <v>0</v>
      </c>
      <c r="BV351" s="451">
        <f t="shared" si="271"/>
        <v>0</v>
      </c>
      <c r="BW351" s="451">
        <f t="shared" si="272"/>
        <v>0</v>
      </c>
      <c r="BX351" s="451">
        <f t="shared" si="273"/>
        <v>0</v>
      </c>
      <c r="BY351" s="451">
        <f t="shared" si="274"/>
        <v>0</v>
      </c>
      <c r="BZ351" s="451">
        <f t="shared" si="275"/>
        <v>0</v>
      </c>
      <c r="CA351" s="451">
        <f t="shared" si="276"/>
        <v>0</v>
      </c>
      <c r="CB351" s="451">
        <f t="shared" si="277"/>
        <v>0</v>
      </c>
      <c r="CC351" s="451">
        <f t="shared" si="278"/>
        <v>0</v>
      </c>
      <c r="CD351" s="452">
        <f t="shared" si="279"/>
        <v>0</v>
      </c>
      <c r="CE351" s="453">
        <f>IF($AF351="3/3",$R351*参照!$J$4,IF($AF351="2/3",$R351*参照!$J$5,IF($AF351="1/3",$R351*参照!$J$6,IF($AF351="1/4(多子)",$R351*参照!$J$4,IF($AF351="1/4(工･農)",$R351*参照!$J$7,IF($AF351="3/3(多子)",$R351*参照!$J$4,IF($AF351="2/3(多子)",$R351*参照!$J$4,IF($AF351="1/3(多子)",$R351*参照!$J$4,IF($AF351="多子世帯",$R351*参照!$J$4,)))))))))</f>
        <v>0</v>
      </c>
      <c r="CF351" s="454" t="b">
        <f>IF(AH351="3/3",$M351*参照!$I$4,IF(AH351="2/3",$M351*参照!$I$5,IF(AH351="1/3",$M351*参照!$I$6,IF(AH351="1/4(多子)",$M351*参照!$I$4,IF(AH351="1/4(工･農)",$M351*参照!$I$7,IF(AH351="3/3(多子)",$M351*参照!$I$4,IF(AH351="2/3(多子)",$M351*参照!$I$4,IF(AH351="1/3(多子)",$M351*参照!$I$4,IF(AH351="多子世帯",$M351*参照!$I$4,IF(AH351="対象外",0))))))))))</f>
        <v>0</v>
      </c>
      <c r="CG351" s="454" t="b">
        <f>IF(AI351="3/3",$M351*参照!$I$4,IF(AI351="2/3",$M351*参照!$I$5,IF(AI351="1/3",$M351*参照!$I$6,IF(AI351="1/4(多子)",$M351*参照!$I$4,IF(AI351="1/4(工･農)",$M351*参照!$I$7,IF(AI351="3/3(多子)",$M351*参照!$I$4,IF(AI351="2/3(多子)",$M351*参照!$I$4,IF(AI351="1/3(多子)",$M351*参照!$I$4,IF(AI351="多子世帯",$M351*参照!$I$4,IF(AI351="対象外",0))))))))))</f>
        <v>0</v>
      </c>
      <c r="CH351" s="454" t="b">
        <f>IF(AJ351="3/3",$M351*参照!$I$4,IF(AJ351="2/3",$M351*参照!$I$5,IF(AJ351="1/3",$M351*参照!$I$6,IF(AJ351="1/4(多子)",$M351*参照!$I$4,IF(AJ351="1/4(工･農)",$M351*参照!$I$7,IF(AJ351="3/3(多子)",$M351*参照!$I$4,IF(AJ351="2/3(多子)",$M351*参照!$I$4,IF(AJ351="1/3(多子)",$M351*参照!$I$4,IF(AJ351="多子世帯",$M351*参照!$I$4,IF(AJ351="対象外",0))))))))))</f>
        <v>0</v>
      </c>
      <c r="CI351" s="454" t="b">
        <f>IF(AK351="3/3",$M351*参照!$I$4,IF(AK351="2/3",$M351*参照!$I$5,IF(AK351="1/3",$M351*参照!$I$6,IF(AK351="1/4(多子)",$M351*参照!$I$4,IF(AK351="1/4(工･農)",$M351*参照!$I$7,IF(AK351="3/3(多子)",$M351*参照!$I$4,IF(AK351="2/3(多子)",$M351*参照!$I$4,IF(AK351="1/3(多子)",$M351*参照!$I$4,IF(AK351="多子世帯",$M351*参照!$I$4,IF(AK351="対象外",0))))))))))</f>
        <v>0</v>
      </c>
      <c r="CJ351" s="454" t="b">
        <f>IF(AL351="3/3",$M351*参照!$I$4,IF(AL351="2/3",$M351*参照!$I$5,IF(AL351="1/3",$M351*参照!$I$6,IF(AL351="1/4(多子)",$M351*参照!$I$4,IF(AL351="1/4(工･農)",$M351*参照!$I$7,IF(AL351="3/3(多子)",$M351*参照!$I$4,IF(AL351="2/3(多子)",$M351*参照!$I$4,IF(AL351="1/3(多子)",$M351*参照!$I$4,IF(AL351="多子世帯",$M351*参照!$I$4,IF(AL351="対象外",0))))))))))</f>
        <v>0</v>
      </c>
      <c r="CK351" s="454" t="b">
        <f>IF(AM351="3/3",$M351*参照!$I$4,IF(AM351="2/3",$M351*参照!$I$5,IF(AM351="1/3",$M351*参照!$I$6,IF(AM351="1/4(多子)",$M351*参照!$I$4,IF(AM351="1/4(工･農)",$M351*参照!$I$7,IF(AM351="3/3(多子)",$M351*参照!$I$4,IF(AM351="2/3(多子)",$M351*参照!$I$4,IF(AM351="1/3(多子)",$M351*参照!$I$4,IF(AM351="多子世帯",$M351*参照!$I$4,IF(AM351="対象外",0))))))))))</f>
        <v>0</v>
      </c>
      <c r="CL351" s="454" t="b">
        <f>IF(AN351="3/3",$M351*参照!$I$4,IF(AN351="2/3",$M351*参照!$I$5,IF(AN351="1/3",$M351*参照!$I$6,IF(AN351="1/4(多子)",$M351*参照!$I$4,IF(AN351="1/4(工･農)",$M351*参照!$I$7,IF(AN351="3/3(多子)",$M351*参照!$I$4,IF(AN351="2/3(多子)",$M351*参照!$I$4,IF(AN351="1/3(多子)",$M351*参照!$I$4,IF(AN351="多子世帯",$M351*参照!$I$4,IF(AN351="対象外",0))))))))))</f>
        <v>0</v>
      </c>
      <c r="CM351" s="454" t="b">
        <f>IF(AO351="3/3",$M351*参照!$I$4,IF(AO351="2/3",$M351*参照!$I$5,IF(AO351="1/3",$M351*参照!$I$6,IF(AO351="1/4(多子)",$M351*参照!$I$4,IF(AO351="1/4(工･農)",$M351*参照!$I$7,IF(AO351="3/3(多子)",$M351*参照!$I$4,IF(AO351="2/3(多子)",$M351*参照!$I$4,IF(AO351="1/3(多子)",$M351*参照!$I$4,IF(AO351="多子世帯",$M351*参照!$I$4,IF(AO351="対象外",0))))))))))</f>
        <v>0</v>
      </c>
      <c r="CN351" s="454" t="b">
        <f>IF(AP351="3/3",$M351*参照!$I$4,IF(AP351="2/3",$M351*参照!$I$5,IF(AP351="1/3",$M351*参照!$I$6,IF(AP351="1/4(多子)",$M351*参照!$I$4,IF(AP351="1/4(工･農)",$M351*参照!$I$7,IF(AP351="3/3(多子)",$M351*参照!$I$4,IF(AP351="2/3(多子)",$M351*参照!$I$4,IF(AP351="1/3(多子)",$M351*参照!$I$4,IF(AP351="多子世帯",$M351*参照!$I$4,IF(AP351="対象外",0))))))))))</f>
        <v>0</v>
      </c>
      <c r="CO351" s="454" t="b">
        <f>IF(AQ351="3/3",$M351*参照!$I$4,IF(AQ351="2/3",$M351*参照!$I$5,IF(AQ351="1/3",$M351*参照!$I$6,IF(AQ351="1/4(多子)",$M351*参照!$I$4,IF(AQ351="1/4(工･農)",$M351*参照!$I$7,IF(AQ351="3/3(多子)",$M351*参照!$I$4,IF(AQ351="2/3(多子)",$M351*参照!$I$4,IF(AQ351="1/3(多子)",$M351*参照!$I$4,IF(AQ351="多子世帯",$M351*参照!$I$4,IF(AQ351="対象外",0))))))))))</f>
        <v>0</v>
      </c>
      <c r="CP351" s="454" t="b">
        <f>IF(AR351="3/3",$M351*参照!$I$4,IF(AR351="2/3",$M351*参照!$I$5,IF(AR351="1/3",$M351*参照!$I$6,IF(AR351="1/4(多子)",$M351*参照!$I$4,IF(AR351="1/4(工･農)",$M351*参照!$I$7,IF(AR351="3/3(多子)",$M351*参照!$I$4,IF(AR351="2/3(多子)",$M351*参照!$I$4,IF(AR351="1/3(多子)",$M351*参照!$I$4,IF(AR351="多子世帯",$M351*参照!$I$4,IF(AR351="対象外",0))))))))))</f>
        <v>0</v>
      </c>
      <c r="CQ351" s="455" t="b">
        <f>IF(AS351="3/3",$M351*参照!$I$4,IF(AS351="2/3",$M351*参照!$I$5,IF(AS351="1/3",$M351*参照!$I$6,IF(AS351="1/4(多子)",$M351*参照!$I$4,IF(AS351="1/4(工･農)",$M351*参照!$I$7,IF(AS351="3/3(多子)",$M351*参照!$I$4,IF(AS351="2/3(多子)",$M351*参照!$I$4,IF(AS351="1/3(多子)",$M351*参照!$I$4,IF(AS351="多子世帯",$M351*参照!$I$4,IF(AS351="対象外",0))))))))))</f>
        <v>0</v>
      </c>
      <c r="CR351" s="456">
        <f t="shared" si="280"/>
        <v>0</v>
      </c>
      <c r="CS351" s="66"/>
      <c r="CT351" s="147"/>
      <c r="CU351" s="147"/>
      <c r="CV351" s="147"/>
      <c r="CW351" s="147"/>
      <c r="CX351" s="147"/>
      <c r="CY351" s="149"/>
      <c r="CZ351" s="100"/>
      <c r="DA351" s="147"/>
      <c r="DB351" s="147"/>
      <c r="DC351" s="147"/>
      <c r="DD351" s="147"/>
      <c r="DE351" s="147"/>
      <c r="DF351" s="148">
        <f t="shared" si="281"/>
        <v>0</v>
      </c>
      <c r="DG351" s="77">
        <f>IF(CD351=0,0,(ROUNDUP(O351*(BU351*参照!$C$5+BV351*参照!$C$6+BW351*参照!$C$7+BX351*参照!$C$8+BY351*参照!$C$9+BZ351*参照!$C$10+CA351*参照!$C$11+CB351*参照!$C$12+CC351*参照!$C$13)/CD351,-2)))</f>
        <v>0</v>
      </c>
      <c r="DH351" s="136" t="str">
        <f t="shared" si="252"/>
        <v>B</v>
      </c>
    </row>
    <row r="352" spans="1:112" ht="14.4">
      <c r="A352" s="137">
        <v>311</v>
      </c>
      <c r="B352" s="363"/>
      <c r="C352" s="361"/>
      <c r="D352" s="126"/>
      <c r="E352" s="127"/>
      <c r="F352" s="185"/>
      <c r="G352" s="213"/>
      <c r="H352" s="355"/>
      <c r="I352" s="235">
        <v>0</v>
      </c>
      <c r="J352" s="235">
        <f t="shared" si="253"/>
        <v>0</v>
      </c>
      <c r="K352" s="387">
        <f>IF(D352="昼間",参照!$E$4,IF(D352="夜間等",参照!$E$5,IF(D352="通信",参照!$E$6,0)))</f>
        <v>0</v>
      </c>
      <c r="L352" s="240">
        <f t="shared" si="254"/>
        <v>0</v>
      </c>
      <c r="M352" s="241">
        <f t="shared" si="255"/>
        <v>0</v>
      </c>
      <c r="N352" s="238"/>
      <c r="O352" s="238">
        <f t="shared" si="256"/>
        <v>0</v>
      </c>
      <c r="P352" s="389">
        <v>0</v>
      </c>
      <c r="Q352" s="392">
        <f>IF(D352="昼間",参照!$F$4,IF(D352="夜間等",参照!$F$5,IF(D352="通信",参照!$F$6,0)))</f>
        <v>0</v>
      </c>
      <c r="R352" s="240">
        <f t="shared" si="257"/>
        <v>0</v>
      </c>
      <c r="S352" s="214"/>
      <c r="T352" s="384">
        <f t="shared" si="258"/>
        <v>0</v>
      </c>
      <c r="U352" s="382">
        <f t="shared" si="259"/>
        <v>0</v>
      </c>
      <c r="V352" s="380">
        <f t="shared" si="260"/>
        <v>0</v>
      </c>
      <c r="W352" s="378">
        <f t="shared" si="261"/>
        <v>0</v>
      </c>
      <c r="X352" s="386" t="str">
        <f t="shared" si="231"/>
        <v>0</v>
      </c>
      <c r="Y352" s="379">
        <f t="shared" si="262"/>
        <v>0</v>
      </c>
      <c r="Z352" s="441"/>
      <c r="AA352" s="441"/>
      <c r="AB352" s="445">
        <f t="shared" si="263"/>
        <v>0</v>
      </c>
      <c r="AC352" s="356">
        <f t="shared" si="264"/>
        <v>0</v>
      </c>
      <c r="AD352" s="123">
        <f t="shared" si="232"/>
        <v>0</v>
      </c>
      <c r="AE352" s="123">
        <f t="shared" si="233"/>
        <v>0</v>
      </c>
      <c r="AF352" s="183"/>
      <c r="AG352" s="32"/>
      <c r="AH352" s="97"/>
      <c r="AI352" s="33"/>
      <c r="AJ352" s="97"/>
      <c r="AK352" s="33"/>
      <c r="AL352" s="97"/>
      <c r="AM352" s="98"/>
      <c r="AN352" s="99"/>
      <c r="AO352" s="147"/>
      <c r="AP352" s="147"/>
      <c r="AQ352" s="147"/>
      <c r="AR352" s="147"/>
      <c r="AS352" s="33"/>
      <c r="AT352" s="308">
        <f t="shared" si="234"/>
        <v>0</v>
      </c>
      <c r="AU352" s="295">
        <f t="shared" si="235"/>
        <v>0</v>
      </c>
      <c r="AV352" s="295">
        <f t="shared" si="236"/>
        <v>0</v>
      </c>
      <c r="AW352" s="295">
        <f t="shared" si="237"/>
        <v>0</v>
      </c>
      <c r="AX352" s="295">
        <f t="shared" si="238"/>
        <v>0</v>
      </c>
      <c r="AY352" s="295">
        <f t="shared" si="239"/>
        <v>0</v>
      </c>
      <c r="AZ352" s="295">
        <f t="shared" si="240"/>
        <v>0</v>
      </c>
      <c r="BA352" s="295">
        <f t="shared" si="241"/>
        <v>0</v>
      </c>
      <c r="BB352" s="310">
        <f t="shared" si="242"/>
        <v>0</v>
      </c>
      <c r="BC352" s="308">
        <f t="shared" si="243"/>
        <v>0</v>
      </c>
      <c r="BD352" s="308">
        <f t="shared" si="244"/>
        <v>0</v>
      </c>
      <c r="BE352" s="295">
        <f t="shared" si="245"/>
        <v>0</v>
      </c>
      <c r="BF352" s="308">
        <f t="shared" si="246"/>
        <v>0</v>
      </c>
      <c r="BG352" s="295">
        <f t="shared" si="247"/>
        <v>0</v>
      </c>
      <c r="BH352" s="308">
        <f t="shared" si="248"/>
        <v>0</v>
      </c>
      <c r="BI352" s="295">
        <f t="shared" si="249"/>
        <v>0</v>
      </c>
      <c r="BJ352" s="295">
        <f t="shared" si="250"/>
        <v>0</v>
      </c>
      <c r="BK352" s="310">
        <f t="shared" si="251"/>
        <v>0</v>
      </c>
      <c r="BL352" s="317">
        <f t="shared" si="265"/>
        <v>0</v>
      </c>
      <c r="BM352" s="299">
        <f t="shared" si="265"/>
        <v>0</v>
      </c>
      <c r="BN352" s="299">
        <f t="shared" si="266"/>
        <v>0</v>
      </c>
      <c r="BO352" s="299">
        <f t="shared" si="265"/>
        <v>0</v>
      </c>
      <c r="BP352" s="299">
        <f t="shared" si="267"/>
        <v>0</v>
      </c>
      <c r="BQ352" s="299">
        <f t="shared" si="265"/>
        <v>0</v>
      </c>
      <c r="BR352" s="299">
        <f t="shared" si="268"/>
        <v>0</v>
      </c>
      <c r="BS352" s="299">
        <f t="shared" si="269"/>
        <v>0</v>
      </c>
      <c r="BT352" s="318">
        <f t="shared" si="269"/>
        <v>0</v>
      </c>
      <c r="BU352" s="450">
        <f t="shared" si="270"/>
        <v>0</v>
      </c>
      <c r="BV352" s="451">
        <f t="shared" si="271"/>
        <v>0</v>
      </c>
      <c r="BW352" s="451">
        <f t="shared" si="272"/>
        <v>0</v>
      </c>
      <c r="BX352" s="451">
        <f t="shared" si="273"/>
        <v>0</v>
      </c>
      <c r="BY352" s="451">
        <f t="shared" si="274"/>
        <v>0</v>
      </c>
      <c r="BZ352" s="451">
        <f t="shared" si="275"/>
        <v>0</v>
      </c>
      <c r="CA352" s="451">
        <f t="shared" si="276"/>
        <v>0</v>
      </c>
      <c r="CB352" s="451">
        <f t="shared" si="277"/>
        <v>0</v>
      </c>
      <c r="CC352" s="451">
        <f t="shared" si="278"/>
        <v>0</v>
      </c>
      <c r="CD352" s="452">
        <f t="shared" si="279"/>
        <v>0</v>
      </c>
      <c r="CE352" s="453">
        <f>IF($AF352="3/3",$R352*参照!$J$4,IF($AF352="2/3",$R352*参照!$J$5,IF($AF352="1/3",$R352*参照!$J$6,IF($AF352="1/4(多子)",$R352*参照!$J$4,IF($AF352="1/4(工･農)",$R352*参照!$J$7,IF($AF352="3/3(多子)",$R352*参照!$J$4,IF($AF352="2/3(多子)",$R352*参照!$J$4,IF($AF352="1/3(多子)",$R352*参照!$J$4,IF($AF352="多子世帯",$R352*参照!$J$4,)))))))))</f>
        <v>0</v>
      </c>
      <c r="CF352" s="454" t="b">
        <f>IF(AH352="3/3",$M352*参照!$I$4,IF(AH352="2/3",$M352*参照!$I$5,IF(AH352="1/3",$M352*参照!$I$6,IF(AH352="1/4(多子)",$M352*参照!$I$4,IF(AH352="1/4(工･農)",$M352*参照!$I$7,IF(AH352="3/3(多子)",$M352*参照!$I$4,IF(AH352="2/3(多子)",$M352*参照!$I$4,IF(AH352="1/3(多子)",$M352*参照!$I$4,IF(AH352="多子世帯",$M352*参照!$I$4,IF(AH352="対象外",0))))))))))</f>
        <v>0</v>
      </c>
      <c r="CG352" s="454" t="b">
        <f>IF(AI352="3/3",$M352*参照!$I$4,IF(AI352="2/3",$M352*参照!$I$5,IF(AI352="1/3",$M352*参照!$I$6,IF(AI352="1/4(多子)",$M352*参照!$I$4,IF(AI352="1/4(工･農)",$M352*参照!$I$7,IF(AI352="3/3(多子)",$M352*参照!$I$4,IF(AI352="2/3(多子)",$M352*参照!$I$4,IF(AI352="1/3(多子)",$M352*参照!$I$4,IF(AI352="多子世帯",$M352*参照!$I$4,IF(AI352="対象外",0))))))))))</f>
        <v>0</v>
      </c>
      <c r="CH352" s="454" t="b">
        <f>IF(AJ352="3/3",$M352*参照!$I$4,IF(AJ352="2/3",$M352*参照!$I$5,IF(AJ352="1/3",$M352*参照!$I$6,IF(AJ352="1/4(多子)",$M352*参照!$I$4,IF(AJ352="1/4(工･農)",$M352*参照!$I$7,IF(AJ352="3/3(多子)",$M352*参照!$I$4,IF(AJ352="2/3(多子)",$M352*参照!$I$4,IF(AJ352="1/3(多子)",$M352*参照!$I$4,IF(AJ352="多子世帯",$M352*参照!$I$4,IF(AJ352="対象外",0))))))))))</f>
        <v>0</v>
      </c>
      <c r="CI352" s="454" t="b">
        <f>IF(AK352="3/3",$M352*参照!$I$4,IF(AK352="2/3",$M352*参照!$I$5,IF(AK352="1/3",$M352*参照!$I$6,IF(AK352="1/4(多子)",$M352*参照!$I$4,IF(AK352="1/4(工･農)",$M352*参照!$I$7,IF(AK352="3/3(多子)",$M352*参照!$I$4,IF(AK352="2/3(多子)",$M352*参照!$I$4,IF(AK352="1/3(多子)",$M352*参照!$I$4,IF(AK352="多子世帯",$M352*参照!$I$4,IF(AK352="対象外",0))))))))))</f>
        <v>0</v>
      </c>
      <c r="CJ352" s="454" t="b">
        <f>IF(AL352="3/3",$M352*参照!$I$4,IF(AL352="2/3",$M352*参照!$I$5,IF(AL352="1/3",$M352*参照!$I$6,IF(AL352="1/4(多子)",$M352*参照!$I$4,IF(AL352="1/4(工･農)",$M352*参照!$I$7,IF(AL352="3/3(多子)",$M352*参照!$I$4,IF(AL352="2/3(多子)",$M352*参照!$I$4,IF(AL352="1/3(多子)",$M352*参照!$I$4,IF(AL352="多子世帯",$M352*参照!$I$4,IF(AL352="対象外",0))))))))))</f>
        <v>0</v>
      </c>
      <c r="CK352" s="454" t="b">
        <f>IF(AM352="3/3",$M352*参照!$I$4,IF(AM352="2/3",$M352*参照!$I$5,IF(AM352="1/3",$M352*参照!$I$6,IF(AM352="1/4(多子)",$M352*参照!$I$4,IF(AM352="1/4(工･農)",$M352*参照!$I$7,IF(AM352="3/3(多子)",$M352*参照!$I$4,IF(AM352="2/3(多子)",$M352*参照!$I$4,IF(AM352="1/3(多子)",$M352*参照!$I$4,IF(AM352="多子世帯",$M352*参照!$I$4,IF(AM352="対象外",0))))))))))</f>
        <v>0</v>
      </c>
      <c r="CL352" s="454" t="b">
        <f>IF(AN352="3/3",$M352*参照!$I$4,IF(AN352="2/3",$M352*参照!$I$5,IF(AN352="1/3",$M352*参照!$I$6,IF(AN352="1/4(多子)",$M352*参照!$I$4,IF(AN352="1/4(工･農)",$M352*参照!$I$7,IF(AN352="3/3(多子)",$M352*参照!$I$4,IF(AN352="2/3(多子)",$M352*参照!$I$4,IF(AN352="1/3(多子)",$M352*参照!$I$4,IF(AN352="多子世帯",$M352*参照!$I$4,IF(AN352="対象外",0))))))))))</f>
        <v>0</v>
      </c>
      <c r="CM352" s="454" t="b">
        <f>IF(AO352="3/3",$M352*参照!$I$4,IF(AO352="2/3",$M352*参照!$I$5,IF(AO352="1/3",$M352*参照!$I$6,IF(AO352="1/4(多子)",$M352*参照!$I$4,IF(AO352="1/4(工･農)",$M352*参照!$I$7,IF(AO352="3/3(多子)",$M352*参照!$I$4,IF(AO352="2/3(多子)",$M352*参照!$I$4,IF(AO352="1/3(多子)",$M352*参照!$I$4,IF(AO352="多子世帯",$M352*参照!$I$4,IF(AO352="対象外",0))))))))))</f>
        <v>0</v>
      </c>
      <c r="CN352" s="454" t="b">
        <f>IF(AP352="3/3",$M352*参照!$I$4,IF(AP352="2/3",$M352*参照!$I$5,IF(AP352="1/3",$M352*参照!$I$6,IF(AP352="1/4(多子)",$M352*参照!$I$4,IF(AP352="1/4(工･農)",$M352*参照!$I$7,IF(AP352="3/3(多子)",$M352*参照!$I$4,IF(AP352="2/3(多子)",$M352*参照!$I$4,IF(AP352="1/3(多子)",$M352*参照!$I$4,IF(AP352="多子世帯",$M352*参照!$I$4,IF(AP352="対象外",0))))))))))</f>
        <v>0</v>
      </c>
      <c r="CO352" s="454" t="b">
        <f>IF(AQ352="3/3",$M352*参照!$I$4,IF(AQ352="2/3",$M352*参照!$I$5,IF(AQ352="1/3",$M352*参照!$I$6,IF(AQ352="1/4(多子)",$M352*参照!$I$4,IF(AQ352="1/4(工･農)",$M352*参照!$I$7,IF(AQ352="3/3(多子)",$M352*参照!$I$4,IF(AQ352="2/3(多子)",$M352*参照!$I$4,IF(AQ352="1/3(多子)",$M352*参照!$I$4,IF(AQ352="多子世帯",$M352*参照!$I$4,IF(AQ352="対象外",0))))))))))</f>
        <v>0</v>
      </c>
      <c r="CP352" s="454" t="b">
        <f>IF(AR352="3/3",$M352*参照!$I$4,IF(AR352="2/3",$M352*参照!$I$5,IF(AR352="1/3",$M352*参照!$I$6,IF(AR352="1/4(多子)",$M352*参照!$I$4,IF(AR352="1/4(工･農)",$M352*参照!$I$7,IF(AR352="3/3(多子)",$M352*参照!$I$4,IF(AR352="2/3(多子)",$M352*参照!$I$4,IF(AR352="1/3(多子)",$M352*参照!$I$4,IF(AR352="多子世帯",$M352*参照!$I$4,IF(AR352="対象外",0))))))))))</f>
        <v>0</v>
      </c>
      <c r="CQ352" s="455" t="b">
        <f>IF(AS352="3/3",$M352*参照!$I$4,IF(AS352="2/3",$M352*参照!$I$5,IF(AS352="1/3",$M352*参照!$I$6,IF(AS352="1/4(多子)",$M352*参照!$I$4,IF(AS352="1/4(工･農)",$M352*参照!$I$7,IF(AS352="3/3(多子)",$M352*参照!$I$4,IF(AS352="2/3(多子)",$M352*参照!$I$4,IF(AS352="1/3(多子)",$M352*参照!$I$4,IF(AS352="多子世帯",$M352*参照!$I$4,IF(AS352="対象外",0))))))))))</f>
        <v>0</v>
      </c>
      <c r="CR352" s="456">
        <f t="shared" si="280"/>
        <v>0</v>
      </c>
      <c r="CS352" s="66"/>
      <c r="CT352" s="147"/>
      <c r="CU352" s="147"/>
      <c r="CV352" s="147"/>
      <c r="CW352" s="147"/>
      <c r="CX352" s="147"/>
      <c r="CY352" s="149"/>
      <c r="CZ352" s="100"/>
      <c r="DA352" s="147"/>
      <c r="DB352" s="147"/>
      <c r="DC352" s="147"/>
      <c r="DD352" s="147"/>
      <c r="DE352" s="147"/>
      <c r="DF352" s="148">
        <f t="shared" si="281"/>
        <v>0</v>
      </c>
      <c r="DG352" s="77">
        <f>IF(CD352=0,0,(ROUNDUP(O352*(BU352*参照!$C$5+BV352*参照!$C$6+BW352*参照!$C$7+BX352*参照!$C$8+BY352*参照!$C$9+BZ352*参照!$C$10+CA352*参照!$C$11+CB352*参照!$C$12+CC352*参照!$C$13)/CD352,-2)))</f>
        <v>0</v>
      </c>
      <c r="DH352" s="136" t="str">
        <f t="shared" si="252"/>
        <v>B</v>
      </c>
    </row>
    <row r="353" spans="1:112" ht="14.4">
      <c r="A353" s="137">
        <v>312</v>
      </c>
      <c r="B353" s="354"/>
      <c r="C353" s="355"/>
      <c r="D353" s="213"/>
      <c r="E353" s="213"/>
      <c r="F353" s="185"/>
      <c r="G353" s="213"/>
      <c r="H353" s="355"/>
      <c r="I353" s="237">
        <v>0</v>
      </c>
      <c r="J353" s="236">
        <f t="shared" si="253"/>
        <v>0</v>
      </c>
      <c r="K353" s="387">
        <f>IF(D353="昼間",参照!$E$4,IF(D353="夜間等",参照!$E$5,IF(D353="通信",参照!$E$6,0)))</f>
        <v>0</v>
      </c>
      <c r="L353" s="240">
        <f t="shared" si="254"/>
        <v>0</v>
      </c>
      <c r="M353" s="241">
        <f t="shared" si="255"/>
        <v>0</v>
      </c>
      <c r="N353" s="238"/>
      <c r="O353" s="238">
        <f t="shared" si="256"/>
        <v>0</v>
      </c>
      <c r="P353" s="389">
        <v>0</v>
      </c>
      <c r="Q353" s="392">
        <f>IF(D353="昼間",参照!$F$4,IF(D353="夜間等",参照!$F$5,IF(D353="通信",参照!$F$6,0)))</f>
        <v>0</v>
      </c>
      <c r="R353" s="240">
        <f t="shared" si="257"/>
        <v>0</v>
      </c>
      <c r="S353" s="214"/>
      <c r="T353" s="384">
        <f t="shared" si="258"/>
        <v>0</v>
      </c>
      <c r="U353" s="382">
        <f t="shared" si="259"/>
        <v>0</v>
      </c>
      <c r="V353" s="380">
        <f t="shared" si="260"/>
        <v>0</v>
      </c>
      <c r="W353" s="378">
        <f t="shared" si="261"/>
        <v>0</v>
      </c>
      <c r="X353" s="386" t="str">
        <f t="shared" si="231"/>
        <v>0</v>
      </c>
      <c r="Y353" s="379">
        <f t="shared" si="262"/>
        <v>0</v>
      </c>
      <c r="Z353" s="441"/>
      <c r="AA353" s="441"/>
      <c r="AB353" s="445">
        <f t="shared" si="263"/>
        <v>0</v>
      </c>
      <c r="AC353" s="356">
        <f t="shared" si="264"/>
        <v>0</v>
      </c>
      <c r="AD353" s="123">
        <f t="shared" si="232"/>
        <v>0</v>
      </c>
      <c r="AE353" s="123">
        <f t="shared" si="233"/>
        <v>0</v>
      </c>
      <c r="AF353" s="183"/>
      <c r="AG353" s="32"/>
      <c r="AH353" s="97"/>
      <c r="AI353" s="33"/>
      <c r="AJ353" s="97"/>
      <c r="AK353" s="33"/>
      <c r="AL353" s="97"/>
      <c r="AM353" s="98"/>
      <c r="AN353" s="99"/>
      <c r="AO353" s="147"/>
      <c r="AP353" s="147"/>
      <c r="AQ353" s="147"/>
      <c r="AR353" s="147"/>
      <c r="AS353" s="33"/>
      <c r="AT353" s="308">
        <f t="shared" si="234"/>
        <v>0</v>
      </c>
      <c r="AU353" s="295">
        <f t="shared" si="235"/>
        <v>0</v>
      </c>
      <c r="AV353" s="295">
        <f t="shared" si="236"/>
        <v>0</v>
      </c>
      <c r="AW353" s="295">
        <f t="shared" si="237"/>
        <v>0</v>
      </c>
      <c r="AX353" s="295">
        <f t="shared" si="238"/>
        <v>0</v>
      </c>
      <c r="AY353" s="295">
        <f t="shared" si="239"/>
        <v>0</v>
      </c>
      <c r="AZ353" s="295">
        <f t="shared" si="240"/>
        <v>0</v>
      </c>
      <c r="BA353" s="295">
        <f t="shared" si="241"/>
        <v>0</v>
      </c>
      <c r="BB353" s="310">
        <f t="shared" si="242"/>
        <v>0</v>
      </c>
      <c r="BC353" s="308">
        <f t="shared" si="243"/>
        <v>0</v>
      </c>
      <c r="BD353" s="308">
        <f t="shared" si="244"/>
        <v>0</v>
      </c>
      <c r="BE353" s="295">
        <f t="shared" si="245"/>
        <v>0</v>
      </c>
      <c r="BF353" s="308">
        <f t="shared" si="246"/>
        <v>0</v>
      </c>
      <c r="BG353" s="295">
        <f t="shared" si="247"/>
        <v>0</v>
      </c>
      <c r="BH353" s="308">
        <f t="shared" si="248"/>
        <v>0</v>
      </c>
      <c r="BI353" s="295">
        <f t="shared" si="249"/>
        <v>0</v>
      </c>
      <c r="BJ353" s="295">
        <f t="shared" si="250"/>
        <v>0</v>
      </c>
      <c r="BK353" s="310">
        <f t="shared" si="251"/>
        <v>0</v>
      </c>
      <c r="BL353" s="317">
        <f t="shared" si="265"/>
        <v>0</v>
      </c>
      <c r="BM353" s="299">
        <f t="shared" si="265"/>
        <v>0</v>
      </c>
      <c r="BN353" s="299">
        <f t="shared" si="266"/>
        <v>0</v>
      </c>
      <c r="BO353" s="299">
        <f t="shared" si="265"/>
        <v>0</v>
      </c>
      <c r="BP353" s="299">
        <f t="shared" si="267"/>
        <v>0</v>
      </c>
      <c r="BQ353" s="299">
        <f t="shared" si="265"/>
        <v>0</v>
      </c>
      <c r="BR353" s="299">
        <f t="shared" si="268"/>
        <v>0</v>
      </c>
      <c r="BS353" s="299">
        <f t="shared" si="269"/>
        <v>0</v>
      </c>
      <c r="BT353" s="318">
        <f t="shared" si="269"/>
        <v>0</v>
      </c>
      <c r="BU353" s="450">
        <f t="shared" si="270"/>
        <v>0</v>
      </c>
      <c r="BV353" s="451">
        <f t="shared" si="271"/>
        <v>0</v>
      </c>
      <c r="BW353" s="451">
        <f t="shared" si="272"/>
        <v>0</v>
      </c>
      <c r="BX353" s="451">
        <f t="shared" si="273"/>
        <v>0</v>
      </c>
      <c r="BY353" s="451">
        <f t="shared" si="274"/>
        <v>0</v>
      </c>
      <c r="BZ353" s="451">
        <f t="shared" si="275"/>
        <v>0</v>
      </c>
      <c r="CA353" s="451">
        <f t="shared" si="276"/>
        <v>0</v>
      </c>
      <c r="CB353" s="451">
        <f t="shared" si="277"/>
        <v>0</v>
      </c>
      <c r="CC353" s="451">
        <f t="shared" si="278"/>
        <v>0</v>
      </c>
      <c r="CD353" s="452">
        <f t="shared" si="279"/>
        <v>0</v>
      </c>
      <c r="CE353" s="453">
        <f>IF($AF353="3/3",$R353*参照!$J$4,IF($AF353="2/3",$R353*参照!$J$5,IF($AF353="1/3",$R353*参照!$J$6,IF($AF353="1/4(多子)",$R353*参照!$J$4,IF($AF353="1/4(工･農)",$R353*参照!$J$7,IF($AF353="3/3(多子)",$R353*参照!$J$4,IF($AF353="2/3(多子)",$R353*参照!$J$4,IF($AF353="1/3(多子)",$R353*参照!$J$4,IF($AF353="多子世帯",$R353*参照!$J$4,)))))))))</f>
        <v>0</v>
      </c>
      <c r="CF353" s="454" t="b">
        <f>IF(AH353="3/3",$M353*参照!$I$4,IF(AH353="2/3",$M353*参照!$I$5,IF(AH353="1/3",$M353*参照!$I$6,IF(AH353="1/4(多子)",$M353*参照!$I$4,IF(AH353="1/4(工･農)",$M353*参照!$I$7,IF(AH353="3/3(多子)",$M353*参照!$I$4,IF(AH353="2/3(多子)",$M353*参照!$I$4,IF(AH353="1/3(多子)",$M353*参照!$I$4,IF(AH353="多子世帯",$M353*参照!$I$4,IF(AH353="対象外",0))))))))))</f>
        <v>0</v>
      </c>
      <c r="CG353" s="454" t="b">
        <f>IF(AI353="3/3",$M353*参照!$I$4,IF(AI353="2/3",$M353*参照!$I$5,IF(AI353="1/3",$M353*参照!$I$6,IF(AI353="1/4(多子)",$M353*参照!$I$4,IF(AI353="1/4(工･農)",$M353*参照!$I$7,IF(AI353="3/3(多子)",$M353*参照!$I$4,IF(AI353="2/3(多子)",$M353*参照!$I$4,IF(AI353="1/3(多子)",$M353*参照!$I$4,IF(AI353="多子世帯",$M353*参照!$I$4,IF(AI353="対象外",0))))))))))</f>
        <v>0</v>
      </c>
      <c r="CH353" s="454" t="b">
        <f>IF(AJ353="3/3",$M353*参照!$I$4,IF(AJ353="2/3",$M353*参照!$I$5,IF(AJ353="1/3",$M353*参照!$I$6,IF(AJ353="1/4(多子)",$M353*参照!$I$4,IF(AJ353="1/4(工･農)",$M353*参照!$I$7,IF(AJ353="3/3(多子)",$M353*参照!$I$4,IF(AJ353="2/3(多子)",$M353*参照!$I$4,IF(AJ353="1/3(多子)",$M353*参照!$I$4,IF(AJ353="多子世帯",$M353*参照!$I$4,IF(AJ353="対象外",0))))))))))</f>
        <v>0</v>
      </c>
      <c r="CI353" s="454" t="b">
        <f>IF(AK353="3/3",$M353*参照!$I$4,IF(AK353="2/3",$M353*参照!$I$5,IF(AK353="1/3",$M353*参照!$I$6,IF(AK353="1/4(多子)",$M353*参照!$I$4,IF(AK353="1/4(工･農)",$M353*参照!$I$7,IF(AK353="3/3(多子)",$M353*参照!$I$4,IF(AK353="2/3(多子)",$M353*参照!$I$4,IF(AK353="1/3(多子)",$M353*参照!$I$4,IF(AK353="多子世帯",$M353*参照!$I$4,IF(AK353="対象外",0))))))))))</f>
        <v>0</v>
      </c>
      <c r="CJ353" s="454" t="b">
        <f>IF(AL353="3/3",$M353*参照!$I$4,IF(AL353="2/3",$M353*参照!$I$5,IF(AL353="1/3",$M353*参照!$I$6,IF(AL353="1/4(多子)",$M353*参照!$I$4,IF(AL353="1/4(工･農)",$M353*参照!$I$7,IF(AL353="3/3(多子)",$M353*参照!$I$4,IF(AL353="2/3(多子)",$M353*参照!$I$4,IF(AL353="1/3(多子)",$M353*参照!$I$4,IF(AL353="多子世帯",$M353*参照!$I$4,IF(AL353="対象外",0))))))))))</f>
        <v>0</v>
      </c>
      <c r="CK353" s="454" t="b">
        <f>IF(AM353="3/3",$M353*参照!$I$4,IF(AM353="2/3",$M353*参照!$I$5,IF(AM353="1/3",$M353*参照!$I$6,IF(AM353="1/4(多子)",$M353*参照!$I$4,IF(AM353="1/4(工･農)",$M353*参照!$I$7,IF(AM353="3/3(多子)",$M353*参照!$I$4,IF(AM353="2/3(多子)",$M353*参照!$I$4,IF(AM353="1/3(多子)",$M353*参照!$I$4,IF(AM353="多子世帯",$M353*参照!$I$4,IF(AM353="対象外",0))))))))))</f>
        <v>0</v>
      </c>
      <c r="CL353" s="454" t="b">
        <f>IF(AN353="3/3",$M353*参照!$I$4,IF(AN353="2/3",$M353*参照!$I$5,IF(AN353="1/3",$M353*参照!$I$6,IF(AN353="1/4(多子)",$M353*参照!$I$4,IF(AN353="1/4(工･農)",$M353*参照!$I$7,IF(AN353="3/3(多子)",$M353*参照!$I$4,IF(AN353="2/3(多子)",$M353*参照!$I$4,IF(AN353="1/3(多子)",$M353*参照!$I$4,IF(AN353="多子世帯",$M353*参照!$I$4,IF(AN353="対象外",0))))))))))</f>
        <v>0</v>
      </c>
      <c r="CM353" s="454" t="b">
        <f>IF(AO353="3/3",$M353*参照!$I$4,IF(AO353="2/3",$M353*参照!$I$5,IF(AO353="1/3",$M353*参照!$I$6,IF(AO353="1/4(多子)",$M353*参照!$I$4,IF(AO353="1/4(工･農)",$M353*参照!$I$7,IF(AO353="3/3(多子)",$M353*参照!$I$4,IF(AO353="2/3(多子)",$M353*参照!$I$4,IF(AO353="1/3(多子)",$M353*参照!$I$4,IF(AO353="多子世帯",$M353*参照!$I$4,IF(AO353="対象外",0))))))))))</f>
        <v>0</v>
      </c>
      <c r="CN353" s="454" t="b">
        <f>IF(AP353="3/3",$M353*参照!$I$4,IF(AP353="2/3",$M353*参照!$I$5,IF(AP353="1/3",$M353*参照!$I$6,IF(AP353="1/4(多子)",$M353*参照!$I$4,IF(AP353="1/4(工･農)",$M353*参照!$I$7,IF(AP353="3/3(多子)",$M353*参照!$I$4,IF(AP353="2/3(多子)",$M353*参照!$I$4,IF(AP353="1/3(多子)",$M353*参照!$I$4,IF(AP353="多子世帯",$M353*参照!$I$4,IF(AP353="対象外",0))))))))))</f>
        <v>0</v>
      </c>
      <c r="CO353" s="454" t="b">
        <f>IF(AQ353="3/3",$M353*参照!$I$4,IF(AQ353="2/3",$M353*参照!$I$5,IF(AQ353="1/3",$M353*参照!$I$6,IF(AQ353="1/4(多子)",$M353*参照!$I$4,IF(AQ353="1/4(工･農)",$M353*参照!$I$7,IF(AQ353="3/3(多子)",$M353*参照!$I$4,IF(AQ353="2/3(多子)",$M353*参照!$I$4,IF(AQ353="1/3(多子)",$M353*参照!$I$4,IF(AQ353="多子世帯",$M353*参照!$I$4,IF(AQ353="対象外",0))))))))))</f>
        <v>0</v>
      </c>
      <c r="CP353" s="454" t="b">
        <f>IF(AR353="3/3",$M353*参照!$I$4,IF(AR353="2/3",$M353*参照!$I$5,IF(AR353="1/3",$M353*参照!$I$6,IF(AR353="1/4(多子)",$M353*参照!$I$4,IF(AR353="1/4(工･農)",$M353*参照!$I$7,IF(AR353="3/3(多子)",$M353*参照!$I$4,IF(AR353="2/3(多子)",$M353*参照!$I$4,IF(AR353="1/3(多子)",$M353*参照!$I$4,IF(AR353="多子世帯",$M353*参照!$I$4,IF(AR353="対象外",0))))))))))</f>
        <v>0</v>
      </c>
      <c r="CQ353" s="455" t="b">
        <f>IF(AS353="3/3",$M353*参照!$I$4,IF(AS353="2/3",$M353*参照!$I$5,IF(AS353="1/3",$M353*参照!$I$6,IF(AS353="1/4(多子)",$M353*参照!$I$4,IF(AS353="1/4(工･農)",$M353*参照!$I$7,IF(AS353="3/3(多子)",$M353*参照!$I$4,IF(AS353="2/3(多子)",$M353*参照!$I$4,IF(AS353="1/3(多子)",$M353*参照!$I$4,IF(AS353="多子世帯",$M353*参照!$I$4,IF(AS353="対象外",0))))))))))</f>
        <v>0</v>
      </c>
      <c r="CR353" s="456">
        <f t="shared" si="280"/>
        <v>0</v>
      </c>
      <c r="CS353" s="66"/>
      <c r="CT353" s="147"/>
      <c r="CU353" s="147"/>
      <c r="CV353" s="147"/>
      <c r="CW353" s="147"/>
      <c r="CX353" s="147"/>
      <c r="CY353" s="149"/>
      <c r="CZ353" s="100"/>
      <c r="DA353" s="147"/>
      <c r="DB353" s="147"/>
      <c r="DC353" s="147"/>
      <c r="DD353" s="147"/>
      <c r="DE353" s="147"/>
      <c r="DF353" s="148">
        <f t="shared" si="281"/>
        <v>0</v>
      </c>
      <c r="DG353" s="77">
        <f>IF(CD353=0,0,(ROUNDUP(O353*(BU353*参照!$C$5+BV353*参照!$C$6+BW353*参照!$C$7+BX353*参照!$C$8+BY353*参照!$C$9+BZ353*参照!$C$10+CA353*参照!$C$11+CB353*参照!$C$12+CC353*参照!$C$13)/CD353,-2)))</f>
        <v>0</v>
      </c>
      <c r="DH353" s="136" t="str">
        <f t="shared" si="252"/>
        <v>B</v>
      </c>
    </row>
    <row r="354" spans="1:112" ht="14.4">
      <c r="A354" s="137">
        <v>313</v>
      </c>
      <c r="B354" s="363"/>
      <c r="C354" s="361"/>
      <c r="D354" s="126"/>
      <c r="E354" s="127"/>
      <c r="F354" s="185"/>
      <c r="G354" s="213"/>
      <c r="H354" s="355"/>
      <c r="I354" s="235">
        <v>0</v>
      </c>
      <c r="J354" s="235">
        <f t="shared" si="253"/>
        <v>0</v>
      </c>
      <c r="K354" s="387">
        <f>IF(D354="昼間",参照!$E$4,IF(D354="夜間等",参照!$E$5,IF(D354="通信",参照!$E$6,0)))</f>
        <v>0</v>
      </c>
      <c r="L354" s="240">
        <f t="shared" si="254"/>
        <v>0</v>
      </c>
      <c r="M354" s="241">
        <f t="shared" si="255"/>
        <v>0</v>
      </c>
      <c r="N354" s="238"/>
      <c r="O354" s="238">
        <f t="shared" si="256"/>
        <v>0</v>
      </c>
      <c r="P354" s="389">
        <v>0</v>
      </c>
      <c r="Q354" s="392">
        <f>IF(D354="昼間",参照!$F$4,IF(D354="夜間等",参照!$F$5,IF(D354="通信",参照!$F$6,0)))</f>
        <v>0</v>
      </c>
      <c r="R354" s="240">
        <f t="shared" si="257"/>
        <v>0</v>
      </c>
      <c r="S354" s="214"/>
      <c r="T354" s="384">
        <f t="shared" si="258"/>
        <v>0</v>
      </c>
      <c r="U354" s="382">
        <f t="shared" si="259"/>
        <v>0</v>
      </c>
      <c r="V354" s="380">
        <f t="shared" si="260"/>
        <v>0</v>
      </c>
      <c r="W354" s="378">
        <f t="shared" si="261"/>
        <v>0</v>
      </c>
      <c r="X354" s="386" t="str">
        <f t="shared" si="231"/>
        <v>0</v>
      </c>
      <c r="Y354" s="379">
        <f t="shared" si="262"/>
        <v>0</v>
      </c>
      <c r="Z354" s="441"/>
      <c r="AA354" s="441"/>
      <c r="AB354" s="445">
        <f t="shared" si="263"/>
        <v>0</v>
      </c>
      <c r="AC354" s="356">
        <f t="shared" si="264"/>
        <v>0</v>
      </c>
      <c r="AD354" s="123">
        <f t="shared" si="232"/>
        <v>0</v>
      </c>
      <c r="AE354" s="123">
        <f t="shared" si="233"/>
        <v>0</v>
      </c>
      <c r="AF354" s="183"/>
      <c r="AG354" s="32"/>
      <c r="AH354" s="97"/>
      <c r="AI354" s="33"/>
      <c r="AJ354" s="97"/>
      <c r="AK354" s="33"/>
      <c r="AL354" s="97"/>
      <c r="AM354" s="98"/>
      <c r="AN354" s="99"/>
      <c r="AO354" s="147"/>
      <c r="AP354" s="147"/>
      <c r="AQ354" s="147"/>
      <c r="AR354" s="147"/>
      <c r="AS354" s="33"/>
      <c r="AT354" s="308">
        <f t="shared" si="234"/>
        <v>0</v>
      </c>
      <c r="AU354" s="295">
        <f t="shared" si="235"/>
        <v>0</v>
      </c>
      <c r="AV354" s="295">
        <f t="shared" si="236"/>
        <v>0</v>
      </c>
      <c r="AW354" s="295">
        <f t="shared" si="237"/>
        <v>0</v>
      </c>
      <c r="AX354" s="295">
        <f t="shared" si="238"/>
        <v>0</v>
      </c>
      <c r="AY354" s="295">
        <f t="shared" si="239"/>
        <v>0</v>
      </c>
      <c r="AZ354" s="295">
        <f t="shared" si="240"/>
        <v>0</v>
      </c>
      <c r="BA354" s="295">
        <f t="shared" si="241"/>
        <v>0</v>
      </c>
      <c r="BB354" s="310">
        <f t="shared" si="242"/>
        <v>0</v>
      </c>
      <c r="BC354" s="308">
        <f t="shared" si="243"/>
        <v>0</v>
      </c>
      <c r="BD354" s="308">
        <f t="shared" si="244"/>
        <v>0</v>
      </c>
      <c r="BE354" s="295">
        <f t="shared" si="245"/>
        <v>0</v>
      </c>
      <c r="BF354" s="308">
        <f t="shared" si="246"/>
        <v>0</v>
      </c>
      <c r="BG354" s="295">
        <f t="shared" si="247"/>
        <v>0</v>
      </c>
      <c r="BH354" s="308">
        <f t="shared" si="248"/>
        <v>0</v>
      </c>
      <c r="BI354" s="295">
        <f t="shared" si="249"/>
        <v>0</v>
      </c>
      <c r="BJ354" s="295">
        <f t="shared" si="250"/>
        <v>0</v>
      </c>
      <c r="BK354" s="310">
        <f t="shared" si="251"/>
        <v>0</v>
      </c>
      <c r="BL354" s="317">
        <f t="shared" si="265"/>
        <v>0</v>
      </c>
      <c r="BM354" s="299">
        <f t="shared" si="265"/>
        <v>0</v>
      </c>
      <c r="BN354" s="299">
        <f t="shared" si="266"/>
        <v>0</v>
      </c>
      <c r="BO354" s="299">
        <f t="shared" si="265"/>
        <v>0</v>
      </c>
      <c r="BP354" s="299">
        <f t="shared" si="267"/>
        <v>0</v>
      </c>
      <c r="BQ354" s="299">
        <f t="shared" si="265"/>
        <v>0</v>
      </c>
      <c r="BR354" s="299">
        <f t="shared" si="268"/>
        <v>0</v>
      </c>
      <c r="BS354" s="299">
        <f t="shared" si="269"/>
        <v>0</v>
      </c>
      <c r="BT354" s="318">
        <f t="shared" si="269"/>
        <v>0</v>
      </c>
      <c r="BU354" s="450">
        <f t="shared" si="270"/>
        <v>0</v>
      </c>
      <c r="BV354" s="451">
        <f t="shared" si="271"/>
        <v>0</v>
      </c>
      <c r="BW354" s="451">
        <f t="shared" si="272"/>
        <v>0</v>
      </c>
      <c r="BX354" s="451">
        <f t="shared" si="273"/>
        <v>0</v>
      </c>
      <c r="BY354" s="451">
        <f t="shared" si="274"/>
        <v>0</v>
      </c>
      <c r="BZ354" s="451">
        <f t="shared" si="275"/>
        <v>0</v>
      </c>
      <c r="CA354" s="451">
        <f t="shared" si="276"/>
        <v>0</v>
      </c>
      <c r="CB354" s="451">
        <f t="shared" si="277"/>
        <v>0</v>
      </c>
      <c r="CC354" s="451">
        <f t="shared" si="278"/>
        <v>0</v>
      </c>
      <c r="CD354" s="452">
        <f t="shared" si="279"/>
        <v>0</v>
      </c>
      <c r="CE354" s="453">
        <f>IF($AF354="3/3",$R354*参照!$J$4,IF($AF354="2/3",$R354*参照!$J$5,IF($AF354="1/3",$R354*参照!$J$6,IF($AF354="1/4(多子)",$R354*参照!$J$4,IF($AF354="1/4(工･農)",$R354*参照!$J$7,IF($AF354="3/3(多子)",$R354*参照!$J$4,IF($AF354="2/3(多子)",$R354*参照!$J$4,IF($AF354="1/3(多子)",$R354*参照!$J$4,IF($AF354="多子世帯",$R354*参照!$J$4,)))))))))</f>
        <v>0</v>
      </c>
      <c r="CF354" s="454" t="b">
        <f>IF(AH354="3/3",$M354*参照!$I$4,IF(AH354="2/3",$M354*参照!$I$5,IF(AH354="1/3",$M354*参照!$I$6,IF(AH354="1/4(多子)",$M354*参照!$I$4,IF(AH354="1/4(工･農)",$M354*参照!$I$7,IF(AH354="3/3(多子)",$M354*参照!$I$4,IF(AH354="2/3(多子)",$M354*参照!$I$4,IF(AH354="1/3(多子)",$M354*参照!$I$4,IF(AH354="多子世帯",$M354*参照!$I$4,IF(AH354="対象外",0))))))))))</f>
        <v>0</v>
      </c>
      <c r="CG354" s="454" t="b">
        <f>IF(AI354="3/3",$M354*参照!$I$4,IF(AI354="2/3",$M354*参照!$I$5,IF(AI354="1/3",$M354*参照!$I$6,IF(AI354="1/4(多子)",$M354*参照!$I$4,IF(AI354="1/4(工･農)",$M354*参照!$I$7,IF(AI354="3/3(多子)",$M354*参照!$I$4,IF(AI354="2/3(多子)",$M354*参照!$I$4,IF(AI354="1/3(多子)",$M354*参照!$I$4,IF(AI354="多子世帯",$M354*参照!$I$4,IF(AI354="対象外",0))))))))))</f>
        <v>0</v>
      </c>
      <c r="CH354" s="454" t="b">
        <f>IF(AJ354="3/3",$M354*参照!$I$4,IF(AJ354="2/3",$M354*参照!$I$5,IF(AJ354="1/3",$M354*参照!$I$6,IF(AJ354="1/4(多子)",$M354*参照!$I$4,IF(AJ354="1/4(工･農)",$M354*参照!$I$7,IF(AJ354="3/3(多子)",$M354*参照!$I$4,IF(AJ354="2/3(多子)",$M354*参照!$I$4,IF(AJ354="1/3(多子)",$M354*参照!$I$4,IF(AJ354="多子世帯",$M354*参照!$I$4,IF(AJ354="対象外",0))))))))))</f>
        <v>0</v>
      </c>
      <c r="CI354" s="454" t="b">
        <f>IF(AK354="3/3",$M354*参照!$I$4,IF(AK354="2/3",$M354*参照!$I$5,IF(AK354="1/3",$M354*参照!$I$6,IF(AK354="1/4(多子)",$M354*参照!$I$4,IF(AK354="1/4(工･農)",$M354*参照!$I$7,IF(AK354="3/3(多子)",$M354*参照!$I$4,IF(AK354="2/3(多子)",$M354*参照!$I$4,IF(AK354="1/3(多子)",$M354*参照!$I$4,IF(AK354="多子世帯",$M354*参照!$I$4,IF(AK354="対象外",0))))))))))</f>
        <v>0</v>
      </c>
      <c r="CJ354" s="454" t="b">
        <f>IF(AL354="3/3",$M354*参照!$I$4,IF(AL354="2/3",$M354*参照!$I$5,IF(AL354="1/3",$M354*参照!$I$6,IF(AL354="1/4(多子)",$M354*参照!$I$4,IF(AL354="1/4(工･農)",$M354*参照!$I$7,IF(AL354="3/3(多子)",$M354*参照!$I$4,IF(AL354="2/3(多子)",$M354*参照!$I$4,IF(AL354="1/3(多子)",$M354*参照!$I$4,IF(AL354="多子世帯",$M354*参照!$I$4,IF(AL354="対象外",0))))))))))</f>
        <v>0</v>
      </c>
      <c r="CK354" s="454" t="b">
        <f>IF(AM354="3/3",$M354*参照!$I$4,IF(AM354="2/3",$M354*参照!$I$5,IF(AM354="1/3",$M354*参照!$I$6,IF(AM354="1/4(多子)",$M354*参照!$I$4,IF(AM354="1/4(工･農)",$M354*参照!$I$7,IF(AM354="3/3(多子)",$M354*参照!$I$4,IF(AM354="2/3(多子)",$M354*参照!$I$4,IF(AM354="1/3(多子)",$M354*参照!$I$4,IF(AM354="多子世帯",$M354*参照!$I$4,IF(AM354="対象外",0))))))))))</f>
        <v>0</v>
      </c>
      <c r="CL354" s="454" t="b">
        <f>IF(AN354="3/3",$M354*参照!$I$4,IF(AN354="2/3",$M354*参照!$I$5,IF(AN354="1/3",$M354*参照!$I$6,IF(AN354="1/4(多子)",$M354*参照!$I$4,IF(AN354="1/4(工･農)",$M354*参照!$I$7,IF(AN354="3/3(多子)",$M354*参照!$I$4,IF(AN354="2/3(多子)",$M354*参照!$I$4,IF(AN354="1/3(多子)",$M354*参照!$I$4,IF(AN354="多子世帯",$M354*参照!$I$4,IF(AN354="対象外",0))))))))))</f>
        <v>0</v>
      </c>
      <c r="CM354" s="454" t="b">
        <f>IF(AO354="3/3",$M354*参照!$I$4,IF(AO354="2/3",$M354*参照!$I$5,IF(AO354="1/3",$M354*参照!$I$6,IF(AO354="1/4(多子)",$M354*参照!$I$4,IF(AO354="1/4(工･農)",$M354*参照!$I$7,IF(AO354="3/3(多子)",$M354*参照!$I$4,IF(AO354="2/3(多子)",$M354*参照!$I$4,IF(AO354="1/3(多子)",$M354*参照!$I$4,IF(AO354="多子世帯",$M354*参照!$I$4,IF(AO354="対象外",0))))))))))</f>
        <v>0</v>
      </c>
      <c r="CN354" s="454" t="b">
        <f>IF(AP354="3/3",$M354*参照!$I$4,IF(AP354="2/3",$M354*参照!$I$5,IF(AP354="1/3",$M354*参照!$I$6,IF(AP354="1/4(多子)",$M354*参照!$I$4,IF(AP354="1/4(工･農)",$M354*参照!$I$7,IF(AP354="3/3(多子)",$M354*参照!$I$4,IF(AP354="2/3(多子)",$M354*参照!$I$4,IF(AP354="1/3(多子)",$M354*参照!$I$4,IF(AP354="多子世帯",$M354*参照!$I$4,IF(AP354="対象外",0))))))))))</f>
        <v>0</v>
      </c>
      <c r="CO354" s="454" t="b">
        <f>IF(AQ354="3/3",$M354*参照!$I$4,IF(AQ354="2/3",$M354*参照!$I$5,IF(AQ354="1/3",$M354*参照!$I$6,IF(AQ354="1/4(多子)",$M354*参照!$I$4,IF(AQ354="1/4(工･農)",$M354*参照!$I$7,IF(AQ354="3/3(多子)",$M354*参照!$I$4,IF(AQ354="2/3(多子)",$M354*参照!$I$4,IF(AQ354="1/3(多子)",$M354*参照!$I$4,IF(AQ354="多子世帯",$M354*参照!$I$4,IF(AQ354="対象外",0))))))))))</f>
        <v>0</v>
      </c>
      <c r="CP354" s="454" t="b">
        <f>IF(AR354="3/3",$M354*参照!$I$4,IF(AR354="2/3",$M354*参照!$I$5,IF(AR354="1/3",$M354*参照!$I$6,IF(AR354="1/4(多子)",$M354*参照!$I$4,IF(AR354="1/4(工･農)",$M354*参照!$I$7,IF(AR354="3/3(多子)",$M354*参照!$I$4,IF(AR354="2/3(多子)",$M354*参照!$I$4,IF(AR354="1/3(多子)",$M354*参照!$I$4,IF(AR354="多子世帯",$M354*参照!$I$4,IF(AR354="対象外",0))))))))))</f>
        <v>0</v>
      </c>
      <c r="CQ354" s="455" t="b">
        <f>IF(AS354="3/3",$M354*参照!$I$4,IF(AS354="2/3",$M354*参照!$I$5,IF(AS354="1/3",$M354*参照!$I$6,IF(AS354="1/4(多子)",$M354*参照!$I$4,IF(AS354="1/4(工･農)",$M354*参照!$I$7,IF(AS354="3/3(多子)",$M354*参照!$I$4,IF(AS354="2/3(多子)",$M354*参照!$I$4,IF(AS354="1/3(多子)",$M354*参照!$I$4,IF(AS354="多子世帯",$M354*参照!$I$4,IF(AS354="対象外",0))))))))))</f>
        <v>0</v>
      </c>
      <c r="CR354" s="456">
        <f t="shared" si="280"/>
        <v>0</v>
      </c>
      <c r="CS354" s="66"/>
      <c r="CT354" s="147"/>
      <c r="CU354" s="147"/>
      <c r="CV354" s="147"/>
      <c r="CW354" s="147"/>
      <c r="CX354" s="147"/>
      <c r="CY354" s="149"/>
      <c r="CZ354" s="100"/>
      <c r="DA354" s="147"/>
      <c r="DB354" s="147"/>
      <c r="DC354" s="147"/>
      <c r="DD354" s="147"/>
      <c r="DE354" s="147"/>
      <c r="DF354" s="148">
        <f t="shared" si="281"/>
        <v>0</v>
      </c>
      <c r="DG354" s="77">
        <f>IF(CD354=0,0,(ROUNDUP(O354*(BU354*参照!$C$5+BV354*参照!$C$6+BW354*参照!$C$7+BX354*参照!$C$8+BY354*参照!$C$9+BZ354*参照!$C$10+CA354*参照!$C$11+CB354*参照!$C$12+CC354*参照!$C$13)/CD354,-2)))</f>
        <v>0</v>
      </c>
      <c r="DH354" s="136" t="str">
        <f t="shared" si="252"/>
        <v>B</v>
      </c>
    </row>
    <row r="355" spans="1:112" ht="14.4">
      <c r="A355" s="137">
        <v>314</v>
      </c>
      <c r="B355" s="363"/>
      <c r="C355" s="361"/>
      <c r="D355" s="126"/>
      <c r="E355" s="127"/>
      <c r="F355" s="185"/>
      <c r="G355" s="213"/>
      <c r="H355" s="355"/>
      <c r="I355" s="235">
        <v>0</v>
      </c>
      <c r="J355" s="235">
        <f t="shared" si="253"/>
        <v>0</v>
      </c>
      <c r="K355" s="387">
        <f>IF(D355="昼間",参照!$E$4,IF(D355="夜間等",参照!$E$5,IF(D355="通信",参照!$E$6,0)))</f>
        <v>0</v>
      </c>
      <c r="L355" s="240">
        <f t="shared" si="254"/>
        <v>0</v>
      </c>
      <c r="M355" s="241">
        <f t="shared" si="255"/>
        <v>0</v>
      </c>
      <c r="N355" s="238"/>
      <c r="O355" s="238">
        <f t="shared" si="256"/>
        <v>0</v>
      </c>
      <c r="P355" s="389">
        <v>0</v>
      </c>
      <c r="Q355" s="392">
        <f>IF(D355="昼間",参照!$F$4,IF(D355="夜間等",参照!$F$5,IF(D355="通信",参照!$F$6,0)))</f>
        <v>0</v>
      </c>
      <c r="R355" s="240">
        <f t="shared" si="257"/>
        <v>0</v>
      </c>
      <c r="S355" s="214"/>
      <c r="T355" s="384">
        <f t="shared" si="258"/>
        <v>0</v>
      </c>
      <c r="U355" s="382">
        <f t="shared" si="259"/>
        <v>0</v>
      </c>
      <c r="V355" s="380">
        <f t="shared" si="260"/>
        <v>0</v>
      </c>
      <c r="W355" s="378">
        <f t="shared" si="261"/>
        <v>0</v>
      </c>
      <c r="X355" s="386" t="str">
        <f t="shared" si="231"/>
        <v>0</v>
      </c>
      <c r="Y355" s="379">
        <f t="shared" si="262"/>
        <v>0</v>
      </c>
      <c r="Z355" s="441"/>
      <c r="AA355" s="441"/>
      <c r="AB355" s="445">
        <f t="shared" si="263"/>
        <v>0</v>
      </c>
      <c r="AC355" s="356">
        <f t="shared" si="264"/>
        <v>0</v>
      </c>
      <c r="AD355" s="123">
        <f t="shared" si="232"/>
        <v>0</v>
      </c>
      <c r="AE355" s="123">
        <f t="shared" si="233"/>
        <v>0</v>
      </c>
      <c r="AF355" s="183"/>
      <c r="AG355" s="32"/>
      <c r="AH355" s="97"/>
      <c r="AI355" s="33"/>
      <c r="AJ355" s="97"/>
      <c r="AK355" s="33"/>
      <c r="AL355" s="97"/>
      <c r="AM355" s="98"/>
      <c r="AN355" s="99"/>
      <c r="AO355" s="147"/>
      <c r="AP355" s="147"/>
      <c r="AQ355" s="147"/>
      <c r="AR355" s="147"/>
      <c r="AS355" s="33"/>
      <c r="AT355" s="308">
        <f t="shared" si="234"/>
        <v>0</v>
      </c>
      <c r="AU355" s="295">
        <f t="shared" si="235"/>
        <v>0</v>
      </c>
      <c r="AV355" s="295">
        <f t="shared" si="236"/>
        <v>0</v>
      </c>
      <c r="AW355" s="295">
        <f t="shared" si="237"/>
        <v>0</v>
      </c>
      <c r="AX355" s="295">
        <f t="shared" si="238"/>
        <v>0</v>
      </c>
      <c r="AY355" s="295">
        <f t="shared" si="239"/>
        <v>0</v>
      </c>
      <c r="AZ355" s="295">
        <f t="shared" si="240"/>
        <v>0</v>
      </c>
      <c r="BA355" s="295">
        <f t="shared" si="241"/>
        <v>0</v>
      </c>
      <c r="BB355" s="310">
        <f t="shared" si="242"/>
        <v>0</v>
      </c>
      <c r="BC355" s="308">
        <f t="shared" si="243"/>
        <v>0</v>
      </c>
      <c r="BD355" s="308">
        <f t="shared" si="244"/>
        <v>0</v>
      </c>
      <c r="BE355" s="295">
        <f t="shared" si="245"/>
        <v>0</v>
      </c>
      <c r="BF355" s="308">
        <f t="shared" si="246"/>
        <v>0</v>
      </c>
      <c r="BG355" s="295">
        <f t="shared" si="247"/>
        <v>0</v>
      </c>
      <c r="BH355" s="308">
        <f t="shared" si="248"/>
        <v>0</v>
      </c>
      <c r="BI355" s="295">
        <f t="shared" si="249"/>
        <v>0</v>
      </c>
      <c r="BJ355" s="295">
        <f t="shared" si="250"/>
        <v>0</v>
      </c>
      <c r="BK355" s="310">
        <f t="shared" si="251"/>
        <v>0</v>
      </c>
      <c r="BL355" s="317">
        <f t="shared" si="265"/>
        <v>0</v>
      </c>
      <c r="BM355" s="299">
        <f t="shared" si="265"/>
        <v>0</v>
      </c>
      <c r="BN355" s="299">
        <f t="shared" si="266"/>
        <v>0</v>
      </c>
      <c r="BO355" s="299">
        <f t="shared" si="265"/>
        <v>0</v>
      </c>
      <c r="BP355" s="299">
        <f t="shared" si="267"/>
        <v>0</v>
      </c>
      <c r="BQ355" s="299">
        <f t="shared" si="265"/>
        <v>0</v>
      </c>
      <c r="BR355" s="299">
        <f t="shared" si="268"/>
        <v>0</v>
      </c>
      <c r="BS355" s="299">
        <f t="shared" si="269"/>
        <v>0</v>
      </c>
      <c r="BT355" s="318">
        <f t="shared" si="269"/>
        <v>0</v>
      </c>
      <c r="BU355" s="450">
        <f t="shared" si="270"/>
        <v>0</v>
      </c>
      <c r="BV355" s="451">
        <f t="shared" si="271"/>
        <v>0</v>
      </c>
      <c r="BW355" s="451">
        <f t="shared" si="272"/>
        <v>0</v>
      </c>
      <c r="BX355" s="451">
        <f t="shared" si="273"/>
        <v>0</v>
      </c>
      <c r="BY355" s="451">
        <f t="shared" si="274"/>
        <v>0</v>
      </c>
      <c r="BZ355" s="451">
        <f t="shared" si="275"/>
        <v>0</v>
      </c>
      <c r="CA355" s="451">
        <f t="shared" si="276"/>
        <v>0</v>
      </c>
      <c r="CB355" s="451">
        <f t="shared" si="277"/>
        <v>0</v>
      </c>
      <c r="CC355" s="451">
        <f t="shared" si="278"/>
        <v>0</v>
      </c>
      <c r="CD355" s="452">
        <f t="shared" si="279"/>
        <v>0</v>
      </c>
      <c r="CE355" s="453">
        <f>IF($AF355="3/3",$R355*参照!$J$4,IF($AF355="2/3",$R355*参照!$J$5,IF($AF355="1/3",$R355*参照!$J$6,IF($AF355="1/4(多子)",$R355*参照!$J$4,IF($AF355="1/4(工･農)",$R355*参照!$J$7,IF($AF355="3/3(多子)",$R355*参照!$J$4,IF($AF355="2/3(多子)",$R355*参照!$J$4,IF($AF355="1/3(多子)",$R355*参照!$J$4,IF($AF355="多子世帯",$R355*参照!$J$4,)))))))))</f>
        <v>0</v>
      </c>
      <c r="CF355" s="454" t="b">
        <f>IF(AH355="3/3",$M355*参照!$I$4,IF(AH355="2/3",$M355*参照!$I$5,IF(AH355="1/3",$M355*参照!$I$6,IF(AH355="1/4(多子)",$M355*参照!$I$4,IF(AH355="1/4(工･農)",$M355*参照!$I$7,IF(AH355="3/3(多子)",$M355*参照!$I$4,IF(AH355="2/3(多子)",$M355*参照!$I$4,IF(AH355="1/3(多子)",$M355*参照!$I$4,IF(AH355="多子世帯",$M355*参照!$I$4,IF(AH355="対象外",0))))))))))</f>
        <v>0</v>
      </c>
      <c r="CG355" s="454" t="b">
        <f>IF(AI355="3/3",$M355*参照!$I$4,IF(AI355="2/3",$M355*参照!$I$5,IF(AI355="1/3",$M355*参照!$I$6,IF(AI355="1/4(多子)",$M355*参照!$I$4,IF(AI355="1/4(工･農)",$M355*参照!$I$7,IF(AI355="3/3(多子)",$M355*参照!$I$4,IF(AI355="2/3(多子)",$M355*参照!$I$4,IF(AI355="1/3(多子)",$M355*参照!$I$4,IF(AI355="多子世帯",$M355*参照!$I$4,IF(AI355="対象外",0))))))))))</f>
        <v>0</v>
      </c>
      <c r="CH355" s="454" t="b">
        <f>IF(AJ355="3/3",$M355*参照!$I$4,IF(AJ355="2/3",$M355*参照!$I$5,IF(AJ355="1/3",$M355*参照!$I$6,IF(AJ355="1/4(多子)",$M355*参照!$I$4,IF(AJ355="1/4(工･農)",$M355*参照!$I$7,IF(AJ355="3/3(多子)",$M355*参照!$I$4,IF(AJ355="2/3(多子)",$M355*参照!$I$4,IF(AJ355="1/3(多子)",$M355*参照!$I$4,IF(AJ355="多子世帯",$M355*参照!$I$4,IF(AJ355="対象外",0))))))))))</f>
        <v>0</v>
      </c>
      <c r="CI355" s="454" t="b">
        <f>IF(AK355="3/3",$M355*参照!$I$4,IF(AK355="2/3",$M355*参照!$I$5,IF(AK355="1/3",$M355*参照!$I$6,IF(AK355="1/4(多子)",$M355*参照!$I$4,IF(AK355="1/4(工･農)",$M355*参照!$I$7,IF(AK355="3/3(多子)",$M355*参照!$I$4,IF(AK355="2/3(多子)",$M355*参照!$I$4,IF(AK355="1/3(多子)",$M355*参照!$I$4,IF(AK355="多子世帯",$M355*参照!$I$4,IF(AK355="対象外",0))))))))))</f>
        <v>0</v>
      </c>
      <c r="CJ355" s="454" t="b">
        <f>IF(AL355="3/3",$M355*参照!$I$4,IF(AL355="2/3",$M355*参照!$I$5,IF(AL355="1/3",$M355*参照!$I$6,IF(AL355="1/4(多子)",$M355*参照!$I$4,IF(AL355="1/4(工･農)",$M355*参照!$I$7,IF(AL355="3/3(多子)",$M355*参照!$I$4,IF(AL355="2/3(多子)",$M355*参照!$I$4,IF(AL355="1/3(多子)",$M355*参照!$I$4,IF(AL355="多子世帯",$M355*参照!$I$4,IF(AL355="対象外",0))))))))))</f>
        <v>0</v>
      </c>
      <c r="CK355" s="454" t="b">
        <f>IF(AM355="3/3",$M355*参照!$I$4,IF(AM355="2/3",$M355*参照!$I$5,IF(AM355="1/3",$M355*参照!$I$6,IF(AM355="1/4(多子)",$M355*参照!$I$4,IF(AM355="1/4(工･農)",$M355*参照!$I$7,IF(AM355="3/3(多子)",$M355*参照!$I$4,IF(AM355="2/3(多子)",$M355*参照!$I$4,IF(AM355="1/3(多子)",$M355*参照!$I$4,IF(AM355="多子世帯",$M355*参照!$I$4,IF(AM355="対象外",0))))))))))</f>
        <v>0</v>
      </c>
      <c r="CL355" s="454" t="b">
        <f>IF(AN355="3/3",$M355*参照!$I$4,IF(AN355="2/3",$M355*参照!$I$5,IF(AN355="1/3",$M355*参照!$I$6,IF(AN355="1/4(多子)",$M355*参照!$I$4,IF(AN355="1/4(工･農)",$M355*参照!$I$7,IF(AN355="3/3(多子)",$M355*参照!$I$4,IF(AN355="2/3(多子)",$M355*参照!$I$4,IF(AN355="1/3(多子)",$M355*参照!$I$4,IF(AN355="多子世帯",$M355*参照!$I$4,IF(AN355="対象外",0))))))))))</f>
        <v>0</v>
      </c>
      <c r="CM355" s="454" t="b">
        <f>IF(AO355="3/3",$M355*参照!$I$4,IF(AO355="2/3",$M355*参照!$I$5,IF(AO355="1/3",$M355*参照!$I$6,IF(AO355="1/4(多子)",$M355*参照!$I$4,IF(AO355="1/4(工･農)",$M355*参照!$I$7,IF(AO355="3/3(多子)",$M355*参照!$I$4,IF(AO355="2/3(多子)",$M355*参照!$I$4,IF(AO355="1/3(多子)",$M355*参照!$I$4,IF(AO355="多子世帯",$M355*参照!$I$4,IF(AO355="対象外",0))))))))))</f>
        <v>0</v>
      </c>
      <c r="CN355" s="454" t="b">
        <f>IF(AP355="3/3",$M355*参照!$I$4,IF(AP355="2/3",$M355*参照!$I$5,IF(AP355="1/3",$M355*参照!$I$6,IF(AP355="1/4(多子)",$M355*参照!$I$4,IF(AP355="1/4(工･農)",$M355*参照!$I$7,IF(AP355="3/3(多子)",$M355*参照!$I$4,IF(AP355="2/3(多子)",$M355*参照!$I$4,IF(AP355="1/3(多子)",$M355*参照!$I$4,IF(AP355="多子世帯",$M355*参照!$I$4,IF(AP355="対象外",0))))))))))</f>
        <v>0</v>
      </c>
      <c r="CO355" s="454" t="b">
        <f>IF(AQ355="3/3",$M355*参照!$I$4,IF(AQ355="2/3",$M355*参照!$I$5,IF(AQ355="1/3",$M355*参照!$I$6,IF(AQ355="1/4(多子)",$M355*参照!$I$4,IF(AQ355="1/4(工･農)",$M355*参照!$I$7,IF(AQ355="3/3(多子)",$M355*参照!$I$4,IF(AQ355="2/3(多子)",$M355*参照!$I$4,IF(AQ355="1/3(多子)",$M355*参照!$I$4,IF(AQ355="多子世帯",$M355*参照!$I$4,IF(AQ355="対象外",0))))))))))</f>
        <v>0</v>
      </c>
      <c r="CP355" s="454" t="b">
        <f>IF(AR355="3/3",$M355*参照!$I$4,IF(AR355="2/3",$M355*参照!$I$5,IF(AR355="1/3",$M355*参照!$I$6,IF(AR355="1/4(多子)",$M355*参照!$I$4,IF(AR355="1/4(工･農)",$M355*参照!$I$7,IF(AR355="3/3(多子)",$M355*参照!$I$4,IF(AR355="2/3(多子)",$M355*参照!$I$4,IF(AR355="1/3(多子)",$M355*参照!$I$4,IF(AR355="多子世帯",$M355*参照!$I$4,IF(AR355="対象外",0))))))))))</f>
        <v>0</v>
      </c>
      <c r="CQ355" s="455" t="b">
        <f>IF(AS355="3/3",$M355*参照!$I$4,IF(AS355="2/3",$M355*参照!$I$5,IF(AS355="1/3",$M355*参照!$I$6,IF(AS355="1/4(多子)",$M355*参照!$I$4,IF(AS355="1/4(工･農)",$M355*参照!$I$7,IF(AS355="3/3(多子)",$M355*参照!$I$4,IF(AS355="2/3(多子)",$M355*参照!$I$4,IF(AS355="1/3(多子)",$M355*参照!$I$4,IF(AS355="多子世帯",$M355*参照!$I$4,IF(AS355="対象外",0))))))))))</f>
        <v>0</v>
      </c>
      <c r="CR355" s="456">
        <f t="shared" si="280"/>
        <v>0</v>
      </c>
      <c r="CS355" s="66"/>
      <c r="CT355" s="147"/>
      <c r="CU355" s="147"/>
      <c r="CV355" s="147"/>
      <c r="CW355" s="147"/>
      <c r="CX355" s="147"/>
      <c r="CY355" s="149"/>
      <c r="CZ355" s="100"/>
      <c r="DA355" s="147"/>
      <c r="DB355" s="147"/>
      <c r="DC355" s="147"/>
      <c r="DD355" s="147"/>
      <c r="DE355" s="147"/>
      <c r="DF355" s="148">
        <f t="shared" si="281"/>
        <v>0</v>
      </c>
      <c r="DG355" s="77">
        <f>IF(CD355=0,0,(ROUNDUP(O355*(BU355*参照!$C$5+BV355*参照!$C$6+BW355*参照!$C$7+BX355*参照!$C$8+BY355*参照!$C$9+BZ355*参照!$C$10+CA355*参照!$C$11+CB355*参照!$C$12+CC355*参照!$C$13)/CD355,-2)))</f>
        <v>0</v>
      </c>
      <c r="DH355" s="136" t="str">
        <f t="shared" si="252"/>
        <v>B</v>
      </c>
    </row>
    <row r="356" spans="1:112" ht="14.4">
      <c r="A356" s="137">
        <v>315</v>
      </c>
      <c r="B356" s="363"/>
      <c r="C356" s="361"/>
      <c r="D356" s="126"/>
      <c r="E356" s="127"/>
      <c r="F356" s="185"/>
      <c r="G356" s="213"/>
      <c r="H356" s="355"/>
      <c r="I356" s="235">
        <v>0</v>
      </c>
      <c r="J356" s="235">
        <f t="shared" si="253"/>
        <v>0</v>
      </c>
      <c r="K356" s="387">
        <f>IF(D356="昼間",参照!$E$4,IF(D356="夜間等",参照!$E$5,IF(D356="通信",参照!$E$6,0)))</f>
        <v>0</v>
      </c>
      <c r="L356" s="240">
        <f t="shared" si="254"/>
        <v>0</v>
      </c>
      <c r="M356" s="241">
        <f t="shared" si="255"/>
        <v>0</v>
      </c>
      <c r="N356" s="238"/>
      <c r="O356" s="238">
        <f t="shared" si="256"/>
        <v>0</v>
      </c>
      <c r="P356" s="389">
        <v>0</v>
      </c>
      <c r="Q356" s="392">
        <f>IF(D356="昼間",参照!$F$4,IF(D356="夜間等",参照!$F$5,IF(D356="通信",参照!$F$6,0)))</f>
        <v>0</v>
      </c>
      <c r="R356" s="240">
        <f t="shared" si="257"/>
        <v>0</v>
      </c>
      <c r="S356" s="214"/>
      <c r="T356" s="384">
        <f t="shared" si="258"/>
        <v>0</v>
      </c>
      <c r="U356" s="382">
        <f t="shared" si="259"/>
        <v>0</v>
      </c>
      <c r="V356" s="380">
        <f t="shared" si="260"/>
        <v>0</v>
      </c>
      <c r="W356" s="378">
        <f t="shared" si="261"/>
        <v>0</v>
      </c>
      <c r="X356" s="386" t="str">
        <f t="shared" si="231"/>
        <v>0</v>
      </c>
      <c r="Y356" s="379">
        <f t="shared" si="262"/>
        <v>0</v>
      </c>
      <c r="Z356" s="441"/>
      <c r="AA356" s="441"/>
      <c r="AB356" s="445">
        <f t="shared" si="263"/>
        <v>0</v>
      </c>
      <c r="AC356" s="356">
        <f t="shared" si="264"/>
        <v>0</v>
      </c>
      <c r="AD356" s="123">
        <f t="shared" si="232"/>
        <v>0</v>
      </c>
      <c r="AE356" s="123">
        <f t="shared" si="233"/>
        <v>0</v>
      </c>
      <c r="AF356" s="183"/>
      <c r="AG356" s="32"/>
      <c r="AH356" s="97"/>
      <c r="AI356" s="33"/>
      <c r="AJ356" s="97"/>
      <c r="AK356" s="33"/>
      <c r="AL356" s="97"/>
      <c r="AM356" s="98"/>
      <c r="AN356" s="99"/>
      <c r="AO356" s="147"/>
      <c r="AP356" s="147"/>
      <c r="AQ356" s="147"/>
      <c r="AR356" s="147"/>
      <c r="AS356" s="33"/>
      <c r="AT356" s="308">
        <f t="shared" si="234"/>
        <v>0</v>
      </c>
      <c r="AU356" s="295">
        <f t="shared" si="235"/>
        <v>0</v>
      </c>
      <c r="AV356" s="295">
        <f t="shared" si="236"/>
        <v>0</v>
      </c>
      <c r="AW356" s="295">
        <f t="shared" si="237"/>
        <v>0</v>
      </c>
      <c r="AX356" s="295">
        <f t="shared" si="238"/>
        <v>0</v>
      </c>
      <c r="AY356" s="295">
        <f t="shared" si="239"/>
        <v>0</v>
      </c>
      <c r="AZ356" s="295">
        <f t="shared" si="240"/>
        <v>0</v>
      </c>
      <c r="BA356" s="295">
        <f t="shared" si="241"/>
        <v>0</v>
      </c>
      <c r="BB356" s="310">
        <f t="shared" si="242"/>
        <v>0</v>
      </c>
      <c r="BC356" s="308">
        <f t="shared" si="243"/>
        <v>0</v>
      </c>
      <c r="BD356" s="308">
        <f t="shared" si="244"/>
        <v>0</v>
      </c>
      <c r="BE356" s="295">
        <f t="shared" si="245"/>
        <v>0</v>
      </c>
      <c r="BF356" s="308">
        <f t="shared" si="246"/>
        <v>0</v>
      </c>
      <c r="BG356" s="295">
        <f t="shared" si="247"/>
        <v>0</v>
      </c>
      <c r="BH356" s="308">
        <f t="shared" si="248"/>
        <v>0</v>
      </c>
      <c r="BI356" s="295">
        <f t="shared" si="249"/>
        <v>0</v>
      </c>
      <c r="BJ356" s="295">
        <f t="shared" si="250"/>
        <v>0</v>
      </c>
      <c r="BK356" s="310">
        <f t="shared" si="251"/>
        <v>0</v>
      </c>
      <c r="BL356" s="317">
        <f t="shared" si="265"/>
        <v>0</v>
      </c>
      <c r="BM356" s="299">
        <f t="shared" si="265"/>
        <v>0</v>
      </c>
      <c r="BN356" s="299">
        <f t="shared" si="266"/>
        <v>0</v>
      </c>
      <c r="BO356" s="299">
        <f t="shared" si="265"/>
        <v>0</v>
      </c>
      <c r="BP356" s="299">
        <f t="shared" si="267"/>
        <v>0</v>
      </c>
      <c r="BQ356" s="299">
        <f t="shared" si="265"/>
        <v>0</v>
      </c>
      <c r="BR356" s="299">
        <f t="shared" si="268"/>
        <v>0</v>
      </c>
      <c r="BS356" s="299">
        <f t="shared" si="269"/>
        <v>0</v>
      </c>
      <c r="BT356" s="318">
        <f t="shared" si="269"/>
        <v>0</v>
      </c>
      <c r="BU356" s="450">
        <f t="shared" si="270"/>
        <v>0</v>
      </c>
      <c r="BV356" s="451">
        <f t="shared" si="271"/>
        <v>0</v>
      </c>
      <c r="BW356" s="451">
        <f t="shared" si="272"/>
        <v>0</v>
      </c>
      <c r="BX356" s="451">
        <f t="shared" si="273"/>
        <v>0</v>
      </c>
      <c r="BY356" s="451">
        <f t="shared" si="274"/>
        <v>0</v>
      </c>
      <c r="BZ356" s="451">
        <f t="shared" si="275"/>
        <v>0</v>
      </c>
      <c r="CA356" s="451">
        <f t="shared" si="276"/>
        <v>0</v>
      </c>
      <c r="CB356" s="451">
        <f t="shared" si="277"/>
        <v>0</v>
      </c>
      <c r="CC356" s="451">
        <f t="shared" si="278"/>
        <v>0</v>
      </c>
      <c r="CD356" s="452">
        <f t="shared" si="279"/>
        <v>0</v>
      </c>
      <c r="CE356" s="453">
        <f>IF($AF356="3/3",$R356*参照!$J$4,IF($AF356="2/3",$R356*参照!$J$5,IF($AF356="1/3",$R356*参照!$J$6,IF($AF356="1/4(多子)",$R356*参照!$J$4,IF($AF356="1/4(工･農)",$R356*参照!$J$7,IF($AF356="3/3(多子)",$R356*参照!$J$4,IF($AF356="2/3(多子)",$R356*参照!$J$4,IF($AF356="1/3(多子)",$R356*参照!$J$4,IF($AF356="多子世帯",$R356*参照!$J$4,)))))))))</f>
        <v>0</v>
      </c>
      <c r="CF356" s="454" t="b">
        <f>IF(AH356="3/3",$M356*参照!$I$4,IF(AH356="2/3",$M356*参照!$I$5,IF(AH356="1/3",$M356*参照!$I$6,IF(AH356="1/4(多子)",$M356*参照!$I$4,IF(AH356="1/4(工･農)",$M356*参照!$I$7,IF(AH356="3/3(多子)",$M356*参照!$I$4,IF(AH356="2/3(多子)",$M356*参照!$I$4,IF(AH356="1/3(多子)",$M356*参照!$I$4,IF(AH356="多子世帯",$M356*参照!$I$4,IF(AH356="対象外",0))))))))))</f>
        <v>0</v>
      </c>
      <c r="CG356" s="454" t="b">
        <f>IF(AI356="3/3",$M356*参照!$I$4,IF(AI356="2/3",$M356*参照!$I$5,IF(AI356="1/3",$M356*参照!$I$6,IF(AI356="1/4(多子)",$M356*参照!$I$4,IF(AI356="1/4(工･農)",$M356*参照!$I$7,IF(AI356="3/3(多子)",$M356*参照!$I$4,IF(AI356="2/3(多子)",$M356*参照!$I$4,IF(AI356="1/3(多子)",$M356*参照!$I$4,IF(AI356="多子世帯",$M356*参照!$I$4,IF(AI356="対象外",0))))))))))</f>
        <v>0</v>
      </c>
      <c r="CH356" s="454" t="b">
        <f>IF(AJ356="3/3",$M356*参照!$I$4,IF(AJ356="2/3",$M356*参照!$I$5,IF(AJ356="1/3",$M356*参照!$I$6,IF(AJ356="1/4(多子)",$M356*参照!$I$4,IF(AJ356="1/4(工･農)",$M356*参照!$I$7,IF(AJ356="3/3(多子)",$M356*参照!$I$4,IF(AJ356="2/3(多子)",$M356*参照!$I$4,IF(AJ356="1/3(多子)",$M356*参照!$I$4,IF(AJ356="多子世帯",$M356*参照!$I$4,IF(AJ356="対象外",0))))))))))</f>
        <v>0</v>
      </c>
      <c r="CI356" s="454" t="b">
        <f>IF(AK356="3/3",$M356*参照!$I$4,IF(AK356="2/3",$M356*参照!$I$5,IF(AK356="1/3",$M356*参照!$I$6,IF(AK356="1/4(多子)",$M356*参照!$I$4,IF(AK356="1/4(工･農)",$M356*参照!$I$7,IF(AK356="3/3(多子)",$M356*参照!$I$4,IF(AK356="2/3(多子)",$M356*参照!$I$4,IF(AK356="1/3(多子)",$M356*参照!$I$4,IF(AK356="多子世帯",$M356*参照!$I$4,IF(AK356="対象外",0))))))))))</f>
        <v>0</v>
      </c>
      <c r="CJ356" s="454" t="b">
        <f>IF(AL356="3/3",$M356*参照!$I$4,IF(AL356="2/3",$M356*参照!$I$5,IF(AL356="1/3",$M356*参照!$I$6,IF(AL356="1/4(多子)",$M356*参照!$I$4,IF(AL356="1/4(工･農)",$M356*参照!$I$7,IF(AL356="3/3(多子)",$M356*参照!$I$4,IF(AL356="2/3(多子)",$M356*参照!$I$4,IF(AL356="1/3(多子)",$M356*参照!$I$4,IF(AL356="多子世帯",$M356*参照!$I$4,IF(AL356="対象外",0))))))))))</f>
        <v>0</v>
      </c>
      <c r="CK356" s="454" t="b">
        <f>IF(AM356="3/3",$M356*参照!$I$4,IF(AM356="2/3",$M356*参照!$I$5,IF(AM356="1/3",$M356*参照!$I$6,IF(AM356="1/4(多子)",$M356*参照!$I$4,IF(AM356="1/4(工･農)",$M356*参照!$I$7,IF(AM356="3/3(多子)",$M356*参照!$I$4,IF(AM356="2/3(多子)",$M356*参照!$I$4,IF(AM356="1/3(多子)",$M356*参照!$I$4,IF(AM356="多子世帯",$M356*参照!$I$4,IF(AM356="対象外",0))))))))))</f>
        <v>0</v>
      </c>
      <c r="CL356" s="454" t="b">
        <f>IF(AN356="3/3",$M356*参照!$I$4,IF(AN356="2/3",$M356*参照!$I$5,IF(AN356="1/3",$M356*参照!$I$6,IF(AN356="1/4(多子)",$M356*参照!$I$4,IF(AN356="1/4(工･農)",$M356*参照!$I$7,IF(AN356="3/3(多子)",$M356*参照!$I$4,IF(AN356="2/3(多子)",$M356*参照!$I$4,IF(AN356="1/3(多子)",$M356*参照!$I$4,IF(AN356="多子世帯",$M356*参照!$I$4,IF(AN356="対象外",0))))))))))</f>
        <v>0</v>
      </c>
      <c r="CM356" s="454" t="b">
        <f>IF(AO356="3/3",$M356*参照!$I$4,IF(AO356="2/3",$M356*参照!$I$5,IF(AO356="1/3",$M356*参照!$I$6,IF(AO356="1/4(多子)",$M356*参照!$I$4,IF(AO356="1/4(工･農)",$M356*参照!$I$7,IF(AO356="3/3(多子)",$M356*参照!$I$4,IF(AO356="2/3(多子)",$M356*参照!$I$4,IF(AO356="1/3(多子)",$M356*参照!$I$4,IF(AO356="多子世帯",$M356*参照!$I$4,IF(AO356="対象外",0))))))))))</f>
        <v>0</v>
      </c>
      <c r="CN356" s="454" t="b">
        <f>IF(AP356="3/3",$M356*参照!$I$4,IF(AP356="2/3",$M356*参照!$I$5,IF(AP356="1/3",$M356*参照!$I$6,IF(AP356="1/4(多子)",$M356*参照!$I$4,IF(AP356="1/4(工･農)",$M356*参照!$I$7,IF(AP356="3/3(多子)",$M356*参照!$I$4,IF(AP356="2/3(多子)",$M356*参照!$I$4,IF(AP356="1/3(多子)",$M356*参照!$I$4,IF(AP356="多子世帯",$M356*参照!$I$4,IF(AP356="対象外",0))))))))))</f>
        <v>0</v>
      </c>
      <c r="CO356" s="454" t="b">
        <f>IF(AQ356="3/3",$M356*参照!$I$4,IF(AQ356="2/3",$M356*参照!$I$5,IF(AQ356="1/3",$M356*参照!$I$6,IF(AQ356="1/4(多子)",$M356*参照!$I$4,IF(AQ356="1/4(工･農)",$M356*参照!$I$7,IF(AQ356="3/3(多子)",$M356*参照!$I$4,IF(AQ356="2/3(多子)",$M356*参照!$I$4,IF(AQ356="1/3(多子)",$M356*参照!$I$4,IF(AQ356="多子世帯",$M356*参照!$I$4,IF(AQ356="対象外",0))))))))))</f>
        <v>0</v>
      </c>
      <c r="CP356" s="454" t="b">
        <f>IF(AR356="3/3",$M356*参照!$I$4,IF(AR356="2/3",$M356*参照!$I$5,IF(AR356="1/3",$M356*参照!$I$6,IF(AR356="1/4(多子)",$M356*参照!$I$4,IF(AR356="1/4(工･農)",$M356*参照!$I$7,IF(AR356="3/3(多子)",$M356*参照!$I$4,IF(AR356="2/3(多子)",$M356*参照!$I$4,IF(AR356="1/3(多子)",$M356*参照!$I$4,IF(AR356="多子世帯",$M356*参照!$I$4,IF(AR356="対象外",0))))))))))</f>
        <v>0</v>
      </c>
      <c r="CQ356" s="455" t="b">
        <f>IF(AS356="3/3",$M356*参照!$I$4,IF(AS356="2/3",$M356*参照!$I$5,IF(AS356="1/3",$M356*参照!$I$6,IF(AS356="1/4(多子)",$M356*参照!$I$4,IF(AS356="1/4(工･農)",$M356*参照!$I$7,IF(AS356="3/3(多子)",$M356*参照!$I$4,IF(AS356="2/3(多子)",$M356*参照!$I$4,IF(AS356="1/3(多子)",$M356*参照!$I$4,IF(AS356="多子世帯",$M356*参照!$I$4,IF(AS356="対象外",0))))))))))</f>
        <v>0</v>
      </c>
      <c r="CR356" s="456">
        <f t="shared" si="280"/>
        <v>0</v>
      </c>
      <c r="CS356" s="66"/>
      <c r="CT356" s="147"/>
      <c r="CU356" s="147"/>
      <c r="CV356" s="147"/>
      <c r="CW356" s="147"/>
      <c r="CX356" s="147"/>
      <c r="CY356" s="149"/>
      <c r="CZ356" s="100"/>
      <c r="DA356" s="147"/>
      <c r="DB356" s="147"/>
      <c r="DC356" s="147"/>
      <c r="DD356" s="147"/>
      <c r="DE356" s="147"/>
      <c r="DF356" s="148">
        <f t="shared" si="281"/>
        <v>0</v>
      </c>
      <c r="DG356" s="77">
        <f>IF(CD356=0,0,(ROUNDUP(O356*(BU356*参照!$C$5+BV356*参照!$C$6+BW356*参照!$C$7+BX356*参照!$C$8+BY356*参照!$C$9+BZ356*参照!$C$10+CA356*参照!$C$11+CB356*参照!$C$12+CC356*参照!$C$13)/CD356,-2)))</f>
        <v>0</v>
      </c>
      <c r="DH356" s="136" t="str">
        <f t="shared" si="252"/>
        <v>B</v>
      </c>
    </row>
    <row r="357" spans="1:112" ht="14.4">
      <c r="A357" s="137">
        <v>316</v>
      </c>
      <c r="B357" s="354"/>
      <c r="C357" s="355"/>
      <c r="D357" s="213"/>
      <c r="E357" s="213"/>
      <c r="F357" s="185"/>
      <c r="G357" s="213"/>
      <c r="H357" s="355"/>
      <c r="I357" s="237">
        <v>0</v>
      </c>
      <c r="J357" s="236">
        <f t="shared" si="253"/>
        <v>0</v>
      </c>
      <c r="K357" s="387">
        <f>IF(D357="昼間",参照!$E$4,IF(D357="夜間等",参照!$E$5,IF(D357="通信",参照!$E$6,0)))</f>
        <v>0</v>
      </c>
      <c r="L357" s="240">
        <f t="shared" si="254"/>
        <v>0</v>
      </c>
      <c r="M357" s="241">
        <f t="shared" si="255"/>
        <v>0</v>
      </c>
      <c r="N357" s="238"/>
      <c r="O357" s="238">
        <f t="shared" si="256"/>
        <v>0</v>
      </c>
      <c r="P357" s="389">
        <v>0</v>
      </c>
      <c r="Q357" s="392">
        <f>IF(D357="昼間",参照!$F$4,IF(D357="夜間等",参照!$F$5,IF(D357="通信",参照!$F$6,0)))</f>
        <v>0</v>
      </c>
      <c r="R357" s="240">
        <f t="shared" si="257"/>
        <v>0</v>
      </c>
      <c r="S357" s="214"/>
      <c r="T357" s="384">
        <f t="shared" si="258"/>
        <v>0</v>
      </c>
      <c r="U357" s="382">
        <f t="shared" si="259"/>
        <v>0</v>
      </c>
      <c r="V357" s="380">
        <f t="shared" si="260"/>
        <v>0</v>
      </c>
      <c r="W357" s="378">
        <f t="shared" si="261"/>
        <v>0</v>
      </c>
      <c r="X357" s="386" t="str">
        <f t="shared" si="231"/>
        <v>0</v>
      </c>
      <c r="Y357" s="379">
        <f t="shared" si="262"/>
        <v>0</v>
      </c>
      <c r="Z357" s="441"/>
      <c r="AA357" s="441"/>
      <c r="AB357" s="445">
        <f t="shared" si="263"/>
        <v>0</v>
      </c>
      <c r="AC357" s="356">
        <f t="shared" si="264"/>
        <v>0</v>
      </c>
      <c r="AD357" s="123">
        <f t="shared" si="232"/>
        <v>0</v>
      </c>
      <c r="AE357" s="123">
        <f t="shared" si="233"/>
        <v>0</v>
      </c>
      <c r="AF357" s="183"/>
      <c r="AG357" s="32"/>
      <c r="AH357" s="97"/>
      <c r="AI357" s="33"/>
      <c r="AJ357" s="97"/>
      <c r="AK357" s="33"/>
      <c r="AL357" s="97"/>
      <c r="AM357" s="98"/>
      <c r="AN357" s="99"/>
      <c r="AO357" s="147"/>
      <c r="AP357" s="147"/>
      <c r="AQ357" s="147"/>
      <c r="AR357" s="147"/>
      <c r="AS357" s="33"/>
      <c r="AT357" s="308">
        <f t="shared" si="234"/>
        <v>0</v>
      </c>
      <c r="AU357" s="295">
        <f t="shared" si="235"/>
        <v>0</v>
      </c>
      <c r="AV357" s="295">
        <f t="shared" si="236"/>
        <v>0</v>
      </c>
      <c r="AW357" s="295">
        <f t="shared" si="237"/>
        <v>0</v>
      </c>
      <c r="AX357" s="295">
        <f t="shared" si="238"/>
        <v>0</v>
      </c>
      <c r="AY357" s="295">
        <f t="shared" si="239"/>
        <v>0</v>
      </c>
      <c r="AZ357" s="295">
        <f t="shared" si="240"/>
        <v>0</v>
      </c>
      <c r="BA357" s="295">
        <f t="shared" si="241"/>
        <v>0</v>
      </c>
      <c r="BB357" s="310">
        <f t="shared" si="242"/>
        <v>0</v>
      </c>
      <c r="BC357" s="308">
        <f t="shared" si="243"/>
        <v>0</v>
      </c>
      <c r="BD357" s="308">
        <f t="shared" si="244"/>
        <v>0</v>
      </c>
      <c r="BE357" s="295">
        <f t="shared" si="245"/>
        <v>0</v>
      </c>
      <c r="BF357" s="308">
        <f t="shared" si="246"/>
        <v>0</v>
      </c>
      <c r="BG357" s="295">
        <f t="shared" si="247"/>
        <v>0</v>
      </c>
      <c r="BH357" s="308">
        <f t="shared" si="248"/>
        <v>0</v>
      </c>
      <c r="BI357" s="295">
        <f t="shared" si="249"/>
        <v>0</v>
      </c>
      <c r="BJ357" s="295">
        <f t="shared" si="250"/>
        <v>0</v>
      </c>
      <c r="BK357" s="310">
        <f t="shared" si="251"/>
        <v>0</v>
      </c>
      <c r="BL357" s="317">
        <f t="shared" si="265"/>
        <v>0</v>
      </c>
      <c r="BM357" s="299">
        <f t="shared" si="265"/>
        <v>0</v>
      </c>
      <c r="BN357" s="299">
        <f t="shared" si="266"/>
        <v>0</v>
      </c>
      <c r="BO357" s="299">
        <f t="shared" si="265"/>
        <v>0</v>
      </c>
      <c r="BP357" s="299">
        <f t="shared" si="267"/>
        <v>0</v>
      </c>
      <c r="BQ357" s="299">
        <f t="shared" si="265"/>
        <v>0</v>
      </c>
      <c r="BR357" s="299">
        <f t="shared" si="268"/>
        <v>0</v>
      </c>
      <c r="BS357" s="299">
        <f t="shared" si="269"/>
        <v>0</v>
      </c>
      <c r="BT357" s="318">
        <f t="shared" si="269"/>
        <v>0</v>
      </c>
      <c r="BU357" s="450">
        <f t="shared" si="270"/>
        <v>0</v>
      </c>
      <c r="BV357" s="451">
        <f t="shared" si="271"/>
        <v>0</v>
      </c>
      <c r="BW357" s="451">
        <f t="shared" si="272"/>
        <v>0</v>
      </c>
      <c r="BX357" s="451">
        <f t="shared" si="273"/>
        <v>0</v>
      </c>
      <c r="BY357" s="451">
        <f t="shared" si="274"/>
        <v>0</v>
      </c>
      <c r="BZ357" s="451">
        <f t="shared" si="275"/>
        <v>0</v>
      </c>
      <c r="CA357" s="451">
        <f t="shared" si="276"/>
        <v>0</v>
      </c>
      <c r="CB357" s="451">
        <f t="shared" si="277"/>
        <v>0</v>
      </c>
      <c r="CC357" s="451">
        <f t="shared" si="278"/>
        <v>0</v>
      </c>
      <c r="CD357" s="452">
        <f t="shared" si="279"/>
        <v>0</v>
      </c>
      <c r="CE357" s="453">
        <f>IF($AF357="3/3",$R357*参照!$J$4,IF($AF357="2/3",$R357*参照!$J$5,IF($AF357="1/3",$R357*参照!$J$6,IF($AF357="1/4(多子)",$R357*参照!$J$4,IF($AF357="1/4(工･農)",$R357*参照!$J$7,IF($AF357="3/3(多子)",$R357*参照!$J$4,IF($AF357="2/3(多子)",$R357*参照!$J$4,IF($AF357="1/3(多子)",$R357*参照!$J$4,IF($AF357="多子世帯",$R357*参照!$J$4,)))))))))</f>
        <v>0</v>
      </c>
      <c r="CF357" s="454" t="b">
        <f>IF(AH357="3/3",$M357*参照!$I$4,IF(AH357="2/3",$M357*参照!$I$5,IF(AH357="1/3",$M357*参照!$I$6,IF(AH357="1/4(多子)",$M357*参照!$I$4,IF(AH357="1/4(工･農)",$M357*参照!$I$7,IF(AH357="3/3(多子)",$M357*参照!$I$4,IF(AH357="2/3(多子)",$M357*参照!$I$4,IF(AH357="1/3(多子)",$M357*参照!$I$4,IF(AH357="多子世帯",$M357*参照!$I$4,IF(AH357="対象外",0))))))))))</f>
        <v>0</v>
      </c>
      <c r="CG357" s="454" t="b">
        <f>IF(AI357="3/3",$M357*参照!$I$4,IF(AI357="2/3",$M357*参照!$I$5,IF(AI357="1/3",$M357*参照!$I$6,IF(AI357="1/4(多子)",$M357*参照!$I$4,IF(AI357="1/4(工･農)",$M357*参照!$I$7,IF(AI357="3/3(多子)",$M357*参照!$I$4,IF(AI357="2/3(多子)",$M357*参照!$I$4,IF(AI357="1/3(多子)",$M357*参照!$I$4,IF(AI357="多子世帯",$M357*参照!$I$4,IF(AI357="対象外",0))))))))))</f>
        <v>0</v>
      </c>
      <c r="CH357" s="454" t="b">
        <f>IF(AJ357="3/3",$M357*参照!$I$4,IF(AJ357="2/3",$M357*参照!$I$5,IF(AJ357="1/3",$M357*参照!$I$6,IF(AJ357="1/4(多子)",$M357*参照!$I$4,IF(AJ357="1/4(工･農)",$M357*参照!$I$7,IF(AJ357="3/3(多子)",$M357*参照!$I$4,IF(AJ357="2/3(多子)",$M357*参照!$I$4,IF(AJ357="1/3(多子)",$M357*参照!$I$4,IF(AJ357="多子世帯",$M357*参照!$I$4,IF(AJ357="対象外",0))))))))))</f>
        <v>0</v>
      </c>
      <c r="CI357" s="454" t="b">
        <f>IF(AK357="3/3",$M357*参照!$I$4,IF(AK357="2/3",$M357*参照!$I$5,IF(AK357="1/3",$M357*参照!$I$6,IF(AK357="1/4(多子)",$M357*参照!$I$4,IF(AK357="1/4(工･農)",$M357*参照!$I$7,IF(AK357="3/3(多子)",$M357*参照!$I$4,IF(AK357="2/3(多子)",$M357*参照!$I$4,IF(AK357="1/3(多子)",$M357*参照!$I$4,IF(AK357="多子世帯",$M357*参照!$I$4,IF(AK357="対象外",0))))))))))</f>
        <v>0</v>
      </c>
      <c r="CJ357" s="454" t="b">
        <f>IF(AL357="3/3",$M357*参照!$I$4,IF(AL357="2/3",$M357*参照!$I$5,IF(AL357="1/3",$M357*参照!$I$6,IF(AL357="1/4(多子)",$M357*参照!$I$4,IF(AL357="1/4(工･農)",$M357*参照!$I$7,IF(AL357="3/3(多子)",$M357*参照!$I$4,IF(AL357="2/3(多子)",$M357*参照!$I$4,IF(AL357="1/3(多子)",$M357*参照!$I$4,IF(AL357="多子世帯",$M357*参照!$I$4,IF(AL357="対象外",0))))))))))</f>
        <v>0</v>
      </c>
      <c r="CK357" s="454" t="b">
        <f>IF(AM357="3/3",$M357*参照!$I$4,IF(AM357="2/3",$M357*参照!$I$5,IF(AM357="1/3",$M357*参照!$I$6,IF(AM357="1/4(多子)",$M357*参照!$I$4,IF(AM357="1/4(工･農)",$M357*参照!$I$7,IF(AM357="3/3(多子)",$M357*参照!$I$4,IF(AM357="2/3(多子)",$M357*参照!$I$4,IF(AM357="1/3(多子)",$M357*参照!$I$4,IF(AM357="多子世帯",$M357*参照!$I$4,IF(AM357="対象外",0))))))))))</f>
        <v>0</v>
      </c>
      <c r="CL357" s="454" t="b">
        <f>IF(AN357="3/3",$M357*参照!$I$4,IF(AN357="2/3",$M357*参照!$I$5,IF(AN357="1/3",$M357*参照!$I$6,IF(AN357="1/4(多子)",$M357*参照!$I$4,IF(AN357="1/4(工･農)",$M357*参照!$I$7,IF(AN357="3/3(多子)",$M357*参照!$I$4,IF(AN357="2/3(多子)",$M357*参照!$I$4,IF(AN357="1/3(多子)",$M357*参照!$I$4,IF(AN357="多子世帯",$M357*参照!$I$4,IF(AN357="対象外",0))))))))))</f>
        <v>0</v>
      </c>
      <c r="CM357" s="454" t="b">
        <f>IF(AO357="3/3",$M357*参照!$I$4,IF(AO357="2/3",$M357*参照!$I$5,IF(AO357="1/3",$M357*参照!$I$6,IF(AO357="1/4(多子)",$M357*参照!$I$4,IF(AO357="1/4(工･農)",$M357*参照!$I$7,IF(AO357="3/3(多子)",$M357*参照!$I$4,IF(AO357="2/3(多子)",$M357*参照!$I$4,IF(AO357="1/3(多子)",$M357*参照!$I$4,IF(AO357="多子世帯",$M357*参照!$I$4,IF(AO357="対象外",0))))))))))</f>
        <v>0</v>
      </c>
      <c r="CN357" s="454" t="b">
        <f>IF(AP357="3/3",$M357*参照!$I$4,IF(AP357="2/3",$M357*参照!$I$5,IF(AP357="1/3",$M357*参照!$I$6,IF(AP357="1/4(多子)",$M357*参照!$I$4,IF(AP357="1/4(工･農)",$M357*参照!$I$7,IF(AP357="3/3(多子)",$M357*参照!$I$4,IF(AP357="2/3(多子)",$M357*参照!$I$4,IF(AP357="1/3(多子)",$M357*参照!$I$4,IF(AP357="多子世帯",$M357*参照!$I$4,IF(AP357="対象外",0))))))))))</f>
        <v>0</v>
      </c>
      <c r="CO357" s="454" t="b">
        <f>IF(AQ357="3/3",$M357*参照!$I$4,IF(AQ357="2/3",$M357*参照!$I$5,IF(AQ357="1/3",$M357*参照!$I$6,IF(AQ357="1/4(多子)",$M357*参照!$I$4,IF(AQ357="1/4(工･農)",$M357*参照!$I$7,IF(AQ357="3/3(多子)",$M357*参照!$I$4,IF(AQ357="2/3(多子)",$M357*参照!$I$4,IF(AQ357="1/3(多子)",$M357*参照!$I$4,IF(AQ357="多子世帯",$M357*参照!$I$4,IF(AQ357="対象外",0))))))))))</f>
        <v>0</v>
      </c>
      <c r="CP357" s="454" t="b">
        <f>IF(AR357="3/3",$M357*参照!$I$4,IF(AR357="2/3",$M357*参照!$I$5,IF(AR357="1/3",$M357*参照!$I$6,IF(AR357="1/4(多子)",$M357*参照!$I$4,IF(AR357="1/4(工･農)",$M357*参照!$I$7,IF(AR357="3/3(多子)",$M357*参照!$I$4,IF(AR357="2/3(多子)",$M357*参照!$I$4,IF(AR357="1/3(多子)",$M357*参照!$I$4,IF(AR357="多子世帯",$M357*参照!$I$4,IF(AR357="対象外",0))))))))))</f>
        <v>0</v>
      </c>
      <c r="CQ357" s="455" t="b">
        <f>IF(AS357="3/3",$M357*参照!$I$4,IF(AS357="2/3",$M357*参照!$I$5,IF(AS357="1/3",$M357*参照!$I$6,IF(AS357="1/4(多子)",$M357*参照!$I$4,IF(AS357="1/4(工･農)",$M357*参照!$I$7,IF(AS357="3/3(多子)",$M357*参照!$I$4,IF(AS357="2/3(多子)",$M357*参照!$I$4,IF(AS357="1/3(多子)",$M357*参照!$I$4,IF(AS357="多子世帯",$M357*参照!$I$4,IF(AS357="対象外",0))))))))))</f>
        <v>0</v>
      </c>
      <c r="CR357" s="456">
        <f t="shared" si="280"/>
        <v>0</v>
      </c>
      <c r="CS357" s="66"/>
      <c r="CT357" s="147"/>
      <c r="CU357" s="147"/>
      <c r="CV357" s="147"/>
      <c r="CW357" s="147"/>
      <c r="CX357" s="147"/>
      <c r="CY357" s="149"/>
      <c r="CZ357" s="100"/>
      <c r="DA357" s="147"/>
      <c r="DB357" s="147"/>
      <c r="DC357" s="147"/>
      <c r="DD357" s="147"/>
      <c r="DE357" s="147"/>
      <c r="DF357" s="148">
        <f t="shared" si="281"/>
        <v>0</v>
      </c>
      <c r="DG357" s="77">
        <f>IF(CD357=0,0,(ROUNDUP(O357*(BU357*参照!$C$5+BV357*参照!$C$6+BW357*参照!$C$7+BX357*参照!$C$8+BY357*参照!$C$9+BZ357*参照!$C$10+CA357*参照!$C$11+CB357*参照!$C$12+CC357*参照!$C$13)/CD357,-2)))</f>
        <v>0</v>
      </c>
      <c r="DH357" s="136" t="str">
        <f t="shared" si="252"/>
        <v>B</v>
      </c>
    </row>
    <row r="358" spans="1:112" ht="14.4">
      <c r="A358" s="137">
        <v>317</v>
      </c>
      <c r="B358" s="363"/>
      <c r="C358" s="361"/>
      <c r="D358" s="126"/>
      <c r="E358" s="127"/>
      <c r="F358" s="185"/>
      <c r="G358" s="213"/>
      <c r="H358" s="355"/>
      <c r="I358" s="235">
        <v>0</v>
      </c>
      <c r="J358" s="235">
        <f t="shared" si="253"/>
        <v>0</v>
      </c>
      <c r="K358" s="387">
        <f>IF(D358="昼間",参照!$E$4,IF(D358="夜間等",参照!$E$5,IF(D358="通信",参照!$E$6,0)))</f>
        <v>0</v>
      </c>
      <c r="L358" s="240">
        <f t="shared" si="254"/>
        <v>0</v>
      </c>
      <c r="M358" s="241">
        <f t="shared" si="255"/>
        <v>0</v>
      </c>
      <c r="N358" s="238"/>
      <c r="O358" s="238">
        <f t="shared" si="256"/>
        <v>0</v>
      </c>
      <c r="P358" s="389">
        <v>0</v>
      </c>
      <c r="Q358" s="392">
        <f>IF(D358="昼間",参照!$F$4,IF(D358="夜間等",参照!$F$5,IF(D358="通信",参照!$F$6,0)))</f>
        <v>0</v>
      </c>
      <c r="R358" s="240">
        <f t="shared" si="257"/>
        <v>0</v>
      </c>
      <c r="S358" s="214"/>
      <c r="T358" s="384">
        <f t="shared" si="258"/>
        <v>0</v>
      </c>
      <c r="U358" s="382">
        <f t="shared" si="259"/>
        <v>0</v>
      </c>
      <c r="V358" s="380">
        <f t="shared" si="260"/>
        <v>0</v>
      </c>
      <c r="W358" s="378">
        <f t="shared" si="261"/>
        <v>0</v>
      </c>
      <c r="X358" s="386" t="str">
        <f t="shared" si="231"/>
        <v>0</v>
      </c>
      <c r="Y358" s="379">
        <f t="shared" si="262"/>
        <v>0</v>
      </c>
      <c r="Z358" s="441"/>
      <c r="AA358" s="441"/>
      <c r="AB358" s="445">
        <f t="shared" si="263"/>
        <v>0</v>
      </c>
      <c r="AC358" s="356">
        <f t="shared" si="264"/>
        <v>0</v>
      </c>
      <c r="AD358" s="123">
        <f t="shared" si="232"/>
        <v>0</v>
      </c>
      <c r="AE358" s="123">
        <f t="shared" si="233"/>
        <v>0</v>
      </c>
      <c r="AF358" s="183"/>
      <c r="AG358" s="32"/>
      <c r="AH358" s="97"/>
      <c r="AI358" s="33"/>
      <c r="AJ358" s="97"/>
      <c r="AK358" s="33"/>
      <c r="AL358" s="97"/>
      <c r="AM358" s="98"/>
      <c r="AN358" s="99"/>
      <c r="AO358" s="147"/>
      <c r="AP358" s="147"/>
      <c r="AQ358" s="147"/>
      <c r="AR358" s="147"/>
      <c r="AS358" s="33"/>
      <c r="AT358" s="308">
        <f t="shared" si="234"/>
        <v>0</v>
      </c>
      <c r="AU358" s="295">
        <f t="shared" si="235"/>
        <v>0</v>
      </c>
      <c r="AV358" s="295">
        <f t="shared" si="236"/>
        <v>0</v>
      </c>
      <c r="AW358" s="295">
        <f t="shared" si="237"/>
        <v>0</v>
      </c>
      <c r="AX358" s="295">
        <f t="shared" si="238"/>
        <v>0</v>
      </c>
      <c r="AY358" s="295">
        <f t="shared" si="239"/>
        <v>0</v>
      </c>
      <c r="AZ358" s="295">
        <f t="shared" si="240"/>
        <v>0</v>
      </c>
      <c r="BA358" s="295">
        <f t="shared" si="241"/>
        <v>0</v>
      </c>
      <c r="BB358" s="310">
        <f t="shared" si="242"/>
        <v>0</v>
      </c>
      <c r="BC358" s="308">
        <f t="shared" si="243"/>
        <v>0</v>
      </c>
      <c r="BD358" s="308">
        <f t="shared" si="244"/>
        <v>0</v>
      </c>
      <c r="BE358" s="295">
        <f t="shared" si="245"/>
        <v>0</v>
      </c>
      <c r="BF358" s="308">
        <f t="shared" si="246"/>
        <v>0</v>
      </c>
      <c r="BG358" s="295">
        <f t="shared" si="247"/>
        <v>0</v>
      </c>
      <c r="BH358" s="308">
        <f t="shared" si="248"/>
        <v>0</v>
      </c>
      <c r="BI358" s="295">
        <f t="shared" si="249"/>
        <v>0</v>
      </c>
      <c r="BJ358" s="295">
        <f t="shared" si="250"/>
        <v>0</v>
      </c>
      <c r="BK358" s="310">
        <f t="shared" si="251"/>
        <v>0</v>
      </c>
      <c r="BL358" s="317">
        <f t="shared" si="265"/>
        <v>0</v>
      </c>
      <c r="BM358" s="299">
        <f t="shared" si="265"/>
        <v>0</v>
      </c>
      <c r="BN358" s="299">
        <f t="shared" si="266"/>
        <v>0</v>
      </c>
      <c r="BO358" s="299">
        <f t="shared" si="265"/>
        <v>0</v>
      </c>
      <c r="BP358" s="299">
        <f t="shared" si="267"/>
        <v>0</v>
      </c>
      <c r="BQ358" s="299">
        <f t="shared" si="265"/>
        <v>0</v>
      </c>
      <c r="BR358" s="299">
        <f t="shared" si="268"/>
        <v>0</v>
      </c>
      <c r="BS358" s="299">
        <f t="shared" si="269"/>
        <v>0</v>
      </c>
      <c r="BT358" s="318">
        <f t="shared" si="269"/>
        <v>0</v>
      </c>
      <c r="BU358" s="450">
        <f t="shared" si="270"/>
        <v>0</v>
      </c>
      <c r="BV358" s="451">
        <f t="shared" si="271"/>
        <v>0</v>
      </c>
      <c r="BW358" s="451">
        <f t="shared" si="272"/>
        <v>0</v>
      </c>
      <c r="BX358" s="451">
        <f t="shared" si="273"/>
        <v>0</v>
      </c>
      <c r="BY358" s="451">
        <f t="shared" si="274"/>
        <v>0</v>
      </c>
      <c r="BZ358" s="451">
        <f t="shared" si="275"/>
        <v>0</v>
      </c>
      <c r="CA358" s="451">
        <f t="shared" si="276"/>
        <v>0</v>
      </c>
      <c r="CB358" s="451">
        <f t="shared" si="277"/>
        <v>0</v>
      </c>
      <c r="CC358" s="451">
        <f t="shared" si="278"/>
        <v>0</v>
      </c>
      <c r="CD358" s="452">
        <f t="shared" si="279"/>
        <v>0</v>
      </c>
      <c r="CE358" s="453">
        <f>IF($AF358="3/3",$R358*参照!$J$4,IF($AF358="2/3",$R358*参照!$J$5,IF($AF358="1/3",$R358*参照!$J$6,IF($AF358="1/4(多子)",$R358*参照!$J$4,IF($AF358="1/4(工･農)",$R358*参照!$J$7,IF($AF358="3/3(多子)",$R358*参照!$J$4,IF($AF358="2/3(多子)",$R358*参照!$J$4,IF($AF358="1/3(多子)",$R358*参照!$J$4,IF($AF358="多子世帯",$R358*参照!$J$4,)))))))))</f>
        <v>0</v>
      </c>
      <c r="CF358" s="454" t="b">
        <f>IF(AH358="3/3",$M358*参照!$I$4,IF(AH358="2/3",$M358*参照!$I$5,IF(AH358="1/3",$M358*参照!$I$6,IF(AH358="1/4(多子)",$M358*参照!$I$4,IF(AH358="1/4(工･農)",$M358*参照!$I$7,IF(AH358="3/3(多子)",$M358*参照!$I$4,IF(AH358="2/3(多子)",$M358*参照!$I$4,IF(AH358="1/3(多子)",$M358*参照!$I$4,IF(AH358="多子世帯",$M358*参照!$I$4,IF(AH358="対象外",0))))))))))</f>
        <v>0</v>
      </c>
      <c r="CG358" s="454" t="b">
        <f>IF(AI358="3/3",$M358*参照!$I$4,IF(AI358="2/3",$M358*参照!$I$5,IF(AI358="1/3",$M358*参照!$I$6,IF(AI358="1/4(多子)",$M358*参照!$I$4,IF(AI358="1/4(工･農)",$M358*参照!$I$7,IF(AI358="3/3(多子)",$M358*参照!$I$4,IF(AI358="2/3(多子)",$M358*参照!$I$4,IF(AI358="1/3(多子)",$M358*参照!$I$4,IF(AI358="多子世帯",$M358*参照!$I$4,IF(AI358="対象外",0))))))))))</f>
        <v>0</v>
      </c>
      <c r="CH358" s="454" t="b">
        <f>IF(AJ358="3/3",$M358*参照!$I$4,IF(AJ358="2/3",$M358*参照!$I$5,IF(AJ358="1/3",$M358*参照!$I$6,IF(AJ358="1/4(多子)",$M358*参照!$I$4,IF(AJ358="1/4(工･農)",$M358*参照!$I$7,IF(AJ358="3/3(多子)",$M358*参照!$I$4,IF(AJ358="2/3(多子)",$M358*参照!$I$4,IF(AJ358="1/3(多子)",$M358*参照!$I$4,IF(AJ358="多子世帯",$M358*参照!$I$4,IF(AJ358="対象外",0))))))))))</f>
        <v>0</v>
      </c>
      <c r="CI358" s="454" t="b">
        <f>IF(AK358="3/3",$M358*参照!$I$4,IF(AK358="2/3",$M358*参照!$I$5,IF(AK358="1/3",$M358*参照!$I$6,IF(AK358="1/4(多子)",$M358*参照!$I$4,IF(AK358="1/4(工･農)",$M358*参照!$I$7,IF(AK358="3/3(多子)",$M358*参照!$I$4,IF(AK358="2/3(多子)",$M358*参照!$I$4,IF(AK358="1/3(多子)",$M358*参照!$I$4,IF(AK358="多子世帯",$M358*参照!$I$4,IF(AK358="対象外",0))))))))))</f>
        <v>0</v>
      </c>
      <c r="CJ358" s="454" t="b">
        <f>IF(AL358="3/3",$M358*参照!$I$4,IF(AL358="2/3",$M358*参照!$I$5,IF(AL358="1/3",$M358*参照!$I$6,IF(AL358="1/4(多子)",$M358*参照!$I$4,IF(AL358="1/4(工･農)",$M358*参照!$I$7,IF(AL358="3/3(多子)",$M358*参照!$I$4,IF(AL358="2/3(多子)",$M358*参照!$I$4,IF(AL358="1/3(多子)",$M358*参照!$I$4,IF(AL358="多子世帯",$M358*参照!$I$4,IF(AL358="対象外",0))))))))))</f>
        <v>0</v>
      </c>
      <c r="CK358" s="454" t="b">
        <f>IF(AM358="3/3",$M358*参照!$I$4,IF(AM358="2/3",$M358*参照!$I$5,IF(AM358="1/3",$M358*参照!$I$6,IF(AM358="1/4(多子)",$M358*参照!$I$4,IF(AM358="1/4(工･農)",$M358*参照!$I$7,IF(AM358="3/3(多子)",$M358*参照!$I$4,IF(AM358="2/3(多子)",$M358*参照!$I$4,IF(AM358="1/3(多子)",$M358*参照!$I$4,IF(AM358="多子世帯",$M358*参照!$I$4,IF(AM358="対象外",0))))))))))</f>
        <v>0</v>
      </c>
      <c r="CL358" s="454" t="b">
        <f>IF(AN358="3/3",$M358*参照!$I$4,IF(AN358="2/3",$M358*参照!$I$5,IF(AN358="1/3",$M358*参照!$I$6,IF(AN358="1/4(多子)",$M358*参照!$I$4,IF(AN358="1/4(工･農)",$M358*参照!$I$7,IF(AN358="3/3(多子)",$M358*参照!$I$4,IF(AN358="2/3(多子)",$M358*参照!$I$4,IF(AN358="1/3(多子)",$M358*参照!$I$4,IF(AN358="多子世帯",$M358*参照!$I$4,IF(AN358="対象外",0))))))))))</f>
        <v>0</v>
      </c>
      <c r="CM358" s="454" t="b">
        <f>IF(AO358="3/3",$M358*参照!$I$4,IF(AO358="2/3",$M358*参照!$I$5,IF(AO358="1/3",$M358*参照!$I$6,IF(AO358="1/4(多子)",$M358*参照!$I$4,IF(AO358="1/4(工･農)",$M358*参照!$I$7,IF(AO358="3/3(多子)",$M358*参照!$I$4,IF(AO358="2/3(多子)",$M358*参照!$I$4,IF(AO358="1/3(多子)",$M358*参照!$I$4,IF(AO358="多子世帯",$M358*参照!$I$4,IF(AO358="対象外",0))))))))))</f>
        <v>0</v>
      </c>
      <c r="CN358" s="454" t="b">
        <f>IF(AP358="3/3",$M358*参照!$I$4,IF(AP358="2/3",$M358*参照!$I$5,IF(AP358="1/3",$M358*参照!$I$6,IF(AP358="1/4(多子)",$M358*参照!$I$4,IF(AP358="1/4(工･農)",$M358*参照!$I$7,IF(AP358="3/3(多子)",$M358*参照!$I$4,IF(AP358="2/3(多子)",$M358*参照!$I$4,IF(AP358="1/3(多子)",$M358*参照!$I$4,IF(AP358="多子世帯",$M358*参照!$I$4,IF(AP358="対象外",0))))))))))</f>
        <v>0</v>
      </c>
      <c r="CO358" s="454" t="b">
        <f>IF(AQ358="3/3",$M358*参照!$I$4,IF(AQ358="2/3",$M358*参照!$I$5,IF(AQ358="1/3",$M358*参照!$I$6,IF(AQ358="1/4(多子)",$M358*参照!$I$4,IF(AQ358="1/4(工･農)",$M358*参照!$I$7,IF(AQ358="3/3(多子)",$M358*参照!$I$4,IF(AQ358="2/3(多子)",$M358*参照!$I$4,IF(AQ358="1/3(多子)",$M358*参照!$I$4,IF(AQ358="多子世帯",$M358*参照!$I$4,IF(AQ358="対象外",0))))))))))</f>
        <v>0</v>
      </c>
      <c r="CP358" s="454" t="b">
        <f>IF(AR358="3/3",$M358*参照!$I$4,IF(AR358="2/3",$M358*参照!$I$5,IF(AR358="1/3",$M358*参照!$I$6,IF(AR358="1/4(多子)",$M358*参照!$I$4,IF(AR358="1/4(工･農)",$M358*参照!$I$7,IF(AR358="3/3(多子)",$M358*参照!$I$4,IF(AR358="2/3(多子)",$M358*参照!$I$4,IF(AR358="1/3(多子)",$M358*参照!$I$4,IF(AR358="多子世帯",$M358*参照!$I$4,IF(AR358="対象外",0))))))))))</f>
        <v>0</v>
      </c>
      <c r="CQ358" s="455" t="b">
        <f>IF(AS358="3/3",$M358*参照!$I$4,IF(AS358="2/3",$M358*参照!$I$5,IF(AS358="1/3",$M358*参照!$I$6,IF(AS358="1/4(多子)",$M358*参照!$I$4,IF(AS358="1/4(工･農)",$M358*参照!$I$7,IF(AS358="3/3(多子)",$M358*参照!$I$4,IF(AS358="2/3(多子)",$M358*参照!$I$4,IF(AS358="1/3(多子)",$M358*参照!$I$4,IF(AS358="多子世帯",$M358*参照!$I$4,IF(AS358="対象外",0))))))))))</f>
        <v>0</v>
      </c>
      <c r="CR358" s="456">
        <f t="shared" si="280"/>
        <v>0</v>
      </c>
      <c r="CS358" s="66"/>
      <c r="CT358" s="147"/>
      <c r="CU358" s="147"/>
      <c r="CV358" s="147"/>
      <c r="CW358" s="147"/>
      <c r="CX358" s="147"/>
      <c r="CY358" s="149"/>
      <c r="CZ358" s="100"/>
      <c r="DA358" s="147"/>
      <c r="DB358" s="147"/>
      <c r="DC358" s="147"/>
      <c r="DD358" s="147"/>
      <c r="DE358" s="147"/>
      <c r="DF358" s="148">
        <f t="shared" si="281"/>
        <v>0</v>
      </c>
      <c r="DG358" s="77">
        <f>IF(CD358=0,0,(ROUNDUP(O358*(BU358*参照!$C$5+BV358*参照!$C$6+BW358*参照!$C$7+BX358*参照!$C$8+BY358*参照!$C$9+BZ358*参照!$C$10+CA358*参照!$C$11+CB358*参照!$C$12+CC358*参照!$C$13)/CD358,-2)))</f>
        <v>0</v>
      </c>
      <c r="DH358" s="136" t="str">
        <f t="shared" si="252"/>
        <v>B</v>
      </c>
    </row>
    <row r="359" spans="1:112" ht="14.4">
      <c r="A359" s="137">
        <v>318</v>
      </c>
      <c r="B359" s="363"/>
      <c r="C359" s="361"/>
      <c r="D359" s="126"/>
      <c r="E359" s="127"/>
      <c r="F359" s="185"/>
      <c r="G359" s="213"/>
      <c r="H359" s="355"/>
      <c r="I359" s="235">
        <v>0</v>
      </c>
      <c r="J359" s="235">
        <f t="shared" si="253"/>
        <v>0</v>
      </c>
      <c r="K359" s="387">
        <f>IF(D359="昼間",参照!$E$4,IF(D359="夜間等",参照!$E$5,IF(D359="通信",参照!$E$6,0)))</f>
        <v>0</v>
      </c>
      <c r="L359" s="240">
        <f t="shared" si="254"/>
        <v>0</v>
      </c>
      <c r="M359" s="241">
        <f t="shared" si="255"/>
        <v>0</v>
      </c>
      <c r="N359" s="238"/>
      <c r="O359" s="238">
        <f t="shared" si="256"/>
        <v>0</v>
      </c>
      <c r="P359" s="389">
        <v>0</v>
      </c>
      <c r="Q359" s="392">
        <f>IF(D359="昼間",参照!$F$4,IF(D359="夜間等",参照!$F$5,IF(D359="通信",参照!$F$6,0)))</f>
        <v>0</v>
      </c>
      <c r="R359" s="240">
        <f t="shared" si="257"/>
        <v>0</v>
      </c>
      <c r="S359" s="214"/>
      <c r="T359" s="384">
        <f t="shared" si="258"/>
        <v>0</v>
      </c>
      <c r="U359" s="382">
        <f t="shared" si="259"/>
        <v>0</v>
      </c>
      <c r="V359" s="380">
        <f t="shared" si="260"/>
        <v>0</v>
      </c>
      <c r="W359" s="378">
        <f t="shared" si="261"/>
        <v>0</v>
      </c>
      <c r="X359" s="386" t="str">
        <f t="shared" si="231"/>
        <v>0</v>
      </c>
      <c r="Y359" s="379">
        <f t="shared" si="262"/>
        <v>0</v>
      </c>
      <c r="Z359" s="441"/>
      <c r="AA359" s="441"/>
      <c r="AB359" s="445">
        <f t="shared" si="263"/>
        <v>0</v>
      </c>
      <c r="AC359" s="356">
        <f t="shared" si="264"/>
        <v>0</v>
      </c>
      <c r="AD359" s="123">
        <f t="shared" si="232"/>
        <v>0</v>
      </c>
      <c r="AE359" s="123">
        <f t="shared" si="233"/>
        <v>0</v>
      </c>
      <c r="AF359" s="183"/>
      <c r="AG359" s="32"/>
      <c r="AH359" s="97"/>
      <c r="AI359" s="33"/>
      <c r="AJ359" s="97"/>
      <c r="AK359" s="33"/>
      <c r="AL359" s="97"/>
      <c r="AM359" s="98"/>
      <c r="AN359" s="99"/>
      <c r="AO359" s="147"/>
      <c r="AP359" s="147"/>
      <c r="AQ359" s="147"/>
      <c r="AR359" s="147"/>
      <c r="AS359" s="33"/>
      <c r="AT359" s="308">
        <f t="shared" si="234"/>
        <v>0</v>
      </c>
      <c r="AU359" s="295">
        <f t="shared" si="235"/>
        <v>0</v>
      </c>
      <c r="AV359" s="295">
        <f t="shared" si="236"/>
        <v>0</v>
      </c>
      <c r="AW359" s="295">
        <f t="shared" si="237"/>
        <v>0</v>
      </c>
      <c r="AX359" s="295">
        <f t="shared" si="238"/>
        <v>0</v>
      </c>
      <c r="AY359" s="295">
        <f t="shared" si="239"/>
        <v>0</v>
      </c>
      <c r="AZ359" s="295">
        <f t="shared" si="240"/>
        <v>0</v>
      </c>
      <c r="BA359" s="295">
        <f t="shared" si="241"/>
        <v>0</v>
      </c>
      <c r="BB359" s="310">
        <f t="shared" si="242"/>
        <v>0</v>
      </c>
      <c r="BC359" s="308">
        <f t="shared" si="243"/>
        <v>0</v>
      </c>
      <c r="BD359" s="308">
        <f t="shared" si="244"/>
        <v>0</v>
      </c>
      <c r="BE359" s="295">
        <f t="shared" si="245"/>
        <v>0</v>
      </c>
      <c r="BF359" s="308">
        <f t="shared" si="246"/>
        <v>0</v>
      </c>
      <c r="BG359" s="295">
        <f t="shared" si="247"/>
        <v>0</v>
      </c>
      <c r="BH359" s="308">
        <f t="shared" si="248"/>
        <v>0</v>
      </c>
      <c r="BI359" s="295">
        <f t="shared" si="249"/>
        <v>0</v>
      </c>
      <c r="BJ359" s="295">
        <f t="shared" si="250"/>
        <v>0</v>
      </c>
      <c r="BK359" s="310">
        <f t="shared" si="251"/>
        <v>0</v>
      </c>
      <c r="BL359" s="317">
        <f t="shared" si="265"/>
        <v>0</v>
      </c>
      <c r="BM359" s="299">
        <f t="shared" si="265"/>
        <v>0</v>
      </c>
      <c r="BN359" s="299">
        <f t="shared" si="266"/>
        <v>0</v>
      </c>
      <c r="BO359" s="299">
        <f t="shared" si="265"/>
        <v>0</v>
      </c>
      <c r="BP359" s="299">
        <f t="shared" si="267"/>
        <v>0</v>
      </c>
      <c r="BQ359" s="299">
        <f t="shared" si="265"/>
        <v>0</v>
      </c>
      <c r="BR359" s="299">
        <f t="shared" si="268"/>
        <v>0</v>
      </c>
      <c r="BS359" s="299">
        <f t="shared" si="269"/>
        <v>0</v>
      </c>
      <c r="BT359" s="318">
        <f t="shared" si="269"/>
        <v>0</v>
      </c>
      <c r="BU359" s="450">
        <f t="shared" si="270"/>
        <v>0</v>
      </c>
      <c r="BV359" s="451">
        <f t="shared" si="271"/>
        <v>0</v>
      </c>
      <c r="BW359" s="451">
        <f t="shared" si="272"/>
        <v>0</v>
      </c>
      <c r="BX359" s="451">
        <f t="shared" si="273"/>
        <v>0</v>
      </c>
      <c r="BY359" s="451">
        <f t="shared" si="274"/>
        <v>0</v>
      </c>
      <c r="BZ359" s="451">
        <f t="shared" si="275"/>
        <v>0</v>
      </c>
      <c r="CA359" s="451">
        <f t="shared" si="276"/>
        <v>0</v>
      </c>
      <c r="CB359" s="451">
        <f t="shared" si="277"/>
        <v>0</v>
      </c>
      <c r="CC359" s="451">
        <f t="shared" si="278"/>
        <v>0</v>
      </c>
      <c r="CD359" s="452">
        <f t="shared" si="279"/>
        <v>0</v>
      </c>
      <c r="CE359" s="453">
        <f>IF($AF359="3/3",$R359*参照!$J$4,IF($AF359="2/3",$R359*参照!$J$5,IF($AF359="1/3",$R359*参照!$J$6,IF($AF359="1/4(多子)",$R359*参照!$J$4,IF($AF359="1/4(工･農)",$R359*参照!$J$7,IF($AF359="3/3(多子)",$R359*参照!$J$4,IF($AF359="2/3(多子)",$R359*参照!$J$4,IF($AF359="1/3(多子)",$R359*参照!$J$4,IF($AF359="多子世帯",$R359*参照!$J$4,)))))))))</f>
        <v>0</v>
      </c>
      <c r="CF359" s="454" t="b">
        <f>IF(AH359="3/3",$M359*参照!$I$4,IF(AH359="2/3",$M359*参照!$I$5,IF(AH359="1/3",$M359*参照!$I$6,IF(AH359="1/4(多子)",$M359*参照!$I$4,IF(AH359="1/4(工･農)",$M359*参照!$I$7,IF(AH359="3/3(多子)",$M359*参照!$I$4,IF(AH359="2/3(多子)",$M359*参照!$I$4,IF(AH359="1/3(多子)",$M359*参照!$I$4,IF(AH359="多子世帯",$M359*参照!$I$4,IF(AH359="対象外",0))))))))))</f>
        <v>0</v>
      </c>
      <c r="CG359" s="454" t="b">
        <f>IF(AI359="3/3",$M359*参照!$I$4,IF(AI359="2/3",$M359*参照!$I$5,IF(AI359="1/3",$M359*参照!$I$6,IF(AI359="1/4(多子)",$M359*参照!$I$4,IF(AI359="1/4(工･農)",$M359*参照!$I$7,IF(AI359="3/3(多子)",$M359*参照!$I$4,IF(AI359="2/3(多子)",$M359*参照!$I$4,IF(AI359="1/3(多子)",$M359*参照!$I$4,IF(AI359="多子世帯",$M359*参照!$I$4,IF(AI359="対象外",0))))))))))</f>
        <v>0</v>
      </c>
      <c r="CH359" s="454" t="b">
        <f>IF(AJ359="3/3",$M359*参照!$I$4,IF(AJ359="2/3",$M359*参照!$I$5,IF(AJ359="1/3",$M359*参照!$I$6,IF(AJ359="1/4(多子)",$M359*参照!$I$4,IF(AJ359="1/4(工･農)",$M359*参照!$I$7,IF(AJ359="3/3(多子)",$M359*参照!$I$4,IF(AJ359="2/3(多子)",$M359*参照!$I$4,IF(AJ359="1/3(多子)",$M359*参照!$I$4,IF(AJ359="多子世帯",$M359*参照!$I$4,IF(AJ359="対象外",0))))))))))</f>
        <v>0</v>
      </c>
      <c r="CI359" s="454" t="b">
        <f>IF(AK359="3/3",$M359*参照!$I$4,IF(AK359="2/3",$M359*参照!$I$5,IF(AK359="1/3",$M359*参照!$I$6,IF(AK359="1/4(多子)",$M359*参照!$I$4,IF(AK359="1/4(工･農)",$M359*参照!$I$7,IF(AK359="3/3(多子)",$M359*参照!$I$4,IF(AK359="2/3(多子)",$M359*参照!$I$4,IF(AK359="1/3(多子)",$M359*参照!$I$4,IF(AK359="多子世帯",$M359*参照!$I$4,IF(AK359="対象外",0))))))))))</f>
        <v>0</v>
      </c>
      <c r="CJ359" s="454" t="b">
        <f>IF(AL359="3/3",$M359*参照!$I$4,IF(AL359="2/3",$M359*参照!$I$5,IF(AL359="1/3",$M359*参照!$I$6,IF(AL359="1/4(多子)",$M359*参照!$I$4,IF(AL359="1/4(工･農)",$M359*参照!$I$7,IF(AL359="3/3(多子)",$M359*参照!$I$4,IF(AL359="2/3(多子)",$M359*参照!$I$4,IF(AL359="1/3(多子)",$M359*参照!$I$4,IF(AL359="多子世帯",$M359*参照!$I$4,IF(AL359="対象外",0))))))))))</f>
        <v>0</v>
      </c>
      <c r="CK359" s="454" t="b">
        <f>IF(AM359="3/3",$M359*参照!$I$4,IF(AM359="2/3",$M359*参照!$I$5,IF(AM359="1/3",$M359*参照!$I$6,IF(AM359="1/4(多子)",$M359*参照!$I$4,IF(AM359="1/4(工･農)",$M359*参照!$I$7,IF(AM359="3/3(多子)",$M359*参照!$I$4,IF(AM359="2/3(多子)",$M359*参照!$I$4,IF(AM359="1/3(多子)",$M359*参照!$I$4,IF(AM359="多子世帯",$M359*参照!$I$4,IF(AM359="対象外",0))))))))))</f>
        <v>0</v>
      </c>
      <c r="CL359" s="454" t="b">
        <f>IF(AN359="3/3",$M359*参照!$I$4,IF(AN359="2/3",$M359*参照!$I$5,IF(AN359="1/3",$M359*参照!$I$6,IF(AN359="1/4(多子)",$M359*参照!$I$4,IF(AN359="1/4(工･農)",$M359*参照!$I$7,IF(AN359="3/3(多子)",$M359*参照!$I$4,IF(AN359="2/3(多子)",$M359*参照!$I$4,IF(AN359="1/3(多子)",$M359*参照!$I$4,IF(AN359="多子世帯",$M359*参照!$I$4,IF(AN359="対象外",0))))))))))</f>
        <v>0</v>
      </c>
      <c r="CM359" s="454" t="b">
        <f>IF(AO359="3/3",$M359*参照!$I$4,IF(AO359="2/3",$M359*参照!$I$5,IF(AO359="1/3",$M359*参照!$I$6,IF(AO359="1/4(多子)",$M359*参照!$I$4,IF(AO359="1/4(工･農)",$M359*参照!$I$7,IF(AO359="3/3(多子)",$M359*参照!$I$4,IF(AO359="2/3(多子)",$M359*参照!$I$4,IF(AO359="1/3(多子)",$M359*参照!$I$4,IF(AO359="多子世帯",$M359*参照!$I$4,IF(AO359="対象外",0))))))))))</f>
        <v>0</v>
      </c>
      <c r="CN359" s="454" t="b">
        <f>IF(AP359="3/3",$M359*参照!$I$4,IF(AP359="2/3",$M359*参照!$I$5,IF(AP359="1/3",$M359*参照!$I$6,IF(AP359="1/4(多子)",$M359*参照!$I$4,IF(AP359="1/4(工･農)",$M359*参照!$I$7,IF(AP359="3/3(多子)",$M359*参照!$I$4,IF(AP359="2/3(多子)",$M359*参照!$I$4,IF(AP359="1/3(多子)",$M359*参照!$I$4,IF(AP359="多子世帯",$M359*参照!$I$4,IF(AP359="対象外",0))))))))))</f>
        <v>0</v>
      </c>
      <c r="CO359" s="454" t="b">
        <f>IF(AQ359="3/3",$M359*参照!$I$4,IF(AQ359="2/3",$M359*参照!$I$5,IF(AQ359="1/3",$M359*参照!$I$6,IF(AQ359="1/4(多子)",$M359*参照!$I$4,IF(AQ359="1/4(工･農)",$M359*参照!$I$7,IF(AQ359="3/3(多子)",$M359*参照!$I$4,IF(AQ359="2/3(多子)",$M359*参照!$I$4,IF(AQ359="1/3(多子)",$M359*参照!$I$4,IF(AQ359="多子世帯",$M359*参照!$I$4,IF(AQ359="対象外",0))))))))))</f>
        <v>0</v>
      </c>
      <c r="CP359" s="454" t="b">
        <f>IF(AR359="3/3",$M359*参照!$I$4,IF(AR359="2/3",$M359*参照!$I$5,IF(AR359="1/3",$M359*参照!$I$6,IF(AR359="1/4(多子)",$M359*参照!$I$4,IF(AR359="1/4(工･農)",$M359*参照!$I$7,IF(AR359="3/3(多子)",$M359*参照!$I$4,IF(AR359="2/3(多子)",$M359*参照!$I$4,IF(AR359="1/3(多子)",$M359*参照!$I$4,IF(AR359="多子世帯",$M359*参照!$I$4,IF(AR359="対象外",0))))))))))</f>
        <v>0</v>
      </c>
      <c r="CQ359" s="455" t="b">
        <f>IF(AS359="3/3",$M359*参照!$I$4,IF(AS359="2/3",$M359*参照!$I$5,IF(AS359="1/3",$M359*参照!$I$6,IF(AS359="1/4(多子)",$M359*参照!$I$4,IF(AS359="1/4(工･農)",$M359*参照!$I$7,IF(AS359="3/3(多子)",$M359*参照!$I$4,IF(AS359="2/3(多子)",$M359*参照!$I$4,IF(AS359="1/3(多子)",$M359*参照!$I$4,IF(AS359="多子世帯",$M359*参照!$I$4,IF(AS359="対象外",0))))))))))</f>
        <v>0</v>
      </c>
      <c r="CR359" s="456">
        <f t="shared" si="280"/>
        <v>0</v>
      </c>
      <c r="CS359" s="66"/>
      <c r="CT359" s="147"/>
      <c r="CU359" s="147"/>
      <c r="CV359" s="147"/>
      <c r="CW359" s="147"/>
      <c r="CX359" s="147"/>
      <c r="CY359" s="149"/>
      <c r="CZ359" s="100"/>
      <c r="DA359" s="147"/>
      <c r="DB359" s="147"/>
      <c r="DC359" s="147"/>
      <c r="DD359" s="147"/>
      <c r="DE359" s="147"/>
      <c r="DF359" s="148">
        <f t="shared" si="281"/>
        <v>0</v>
      </c>
      <c r="DG359" s="77">
        <f>IF(CD359=0,0,(ROUNDUP(O359*(BU359*参照!$C$5+BV359*参照!$C$6+BW359*参照!$C$7+BX359*参照!$C$8+BY359*参照!$C$9+BZ359*参照!$C$10+CA359*参照!$C$11+CB359*参照!$C$12+CC359*参照!$C$13)/CD359,-2)))</f>
        <v>0</v>
      </c>
      <c r="DH359" s="136" t="str">
        <f t="shared" si="252"/>
        <v>B</v>
      </c>
    </row>
    <row r="360" spans="1:112" ht="14.4">
      <c r="A360" s="137">
        <v>319</v>
      </c>
      <c r="B360" s="363"/>
      <c r="C360" s="361"/>
      <c r="D360" s="126"/>
      <c r="E360" s="127"/>
      <c r="F360" s="185"/>
      <c r="G360" s="213"/>
      <c r="H360" s="355"/>
      <c r="I360" s="235">
        <v>0</v>
      </c>
      <c r="J360" s="235">
        <f t="shared" si="253"/>
        <v>0</v>
      </c>
      <c r="K360" s="387">
        <f>IF(D360="昼間",参照!$E$4,IF(D360="夜間等",参照!$E$5,IF(D360="通信",参照!$E$6,0)))</f>
        <v>0</v>
      </c>
      <c r="L360" s="240">
        <f t="shared" si="254"/>
        <v>0</v>
      </c>
      <c r="M360" s="241">
        <f t="shared" si="255"/>
        <v>0</v>
      </c>
      <c r="N360" s="238"/>
      <c r="O360" s="238">
        <f t="shared" si="256"/>
        <v>0</v>
      </c>
      <c r="P360" s="389">
        <v>0</v>
      </c>
      <c r="Q360" s="392">
        <f>IF(D360="昼間",参照!$F$4,IF(D360="夜間等",参照!$F$5,IF(D360="通信",参照!$F$6,0)))</f>
        <v>0</v>
      </c>
      <c r="R360" s="240">
        <f t="shared" si="257"/>
        <v>0</v>
      </c>
      <c r="S360" s="214"/>
      <c r="T360" s="384">
        <f t="shared" si="258"/>
        <v>0</v>
      </c>
      <c r="U360" s="382">
        <f t="shared" si="259"/>
        <v>0</v>
      </c>
      <c r="V360" s="380">
        <f t="shared" si="260"/>
        <v>0</v>
      </c>
      <c r="W360" s="378">
        <f t="shared" si="261"/>
        <v>0</v>
      </c>
      <c r="X360" s="386" t="str">
        <f t="shared" si="231"/>
        <v>0</v>
      </c>
      <c r="Y360" s="379">
        <f t="shared" si="262"/>
        <v>0</v>
      </c>
      <c r="Z360" s="441"/>
      <c r="AA360" s="441"/>
      <c r="AB360" s="445">
        <f t="shared" si="263"/>
        <v>0</v>
      </c>
      <c r="AC360" s="356">
        <f t="shared" si="264"/>
        <v>0</v>
      </c>
      <c r="AD360" s="123">
        <f t="shared" si="232"/>
        <v>0</v>
      </c>
      <c r="AE360" s="123">
        <f t="shared" si="233"/>
        <v>0</v>
      </c>
      <c r="AF360" s="183"/>
      <c r="AG360" s="32"/>
      <c r="AH360" s="97"/>
      <c r="AI360" s="33"/>
      <c r="AJ360" s="97"/>
      <c r="AK360" s="33"/>
      <c r="AL360" s="97"/>
      <c r="AM360" s="98"/>
      <c r="AN360" s="99"/>
      <c r="AO360" s="147"/>
      <c r="AP360" s="147"/>
      <c r="AQ360" s="147"/>
      <c r="AR360" s="147"/>
      <c r="AS360" s="33"/>
      <c r="AT360" s="308">
        <f t="shared" si="234"/>
        <v>0</v>
      </c>
      <c r="AU360" s="295">
        <f t="shared" si="235"/>
        <v>0</v>
      </c>
      <c r="AV360" s="295">
        <f t="shared" si="236"/>
        <v>0</v>
      </c>
      <c r="AW360" s="295">
        <f t="shared" si="237"/>
        <v>0</v>
      </c>
      <c r="AX360" s="295">
        <f t="shared" si="238"/>
        <v>0</v>
      </c>
      <c r="AY360" s="295">
        <f t="shared" si="239"/>
        <v>0</v>
      </c>
      <c r="AZ360" s="295">
        <f t="shared" si="240"/>
        <v>0</v>
      </c>
      <c r="BA360" s="295">
        <f t="shared" si="241"/>
        <v>0</v>
      </c>
      <c r="BB360" s="310">
        <f t="shared" si="242"/>
        <v>0</v>
      </c>
      <c r="BC360" s="308">
        <f t="shared" si="243"/>
        <v>0</v>
      </c>
      <c r="BD360" s="308">
        <f t="shared" si="244"/>
        <v>0</v>
      </c>
      <c r="BE360" s="295">
        <f t="shared" si="245"/>
        <v>0</v>
      </c>
      <c r="BF360" s="308">
        <f t="shared" si="246"/>
        <v>0</v>
      </c>
      <c r="BG360" s="295">
        <f t="shared" si="247"/>
        <v>0</v>
      </c>
      <c r="BH360" s="308">
        <f t="shared" si="248"/>
        <v>0</v>
      </c>
      <c r="BI360" s="295">
        <f t="shared" si="249"/>
        <v>0</v>
      </c>
      <c r="BJ360" s="295">
        <f t="shared" si="250"/>
        <v>0</v>
      </c>
      <c r="BK360" s="310">
        <f t="shared" si="251"/>
        <v>0</v>
      </c>
      <c r="BL360" s="317">
        <f t="shared" si="265"/>
        <v>0</v>
      </c>
      <c r="BM360" s="299">
        <f t="shared" si="265"/>
        <v>0</v>
      </c>
      <c r="BN360" s="299">
        <f t="shared" si="266"/>
        <v>0</v>
      </c>
      <c r="BO360" s="299">
        <f t="shared" si="265"/>
        <v>0</v>
      </c>
      <c r="BP360" s="299">
        <f t="shared" si="267"/>
        <v>0</v>
      </c>
      <c r="BQ360" s="299">
        <f t="shared" si="265"/>
        <v>0</v>
      </c>
      <c r="BR360" s="299">
        <f t="shared" si="268"/>
        <v>0</v>
      </c>
      <c r="BS360" s="299">
        <f t="shared" si="269"/>
        <v>0</v>
      </c>
      <c r="BT360" s="318">
        <f t="shared" si="269"/>
        <v>0</v>
      </c>
      <c r="BU360" s="450">
        <f t="shared" si="270"/>
        <v>0</v>
      </c>
      <c r="BV360" s="451">
        <f t="shared" si="271"/>
        <v>0</v>
      </c>
      <c r="BW360" s="451">
        <f t="shared" si="272"/>
        <v>0</v>
      </c>
      <c r="BX360" s="451">
        <f t="shared" si="273"/>
        <v>0</v>
      </c>
      <c r="BY360" s="451">
        <f t="shared" si="274"/>
        <v>0</v>
      </c>
      <c r="BZ360" s="451">
        <f t="shared" si="275"/>
        <v>0</v>
      </c>
      <c r="CA360" s="451">
        <f t="shared" si="276"/>
        <v>0</v>
      </c>
      <c r="CB360" s="451">
        <f t="shared" si="277"/>
        <v>0</v>
      </c>
      <c r="CC360" s="451">
        <f t="shared" si="278"/>
        <v>0</v>
      </c>
      <c r="CD360" s="452">
        <f t="shared" si="279"/>
        <v>0</v>
      </c>
      <c r="CE360" s="453">
        <f>IF($AF360="3/3",$R360*参照!$J$4,IF($AF360="2/3",$R360*参照!$J$5,IF($AF360="1/3",$R360*参照!$J$6,IF($AF360="1/4(多子)",$R360*参照!$J$4,IF($AF360="1/4(工･農)",$R360*参照!$J$7,IF($AF360="3/3(多子)",$R360*参照!$J$4,IF($AF360="2/3(多子)",$R360*参照!$J$4,IF($AF360="1/3(多子)",$R360*参照!$J$4,IF($AF360="多子世帯",$R360*参照!$J$4,)))))))))</f>
        <v>0</v>
      </c>
      <c r="CF360" s="454" t="b">
        <f>IF(AH360="3/3",$M360*参照!$I$4,IF(AH360="2/3",$M360*参照!$I$5,IF(AH360="1/3",$M360*参照!$I$6,IF(AH360="1/4(多子)",$M360*参照!$I$4,IF(AH360="1/4(工･農)",$M360*参照!$I$7,IF(AH360="3/3(多子)",$M360*参照!$I$4,IF(AH360="2/3(多子)",$M360*参照!$I$4,IF(AH360="1/3(多子)",$M360*参照!$I$4,IF(AH360="多子世帯",$M360*参照!$I$4,IF(AH360="対象外",0))))))))))</f>
        <v>0</v>
      </c>
      <c r="CG360" s="454" t="b">
        <f>IF(AI360="3/3",$M360*参照!$I$4,IF(AI360="2/3",$M360*参照!$I$5,IF(AI360="1/3",$M360*参照!$I$6,IF(AI360="1/4(多子)",$M360*参照!$I$4,IF(AI360="1/4(工･農)",$M360*参照!$I$7,IF(AI360="3/3(多子)",$M360*参照!$I$4,IF(AI360="2/3(多子)",$M360*参照!$I$4,IF(AI360="1/3(多子)",$M360*参照!$I$4,IF(AI360="多子世帯",$M360*参照!$I$4,IF(AI360="対象外",0))))))))))</f>
        <v>0</v>
      </c>
      <c r="CH360" s="454" t="b">
        <f>IF(AJ360="3/3",$M360*参照!$I$4,IF(AJ360="2/3",$M360*参照!$I$5,IF(AJ360="1/3",$M360*参照!$I$6,IF(AJ360="1/4(多子)",$M360*参照!$I$4,IF(AJ360="1/4(工･農)",$M360*参照!$I$7,IF(AJ360="3/3(多子)",$M360*参照!$I$4,IF(AJ360="2/3(多子)",$M360*参照!$I$4,IF(AJ360="1/3(多子)",$M360*参照!$I$4,IF(AJ360="多子世帯",$M360*参照!$I$4,IF(AJ360="対象外",0))))))))))</f>
        <v>0</v>
      </c>
      <c r="CI360" s="454" t="b">
        <f>IF(AK360="3/3",$M360*参照!$I$4,IF(AK360="2/3",$M360*参照!$I$5,IF(AK360="1/3",$M360*参照!$I$6,IF(AK360="1/4(多子)",$M360*参照!$I$4,IF(AK360="1/4(工･農)",$M360*参照!$I$7,IF(AK360="3/3(多子)",$M360*参照!$I$4,IF(AK360="2/3(多子)",$M360*参照!$I$4,IF(AK360="1/3(多子)",$M360*参照!$I$4,IF(AK360="多子世帯",$M360*参照!$I$4,IF(AK360="対象外",0))))))))))</f>
        <v>0</v>
      </c>
      <c r="CJ360" s="454" t="b">
        <f>IF(AL360="3/3",$M360*参照!$I$4,IF(AL360="2/3",$M360*参照!$I$5,IF(AL360="1/3",$M360*参照!$I$6,IF(AL360="1/4(多子)",$M360*参照!$I$4,IF(AL360="1/4(工･農)",$M360*参照!$I$7,IF(AL360="3/3(多子)",$M360*参照!$I$4,IF(AL360="2/3(多子)",$M360*参照!$I$4,IF(AL360="1/3(多子)",$M360*参照!$I$4,IF(AL360="多子世帯",$M360*参照!$I$4,IF(AL360="対象外",0))))))))))</f>
        <v>0</v>
      </c>
      <c r="CK360" s="454" t="b">
        <f>IF(AM360="3/3",$M360*参照!$I$4,IF(AM360="2/3",$M360*参照!$I$5,IF(AM360="1/3",$M360*参照!$I$6,IF(AM360="1/4(多子)",$M360*参照!$I$4,IF(AM360="1/4(工･農)",$M360*参照!$I$7,IF(AM360="3/3(多子)",$M360*参照!$I$4,IF(AM360="2/3(多子)",$M360*参照!$I$4,IF(AM360="1/3(多子)",$M360*参照!$I$4,IF(AM360="多子世帯",$M360*参照!$I$4,IF(AM360="対象外",0))))))))))</f>
        <v>0</v>
      </c>
      <c r="CL360" s="454" t="b">
        <f>IF(AN360="3/3",$M360*参照!$I$4,IF(AN360="2/3",$M360*参照!$I$5,IF(AN360="1/3",$M360*参照!$I$6,IF(AN360="1/4(多子)",$M360*参照!$I$4,IF(AN360="1/4(工･農)",$M360*参照!$I$7,IF(AN360="3/3(多子)",$M360*参照!$I$4,IF(AN360="2/3(多子)",$M360*参照!$I$4,IF(AN360="1/3(多子)",$M360*参照!$I$4,IF(AN360="多子世帯",$M360*参照!$I$4,IF(AN360="対象外",0))))))))))</f>
        <v>0</v>
      </c>
      <c r="CM360" s="454" t="b">
        <f>IF(AO360="3/3",$M360*参照!$I$4,IF(AO360="2/3",$M360*参照!$I$5,IF(AO360="1/3",$M360*参照!$I$6,IF(AO360="1/4(多子)",$M360*参照!$I$4,IF(AO360="1/4(工･農)",$M360*参照!$I$7,IF(AO360="3/3(多子)",$M360*参照!$I$4,IF(AO360="2/3(多子)",$M360*参照!$I$4,IF(AO360="1/3(多子)",$M360*参照!$I$4,IF(AO360="多子世帯",$M360*参照!$I$4,IF(AO360="対象外",0))))))))))</f>
        <v>0</v>
      </c>
      <c r="CN360" s="454" t="b">
        <f>IF(AP360="3/3",$M360*参照!$I$4,IF(AP360="2/3",$M360*参照!$I$5,IF(AP360="1/3",$M360*参照!$I$6,IF(AP360="1/4(多子)",$M360*参照!$I$4,IF(AP360="1/4(工･農)",$M360*参照!$I$7,IF(AP360="3/3(多子)",$M360*参照!$I$4,IF(AP360="2/3(多子)",$M360*参照!$I$4,IF(AP360="1/3(多子)",$M360*参照!$I$4,IF(AP360="多子世帯",$M360*参照!$I$4,IF(AP360="対象外",0))))))))))</f>
        <v>0</v>
      </c>
      <c r="CO360" s="454" t="b">
        <f>IF(AQ360="3/3",$M360*参照!$I$4,IF(AQ360="2/3",$M360*参照!$I$5,IF(AQ360="1/3",$M360*参照!$I$6,IF(AQ360="1/4(多子)",$M360*参照!$I$4,IF(AQ360="1/4(工･農)",$M360*参照!$I$7,IF(AQ360="3/3(多子)",$M360*参照!$I$4,IF(AQ360="2/3(多子)",$M360*参照!$I$4,IF(AQ360="1/3(多子)",$M360*参照!$I$4,IF(AQ360="多子世帯",$M360*参照!$I$4,IF(AQ360="対象外",0))))))))))</f>
        <v>0</v>
      </c>
      <c r="CP360" s="454" t="b">
        <f>IF(AR360="3/3",$M360*参照!$I$4,IF(AR360="2/3",$M360*参照!$I$5,IF(AR360="1/3",$M360*参照!$I$6,IF(AR360="1/4(多子)",$M360*参照!$I$4,IF(AR360="1/4(工･農)",$M360*参照!$I$7,IF(AR360="3/3(多子)",$M360*参照!$I$4,IF(AR360="2/3(多子)",$M360*参照!$I$4,IF(AR360="1/3(多子)",$M360*参照!$I$4,IF(AR360="多子世帯",$M360*参照!$I$4,IF(AR360="対象外",0))))))))))</f>
        <v>0</v>
      </c>
      <c r="CQ360" s="455" t="b">
        <f>IF(AS360="3/3",$M360*参照!$I$4,IF(AS360="2/3",$M360*参照!$I$5,IF(AS360="1/3",$M360*参照!$I$6,IF(AS360="1/4(多子)",$M360*参照!$I$4,IF(AS360="1/4(工･農)",$M360*参照!$I$7,IF(AS360="3/3(多子)",$M360*参照!$I$4,IF(AS360="2/3(多子)",$M360*参照!$I$4,IF(AS360="1/3(多子)",$M360*参照!$I$4,IF(AS360="多子世帯",$M360*参照!$I$4,IF(AS360="対象外",0))))))))))</f>
        <v>0</v>
      </c>
      <c r="CR360" s="456">
        <f t="shared" si="280"/>
        <v>0</v>
      </c>
      <c r="CS360" s="66"/>
      <c r="CT360" s="147"/>
      <c r="CU360" s="147"/>
      <c r="CV360" s="147"/>
      <c r="CW360" s="147"/>
      <c r="CX360" s="147"/>
      <c r="CY360" s="149"/>
      <c r="CZ360" s="100"/>
      <c r="DA360" s="147"/>
      <c r="DB360" s="147"/>
      <c r="DC360" s="147"/>
      <c r="DD360" s="147"/>
      <c r="DE360" s="147"/>
      <c r="DF360" s="148">
        <f t="shared" si="281"/>
        <v>0</v>
      </c>
      <c r="DG360" s="77">
        <f>IF(CD360=0,0,(ROUNDUP(O360*(BU360*参照!$C$5+BV360*参照!$C$6+BW360*参照!$C$7+BX360*参照!$C$8+BY360*参照!$C$9+BZ360*参照!$C$10+CA360*参照!$C$11+CB360*参照!$C$12+CC360*参照!$C$13)/CD360,-2)))</f>
        <v>0</v>
      </c>
      <c r="DH360" s="136" t="str">
        <f t="shared" si="252"/>
        <v>B</v>
      </c>
    </row>
    <row r="361" spans="1:112" ht="14.4">
      <c r="A361" s="137">
        <v>320</v>
      </c>
      <c r="B361" s="354"/>
      <c r="C361" s="355"/>
      <c r="D361" s="213"/>
      <c r="E361" s="213"/>
      <c r="F361" s="185"/>
      <c r="G361" s="213"/>
      <c r="H361" s="355"/>
      <c r="I361" s="237">
        <v>0</v>
      </c>
      <c r="J361" s="236">
        <f t="shared" si="253"/>
        <v>0</v>
      </c>
      <c r="K361" s="387">
        <f>IF(D361="昼間",参照!$E$4,IF(D361="夜間等",参照!$E$5,IF(D361="通信",参照!$E$6,0)))</f>
        <v>0</v>
      </c>
      <c r="L361" s="240">
        <f t="shared" si="254"/>
        <v>0</v>
      </c>
      <c r="M361" s="241">
        <f t="shared" si="255"/>
        <v>0</v>
      </c>
      <c r="N361" s="238"/>
      <c r="O361" s="238">
        <f t="shared" si="256"/>
        <v>0</v>
      </c>
      <c r="P361" s="389">
        <v>0</v>
      </c>
      <c r="Q361" s="392">
        <f>IF(D361="昼間",参照!$F$4,IF(D361="夜間等",参照!$F$5,IF(D361="通信",参照!$F$6,0)))</f>
        <v>0</v>
      </c>
      <c r="R361" s="240">
        <f t="shared" si="257"/>
        <v>0</v>
      </c>
      <c r="S361" s="214"/>
      <c r="T361" s="384">
        <f t="shared" si="258"/>
        <v>0</v>
      </c>
      <c r="U361" s="382">
        <f t="shared" si="259"/>
        <v>0</v>
      </c>
      <c r="V361" s="380">
        <f t="shared" si="260"/>
        <v>0</v>
      </c>
      <c r="W361" s="378">
        <f t="shared" si="261"/>
        <v>0</v>
      </c>
      <c r="X361" s="386" t="str">
        <f t="shared" si="231"/>
        <v>0</v>
      </c>
      <c r="Y361" s="379">
        <f t="shared" si="262"/>
        <v>0</v>
      </c>
      <c r="Z361" s="441"/>
      <c r="AA361" s="441"/>
      <c r="AB361" s="445">
        <f t="shared" si="263"/>
        <v>0</v>
      </c>
      <c r="AC361" s="356">
        <f t="shared" si="264"/>
        <v>0</v>
      </c>
      <c r="AD361" s="123">
        <f t="shared" si="232"/>
        <v>0</v>
      </c>
      <c r="AE361" s="123">
        <f t="shared" si="233"/>
        <v>0</v>
      </c>
      <c r="AF361" s="183"/>
      <c r="AG361" s="32"/>
      <c r="AH361" s="97"/>
      <c r="AI361" s="33"/>
      <c r="AJ361" s="97"/>
      <c r="AK361" s="33"/>
      <c r="AL361" s="97"/>
      <c r="AM361" s="98"/>
      <c r="AN361" s="99"/>
      <c r="AO361" s="147"/>
      <c r="AP361" s="147"/>
      <c r="AQ361" s="147"/>
      <c r="AR361" s="147"/>
      <c r="AS361" s="33"/>
      <c r="AT361" s="308">
        <f t="shared" si="234"/>
        <v>0</v>
      </c>
      <c r="AU361" s="295">
        <f t="shared" si="235"/>
        <v>0</v>
      </c>
      <c r="AV361" s="295">
        <f t="shared" si="236"/>
        <v>0</v>
      </c>
      <c r="AW361" s="295">
        <f t="shared" si="237"/>
        <v>0</v>
      </c>
      <c r="AX361" s="295">
        <f t="shared" si="238"/>
        <v>0</v>
      </c>
      <c r="AY361" s="295">
        <f t="shared" si="239"/>
        <v>0</v>
      </c>
      <c r="AZ361" s="295">
        <f t="shared" si="240"/>
        <v>0</v>
      </c>
      <c r="BA361" s="295">
        <f t="shared" si="241"/>
        <v>0</v>
      </c>
      <c r="BB361" s="310">
        <f t="shared" si="242"/>
        <v>0</v>
      </c>
      <c r="BC361" s="308">
        <f t="shared" si="243"/>
        <v>0</v>
      </c>
      <c r="BD361" s="308">
        <f t="shared" si="244"/>
        <v>0</v>
      </c>
      <c r="BE361" s="295">
        <f t="shared" si="245"/>
        <v>0</v>
      </c>
      <c r="BF361" s="308">
        <f t="shared" si="246"/>
        <v>0</v>
      </c>
      <c r="BG361" s="295">
        <f t="shared" si="247"/>
        <v>0</v>
      </c>
      <c r="BH361" s="308">
        <f t="shared" si="248"/>
        <v>0</v>
      </c>
      <c r="BI361" s="295">
        <f t="shared" si="249"/>
        <v>0</v>
      </c>
      <c r="BJ361" s="295">
        <f t="shared" si="250"/>
        <v>0</v>
      </c>
      <c r="BK361" s="310">
        <f t="shared" si="251"/>
        <v>0</v>
      </c>
      <c r="BL361" s="317">
        <f t="shared" si="265"/>
        <v>0</v>
      </c>
      <c r="BM361" s="299">
        <f t="shared" si="265"/>
        <v>0</v>
      </c>
      <c r="BN361" s="299">
        <f t="shared" si="266"/>
        <v>0</v>
      </c>
      <c r="BO361" s="299">
        <f t="shared" si="265"/>
        <v>0</v>
      </c>
      <c r="BP361" s="299">
        <f t="shared" si="267"/>
        <v>0</v>
      </c>
      <c r="BQ361" s="299">
        <f t="shared" si="265"/>
        <v>0</v>
      </c>
      <c r="BR361" s="299">
        <f t="shared" si="268"/>
        <v>0</v>
      </c>
      <c r="BS361" s="299">
        <f t="shared" si="269"/>
        <v>0</v>
      </c>
      <c r="BT361" s="318">
        <f t="shared" si="269"/>
        <v>0</v>
      </c>
      <c r="BU361" s="450">
        <f t="shared" si="270"/>
        <v>0</v>
      </c>
      <c r="BV361" s="451">
        <f t="shared" si="271"/>
        <v>0</v>
      </c>
      <c r="BW361" s="451">
        <f t="shared" si="272"/>
        <v>0</v>
      </c>
      <c r="BX361" s="451">
        <f t="shared" si="273"/>
        <v>0</v>
      </c>
      <c r="BY361" s="451">
        <f t="shared" si="274"/>
        <v>0</v>
      </c>
      <c r="BZ361" s="451">
        <f t="shared" si="275"/>
        <v>0</v>
      </c>
      <c r="CA361" s="451">
        <f t="shared" si="276"/>
        <v>0</v>
      </c>
      <c r="CB361" s="451">
        <f t="shared" si="277"/>
        <v>0</v>
      </c>
      <c r="CC361" s="451">
        <f t="shared" si="278"/>
        <v>0</v>
      </c>
      <c r="CD361" s="452">
        <f t="shared" si="279"/>
        <v>0</v>
      </c>
      <c r="CE361" s="453">
        <f>IF($AF361="3/3",$R361*参照!$J$4,IF($AF361="2/3",$R361*参照!$J$5,IF($AF361="1/3",$R361*参照!$J$6,IF($AF361="1/4(多子)",$R361*参照!$J$4,IF($AF361="1/4(工･農)",$R361*参照!$J$7,IF($AF361="3/3(多子)",$R361*参照!$J$4,IF($AF361="2/3(多子)",$R361*参照!$J$4,IF($AF361="1/3(多子)",$R361*参照!$J$4,IF($AF361="多子世帯",$R361*参照!$J$4,)))))))))</f>
        <v>0</v>
      </c>
      <c r="CF361" s="454" t="b">
        <f>IF(AH361="3/3",$M361*参照!$I$4,IF(AH361="2/3",$M361*参照!$I$5,IF(AH361="1/3",$M361*参照!$I$6,IF(AH361="1/4(多子)",$M361*参照!$I$4,IF(AH361="1/4(工･農)",$M361*参照!$I$7,IF(AH361="3/3(多子)",$M361*参照!$I$4,IF(AH361="2/3(多子)",$M361*参照!$I$4,IF(AH361="1/3(多子)",$M361*参照!$I$4,IF(AH361="多子世帯",$M361*参照!$I$4,IF(AH361="対象外",0))))))))))</f>
        <v>0</v>
      </c>
      <c r="CG361" s="454" t="b">
        <f>IF(AI361="3/3",$M361*参照!$I$4,IF(AI361="2/3",$M361*参照!$I$5,IF(AI361="1/3",$M361*参照!$I$6,IF(AI361="1/4(多子)",$M361*参照!$I$4,IF(AI361="1/4(工･農)",$M361*参照!$I$7,IF(AI361="3/3(多子)",$M361*参照!$I$4,IF(AI361="2/3(多子)",$M361*参照!$I$4,IF(AI361="1/3(多子)",$M361*参照!$I$4,IF(AI361="多子世帯",$M361*参照!$I$4,IF(AI361="対象外",0))))))))))</f>
        <v>0</v>
      </c>
      <c r="CH361" s="454" t="b">
        <f>IF(AJ361="3/3",$M361*参照!$I$4,IF(AJ361="2/3",$M361*参照!$I$5,IF(AJ361="1/3",$M361*参照!$I$6,IF(AJ361="1/4(多子)",$M361*参照!$I$4,IF(AJ361="1/4(工･農)",$M361*参照!$I$7,IF(AJ361="3/3(多子)",$M361*参照!$I$4,IF(AJ361="2/3(多子)",$M361*参照!$I$4,IF(AJ361="1/3(多子)",$M361*参照!$I$4,IF(AJ361="多子世帯",$M361*参照!$I$4,IF(AJ361="対象外",0))))))))))</f>
        <v>0</v>
      </c>
      <c r="CI361" s="454" t="b">
        <f>IF(AK361="3/3",$M361*参照!$I$4,IF(AK361="2/3",$M361*参照!$I$5,IF(AK361="1/3",$M361*参照!$I$6,IF(AK361="1/4(多子)",$M361*参照!$I$4,IF(AK361="1/4(工･農)",$M361*参照!$I$7,IF(AK361="3/3(多子)",$M361*参照!$I$4,IF(AK361="2/3(多子)",$M361*参照!$I$4,IF(AK361="1/3(多子)",$M361*参照!$I$4,IF(AK361="多子世帯",$M361*参照!$I$4,IF(AK361="対象外",0))))))))))</f>
        <v>0</v>
      </c>
      <c r="CJ361" s="454" t="b">
        <f>IF(AL361="3/3",$M361*参照!$I$4,IF(AL361="2/3",$M361*参照!$I$5,IF(AL361="1/3",$M361*参照!$I$6,IF(AL361="1/4(多子)",$M361*参照!$I$4,IF(AL361="1/4(工･農)",$M361*参照!$I$7,IF(AL361="3/3(多子)",$M361*参照!$I$4,IF(AL361="2/3(多子)",$M361*参照!$I$4,IF(AL361="1/3(多子)",$M361*参照!$I$4,IF(AL361="多子世帯",$M361*参照!$I$4,IF(AL361="対象外",0))))))))))</f>
        <v>0</v>
      </c>
      <c r="CK361" s="454" t="b">
        <f>IF(AM361="3/3",$M361*参照!$I$4,IF(AM361="2/3",$M361*参照!$I$5,IF(AM361="1/3",$M361*参照!$I$6,IF(AM361="1/4(多子)",$M361*参照!$I$4,IF(AM361="1/4(工･農)",$M361*参照!$I$7,IF(AM361="3/3(多子)",$M361*参照!$I$4,IF(AM361="2/3(多子)",$M361*参照!$I$4,IF(AM361="1/3(多子)",$M361*参照!$I$4,IF(AM361="多子世帯",$M361*参照!$I$4,IF(AM361="対象外",0))))))))))</f>
        <v>0</v>
      </c>
      <c r="CL361" s="454" t="b">
        <f>IF(AN361="3/3",$M361*参照!$I$4,IF(AN361="2/3",$M361*参照!$I$5,IF(AN361="1/3",$M361*参照!$I$6,IF(AN361="1/4(多子)",$M361*参照!$I$4,IF(AN361="1/4(工･農)",$M361*参照!$I$7,IF(AN361="3/3(多子)",$M361*参照!$I$4,IF(AN361="2/3(多子)",$M361*参照!$I$4,IF(AN361="1/3(多子)",$M361*参照!$I$4,IF(AN361="多子世帯",$M361*参照!$I$4,IF(AN361="対象外",0))))))))))</f>
        <v>0</v>
      </c>
      <c r="CM361" s="454" t="b">
        <f>IF(AO361="3/3",$M361*参照!$I$4,IF(AO361="2/3",$M361*参照!$I$5,IF(AO361="1/3",$M361*参照!$I$6,IF(AO361="1/4(多子)",$M361*参照!$I$4,IF(AO361="1/4(工･農)",$M361*参照!$I$7,IF(AO361="3/3(多子)",$M361*参照!$I$4,IF(AO361="2/3(多子)",$M361*参照!$I$4,IF(AO361="1/3(多子)",$M361*参照!$I$4,IF(AO361="多子世帯",$M361*参照!$I$4,IF(AO361="対象外",0))))))))))</f>
        <v>0</v>
      </c>
      <c r="CN361" s="454" t="b">
        <f>IF(AP361="3/3",$M361*参照!$I$4,IF(AP361="2/3",$M361*参照!$I$5,IF(AP361="1/3",$M361*参照!$I$6,IF(AP361="1/4(多子)",$M361*参照!$I$4,IF(AP361="1/4(工･農)",$M361*参照!$I$7,IF(AP361="3/3(多子)",$M361*参照!$I$4,IF(AP361="2/3(多子)",$M361*参照!$I$4,IF(AP361="1/3(多子)",$M361*参照!$I$4,IF(AP361="多子世帯",$M361*参照!$I$4,IF(AP361="対象外",0))))))))))</f>
        <v>0</v>
      </c>
      <c r="CO361" s="454" t="b">
        <f>IF(AQ361="3/3",$M361*参照!$I$4,IF(AQ361="2/3",$M361*参照!$I$5,IF(AQ361="1/3",$M361*参照!$I$6,IF(AQ361="1/4(多子)",$M361*参照!$I$4,IF(AQ361="1/4(工･農)",$M361*参照!$I$7,IF(AQ361="3/3(多子)",$M361*参照!$I$4,IF(AQ361="2/3(多子)",$M361*参照!$I$4,IF(AQ361="1/3(多子)",$M361*参照!$I$4,IF(AQ361="多子世帯",$M361*参照!$I$4,IF(AQ361="対象外",0))))))))))</f>
        <v>0</v>
      </c>
      <c r="CP361" s="454" t="b">
        <f>IF(AR361="3/3",$M361*参照!$I$4,IF(AR361="2/3",$M361*参照!$I$5,IF(AR361="1/3",$M361*参照!$I$6,IF(AR361="1/4(多子)",$M361*参照!$I$4,IF(AR361="1/4(工･農)",$M361*参照!$I$7,IF(AR361="3/3(多子)",$M361*参照!$I$4,IF(AR361="2/3(多子)",$M361*参照!$I$4,IF(AR361="1/3(多子)",$M361*参照!$I$4,IF(AR361="多子世帯",$M361*参照!$I$4,IF(AR361="対象外",0))))))))))</f>
        <v>0</v>
      </c>
      <c r="CQ361" s="455" t="b">
        <f>IF(AS361="3/3",$M361*参照!$I$4,IF(AS361="2/3",$M361*参照!$I$5,IF(AS361="1/3",$M361*参照!$I$6,IF(AS361="1/4(多子)",$M361*参照!$I$4,IF(AS361="1/4(工･農)",$M361*参照!$I$7,IF(AS361="3/3(多子)",$M361*参照!$I$4,IF(AS361="2/3(多子)",$M361*参照!$I$4,IF(AS361="1/3(多子)",$M361*参照!$I$4,IF(AS361="多子世帯",$M361*参照!$I$4,IF(AS361="対象外",0))))))))))</f>
        <v>0</v>
      </c>
      <c r="CR361" s="456">
        <f t="shared" si="280"/>
        <v>0</v>
      </c>
      <c r="CS361" s="66"/>
      <c r="CT361" s="147"/>
      <c r="CU361" s="147"/>
      <c r="CV361" s="147"/>
      <c r="CW361" s="147"/>
      <c r="CX361" s="147"/>
      <c r="CY361" s="149"/>
      <c r="CZ361" s="100"/>
      <c r="DA361" s="147"/>
      <c r="DB361" s="147"/>
      <c r="DC361" s="147"/>
      <c r="DD361" s="147"/>
      <c r="DE361" s="147"/>
      <c r="DF361" s="148">
        <f t="shared" si="281"/>
        <v>0</v>
      </c>
      <c r="DG361" s="77">
        <f>IF(CD361=0,0,(ROUNDUP(O361*(BU361*参照!$C$5+BV361*参照!$C$6+BW361*参照!$C$7+BX361*参照!$C$8+BY361*参照!$C$9+BZ361*参照!$C$10+CA361*参照!$C$11+CB361*参照!$C$12+CC361*参照!$C$13)/CD361,-2)))</f>
        <v>0</v>
      </c>
      <c r="DH361" s="136" t="str">
        <f t="shared" si="252"/>
        <v>B</v>
      </c>
    </row>
    <row r="362" spans="1:112" ht="14.4">
      <c r="A362" s="137">
        <v>321</v>
      </c>
      <c r="B362" s="363"/>
      <c r="C362" s="361"/>
      <c r="D362" s="126"/>
      <c r="E362" s="127"/>
      <c r="F362" s="185"/>
      <c r="G362" s="213"/>
      <c r="H362" s="355"/>
      <c r="I362" s="235">
        <v>0</v>
      </c>
      <c r="J362" s="235">
        <f t="shared" si="253"/>
        <v>0</v>
      </c>
      <c r="K362" s="387">
        <f>IF(D362="昼間",参照!$E$4,IF(D362="夜間等",参照!$E$5,IF(D362="通信",参照!$E$6,0)))</f>
        <v>0</v>
      </c>
      <c r="L362" s="240">
        <f t="shared" si="254"/>
        <v>0</v>
      </c>
      <c r="M362" s="241">
        <f t="shared" si="255"/>
        <v>0</v>
      </c>
      <c r="N362" s="238"/>
      <c r="O362" s="238">
        <f t="shared" si="256"/>
        <v>0</v>
      </c>
      <c r="P362" s="389">
        <v>0</v>
      </c>
      <c r="Q362" s="392">
        <f>IF(D362="昼間",参照!$F$4,IF(D362="夜間等",参照!$F$5,IF(D362="通信",参照!$F$6,0)))</f>
        <v>0</v>
      </c>
      <c r="R362" s="240">
        <f t="shared" si="257"/>
        <v>0</v>
      </c>
      <c r="S362" s="214"/>
      <c r="T362" s="384">
        <f t="shared" si="258"/>
        <v>0</v>
      </c>
      <c r="U362" s="382">
        <f t="shared" si="259"/>
        <v>0</v>
      </c>
      <c r="V362" s="380">
        <f t="shared" si="260"/>
        <v>0</v>
      </c>
      <c r="W362" s="378">
        <f t="shared" si="261"/>
        <v>0</v>
      </c>
      <c r="X362" s="386" t="str">
        <f t="shared" ref="X362:X425" si="282">IF(E362="1年",W362,"0")</f>
        <v>0</v>
      </c>
      <c r="Y362" s="379">
        <f t="shared" si="262"/>
        <v>0</v>
      </c>
      <c r="Z362" s="441"/>
      <c r="AA362" s="441"/>
      <c r="AB362" s="445">
        <f t="shared" si="263"/>
        <v>0</v>
      </c>
      <c r="AC362" s="356">
        <f t="shared" si="264"/>
        <v>0</v>
      </c>
      <c r="AD362" s="123">
        <f t="shared" ref="AD362:AD425" si="283">E362</f>
        <v>0</v>
      </c>
      <c r="AE362" s="123">
        <f t="shared" ref="AE362:AE425" si="284">F362</f>
        <v>0</v>
      </c>
      <c r="AF362" s="183"/>
      <c r="AG362" s="32"/>
      <c r="AH362" s="97"/>
      <c r="AI362" s="33"/>
      <c r="AJ362" s="97"/>
      <c r="AK362" s="33"/>
      <c r="AL362" s="97"/>
      <c r="AM362" s="98"/>
      <c r="AN362" s="99"/>
      <c r="AO362" s="147"/>
      <c r="AP362" s="147"/>
      <c r="AQ362" s="147"/>
      <c r="AR362" s="147"/>
      <c r="AS362" s="33"/>
      <c r="AT362" s="308">
        <f t="shared" ref="AT362:AT425" si="285">IF(T362=0,0,IF(COUNTIF($AH362:$AM362,"3/3")&gt;0,"1","0"))</f>
        <v>0</v>
      </c>
      <c r="AU362" s="295">
        <f t="shared" ref="AU362:AU425" si="286">IF(T362=0,0,IF(COUNTIF($AH362:$AM362,"3/3(多子)")&gt;0,"1","0"))</f>
        <v>0</v>
      </c>
      <c r="AV362" s="295">
        <f t="shared" ref="AV362:AV425" si="287">IF(T362=0,0,IF(COUNTIF($AH362:$AM362,"2/3")&gt;0,"1","0"))</f>
        <v>0</v>
      </c>
      <c r="AW362" s="295">
        <f t="shared" ref="AW362:AW425" si="288">IF(T362=0,0,IF(COUNTIF($AH362:$AM362,"2/3(多子)")&gt;0,"1","0"))</f>
        <v>0</v>
      </c>
      <c r="AX362" s="295">
        <f t="shared" ref="AX362:AX425" si="289">IF(T362=0,0,IF(COUNTIF($AH362:$AM362,"1/3")&gt;0,"1","0"))</f>
        <v>0</v>
      </c>
      <c r="AY362" s="295">
        <f t="shared" ref="AY362:AY425" si="290">IF(T362=0,0,IF(COUNTIF($AH362:$AM362,"1/3(多子)")&gt;0,"1","0"))</f>
        <v>0</v>
      </c>
      <c r="AZ362" s="295">
        <f t="shared" ref="AZ362:AZ425" si="291">IF(T362=0,0,IF(COUNTIF($AH362:$AM362,"1/4(多子)")&gt;0,"1","0"))</f>
        <v>0</v>
      </c>
      <c r="BA362" s="295">
        <f t="shared" ref="BA362:BA425" si="292">IF(T362=0,0,IF(COUNTIF($AH362:$AM362,"1/4(工･農)")&gt;0,"1","0"))</f>
        <v>0</v>
      </c>
      <c r="BB362" s="310">
        <f t="shared" ref="BB362:BB425" si="293">IF(T362=0,0,IF(COUNTIF($AH362:$AM362,"多子世帯")&gt;0,"1","0"))</f>
        <v>0</v>
      </c>
      <c r="BC362" s="308">
        <f t="shared" ref="BC362:BC425" si="294">IF(T362=0,0,IF(COUNTIF($AN362:$AS362,"3/3")&gt;0,"1","0"))</f>
        <v>0</v>
      </c>
      <c r="BD362" s="308">
        <f t="shared" ref="BD362:BD425" si="295">IF(T362=0,0,IF(COUNTIF($AN362:$AS362,"3/3(多子)")&gt;0,"1","0"))</f>
        <v>0</v>
      </c>
      <c r="BE362" s="295">
        <f t="shared" ref="BE362:BE425" si="296">IF(T362=0,0,IF(COUNTIF($AN362:$AS362,"2/3")&gt;0,"1","0"))</f>
        <v>0</v>
      </c>
      <c r="BF362" s="308">
        <f t="shared" ref="BF362:BF425" si="297">IF(T362=0,0,IF(COUNTIF($AN362:$AS362,"2/3(多子)")&gt;0,"1","0"))</f>
        <v>0</v>
      </c>
      <c r="BG362" s="295">
        <f t="shared" ref="BG362:BG425" si="298">IF(T362=0,0,IF(COUNTIF($AN362:$AS362,"1/3")&gt;0,"1","0"))</f>
        <v>0</v>
      </c>
      <c r="BH362" s="308">
        <f t="shared" ref="BH362:BH425" si="299">IF(T362=0,0,IF(COUNTIF($AN362:$AS362,"1/3(多子)")&gt;0,"1","0"))</f>
        <v>0</v>
      </c>
      <c r="BI362" s="295">
        <f t="shared" ref="BI362:BI425" si="300">IF(T362=0,0,IF(COUNTIF($AN362:$AS362,"1/4(多子)")&gt;0,"1","0"))</f>
        <v>0</v>
      </c>
      <c r="BJ362" s="295">
        <f t="shared" ref="BJ362:BJ425" si="301">IF(T362=0,0,IF(COUNTIF($AN362:$AS362,"1/4(工･農)")&gt;0,"1","0"))</f>
        <v>0</v>
      </c>
      <c r="BK362" s="310">
        <f t="shared" ref="BK362:BK425" si="302">IF(T362=0,0,IF(COUNTIF($AN362:$AS362,"多子世帯")&gt;0,"1","0"))</f>
        <v>0</v>
      </c>
      <c r="BL362" s="317">
        <f t="shared" si="265"/>
        <v>0</v>
      </c>
      <c r="BM362" s="299">
        <f t="shared" si="265"/>
        <v>0</v>
      </c>
      <c r="BN362" s="299">
        <f t="shared" si="266"/>
        <v>0</v>
      </c>
      <c r="BO362" s="299">
        <f t="shared" si="265"/>
        <v>0</v>
      </c>
      <c r="BP362" s="299">
        <f t="shared" si="267"/>
        <v>0</v>
      </c>
      <c r="BQ362" s="299">
        <f t="shared" si="267"/>
        <v>0</v>
      </c>
      <c r="BR362" s="299">
        <f t="shared" si="268"/>
        <v>0</v>
      </c>
      <c r="BS362" s="299">
        <f t="shared" si="269"/>
        <v>0</v>
      </c>
      <c r="BT362" s="318">
        <f t="shared" si="269"/>
        <v>0</v>
      </c>
      <c r="BU362" s="450">
        <f t="shared" si="270"/>
        <v>0</v>
      </c>
      <c r="BV362" s="451">
        <f t="shared" si="271"/>
        <v>0</v>
      </c>
      <c r="BW362" s="451">
        <f t="shared" si="272"/>
        <v>0</v>
      </c>
      <c r="BX362" s="451">
        <f t="shared" si="273"/>
        <v>0</v>
      </c>
      <c r="BY362" s="451">
        <f t="shared" si="274"/>
        <v>0</v>
      </c>
      <c r="BZ362" s="451">
        <f t="shared" si="275"/>
        <v>0</v>
      </c>
      <c r="CA362" s="451">
        <f t="shared" si="276"/>
        <v>0</v>
      </c>
      <c r="CB362" s="451">
        <f t="shared" si="277"/>
        <v>0</v>
      </c>
      <c r="CC362" s="451">
        <f t="shared" si="278"/>
        <v>0</v>
      </c>
      <c r="CD362" s="452">
        <f t="shared" si="279"/>
        <v>0</v>
      </c>
      <c r="CE362" s="453">
        <f>IF($AF362="3/3",$R362*参照!$J$4,IF($AF362="2/3",$R362*参照!$J$5,IF($AF362="1/3",$R362*参照!$J$6,IF($AF362="1/4(多子)",$R362*参照!$J$4,IF($AF362="1/4(工･農)",$R362*参照!$J$7,IF($AF362="3/3(多子)",$R362*参照!$J$4,IF($AF362="2/3(多子)",$R362*参照!$J$4,IF($AF362="1/3(多子)",$R362*参照!$J$4,IF($AF362="多子世帯",$R362*参照!$J$4,)))))))))</f>
        <v>0</v>
      </c>
      <c r="CF362" s="454" t="b">
        <f>IF(AH362="3/3",$M362*参照!$I$4,IF(AH362="2/3",$M362*参照!$I$5,IF(AH362="1/3",$M362*参照!$I$6,IF(AH362="1/4(多子)",$M362*参照!$I$4,IF(AH362="1/4(工･農)",$M362*参照!$I$7,IF(AH362="3/3(多子)",$M362*参照!$I$4,IF(AH362="2/3(多子)",$M362*参照!$I$4,IF(AH362="1/3(多子)",$M362*参照!$I$4,IF(AH362="多子世帯",$M362*参照!$I$4,IF(AH362="対象外",0))))))))))</f>
        <v>0</v>
      </c>
      <c r="CG362" s="454" t="b">
        <f>IF(AI362="3/3",$M362*参照!$I$4,IF(AI362="2/3",$M362*参照!$I$5,IF(AI362="1/3",$M362*参照!$I$6,IF(AI362="1/4(多子)",$M362*参照!$I$4,IF(AI362="1/4(工･農)",$M362*参照!$I$7,IF(AI362="3/3(多子)",$M362*参照!$I$4,IF(AI362="2/3(多子)",$M362*参照!$I$4,IF(AI362="1/3(多子)",$M362*参照!$I$4,IF(AI362="多子世帯",$M362*参照!$I$4,IF(AI362="対象外",0))))))))))</f>
        <v>0</v>
      </c>
      <c r="CH362" s="454" t="b">
        <f>IF(AJ362="3/3",$M362*参照!$I$4,IF(AJ362="2/3",$M362*参照!$I$5,IF(AJ362="1/3",$M362*参照!$I$6,IF(AJ362="1/4(多子)",$M362*参照!$I$4,IF(AJ362="1/4(工･農)",$M362*参照!$I$7,IF(AJ362="3/3(多子)",$M362*参照!$I$4,IF(AJ362="2/3(多子)",$M362*参照!$I$4,IF(AJ362="1/3(多子)",$M362*参照!$I$4,IF(AJ362="多子世帯",$M362*参照!$I$4,IF(AJ362="対象外",0))))))))))</f>
        <v>0</v>
      </c>
      <c r="CI362" s="454" t="b">
        <f>IF(AK362="3/3",$M362*参照!$I$4,IF(AK362="2/3",$M362*参照!$I$5,IF(AK362="1/3",$M362*参照!$I$6,IF(AK362="1/4(多子)",$M362*参照!$I$4,IF(AK362="1/4(工･農)",$M362*参照!$I$7,IF(AK362="3/3(多子)",$M362*参照!$I$4,IF(AK362="2/3(多子)",$M362*参照!$I$4,IF(AK362="1/3(多子)",$M362*参照!$I$4,IF(AK362="多子世帯",$M362*参照!$I$4,IF(AK362="対象外",0))))))))))</f>
        <v>0</v>
      </c>
      <c r="CJ362" s="454" t="b">
        <f>IF(AL362="3/3",$M362*参照!$I$4,IF(AL362="2/3",$M362*参照!$I$5,IF(AL362="1/3",$M362*参照!$I$6,IF(AL362="1/4(多子)",$M362*参照!$I$4,IF(AL362="1/4(工･農)",$M362*参照!$I$7,IF(AL362="3/3(多子)",$M362*参照!$I$4,IF(AL362="2/3(多子)",$M362*参照!$I$4,IF(AL362="1/3(多子)",$M362*参照!$I$4,IF(AL362="多子世帯",$M362*参照!$I$4,IF(AL362="対象外",0))))))))))</f>
        <v>0</v>
      </c>
      <c r="CK362" s="454" t="b">
        <f>IF(AM362="3/3",$M362*参照!$I$4,IF(AM362="2/3",$M362*参照!$I$5,IF(AM362="1/3",$M362*参照!$I$6,IF(AM362="1/4(多子)",$M362*参照!$I$4,IF(AM362="1/4(工･農)",$M362*参照!$I$7,IF(AM362="3/3(多子)",$M362*参照!$I$4,IF(AM362="2/3(多子)",$M362*参照!$I$4,IF(AM362="1/3(多子)",$M362*参照!$I$4,IF(AM362="多子世帯",$M362*参照!$I$4,IF(AM362="対象外",0))))))))))</f>
        <v>0</v>
      </c>
      <c r="CL362" s="454" t="b">
        <f>IF(AN362="3/3",$M362*参照!$I$4,IF(AN362="2/3",$M362*参照!$I$5,IF(AN362="1/3",$M362*参照!$I$6,IF(AN362="1/4(多子)",$M362*参照!$I$4,IF(AN362="1/4(工･農)",$M362*参照!$I$7,IF(AN362="3/3(多子)",$M362*参照!$I$4,IF(AN362="2/3(多子)",$M362*参照!$I$4,IF(AN362="1/3(多子)",$M362*参照!$I$4,IF(AN362="多子世帯",$M362*参照!$I$4,IF(AN362="対象外",0))))))))))</f>
        <v>0</v>
      </c>
      <c r="CM362" s="454" t="b">
        <f>IF(AO362="3/3",$M362*参照!$I$4,IF(AO362="2/3",$M362*参照!$I$5,IF(AO362="1/3",$M362*参照!$I$6,IF(AO362="1/4(多子)",$M362*参照!$I$4,IF(AO362="1/4(工･農)",$M362*参照!$I$7,IF(AO362="3/3(多子)",$M362*参照!$I$4,IF(AO362="2/3(多子)",$M362*参照!$I$4,IF(AO362="1/3(多子)",$M362*参照!$I$4,IF(AO362="多子世帯",$M362*参照!$I$4,IF(AO362="対象外",0))))))))))</f>
        <v>0</v>
      </c>
      <c r="CN362" s="454" t="b">
        <f>IF(AP362="3/3",$M362*参照!$I$4,IF(AP362="2/3",$M362*参照!$I$5,IF(AP362="1/3",$M362*参照!$I$6,IF(AP362="1/4(多子)",$M362*参照!$I$4,IF(AP362="1/4(工･農)",$M362*参照!$I$7,IF(AP362="3/3(多子)",$M362*参照!$I$4,IF(AP362="2/3(多子)",$M362*参照!$I$4,IF(AP362="1/3(多子)",$M362*参照!$I$4,IF(AP362="多子世帯",$M362*参照!$I$4,IF(AP362="対象外",0))))))))))</f>
        <v>0</v>
      </c>
      <c r="CO362" s="454" t="b">
        <f>IF(AQ362="3/3",$M362*参照!$I$4,IF(AQ362="2/3",$M362*参照!$I$5,IF(AQ362="1/3",$M362*参照!$I$6,IF(AQ362="1/4(多子)",$M362*参照!$I$4,IF(AQ362="1/4(工･農)",$M362*参照!$I$7,IF(AQ362="3/3(多子)",$M362*参照!$I$4,IF(AQ362="2/3(多子)",$M362*参照!$I$4,IF(AQ362="1/3(多子)",$M362*参照!$I$4,IF(AQ362="多子世帯",$M362*参照!$I$4,IF(AQ362="対象外",0))))))))))</f>
        <v>0</v>
      </c>
      <c r="CP362" s="454" t="b">
        <f>IF(AR362="3/3",$M362*参照!$I$4,IF(AR362="2/3",$M362*参照!$I$5,IF(AR362="1/3",$M362*参照!$I$6,IF(AR362="1/4(多子)",$M362*参照!$I$4,IF(AR362="1/4(工･農)",$M362*参照!$I$7,IF(AR362="3/3(多子)",$M362*参照!$I$4,IF(AR362="2/3(多子)",$M362*参照!$I$4,IF(AR362="1/3(多子)",$M362*参照!$I$4,IF(AR362="多子世帯",$M362*参照!$I$4,IF(AR362="対象外",0))))))))))</f>
        <v>0</v>
      </c>
      <c r="CQ362" s="455" t="b">
        <f>IF(AS362="3/3",$M362*参照!$I$4,IF(AS362="2/3",$M362*参照!$I$5,IF(AS362="1/3",$M362*参照!$I$6,IF(AS362="1/4(多子)",$M362*参照!$I$4,IF(AS362="1/4(工･農)",$M362*参照!$I$7,IF(AS362="3/3(多子)",$M362*参照!$I$4,IF(AS362="2/3(多子)",$M362*参照!$I$4,IF(AS362="1/3(多子)",$M362*参照!$I$4,IF(AS362="多子世帯",$M362*参照!$I$4,IF(AS362="対象外",0))))))))))</f>
        <v>0</v>
      </c>
      <c r="CR362" s="456">
        <f t="shared" si="280"/>
        <v>0</v>
      </c>
      <c r="CS362" s="66"/>
      <c r="CT362" s="147"/>
      <c r="CU362" s="147"/>
      <c r="CV362" s="147"/>
      <c r="CW362" s="147"/>
      <c r="CX362" s="147"/>
      <c r="CY362" s="149"/>
      <c r="CZ362" s="100"/>
      <c r="DA362" s="147"/>
      <c r="DB362" s="147"/>
      <c r="DC362" s="147"/>
      <c r="DD362" s="147"/>
      <c r="DE362" s="147"/>
      <c r="DF362" s="148">
        <f t="shared" si="281"/>
        <v>0</v>
      </c>
      <c r="DG362" s="77">
        <f>IF(CD362=0,0,(ROUNDUP(O362*(BU362*参照!$C$5+BV362*参照!$C$6+BW362*参照!$C$7+BX362*参照!$C$8+BY362*参照!$C$9+BZ362*参照!$C$10+CA362*参照!$C$11+CB362*参照!$C$12+CC362*参照!$C$13)/CD362,-2)))</f>
        <v>0</v>
      </c>
      <c r="DH362" s="136" t="str">
        <f t="shared" ref="DH362:DH425" si="303">IF(O362&lt;(L362*CD362/12),"A","B")</f>
        <v>B</v>
      </c>
    </row>
    <row r="363" spans="1:112" ht="14.4">
      <c r="A363" s="137">
        <v>322</v>
      </c>
      <c r="B363" s="363"/>
      <c r="C363" s="361"/>
      <c r="D363" s="126"/>
      <c r="E363" s="127"/>
      <c r="F363" s="185"/>
      <c r="G363" s="213"/>
      <c r="H363" s="355"/>
      <c r="I363" s="235">
        <v>0</v>
      </c>
      <c r="J363" s="235">
        <f t="shared" ref="J363:J426" si="304">ROUNDDOWN(I363,-2)</f>
        <v>0</v>
      </c>
      <c r="K363" s="387">
        <f>IF(D363="昼間",参照!$E$4,IF(D363="夜間等",参照!$E$5,IF(D363="通信",参照!$E$6,0)))</f>
        <v>0</v>
      </c>
      <c r="L363" s="240">
        <f t="shared" ref="L363:L426" si="305">ROUNDDOWN(MIN(J363:K363),-2)</f>
        <v>0</v>
      </c>
      <c r="M363" s="241">
        <f t="shared" ref="M363:M426" si="306">L363/12</f>
        <v>0</v>
      </c>
      <c r="N363" s="238"/>
      <c r="O363" s="238">
        <f t="shared" ref="O363:O426" si="307">ROUNDDOWN(N363,-2)</f>
        <v>0</v>
      </c>
      <c r="P363" s="389">
        <v>0</v>
      </c>
      <c r="Q363" s="392">
        <f>IF(D363="昼間",参照!$F$4,IF(D363="夜間等",参照!$F$5,IF(D363="通信",参照!$F$6,0)))</f>
        <v>0</v>
      </c>
      <c r="R363" s="240">
        <f t="shared" ref="R363:R426" si="308">ROUNDDOWN(MIN(P363:Q363),-2)</f>
        <v>0</v>
      </c>
      <c r="S363" s="214"/>
      <c r="T363" s="384">
        <f t="shared" ref="T363:T426" si="309">ROUNDUP(CR363,-2)</f>
        <v>0</v>
      </c>
      <c r="U363" s="382">
        <f t="shared" ref="U363:U426" si="310">IF(N363="",0,IF(O363=0,T363,IF(DH363="A",T363-DG363,0)))</f>
        <v>0</v>
      </c>
      <c r="V363" s="380">
        <f t="shared" ref="V363:V426" si="311">T363-U363</f>
        <v>0</v>
      </c>
      <c r="W363" s="378">
        <f t="shared" ref="W363:W426" si="312">ROUNDUP(CE363,-2)</f>
        <v>0</v>
      </c>
      <c r="X363" s="386" t="str">
        <f t="shared" si="282"/>
        <v>0</v>
      </c>
      <c r="Y363" s="379">
        <f t="shared" ref="Y363:Y426" si="313">T363-U363+X363</f>
        <v>0</v>
      </c>
      <c r="Z363" s="441"/>
      <c r="AA363" s="441"/>
      <c r="AB363" s="445">
        <f t="shared" ref="AB363:AB426" si="314">(V363+X363)-(Z363+AA363)</f>
        <v>0</v>
      </c>
      <c r="AC363" s="356">
        <f t="shared" ref="AC363:AC426" si="315">H363</f>
        <v>0</v>
      </c>
      <c r="AD363" s="123">
        <f t="shared" si="283"/>
        <v>0</v>
      </c>
      <c r="AE363" s="123">
        <f t="shared" si="284"/>
        <v>0</v>
      </c>
      <c r="AF363" s="183"/>
      <c r="AG363" s="32"/>
      <c r="AH363" s="97"/>
      <c r="AI363" s="33"/>
      <c r="AJ363" s="97"/>
      <c r="AK363" s="33"/>
      <c r="AL363" s="97"/>
      <c r="AM363" s="98"/>
      <c r="AN363" s="99"/>
      <c r="AO363" s="147"/>
      <c r="AP363" s="147"/>
      <c r="AQ363" s="147"/>
      <c r="AR363" s="147"/>
      <c r="AS363" s="33"/>
      <c r="AT363" s="308">
        <f t="shared" si="285"/>
        <v>0</v>
      </c>
      <c r="AU363" s="295">
        <f t="shared" si="286"/>
        <v>0</v>
      </c>
      <c r="AV363" s="295">
        <f t="shared" si="287"/>
        <v>0</v>
      </c>
      <c r="AW363" s="295">
        <f t="shared" si="288"/>
        <v>0</v>
      </c>
      <c r="AX363" s="295">
        <f t="shared" si="289"/>
        <v>0</v>
      </c>
      <c r="AY363" s="295">
        <f t="shared" si="290"/>
        <v>0</v>
      </c>
      <c r="AZ363" s="295">
        <f t="shared" si="291"/>
        <v>0</v>
      </c>
      <c r="BA363" s="295">
        <f t="shared" si="292"/>
        <v>0</v>
      </c>
      <c r="BB363" s="310">
        <f t="shared" si="293"/>
        <v>0</v>
      </c>
      <c r="BC363" s="308">
        <f t="shared" si="294"/>
        <v>0</v>
      </c>
      <c r="BD363" s="308">
        <f t="shared" si="295"/>
        <v>0</v>
      </c>
      <c r="BE363" s="295">
        <f t="shared" si="296"/>
        <v>0</v>
      </c>
      <c r="BF363" s="308">
        <f t="shared" si="297"/>
        <v>0</v>
      </c>
      <c r="BG363" s="295">
        <f t="shared" si="298"/>
        <v>0</v>
      </c>
      <c r="BH363" s="308">
        <f t="shared" si="299"/>
        <v>0</v>
      </c>
      <c r="BI363" s="295">
        <f t="shared" si="300"/>
        <v>0</v>
      </c>
      <c r="BJ363" s="295">
        <f t="shared" si="301"/>
        <v>0</v>
      </c>
      <c r="BK363" s="310">
        <f t="shared" si="302"/>
        <v>0</v>
      </c>
      <c r="BL363" s="317">
        <f t="shared" ref="BL363:BQ426" si="316">IF((COUNTIF(AT363,"1")&gt;0)+COUNTIF(BC363,"1")&gt;0,1,0)</f>
        <v>0</v>
      </c>
      <c r="BM363" s="299">
        <f t="shared" si="316"/>
        <v>0</v>
      </c>
      <c r="BN363" s="299">
        <f t="shared" ref="BN363:BN426" si="317">IF((COUNTIF(AV363,"1")&gt;0)+COUNTIF(BE363,"1")&gt;0,1,0)</f>
        <v>0</v>
      </c>
      <c r="BO363" s="299">
        <f t="shared" si="316"/>
        <v>0</v>
      </c>
      <c r="BP363" s="299">
        <f t="shared" ref="BP363:BQ426" si="318">IF((COUNTIF(AX363,"1")&gt;0)+COUNTIF(BG363,"1")&gt;0,1,0)</f>
        <v>0</v>
      </c>
      <c r="BQ363" s="299">
        <f t="shared" si="316"/>
        <v>0</v>
      </c>
      <c r="BR363" s="299">
        <f t="shared" ref="BR363:BR426" si="319">IF((COUNTIF(AZ363,"1")&gt;0)+COUNTIF(BI363,"1")&gt;0,1,0)</f>
        <v>0</v>
      </c>
      <c r="BS363" s="299">
        <f t="shared" ref="BS363:BT426" si="320">IF((COUNTIF(BA363,"1")&gt;0)+COUNTIF(BJ363,"1")&gt;0,1,0)</f>
        <v>0</v>
      </c>
      <c r="BT363" s="318">
        <f t="shared" si="320"/>
        <v>0</v>
      </c>
      <c r="BU363" s="450">
        <f t="shared" ref="BU363:BU426" si="321">COUNTIF($AH363:$AS363,"3/3")</f>
        <v>0</v>
      </c>
      <c r="BV363" s="451">
        <f t="shared" ref="BV363:BV426" si="322">COUNTIF($AH363:$AS363,"3/3(多子)")</f>
        <v>0</v>
      </c>
      <c r="BW363" s="451">
        <f t="shared" ref="BW363:BW426" si="323">COUNTIF($AH363:$AS363,"2/3")</f>
        <v>0</v>
      </c>
      <c r="BX363" s="451">
        <f t="shared" ref="BX363:BX426" si="324">COUNTIF($AH363:$AS363,"2/3(多子)")</f>
        <v>0</v>
      </c>
      <c r="BY363" s="451">
        <f t="shared" ref="BY363:BY426" si="325">COUNTIF($AH363:$AS363,"1/3")</f>
        <v>0</v>
      </c>
      <c r="BZ363" s="451">
        <f t="shared" ref="BZ363:BZ426" si="326">COUNTIF($AH363:$AS363,"1/3(多子)")</f>
        <v>0</v>
      </c>
      <c r="CA363" s="451">
        <f t="shared" ref="CA363:CA426" si="327">COUNTIF($AH363:$AS363,"1/4(多子)")</f>
        <v>0</v>
      </c>
      <c r="CB363" s="451">
        <f t="shared" ref="CB363:CB426" si="328">COUNTIF($AH363:$AS363,"1/4(工･農)")</f>
        <v>0</v>
      </c>
      <c r="CC363" s="451">
        <f t="shared" ref="CC363:CC426" si="329">COUNTIF($AH363:$AS363,"多子世帯")</f>
        <v>0</v>
      </c>
      <c r="CD363" s="452">
        <f t="shared" ref="CD363:CD426" si="330">SUM(BU363:CC363)</f>
        <v>0</v>
      </c>
      <c r="CE363" s="453">
        <f>IF($AF363="3/3",$R363*参照!$J$4,IF($AF363="2/3",$R363*参照!$J$5,IF($AF363="1/3",$R363*参照!$J$6,IF($AF363="1/4(多子)",$R363*参照!$J$4,IF($AF363="1/4(工･農)",$R363*参照!$J$7,IF($AF363="3/3(多子)",$R363*参照!$J$4,IF($AF363="2/3(多子)",$R363*参照!$J$4,IF($AF363="1/3(多子)",$R363*参照!$J$4,IF($AF363="多子世帯",$R363*参照!$J$4,)))))))))</f>
        <v>0</v>
      </c>
      <c r="CF363" s="454" t="b">
        <f>IF(AH363="3/3",$M363*参照!$I$4,IF(AH363="2/3",$M363*参照!$I$5,IF(AH363="1/3",$M363*参照!$I$6,IF(AH363="1/4(多子)",$M363*参照!$I$4,IF(AH363="1/4(工･農)",$M363*参照!$I$7,IF(AH363="3/3(多子)",$M363*参照!$I$4,IF(AH363="2/3(多子)",$M363*参照!$I$4,IF(AH363="1/3(多子)",$M363*参照!$I$4,IF(AH363="多子世帯",$M363*参照!$I$4,IF(AH363="対象外",0))))))))))</f>
        <v>0</v>
      </c>
      <c r="CG363" s="454" t="b">
        <f>IF(AI363="3/3",$M363*参照!$I$4,IF(AI363="2/3",$M363*参照!$I$5,IF(AI363="1/3",$M363*参照!$I$6,IF(AI363="1/4(多子)",$M363*参照!$I$4,IF(AI363="1/4(工･農)",$M363*参照!$I$7,IF(AI363="3/3(多子)",$M363*参照!$I$4,IF(AI363="2/3(多子)",$M363*参照!$I$4,IF(AI363="1/3(多子)",$M363*参照!$I$4,IF(AI363="多子世帯",$M363*参照!$I$4,IF(AI363="対象外",0))))))))))</f>
        <v>0</v>
      </c>
      <c r="CH363" s="454" t="b">
        <f>IF(AJ363="3/3",$M363*参照!$I$4,IF(AJ363="2/3",$M363*参照!$I$5,IF(AJ363="1/3",$M363*参照!$I$6,IF(AJ363="1/4(多子)",$M363*参照!$I$4,IF(AJ363="1/4(工･農)",$M363*参照!$I$7,IF(AJ363="3/3(多子)",$M363*参照!$I$4,IF(AJ363="2/3(多子)",$M363*参照!$I$4,IF(AJ363="1/3(多子)",$M363*参照!$I$4,IF(AJ363="多子世帯",$M363*参照!$I$4,IF(AJ363="対象外",0))))))))))</f>
        <v>0</v>
      </c>
      <c r="CI363" s="454" t="b">
        <f>IF(AK363="3/3",$M363*参照!$I$4,IF(AK363="2/3",$M363*参照!$I$5,IF(AK363="1/3",$M363*参照!$I$6,IF(AK363="1/4(多子)",$M363*参照!$I$4,IF(AK363="1/4(工･農)",$M363*参照!$I$7,IF(AK363="3/3(多子)",$M363*参照!$I$4,IF(AK363="2/3(多子)",$M363*参照!$I$4,IF(AK363="1/3(多子)",$M363*参照!$I$4,IF(AK363="多子世帯",$M363*参照!$I$4,IF(AK363="対象外",0))))))))))</f>
        <v>0</v>
      </c>
      <c r="CJ363" s="454" t="b">
        <f>IF(AL363="3/3",$M363*参照!$I$4,IF(AL363="2/3",$M363*参照!$I$5,IF(AL363="1/3",$M363*参照!$I$6,IF(AL363="1/4(多子)",$M363*参照!$I$4,IF(AL363="1/4(工･農)",$M363*参照!$I$7,IF(AL363="3/3(多子)",$M363*参照!$I$4,IF(AL363="2/3(多子)",$M363*参照!$I$4,IF(AL363="1/3(多子)",$M363*参照!$I$4,IF(AL363="多子世帯",$M363*参照!$I$4,IF(AL363="対象外",0))))))))))</f>
        <v>0</v>
      </c>
      <c r="CK363" s="454" t="b">
        <f>IF(AM363="3/3",$M363*参照!$I$4,IF(AM363="2/3",$M363*参照!$I$5,IF(AM363="1/3",$M363*参照!$I$6,IF(AM363="1/4(多子)",$M363*参照!$I$4,IF(AM363="1/4(工･農)",$M363*参照!$I$7,IF(AM363="3/3(多子)",$M363*参照!$I$4,IF(AM363="2/3(多子)",$M363*参照!$I$4,IF(AM363="1/3(多子)",$M363*参照!$I$4,IF(AM363="多子世帯",$M363*参照!$I$4,IF(AM363="対象外",0))))))))))</f>
        <v>0</v>
      </c>
      <c r="CL363" s="454" t="b">
        <f>IF(AN363="3/3",$M363*参照!$I$4,IF(AN363="2/3",$M363*参照!$I$5,IF(AN363="1/3",$M363*参照!$I$6,IF(AN363="1/4(多子)",$M363*参照!$I$4,IF(AN363="1/4(工･農)",$M363*参照!$I$7,IF(AN363="3/3(多子)",$M363*参照!$I$4,IF(AN363="2/3(多子)",$M363*参照!$I$4,IF(AN363="1/3(多子)",$M363*参照!$I$4,IF(AN363="多子世帯",$M363*参照!$I$4,IF(AN363="対象外",0))))))))))</f>
        <v>0</v>
      </c>
      <c r="CM363" s="454" t="b">
        <f>IF(AO363="3/3",$M363*参照!$I$4,IF(AO363="2/3",$M363*参照!$I$5,IF(AO363="1/3",$M363*参照!$I$6,IF(AO363="1/4(多子)",$M363*参照!$I$4,IF(AO363="1/4(工･農)",$M363*参照!$I$7,IF(AO363="3/3(多子)",$M363*参照!$I$4,IF(AO363="2/3(多子)",$M363*参照!$I$4,IF(AO363="1/3(多子)",$M363*参照!$I$4,IF(AO363="多子世帯",$M363*参照!$I$4,IF(AO363="対象外",0))))))))))</f>
        <v>0</v>
      </c>
      <c r="CN363" s="454" t="b">
        <f>IF(AP363="3/3",$M363*参照!$I$4,IF(AP363="2/3",$M363*参照!$I$5,IF(AP363="1/3",$M363*参照!$I$6,IF(AP363="1/4(多子)",$M363*参照!$I$4,IF(AP363="1/4(工･農)",$M363*参照!$I$7,IF(AP363="3/3(多子)",$M363*参照!$I$4,IF(AP363="2/3(多子)",$M363*参照!$I$4,IF(AP363="1/3(多子)",$M363*参照!$I$4,IF(AP363="多子世帯",$M363*参照!$I$4,IF(AP363="対象外",0))))))))))</f>
        <v>0</v>
      </c>
      <c r="CO363" s="454" t="b">
        <f>IF(AQ363="3/3",$M363*参照!$I$4,IF(AQ363="2/3",$M363*参照!$I$5,IF(AQ363="1/3",$M363*参照!$I$6,IF(AQ363="1/4(多子)",$M363*参照!$I$4,IF(AQ363="1/4(工･農)",$M363*参照!$I$7,IF(AQ363="3/3(多子)",$M363*参照!$I$4,IF(AQ363="2/3(多子)",$M363*参照!$I$4,IF(AQ363="1/3(多子)",$M363*参照!$I$4,IF(AQ363="多子世帯",$M363*参照!$I$4,IF(AQ363="対象外",0))))))))))</f>
        <v>0</v>
      </c>
      <c r="CP363" s="454" t="b">
        <f>IF(AR363="3/3",$M363*参照!$I$4,IF(AR363="2/3",$M363*参照!$I$5,IF(AR363="1/3",$M363*参照!$I$6,IF(AR363="1/4(多子)",$M363*参照!$I$4,IF(AR363="1/4(工･農)",$M363*参照!$I$7,IF(AR363="3/3(多子)",$M363*参照!$I$4,IF(AR363="2/3(多子)",$M363*参照!$I$4,IF(AR363="1/3(多子)",$M363*参照!$I$4,IF(AR363="多子世帯",$M363*参照!$I$4,IF(AR363="対象外",0))))))))))</f>
        <v>0</v>
      </c>
      <c r="CQ363" s="455" t="b">
        <f>IF(AS363="3/3",$M363*参照!$I$4,IF(AS363="2/3",$M363*参照!$I$5,IF(AS363="1/3",$M363*参照!$I$6,IF(AS363="1/4(多子)",$M363*参照!$I$4,IF(AS363="1/4(工･農)",$M363*参照!$I$7,IF(AS363="3/3(多子)",$M363*参照!$I$4,IF(AS363="2/3(多子)",$M363*参照!$I$4,IF(AS363="1/3(多子)",$M363*参照!$I$4,IF(AS363="多子世帯",$M363*参照!$I$4,IF(AS363="対象外",0))))))))))</f>
        <v>0</v>
      </c>
      <c r="CR363" s="456">
        <f t="shared" ref="CR363:CR426" si="331">SUM(CF363:CQ363)</f>
        <v>0</v>
      </c>
      <c r="CS363" s="66"/>
      <c r="CT363" s="147"/>
      <c r="CU363" s="147"/>
      <c r="CV363" s="147"/>
      <c r="CW363" s="147"/>
      <c r="CX363" s="147"/>
      <c r="CY363" s="149"/>
      <c r="CZ363" s="100"/>
      <c r="DA363" s="147"/>
      <c r="DB363" s="147"/>
      <c r="DC363" s="147"/>
      <c r="DD363" s="147"/>
      <c r="DE363" s="147"/>
      <c r="DF363" s="148">
        <f t="shared" ref="DF363:DF426" si="332">IF(COUNTIF(CT363:DE363,"家計急変")&gt;0,1,0)</f>
        <v>0</v>
      </c>
      <c r="DG363" s="77">
        <f>IF(CD363=0,0,(ROUNDUP(O363*(BU363*参照!$C$5+BV363*参照!$C$6+BW363*参照!$C$7+BX363*参照!$C$8+BY363*参照!$C$9+BZ363*参照!$C$10+CA363*参照!$C$11+CB363*参照!$C$12+CC363*参照!$C$13)/CD363,-2)))</f>
        <v>0</v>
      </c>
      <c r="DH363" s="136" t="str">
        <f t="shared" si="303"/>
        <v>B</v>
      </c>
    </row>
    <row r="364" spans="1:112" ht="14.4">
      <c r="A364" s="137">
        <v>323</v>
      </c>
      <c r="B364" s="363"/>
      <c r="C364" s="361"/>
      <c r="D364" s="126"/>
      <c r="E364" s="127"/>
      <c r="F364" s="185"/>
      <c r="G364" s="213"/>
      <c r="H364" s="355"/>
      <c r="I364" s="235">
        <v>0</v>
      </c>
      <c r="J364" s="235">
        <f t="shared" si="304"/>
        <v>0</v>
      </c>
      <c r="K364" s="387">
        <f>IF(D364="昼間",参照!$E$4,IF(D364="夜間等",参照!$E$5,IF(D364="通信",参照!$E$6,0)))</f>
        <v>0</v>
      </c>
      <c r="L364" s="240">
        <f t="shared" si="305"/>
        <v>0</v>
      </c>
      <c r="M364" s="241">
        <f t="shared" si="306"/>
        <v>0</v>
      </c>
      <c r="N364" s="238"/>
      <c r="O364" s="238">
        <f t="shared" si="307"/>
        <v>0</v>
      </c>
      <c r="P364" s="389">
        <v>0</v>
      </c>
      <c r="Q364" s="392">
        <f>IF(D364="昼間",参照!$F$4,IF(D364="夜間等",参照!$F$5,IF(D364="通信",参照!$F$6,0)))</f>
        <v>0</v>
      </c>
      <c r="R364" s="240">
        <f t="shared" si="308"/>
        <v>0</v>
      </c>
      <c r="S364" s="214"/>
      <c r="T364" s="384">
        <f t="shared" si="309"/>
        <v>0</v>
      </c>
      <c r="U364" s="382">
        <f t="shared" si="310"/>
        <v>0</v>
      </c>
      <c r="V364" s="380">
        <f t="shared" si="311"/>
        <v>0</v>
      </c>
      <c r="W364" s="378">
        <f t="shared" si="312"/>
        <v>0</v>
      </c>
      <c r="X364" s="386" t="str">
        <f t="shared" si="282"/>
        <v>0</v>
      </c>
      <c r="Y364" s="379">
        <f t="shared" si="313"/>
        <v>0</v>
      </c>
      <c r="Z364" s="441"/>
      <c r="AA364" s="441"/>
      <c r="AB364" s="445">
        <f t="shared" si="314"/>
        <v>0</v>
      </c>
      <c r="AC364" s="356">
        <f t="shared" si="315"/>
        <v>0</v>
      </c>
      <c r="AD364" s="123">
        <f t="shared" si="283"/>
        <v>0</v>
      </c>
      <c r="AE364" s="123">
        <f t="shared" si="284"/>
        <v>0</v>
      </c>
      <c r="AF364" s="183"/>
      <c r="AG364" s="32"/>
      <c r="AH364" s="97"/>
      <c r="AI364" s="33"/>
      <c r="AJ364" s="97"/>
      <c r="AK364" s="33"/>
      <c r="AL364" s="97"/>
      <c r="AM364" s="98"/>
      <c r="AN364" s="99"/>
      <c r="AO364" s="147"/>
      <c r="AP364" s="147"/>
      <c r="AQ364" s="147"/>
      <c r="AR364" s="147"/>
      <c r="AS364" s="33"/>
      <c r="AT364" s="308">
        <f t="shared" si="285"/>
        <v>0</v>
      </c>
      <c r="AU364" s="295">
        <f t="shared" si="286"/>
        <v>0</v>
      </c>
      <c r="AV364" s="295">
        <f t="shared" si="287"/>
        <v>0</v>
      </c>
      <c r="AW364" s="295">
        <f t="shared" si="288"/>
        <v>0</v>
      </c>
      <c r="AX364" s="295">
        <f t="shared" si="289"/>
        <v>0</v>
      </c>
      <c r="AY364" s="295">
        <f t="shared" si="290"/>
        <v>0</v>
      </c>
      <c r="AZ364" s="295">
        <f t="shared" si="291"/>
        <v>0</v>
      </c>
      <c r="BA364" s="295">
        <f t="shared" si="292"/>
        <v>0</v>
      </c>
      <c r="BB364" s="310">
        <f t="shared" si="293"/>
        <v>0</v>
      </c>
      <c r="BC364" s="308">
        <f t="shared" si="294"/>
        <v>0</v>
      </c>
      <c r="BD364" s="308">
        <f t="shared" si="295"/>
        <v>0</v>
      </c>
      <c r="BE364" s="295">
        <f t="shared" si="296"/>
        <v>0</v>
      </c>
      <c r="BF364" s="308">
        <f t="shared" si="297"/>
        <v>0</v>
      </c>
      <c r="BG364" s="295">
        <f t="shared" si="298"/>
        <v>0</v>
      </c>
      <c r="BH364" s="308">
        <f t="shared" si="299"/>
        <v>0</v>
      </c>
      <c r="BI364" s="295">
        <f t="shared" si="300"/>
        <v>0</v>
      </c>
      <c r="BJ364" s="295">
        <f t="shared" si="301"/>
        <v>0</v>
      </c>
      <c r="BK364" s="310">
        <f t="shared" si="302"/>
        <v>0</v>
      </c>
      <c r="BL364" s="317">
        <f t="shared" si="316"/>
        <v>0</v>
      </c>
      <c r="BM364" s="299">
        <f t="shared" si="316"/>
        <v>0</v>
      </c>
      <c r="BN364" s="299">
        <f t="shared" si="317"/>
        <v>0</v>
      </c>
      <c r="BO364" s="299">
        <f t="shared" si="316"/>
        <v>0</v>
      </c>
      <c r="BP364" s="299">
        <f t="shared" si="318"/>
        <v>0</v>
      </c>
      <c r="BQ364" s="299">
        <f t="shared" si="316"/>
        <v>0</v>
      </c>
      <c r="BR364" s="299">
        <f t="shared" si="319"/>
        <v>0</v>
      </c>
      <c r="BS364" s="299">
        <f t="shared" si="320"/>
        <v>0</v>
      </c>
      <c r="BT364" s="318">
        <f t="shared" si="320"/>
        <v>0</v>
      </c>
      <c r="BU364" s="450">
        <f t="shared" si="321"/>
        <v>0</v>
      </c>
      <c r="BV364" s="451">
        <f t="shared" si="322"/>
        <v>0</v>
      </c>
      <c r="BW364" s="451">
        <f t="shared" si="323"/>
        <v>0</v>
      </c>
      <c r="BX364" s="451">
        <f t="shared" si="324"/>
        <v>0</v>
      </c>
      <c r="BY364" s="451">
        <f t="shared" si="325"/>
        <v>0</v>
      </c>
      <c r="BZ364" s="451">
        <f t="shared" si="326"/>
        <v>0</v>
      </c>
      <c r="CA364" s="451">
        <f t="shared" si="327"/>
        <v>0</v>
      </c>
      <c r="CB364" s="451">
        <f t="shared" si="328"/>
        <v>0</v>
      </c>
      <c r="CC364" s="451">
        <f t="shared" si="329"/>
        <v>0</v>
      </c>
      <c r="CD364" s="452">
        <f t="shared" si="330"/>
        <v>0</v>
      </c>
      <c r="CE364" s="453">
        <f>IF($AF364="3/3",$R364*参照!$J$4,IF($AF364="2/3",$R364*参照!$J$5,IF($AF364="1/3",$R364*参照!$J$6,IF($AF364="1/4(多子)",$R364*参照!$J$4,IF($AF364="1/4(工･農)",$R364*参照!$J$7,IF($AF364="3/3(多子)",$R364*参照!$J$4,IF($AF364="2/3(多子)",$R364*参照!$J$4,IF($AF364="1/3(多子)",$R364*参照!$J$4,IF($AF364="多子世帯",$R364*参照!$J$4,)))))))))</f>
        <v>0</v>
      </c>
      <c r="CF364" s="454" t="b">
        <f>IF(AH364="3/3",$M364*参照!$I$4,IF(AH364="2/3",$M364*参照!$I$5,IF(AH364="1/3",$M364*参照!$I$6,IF(AH364="1/4(多子)",$M364*参照!$I$4,IF(AH364="1/4(工･農)",$M364*参照!$I$7,IF(AH364="3/3(多子)",$M364*参照!$I$4,IF(AH364="2/3(多子)",$M364*参照!$I$4,IF(AH364="1/3(多子)",$M364*参照!$I$4,IF(AH364="多子世帯",$M364*参照!$I$4,IF(AH364="対象外",0))))))))))</f>
        <v>0</v>
      </c>
      <c r="CG364" s="454" t="b">
        <f>IF(AI364="3/3",$M364*参照!$I$4,IF(AI364="2/3",$M364*参照!$I$5,IF(AI364="1/3",$M364*参照!$I$6,IF(AI364="1/4(多子)",$M364*参照!$I$4,IF(AI364="1/4(工･農)",$M364*参照!$I$7,IF(AI364="3/3(多子)",$M364*参照!$I$4,IF(AI364="2/3(多子)",$M364*参照!$I$4,IF(AI364="1/3(多子)",$M364*参照!$I$4,IF(AI364="多子世帯",$M364*参照!$I$4,IF(AI364="対象外",0))))))))))</f>
        <v>0</v>
      </c>
      <c r="CH364" s="454" t="b">
        <f>IF(AJ364="3/3",$M364*参照!$I$4,IF(AJ364="2/3",$M364*参照!$I$5,IF(AJ364="1/3",$M364*参照!$I$6,IF(AJ364="1/4(多子)",$M364*参照!$I$4,IF(AJ364="1/4(工･農)",$M364*参照!$I$7,IF(AJ364="3/3(多子)",$M364*参照!$I$4,IF(AJ364="2/3(多子)",$M364*参照!$I$4,IF(AJ364="1/3(多子)",$M364*参照!$I$4,IF(AJ364="多子世帯",$M364*参照!$I$4,IF(AJ364="対象外",0))))))))))</f>
        <v>0</v>
      </c>
      <c r="CI364" s="454" t="b">
        <f>IF(AK364="3/3",$M364*参照!$I$4,IF(AK364="2/3",$M364*参照!$I$5,IF(AK364="1/3",$M364*参照!$I$6,IF(AK364="1/4(多子)",$M364*参照!$I$4,IF(AK364="1/4(工･農)",$M364*参照!$I$7,IF(AK364="3/3(多子)",$M364*参照!$I$4,IF(AK364="2/3(多子)",$M364*参照!$I$4,IF(AK364="1/3(多子)",$M364*参照!$I$4,IF(AK364="多子世帯",$M364*参照!$I$4,IF(AK364="対象外",0))))))))))</f>
        <v>0</v>
      </c>
      <c r="CJ364" s="454" t="b">
        <f>IF(AL364="3/3",$M364*参照!$I$4,IF(AL364="2/3",$M364*参照!$I$5,IF(AL364="1/3",$M364*参照!$I$6,IF(AL364="1/4(多子)",$M364*参照!$I$4,IF(AL364="1/4(工･農)",$M364*参照!$I$7,IF(AL364="3/3(多子)",$M364*参照!$I$4,IF(AL364="2/3(多子)",$M364*参照!$I$4,IF(AL364="1/3(多子)",$M364*参照!$I$4,IF(AL364="多子世帯",$M364*参照!$I$4,IF(AL364="対象外",0))))))))))</f>
        <v>0</v>
      </c>
      <c r="CK364" s="454" t="b">
        <f>IF(AM364="3/3",$M364*参照!$I$4,IF(AM364="2/3",$M364*参照!$I$5,IF(AM364="1/3",$M364*参照!$I$6,IF(AM364="1/4(多子)",$M364*参照!$I$4,IF(AM364="1/4(工･農)",$M364*参照!$I$7,IF(AM364="3/3(多子)",$M364*参照!$I$4,IF(AM364="2/3(多子)",$M364*参照!$I$4,IF(AM364="1/3(多子)",$M364*参照!$I$4,IF(AM364="多子世帯",$M364*参照!$I$4,IF(AM364="対象外",0))))))))))</f>
        <v>0</v>
      </c>
      <c r="CL364" s="454" t="b">
        <f>IF(AN364="3/3",$M364*参照!$I$4,IF(AN364="2/3",$M364*参照!$I$5,IF(AN364="1/3",$M364*参照!$I$6,IF(AN364="1/4(多子)",$M364*参照!$I$4,IF(AN364="1/4(工･農)",$M364*参照!$I$7,IF(AN364="3/3(多子)",$M364*参照!$I$4,IF(AN364="2/3(多子)",$M364*参照!$I$4,IF(AN364="1/3(多子)",$M364*参照!$I$4,IF(AN364="多子世帯",$M364*参照!$I$4,IF(AN364="対象外",0))))))))))</f>
        <v>0</v>
      </c>
      <c r="CM364" s="454" t="b">
        <f>IF(AO364="3/3",$M364*参照!$I$4,IF(AO364="2/3",$M364*参照!$I$5,IF(AO364="1/3",$M364*参照!$I$6,IF(AO364="1/4(多子)",$M364*参照!$I$4,IF(AO364="1/4(工･農)",$M364*参照!$I$7,IF(AO364="3/3(多子)",$M364*参照!$I$4,IF(AO364="2/3(多子)",$M364*参照!$I$4,IF(AO364="1/3(多子)",$M364*参照!$I$4,IF(AO364="多子世帯",$M364*参照!$I$4,IF(AO364="対象外",0))))))))))</f>
        <v>0</v>
      </c>
      <c r="CN364" s="454" t="b">
        <f>IF(AP364="3/3",$M364*参照!$I$4,IF(AP364="2/3",$M364*参照!$I$5,IF(AP364="1/3",$M364*参照!$I$6,IF(AP364="1/4(多子)",$M364*参照!$I$4,IF(AP364="1/4(工･農)",$M364*参照!$I$7,IF(AP364="3/3(多子)",$M364*参照!$I$4,IF(AP364="2/3(多子)",$M364*参照!$I$4,IF(AP364="1/3(多子)",$M364*参照!$I$4,IF(AP364="多子世帯",$M364*参照!$I$4,IF(AP364="対象外",0))))))))))</f>
        <v>0</v>
      </c>
      <c r="CO364" s="454" t="b">
        <f>IF(AQ364="3/3",$M364*参照!$I$4,IF(AQ364="2/3",$M364*参照!$I$5,IF(AQ364="1/3",$M364*参照!$I$6,IF(AQ364="1/4(多子)",$M364*参照!$I$4,IF(AQ364="1/4(工･農)",$M364*参照!$I$7,IF(AQ364="3/3(多子)",$M364*参照!$I$4,IF(AQ364="2/3(多子)",$M364*参照!$I$4,IF(AQ364="1/3(多子)",$M364*参照!$I$4,IF(AQ364="多子世帯",$M364*参照!$I$4,IF(AQ364="対象外",0))))))))))</f>
        <v>0</v>
      </c>
      <c r="CP364" s="454" t="b">
        <f>IF(AR364="3/3",$M364*参照!$I$4,IF(AR364="2/3",$M364*参照!$I$5,IF(AR364="1/3",$M364*参照!$I$6,IF(AR364="1/4(多子)",$M364*参照!$I$4,IF(AR364="1/4(工･農)",$M364*参照!$I$7,IF(AR364="3/3(多子)",$M364*参照!$I$4,IF(AR364="2/3(多子)",$M364*参照!$I$4,IF(AR364="1/3(多子)",$M364*参照!$I$4,IF(AR364="多子世帯",$M364*参照!$I$4,IF(AR364="対象外",0))))))))))</f>
        <v>0</v>
      </c>
      <c r="CQ364" s="455" t="b">
        <f>IF(AS364="3/3",$M364*参照!$I$4,IF(AS364="2/3",$M364*参照!$I$5,IF(AS364="1/3",$M364*参照!$I$6,IF(AS364="1/4(多子)",$M364*参照!$I$4,IF(AS364="1/4(工･農)",$M364*参照!$I$7,IF(AS364="3/3(多子)",$M364*参照!$I$4,IF(AS364="2/3(多子)",$M364*参照!$I$4,IF(AS364="1/3(多子)",$M364*参照!$I$4,IF(AS364="多子世帯",$M364*参照!$I$4,IF(AS364="対象外",0))))))))))</f>
        <v>0</v>
      </c>
      <c r="CR364" s="456">
        <f t="shared" si="331"/>
        <v>0</v>
      </c>
      <c r="CS364" s="66"/>
      <c r="CT364" s="147"/>
      <c r="CU364" s="147"/>
      <c r="CV364" s="147"/>
      <c r="CW364" s="147"/>
      <c r="CX364" s="147"/>
      <c r="CY364" s="149"/>
      <c r="CZ364" s="100"/>
      <c r="DA364" s="147"/>
      <c r="DB364" s="147"/>
      <c r="DC364" s="147"/>
      <c r="DD364" s="147"/>
      <c r="DE364" s="147"/>
      <c r="DF364" s="148">
        <f t="shared" si="332"/>
        <v>0</v>
      </c>
      <c r="DG364" s="77">
        <f>IF(CD364=0,0,(ROUNDUP(O364*(BU364*参照!$C$5+BV364*参照!$C$6+BW364*参照!$C$7+BX364*参照!$C$8+BY364*参照!$C$9+BZ364*参照!$C$10+CA364*参照!$C$11+CB364*参照!$C$12+CC364*参照!$C$13)/CD364,-2)))</f>
        <v>0</v>
      </c>
      <c r="DH364" s="136" t="str">
        <f t="shared" si="303"/>
        <v>B</v>
      </c>
    </row>
    <row r="365" spans="1:112" ht="14.4">
      <c r="A365" s="137">
        <v>324</v>
      </c>
      <c r="B365" s="354"/>
      <c r="C365" s="355"/>
      <c r="D365" s="213"/>
      <c r="E365" s="213"/>
      <c r="F365" s="185"/>
      <c r="G365" s="213"/>
      <c r="H365" s="355"/>
      <c r="I365" s="237">
        <v>0</v>
      </c>
      <c r="J365" s="236">
        <f t="shared" si="304"/>
        <v>0</v>
      </c>
      <c r="K365" s="387">
        <f>IF(D365="昼間",参照!$E$4,IF(D365="夜間等",参照!$E$5,IF(D365="通信",参照!$E$6,0)))</f>
        <v>0</v>
      </c>
      <c r="L365" s="240">
        <f t="shared" si="305"/>
        <v>0</v>
      </c>
      <c r="M365" s="241">
        <f t="shared" si="306"/>
        <v>0</v>
      </c>
      <c r="N365" s="238"/>
      <c r="O365" s="238">
        <f t="shared" si="307"/>
        <v>0</v>
      </c>
      <c r="P365" s="389">
        <v>0</v>
      </c>
      <c r="Q365" s="392">
        <f>IF(D365="昼間",参照!$F$4,IF(D365="夜間等",参照!$F$5,IF(D365="通信",参照!$F$6,0)))</f>
        <v>0</v>
      </c>
      <c r="R365" s="240">
        <f t="shared" si="308"/>
        <v>0</v>
      </c>
      <c r="S365" s="214"/>
      <c r="T365" s="384">
        <f t="shared" si="309"/>
        <v>0</v>
      </c>
      <c r="U365" s="382">
        <f t="shared" si="310"/>
        <v>0</v>
      </c>
      <c r="V365" s="380">
        <f t="shared" si="311"/>
        <v>0</v>
      </c>
      <c r="W365" s="378">
        <f t="shared" si="312"/>
        <v>0</v>
      </c>
      <c r="X365" s="386" t="str">
        <f t="shared" si="282"/>
        <v>0</v>
      </c>
      <c r="Y365" s="379">
        <f t="shared" si="313"/>
        <v>0</v>
      </c>
      <c r="Z365" s="441"/>
      <c r="AA365" s="441"/>
      <c r="AB365" s="445">
        <f t="shared" si="314"/>
        <v>0</v>
      </c>
      <c r="AC365" s="356">
        <f t="shared" si="315"/>
        <v>0</v>
      </c>
      <c r="AD365" s="123">
        <f t="shared" si="283"/>
        <v>0</v>
      </c>
      <c r="AE365" s="123">
        <f t="shared" si="284"/>
        <v>0</v>
      </c>
      <c r="AF365" s="183"/>
      <c r="AG365" s="32"/>
      <c r="AH365" s="97"/>
      <c r="AI365" s="33"/>
      <c r="AJ365" s="97"/>
      <c r="AK365" s="33"/>
      <c r="AL365" s="97"/>
      <c r="AM365" s="98"/>
      <c r="AN365" s="99"/>
      <c r="AO365" s="147"/>
      <c r="AP365" s="147"/>
      <c r="AQ365" s="147"/>
      <c r="AR365" s="147"/>
      <c r="AS365" s="33"/>
      <c r="AT365" s="308">
        <f t="shared" si="285"/>
        <v>0</v>
      </c>
      <c r="AU365" s="295">
        <f t="shared" si="286"/>
        <v>0</v>
      </c>
      <c r="AV365" s="295">
        <f t="shared" si="287"/>
        <v>0</v>
      </c>
      <c r="AW365" s="295">
        <f t="shared" si="288"/>
        <v>0</v>
      </c>
      <c r="AX365" s="295">
        <f t="shared" si="289"/>
        <v>0</v>
      </c>
      <c r="AY365" s="295">
        <f t="shared" si="290"/>
        <v>0</v>
      </c>
      <c r="AZ365" s="295">
        <f t="shared" si="291"/>
        <v>0</v>
      </c>
      <c r="BA365" s="295">
        <f t="shared" si="292"/>
        <v>0</v>
      </c>
      <c r="BB365" s="310">
        <f t="shared" si="293"/>
        <v>0</v>
      </c>
      <c r="BC365" s="308">
        <f t="shared" si="294"/>
        <v>0</v>
      </c>
      <c r="BD365" s="308">
        <f t="shared" si="295"/>
        <v>0</v>
      </c>
      <c r="BE365" s="295">
        <f t="shared" si="296"/>
        <v>0</v>
      </c>
      <c r="BF365" s="308">
        <f t="shared" si="297"/>
        <v>0</v>
      </c>
      <c r="BG365" s="295">
        <f t="shared" si="298"/>
        <v>0</v>
      </c>
      <c r="BH365" s="308">
        <f t="shared" si="299"/>
        <v>0</v>
      </c>
      <c r="BI365" s="295">
        <f t="shared" si="300"/>
        <v>0</v>
      </c>
      <c r="BJ365" s="295">
        <f t="shared" si="301"/>
        <v>0</v>
      </c>
      <c r="BK365" s="310">
        <f t="shared" si="302"/>
        <v>0</v>
      </c>
      <c r="BL365" s="317">
        <f t="shared" si="316"/>
        <v>0</v>
      </c>
      <c r="BM365" s="299">
        <f t="shared" si="316"/>
        <v>0</v>
      </c>
      <c r="BN365" s="299">
        <f t="shared" si="317"/>
        <v>0</v>
      </c>
      <c r="BO365" s="299">
        <f t="shared" si="316"/>
        <v>0</v>
      </c>
      <c r="BP365" s="299">
        <f t="shared" si="318"/>
        <v>0</v>
      </c>
      <c r="BQ365" s="299">
        <f t="shared" si="316"/>
        <v>0</v>
      </c>
      <c r="BR365" s="299">
        <f t="shared" si="319"/>
        <v>0</v>
      </c>
      <c r="BS365" s="299">
        <f t="shared" si="320"/>
        <v>0</v>
      </c>
      <c r="BT365" s="318">
        <f t="shared" si="320"/>
        <v>0</v>
      </c>
      <c r="BU365" s="450">
        <f t="shared" si="321"/>
        <v>0</v>
      </c>
      <c r="BV365" s="451">
        <f t="shared" si="322"/>
        <v>0</v>
      </c>
      <c r="BW365" s="451">
        <f t="shared" si="323"/>
        <v>0</v>
      </c>
      <c r="BX365" s="451">
        <f t="shared" si="324"/>
        <v>0</v>
      </c>
      <c r="BY365" s="451">
        <f t="shared" si="325"/>
        <v>0</v>
      </c>
      <c r="BZ365" s="451">
        <f t="shared" si="326"/>
        <v>0</v>
      </c>
      <c r="CA365" s="451">
        <f t="shared" si="327"/>
        <v>0</v>
      </c>
      <c r="CB365" s="451">
        <f t="shared" si="328"/>
        <v>0</v>
      </c>
      <c r="CC365" s="451">
        <f t="shared" si="329"/>
        <v>0</v>
      </c>
      <c r="CD365" s="452">
        <f t="shared" si="330"/>
        <v>0</v>
      </c>
      <c r="CE365" s="453">
        <f>IF($AF365="3/3",$R365*参照!$J$4,IF($AF365="2/3",$R365*参照!$J$5,IF($AF365="1/3",$R365*参照!$J$6,IF($AF365="1/4(多子)",$R365*参照!$J$4,IF($AF365="1/4(工･農)",$R365*参照!$J$7,IF($AF365="3/3(多子)",$R365*参照!$J$4,IF($AF365="2/3(多子)",$R365*参照!$J$4,IF($AF365="1/3(多子)",$R365*参照!$J$4,IF($AF365="多子世帯",$R365*参照!$J$4,)))))))))</f>
        <v>0</v>
      </c>
      <c r="CF365" s="454" t="b">
        <f>IF(AH365="3/3",$M365*参照!$I$4,IF(AH365="2/3",$M365*参照!$I$5,IF(AH365="1/3",$M365*参照!$I$6,IF(AH365="1/4(多子)",$M365*参照!$I$4,IF(AH365="1/4(工･農)",$M365*参照!$I$7,IF(AH365="3/3(多子)",$M365*参照!$I$4,IF(AH365="2/3(多子)",$M365*参照!$I$4,IF(AH365="1/3(多子)",$M365*参照!$I$4,IF(AH365="多子世帯",$M365*参照!$I$4,IF(AH365="対象外",0))))))))))</f>
        <v>0</v>
      </c>
      <c r="CG365" s="454" t="b">
        <f>IF(AI365="3/3",$M365*参照!$I$4,IF(AI365="2/3",$M365*参照!$I$5,IF(AI365="1/3",$M365*参照!$I$6,IF(AI365="1/4(多子)",$M365*参照!$I$4,IF(AI365="1/4(工･農)",$M365*参照!$I$7,IF(AI365="3/3(多子)",$M365*参照!$I$4,IF(AI365="2/3(多子)",$M365*参照!$I$4,IF(AI365="1/3(多子)",$M365*参照!$I$4,IF(AI365="多子世帯",$M365*参照!$I$4,IF(AI365="対象外",0))))))))))</f>
        <v>0</v>
      </c>
      <c r="CH365" s="454" t="b">
        <f>IF(AJ365="3/3",$M365*参照!$I$4,IF(AJ365="2/3",$M365*参照!$I$5,IF(AJ365="1/3",$M365*参照!$I$6,IF(AJ365="1/4(多子)",$M365*参照!$I$4,IF(AJ365="1/4(工･農)",$M365*参照!$I$7,IF(AJ365="3/3(多子)",$M365*参照!$I$4,IF(AJ365="2/3(多子)",$M365*参照!$I$4,IF(AJ365="1/3(多子)",$M365*参照!$I$4,IF(AJ365="多子世帯",$M365*参照!$I$4,IF(AJ365="対象外",0))))))))))</f>
        <v>0</v>
      </c>
      <c r="CI365" s="454" t="b">
        <f>IF(AK365="3/3",$M365*参照!$I$4,IF(AK365="2/3",$M365*参照!$I$5,IF(AK365="1/3",$M365*参照!$I$6,IF(AK365="1/4(多子)",$M365*参照!$I$4,IF(AK365="1/4(工･農)",$M365*参照!$I$7,IF(AK365="3/3(多子)",$M365*参照!$I$4,IF(AK365="2/3(多子)",$M365*参照!$I$4,IF(AK365="1/3(多子)",$M365*参照!$I$4,IF(AK365="多子世帯",$M365*参照!$I$4,IF(AK365="対象外",0))))))))))</f>
        <v>0</v>
      </c>
      <c r="CJ365" s="454" t="b">
        <f>IF(AL365="3/3",$M365*参照!$I$4,IF(AL365="2/3",$M365*参照!$I$5,IF(AL365="1/3",$M365*参照!$I$6,IF(AL365="1/4(多子)",$M365*参照!$I$4,IF(AL365="1/4(工･農)",$M365*参照!$I$7,IF(AL365="3/3(多子)",$M365*参照!$I$4,IF(AL365="2/3(多子)",$M365*参照!$I$4,IF(AL365="1/3(多子)",$M365*参照!$I$4,IF(AL365="多子世帯",$M365*参照!$I$4,IF(AL365="対象外",0))))))))))</f>
        <v>0</v>
      </c>
      <c r="CK365" s="454" t="b">
        <f>IF(AM365="3/3",$M365*参照!$I$4,IF(AM365="2/3",$M365*参照!$I$5,IF(AM365="1/3",$M365*参照!$I$6,IF(AM365="1/4(多子)",$M365*参照!$I$4,IF(AM365="1/4(工･農)",$M365*参照!$I$7,IF(AM365="3/3(多子)",$M365*参照!$I$4,IF(AM365="2/3(多子)",$M365*参照!$I$4,IF(AM365="1/3(多子)",$M365*参照!$I$4,IF(AM365="多子世帯",$M365*参照!$I$4,IF(AM365="対象外",0))))))))))</f>
        <v>0</v>
      </c>
      <c r="CL365" s="454" t="b">
        <f>IF(AN365="3/3",$M365*参照!$I$4,IF(AN365="2/3",$M365*参照!$I$5,IF(AN365="1/3",$M365*参照!$I$6,IF(AN365="1/4(多子)",$M365*参照!$I$4,IF(AN365="1/4(工･農)",$M365*参照!$I$7,IF(AN365="3/3(多子)",$M365*参照!$I$4,IF(AN365="2/3(多子)",$M365*参照!$I$4,IF(AN365="1/3(多子)",$M365*参照!$I$4,IF(AN365="多子世帯",$M365*参照!$I$4,IF(AN365="対象外",0))))))))))</f>
        <v>0</v>
      </c>
      <c r="CM365" s="454" t="b">
        <f>IF(AO365="3/3",$M365*参照!$I$4,IF(AO365="2/3",$M365*参照!$I$5,IF(AO365="1/3",$M365*参照!$I$6,IF(AO365="1/4(多子)",$M365*参照!$I$4,IF(AO365="1/4(工･農)",$M365*参照!$I$7,IF(AO365="3/3(多子)",$M365*参照!$I$4,IF(AO365="2/3(多子)",$M365*参照!$I$4,IF(AO365="1/3(多子)",$M365*参照!$I$4,IF(AO365="多子世帯",$M365*参照!$I$4,IF(AO365="対象外",0))))))))))</f>
        <v>0</v>
      </c>
      <c r="CN365" s="454" t="b">
        <f>IF(AP365="3/3",$M365*参照!$I$4,IF(AP365="2/3",$M365*参照!$I$5,IF(AP365="1/3",$M365*参照!$I$6,IF(AP365="1/4(多子)",$M365*参照!$I$4,IF(AP365="1/4(工･農)",$M365*参照!$I$7,IF(AP365="3/3(多子)",$M365*参照!$I$4,IF(AP365="2/3(多子)",$M365*参照!$I$4,IF(AP365="1/3(多子)",$M365*参照!$I$4,IF(AP365="多子世帯",$M365*参照!$I$4,IF(AP365="対象外",0))))))))))</f>
        <v>0</v>
      </c>
      <c r="CO365" s="454" t="b">
        <f>IF(AQ365="3/3",$M365*参照!$I$4,IF(AQ365="2/3",$M365*参照!$I$5,IF(AQ365="1/3",$M365*参照!$I$6,IF(AQ365="1/4(多子)",$M365*参照!$I$4,IF(AQ365="1/4(工･農)",$M365*参照!$I$7,IF(AQ365="3/3(多子)",$M365*参照!$I$4,IF(AQ365="2/3(多子)",$M365*参照!$I$4,IF(AQ365="1/3(多子)",$M365*参照!$I$4,IF(AQ365="多子世帯",$M365*参照!$I$4,IF(AQ365="対象外",0))))))))))</f>
        <v>0</v>
      </c>
      <c r="CP365" s="454" t="b">
        <f>IF(AR365="3/3",$M365*参照!$I$4,IF(AR365="2/3",$M365*参照!$I$5,IF(AR365="1/3",$M365*参照!$I$6,IF(AR365="1/4(多子)",$M365*参照!$I$4,IF(AR365="1/4(工･農)",$M365*参照!$I$7,IF(AR365="3/3(多子)",$M365*参照!$I$4,IF(AR365="2/3(多子)",$M365*参照!$I$4,IF(AR365="1/3(多子)",$M365*参照!$I$4,IF(AR365="多子世帯",$M365*参照!$I$4,IF(AR365="対象外",0))))))))))</f>
        <v>0</v>
      </c>
      <c r="CQ365" s="455" t="b">
        <f>IF(AS365="3/3",$M365*参照!$I$4,IF(AS365="2/3",$M365*参照!$I$5,IF(AS365="1/3",$M365*参照!$I$6,IF(AS365="1/4(多子)",$M365*参照!$I$4,IF(AS365="1/4(工･農)",$M365*参照!$I$7,IF(AS365="3/3(多子)",$M365*参照!$I$4,IF(AS365="2/3(多子)",$M365*参照!$I$4,IF(AS365="1/3(多子)",$M365*参照!$I$4,IF(AS365="多子世帯",$M365*参照!$I$4,IF(AS365="対象外",0))))))))))</f>
        <v>0</v>
      </c>
      <c r="CR365" s="456">
        <f t="shared" si="331"/>
        <v>0</v>
      </c>
      <c r="CS365" s="66"/>
      <c r="CT365" s="147"/>
      <c r="CU365" s="147"/>
      <c r="CV365" s="147"/>
      <c r="CW365" s="147"/>
      <c r="CX365" s="147"/>
      <c r="CY365" s="149"/>
      <c r="CZ365" s="100"/>
      <c r="DA365" s="147"/>
      <c r="DB365" s="147"/>
      <c r="DC365" s="147"/>
      <c r="DD365" s="147"/>
      <c r="DE365" s="147"/>
      <c r="DF365" s="148">
        <f t="shared" si="332"/>
        <v>0</v>
      </c>
      <c r="DG365" s="77">
        <f>IF(CD365=0,0,(ROUNDUP(O365*(BU365*参照!$C$5+BV365*参照!$C$6+BW365*参照!$C$7+BX365*参照!$C$8+BY365*参照!$C$9+BZ365*参照!$C$10+CA365*参照!$C$11+CB365*参照!$C$12+CC365*参照!$C$13)/CD365,-2)))</f>
        <v>0</v>
      </c>
      <c r="DH365" s="136" t="str">
        <f t="shared" si="303"/>
        <v>B</v>
      </c>
    </row>
    <row r="366" spans="1:112" ht="14.4">
      <c r="A366" s="137">
        <v>325</v>
      </c>
      <c r="B366" s="363"/>
      <c r="C366" s="361"/>
      <c r="D366" s="126"/>
      <c r="E366" s="127"/>
      <c r="F366" s="185"/>
      <c r="G366" s="213"/>
      <c r="H366" s="355"/>
      <c r="I366" s="235">
        <v>0</v>
      </c>
      <c r="J366" s="235">
        <f t="shared" si="304"/>
        <v>0</v>
      </c>
      <c r="K366" s="387">
        <f>IF(D366="昼間",参照!$E$4,IF(D366="夜間等",参照!$E$5,IF(D366="通信",参照!$E$6,0)))</f>
        <v>0</v>
      </c>
      <c r="L366" s="240">
        <f t="shared" si="305"/>
        <v>0</v>
      </c>
      <c r="M366" s="241">
        <f t="shared" si="306"/>
        <v>0</v>
      </c>
      <c r="N366" s="238"/>
      <c r="O366" s="238">
        <f t="shared" si="307"/>
        <v>0</v>
      </c>
      <c r="P366" s="389">
        <v>0</v>
      </c>
      <c r="Q366" s="392">
        <f>IF(D366="昼間",参照!$F$4,IF(D366="夜間等",参照!$F$5,IF(D366="通信",参照!$F$6,0)))</f>
        <v>0</v>
      </c>
      <c r="R366" s="240">
        <f t="shared" si="308"/>
        <v>0</v>
      </c>
      <c r="S366" s="214"/>
      <c r="T366" s="384">
        <f t="shared" si="309"/>
        <v>0</v>
      </c>
      <c r="U366" s="382">
        <f t="shared" si="310"/>
        <v>0</v>
      </c>
      <c r="V366" s="380">
        <f t="shared" si="311"/>
        <v>0</v>
      </c>
      <c r="W366" s="378">
        <f t="shared" si="312"/>
        <v>0</v>
      </c>
      <c r="X366" s="386" t="str">
        <f t="shared" si="282"/>
        <v>0</v>
      </c>
      <c r="Y366" s="379">
        <f t="shared" si="313"/>
        <v>0</v>
      </c>
      <c r="Z366" s="441"/>
      <c r="AA366" s="441"/>
      <c r="AB366" s="445">
        <f t="shared" si="314"/>
        <v>0</v>
      </c>
      <c r="AC366" s="356">
        <f t="shared" si="315"/>
        <v>0</v>
      </c>
      <c r="AD366" s="123">
        <f t="shared" si="283"/>
        <v>0</v>
      </c>
      <c r="AE366" s="123">
        <f t="shared" si="284"/>
        <v>0</v>
      </c>
      <c r="AF366" s="183"/>
      <c r="AG366" s="32"/>
      <c r="AH366" s="97"/>
      <c r="AI366" s="33"/>
      <c r="AJ366" s="97"/>
      <c r="AK366" s="33"/>
      <c r="AL366" s="97"/>
      <c r="AM366" s="98"/>
      <c r="AN366" s="99"/>
      <c r="AO366" s="147"/>
      <c r="AP366" s="147"/>
      <c r="AQ366" s="147"/>
      <c r="AR366" s="147"/>
      <c r="AS366" s="33"/>
      <c r="AT366" s="308">
        <f t="shared" si="285"/>
        <v>0</v>
      </c>
      <c r="AU366" s="295">
        <f t="shared" si="286"/>
        <v>0</v>
      </c>
      <c r="AV366" s="295">
        <f t="shared" si="287"/>
        <v>0</v>
      </c>
      <c r="AW366" s="295">
        <f t="shared" si="288"/>
        <v>0</v>
      </c>
      <c r="AX366" s="295">
        <f t="shared" si="289"/>
        <v>0</v>
      </c>
      <c r="AY366" s="295">
        <f t="shared" si="290"/>
        <v>0</v>
      </c>
      <c r="AZ366" s="295">
        <f t="shared" si="291"/>
        <v>0</v>
      </c>
      <c r="BA366" s="295">
        <f t="shared" si="292"/>
        <v>0</v>
      </c>
      <c r="BB366" s="310">
        <f t="shared" si="293"/>
        <v>0</v>
      </c>
      <c r="BC366" s="308">
        <f t="shared" si="294"/>
        <v>0</v>
      </c>
      <c r="BD366" s="308">
        <f t="shared" si="295"/>
        <v>0</v>
      </c>
      <c r="BE366" s="295">
        <f t="shared" si="296"/>
        <v>0</v>
      </c>
      <c r="BF366" s="308">
        <f t="shared" si="297"/>
        <v>0</v>
      </c>
      <c r="BG366" s="295">
        <f t="shared" si="298"/>
        <v>0</v>
      </c>
      <c r="BH366" s="308">
        <f t="shared" si="299"/>
        <v>0</v>
      </c>
      <c r="BI366" s="295">
        <f t="shared" si="300"/>
        <v>0</v>
      </c>
      <c r="BJ366" s="295">
        <f t="shared" si="301"/>
        <v>0</v>
      </c>
      <c r="BK366" s="310">
        <f t="shared" si="302"/>
        <v>0</v>
      </c>
      <c r="BL366" s="317">
        <f t="shared" si="316"/>
        <v>0</v>
      </c>
      <c r="BM366" s="299">
        <f t="shared" si="316"/>
        <v>0</v>
      </c>
      <c r="BN366" s="299">
        <f t="shared" si="317"/>
        <v>0</v>
      </c>
      <c r="BO366" s="299">
        <f t="shared" si="316"/>
        <v>0</v>
      </c>
      <c r="BP366" s="299">
        <f t="shared" si="318"/>
        <v>0</v>
      </c>
      <c r="BQ366" s="299">
        <f t="shared" si="316"/>
        <v>0</v>
      </c>
      <c r="BR366" s="299">
        <f t="shared" si="319"/>
        <v>0</v>
      </c>
      <c r="BS366" s="299">
        <f t="shared" si="320"/>
        <v>0</v>
      </c>
      <c r="BT366" s="318">
        <f t="shared" si="320"/>
        <v>0</v>
      </c>
      <c r="BU366" s="450">
        <f t="shared" si="321"/>
        <v>0</v>
      </c>
      <c r="BV366" s="451">
        <f t="shared" si="322"/>
        <v>0</v>
      </c>
      <c r="BW366" s="451">
        <f t="shared" si="323"/>
        <v>0</v>
      </c>
      <c r="BX366" s="451">
        <f t="shared" si="324"/>
        <v>0</v>
      </c>
      <c r="BY366" s="451">
        <f t="shared" si="325"/>
        <v>0</v>
      </c>
      <c r="BZ366" s="451">
        <f t="shared" si="326"/>
        <v>0</v>
      </c>
      <c r="CA366" s="451">
        <f t="shared" si="327"/>
        <v>0</v>
      </c>
      <c r="CB366" s="451">
        <f t="shared" si="328"/>
        <v>0</v>
      </c>
      <c r="CC366" s="451">
        <f t="shared" si="329"/>
        <v>0</v>
      </c>
      <c r="CD366" s="452">
        <f t="shared" si="330"/>
        <v>0</v>
      </c>
      <c r="CE366" s="453">
        <f>IF($AF366="3/3",$R366*参照!$J$4,IF($AF366="2/3",$R366*参照!$J$5,IF($AF366="1/3",$R366*参照!$J$6,IF($AF366="1/4(多子)",$R366*参照!$J$4,IF($AF366="1/4(工･農)",$R366*参照!$J$7,IF($AF366="3/3(多子)",$R366*参照!$J$4,IF($AF366="2/3(多子)",$R366*参照!$J$4,IF($AF366="1/3(多子)",$R366*参照!$J$4,IF($AF366="多子世帯",$R366*参照!$J$4,)))))))))</f>
        <v>0</v>
      </c>
      <c r="CF366" s="454" t="b">
        <f>IF(AH366="3/3",$M366*参照!$I$4,IF(AH366="2/3",$M366*参照!$I$5,IF(AH366="1/3",$M366*参照!$I$6,IF(AH366="1/4(多子)",$M366*参照!$I$4,IF(AH366="1/4(工･農)",$M366*参照!$I$7,IF(AH366="3/3(多子)",$M366*参照!$I$4,IF(AH366="2/3(多子)",$M366*参照!$I$4,IF(AH366="1/3(多子)",$M366*参照!$I$4,IF(AH366="多子世帯",$M366*参照!$I$4,IF(AH366="対象外",0))))))))))</f>
        <v>0</v>
      </c>
      <c r="CG366" s="454" t="b">
        <f>IF(AI366="3/3",$M366*参照!$I$4,IF(AI366="2/3",$M366*参照!$I$5,IF(AI366="1/3",$M366*参照!$I$6,IF(AI366="1/4(多子)",$M366*参照!$I$4,IF(AI366="1/4(工･農)",$M366*参照!$I$7,IF(AI366="3/3(多子)",$M366*参照!$I$4,IF(AI366="2/3(多子)",$M366*参照!$I$4,IF(AI366="1/3(多子)",$M366*参照!$I$4,IF(AI366="多子世帯",$M366*参照!$I$4,IF(AI366="対象外",0))))))))))</f>
        <v>0</v>
      </c>
      <c r="CH366" s="454" t="b">
        <f>IF(AJ366="3/3",$M366*参照!$I$4,IF(AJ366="2/3",$M366*参照!$I$5,IF(AJ366="1/3",$M366*参照!$I$6,IF(AJ366="1/4(多子)",$M366*参照!$I$4,IF(AJ366="1/4(工･農)",$M366*参照!$I$7,IF(AJ366="3/3(多子)",$M366*参照!$I$4,IF(AJ366="2/3(多子)",$M366*参照!$I$4,IF(AJ366="1/3(多子)",$M366*参照!$I$4,IF(AJ366="多子世帯",$M366*参照!$I$4,IF(AJ366="対象外",0))))))))))</f>
        <v>0</v>
      </c>
      <c r="CI366" s="454" t="b">
        <f>IF(AK366="3/3",$M366*参照!$I$4,IF(AK366="2/3",$M366*参照!$I$5,IF(AK366="1/3",$M366*参照!$I$6,IF(AK366="1/4(多子)",$M366*参照!$I$4,IF(AK366="1/4(工･農)",$M366*参照!$I$7,IF(AK366="3/3(多子)",$M366*参照!$I$4,IF(AK366="2/3(多子)",$M366*参照!$I$4,IF(AK366="1/3(多子)",$M366*参照!$I$4,IF(AK366="多子世帯",$M366*参照!$I$4,IF(AK366="対象外",0))))))))))</f>
        <v>0</v>
      </c>
      <c r="CJ366" s="454" t="b">
        <f>IF(AL366="3/3",$M366*参照!$I$4,IF(AL366="2/3",$M366*参照!$I$5,IF(AL366="1/3",$M366*参照!$I$6,IF(AL366="1/4(多子)",$M366*参照!$I$4,IF(AL366="1/4(工･農)",$M366*参照!$I$7,IF(AL366="3/3(多子)",$M366*参照!$I$4,IF(AL366="2/3(多子)",$M366*参照!$I$4,IF(AL366="1/3(多子)",$M366*参照!$I$4,IF(AL366="多子世帯",$M366*参照!$I$4,IF(AL366="対象外",0))))))))))</f>
        <v>0</v>
      </c>
      <c r="CK366" s="454" t="b">
        <f>IF(AM366="3/3",$M366*参照!$I$4,IF(AM366="2/3",$M366*参照!$I$5,IF(AM366="1/3",$M366*参照!$I$6,IF(AM366="1/4(多子)",$M366*参照!$I$4,IF(AM366="1/4(工･農)",$M366*参照!$I$7,IF(AM366="3/3(多子)",$M366*参照!$I$4,IF(AM366="2/3(多子)",$M366*参照!$I$4,IF(AM366="1/3(多子)",$M366*参照!$I$4,IF(AM366="多子世帯",$M366*参照!$I$4,IF(AM366="対象外",0))))))))))</f>
        <v>0</v>
      </c>
      <c r="CL366" s="454" t="b">
        <f>IF(AN366="3/3",$M366*参照!$I$4,IF(AN366="2/3",$M366*参照!$I$5,IF(AN366="1/3",$M366*参照!$I$6,IF(AN366="1/4(多子)",$M366*参照!$I$4,IF(AN366="1/4(工･農)",$M366*参照!$I$7,IF(AN366="3/3(多子)",$M366*参照!$I$4,IF(AN366="2/3(多子)",$M366*参照!$I$4,IF(AN366="1/3(多子)",$M366*参照!$I$4,IF(AN366="多子世帯",$M366*参照!$I$4,IF(AN366="対象外",0))))))))))</f>
        <v>0</v>
      </c>
      <c r="CM366" s="454" t="b">
        <f>IF(AO366="3/3",$M366*参照!$I$4,IF(AO366="2/3",$M366*参照!$I$5,IF(AO366="1/3",$M366*参照!$I$6,IF(AO366="1/4(多子)",$M366*参照!$I$4,IF(AO366="1/4(工･農)",$M366*参照!$I$7,IF(AO366="3/3(多子)",$M366*参照!$I$4,IF(AO366="2/3(多子)",$M366*参照!$I$4,IF(AO366="1/3(多子)",$M366*参照!$I$4,IF(AO366="多子世帯",$M366*参照!$I$4,IF(AO366="対象外",0))))))))))</f>
        <v>0</v>
      </c>
      <c r="CN366" s="454" t="b">
        <f>IF(AP366="3/3",$M366*参照!$I$4,IF(AP366="2/3",$M366*参照!$I$5,IF(AP366="1/3",$M366*参照!$I$6,IF(AP366="1/4(多子)",$M366*参照!$I$4,IF(AP366="1/4(工･農)",$M366*参照!$I$7,IF(AP366="3/3(多子)",$M366*参照!$I$4,IF(AP366="2/3(多子)",$M366*参照!$I$4,IF(AP366="1/3(多子)",$M366*参照!$I$4,IF(AP366="多子世帯",$M366*参照!$I$4,IF(AP366="対象外",0))))))))))</f>
        <v>0</v>
      </c>
      <c r="CO366" s="454" t="b">
        <f>IF(AQ366="3/3",$M366*参照!$I$4,IF(AQ366="2/3",$M366*参照!$I$5,IF(AQ366="1/3",$M366*参照!$I$6,IF(AQ366="1/4(多子)",$M366*参照!$I$4,IF(AQ366="1/4(工･農)",$M366*参照!$I$7,IF(AQ366="3/3(多子)",$M366*参照!$I$4,IF(AQ366="2/3(多子)",$M366*参照!$I$4,IF(AQ366="1/3(多子)",$M366*参照!$I$4,IF(AQ366="多子世帯",$M366*参照!$I$4,IF(AQ366="対象外",0))))))))))</f>
        <v>0</v>
      </c>
      <c r="CP366" s="454" t="b">
        <f>IF(AR366="3/3",$M366*参照!$I$4,IF(AR366="2/3",$M366*参照!$I$5,IF(AR366="1/3",$M366*参照!$I$6,IF(AR366="1/4(多子)",$M366*参照!$I$4,IF(AR366="1/4(工･農)",$M366*参照!$I$7,IF(AR366="3/3(多子)",$M366*参照!$I$4,IF(AR366="2/3(多子)",$M366*参照!$I$4,IF(AR366="1/3(多子)",$M366*参照!$I$4,IF(AR366="多子世帯",$M366*参照!$I$4,IF(AR366="対象外",0))))))))))</f>
        <v>0</v>
      </c>
      <c r="CQ366" s="455" t="b">
        <f>IF(AS366="3/3",$M366*参照!$I$4,IF(AS366="2/3",$M366*参照!$I$5,IF(AS366="1/3",$M366*参照!$I$6,IF(AS366="1/4(多子)",$M366*参照!$I$4,IF(AS366="1/4(工･農)",$M366*参照!$I$7,IF(AS366="3/3(多子)",$M366*参照!$I$4,IF(AS366="2/3(多子)",$M366*参照!$I$4,IF(AS366="1/3(多子)",$M366*参照!$I$4,IF(AS366="多子世帯",$M366*参照!$I$4,IF(AS366="対象外",0))))))))))</f>
        <v>0</v>
      </c>
      <c r="CR366" s="456">
        <f t="shared" si="331"/>
        <v>0</v>
      </c>
      <c r="CS366" s="66"/>
      <c r="CT366" s="147"/>
      <c r="CU366" s="147"/>
      <c r="CV366" s="147"/>
      <c r="CW366" s="147"/>
      <c r="CX366" s="147"/>
      <c r="CY366" s="149"/>
      <c r="CZ366" s="100"/>
      <c r="DA366" s="147"/>
      <c r="DB366" s="147"/>
      <c r="DC366" s="147"/>
      <c r="DD366" s="147"/>
      <c r="DE366" s="147"/>
      <c r="DF366" s="148">
        <f t="shared" si="332"/>
        <v>0</v>
      </c>
      <c r="DG366" s="77">
        <f>IF(CD366=0,0,(ROUNDUP(O366*(BU366*参照!$C$5+BV366*参照!$C$6+BW366*参照!$C$7+BX366*参照!$C$8+BY366*参照!$C$9+BZ366*参照!$C$10+CA366*参照!$C$11+CB366*参照!$C$12+CC366*参照!$C$13)/CD366,-2)))</f>
        <v>0</v>
      </c>
      <c r="DH366" s="136" t="str">
        <f t="shared" si="303"/>
        <v>B</v>
      </c>
    </row>
    <row r="367" spans="1:112" ht="14.4">
      <c r="A367" s="137">
        <v>326</v>
      </c>
      <c r="B367" s="363"/>
      <c r="C367" s="361"/>
      <c r="D367" s="126"/>
      <c r="E367" s="127"/>
      <c r="F367" s="185"/>
      <c r="G367" s="213"/>
      <c r="H367" s="355"/>
      <c r="I367" s="235">
        <v>0</v>
      </c>
      <c r="J367" s="235">
        <f t="shared" si="304"/>
        <v>0</v>
      </c>
      <c r="K367" s="387">
        <f>IF(D367="昼間",参照!$E$4,IF(D367="夜間等",参照!$E$5,IF(D367="通信",参照!$E$6,0)))</f>
        <v>0</v>
      </c>
      <c r="L367" s="240">
        <f t="shared" si="305"/>
        <v>0</v>
      </c>
      <c r="M367" s="241">
        <f t="shared" si="306"/>
        <v>0</v>
      </c>
      <c r="N367" s="238"/>
      <c r="O367" s="238">
        <f t="shared" si="307"/>
        <v>0</v>
      </c>
      <c r="P367" s="389">
        <v>0</v>
      </c>
      <c r="Q367" s="392">
        <f>IF(D367="昼間",参照!$F$4,IF(D367="夜間等",参照!$F$5,IF(D367="通信",参照!$F$6,0)))</f>
        <v>0</v>
      </c>
      <c r="R367" s="240">
        <f t="shared" si="308"/>
        <v>0</v>
      </c>
      <c r="S367" s="214"/>
      <c r="T367" s="384">
        <f t="shared" si="309"/>
        <v>0</v>
      </c>
      <c r="U367" s="382">
        <f t="shared" si="310"/>
        <v>0</v>
      </c>
      <c r="V367" s="380">
        <f t="shared" si="311"/>
        <v>0</v>
      </c>
      <c r="W367" s="378">
        <f t="shared" si="312"/>
        <v>0</v>
      </c>
      <c r="X367" s="386" t="str">
        <f t="shared" si="282"/>
        <v>0</v>
      </c>
      <c r="Y367" s="379">
        <f t="shared" si="313"/>
        <v>0</v>
      </c>
      <c r="Z367" s="441"/>
      <c r="AA367" s="441"/>
      <c r="AB367" s="445">
        <f t="shared" si="314"/>
        <v>0</v>
      </c>
      <c r="AC367" s="356">
        <f t="shared" si="315"/>
        <v>0</v>
      </c>
      <c r="AD367" s="123">
        <f t="shared" si="283"/>
        <v>0</v>
      </c>
      <c r="AE367" s="123">
        <f t="shared" si="284"/>
        <v>0</v>
      </c>
      <c r="AF367" s="183"/>
      <c r="AG367" s="32"/>
      <c r="AH367" s="97"/>
      <c r="AI367" s="33"/>
      <c r="AJ367" s="97"/>
      <c r="AK367" s="33"/>
      <c r="AL367" s="97"/>
      <c r="AM367" s="98"/>
      <c r="AN367" s="99"/>
      <c r="AO367" s="147"/>
      <c r="AP367" s="147"/>
      <c r="AQ367" s="147"/>
      <c r="AR367" s="147"/>
      <c r="AS367" s="33"/>
      <c r="AT367" s="308">
        <f t="shared" si="285"/>
        <v>0</v>
      </c>
      <c r="AU367" s="295">
        <f t="shared" si="286"/>
        <v>0</v>
      </c>
      <c r="AV367" s="295">
        <f t="shared" si="287"/>
        <v>0</v>
      </c>
      <c r="AW367" s="295">
        <f t="shared" si="288"/>
        <v>0</v>
      </c>
      <c r="AX367" s="295">
        <f t="shared" si="289"/>
        <v>0</v>
      </c>
      <c r="AY367" s="295">
        <f t="shared" si="290"/>
        <v>0</v>
      </c>
      <c r="AZ367" s="295">
        <f t="shared" si="291"/>
        <v>0</v>
      </c>
      <c r="BA367" s="295">
        <f t="shared" si="292"/>
        <v>0</v>
      </c>
      <c r="BB367" s="310">
        <f t="shared" si="293"/>
        <v>0</v>
      </c>
      <c r="BC367" s="308">
        <f t="shared" si="294"/>
        <v>0</v>
      </c>
      <c r="BD367" s="308">
        <f t="shared" si="295"/>
        <v>0</v>
      </c>
      <c r="BE367" s="295">
        <f t="shared" si="296"/>
        <v>0</v>
      </c>
      <c r="BF367" s="308">
        <f t="shared" si="297"/>
        <v>0</v>
      </c>
      <c r="BG367" s="295">
        <f t="shared" si="298"/>
        <v>0</v>
      </c>
      <c r="BH367" s="308">
        <f t="shared" si="299"/>
        <v>0</v>
      </c>
      <c r="BI367" s="295">
        <f t="shared" si="300"/>
        <v>0</v>
      </c>
      <c r="BJ367" s="295">
        <f t="shared" si="301"/>
        <v>0</v>
      </c>
      <c r="BK367" s="310">
        <f t="shared" si="302"/>
        <v>0</v>
      </c>
      <c r="BL367" s="317">
        <f t="shared" si="316"/>
        <v>0</v>
      </c>
      <c r="BM367" s="299">
        <f t="shared" si="316"/>
        <v>0</v>
      </c>
      <c r="BN367" s="299">
        <f t="shared" si="317"/>
        <v>0</v>
      </c>
      <c r="BO367" s="299">
        <f t="shared" si="316"/>
        <v>0</v>
      </c>
      <c r="BP367" s="299">
        <f t="shared" si="318"/>
        <v>0</v>
      </c>
      <c r="BQ367" s="299">
        <f t="shared" si="316"/>
        <v>0</v>
      </c>
      <c r="BR367" s="299">
        <f t="shared" si="319"/>
        <v>0</v>
      </c>
      <c r="BS367" s="299">
        <f t="shared" si="320"/>
        <v>0</v>
      </c>
      <c r="BT367" s="318">
        <f t="shared" si="320"/>
        <v>0</v>
      </c>
      <c r="BU367" s="450">
        <f t="shared" si="321"/>
        <v>0</v>
      </c>
      <c r="BV367" s="451">
        <f t="shared" si="322"/>
        <v>0</v>
      </c>
      <c r="BW367" s="451">
        <f t="shared" si="323"/>
        <v>0</v>
      </c>
      <c r="BX367" s="451">
        <f t="shared" si="324"/>
        <v>0</v>
      </c>
      <c r="BY367" s="451">
        <f t="shared" si="325"/>
        <v>0</v>
      </c>
      <c r="BZ367" s="451">
        <f t="shared" si="326"/>
        <v>0</v>
      </c>
      <c r="CA367" s="451">
        <f t="shared" si="327"/>
        <v>0</v>
      </c>
      <c r="CB367" s="451">
        <f t="shared" si="328"/>
        <v>0</v>
      </c>
      <c r="CC367" s="451">
        <f t="shared" si="329"/>
        <v>0</v>
      </c>
      <c r="CD367" s="452">
        <f t="shared" si="330"/>
        <v>0</v>
      </c>
      <c r="CE367" s="453">
        <f>IF($AF367="3/3",$R367*参照!$J$4,IF($AF367="2/3",$R367*参照!$J$5,IF($AF367="1/3",$R367*参照!$J$6,IF($AF367="1/4(多子)",$R367*参照!$J$4,IF($AF367="1/4(工･農)",$R367*参照!$J$7,IF($AF367="3/3(多子)",$R367*参照!$J$4,IF($AF367="2/3(多子)",$R367*参照!$J$4,IF($AF367="1/3(多子)",$R367*参照!$J$4,IF($AF367="多子世帯",$R367*参照!$J$4,)))))))))</f>
        <v>0</v>
      </c>
      <c r="CF367" s="454" t="b">
        <f>IF(AH367="3/3",$M367*参照!$I$4,IF(AH367="2/3",$M367*参照!$I$5,IF(AH367="1/3",$M367*参照!$I$6,IF(AH367="1/4(多子)",$M367*参照!$I$4,IF(AH367="1/4(工･農)",$M367*参照!$I$7,IF(AH367="3/3(多子)",$M367*参照!$I$4,IF(AH367="2/3(多子)",$M367*参照!$I$4,IF(AH367="1/3(多子)",$M367*参照!$I$4,IF(AH367="多子世帯",$M367*参照!$I$4,IF(AH367="対象外",0))))))))))</f>
        <v>0</v>
      </c>
      <c r="CG367" s="454" t="b">
        <f>IF(AI367="3/3",$M367*参照!$I$4,IF(AI367="2/3",$M367*参照!$I$5,IF(AI367="1/3",$M367*参照!$I$6,IF(AI367="1/4(多子)",$M367*参照!$I$4,IF(AI367="1/4(工･農)",$M367*参照!$I$7,IF(AI367="3/3(多子)",$M367*参照!$I$4,IF(AI367="2/3(多子)",$M367*参照!$I$4,IF(AI367="1/3(多子)",$M367*参照!$I$4,IF(AI367="多子世帯",$M367*参照!$I$4,IF(AI367="対象外",0))))))))))</f>
        <v>0</v>
      </c>
      <c r="CH367" s="454" t="b">
        <f>IF(AJ367="3/3",$M367*参照!$I$4,IF(AJ367="2/3",$M367*参照!$I$5,IF(AJ367="1/3",$M367*参照!$I$6,IF(AJ367="1/4(多子)",$M367*参照!$I$4,IF(AJ367="1/4(工･農)",$M367*参照!$I$7,IF(AJ367="3/3(多子)",$M367*参照!$I$4,IF(AJ367="2/3(多子)",$M367*参照!$I$4,IF(AJ367="1/3(多子)",$M367*参照!$I$4,IF(AJ367="多子世帯",$M367*参照!$I$4,IF(AJ367="対象外",0))))))))))</f>
        <v>0</v>
      </c>
      <c r="CI367" s="454" t="b">
        <f>IF(AK367="3/3",$M367*参照!$I$4,IF(AK367="2/3",$M367*参照!$I$5,IF(AK367="1/3",$M367*参照!$I$6,IF(AK367="1/4(多子)",$M367*参照!$I$4,IF(AK367="1/4(工･農)",$M367*参照!$I$7,IF(AK367="3/3(多子)",$M367*参照!$I$4,IF(AK367="2/3(多子)",$M367*参照!$I$4,IF(AK367="1/3(多子)",$M367*参照!$I$4,IF(AK367="多子世帯",$M367*参照!$I$4,IF(AK367="対象外",0))))))))))</f>
        <v>0</v>
      </c>
      <c r="CJ367" s="454" t="b">
        <f>IF(AL367="3/3",$M367*参照!$I$4,IF(AL367="2/3",$M367*参照!$I$5,IF(AL367="1/3",$M367*参照!$I$6,IF(AL367="1/4(多子)",$M367*参照!$I$4,IF(AL367="1/4(工･農)",$M367*参照!$I$7,IF(AL367="3/3(多子)",$M367*参照!$I$4,IF(AL367="2/3(多子)",$M367*参照!$I$4,IF(AL367="1/3(多子)",$M367*参照!$I$4,IF(AL367="多子世帯",$M367*参照!$I$4,IF(AL367="対象外",0))))))))))</f>
        <v>0</v>
      </c>
      <c r="CK367" s="454" t="b">
        <f>IF(AM367="3/3",$M367*参照!$I$4,IF(AM367="2/3",$M367*参照!$I$5,IF(AM367="1/3",$M367*参照!$I$6,IF(AM367="1/4(多子)",$M367*参照!$I$4,IF(AM367="1/4(工･農)",$M367*参照!$I$7,IF(AM367="3/3(多子)",$M367*参照!$I$4,IF(AM367="2/3(多子)",$M367*参照!$I$4,IF(AM367="1/3(多子)",$M367*参照!$I$4,IF(AM367="多子世帯",$M367*参照!$I$4,IF(AM367="対象外",0))))))))))</f>
        <v>0</v>
      </c>
      <c r="CL367" s="454" t="b">
        <f>IF(AN367="3/3",$M367*参照!$I$4,IF(AN367="2/3",$M367*参照!$I$5,IF(AN367="1/3",$M367*参照!$I$6,IF(AN367="1/4(多子)",$M367*参照!$I$4,IF(AN367="1/4(工･農)",$M367*参照!$I$7,IF(AN367="3/3(多子)",$M367*参照!$I$4,IF(AN367="2/3(多子)",$M367*参照!$I$4,IF(AN367="1/3(多子)",$M367*参照!$I$4,IF(AN367="多子世帯",$M367*参照!$I$4,IF(AN367="対象外",0))))))))))</f>
        <v>0</v>
      </c>
      <c r="CM367" s="454" t="b">
        <f>IF(AO367="3/3",$M367*参照!$I$4,IF(AO367="2/3",$M367*参照!$I$5,IF(AO367="1/3",$M367*参照!$I$6,IF(AO367="1/4(多子)",$M367*参照!$I$4,IF(AO367="1/4(工･農)",$M367*参照!$I$7,IF(AO367="3/3(多子)",$M367*参照!$I$4,IF(AO367="2/3(多子)",$M367*参照!$I$4,IF(AO367="1/3(多子)",$M367*参照!$I$4,IF(AO367="多子世帯",$M367*参照!$I$4,IF(AO367="対象外",0))))))))))</f>
        <v>0</v>
      </c>
      <c r="CN367" s="454" t="b">
        <f>IF(AP367="3/3",$M367*参照!$I$4,IF(AP367="2/3",$M367*参照!$I$5,IF(AP367="1/3",$M367*参照!$I$6,IF(AP367="1/4(多子)",$M367*参照!$I$4,IF(AP367="1/4(工･農)",$M367*参照!$I$7,IF(AP367="3/3(多子)",$M367*参照!$I$4,IF(AP367="2/3(多子)",$M367*参照!$I$4,IF(AP367="1/3(多子)",$M367*参照!$I$4,IF(AP367="多子世帯",$M367*参照!$I$4,IF(AP367="対象外",0))))))))))</f>
        <v>0</v>
      </c>
      <c r="CO367" s="454" t="b">
        <f>IF(AQ367="3/3",$M367*参照!$I$4,IF(AQ367="2/3",$M367*参照!$I$5,IF(AQ367="1/3",$M367*参照!$I$6,IF(AQ367="1/4(多子)",$M367*参照!$I$4,IF(AQ367="1/4(工･農)",$M367*参照!$I$7,IF(AQ367="3/3(多子)",$M367*参照!$I$4,IF(AQ367="2/3(多子)",$M367*参照!$I$4,IF(AQ367="1/3(多子)",$M367*参照!$I$4,IF(AQ367="多子世帯",$M367*参照!$I$4,IF(AQ367="対象外",0))))))))))</f>
        <v>0</v>
      </c>
      <c r="CP367" s="454" t="b">
        <f>IF(AR367="3/3",$M367*参照!$I$4,IF(AR367="2/3",$M367*参照!$I$5,IF(AR367="1/3",$M367*参照!$I$6,IF(AR367="1/4(多子)",$M367*参照!$I$4,IF(AR367="1/4(工･農)",$M367*参照!$I$7,IF(AR367="3/3(多子)",$M367*参照!$I$4,IF(AR367="2/3(多子)",$M367*参照!$I$4,IF(AR367="1/3(多子)",$M367*参照!$I$4,IF(AR367="多子世帯",$M367*参照!$I$4,IF(AR367="対象外",0))))))))))</f>
        <v>0</v>
      </c>
      <c r="CQ367" s="455" t="b">
        <f>IF(AS367="3/3",$M367*参照!$I$4,IF(AS367="2/3",$M367*参照!$I$5,IF(AS367="1/3",$M367*参照!$I$6,IF(AS367="1/4(多子)",$M367*参照!$I$4,IF(AS367="1/4(工･農)",$M367*参照!$I$7,IF(AS367="3/3(多子)",$M367*参照!$I$4,IF(AS367="2/3(多子)",$M367*参照!$I$4,IF(AS367="1/3(多子)",$M367*参照!$I$4,IF(AS367="多子世帯",$M367*参照!$I$4,IF(AS367="対象外",0))))))))))</f>
        <v>0</v>
      </c>
      <c r="CR367" s="456">
        <f t="shared" si="331"/>
        <v>0</v>
      </c>
      <c r="CS367" s="66"/>
      <c r="CT367" s="147"/>
      <c r="CU367" s="147"/>
      <c r="CV367" s="147"/>
      <c r="CW367" s="147"/>
      <c r="CX367" s="147"/>
      <c r="CY367" s="149"/>
      <c r="CZ367" s="100"/>
      <c r="DA367" s="147"/>
      <c r="DB367" s="147"/>
      <c r="DC367" s="147"/>
      <c r="DD367" s="147"/>
      <c r="DE367" s="147"/>
      <c r="DF367" s="148">
        <f t="shared" si="332"/>
        <v>0</v>
      </c>
      <c r="DG367" s="77">
        <f>IF(CD367=0,0,(ROUNDUP(O367*(BU367*参照!$C$5+BV367*参照!$C$6+BW367*参照!$C$7+BX367*参照!$C$8+BY367*参照!$C$9+BZ367*参照!$C$10+CA367*参照!$C$11+CB367*参照!$C$12+CC367*参照!$C$13)/CD367,-2)))</f>
        <v>0</v>
      </c>
      <c r="DH367" s="136" t="str">
        <f t="shared" si="303"/>
        <v>B</v>
      </c>
    </row>
    <row r="368" spans="1:112" ht="14.4">
      <c r="A368" s="137">
        <v>327</v>
      </c>
      <c r="B368" s="363"/>
      <c r="C368" s="361"/>
      <c r="D368" s="126"/>
      <c r="E368" s="127"/>
      <c r="F368" s="185"/>
      <c r="G368" s="213"/>
      <c r="H368" s="355"/>
      <c r="I368" s="235">
        <v>0</v>
      </c>
      <c r="J368" s="235">
        <f t="shared" si="304"/>
        <v>0</v>
      </c>
      <c r="K368" s="387">
        <f>IF(D368="昼間",参照!$E$4,IF(D368="夜間等",参照!$E$5,IF(D368="通信",参照!$E$6,0)))</f>
        <v>0</v>
      </c>
      <c r="L368" s="240">
        <f t="shared" si="305"/>
        <v>0</v>
      </c>
      <c r="M368" s="241">
        <f t="shared" si="306"/>
        <v>0</v>
      </c>
      <c r="N368" s="238"/>
      <c r="O368" s="238">
        <f t="shared" si="307"/>
        <v>0</v>
      </c>
      <c r="P368" s="389">
        <v>0</v>
      </c>
      <c r="Q368" s="392">
        <f>IF(D368="昼間",参照!$F$4,IF(D368="夜間等",参照!$F$5,IF(D368="通信",参照!$F$6,0)))</f>
        <v>0</v>
      </c>
      <c r="R368" s="240">
        <f t="shared" si="308"/>
        <v>0</v>
      </c>
      <c r="S368" s="214"/>
      <c r="T368" s="384">
        <f t="shared" si="309"/>
        <v>0</v>
      </c>
      <c r="U368" s="382">
        <f t="shared" si="310"/>
        <v>0</v>
      </c>
      <c r="V368" s="380">
        <f t="shared" si="311"/>
        <v>0</v>
      </c>
      <c r="W368" s="378">
        <f t="shared" si="312"/>
        <v>0</v>
      </c>
      <c r="X368" s="386" t="str">
        <f t="shared" si="282"/>
        <v>0</v>
      </c>
      <c r="Y368" s="379">
        <f t="shared" si="313"/>
        <v>0</v>
      </c>
      <c r="Z368" s="441"/>
      <c r="AA368" s="441"/>
      <c r="AB368" s="445">
        <f t="shared" si="314"/>
        <v>0</v>
      </c>
      <c r="AC368" s="356">
        <f t="shared" si="315"/>
        <v>0</v>
      </c>
      <c r="AD368" s="123">
        <f t="shared" si="283"/>
        <v>0</v>
      </c>
      <c r="AE368" s="123">
        <f t="shared" si="284"/>
        <v>0</v>
      </c>
      <c r="AF368" s="183"/>
      <c r="AG368" s="32"/>
      <c r="AH368" s="97"/>
      <c r="AI368" s="33"/>
      <c r="AJ368" s="97"/>
      <c r="AK368" s="33"/>
      <c r="AL368" s="97"/>
      <c r="AM368" s="98"/>
      <c r="AN368" s="99"/>
      <c r="AO368" s="147"/>
      <c r="AP368" s="147"/>
      <c r="AQ368" s="147"/>
      <c r="AR368" s="147"/>
      <c r="AS368" s="33"/>
      <c r="AT368" s="308">
        <f t="shared" si="285"/>
        <v>0</v>
      </c>
      <c r="AU368" s="295">
        <f t="shared" si="286"/>
        <v>0</v>
      </c>
      <c r="AV368" s="295">
        <f t="shared" si="287"/>
        <v>0</v>
      </c>
      <c r="AW368" s="295">
        <f t="shared" si="288"/>
        <v>0</v>
      </c>
      <c r="AX368" s="295">
        <f t="shared" si="289"/>
        <v>0</v>
      </c>
      <c r="AY368" s="295">
        <f t="shared" si="290"/>
        <v>0</v>
      </c>
      <c r="AZ368" s="295">
        <f t="shared" si="291"/>
        <v>0</v>
      </c>
      <c r="BA368" s="295">
        <f t="shared" si="292"/>
        <v>0</v>
      </c>
      <c r="BB368" s="310">
        <f t="shared" si="293"/>
        <v>0</v>
      </c>
      <c r="BC368" s="308">
        <f t="shared" si="294"/>
        <v>0</v>
      </c>
      <c r="BD368" s="308">
        <f t="shared" si="295"/>
        <v>0</v>
      </c>
      <c r="BE368" s="295">
        <f t="shared" si="296"/>
        <v>0</v>
      </c>
      <c r="BF368" s="308">
        <f t="shared" si="297"/>
        <v>0</v>
      </c>
      <c r="BG368" s="295">
        <f t="shared" si="298"/>
        <v>0</v>
      </c>
      <c r="BH368" s="308">
        <f t="shared" si="299"/>
        <v>0</v>
      </c>
      <c r="BI368" s="295">
        <f t="shared" si="300"/>
        <v>0</v>
      </c>
      <c r="BJ368" s="295">
        <f t="shared" si="301"/>
        <v>0</v>
      </c>
      <c r="BK368" s="310">
        <f t="shared" si="302"/>
        <v>0</v>
      </c>
      <c r="BL368" s="317">
        <f t="shared" si="316"/>
        <v>0</v>
      </c>
      <c r="BM368" s="299">
        <f t="shared" si="316"/>
        <v>0</v>
      </c>
      <c r="BN368" s="299">
        <f t="shared" si="317"/>
        <v>0</v>
      </c>
      <c r="BO368" s="299">
        <f t="shared" si="316"/>
        <v>0</v>
      </c>
      <c r="BP368" s="299">
        <f t="shared" si="318"/>
        <v>0</v>
      </c>
      <c r="BQ368" s="299">
        <f t="shared" si="316"/>
        <v>0</v>
      </c>
      <c r="BR368" s="299">
        <f t="shared" si="319"/>
        <v>0</v>
      </c>
      <c r="BS368" s="299">
        <f t="shared" si="320"/>
        <v>0</v>
      </c>
      <c r="BT368" s="318">
        <f t="shared" si="320"/>
        <v>0</v>
      </c>
      <c r="BU368" s="450">
        <f t="shared" si="321"/>
        <v>0</v>
      </c>
      <c r="BV368" s="451">
        <f t="shared" si="322"/>
        <v>0</v>
      </c>
      <c r="BW368" s="451">
        <f t="shared" si="323"/>
        <v>0</v>
      </c>
      <c r="BX368" s="451">
        <f t="shared" si="324"/>
        <v>0</v>
      </c>
      <c r="BY368" s="451">
        <f t="shared" si="325"/>
        <v>0</v>
      </c>
      <c r="BZ368" s="451">
        <f t="shared" si="326"/>
        <v>0</v>
      </c>
      <c r="CA368" s="451">
        <f t="shared" si="327"/>
        <v>0</v>
      </c>
      <c r="CB368" s="451">
        <f t="shared" si="328"/>
        <v>0</v>
      </c>
      <c r="CC368" s="451">
        <f t="shared" si="329"/>
        <v>0</v>
      </c>
      <c r="CD368" s="452">
        <f t="shared" si="330"/>
        <v>0</v>
      </c>
      <c r="CE368" s="453">
        <f>IF($AF368="3/3",$R368*参照!$J$4,IF($AF368="2/3",$R368*参照!$J$5,IF($AF368="1/3",$R368*参照!$J$6,IF($AF368="1/4(多子)",$R368*参照!$J$4,IF($AF368="1/4(工･農)",$R368*参照!$J$7,IF($AF368="3/3(多子)",$R368*参照!$J$4,IF($AF368="2/3(多子)",$R368*参照!$J$4,IF($AF368="1/3(多子)",$R368*参照!$J$4,IF($AF368="多子世帯",$R368*参照!$J$4,)))))))))</f>
        <v>0</v>
      </c>
      <c r="CF368" s="454" t="b">
        <f>IF(AH368="3/3",$M368*参照!$I$4,IF(AH368="2/3",$M368*参照!$I$5,IF(AH368="1/3",$M368*参照!$I$6,IF(AH368="1/4(多子)",$M368*参照!$I$4,IF(AH368="1/4(工･農)",$M368*参照!$I$7,IF(AH368="3/3(多子)",$M368*参照!$I$4,IF(AH368="2/3(多子)",$M368*参照!$I$4,IF(AH368="1/3(多子)",$M368*参照!$I$4,IF(AH368="多子世帯",$M368*参照!$I$4,IF(AH368="対象外",0))))))))))</f>
        <v>0</v>
      </c>
      <c r="CG368" s="454" t="b">
        <f>IF(AI368="3/3",$M368*参照!$I$4,IF(AI368="2/3",$M368*参照!$I$5,IF(AI368="1/3",$M368*参照!$I$6,IF(AI368="1/4(多子)",$M368*参照!$I$4,IF(AI368="1/4(工･農)",$M368*参照!$I$7,IF(AI368="3/3(多子)",$M368*参照!$I$4,IF(AI368="2/3(多子)",$M368*参照!$I$4,IF(AI368="1/3(多子)",$M368*参照!$I$4,IF(AI368="多子世帯",$M368*参照!$I$4,IF(AI368="対象外",0))))))))))</f>
        <v>0</v>
      </c>
      <c r="CH368" s="454" t="b">
        <f>IF(AJ368="3/3",$M368*参照!$I$4,IF(AJ368="2/3",$M368*参照!$I$5,IF(AJ368="1/3",$M368*参照!$I$6,IF(AJ368="1/4(多子)",$M368*参照!$I$4,IF(AJ368="1/4(工･農)",$M368*参照!$I$7,IF(AJ368="3/3(多子)",$M368*参照!$I$4,IF(AJ368="2/3(多子)",$M368*参照!$I$4,IF(AJ368="1/3(多子)",$M368*参照!$I$4,IF(AJ368="多子世帯",$M368*参照!$I$4,IF(AJ368="対象外",0))))))))))</f>
        <v>0</v>
      </c>
      <c r="CI368" s="454" t="b">
        <f>IF(AK368="3/3",$M368*参照!$I$4,IF(AK368="2/3",$M368*参照!$I$5,IF(AK368="1/3",$M368*参照!$I$6,IF(AK368="1/4(多子)",$M368*参照!$I$4,IF(AK368="1/4(工･農)",$M368*参照!$I$7,IF(AK368="3/3(多子)",$M368*参照!$I$4,IF(AK368="2/3(多子)",$M368*参照!$I$4,IF(AK368="1/3(多子)",$M368*参照!$I$4,IF(AK368="多子世帯",$M368*参照!$I$4,IF(AK368="対象外",0))))))))))</f>
        <v>0</v>
      </c>
      <c r="CJ368" s="454" t="b">
        <f>IF(AL368="3/3",$M368*参照!$I$4,IF(AL368="2/3",$M368*参照!$I$5,IF(AL368="1/3",$M368*参照!$I$6,IF(AL368="1/4(多子)",$M368*参照!$I$4,IF(AL368="1/4(工･農)",$M368*参照!$I$7,IF(AL368="3/3(多子)",$M368*参照!$I$4,IF(AL368="2/3(多子)",$M368*参照!$I$4,IF(AL368="1/3(多子)",$M368*参照!$I$4,IF(AL368="多子世帯",$M368*参照!$I$4,IF(AL368="対象外",0))))))))))</f>
        <v>0</v>
      </c>
      <c r="CK368" s="454" t="b">
        <f>IF(AM368="3/3",$M368*参照!$I$4,IF(AM368="2/3",$M368*参照!$I$5,IF(AM368="1/3",$M368*参照!$I$6,IF(AM368="1/4(多子)",$M368*参照!$I$4,IF(AM368="1/4(工･農)",$M368*参照!$I$7,IF(AM368="3/3(多子)",$M368*参照!$I$4,IF(AM368="2/3(多子)",$M368*参照!$I$4,IF(AM368="1/3(多子)",$M368*参照!$I$4,IF(AM368="多子世帯",$M368*参照!$I$4,IF(AM368="対象外",0))))))))))</f>
        <v>0</v>
      </c>
      <c r="CL368" s="454" t="b">
        <f>IF(AN368="3/3",$M368*参照!$I$4,IF(AN368="2/3",$M368*参照!$I$5,IF(AN368="1/3",$M368*参照!$I$6,IF(AN368="1/4(多子)",$M368*参照!$I$4,IF(AN368="1/4(工･農)",$M368*参照!$I$7,IF(AN368="3/3(多子)",$M368*参照!$I$4,IF(AN368="2/3(多子)",$M368*参照!$I$4,IF(AN368="1/3(多子)",$M368*参照!$I$4,IF(AN368="多子世帯",$M368*参照!$I$4,IF(AN368="対象外",0))))))))))</f>
        <v>0</v>
      </c>
      <c r="CM368" s="454" t="b">
        <f>IF(AO368="3/3",$M368*参照!$I$4,IF(AO368="2/3",$M368*参照!$I$5,IF(AO368="1/3",$M368*参照!$I$6,IF(AO368="1/4(多子)",$M368*参照!$I$4,IF(AO368="1/4(工･農)",$M368*参照!$I$7,IF(AO368="3/3(多子)",$M368*参照!$I$4,IF(AO368="2/3(多子)",$M368*参照!$I$4,IF(AO368="1/3(多子)",$M368*参照!$I$4,IF(AO368="多子世帯",$M368*参照!$I$4,IF(AO368="対象外",0))))))))))</f>
        <v>0</v>
      </c>
      <c r="CN368" s="454" t="b">
        <f>IF(AP368="3/3",$M368*参照!$I$4,IF(AP368="2/3",$M368*参照!$I$5,IF(AP368="1/3",$M368*参照!$I$6,IF(AP368="1/4(多子)",$M368*参照!$I$4,IF(AP368="1/4(工･農)",$M368*参照!$I$7,IF(AP368="3/3(多子)",$M368*参照!$I$4,IF(AP368="2/3(多子)",$M368*参照!$I$4,IF(AP368="1/3(多子)",$M368*参照!$I$4,IF(AP368="多子世帯",$M368*参照!$I$4,IF(AP368="対象外",0))))))))))</f>
        <v>0</v>
      </c>
      <c r="CO368" s="454" t="b">
        <f>IF(AQ368="3/3",$M368*参照!$I$4,IF(AQ368="2/3",$M368*参照!$I$5,IF(AQ368="1/3",$M368*参照!$I$6,IF(AQ368="1/4(多子)",$M368*参照!$I$4,IF(AQ368="1/4(工･農)",$M368*参照!$I$7,IF(AQ368="3/3(多子)",$M368*参照!$I$4,IF(AQ368="2/3(多子)",$M368*参照!$I$4,IF(AQ368="1/3(多子)",$M368*参照!$I$4,IF(AQ368="多子世帯",$M368*参照!$I$4,IF(AQ368="対象外",0))))))))))</f>
        <v>0</v>
      </c>
      <c r="CP368" s="454" t="b">
        <f>IF(AR368="3/3",$M368*参照!$I$4,IF(AR368="2/3",$M368*参照!$I$5,IF(AR368="1/3",$M368*参照!$I$6,IF(AR368="1/4(多子)",$M368*参照!$I$4,IF(AR368="1/4(工･農)",$M368*参照!$I$7,IF(AR368="3/3(多子)",$M368*参照!$I$4,IF(AR368="2/3(多子)",$M368*参照!$I$4,IF(AR368="1/3(多子)",$M368*参照!$I$4,IF(AR368="多子世帯",$M368*参照!$I$4,IF(AR368="対象外",0))))))))))</f>
        <v>0</v>
      </c>
      <c r="CQ368" s="455" t="b">
        <f>IF(AS368="3/3",$M368*参照!$I$4,IF(AS368="2/3",$M368*参照!$I$5,IF(AS368="1/3",$M368*参照!$I$6,IF(AS368="1/4(多子)",$M368*参照!$I$4,IF(AS368="1/4(工･農)",$M368*参照!$I$7,IF(AS368="3/3(多子)",$M368*参照!$I$4,IF(AS368="2/3(多子)",$M368*参照!$I$4,IF(AS368="1/3(多子)",$M368*参照!$I$4,IF(AS368="多子世帯",$M368*参照!$I$4,IF(AS368="対象外",0))))))))))</f>
        <v>0</v>
      </c>
      <c r="CR368" s="456">
        <f t="shared" si="331"/>
        <v>0</v>
      </c>
      <c r="CS368" s="66"/>
      <c r="CT368" s="147"/>
      <c r="CU368" s="147"/>
      <c r="CV368" s="147"/>
      <c r="CW368" s="147"/>
      <c r="CX368" s="147"/>
      <c r="CY368" s="149"/>
      <c r="CZ368" s="100"/>
      <c r="DA368" s="147"/>
      <c r="DB368" s="147"/>
      <c r="DC368" s="147"/>
      <c r="DD368" s="147"/>
      <c r="DE368" s="147"/>
      <c r="DF368" s="148">
        <f t="shared" si="332"/>
        <v>0</v>
      </c>
      <c r="DG368" s="77">
        <f>IF(CD368=0,0,(ROUNDUP(O368*(BU368*参照!$C$5+BV368*参照!$C$6+BW368*参照!$C$7+BX368*参照!$C$8+BY368*参照!$C$9+BZ368*参照!$C$10+CA368*参照!$C$11+CB368*参照!$C$12+CC368*参照!$C$13)/CD368,-2)))</f>
        <v>0</v>
      </c>
      <c r="DH368" s="136" t="str">
        <f t="shared" si="303"/>
        <v>B</v>
      </c>
    </row>
    <row r="369" spans="1:112" ht="14.4">
      <c r="A369" s="137">
        <v>328</v>
      </c>
      <c r="B369" s="354"/>
      <c r="C369" s="355"/>
      <c r="D369" s="213"/>
      <c r="E369" s="213"/>
      <c r="F369" s="185"/>
      <c r="G369" s="213"/>
      <c r="H369" s="355"/>
      <c r="I369" s="237">
        <v>0</v>
      </c>
      <c r="J369" s="236">
        <f t="shared" si="304"/>
        <v>0</v>
      </c>
      <c r="K369" s="387">
        <f>IF(D369="昼間",参照!$E$4,IF(D369="夜間等",参照!$E$5,IF(D369="通信",参照!$E$6,0)))</f>
        <v>0</v>
      </c>
      <c r="L369" s="240">
        <f t="shared" si="305"/>
        <v>0</v>
      </c>
      <c r="M369" s="241">
        <f t="shared" si="306"/>
        <v>0</v>
      </c>
      <c r="N369" s="238"/>
      <c r="O369" s="238">
        <f t="shared" si="307"/>
        <v>0</v>
      </c>
      <c r="P369" s="389">
        <v>0</v>
      </c>
      <c r="Q369" s="392">
        <f>IF(D369="昼間",参照!$F$4,IF(D369="夜間等",参照!$F$5,IF(D369="通信",参照!$F$6,0)))</f>
        <v>0</v>
      </c>
      <c r="R369" s="240">
        <f t="shared" si="308"/>
        <v>0</v>
      </c>
      <c r="S369" s="214"/>
      <c r="T369" s="384">
        <f t="shared" si="309"/>
        <v>0</v>
      </c>
      <c r="U369" s="382">
        <f t="shared" si="310"/>
        <v>0</v>
      </c>
      <c r="V369" s="380">
        <f t="shared" si="311"/>
        <v>0</v>
      </c>
      <c r="W369" s="378">
        <f t="shared" si="312"/>
        <v>0</v>
      </c>
      <c r="X369" s="386" t="str">
        <f t="shared" si="282"/>
        <v>0</v>
      </c>
      <c r="Y369" s="379">
        <f t="shared" si="313"/>
        <v>0</v>
      </c>
      <c r="Z369" s="441"/>
      <c r="AA369" s="441"/>
      <c r="AB369" s="445">
        <f t="shared" si="314"/>
        <v>0</v>
      </c>
      <c r="AC369" s="356">
        <f t="shared" si="315"/>
        <v>0</v>
      </c>
      <c r="AD369" s="123">
        <f t="shared" si="283"/>
        <v>0</v>
      </c>
      <c r="AE369" s="123">
        <f t="shared" si="284"/>
        <v>0</v>
      </c>
      <c r="AF369" s="183"/>
      <c r="AG369" s="32"/>
      <c r="AH369" s="97"/>
      <c r="AI369" s="33"/>
      <c r="AJ369" s="97"/>
      <c r="AK369" s="33"/>
      <c r="AL369" s="97"/>
      <c r="AM369" s="98"/>
      <c r="AN369" s="99"/>
      <c r="AO369" s="147"/>
      <c r="AP369" s="147"/>
      <c r="AQ369" s="147"/>
      <c r="AR369" s="147"/>
      <c r="AS369" s="33"/>
      <c r="AT369" s="308">
        <f t="shared" si="285"/>
        <v>0</v>
      </c>
      <c r="AU369" s="295">
        <f t="shared" si="286"/>
        <v>0</v>
      </c>
      <c r="AV369" s="295">
        <f t="shared" si="287"/>
        <v>0</v>
      </c>
      <c r="AW369" s="295">
        <f t="shared" si="288"/>
        <v>0</v>
      </c>
      <c r="AX369" s="295">
        <f t="shared" si="289"/>
        <v>0</v>
      </c>
      <c r="AY369" s="295">
        <f t="shared" si="290"/>
        <v>0</v>
      </c>
      <c r="AZ369" s="295">
        <f t="shared" si="291"/>
        <v>0</v>
      </c>
      <c r="BA369" s="295">
        <f t="shared" si="292"/>
        <v>0</v>
      </c>
      <c r="BB369" s="310">
        <f t="shared" si="293"/>
        <v>0</v>
      </c>
      <c r="BC369" s="308">
        <f t="shared" si="294"/>
        <v>0</v>
      </c>
      <c r="BD369" s="308">
        <f t="shared" si="295"/>
        <v>0</v>
      </c>
      <c r="BE369" s="295">
        <f t="shared" si="296"/>
        <v>0</v>
      </c>
      <c r="BF369" s="308">
        <f t="shared" si="297"/>
        <v>0</v>
      </c>
      <c r="BG369" s="295">
        <f t="shared" si="298"/>
        <v>0</v>
      </c>
      <c r="BH369" s="308">
        <f t="shared" si="299"/>
        <v>0</v>
      </c>
      <c r="BI369" s="295">
        <f t="shared" si="300"/>
        <v>0</v>
      </c>
      <c r="BJ369" s="295">
        <f t="shared" si="301"/>
        <v>0</v>
      </c>
      <c r="BK369" s="310">
        <f t="shared" si="302"/>
        <v>0</v>
      </c>
      <c r="BL369" s="317">
        <f t="shared" si="316"/>
        <v>0</v>
      </c>
      <c r="BM369" s="299">
        <f t="shared" si="316"/>
        <v>0</v>
      </c>
      <c r="BN369" s="299">
        <f t="shared" si="317"/>
        <v>0</v>
      </c>
      <c r="BO369" s="299">
        <f t="shared" si="316"/>
        <v>0</v>
      </c>
      <c r="BP369" s="299">
        <f t="shared" si="318"/>
        <v>0</v>
      </c>
      <c r="BQ369" s="299">
        <f t="shared" si="316"/>
        <v>0</v>
      </c>
      <c r="BR369" s="299">
        <f t="shared" si="319"/>
        <v>0</v>
      </c>
      <c r="BS369" s="299">
        <f t="shared" si="320"/>
        <v>0</v>
      </c>
      <c r="BT369" s="318">
        <f t="shared" si="320"/>
        <v>0</v>
      </c>
      <c r="BU369" s="450">
        <f t="shared" si="321"/>
        <v>0</v>
      </c>
      <c r="BV369" s="451">
        <f t="shared" si="322"/>
        <v>0</v>
      </c>
      <c r="BW369" s="451">
        <f t="shared" si="323"/>
        <v>0</v>
      </c>
      <c r="BX369" s="451">
        <f t="shared" si="324"/>
        <v>0</v>
      </c>
      <c r="BY369" s="451">
        <f t="shared" si="325"/>
        <v>0</v>
      </c>
      <c r="BZ369" s="451">
        <f t="shared" si="326"/>
        <v>0</v>
      </c>
      <c r="CA369" s="451">
        <f t="shared" si="327"/>
        <v>0</v>
      </c>
      <c r="CB369" s="451">
        <f t="shared" si="328"/>
        <v>0</v>
      </c>
      <c r="CC369" s="451">
        <f t="shared" si="329"/>
        <v>0</v>
      </c>
      <c r="CD369" s="452">
        <f t="shared" si="330"/>
        <v>0</v>
      </c>
      <c r="CE369" s="453">
        <f>IF($AF369="3/3",$R369*参照!$J$4,IF($AF369="2/3",$R369*参照!$J$5,IF($AF369="1/3",$R369*参照!$J$6,IF($AF369="1/4(多子)",$R369*参照!$J$4,IF($AF369="1/4(工･農)",$R369*参照!$J$7,IF($AF369="3/3(多子)",$R369*参照!$J$4,IF($AF369="2/3(多子)",$R369*参照!$J$4,IF($AF369="1/3(多子)",$R369*参照!$J$4,IF($AF369="多子世帯",$R369*参照!$J$4,)))))))))</f>
        <v>0</v>
      </c>
      <c r="CF369" s="454" t="b">
        <f>IF(AH369="3/3",$M369*参照!$I$4,IF(AH369="2/3",$M369*参照!$I$5,IF(AH369="1/3",$M369*参照!$I$6,IF(AH369="1/4(多子)",$M369*参照!$I$4,IF(AH369="1/4(工･農)",$M369*参照!$I$7,IF(AH369="3/3(多子)",$M369*参照!$I$4,IF(AH369="2/3(多子)",$M369*参照!$I$4,IF(AH369="1/3(多子)",$M369*参照!$I$4,IF(AH369="多子世帯",$M369*参照!$I$4,IF(AH369="対象外",0))))))))))</f>
        <v>0</v>
      </c>
      <c r="CG369" s="454" t="b">
        <f>IF(AI369="3/3",$M369*参照!$I$4,IF(AI369="2/3",$M369*参照!$I$5,IF(AI369="1/3",$M369*参照!$I$6,IF(AI369="1/4(多子)",$M369*参照!$I$4,IF(AI369="1/4(工･農)",$M369*参照!$I$7,IF(AI369="3/3(多子)",$M369*参照!$I$4,IF(AI369="2/3(多子)",$M369*参照!$I$4,IF(AI369="1/3(多子)",$M369*参照!$I$4,IF(AI369="多子世帯",$M369*参照!$I$4,IF(AI369="対象外",0))))))))))</f>
        <v>0</v>
      </c>
      <c r="CH369" s="454" t="b">
        <f>IF(AJ369="3/3",$M369*参照!$I$4,IF(AJ369="2/3",$M369*参照!$I$5,IF(AJ369="1/3",$M369*参照!$I$6,IF(AJ369="1/4(多子)",$M369*参照!$I$4,IF(AJ369="1/4(工･農)",$M369*参照!$I$7,IF(AJ369="3/3(多子)",$M369*参照!$I$4,IF(AJ369="2/3(多子)",$M369*参照!$I$4,IF(AJ369="1/3(多子)",$M369*参照!$I$4,IF(AJ369="多子世帯",$M369*参照!$I$4,IF(AJ369="対象外",0))))))))))</f>
        <v>0</v>
      </c>
      <c r="CI369" s="454" t="b">
        <f>IF(AK369="3/3",$M369*参照!$I$4,IF(AK369="2/3",$M369*参照!$I$5,IF(AK369="1/3",$M369*参照!$I$6,IF(AK369="1/4(多子)",$M369*参照!$I$4,IF(AK369="1/4(工･農)",$M369*参照!$I$7,IF(AK369="3/3(多子)",$M369*参照!$I$4,IF(AK369="2/3(多子)",$M369*参照!$I$4,IF(AK369="1/3(多子)",$M369*参照!$I$4,IF(AK369="多子世帯",$M369*参照!$I$4,IF(AK369="対象外",0))))))))))</f>
        <v>0</v>
      </c>
      <c r="CJ369" s="454" t="b">
        <f>IF(AL369="3/3",$M369*参照!$I$4,IF(AL369="2/3",$M369*参照!$I$5,IF(AL369="1/3",$M369*参照!$I$6,IF(AL369="1/4(多子)",$M369*参照!$I$4,IF(AL369="1/4(工･農)",$M369*参照!$I$7,IF(AL369="3/3(多子)",$M369*参照!$I$4,IF(AL369="2/3(多子)",$M369*参照!$I$4,IF(AL369="1/3(多子)",$M369*参照!$I$4,IF(AL369="多子世帯",$M369*参照!$I$4,IF(AL369="対象外",0))))))))))</f>
        <v>0</v>
      </c>
      <c r="CK369" s="454" t="b">
        <f>IF(AM369="3/3",$M369*参照!$I$4,IF(AM369="2/3",$M369*参照!$I$5,IF(AM369="1/3",$M369*参照!$I$6,IF(AM369="1/4(多子)",$M369*参照!$I$4,IF(AM369="1/4(工･農)",$M369*参照!$I$7,IF(AM369="3/3(多子)",$M369*参照!$I$4,IF(AM369="2/3(多子)",$M369*参照!$I$4,IF(AM369="1/3(多子)",$M369*参照!$I$4,IF(AM369="多子世帯",$M369*参照!$I$4,IF(AM369="対象外",0))))))))))</f>
        <v>0</v>
      </c>
      <c r="CL369" s="454" t="b">
        <f>IF(AN369="3/3",$M369*参照!$I$4,IF(AN369="2/3",$M369*参照!$I$5,IF(AN369="1/3",$M369*参照!$I$6,IF(AN369="1/4(多子)",$M369*参照!$I$4,IF(AN369="1/4(工･農)",$M369*参照!$I$7,IF(AN369="3/3(多子)",$M369*参照!$I$4,IF(AN369="2/3(多子)",$M369*参照!$I$4,IF(AN369="1/3(多子)",$M369*参照!$I$4,IF(AN369="多子世帯",$M369*参照!$I$4,IF(AN369="対象外",0))))))))))</f>
        <v>0</v>
      </c>
      <c r="CM369" s="454" t="b">
        <f>IF(AO369="3/3",$M369*参照!$I$4,IF(AO369="2/3",$M369*参照!$I$5,IF(AO369="1/3",$M369*参照!$I$6,IF(AO369="1/4(多子)",$M369*参照!$I$4,IF(AO369="1/4(工･農)",$M369*参照!$I$7,IF(AO369="3/3(多子)",$M369*参照!$I$4,IF(AO369="2/3(多子)",$M369*参照!$I$4,IF(AO369="1/3(多子)",$M369*参照!$I$4,IF(AO369="多子世帯",$M369*参照!$I$4,IF(AO369="対象外",0))))))))))</f>
        <v>0</v>
      </c>
      <c r="CN369" s="454" t="b">
        <f>IF(AP369="3/3",$M369*参照!$I$4,IF(AP369="2/3",$M369*参照!$I$5,IF(AP369="1/3",$M369*参照!$I$6,IF(AP369="1/4(多子)",$M369*参照!$I$4,IF(AP369="1/4(工･農)",$M369*参照!$I$7,IF(AP369="3/3(多子)",$M369*参照!$I$4,IF(AP369="2/3(多子)",$M369*参照!$I$4,IF(AP369="1/3(多子)",$M369*参照!$I$4,IF(AP369="多子世帯",$M369*参照!$I$4,IF(AP369="対象外",0))))))))))</f>
        <v>0</v>
      </c>
      <c r="CO369" s="454" t="b">
        <f>IF(AQ369="3/3",$M369*参照!$I$4,IF(AQ369="2/3",$M369*参照!$I$5,IF(AQ369="1/3",$M369*参照!$I$6,IF(AQ369="1/4(多子)",$M369*参照!$I$4,IF(AQ369="1/4(工･農)",$M369*参照!$I$7,IF(AQ369="3/3(多子)",$M369*参照!$I$4,IF(AQ369="2/3(多子)",$M369*参照!$I$4,IF(AQ369="1/3(多子)",$M369*参照!$I$4,IF(AQ369="多子世帯",$M369*参照!$I$4,IF(AQ369="対象外",0))))))))))</f>
        <v>0</v>
      </c>
      <c r="CP369" s="454" t="b">
        <f>IF(AR369="3/3",$M369*参照!$I$4,IF(AR369="2/3",$M369*参照!$I$5,IF(AR369="1/3",$M369*参照!$I$6,IF(AR369="1/4(多子)",$M369*参照!$I$4,IF(AR369="1/4(工･農)",$M369*参照!$I$7,IF(AR369="3/3(多子)",$M369*参照!$I$4,IF(AR369="2/3(多子)",$M369*参照!$I$4,IF(AR369="1/3(多子)",$M369*参照!$I$4,IF(AR369="多子世帯",$M369*参照!$I$4,IF(AR369="対象外",0))))))))))</f>
        <v>0</v>
      </c>
      <c r="CQ369" s="455" t="b">
        <f>IF(AS369="3/3",$M369*参照!$I$4,IF(AS369="2/3",$M369*参照!$I$5,IF(AS369="1/3",$M369*参照!$I$6,IF(AS369="1/4(多子)",$M369*参照!$I$4,IF(AS369="1/4(工･農)",$M369*参照!$I$7,IF(AS369="3/3(多子)",$M369*参照!$I$4,IF(AS369="2/3(多子)",$M369*参照!$I$4,IF(AS369="1/3(多子)",$M369*参照!$I$4,IF(AS369="多子世帯",$M369*参照!$I$4,IF(AS369="対象外",0))))))))))</f>
        <v>0</v>
      </c>
      <c r="CR369" s="456">
        <f t="shared" si="331"/>
        <v>0</v>
      </c>
      <c r="CS369" s="66"/>
      <c r="CT369" s="147"/>
      <c r="CU369" s="147"/>
      <c r="CV369" s="147"/>
      <c r="CW369" s="147"/>
      <c r="CX369" s="147"/>
      <c r="CY369" s="149"/>
      <c r="CZ369" s="100"/>
      <c r="DA369" s="147"/>
      <c r="DB369" s="147"/>
      <c r="DC369" s="147"/>
      <c r="DD369" s="147"/>
      <c r="DE369" s="147"/>
      <c r="DF369" s="148">
        <f t="shared" si="332"/>
        <v>0</v>
      </c>
      <c r="DG369" s="77">
        <f>IF(CD369=0,0,(ROUNDUP(O369*(BU369*参照!$C$5+BV369*参照!$C$6+BW369*参照!$C$7+BX369*参照!$C$8+BY369*参照!$C$9+BZ369*参照!$C$10+CA369*参照!$C$11+CB369*参照!$C$12+CC369*参照!$C$13)/CD369,-2)))</f>
        <v>0</v>
      </c>
      <c r="DH369" s="136" t="str">
        <f t="shared" si="303"/>
        <v>B</v>
      </c>
    </row>
    <row r="370" spans="1:112" ht="14.4">
      <c r="A370" s="137">
        <v>329</v>
      </c>
      <c r="B370" s="363"/>
      <c r="C370" s="361"/>
      <c r="D370" s="126"/>
      <c r="E370" s="127"/>
      <c r="F370" s="185"/>
      <c r="G370" s="213"/>
      <c r="H370" s="355"/>
      <c r="I370" s="235">
        <v>0</v>
      </c>
      <c r="J370" s="235">
        <f t="shared" si="304"/>
        <v>0</v>
      </c>
      <c r="K370" s="387">
        <f>IF(D370="昼間",参照!$E$4,IF(D370="夜間等",参照!$E$5,IF(D370="通信",参照!$E$6,0)))</f>
        <v>0</v>
      </c>
      <c r="L370" s="240">
        <f t="shared" si="305"/>
        <v>0</v>
      </c>
      <c r="M370" s="241">
        <f t="shared" si="306"/>
        <v>0</v>
      </c>
      <c r="N370" s="238"/>
      <c r="O370" s="238">
        <f t="shared" si="307"/>
        <v>0</v>
      </c>
      <c r="P370" s="389">
        <v>0</v>
      </c>
      <c r="Q370" s="392">
        <f>IF(D370="昼間",参照!$F$4,IF(D370="夜間等",参照!$F$5,IF(D370="通信",参照!$F$6,0)))</f>
        <v>0</v>
      </c>
      <c r="R370" s="240">
        <f t="shared" si="308"/>
        <v>0</v>
      </c>
      <c r="S370" s="214"/>
      <c r="T370" s="384">
        <f t="shared" si="309"/>
        <v>0</v>
      </c>
      <c r="U370" s="382">
        <f t="shared" si="310"/>
        <v>0</v>
      </c>
      <c r="V370" s="380">
        <f t="shared" si="311"/>
        <v>0</v>
      </c>
      <c r="W370" s="378">
        <f t="shared" si="312"/>
        <v>0</v>
      </c>
      <c r="X370" s="386" t="str">
        <f t="shared" si="282"/>
        <v>0</v>
      </c>
      <c r="Y370" s="379">
        <f t="shared" si="313"/>
        <v>0</v>
      </c>
      <c r="Z370" s="441"/>
      <c r="AA370" s="441"/>
      <c r="AB370" s="445">
        <f t="shared" si="314"/>
        <v>0</v>
      </c>
      <c r="AC370" s="356">
        <f t="shared" si="315"/>
        <v>0</v>
      </c>
      <c r="AD370" s="123">
        <f t="shared" si="283"/>
        <v>0</v>
      </c>
      <c r="AE370" s="123">
        <f t="shared" si="284"/>
        <v>0</v>
      </c>
      <c r="AF370" s="183"/>
      <c r="AG370" s="32"/>
      <c r="AH370" s="97"/>
      <c r="AI370" s="33"/>
      <c r="AJ370" s="97"/>
      <c r="AK370" s="33"/>
      <c r="AL370" s="97"/>
      <c r="AM370" s="98"/>
      <c r="AN370" s="99"/>
      <c r="AO370" s="147"/>
      <c r="AP370" s="147"/>
      <c r="AQ370" s="147"/>
      <c r="AR370" s="147"/>
      <c r="AS370" s="33"/>
      <c r="AT370" s="308">
        <f t="shared" si="285"/>
        <v>0</v>
      </c>
      <c r="AU370" s="295">
        <f t="shared" si="286"/>
        <v>0</v>
      </c>
      <c r="AV370" s="295">
        <f t="shared" si="287"/>
        <v>0</v>
      </c>
      <c r="AW370" s="295">
        <f t="shared" si="288"/>
        <v>0</v>
      </c>
      <c r="AX370" s="295">
        <f t="shared" si="289"/>
        <v>0</v>
      </c>
      <c r="AY370" s="295">
        <f t="shared" si="290"/>
        <v>0</v>
      </c>
      <c r="AZ370" s="295">
        <f t="shared" si="291"/>
        <v>0</v>
      </c>
      <c r="BA370" s="295">
        <f t="shared" si="292"/>
        <v>0</v>
      </c>
      <c r="BB370" s="310">
        <f t="shared" si="293"/>
        <v>0</v>
      </c>
      <c r="BC370" s="308">
        <f t="shared" si="294"/>
        <v>0</v>
      </c>
      <c r="BD370" s="308">
        <f t="shared" si="295"/>
        <v>0</v>
      </c>
      <c r="BE370" s="295">
        <f t="shared" si="296"/>
        <v>0</v>
      </c>
      <c r="BF370" s="308">
        <f t="shared" si="297"/>
        <v>0</v>
      </c>
      <c r="BG370" s="295">
        <f t="shared" si="298"/>
        <v>0</v>
      </c>
      <c r="BH370" s="308">
        <f t="shared" si="299"/>
        <v>0</v>
      </c>
      <c r="BI370" s="295">
        <f t="shared" si="300"/>
        <v>0</v>
      </c>
      <c r="BJ370" s="295">
        <f t="shared" si="301"/>
        <v>0</v>
      </c>
      <c r="BK370" s="310">
        <f t="shared" si="302"/>
        <v>0</v>
      </c>
      <c r="BL370" s="317">
        <f t="shared" si="316"/>
        <v>0</v>
      </c>
      <c r="BM370" s="299">
        <f t="shared" si="316"/>
        <v>0</v>
      </c>
      <c r="BN370" s="299">
        <f t="shared" si="317"/>
        <v>0</v>
      </c>
      <c r="BO370" s="299">
        <f t="shared" si="316"/>
        <v>0</v>
      </c>
      <c r="BP370" s="299">
        <f t="shared" si="318"/>
        <v>0</v>
      </c>
      <c r="BQ370" s="299">
        <f t="shared" si="316"/>
        <v>0</v>
      </c>
      <c r="BR370" s="299">
        <f t="shared" si="319"/>
        <v>0</v>
      </c>
      <c r="BS370" s="299">
        <f t="shared" si="320"/>
        <v>0</v>
      </c>
      <c r="BT370" s="318">
        <f t="shared" si="320"/>
        <v>0</v>
      </c>
      <c r="BU370" s="450">
        <f t="shared" si="321"/>
        <v>0</v>
      </c>
      <c r="BV370" s="451">
        <f t="shared" si="322"/>
        <v>0</v>
      </c>
      <c r="BW370" s="451">
        <f t="shared" si="323"/>
        <v>0</v>
      </c>
      <c r="BX370" s="451">
        <f t="shared" si="324"/>
        <v>0</v>
      </c>
      <c r="BY370" s="451">
        <f t="shared" si="325"/>
        <v>0</v>
      </c>
      <c r="BZ370" s="451">
        <f t="shared" si="326"/>
        <v>0</v>
      </c>
      <c r="CA370" s="451">
        <f t="shared" si="327"/>
        <v>0</v>
      </c>
      <c r="CB370" s="451">
        <f t="shared" si="328"/>
        <v>0</v>
      </c>
      <c r="CC370" s="451">
        <f t="shared" si="329"/>
        <v>0</v>
      </c>
      <c r="CD370" s="452">
        <f t="shared" si="330"/>
        <v>0</v>
      </c>
      <c r="CE370" s="453">
        <f>IF($AF370="3/3",$R370*参照!$J$4,IF($AF370="2/3",$R370*参照!$J$5,IF($AF370="1/3",$R370*参照!$J$6,IF($AF370="1/4(多子)",$R370*参照!$J$4,IF($AF370="1/4(工･農)",$R370*参照!$J$7,IF($AF370="3/3(多子)",$R370*参照!$J$4,IF($AF370="2/3(多子)",$R370*参照!$J$4,IF($AF370="1/3(多子)",$R370*参照!$J$4,IF($AF370="多子世帯",$R370*参照!$J$4,)))))))))</f>
        <v>0</v>
      </c>
      <c r="CF370" s="454" t="b">
        <f>IF(AH370="3/3",$M370*参照!$I$4,IF(AH370="2/3",$M370*参照!$I$5,IF(AH370="1/3",$M370*参照!$I$6,IF(AH370="1/4(多子)",$M370*参照!$I$4,IF(AH370="1/4(工･農)",$M370*参照!$I$7,IF(AH370="3/3(多子)",$M370*参照!$I$4,IF(AH370="2/3(多子)",$M370*参照!$I$4,IF(AH370="1/3(多子)",$M370*参照!$I$4,IF(AH370="多子世帯",$M370*参照!$I$4,IF(AH370="対象外",0))))))))))</f>
        <v>0</v>
      </c>
      <c r="CG370" s="454" t="b">
        <f>IF(AI370="3/3",$M370*参照!$I$4,IF(AI370="2/3",$M370*参照!$I$5,IF(AI370="1/3",$M370*参照!$I$6,IF(AI370="1/4(多子)",$M370*参照!$I$4,IF(AI370="1/4(工･農)",$M370*参照!$I$7,IF(AI370="3/3(多子)",$M370*参照!$I$4,IF(AI370="2/3(多子)",$M370*参照!$I$4,IF(AI370="1/3(多子)",$M370*参照!$I$4,IF(AI370="多子世帯",$M370*参照!$I$4,IF(AI370="対象外",0))))))))))</f>
        <v>0</v>
      </c>
      <c r="CH370" s="454" t="b">
        <f>IF(AJ370="3/3",$M370*参照!$I$4,IF(AJ370="2/3",$M370*参照!$I$5,IF(AJ370="1/3",$M370*参照!$I$6,IF(AJ370="1/4(多子)",$M370*参照!$I$4,IF(AJ370="1/4(工･農)",$M370*参照!$I$7,IF(AJ370="3/3(多子)",$M370*参照!$I$4,IF(AJ370="2/3(多子)",$M370*参照!$I$4,IF(AJ370="1/3(多子)",$M370*参照!$I$4,IF(AJ370="多子世帯",$M370*参照!$I$4,IF(AJ370="対象外",0))))))))))</f>
        <v>0</v>
      </c>
      <c r="CI370" s="454" t="b">
        <f>IF(AK370="3/3",$M370*参照!$I$4,IF(AK370="2/3",$M370*参照!$I$5,IF(AK370="1/3",$M370*参照!$I$6,IF(AK370="1/4(多子)",$M370*参照!$I$4,IF(AK370="1/4(工･農)",$M370*参照!$I$7,IF(AK370="3/3(多子)",$M370*参照!$I$4,IF(AK370="2/3(多子)",$M370*参照!$I$4,IF(AK370="1/3(多子)",$M370*参照!$I$4,IF(AK370="多子世帯",$M370*参照!$I$4,IF(AK370="対象外",0))))))))))</f>
        <v>0</v>
      </c>
      <c r="CJ370" s="454" t="b">
        <f>IF(AL370="3/3",$M370*参照!$I$4,IF(AL370="2/3",$M370*参照!$I$5,IF(AL370="1/3",$M370*参照!$I$6,IF(AL370="1/4(多子)",$M370*参照!$I$4,IF(AL370="1/4(工･農)",$M370*参照!$I$7,IF(AL370="3/3(多子)",$M370*参照!$I$4,IF(AL370="2/3(多子)",$M370*参照!$I$4,IF(AL370="1/3(多子)",$M370*参照!$I$4,IF(AL370="多子世帯",$M370*参照!$I$4,IF(AL370="対象外",0))))))))))</f>
        <v>0</v>
      </c>
      <c r="CK370" s="454" t="b">
        <f>IF(AM370="3/3",$M370*参照!$I$4,IF(AM370="2/3",$M370*参照!$I$5,IF(AM370="1/3",$M370*参照!$I$6,IF(AM370="1/4(多子)",$M370*参照!$I$4,IF(AM370="1/4(工･農)",$M370*参照!$I$7,IF(AM370="3/3(多子)",$M370*参照!$I$4,IF(AM370="2/3(多子)",$M370*参照!$I$4,IF(AM370="1/3(多子)",$M370*参照!$I$4,IF(AM370="多子世帯",$M370*参照!$I$4,IF(AM370="対象外",0))))))))))</f>
        <v>0</v>
      </c>
      <c r="CL370" s="454" t="b">
        <f>IF(AN370="3/3",$M370*参照!$I$4,IF(AN370="2/3",$M370*参照!$I$5,IF(AN370="1/3",$M370*参照!$I$6,IF(AN370="1/4(多子)",$M370*参照!$I$4,IF(AN370="1/4(工･農)",$M370*参照!$I$7,IF(AN370="3/3(多子)",$M370*参照!$I$4,IF(AN370="2/3(多子)",$M370*参照!$I$4,IF(AN370="1/3(多子)",$M370*参照!$I$4,IF(AN370="多子世帯",$M370*参照!$I$4,IF(AN370="対象外",0))))))))))</f>
        <v>0</v>
      </c>
      <c r="CM370" s="454" t="b">
        <f>IF(AO370="3/3",$M370*参照!$I$4,IF(AO370="2/3",$M370*参照!$I$5,IF(AO370="1/3",$M370*参照!$I$6,IF(AO370="1/4(多子)",$M370*参照!$I$4,IF(AO370="1/4(工･農)",$M370*参照!$I$7,IF(AO370="3/3(多子)",$M370*参照!$I$4,IF(AO370="2/3(多子)",$M370*参照!$I$4,IF(AO370="1/3(多子)",$M370*参照!$I$4,IF(AO370="多子世帯",$M370*参照!$I$4,IF(AO370="対象外",0))))))))))</f>
        <v>0</v>
      </c>
      <c r="CN370" s="454" t="b">
        <f>IF(AP370="3/3",$M370*参照!$I$4,IF(AP370="2/3",$M370*参照!$I$5,IF(AP370="1/3",$M370*参照!$I$6,IF(AP370="1/4(多子)",$M370*参照!$I$4,IF(AP370="1/4(工･農)",$M370*参照!$I$7,IF(AP370="3/3(多子)",$M370*参照!$I$4,IF(AP370="2/3(多子)",$M370*参照!$I$4,IF(AP370="1/3(多子)",$M370*参照!$I$4,IF(AP370="多子世帯",$M370*参照!$I$4,IF(AP370="対象外",0))))))))))</f>
        <v>0</v>
      </c>
      <c r="CO370" s="454" t="b">
        <f>IF(AQ370="3/3",$M370*参照!$I$4,IF(AQ370="2/3",$M370*参照!$I$5,IF(AQ370="1/3",$M370*参照!$I$6,IF(AQ370="1/4(多子)",$M370*参照!$I$4,IF(AQ370="1/4(工･農)",$M370*参照!$I$7,IF(AQ370="3/3(多子)",$M370*参照!$I$4,IF(AQ370="2/3(多子)",$M370*参照!$I$4,IF(AQ370="1/3(多子)",$M370*参照!$I$4,IF(AQ370="多子世帯",$M370*参照!$I$4,IF(AQ370="対象外",0))))))))))</f>
        <v>0</v>
      </c>
      <c r="CP370" s="454" t="b">
        <f>IF(AR370="3/3",$M370*参照!$I$4,IF(AR370="2/3",$M370*参照!$I$5,IF(AR370="1/3",$M370*参照!$I$6,IF(AR370="1/4(多子)",$M370*参照!$I$4,IF(AR370="1/4(工･農)",$M370*参照!$I$7,IF(AR370="3/3(多子)",$M370*参照!$I$4,IF(AR370="2/3(多子)",$M370*参照!$I$4,IF(AR370="1/3(多子)",$M370*参照!$I$4,IF(AR370="多子世帯",$M370*参照!$I$4,IF(AR370="対象外",0))))))))))</f>
        <v>0</v>
      </c>
      <c r="CQ370" s="455" t="b">
        <f>IF(AS370="3/3",$M370*参照!$I$4,IF(AS370="2/3",$M370*参照!$I$5,IF(AS370="1/3",$M370*参照!$I$6,IF(AS370="1/4(多子)",$M370*参照!$I$4,IF(AS370="1/4(工･農)",$M370*参照!$I$7,IF(AS370="3/3(多子)",$M370*参照!$I$4,IF(AS370="2/3(多子)",$M370*参照!$I$4,IF(AS370="1/3(多子)",$M370*参照!$I$4,IF(AS370="多子世帯",$M370*参照!$I$4,IF(AS370="対象外",0))))))))))</f>
        <v>0</v>
      </c>
      <c r="CR370" s="456">
        <f t="shared" si="331"/>
        <v>0</v>
      </c>
      <c r="CS370" s="66"/>
      <c r="CT370" s="147"/>
      <c r="CU370" s="147"/>
      <c r="CV370" s="147"/>
      <c r="CW370" s="147"/>
      <c r="CX370" s="147"/>
      <c r="CY370" s="149"/>
      <c r="CZ370" s="100"/>
      <c r="DA370" s="147"/>
      <c r="DB370" s="147"/>
      <c r="DC370" s="147"/>
      <c r="DD370" s="147"/>
      <c r="DE370" s="147"/>
      <c r="DF370" s="148">
        <f t="shared" si="332"/>
        <v>0</v>
      </c>
      <c r="DG370" s="77">
        <f>IF(CD370=0,0,(ROUNDUP(O370*(BU370*参照!$C$5+BV370*参照!$C$6+BW370*参照!$C$7+BX370*参照!$C$8+BY370*参照!$C$9+BZ370*参照!$C$10+CA370*参照!$C$11+CB370*参照!$C$12+CC370*参照!$C$13)/CD370,-2)))</f>
        <v>0</v>
      </c>
      <c r="DH370" s="136" t="str">
        <f t="shared" si="303"/>
        <v>B</v>
      </c>
    </row>
    <row r="371" spans="1:112" ht="14.4">
      <c r="A371" s="137">
        <v>330</v>
      </c>
      <c r="B371" s="363"/>
      <c r="C371" s="361"/>
      <c r="D371" s="126"/>
      <c r="E371" s="127"/>
      <c r="F371" s="185"/>
      <c r="G371" s="213"/>
      <c r="H371" s="355"/>
      <c r="I371" s="235">
        <v>0</v>
      </c>
      <c r="J371" s="235">
        <f t="shared" si="304"/>
        <v>0</v>
      </c>
      <c r="K371" s="387">
        <f>IF(D371="昼間",参照!$E$4,IF(D371="夜間等",参照!$E$5,IF(D371="通信",参照!$E$6,0)))</f>
        <v>0</v>
      </c>
      <c r="L371" s="240">
        <f t="shared" si="305"/>
        <v>0</v>
      </c>
      <c r="M371" s="241">
        <f t="shared" si="306"/>
        <v>0</v>
      </c>
      <c r="N371" s="238"/>
      <c r="O371" s="238">
        <f t="shared" si="307"/>
        <v>0</v>
      </c>
      <c r="P371" s="389">
        <v>0</v>
      </c>
      <c r="Q371" s="392">
        <f>IF(D371="昼間",参照!$F$4,IF(D371="夜間等",参照!$F$5,IF(D371="通信",参照!$F$6,0)))</f>
        <v>0</v>
      </c>
      <c r="R371" s="240">
        <f t="shared" si="308"/>
        <v>0</v>
      </c>
      <c r="S371" s="214"/>
      <c r="T371" s="384">
        <f t="shared" si="309"/>
        <v>0</v>
      </c>
      <c r="U371" s="382">
        <f t="shared" si="310"/>
        <v>0</v>
      </c>
      <c r="V371" s="380">
        <f t="shared" si="311"/>
        <v>0</v>
      </c>
      <c r="W371" s="378">
        <f t="shared" si="312"/>
        <v>0</v>
      </c>
      <c r="X371" s="386" t="str">
        <f t="shared" si="282"/>
        <v>0</v>
      </c>
      <c r="Y371" s="379">
        <f t="shared" si="313"/>
        <v>0</v>
      </c>
      <c r="Z371" s="441"/>
      <c r="AA371" s="441"/>
      <c r="AB371" s="445">
        <f t="shared" si="314"/>
        <v>0</v>
      </c>
      <c r="AC371" s="356">
        <f t="shared" si="315"/>
        <v>0</v>
      </c>
      <c r="AD371" s="123">
        <f t="shared" si="283"/>
        <v>0</v>
      </c>
      <c r="AE371" s="123">
        <f t="shared" si="284"/>
        <v>0</v>
      </c>
      <c r="AF371" s="183"/>
      <c r="AG371" s="32"/>
      <c r="AH371" s="97"/>
      <c r="AI371" s="33"/>
      <c r="AJ371" s="97"/>
      <c r="AK371" s="33"/>
      <c r="AL371" s="97"/>
      <c r="AM371" s="98"/>
      <c r="AN371" s="99"/>
      <c r="AO371" s="147"/>
      <c r="AP371" s="147"/>
      <c r="AQ371" s="147"/>
      <c r="AR371" s="147"/>
      <c r="AS371" s="33"/>
      <c r="AT371" s="308">
        <f t="shared" si="285"/>
        <v>0</v>
      </c>
      <c r="AU371" s="295">
        <f t="shared" si="286"/>
        <v>0</v>
      </c>
      <c r="AV371" s="295">
        <f t="shared" si="287"/>
        <v>0</v>
      </c>
      <c r="AW371" s="295">
        <f t="shared" si="288"/>
        <v>0</v>
      </c>
      <c r="AX371" s="295">
        <f t="shared" si="289"/>
        <v>0</v>
      </c>
      <c r="AY371" s="295">
        <f t="shared" si="290"/>
        <v>0</v>
      </c>
      <c r="AZ371" s="295">
        <f t="shared" si="291"/>
        <v>0</v>
      </c>
      <c r="BA371" s="295">
        <f t="shared" si="292"/>
        <v>0</v>
      </c>
      <c r="BB371" s="310">
        <f t="shared" si="293"/>
        <v>0</v>
      </c>
      <c r="BC371" s="308">
        <f t="shared" si="294"/>
        <v>0</v>
      </c>
      <c r="BD371" s="308">
        <f t="shared" si="295"/>
        <v>0</v>
      </c>
      <c r="BE371" s="295">
        <f t="shared" si="296"/>
        <v>0</v>
      </c>
      <c r="BF371" s="308">
        <f t="shared" si="297"/>
        <v>0</v>
      </c>
      <c r="BG371" s="295">
        <f t="shared" si="298"/>
        <v>0</v>
      </c>
      <c r="BH371" s="308">
        <f t="shared" si="299"/>
        <v>0</v>
      </c>
      <c r="BI371" s="295">
        <f t="shared" si="300"/>
        <v>0</v>
      </c>
      <c r="BJ371" s="295">
        <f t="shared" si="301"/>
        <v>0</v>
      </c>
      <c r="BK371" s="310">
        <f t="shared" si="302"/>
        <v>0</v>
      </c>
      <c r="BL371" s="317">
        <f t="shared" si="316"/>
        <v>0</v>
      </c>
      <c r="BM371" s="299">
        <f t="shared" si="316"/>
        <v>0</v>
      </c>
      <c r="BN371" s="299">
        <f t="shared" si="317"/>
        <v>0</v>
      </c>
      <c r="BO371" s="299">
        <f t="shared" si="316"/>
        <v>0</v>
      </c>
      <c r="BP371" s="299">
        <f t="shared" si="318"/>
        <v>0</v>
      </c>
      <c r="BQ371" s="299">
        <f t="shared" si="316"/>
        <v>0</v>
      </c>
      <c r="BR371" s="299">
        <f t="shared" si="319"/>
        <v>0</v>
      </c>
      <c r="BS371" s="299">
        <f t="shared" si="320"/>
        <v>0</v>
      </c>
      <c r="BT371" s="318">
        <f t="shared" si="320"/>
        <v>0</v>
      </c>
      <c r="BU371" s="450">
        <f t="shared" si="321"/>
        <v>0</v>
      </c>
      <c r="BV371" s="451">
        <f t="shared" si="322"/>
        <v>0</v>
      </c>
      <c r="BW371" s="451">
        <f t="shared" si="323"/>
        <v>0</v>
      </c>
      <c r="BX371" s="451">
        <f t="shared" si="324"/>
        <v>0</v>
      </c>
      <c r="BY371" s="451">
        <f t="shared" si="325"/>
        <v>0</v>
      </c>
      <c r="BZ371" s="451">
        <f t="shared" si="326"/>
        <v>0</v>
      </c>
      <c r="CA371" s="451">
        <f t="shared" si="327"/>
        <v>0</v>
      </c>
      <c r="CB371" s="451">
        <f t="shared" si="328"/>
        <v>0</v>
      </c>
      <c r="CC371" s="451">
        <f t="shared" si="329"/>
        <v>0</v>
      </c>
      <c r="CD371" s="452">
        <f t="shared" si="330"/>
        <v>0</v>
      </c>
      <c r="CE371" s="453">
        <f>IF($AF371="3/3",$R371*参照!$J$4,IF($AF371="2/3",$R371*参照!$J$5,IF($AF371="1/3",$R371*参照!$J$6,IF($AF371="1/4(多子)",$R371*参照!$J$4,IF($AF371="1/4(工･農)",$R371*参照!$J$7,IF($AF371="3/3(多子)",$R371*参照!$J$4,IF($AF371="2/3(多子)",$R371*参照!$J$4,IF($AF371="1/3(多子)",$R371*参照!$J$4,IF($AF371="多子世帯",$R371*参照!$J$4,)))))))))</f>
        <v>0</v>
      </c>
      <c r="CF371" s="454" t="b">
        <f>IF(AH371="3/3",$M371*参照!$I$4,IF(AH371="2/3",$M371*参照!$I$5,IF(AH371="1/3",$M371*参照!$I$6,IF(AH371="1/4(多子)",$M371*参照!$I$4,IF(AH371="1/4(工･農)",$M371*参照!$I$7,IF(AH371="3/3(多子)",$M371*参照!$I$4,IF(AH371="2/3(多子)",$M371*参照!$I$4,IF(AH371="1/3(多子)",$M371*参照!$I$4,IF(AH371="多子世帯",$M371*参照!$I$4,IF(AH371="対象外",0))))))))))</f>
        <v>0</v>
      </c>
      <c r="CG371" s="454" t="b">
        <f>IF(AI371="3/3",$M371*参照!$I$4,IF(AI371="2/3",$M371*参照!$I$5,IF(AI371="1/3",$M371*参照!$I$6,IF(AI371="1/4(多子)",$M371*参照!$I$4,IF(AI371="1/4(工･農)",$M371*参照!$I$7,IF(AI371="3/3(多子)",$M371*参照!$I$4,IF(AI371="2/3(多子)",$M371*参照!$I$4,IF(AI371="1/3(多子)",$M371*参照!$I$4,IF(AI371="多子世帯",$M371*参照!$I$4,IF(AI371="対象外",0))))))))))</f>
        <v>0</v>
      </c>
      <c r="CH371" s="454" t="b">
        <f>IF(AJ371="3/3",$M371*参照!$I$4,IF(AJ371="2/3",$M371*参照!$I$5,IF(AJ371="1/3",$M371*参照!$I$6,IF(AJ371="1/4(多子)",$M371*参照!$I$4,IF(AJ371="1/4(工･農)",$M371*参照!$I$7,IF(AJ371="3/3(多子)",$M371*参照!$I$4,IF(AJ371="2/3(多子)",$M371*参照!$I$4,IF(AJ371="1/3(多子)",$M371*参照!$I$4,IF(AJ371="多子世帯",$M371*参照!$I$4,IF(AJ371="対象外",0))))))))))</f>
        <v>0</v>
      </c>
      <c r="CI371" s="454" t="b">
        <f>IF(AK371="3/3",$M371*参照!$I$4,IF(AK371="2/3",$M371*参照!$I$5,IF(AK371="1/3",$M371*参照!$I$6,IF(AK371="1/4(多子)",$M371*参照!$I$4,IF(AK371="1/4(工･農)",$M371*参照!$I$7,IF(AK371="3/3(多子)",$M371*参照!$I$4,IF(AK371="2/3(多子)",$M371*参照!$I$4,IF(AK371="1/3(多子)",$M371*参照!$I$4,IF(AK371="多子世帯",$M371*参照!$I$4,IF(AK371="対象外",0))))))))))</f>
        <v>0</v>
      </c>
      <c r="CJ371" s="454" t="b">
        <f>IF(AL371="3/3",$M371*参照!$I$4,IF(AL371="2/3",$M371*参照!$I$5,IF(AL371="1/3",$M371*参照!$I$6,IF(AL371="1/4(多子)",$M371*参照!$I$4,IF(AL371="1/4(工･農)",$M371*参照!$I$7,IF(AL371="3/3(多子)",$M371*参照!$I$4,IF(AL371="2/3(多子)",$M371*参照!$I$4,IF(AL371="1/3(多子)",$M371*参照!$I$4,IF(AL371="多子世帯",$M371*参照!$I$4,IF(AL371="対象外",0))))))))))</f>
        <v>0</v>
      </c>
      <c r="CK371" s="454" t="b">
        <f>IF(AM371="3/3",$M371*参照!$I$4,IF(AM371="2/3",$M371*参照!$I$5,IF(AM371="1/3",$M371*参照!$I$6,IF(AM371="1/4(多子)",$M371*参照!$I$4,IF(AM371="1/4(工･農)",$M371*参照!$I$7,IF(AM371="3/3(多子)",$M371*参照!$I$4,IF(AM371="2/3(多子)",$M371*参照!$I$4,IF(AM371="1/3(多子)",$M371*参照!$I$4,IF(AM371="多子世帯",$M371*参照!$I$4,IF(AM371="対象外",0))))))))))</f>
        <v>0</v>
      </c>
      <c r="CL371" s="454" t="b">
        <f>IF(AN371="3/3",$M371*参照!$I$4,IF(AN371="2/3",$M371*参照!$I$5,IF(AN371="1/3",$M371*参照!$I$6,IF(AN371="1/4(多子)",$M371*参照!$I$4,IF(AN371="1/4(工･農)",$M371*参照!$I$7,IF(AN371="3/3(多子)",$M371*参照!$I$4,IF(AN371="2/3(多子)",$M371*参照!$I$4,IF(AN371="1/3(多子)",$M371*参照!$I$4,IF(AN371="多子世帯",$M371*参照!$I$4,IF(AN371="対象外",0))))))))))</f>
        <v>0</v>
      </c>
      <c r="CM371" s="454" t="b">
        <f>IF(AO371="3/3",$M371*参照!$I$4,IF(AO371="2/3",$M371*参照!$I$5,IF(AO371="1/3",$M371*参照!$I$6,IF(AO371="1/4(多子)",$M371*参照!$I$4,IF(AO371="1/4(工･農)",$M371*参照!$I$7,IF(AO371="3/3(多子)",$M371*参照!$I$4,IF(AO371="2/3(多子)",$M371*参照!$I$4,IF(AO371="1/3(多子)",$M371*参照!$I$4,IF(AO371="多子世帯",$M371*参照!$I$4,IF(AO371="対象外",0))))))))))</f>
        <v>0</v>
      </c>
      <c r="CN371" s="454" t="b">
        <f>IF(AP371="3/3",$M371*参照!$I$4,IF(AP371="2/3",$M371*参照!$I$5,IF(AP371="1/3",$M371*参照!$I$6,IF(AP371="1/4(多子)",$M371*参照!$I$4,IF(AP371="1/4(工･農)",$M371*参照!$I$7,IF(AP371="3/3(多子)",$M371*参照!$I$4,IF(AP371="2/3(多子)",$M371*参照!$I$4,IF(AP371="1/3(多子)",$M371*参照!$I$4,IF(AP371="多子世帯",$M371*参照!$I$4,IF(AP371="対象外",0))))))))))</f>
        <v>0</v>
      </c>
      <c r="CO371" s="454" t="b">
        <f>IF(AQ371="3/3",$M371*参照!$I$4,IF(AQ371="2/3",$M371*参照!$I$5,IF(AQ371="1/3",$M371*参照!$I$6,IF(AQ371="1/4(多子)",$M371*参照!$I$4,IF(AQ371="1/4(工･農)",$M371*参照!$I$7,IF(AQ371="3/3(多子)",$M371*参照!$I$4,IF(AQ371="2/3(多子)",$M371*参照!$I$4,IF(AQ371="1/3(多子)",$M371*参照!$I$4,IF(AQ371="多子世帯",$M371*参照!$I$4,IF(AQ371="対象外",0))))))))))</f>
        <v>0</v>
      </c>
      <c r="CP371" s="454" t="b">
        <f>IF(AR371="3/3",$M371*参照!$I$4,IF(AR371="2/3",$M371*参照!$I$5,IF(AR371="1/3",$M371*参照!$I$6,IF(AR371="1/4(多子)",$M371*参照!$I$4,IF(AR371="1/4(工･農)",$M371*参照!$I$7,IF(AR371="3/3(多子)",$M371*参照!$I$4,IF(AR371="2/3(多子)",$M371*参照!$I$4,IF(AR371="1/3(多子)",$M371*参照!$I$4,IF(AR371="多子世帯",$M371*参照!$I$4,IF(AR371="対象外",0))))))))))</f>
        <v>0</v>
      </c>
      <c r="CQ371" s="455" t="b">
        <f>IF(AS371="3/3",$M371*参照!$I$4,IF(AS371="2/3",$M371*参照!$I$5,IF(AS371="1/3",$M371*参照!$I$6,IF(AS371="1/4(多子)",$M371*参照!$I$4,IF(AS371="1/4(工･農)",$M371*参照!$I$7,IF(AS371="3/3(多子)",$M371*参照!$I$4,IF(AS371="2/3(多子)",$M371*参照!$I$4,IF(AS371="1/3(多子)",$M371*参照!$I$4,IF(AS371="多子世帯",$M371*参照!$I$4,IF(AS371="対象外",0))))))))))</f>
        <v>0</v>
      </c>
      <c r="CR371" s="456">
        <f t="shared" si="331"/>
        <v>0</v>
      </c>
      <c r="CS371" s="66"/>
      <c r="CT371" s="147"/>
      <c r="CU371" s="147"/>
      <c r="CV371" s="147"/>
      <c r="CW371" s="147"/>
      <c r="CX371" s="147"/>
      <c r="CY371" s="149"/>
      <c r="CZ371" s="100"/>
      <c r="DA371" s="147"/>
      <c r="DB371" s="147"/>
      <c r="DC371" s="147"/>
      <c r="DD371" s="147"/>
      <c r="DE371" s="147"/>
      <c r="DF371" s="148">
        <f t="shared" si="332"/>
        <v>0</v>
      </c>
      <c r="DG371" s="77">
        <f>IF(CD371=0,0,(ROUNDUP(O371*(BU371*参照!$C$5+BV371*参照!$C$6+BW371*参照!$C$7+BX371*参照!$C$8+BY371*参照!$C$9+BZ371*参照!$C$10+CA371*参照!$C$11+CB371*参照!$C$12+CC371*参照!$C$13)/CD371,-2)))</f>
        <v>0</v>
      </c>
      <c r="DH371" s="136" t="str">
        <f t="shared" si="303"/>
        <v>B</v>
      </c>
    </row>
    <row r="372" spans="1:112" ht="14.4">
      <c r="A372" s="137">
        <v>331</v>
      </c>
      <c r="B372" s="363"/>
      <c r="C372" s="361"/>
      <c r="D372" s="126"/>
      <c r="E372" s="127"/>
      <c r="F372" s="185"/>
      <c r="G372" s="213"/>
      <c r="H372" s="355"/>
      <c r="I372" s="235">
        <v>0</v>
      </c>
      <c r="J372" s="235">
        <f t="shared" si="304"/>
        <v>0</v>
      </c>
      <c r="K372" s="387">
        <f>IF(D372="昼間",参照!$E$4,IF(D372="夜間等",参照!$E$5,IF(D372="通信",参照!$E$6,0)))</f>
        <v>0</v>
      </c>
      <c r="L372" s="240">
        <f t="shared" si="305"/>
        <v>0</v>
      </c>
      <c r="M372" s="241">
        <f t="shared" si="306"/>
        <v>0</v>
      </c>
      <c r="N372" s="238"/>
      <c r="O372" s="238">
        <f t="shared" si="307"/>
        <v>0</v>
      </c>
      <c r="P372" s="389">
        <v>0</v>
      </c>
      <c r="Q372" s="392">
        <f>IF(D372="昼間",参照!$F$4,IF(D372="夜間等",参照!$F$5,IF(D372="通信",参照!$F$6,0)))</f>
        <v>0</v>
      </c>
      <c r="R372" s="240">
        <f t="shared" si="308"/>
        <v>0</v>
      </c>
      <c r="S372" s="214"/>
      <c r="T372" s="384">
        <f t="shared" si="309"/>
        <v>0</v>
      </c>
      <c r="U372" s="382">
        <f t="shared" si="310"/>
        <v>0</v>
      </c>
      <c r="V372" s="380">
        <f t="shared" si="311"/>
        <v>0</v>
      </c>
      <c r="W372" s="378">
        <f t="shared" si="312"/>
        <v>0</v>
      </c>
      <c r="X372" s="386" t="str">
        <f t="shared" si="282"/>
        <v>0</v>
      </c>
      <c r="Y372" s="379">
        <f t="shared" si="313"/>
        <v>0</v>
      </c>
      <c r="Z372" s="441"/>
      <c r="AA372" s="441"/>
      <c r="AB372" s="445">
        <f t="shared" si="314"/>
        <v>0</v>
      </c>
      <c r="AC372" s="356">
        <f t="shared" si="315"/>
        <v>0</v>
      </c>
      <c r="AD372" s="123">
        <f t="shared" si="283"/>
        <v>0</v>
      </c>
      <c r="AE372" s="123">
        <f t="shared" si="284"/>
        <v>0</v>
      </c>
      <c r="AF372" s="183"/>
      <c r="AG372" s="32"/>
      <c r="AH372" s="97"/>
      <c r="AI372" s="33"/>
      <c r="AJ372" s="97"/>
      <c r="AK372" s="33"/>
      <c r="AL372" s="97"/>
      <c r="AM372" s="98"/>
      <c r="AN372" s="99"/>
      <c r="AO372" s="147"/>
      <c r="AP372" s="147"/>
      <c r="AQ372" s="147"/>
      <c r="AR372" s="147"/>
      <c r="AS372" s="33"/>
      <c r="AT372" s="308">
        <f t="shared" si="285"/>
        <v>0</v>
      </c>
      <c r="AU372" s="295">
        <f t="shared" si="286"/>
        <v>0</v>
      </c>
      <c r="AV372" s="295">
        <f t="shared" si="287"/>
        <v>0</v>
      </c>
      <c r="AW372" s="295">
        <f t="shared" si="288"/>
        <v>0</v>
      </c>
      <c r="AX372" s="295">
        <f t="shared" si="289"/>
        <v>0</v>
      </c>
      <c r="AY372" s="295">
        <f t="shared" si="290"/>
        <v>0</v>
      </c>
      <c r="AZ372" s="295">
        <f t="shared" si="291"/>
        <v>0</v>
      </c>
      <c r="BA372" s="295">
        <f t="shared" si="292"/>
        <v>0</v>
      </c>
      <c r="BB372" s="310">
        <f t="shared" si="293"/>
        <v>0</v>
      </c>
      <c r="BC372" s="308">
        <f t="shared" si="294"/>
        <v>0</v>
      </c>
      <c r="BD372" s="308">
        <f t="shared" si="295"/>
        <v>0</v>
      </c>
      <c r="BE372" s="295">
        <f t="shared" si="296"/>
        <v>0</v>
      </c>
      <c r="BF372" s="308">
        <f t="shared" si="297"/>
        <v>0</v>
      </c>
      <c r="BG372" s="295">
        <f t="shared" si="298"/>
        <v>0</v>
      </c>
      <c r="BH372" s="308">
        <f t="shared" si="299"/>
        <v>0</v>
      </c>
      <c r="BI372" s="295">
        <f t="shared" si="300"/>
        <v>0</v>
      </c>
      <c r="BJ372" s="295">
        <f t="shared" si="301"/>
        <v>0</v>
      </c>
      <c r="BK372" s="310">
        <f t="shared" si="302"/>
        <v>0</v>
      </c>
      <c r="BL372" s="317">
        <f t="shared" si="316"/>
        <v>0</v>
      </c>
      <c r="BM372" s="299">
        <f t="shared" si="316"/>
        <v>0</v>
      </c>
      <c r="BN372" s="299">
        <f t="shared" si="317"/>
        <v>0</v>
      </c>
      <c r="BO372" s="299">
        <f t="shared" si="316"/>
        <v>0</v>
      </c>
      <c r="BP372" s="299">
        <f t="shared" si="318"/>
        <v>0</v>
      </c>
      <c r="BQ372" s="299">
        <f t="shared" si="316"/>
        <v>0</v>
      </c>
      <c r="BR372" s="299">
        <f t="shared" si="319"/>
        <v>0</v>
      </c>
      <c r="BS372" s="299">
        <f t="shared" si="320"/>
        <v>0</v>
      </c>
      <c r="BT372" s="318">
        <f t="shared" si="320"/>
        <v>0</v>
      </c>
      <c r="BU372" s="450">
        <f t="shared" si="321"/>
        <v>0</v>
      </c>
      <c r="BV372" s="451">
        <f t="shared" si="322"/>
        <v>0</v>
      </c>
      <c r="BW372" s="451">
        <f t="shared" si="323"/>
        <v>0</v>
      </c>
      <c r="BX372" s="451">
        <f t="shared" si="324"/>
        <v>0</v>
      </c>
      <c r="BY372" s="451">
        <f t="shared" si="325"/>
        <v>0</v>
      </c>
      <c r="BZ372" s="451">
        <f t="shared" si="326"/>
        <v>0</v>
      </c>
      <c r="CA372" s="451">
        <f t="shared" si="327"/>
        <v>0</v>
      </c>
      <c r="CB372" s="451">
        <f t="shared" si="328"/>
        <v>0</v>
      </c>
      <c r="CC372" s="451">
        <f t="shared" si="329"/>
        <v>0</v>
      </c>
      <c r="CD372" s="452">
        <f t="shared" si="330"/>
        <v>0</v>
      </c>
      <c r="CE372" s="453">
        <f>IF($AF372="3/3",$R372*参照!$J$4,IF($AF372="2/3",$R372*参照!$J$5,IF($AF372="1/3",$R372*参照!$J$6,IF($AF372="1/4(多子)",$R372*参照!$J$4,IF($AF372="1/4(工･農)",$R372*参照!$J$7,IF($AF372="3/3(多子)",$R372*参照!$J$4,IF($AF372="2/3(多子)",$R372*参照!$J$4,IF($AF372="1/3(多子)",$R372*参照!$J$4,IF($AF372="多子世帯",$R372*参照!$J$4,)))))))))</f>
        <v>0</v>
      </c>
      <c r="CF372" s="454" t="b">
        <f>IF(AH372="3/3",$M372*参照!$I$4,IF(AH372="2/3",$M372*参照!$I$5,IF(AH372="1/3",$M372*参照!$I$6,IF(AH372="1/4(多子)",$M372*参照!$I$4,IF(AH372="1/4(工･農)",$M372*参照!$I$7,IF(AH372="3/3(多子)",$M372*参照!$I$4,IF(AH372="2/3(多子)",$M372*参照!$I$4,IF(AH372="1/3(多子)",$M372*参照!$I$4,IF(AH372="多子世帯",$M372*参照!$I$4,IF(AH372="対象外",0))))))))))</f>
        <v>0</v>
      </c>
      <c r="CG372" s="454" t="b">
        <f>IF(AI372="3/3",$M372*参照!$I$4,IF(AI372="2/3",$M372*参照!$I$5,IF(AI372="1/3",$M372*参照!$I$6,IF(AI372="1/4(多子)",$M372*参照!$I$4,IF(AI372="1/4(工･農)",$M372*参照!$I$7,IF(AI372="3/3(多子)",$M372*参照!$I$4,IF(AI372="2/3(多子)",$M372*参照!$I$4,IF(AI372="1/3(多子)",$M372*参照!$I$4,IF(AI372="多子世帯",$M372*参照!$I$4,IF(AI372="対象外",0))))))))))</f>
        <v>0</v>
      </c>
      <c r="CH372" s="454" t="b">
        <f>IF(AJ372="3/3",$M372*参照!$I$4,IF(AJ372="2/3",$M372*参照!$I$5,IF(AJ372="1/3",$M372*参照!$I$6,IF(AJ372="1/4(多子)",$M372*参照!$I$4,IF(AJ372="1/4(工･農)",$M372*参照!$I$7,IF(AJ372="3/3(多子)",$M372*参照!$I$4,IF(AJ372="2/3(多子)",$M372*参照!$I$4,IF(AJ372="1/3(多子)",$M372*参照!$I$4,IF(AJ372="多子世帯",$M372*参照!$I$4,IF(AJ372="対象外",0))))))))))</f>
        <v>0</v>
      </c>
      <c r="CI372" s="454" t="b">
        <f>IF(AK372="3/3",$M372*参照!$I$4,IF(AK372="2/3",$M372*参照!$I$5,IF(AK372="1/3",$M372*参照!$I$6,IF(AK372="1/4(多子)",$M372*参照!$I$4,IF(AK372="1/4(工･農)",$M372*参照!$I$7,IF(AK372="3/3(多子)",$M372*参照!$I$4,IF(AK372="2/3(多子)",$M372*参照!$I$4,IF(AK372="1/3(多子)",$M372*参照!$I$4,IF(AK372="多子世帯",$M372*参照!$I$4,IF(AK372="対象外",0))))))))))</f>
        <v>0</v>
      </c>
      <c r="CJ372" s="454" t="b">
        <f>IF(AL372="3/3",$M372*参照!$I$4,IF(AL372="2/3",$M372*参照!$I$5,IF(AL372="1/3",$M372*参照!$I$6,IF(AL372="1/4(多子)",$M372*参照!$I$4,IF(AL372="1/4(工･農)",$M372*参照!$I$7,IF(AL372="3/3(多子)",$M372*参照!$I$4,IF(AL372="2/3(多子)",$M372*参照!$I$4,IF(AL372="1/3(多子)",$M372*参照!$I$4,IF(AL372="多子世帯",$M372*参照!$I$4,IF(AL372="対象外",0))))))))))</f>
        <v>0</v>
      </c>
      <c r="CK372" s="454" t="b">
        <f>IF(AM372="3/3",$M372*参照!$I$4,IF(AM372="2/3",$M372*参照!$I$5,IF(AM372="1/3",$M372*参照!$I$6,IF(AM372="1/4(多子)",$M372*参照!$I$4,IF(AM372="1/4(工･農)",$M372*参照!$I$7,IF(AM372="3/3(多子)",$M372*参照!$I$4,IF(AM372="2/3(多子)",$M372*参照!$I$4,IF(AM372="1/3(多子)",$M372*参照!$I$4,IF(AM372="多子世帯",$M372*参照!$I$4,IF(AM372="対象外",0))))))))))</f>
        <v>0</v>
      </c>
      <c r="CL372" s="454" t="b">
        <f>IF(AN372="3/3",$M372*参照!$I$4,IF(AN372="2/3",$M372*参照!$I$5,IF(AN372="1/3",$M372*参照!$I$6,IF(AN372="1/4(多子)",$M372*参照!$I$4,IF(AN372="1/4(工･農)",$M372*参照!$I$7,IF(AN372="3/3(多子)",$M372*参照!$I$4,IF(AN372="2/3(多子)",$M372*参照!$I$4,IF(AN372="1/3(多子)",$M372*参照!$I$4,IF(AN372="多子世帯",$M372*参照!$I$4,IF(AN372="対象外",0))))))))))</f>
        <v>0</v>
      </c>
      <c r="CM372" s="454" t="b">
        <f>IF(AO372="3/3",$M372*参照!$I$4,IF(AO372="2/3",$M372*参照!$I$5,IF(AO372="1/3",$M372*参照!$I$6,IF(AO372="1/4(多子)",$M372*参照!$I$4,IF(AO372="1/4(工･農)",$M372*参照!$I$7,IF(AO372="3/3(多子)",$M372*参照!$I$4,IF(AO372="2/3(多子)",$M372*参照!$I$4,IF(AO372="1/3(多子)",$M372*参照!$I$4,IF(AO372="多子世帯",$M372*参照!$I$4,IF(AO372="対象外",0))))))))))</f>
        <v>0</v>
      </c>
      <c r="CN372" s="454" t="b">
        <f>IF(AP372="3/3",$M372*参照!$I$4,IF(AP372="2/3",$M372*参照!$I$5,IF(AP372="1/3",$M372*参照!$I$6,IF(AP372="1/4(多子)",$M372*参照!$I$4,IF(AP372="1/4(工･農)",$M372*参照!$I$7,IF(AP372="3/3(多子)",$M372*参照!$I$4,IF(AP372="2/3(多子)",$M372*参照!$I$4,IF(AP372="1/3(多子)",$M372*参照!$I$4,IF(AP372="多子世帯",$M372*参照!$I$4,IF(AP372="対象外",0))))))))))</f>
        <v>0</v>
      </c>
      <c r="CO372" s="454" t="b">
        <f>IF(AQ372="3/3",$M372*参照!$I$4,IF(AQ372="2/3",$M372*参照!$I$5,IF(AQ372="1/3",$M372*参照!$I$6,IF(AQ372="1/4(多子)",$M372*参照!$I$4,IF(AQ372="1/4(工･農)",$M372*参照!$I$7,IF(AQ372="3/3(多子)",$M372*参照!$I$4,IF(AQ372="2/3(多子)",$M372*参照!$I$4,IF(AQ372="1/3(多子)",$M372*参照!$I$4,IF(AQ372="多子世帯",$M372*参照!$I$4,IF(AQ372="対象外",0))))))))))</f>
        <v>0</v>
      </c>
      <c r="CP372" s="454" t="b">
        <f>IF(AR372="3/3",$M372*参照!$I$4,IF(AR372="2/3",$M372*参照!$I$5,IF(AR372="1/3",$M372*参照!$I$6,IF(AR372="1/4(多子)",$M372*参照!$I$4,IF(AR372="1/4(工･農)",$M372*参照!$I$7,IF(AR372="3/3(多子)",$M372*参照!$I$4,IF(AR372="2/3(多子)",$M372*参照!$I$4,IF(AR372="1/3(多子)",$M372*参照!$I$4,IF(AR372="多子世帯",$M372*参照!$I$4,IF(AR372="対象外",0))))))))))</f>
        <v>0</v>
      </c>
      <c r="CQ372" s="455" t="b">
        <f>IF(AS372="3/3",$M372*参照!$I$4,IF(AS372="2/3",$M372*参照!$I$5,IF(AS372="1/3",$M372*参照!$I$6,IF(AS372="1/4(多子)",$M372*参照!$I$4,IF(AS372="1/4(工･農)",$M372*参照!$I$7,IF(AS372="3/3(多子)",$M372*参照!$I$4,IF(AS372="2/3(多子)",$M372*参照!$I$4,IF(AS372="1/3(多子)",$M372*参照!$I$4,IF(AS372="多子世帯",$M372*参照!$I$4,IF(AS372="対象外",0))))))))))</f>
        <v>0</v>
      </c>
      <c r="CR372" s="456">
        <f t="shared" si="331"/>
        <v>0</v>
      </c>
      <c r="CS372" s="66"/>
      <c r="CT372" s="147"/>
      <c r="CU372" s="147"/>
      <c r="CV372" s="147"/>
      <c r="CW372" s="147"/>
      <c r="CX372" s="147"/>
      <c r="CY372" s="149"/>
      <c r="CZ372" s="100"/>
      <c r="DA372" s="147"/>
      <c r="DB372" s="147"/>
      <c r="DC372" s="147"/>
      <c r="DD372" s="147"/>
      <c r="DE372" s="147"/>
      <c r="DF372" s="148">
        <f t="shared" si="332"/>
        <v>0</v>
      </c>
      <c r="DG372" s="77">
        <f>IF(CD372=0,0,(ROUNDUP(O372*(BU372*参照!$C$5+BV372*参照!$C$6+BW372*参照!$C$7+BX372*参照!$C$8+BY372*参照!$C$9+BZ372*参照!$C$10+CA372*参照!$C$11+CB372*参照!$C$12+CC372*参照!$C$13)/CD372,-2)))</f>
        <v>0</v>
      </c>
      <c r="DH372" s="136" t="str">
        <f t="shared" si="303"/>
        <v>B</v>
      </c>
    </row>
    <row r="373" spans="1:112" ht="14.4">
      <c r="A373" s="137">
        <v>332</v>
      </c>
      <c r="B373" s="354"/>
      <c r="C373" s="355"/>
      <c r="D373" s="213"/>
      <c r="E373" s="213"/>
      <c r="F373" s="185"/>
      <c r="G373" s="213"/>
      <c r="H373" s="355"/>
      <c r="I373" s="237">
        <v>0</v>
      </c>
      <c r="J373" s="236">
        <f t="shared" si="304"/>
        <v>0</v>
      </c>
      <c r="K373" s="387">
        <f>IF(D373="昼間",参照!$E$4,IF(D373="夜間等",参照!$E$5,IF(D373="通信",参照!$E$6,0)))</f>
        <v>0</v>
      </c>
      <c r="L373" s="240">
        <f t="shared" si="305"/>
        <v>0</v>
      </c>
      <c r="M373" s="241">
        <f t="shared" si="306"/>
        <v>0</v>
      </c>
      <c r="N373" s="238"/>
      <c r="O373" s="238">
        <f t="shared" si="307"/>
        <v>0</v>
      </c>
      <c r="P373" s="389">
        <v>0</v>
      </c>
      <c r="Q373" s="392">
        <f>IF(D373="昼間",参照!$F$4,IF(D373="夜間等",参照!$F$5,IF(D373="通信",参照!$F$6,0)))</f>
        <v>0</v>
      </c>
      <c r="R373" s="240">
        <f t="shared" si="308"/>
        <v>0</v>
      </c>
      <c r="S373" s="214"/>
      <c r="T373" s="384">
        <f t="shared" si="309"/>
        <v>0</v>
      </c>
      <c r="U373" s="382">
        <f t="shared" si="310"/>
        <v>0</v>
      </c>
      <c r="V373" s="380">
        <f t="shared" si="311"/>
        <v>0</v>
      </c>
      <c r="W373" s="378">
        <f t="shared" si="312"/>
        <v>0</v>
      </c>
      <c r="X373" s="386" t="str">
        <f t="shared" si="282"/>
        <v>0</v>
      </c>
      <c r="Y373" s="379">
        <f t="shared" si="313"/>
        <v>0</v>
      </c>
      <c r="Z373" s="441"/>
      <c r="AA373" s="441"/>
      <c r="AB373" s="445">
        <f t="shared" si="314"/>
        <v>0</v>
      </c>
      <c r="AC373" s="356">
        <f t="shared" si="315"/>
        <v>0</v>
      </c>
      <c r="AD373" s="123">
        <f t="shared" si="283"/>
        <v>0</v>
      </c>
      <c r="AE373" s="123">
        <f t="shared" si="284"/>
        <v>0</v>
      </c>
      <c r="AF373" s="183"/>
      <c r="AG373" s="32"/>
      <c r="AH373" s="97"/>
      <c r="AI373" s="33"/>
      <c r="AJ373" s="97"/>
      <c r="AK373" s="33"/>
      <c r="AL373" s="97"/>
      <c r="AM373" s="98"/>
      <c r="AN373" s="99"/>
      <c r="AO373" s="147"/>
      <c r="AP373" s="147"/>
      <c r="AQ373" s="147"/>
      <c r="AR373" s="147"/>
      <c r="AS373" s="33"/>
      <c r="AT373" s="308">
        <f t="shared" si="285"/>
        <v>0</v>
      </c>
      <c r="AU373" s="295">
        <f t="shared" si="286"/>
        <v>0</v>
      </c>
      <c r="AV373" s="295">
        <f t="shared" si="287"/>
        <v>0</v>
      </c>
      <c r="AW373" s="295">
        <f t="shared" si="288"/>
        <v>0</v>
      </c>
      <c r="AX373" s="295">
        <f t="shared" si="289"/>
        <v>0</v>
      </c>
      <c r="AY373" s="295">
        <f t="shared" si="290"/>
        <v>0</v>
      </c>
      <c r="AZ373" s="295">
        <f t="shared" si="291"/>
        <v>0</v>
      </c>
      <c r="BA373" s="295">
        <f t="shared" si="292"/>
        <v>0</v>
      </c>
      <c r="BB373" s="310">
        <f t="shared" si="293"/>
        <v>0</v>
      </c>
      <c r="BC373" s="308">
        <f t="shared" si="294"/>
        <v>0</v>
      </c>
      <c r="BD373" s="308">
        <f t="shared" si="295"/>
        <v>0</v>
      </c>
      <c r="BE373" s="295">
        <f t="shared" si="296"/>
        <v>0</v>
      </c>
      <c r="BF373" s="308">
        <f t="shared" si="297"/>
        <v>0</v>
      </c>
      <c r="BG373" s="295">
        <f t="shared" si="298"/>
        <v>0</v>
      </c>
      <c r="BH373" s="308">
        <f t="shared" si="299"/>
        <v>0</v>
      </c>
      <c r="BI373" s="295">
        <f t="shared" si="300"/>
        <v>0</v>
      </c>
      <c r="BJ373" s="295">
        <f t="shared" si="301"/>
        <v>0</v>
      </c>
      <c r="BK373" s="310">
        <f t="shared" si="302"/>
        <v>0</v>
      </c>
      <c r="BL373" s="317">
        <f t="shared" si="316"/>
        <v>0</v>
      </c>
      <c r="BM373" s="299">
        <f t="shared" si="316"/>
        <v>0</v>
      </c>
      <c r="BN373" s="299">
        <f t="shared" si="317"/>
        <v>0</v>
      </c>
      <c r="BO373" s="299">
        <f t="shared" si="316"/>
        <v>0</v>
      </c>
      <c r="BP373" s="299">
        <f t="shared" si="318"/>
        <v>0</v>
      </c>
      <c r="BQ373" s="299">
        <f t="shared" si="316"/>
        <v>0</v>
      </c>
      <c r="BR373" s="299">
        <f t="shared" si="319"/>
        <v>0</v>
      </c>
      <c r="BS373" s="299">
        <f t="shared" si="320"/>
        <v>0</v>
      </c>
      <c r="BT373" s="318">
        <f t="shared" si="320"/>
        <v>0</v>
      </c>
      <c r="BU373" s="450">
        <f t="shared" si="321"/>
        <v>0</v>
      </c>
      <c r="BV373" s="451">
        <f t="shared" si="322"/>
        <v>0</v>
      </c>
      <c r="BW373" s="451">
        <f t="shared" si="323"/>
        <v>0</v>
      </c>
      <c r="BX373" s="451">
        <f t="shared" si="324"/>
        <v>0</v>
      </c>
      <c r="BY373" s="451">
        <f t="shared" si="325"/>
        <v>0</v>
      </c>
      <c r="BZ373" s="451">
        <f t="shared" si="326"/>
        <v>0</v>
      </c>
      <c r="CA373" s="451">
        <f t="shared" si="327"/>
        <v>0</v>
      </c>
      <c r="CB373" s="451">
        <f t="shared" si="328"/>
        <v>0</v>
      </c>
      <c r="CC373" s="451">
        <f t="shared" si="329"/>
        <v>0</v>
      </c>
      <c r="CD373" s="452">
        <f t="shared" si="330"/>
        <v>0</v>
      </c>
      <c r="CE373" s="453">
        <f>IF($AF373="3/3",$R373*参照!$J$4,IF($AF373="2/3",$R373*参照!$J$5,IF($AF373="1/3",$R373*参照!$J$6,IF($AF373="1/4(多子)",$R373*参照!$J$4,IF($AF373="1/4(工･農)",$R373*参照!$J$7,IF($AF373="3/3(多子)",$R373*参照!$J$4,IF($AF373="2/3(多子)",$R373*参照!$J$4,IF($AF373="1/3(多子)",$R373*参照!$J$4,IF($AF373="多子世帯",$R373*参照!$J$4,)))))))))</f>
        <v>0</v>
      </c>
      <c r="CF373" s="454" t="b">
        <f>IF(AH373="3/3",$M373*参照!$I$4,IF(AH373="2/3",$M373*参照!$I$5,IF(AH373="1/3",$M373*参照!$I$6,IF(AH373="1/4(多子)",$M373*参照!$I$4,IF(AH373="1/4(工･農)",$M373*参照!$I$7,IF(AH373="3/3(多子)",$M373*参照!$I$4,IF(AH373="2/3(多子)",$M373*参照!$I$4,IF(AH373="1/3(多子)",$M373*参照!$I$4,IF(AH373="多子世帯",$M373*参照!$I$4,IF(AH373="対象外",0))))))))))</f>
        <v>0</v>
      </c>
      <c r="CG373" s="454" t="b">
        <f>IF(AI373="3/3",$M373*参照!$I$4,IF(AI373="2/3",$M373*参照!$I$5,IF(AI373="1/3",$M373*参照!$I$6,IF(AI373="1/4(多子)",$M373*参照!$I$4,IF(AI373="1/4(工･農)",$M373*参照!$I$7,IF(AI373="3/3(多子)",$M373*参照!$I$4,IF(AI373="2/3(多子)",$M373*参照!$I$4,IF(AI373="1/3(多子)",$M373*参照!$I$4,IF(AI373="多子世帯",$M373*参照!$I$4,IF(AI373="対象外",0))))))))))</f>
        <v>0</v>
      </c>
      <c r="CH373" s="454" t="b">
        <f>IF(AJ373="3/3",$M373*参照!$I$4,IF(AJ373="2/3",$M373*参照!$I$5,IF(AJ373="1/3",$M373*参照!$I$6,IF(AJ373="1/4(多子)",$M373*参照!$I$4,IF(AJ373="1/4(工･農)",$M373*参照!$I$7,IF(AJ373="3/3(多子)",$M373*参照!$I$4,IF(AJ373="2/3(多子)",$M373*参照!$I$4,IF(AJ373="1/3(多子)",$M373*参照!$I$4,IF(AJ373="多子世帯",$M373*参照!$I$4,IF(AJ373="対象外",0))))))))))</f>
        <v>0</v>
      </c>
      <c r="CI373" s="454" t="b">
        <f>IF(AK373="3/3",$M373*参照!$I$4,IF(AK373="2/3",$M373*参照!$I$5,IF(AK373="1/3",$M373*参照!$I$6,IF(AK373="1/4(多子)",$M373*参照!$I$4,IF(AK373="1/4(工･農)",$M373*参照!$I$7,IF(AK373="3/3(多子)",$M373*参照!$I$4,IF(AK373="2/3(多子)",$M373*参照!$I$4,IF(AK373="1/3(多子)",$M373*参照!$I$4,IF(AK373="多子世帯",$M373*参照!$I$4,IF(AK373="対象外",0))))))))))</f>
        <v>0</v>
      </c>
      <c r="CJ373" s="454" t="b">
        <f>IF(AL373="3/3",$M373*参照!$I$4,IF(AL373="2/3",$M373*参照!$I$5,IF(AL373="1/3",$M373*参照!$I$6,IF(AL373="1/4(多子)",$M373*参照!$I$4,IF(AL373="1/4(工･農)",$M373*参照!$I$7,IF(AL373="3/3(多子)",$M373*参照!$I$4,IF(AL373="2/3(多子)",$M373*参照!$I$4,IF(AL373="1/3(多子)",$M373*参照!$I$4,IF(AL373="多子世帯",$M373*参照!$I$4,IF(AL373="対象外",0))))))))))</f>
        <v>0</v>
      </c>
      <c r="CK373" s="454" t="b">
        <f>IF(AM373="3/3",$M373*参照!$I$4,IF(AM373="2/3",$M373*参照!$I$5,IF(AM373="1/3",$M373*参照!$I$6,IF(AM373="1/4(多子)",$M373*参照!$I$4,IF(AM373="1/4(工･農)",$M373*参照!$I$7,IF(AM373="3/3(多子)",$M373*参照!$I$4,IF(AM373="2/3(多子)",$M373*参照!$I$4,IF(AM373="1/3(多子)",$M373*参照!$I$4,IF(AM373="多子世帯",$M373*参照!$I$4,IF(AM373="対象外",0))))))))))</f>
        <v>0</v>
      </c>
      <c r="CL373" s="454" t="b">
        <f>IF(AN373="3/3",$M373*参照!$I$4,IF(AN373="2/3",$M373*参照!$I$5,IF(AN373="1/3",$M373*参照!$I$6,IF(AN373="1/4(多子)",$M373*参照!$I$4,IF(AN373="1/4(工･農)",$M373*参照!$I$7,IF(AN373="3/3(多子)",$M373*参照!$I$4,IF(AN373="2/3(多子)",$M373*参照!$I$4,IF(AN373="1/3(多子)",$M373*参照!$I$4,IF(AN373="多子世帯",$M373*参照!$I$4,IF(AN373="対象外",0))))))))))</f>
        <v>0</v>
      </c>
      <c r="CM373" s="454" t="b">
        <f>IF(AO373="3/3",$M373*参照!$I$4,IF(AO373="2/3",$M373*参照!$I$5,IF(AO373="1/3",$M373*参照!$I$6,IF(AO373="1/4(多子)",$M373*参照!$I$4,IF(AO373="1/4(工･農)",$M373*参照!$I$7,IF(AO373="3/3(多子)",$M373*参照!$I$4,IF(AO373="2/3(多子)",$M373*参照!$I$4,IF(AO373="1/3(多子)",$M373*参照!$I$4,IF(AO373="多子世帯",$M373*参照!$I$4,IF(AO373="対象外",0))))))))))</f>
        <v>0</v>
      </c>
      <c r="CN373" s="454" t="b">
        <f>IF(AP373="3/3",$M373*参照!$I$4,IF(AP373="2/3",$M373*参照!$I$5,IF(AP373="1/3",$M373*参照!$I$6,IF(AP373="1/4(多子)",$M373*参照!$I$4,IF(AP373="1/4(工･農)",$M373*参照!$I$7,IF(AP373="3/3(多子)",$M373*参照!$I$4,IF(AP373="2/3(多子)",$M373*参照!$I$4,IF(AP373="1/3(多子)",$M373*参照!$I$4,IF(AP373="多子世帯",$M373*参照!$I$4,IF(AP373="対象外",0))))))))))</f>
        <v>0</v>
      </c>
      <c r="CO373" s="454" t="b">
        <f>IF(AQ373="3/3",$M373*参照!$I$4,IF(AQ373="2/3",$M373*参照!$I$5,IF(AQ373="1/3",$M373*参照!$I$6,IF(AQ373="1/4(多子)",$M373*参照!$I$4,IF(AQ373="1/4(工･農)",$M373*参照!$I$7,IF(AQ373="3/3(多子)",$M373*参照!$I$4,IF(AQ373="2/3(多子)",$M373*参照!$I$4,IF(AQ373="1/3(多子)",$M373*参照!$I$4,IF(AQ373="多子世帯",$M373*参照!$I$4,IF(AQ373="対象外",0))))))))))</f>
        <v>0</v>
      </c>
      <c r="CP373" s="454" t="b">
        <f>IF(AR373="3/3",$M373*参照!$I$4,IF(AR373="2/3",$M373*参照!$I$5,IF(AR373="1/3",$M373*参照!$I$6,IF(AR373="1/4(多子)",$M373*参照!$I$4,IF(AR373="1/4(工･農)",$M373*参照!$I$7,IF(AR373="3/3(多子)",$M373*参照!$I$4,IF(AR373="2/3(多子)",$M373*参照!$I$4,IF(AR373="1/3(多子)",$M373*参照!$I$4,IF(AR373="多子世帯",$M373*参照!$I$4,IF(AR373="対象外",0))))))))))</f>
        <v>0</v>
      </c>
      <c r="CQ373" s="455" t="b">
        <f>IF(AS373="3/3",$M373*参照!$I$4,IF(AS373="2/3",$M373*参照!$I$5,IF(AS373="1/3",$M373*参照!$I$6,IF(AS373="1/4(多子)",$M373*参照!$I$4,IF(AS373="1/4(工･農)",$M373*参照!$I$7,IF(AS373="3/3(多子)",$M373*参照!$I$4,IF(AS373="2/3(多子)",$M373*参照!$I$4,IF(AS373="1/3(多子)",$M373*参照!$I$4,IF(AS373="多子世帯",$M373*参照!$I$4,IF(AS373="対象外",0))))))))))</f>
        <v>0</v>
      </c>
      <c r="CR373" s="456">
        <f t="shared" si="331"/>
        <v>0</v>
      </c>
      <c r="CS373" s="66"/>
      <c r="CT373" s="147"/>
      <c r="CU373" s="147"/>
      <c r="CV373" s="147"/>
      <c r="CW373" s="147"/>
      <c r="CX373" s="147"/>
      <c r="CY373" s="149"/>
      <c r="CZ373" s="100"/>
      <c r="DA373" s="147"/>
      <c r="DB373" s="147"/>
      <c r="DC373" s="147"/>
      <c r="DD373" s="147"/>
      <c r="DE373" s="147"/>
      <c r="DF373" s="148">
        <f t="shared" si="332"/>
        <v>0</v>
      </c>
      <c r="DG373" s="77">
        <f>IF(CD373=0,0,(ROUNDUP(O373*(BU373*参照!$C$5+BV373*参照!$C$6+BW373*参照!$C$7+BX373*参照!$C$8+BY373*参照!$C$9+BZ373*参照!$C$10+CA373*参照!$C$11+CB373*参照!$C$12+CC373*参照!$C$13)/CD373,-2)))</f>
        <v>0</v>
      </c>
      <c r="DH373" s="136" t="str">
        <f t="shared" si="303"/>
        <v>B</v>
      </c>
    </row>
    <row r="374" spans="1:112" ht="14.4">
      <c r="A374" s="137">
        <v>333</v>
      </c>
      <c r="B374" s="363"/>
      <c r="C374" s="361"/>
      <c r="D374" s="126"/>
      <c r="E374" s="127"/>
      <c r="F374" s="185"/>
      <c r="G374" s="213"/>
      <c r="H374" s="355"/>
      <c r="I374" s="235">
        <v>0</v>
      </c>
      <c r="J374" s="235">
        <f t="shared" si="304"/>
        <v>0</v>
      </c>
      <c r="K374" s="387">
        <f>IF(D374="昼間",参照!$E$4,IF(D374="夜間等",参照!$E$5,IF(D374="通信",参照!$E$6,0)))</f>
        <v>0</v>
      </c>
      <c r="L374" s="240">
        <f t="shared" si="305"/>
        <v>0</v>
      </c>
      <c r="M374" s="241">
        <f t="shared" si="306"/>
        <v>0</v>
      </c>
      <c r="N374" s="238"/>
      <c r="O374" s="238">
        <f t="shared" si="307"/>
        <v>0</v>
      </c>
      <c r="P374" s="389">
        <v>0</v>
      </c>
      <c r="Q374" s="392">
        <f>IF(D374="昼間",参照!$F$4,IF(D374="夜間等",参照!$F$5,IF(D374="通信",参照!$F$6,0)))</f>
        <v>0</v>
      </c>
      <c r="R374" s="240">
        <f t="shared" si="308"/>
        <v>0</v>
      </c>
      <c r="S374" s="214"/>
      <c r="T374" s="384">
        <f t="shared" si="309"/>
        <v>0</v>
      </c>
      <c r="U374" s="382">
        <f t="shared" si="310"/>
        <v>0</v>
      </c>
      <c r="V374" s="380">
        <f t="shared" si="311"/>
        <v>0</v>
      </c>
      <c r="W374" s="378">
        <f t="shared" si="312"/>
        <v>0</v>
      </c>
      <c r="X374" s="386" t="str">
        <f t="shared" si="282"/>
        <v>0</v>
      </c>
      <c r="Y374" s="379">
        <f t="shared" si="313"/>
        <v>0</v>
      </c>
      <c r="Z374" s="441"/>
      <c r="AA374" s="441"/>
      <c r="AB374" s="445">
        <f t="shared" si="314"/>
        <v>0</v>
      </c>
      <c r="AC374" s="356">
        <f t="shared" si="315"/>
        <v>0</v>
      </c>
      <c r="AD374" s="123">
        <f t="shared" si="283"/>
        <v>0</v>
      </c>
      <c r="AE374" s="123">
        <f t="shared" si="284"/>
        <v>0</v>
      </c>
      <c r="AF374" s="183"/>
      <c r="AG374" s="32"/>
      <c r="AH374" s="97"/>
      <c r="AI374" s="33"/>
      <c r="AJ374" s="97"/>
      <c r="AK374" s="33"/>
      <c r="AL374" s="97"/>
      <c r="AM374" s="98"/>
      <c r="AN374" s="99"/>
      <c r="AO374" s="147"/>
      <c r="AP374" s="147"/>
      <c r="AQ374" s="147"/>
      <c r="AR374" s="147"/>
      <c r="AS374" s="33"/>
      <c r="AT374" s="308">
        <f t="shared" si="285"/>
        <v>0</v>
      </c>
      <c r="AU374" s="295">
        <f t="shared" si="286"/>
        <v>0</v>
      </c>
      <c r="AV374" s="295">
        <f t="shared" si="287"/>
        <v>0</v>
      </c>
      <c r="AW374" s="295">
        <f t="shared" si="288"/>
        <v>0</v>
      </c>
      <c r="AX374" s="295">
        <f t="shared" si="289"/>
        <v>0</v>
      </c>
      <c r="AY374" s="295">
        <f t="shared" si="290"/>
        <v>0</v>
      </c>
      <c r="AZ374" s="295">
        <f t="shared" si="291"/>
        <v>0</v>
      </c>
      <c r="BA374" s="295">
        <f t="shared" si="292"/>
        <v>0</v>
      </c>
      <c r="BB374" s="310">
        <f t="shared" si="293"/>
        <v>0</v>
      </c>
      <c r="BC374" s="308">
        <f t="shared" si="294"/>
        <v>0</v>
      </c>
      <c r="BD374" s="308">
        <f t="shared" si="295"/>
        <v>0</v>
      </c>
      <c r="BE374" s="295">
        <f t="shared" si="296"/>
        <v>0</v>
      </c>
      <c r="BF374" s="308">
        <f t="shared" si="297"/>
        <v>0</v>
      </c>
      <c r="BG374" s="295">
        <f t="shared" si="298"/>
        <v>0</v>
      </c>
      <c r="BH374" s="308">
        <f t="shared" si="299"/>
        <v>0</v>
      </c>
      <c r="BI374" s="295">
        <f t="shared" si="300"/>
        <v>0</v>
      </c>
      <c r="BJ374" s="295">
        <f t="shared" si="301"/>
        <v>0</v>
      </c>
      <c r="BK374" s="310">
        <f t="shared" si="302"/>
        <v>0</v>
      </c>
      <c r="BL374" s="317">
        <f t="shared" si="316"/>
        <v>0</v>
      </c>
      <c r="BM374" s="299">
        <f t="shared" si="316"/>
        <v>0</v>
      </c>
      <c r="BN374" s="299">
        <f t="shared" si="317"/>
        <v>0</v>
      </c>
      <c r="BO374" s="299">
        <f t="shared" si="316"/>
        <v>0</v>
      </c>
      <c r="BP374" s="299">
        <f t="shared" si="318"/>
        <v>0</v>
      </c>
      <c r="BQ374" s="299">
        <f t="shared" si="316"/>
        <v>0</v>
      </c>
      <c r="BR374" s="299">
        <f t="shared" si="319"/>
        <v>0</v>
      </c>
      <c r="BS374" s="299">
        <f t="shared" si="320"/>
        <v>0</v>
      </c>
      <c r="BT374" s="318">
        <f t="shared" si="320"/>
        <v>0</v>
      </c>
      <c r="BU374" s="450">
        <f t="shared" si="321"/>
        <v>0</v>
      </c>
      <c r="BV374" s="451">
        <f t="shared" si="322"/>
        <v>0</v>
      </c>
      <c r="BW374" s="451">
        <f t="shared" si="323"/>
        <v>0</v>
      </c>
      <c r="BX374" s="451">
        <f t="shared" si="324"/>
        <v>0</v>
      </c>
      <c r="BY374" s="451">
        <f t="shared" si="325"/>
        <v>0</v>
      </c>
      <c r="BZ374" s="451">
        <f t="shared" si="326"/>
        <v>0</v>
      </c>
      <c r="CA374" s="451">
        <f t="shared" si="327"/>
        <v>0</v>
      </c>
      <c r="CB374" s="451">
        <f t="shared" si="328"/>
        <v>0</v>
      </c>
      <c r="CC374" s="451">
        <f t="shared" si="329"/>
        <v>0</v>
      </c>
      <c r="CD374" s="452">
        <f t="shared" si="330"/>
        <v>0</v>
      </c>
      <c r="CE374" s="453">
        <f>IF($AF374="3/3",$R374*参照!$J$4,IF($AF374="2/3",$R374*参照!$J$5,IF($AF374="1/3",$R374*参照!$J$6,IF($AF374="1/4(多子)",$R374*参照!$J$4,IF($AF374="1/4(工･農)",$R374*参照!$J$7,IF($AF374="3/3(多子)",$R374*参照!$J$4,IF($AF374="2/3(多子)",$R374*参照!$J$4,IF($AF374="1/3(多子)",$R374*参照!$J$4,IF($AF374="多子世帯",$R374*参照!$J$4,)))))))))</f>
        <v>0</v>
      </c>
      <c r="CF374" s="454" t="b">
        <f>IF(AH374="3/3",$M374*参照!$I$4,IF(AH374="2/3",$M374*参照!$I$5,IF(AH374="1/3",$M374*参照!$I$6,IF(AH374="1/4(多子)",$M374*参照!$I$4,IF(AH374="1/4(工･農)",$M374*参照!$I$7,IF(AH374="3/3(多子)",$M374*参照!$I$4,IF(AH374="2/3(多子)",$M374*参照!$I$4,IF(AH374="1/3(多子)",$M374*参照!$I$4,IF(AH374="多子世帯",$M374*参照!$I$4,IF(AH374="対象外",0))))))))))</f>
        <v>0</v>
      </c>
      <c r="CG374" s="454" t="b">
        <f>IF(AI374="3/3",$M374*参照!$I$4,IF(AI374="2/3",$M374*参照!$I$5,IF(AI374="1/3",$M374*参照!$I$6,IF(AI374="1/4(多子)",$M374*参照!$I$4,IF(AI374="1/4(工･農)",$M374*参照!$I$7,IF(AI374="3/3(多子)",$M374*参照!$I$4,IF(AI374="2/3(多子)",$M374*参照!$I$4,IF(AI374="1/3(多子)",$M374*参照!$I$4,IF(AI374="多子世帯",$M374*参照!$I$4,IF(AI374="対象外",0))))))))))</f>
        <v>0</v>
      </c>
      <c r="CH374" s="454" t="b">
        <f>IF(AJ374="3/3",$M374*参照!$I$4,IF(AJ374="2/3",$M374*参照!$I$5,IF(AJ374="1/3",$M374*参照!$I$6,IF(AJ374="1/4(多子)",$M374*参照!$I$4,IF(AJ374="1/4(工･農)",$M374*参照!$I$7,IF(AJ374="3/3(多子)",$M374*参照!$I$4,IF(AJ374="2/3(多子)",$M374*参照!$I$4,IF(AJ374="1/3(多子)",$M374*参照!$I$4,IF(AJ374="多子世帯",$M374*参照!$I$4,IF(AJ374="対象外",0))))))))))</f>
        <v>0</v>
      </c>
      <c r="CI374" s="454" t="b">
        <f>IF(AK374="3/3",$M374*参照!$I$4,IF(AK374="2/3",$M374*参照!$I$5,IF(AK374="1/3",$M374*参照!$I$6,IF(AK374="1/4(多子)",$M374*参照!$I$4,IF(AK374="1/4(工･農)",$M374*参照!$I$7,IF(AK374="3/3(多子)",$M374*参照!$I$4,IF(AK374="2/3(多子)",$M374*参照!$I$4,IF(AK374="1/3(多子)",$M374*参照!$I$4,IF(AK374="多子世帯",$M374*参照!$I$4,IF(AK374="対象外",0))))))))))</f>
        <v>0</v>
      </c>
      <c r="CJ374" s="454" t="b">
        <f>IF(AL374="3/3",$M374*参照!$I$4,IF(AL374="2/3",$M374*参照!$I$5,IF(AL374="1/3",$M374*参照!$I$6,IF(AL374="1/4(多子)",$M374*参照!$I$4,IF(AL374="1/4(工･農)",$M374*参照!$I$7,IF(AL374="3/3(多子)",$M374*参照!$I$4,IF(AL374="2/3(多子)",$M374*参照!$I$4,IF(AL374="1/3(多子)",$M374*参照!$I$4,IF(AL374="多子世帯",$M374*参照!$I$4,IF(AL374="対象外",0))))))))))</f>
        <v>0</v>
      </c>
      <c r="CK374" s="454" t="b">
        <f>IF(AM374="3/3",$M374*参照!$I$4,IF(AM374="2/3",$M374*参照!$I$5,IF(AM374="1/3",$M374*参照!$I$6,IF(AM374="1/4(多子)",$M374*参照!$I$4,IF(AM374="1/4(工･農)",$M374*参照!$I$7,IF(AM374="3/3(多子)",$M374*参照!$I$4,IF(AM374="2/3(多子)",$M374*参照!$I$4,IF(AM374="1/3(多子)",$M374*参照!$I$4,IF(AM374="多子世帯",$M374*参照!$I$4,IF(AM374="対象外",0))))))))))</f>
        <v>0</v>
      </c>
      <c r="CL374" s="454" t="b">
        <f>IF(AN374="3/3",$M374*参照!$I$4,IF(AN374="2/3",$M374*参照!$I$5,IF(AN374="1/3",$M374*参照!$I$6,IF(AN374="1/4(多子)",$M374*参照!$I$4,IF(AN374="1/4(工･農)",$M374*参照!$I$7,IF(AN374="3/3(多子)",$M374*参照!$I$4,IF(AN374="2/3(多子)",$M374*参照!$I$4,IF(AN374="1/3(多子)",$M374*参照!$I$4,IF(AN374="多子世帯",$M374*参照!$I$4,IF(AN374="対象外",0))))))))))</f>
        <v>0</v>
      </c>
      <c r="CM374" s="454" t="b">
        <f>IF(AO374="3/3",$M374*参照!$I$4,IF(AO374="2/3",$M374*参照!$I$5,IF(AO374="1/3",$M374*参照!$I$6,IF(AO374="1/4(多子)",$M374*参照!$I$4,IF(AO374="1/4(工･農)",$M374*参照!$I$7,IF(AO374="3/3(多子)",$M374*参照!$I$4,IF(AO374="2/3(多子)",$M374*参照!$I$4,IF(AO374="1/3(多子)",$M374*参照!$I$4,IF(AO374="多子世帯",$M374*参照!$I$4,IF(AO374="対象外",0))))))))))</f>
        <v>0</v>
      </c>
      <c r="CN374" s="454" t="b">
        <f>IF(AP374="3/3",$M374*参照!$I$4,IF(AP374="2/3",$M374*参照!$I$5,IF(AP374="1/3",$M374*参照!$I$6,IF(AP374="1/4(多子)",$M374*参照!$I$4,IF(AP374="1/4(工･農)",$M374*参照!$I$7,IF(AP374="3/3(多子)",$M374*参照!$I$4,IF(AP374="2/3(多子)",$M374*参照!$I$4,IF(AP374="1/3(多子)",$M374*参照!$I$4,IF(AP374="多子世帯",$M374*参照!$I$4,IF(AP374="対象外",0))))))))))</f>
        <v>0</v>
      </c>
      <c r="CO374" s="454" t="b">
        <f>IF(AQ374="3/3",$M374*参照!$I$4,IF(AQ374="2/3",$M374*参照!$I$5,IF(AQ374="1/3",$M374*参照!$I$6,IF(AQ374="1/4(多子)",$M374*参照!$I$4,IF(AQ374="1/4(工･農)",$M374*参照!$I$7,IF(AQ374="3/3(多子)",$M374*参照!$I$4,IF(AQ374="2/3(多子)",$M374*参照!$I$4,IF(AQ374="1/3(多子)",$M374*参照!$I$4,IF(AQ374="多子世帯",$M374*参照!$I$4,IF(AQ374="対象外",0))))))))))</f>
        <v>0</v>
      </c>
      <c r="CP374" s="454" t="b">
        <f>IF(AR374="3/3",$M374*参照!$I$4,IF(AR374="2/3",$M374*参照!$I$5,IF(AR374="1/3",$M374*参照!$I$6,IF(AR374="1/4(多子)",$M374*参照!$I$4,IF(AR374="1/4(工･農)",$M374*参照!$I$7,IF(AR374="3/3(多子)",$M374*参照!$I$4,IF(AR374="2/3(多子)",$M374*参照!$I$4,IF(AR374="1/3(多子)",$M374*参照!$I$4,IF(AR374="多子世帯",$M374*参照!$I$4,IF(AR374="対象外",0))))))))))</f>
        <v>0</v>
      </c>
      <c r="CQ374" s="455" t="b">
        <f>IF(AS374="3/3",$M374*参照!$I$4,IF(AS374="2/3",$M374*参照!$I$5,IF(AS374="1/3",$M374*参照!$I$6,IF(AS374="1/4(多子)",$M374*参照!$I$4,IF(AS374="1/4(工･農)",$M374*参照!$I$7,IF(AS374="3/3(多子)",$M374*参照!$I$4,IF(AS374="2/3(多子)",$M374*参照!$I$4,IF(AS374="1/3(多子)",$M374*参照!$I$4,IF(AS374="多子世帯",$M374*参照!$I$4,IF(AS374="対象外",0))))))))))</f>
        <v>0</v>
      </c>
      <c r="CR374" s="456">
        <f t="shared" si="331"/>
        <v>0</v>
      </c>
      <c r="CS374" s="66"/>
      <c r="CT374" s="147"/>
      <c r="CU374" s="147"/>
      <c r="CV374" s="147"/>
      <c r="CW374" s="147"/>
      <c r="CX374" s="147"/>
      <c r="CY374" s="149"/>
      <c r="CZ374" s="100"/>
      <c r="DA374" s="147"/>
      <c r="DB374" s="147"/>
      <c r="DC374" s="147"/>
      <c r="DD374" s="147"/>
      <c r="DE374" s="147"/>
      <c r="DF374" s="148">
        <f t="shared" si="332"/>
        <v>0</v>
      </c>
      <c r="DG374" s="77">
        <f>IF(CD374=0,0,(ROUNDUP(O374*(BU374*参照!$C$5+BV374*参照!$C$6+BW374*参照!$C$7+BX374*参照!$C$8+BY374*参照!$C$9+BZ374*参照!$C$10+CA374*参照!$C$11+CB374*参照!$C$12+CC374*参照!$C$13)/CD374,-2)))</f>
        <v>0</v>
      </c>
      <c r="DH374" s="136" t="str">
        <f t="shared" si="303"/>
        <v>B</v>
      </c>
    </row>
    <row r="375" spans="1:112" ht="14.4">
      <c r="A375" s="137">
        <v>334</v>
      </c>
      <c r="B375" s="363"/>
      <c r="C375" s="361"/>
      <c r="D375" s="126"/>
      <c r="E375" s="127"/>
      <c r="F375" s="185"/>
      <c r="G375" s="213"/>
      <c r="H375" s="355"/>
      <c r="I375" s="235">
        <v>0</v>
      </c>
      <c r="J375" s="235">
        <f t="shared" si="304"/>
        <v>0</v>
      </c>
      <c r="K375" s="387">
        <f>IF(D375="昼間",参照!$E$4,IF(D375="夜間等",参照!$E$5,IF(D375="通信",参照!$E$6,0)))</f>
        <v>0</v>
      </c>
      <c r="L375" s="240">
        <f t="shared" si="305"/>
        <v>0</v>
      </c>
      <c r="M375" s="241">
        <f t="shared" si="306"/>
        <v>0</v>
      </c>
      <c r="N375" s="238"/>
      <c r="O375" s="238">
        <f t="shared" si="307"/>
        <v>0</v>
      </c>
      <c r="P375" s="389">
        <v>0</v>
      </c>
      <c r="Q375" s="392">
        <f>IF(D375="昼間",参照!$F$4,IF(D375="夜間等",参照!$F$5,IF(D375="通信",参照!$F$6,0)))</f>
        <v>0</v>
      </c>
      <c r="R375" s="240">
        <f t="shared" si="308"/>
        <v>0</v>
      </c>
      <c r="S375" s="214"/>
      <c r="T375" s="384">
        <f t="shared" si="309"/>
        <v>0</v>
      </c>
      <c r="U375" s="382">
        <f t="shared" si="310"/>
        <v>0</v>
      </c>
      <c r="V375" s="380">
        <f t="shared" si="311"/>
        <v>0</v>
      </c>
      <c r="W375" s="378">
        <f t="shared" si="312"/>
        <v>0</v>
      </c>
      <c r="X375" s="386" t="str">
        <f t="shared" si="282"/>
        <v>0</v>
      </c>
      <c r="Y375" s="379">
        <f t="shared" si="313"/>
        <v>0</v>
      </c>
      <c r="Z375" s="441"/>
      <c r="AA375" s="441"/>
      <c r="AB375" s="445">
        <f t="shared" si="314"/>
        <v>0</v>
      </c>
      <c r="AC375" s="356">
        <f t="shared" si="315"/>
        <v>0</v>
      </c>
      <c r="AD375" s="123">
        <f t="shared" si="283"/>
        <v>0</v>
      </c>
      <c r="AE375" s="123">
        <f t="shared" si="284"/>
        <v>0</v>
      </c>
      <c r="AF375" s="183"/>
      <c r="AG375" s="32"/>
      <c r="AH375" s="97"/>
      <c r="AI375" s="33"/>
      <c r="AJ375" s="97"/>
      <c r="AK375" s="33"/>
      <c r="AL375" s="97"/>
      <c r="AM375" s="98"/>
      <c r="AN375" s="99"/>
      <c r="AO375" s="147"/>
      <c r="AP375" s="147"/>
      <c r="AQ375" s="147"/>
      <c r="AR375" s="147"/>
      <c r="AS375" s="33"/>
      <c r="AT375" s="308">
        <f t="shared" si="285"/>
        <v>0</v>
      </c>
      <c r="AU375" s="295">
        <f t="shared" si="286"/>
        <v>0</v>
      </c>
      <c r="AV375" s="295">
        <f t="shared" si="287"/>
        <v>0</v>
      </c>
      <c r="AW375" s="295">
        <f t="shared" si="288"/>
        <v>0</v>
      </c>
      <c r="AX375" s="295">
        <f t="shared" si="289"/>
        <v>0</v>
      </c>
      <c r="AY375" s="295">
        <f t="shared" si="290"/>
        <v>0</v>
      </c>
      <c r="AZ375" s="295">
        <f t="shared" si="291"/>
        <v>0</v>
      </c>
      <c r="BA375" s="295">
        <f t="shared" si="292"/>
        <v>0</v>
      </c>
      <c r="BB375" s="310">
        <f t="shared" si="293"/>
        <v>0</v>
      </c>
      <c r="BC375" s="308">
        <f t="shared" si="294"/>
        <v>0</v>
      </c>
      <c r="BD375" s="308">
        <f t="shared" si="295"/>
        <v>0</v>
      </c>
      <c r="BE375" s="295">
        <f t="shared" si="296"/>
        <v>0</v>
      </c>
      <c r="BF375" s="308">
        <f t="shared" si="297"/>
        <v>0</v>
      </c>
      <c r="BG375" s="295">
        <f t="shared" si="298"/>
        <v>0</v>
      </c>
      <c r="BH375" s="308">
        <f t="shared" si="299"/>
        <v>0</v>
      </c>
      <c r="BI375" s="295">
        <f t="shared" si="300"/>
        <v>0</v>
      </c>
      <c r="BJ375" s="295">
        <f t="shared" si="301"/>
        <v>0</v>
      </c>
      <c r="BK375" s="310">
        <f t="shared" si="302"/>
        <v>0</v>
      </c>
      <c r="BL375" s="317">
        <f t="shared" si="316"/>
        <v>0</v>
      </c>
      <c r="BM375" s="299">
        <f t="shared" si="316"/>
        <v>0</v>
      </c>
      <c r="BN375" s="299">
        <f t="shared" si="317"/>
        <v>0</v>
      </c>
      <c r="BO375" s="299">
        <f t="shared" si="316"/>
        <v>0</v>
      </c>
      <c r="BP375" s="299">
        <f t="shared" si="318"/>
        <v>0</v>
      </c>
      <c r="BQ375" s="299">
        <f t="shared" si="316"/>
        <v>0</v>
      </c>
      <c r="BR375" s="299">
        <f t="shared" si="319"/>
        <v>0</v>
      </c>
      <c r="BS375" s="299">
        <f t="shared" si="320"/>
        <v>0</v>
      </c>
      <c r="BT375" s="318">
        <f t="shared" si="320"/>
        <v>0</v>
      </c>
      <c r="BU375" s="450">
        <f t="shared" si="321"/>
        <v>0</v>
      </c>
      <c r="BV375" s="451">
        <f t="shared" si="322"/>
        <v>0</v>
      </c>
      <c r="BW375" s="451">
        <f t="shared" si="323"/>
        <v>0</v>
      </c>
      <c r="BX375" s="451">
        <f t="shared" si="324"/>
        <v>0</v>
      </c>
      <c r="BY375" s="451">
        <f t="shared" si="325"/>
        <v>0</v>
      </c>
      <c r="BZ375" s="451">
        <f t="shared" si="326"/>
        <v>0</v>
      </c>
      <c r="CA375" s="451">
        <f t="shared" si="327"/>
        <v>0</v>
      </c>
      <c r="CB375" s="451">
        <f t="shared" si="328"/>
        <v>0</v>
      </c>
      <c r="CC375" s="451">
        <f t="shared" si="329"/>
        <v>0</v>
      </c>
      <c r="CD375" s="452">
        <f t="shared" si="330"/>
        <v>0</v>
      </c>
      <c r="CE375" s="453">
        <f>IF($AF375="3/3",$R375*参照!$J$4,IF($AF375="2/3",$R375*参照!$J$5,IF($AF375="1/3",$R375*参照!$J$6,IF($AF375="1/4(多子)",$R375*参照!$J$4,IF($AF375="1/4(工･農)",$R375*参照!$J$7,IF($AF375="3/3(多子)",$R375*参照!$J$4,IF($AF375="2/3(多子)",$R375*参照!$J$4,IF($AF375="1/3(多子)",$R375*参照!$J$4,IF($AF375="多子世帯",$R375*参照!$J$4,)))))))))</f>
        <v>0</v>
      </c>
      <c r="CF375" s="454" t="b">
        <f>IF(AH375="3/3",$M375*参照!$I$4,IF(AH375="2/3",$M375*参照!$I$5,IF(AH375="1/3",$M375*参照!$I$6,IF(AH375="1/4(多子)",$M375*参照!$I$4,IF(AH375="1/4(工･農)",$M375*参照!$I$7,IF(AH375="3/3(多子)",$M375*参照!$I$4,IF(AH375="2/3(多子)",$M375*参照!$I$4,IF(AH375="1/3(多子)",$M375*参照!$I$4,IF(AH375="多子世帯",$M375*参照!$I$4,IF(AH375="対象外",0))))))))))</f>
        <v>0</v>
      </c>
      <c r="CG375" s="454" t="b">
        <f>IF(AI375="3/3",$M375*参照!$I$4,IF(AI375="2/3",$M375*参照!$I$5,IF(AI375="1/3",$M375*参照!$I$6,IF(AI375="1/4(多子)",$M375*参照!$I$4,IF(AI375="1/4(工･農)",$M375*参照!$I$7,IF(AI375="3/3(多子)",$M375*参照!$I$4,IF(AI375="2/3(多子)",$M375*参照!$I$4,IF(AI375="1/3(多子)",$M375*参照!$I$4,IF(AI375="多子世帯",$M375*参照!$I$4,IF(AI375="対象外",0))))))))))</f>
        <v>0</v>
      </c>
      <c r="CH375" s="454" t="b">
        <f>IF(AJ375="3/3",$M375*参照!$I$4,IF(AJ375="2/3",$M375*参照!$I$5,IF(AJ375="1/3",$M375*参照!$I$6,IF(AJ375="1/4(多子)",$M375*参照!$I$4,IF(AJ375="1/4(工･農)",$M375*参照!$I$7,IF(AJ375="3/3(多子)",$M375*参照!$I$4,IF(AJ375="2/3(多子)",$M375*参照!$I$4,IF(AJ375="1/3(多子)",$M375*参照!$I$4,IF(AJ375="多子世帯",$M375*参照!$I$4,IF(AJ375="対象外",0))))))))))</f>
        <v>0</v>
      </c>
      <c r="CI375" s="454" t="b">
        <f>IF(AK375="3/3",$M375*参照!$I$4,IF(AK375="2/3",$M375*参照!$I$5,IF(AK375="1/3",$M375*参照!$I$6,IF(AK375="1/4(多子)",$M375*参照!$I$4,IF(AK375="1/4(工･農)",$M375*参照!$I$7,IF(AK375="3/3(多子)",$M375*参照!$I$4,IF(AK375="2/3(多子)",$M375*参照!$I$4,IF(AK375="1/3(多子)",$M375*参照!$I$4,IF(AK375="多子世帯",$M375*参照!$I$4,IF(AK375="対象外",0))))))))))</f>
        <v>0</v>
      </c>
      <c r="CJ375" s="454" t="b">
        <f>IF(AL375="3/3",$M375*参照!$I$4,IF(AL375="2/3",$M375*参照!$I$5,IF(AL375="1/3",$M375*参照!$I$6,IF(AL375="1/4(多子)",$M375*参照!$I$4,IF(AL375="1/4(工･農)",$M375*参照!$I$7,IF(AL375="3/3(多子)",$M375*参照!$I$4,IF(AL375="2/3(多子)",$M375*参照!$I$4,IF(AL375="1/3(多子)",$M375*参照!$I$4,IF(AL375="多子世帯",$M375*参照!$I$4,IF(AL375="対象外",0))))))))))</f>
        <v>0</v>
      </c>
      <c r="CK375" s="454" t="b">
        <f>IF(AM375="3/3",$M375*参照!$I$4,IF(AM375="2/3",$M375*参照!$I$5,IF(AM375="1/3",$M375*参照!$I$6,IF(AM375="1/4(多子)",$M375*参照!$I$4,IF(AM375="1/4(工･農)",$M375*参照!$I$7,IF(AM375="3/3(多子)",$M375*参照!$I$4,IF(AM375="2/3(多子)",$M375*参照!$I$4,IF(AM375="1/3(多子)",$M375*参照!$I$4,IF(AM375="多子世帯",$M375*参照!$I$4,IF(AM375="対象外",0))))))))))</f>
        <v>0</v>
      </c>
      <c r="CL375" s="454" t="b">
        <f>IF(AN375="3/3",$M375*参照!$I$4,IF(AN375="2/3",$M375*参照!$I$5,IF(AN375="1/3",$M375*参照!$I$6,IF(AN375="1/4(多子)",$M375*参照!$I$4,IF(AN375="1/4(工･農)",$M375*参照!$I$7,IF(AN375="3/3(多子)",$M375*参照!$I$4,IF(AN375="2/3(多子)",$M375*参照!$I$4,IF(AN375="1/3(多子)",$M375*参照!$I$4,IF(AN375="多子世帯",$M375*参照!$I$4,IF(AN375="対象外",0))))))))))</f>
        <v>0</v>
      </c>
      <c r="CM375" s="454" t="b">
        <f>IF(AO375="3/3",$M375*参照!$I$4,IF(AO375="2/3",$M375*参照!$I$5,IF(AO375="1/3",$M375*参照!$I$6,IF(AO375="1/4(多子)",$M375*参照!$I$4,IF(AO375="1/4(工･農)",$M375*参照!$I$7,IF(AO375="3/3(多子)",$M375*参照!$I$4,IF(AO375="2/3(多子)",$M375*参照!$I$4,IF(AO375="1/3(多子)",$M375*参照!$I$4,IF(AO375="多子世帯",$M375*参照!$I$4,IF(AO375="対象外",0))))))))))</f>
        <v>0</v>
      </c>
      <c r="CN375" s="454" t="b">
        <f>IF(AP375="3/3",$M375*参照!$I$4,IF(AP375="2/3",$M375*参照!$I$5,IF(AP375="1/3",$M375*参照!$I$6,IF(AP375="1/4(多子)",$M375*参照!$I$4,IF(AP375="1/4(工･農)",$M375*参照!$I$7,IF(AP375="3/3(多子)",$M375*参照!$I$4,IF(AP375="2/3(多子)",$M375*参照!$I$4,IF(AP375="1/3(多子)",$M375*参照!$I$4,IF(AP375="多子世帯",$M375*参照!$I$4,IF(AP375="対象外",0))))))))))</f>
        <v>0</v>
      </c>
      <c r="CO375" s="454" t="b">
        <f>IF(AQ375="3/3",$M375*参照!$I$4,IF(AQ375="2/3",$M375*参照!$I$5,IF(AQ375="1/3",$M375*参照!$I$6,IF(AQ375="1/4(多子)",$M375*参照!$I$4,IF(AQ375="1/4(工･農)",$M375*参照!$I$7,IF(AQ375="3/3(多子)",$M375*参照!$I$4,IF(AQ375="2/3(多子)",$M375*参照!$I$4,IF(AQ375="1/3(多子)",$M375*参照!$I$4,IF(AQ375="多子世帯",$M375*参照!$I$4,IF(AQ375="対象外",0))))))))))</f>
        <v>0</v>
      </c>
      <c r="CP375" s="454" t="b">
        <f>IF(AR375="3/3",$M375*参照!$I$4,IF(AR375="2/3",$M375*参照!$I$5,IF(AR375="1/3",$M375*参照!$I$6,IF(AR375="1/4(多子)",$M375*参照!$I$4,IF(AR375="1/4(工･農)",$M375*参照!$I$7,IF(AR375="3/3(多子)",$M375*参照!$I$4,IF(AR375="2/3(多子)",$M375*参照!$I$4,IF(AR375="1/3(多子)",$M375*参照!$I$4,IF(AR375="多子世帯",$M375*参照!$I$4,IF(AR375="対象外",0))))))))))</f>
        <v>0</v>
      </c>
      <c r="CQ375" s="455" t="b">
        <f>IF(AS375="3/3",$M375*参照!$I$4,IF(AS375="2/3",$M375*参照!$I$5,IF(AS375="1/3",$M375*参照!$I$6,IF(AS375="1/4(多子)",$M375*参照!$I$4,IF(AS375="1/4(工･農)",$M375*参照!$I$7,IF(AS375="3/3(多子)",$M375*参照!$I$4,IF(AS375="2/3(多子)",$M375*参照!$I$4,IF(AS375="1/3(多子)",$M375*参照!$I$4,IF(AS375="多子世帯",$M375*参照!$I$4,IF(AS375="対象外",0))))))))))</f>
        <v>0</v>
      </c>
      <c r="CR375" s="456">
        <f t="shared" si="331"/>
        <v>0</v>
      </c>
      <c r="CS375" s="66"/>
      <c r="CT375" s="147"/>
      <c r="CU375" s="147"/>
      <c r="CV375" s="147"/>
      <c r="CW375" s="147"/>
      <c r="CX375" s="147"/>
      <c r="CY375" s="149"/>
      <c r="CZ375" s="100"/>
      <c r="DA375" s="147"/>
      <c r="DB375" s="147"/>
      <c r="DC375" s="147"/>
      <c r="DD375" s="147"/>
      <c r="DE375" s="147"/>
      <c r="DF375" s="148">
        <f t="shared" si="332"/>
        <v>0</v>
      </c>
      <c r="DG375" s="77">
        <f>IF(CD375=0,0,(ROUNDUP(O375*(BU375*参照!$C$5+BV375*参照!$C$6+BW375*参照!$C$7+BX375*参照!$C$8+BY375*参照!$C$9+BZ375*参照!$C$10+CA375*参照!$C$11+CB375*参照!$C$12+CC375*参照!$C$13)/CD375,-2)))</f>
        <v>0</v>
      </c>
      <c r="DH375" s="136" t="str">
        <f t="shared" si="303"/>
        <v>B</v>
      </c>
    </row>
    <row r="376" spans="1:112" ht="14.4">
      <c r="A376" s="137">
        <v>335</v>
      </c>
      <c r="B376" s="363"/>
      <c r="C376" s="361"/>
      <c r="D376" s="126"/>
      <c r="E376" s="127"/>
      <c r="F376" s="185"/>
      <c r="G376" s="213"/>
      <c r="H376" s="355"/>
      <c r="I376" s="235">
        <v>0</v>
      </c>
      <c r="J376" s="235">
        <f t="shared" si="304"/>
        <v>0</v>
      </c>
      <c r="K376" s="387">
        <f>IF(D376="昼間",参照!$E$4,IF(D376="夜間等",参照!$E$5,IF(D376="通信",参照!$E$6,0)))</f>
        <v>0</v>
      </c>
      <c r="L376" s="240">
        <f t="shared" si="305"/>
        <v>0</v>
      </c>
      <c r="M376" s="241">
        <f t="shared" si="306"/>
        <v>0</v>
      </c>
      <c r="N376" s="238"/>
      <c r="O376" s="238">
        <f t="shared" si="307"/>
        <v>0</v>
      </c>
      <c r="P376" s="389">
        <v>0</v>
      </c>
      <c r="Q376" s="392">
        <f>IF(D376="昼間",参照!$F$4,IF(D376="夜間等",参照!$F$5,IF(D376="通信",参照!$F$6,0)))</f>
        <v>0</v>
      </c>
      <c r="R376" s="240">
        <f t="shared" si="308"/>
        <v>0</v>
      </c>
      <c r="S376" s="214"/>
      <c r="T376" s="384">
        <f t="shared" si="309"/>
        <v>0</v>
      </c>
      <c r="U376" s="382">
        <f t="shared" si="310"/>
        <v>0</v>
      </c>
      <c r="V376" s="380">
        <f t="shared" si="311"/>
        <v>0</v>
      </c>
      <c r="W376" s="378">
        <f t="shared" si="312"/>
        <v>0</v>
      </c>
      <c r="X376" s="386" t="str">
        <f t="shared" si="282"/>
        <v>0</v>
      </c>
      <c r="Y376" s="379">
        <f t="shared" si="313"/>
        <v>0</v>
      </c>
      <c r="Z376" s="441"/>
      <c r="AA376" s="441"/>
      <c r="AB376" s="445">
        <f t="shared" si="314"/>
        <v>0</v>
      </c>
      <c r="AC376" s="356">
        <f t="shared" si="315"/>
        <v>0</v>
      </c>
      <c r="AD376" s="123">
        <f t="shared" si="283"/>
        <v>0</v>
      </c>
      <c r="AE376" s="123">
        <f t="shared" si="284"/>
        <v>0</v>
      </c>
      <c r="AF376" s="183"/>
      <c r="AG376" s="32"/>
      <c r="AH376" s="97"/>
      <c r="AI376" s="33"/>
      <c r="AJ376" s="97"/>
      <c r="AK376" s="33"/>
      <c r="AL376" s="97"/>
      <c r="AM376" s="98"/>
      <c r="AN376" s="99"/>
      <c r="AO376" s="147"/>
      <c r="AP376" s="147"/>
      <c r="AQ376" s="147"/>
      <c r="AR376" s="147"/>
      <c r="AS376" s="33"/>
      <c r="AT376" s="308">
        <f t="shared" si="285"/>
        <v>0</v>
      </c>
      <c r="AU376" s="295">
        <f t="shared" si="286"/>
        <v>0</v>
      </c>
      <c r="AV376" s="295">
        <f t="shared" si="287"/>
        <v>0</v>
      </c>
      <c r="AW376" s="295">
        <f t="shared" si="288"/>
        <v>0</v>
      </c>
      <c r="AX376" s="295">
        <f t="shared" si="289"/>
        <v>0</v>
      </c>
      <c r="AY376" s="295">
        <f t="shared" si="290"/>
        <v>0</v>
      </c>
      <c r="AZ376" s="295">
        <f t="shared" si="291"/>
        <v>0</v>
      </c>
      <c r="BA376" s="295">
        <f t="shared" si="292"/>
        <v>0</v>
      </c>
      <c r="BB376" s="310">
        <f t="shared" si="293"/>
        <v>0</v>
      </c>
      <c r="BC376" s="308">
        <f t="shared" si="294"/>
        <v>0</v>
      </c>
      <c r="BD376" s="308">
        <f t="shared" si="295"/>
        <v>0</v>
      </c>
      <c r="BE376" s="295">
        <f t="shared" si="296"/>
        <v>0</v>
      </c>
      <c r="BF376" s="308">
        <f t="shared" si="297"/>
        <v>0</v>
      </c>
      <c r="BG376" s="295">
        <f t="shared" si="298"/>
        <v>0</v>
      </c>
      <c r="BH376" s="308">
        <f t="shared" si="299"/>
        <v>0</v>
      </c>
      <c r="BI376" s="295">
        <f t="shared" si="300"/>
        <v>0</v>
      </c>
      <c r="BJ376" s="295">
        <f t="shared" si="301"/>
        <v>0</v>
      </c>
      <c r="BK376" s="310">
        <f t="shared" si="302"/>
        <v>0</v>
      </c>
      <c r="BL376" s="317">
        <f t="shared" si="316"/>
        <v>0</v>
      </c>
      <c r="BM376" s="299">
        <f t="shared" si="316"/>
        <v>0</v>
      </c>
      <c r="BN376" s="299">
        <f t="shared" si="317"/>
        <v>0</v>
      </c>
      <c r="BO376" s="299">
        <f t="shared" si="316"/>
        <v>0</v>
      </c>
      <c r="BP376" s="299">
        <f t="shared" si="318"/>
        <v>0</v>
      </c>
      <c r="BQ376" s="299">
        <f t="shared" si="316"/>
        <v>0</v>
      </c>
      <c r="BR376" s="299">
        <f t="shared" si="319"/>
        <v>0</v>
      </c>
      <c r="BS376" s="299">
        <f t="shared" si="320"/>
        <v>0</v>
      </c>
      <c r="BT376" s="318">
        <f t="shared" si="320"/>
        <v>0</v>
      </c>
      <c r="BU376" s="450">
        <f t="shared" si="321"/>
        <v>0</v>
      </c>
      <c r="BV376" s="451">
        <f t="shared" si="322"/>
        <v>0</v>
      </c>
      <c r="BW376" s="451">
        <f t="shared" si="323"/>
        <v>0</v>
      </c>
      <c r="BX376" s="451">
        <f t="shared" si="324"/>
        <v>0</v>
      </c>
      <c r="BY376" s="451">
        <f t="shared" si="325"/>
        <v>0</v>
      </c>
      <c r="BZ376" s="451">
        <f t="shared" si="326"/>
        <v>0</v>
      </c>
      <c r="CA376" s="451">
        <f t="shared" si="327"/>
        <v>0</v>
      </c>
      <c r="CB376" s="451">
        <f t="shared" si="328"/>
        <v>0</v>
      </c>
      <c r="CC376" s="451">
        <f t="shared" si="329"/>
        <v>0</v>
      </c>
      <c r="CD376" s="452">
        <f t="shared" si="330"/>
        <v>0</v>
      </c>
      <c r="CE376" s="453">
        <f>IF($AF376="3/3",$R376*参照!$J$4,IF($AF376="2/3",$R376*参照!$J$5,IF($AF376="1/3",$R376*参照!$J$6,IF($AF376="1/4(多子)",$R376*参照!$J$4,IF($AF376="1/4(工･農)",$R376*参照!$J$7,IF($AF376="3/3(多子)",$R376*参照!$J$4,IF($AF376="2/3(多子)",$R376*参照!$J$4,IF($AF376="1/3(多子)",$R376*参照!$J$4,IF($AF376="多子世帯",$R376*参照!$J$4,)))))))))</f>
        <v>0</v>
      </c>
      <c r="CF376" s="454" t="b">
        <f>IF(AH376="3/3",$M376*参照!$I$4,IF(AH376="2/3",$M376*参照!$I$5,IF(AH376="1/3",$M376*参照!$I$6,IF(AH376="1/4(多子)",$M376*参照!$I$4,IF(AH376="1/4(工･農)",$M376*参照!$I$7,IF(AH376="3/3(多子)",$M376*参照!$I$4,IF(AH376="2/3(多子)",$M376*参照!$I$4,IF(AH376="1/3(多子)",$M376*参照!$I$4,IF(AH376="多子世帯",$M376*参照!$I$4,IF(AH376="対象外",0))))))))))</f>
        <v>0</v>
      </c>
      <c r="CG376" s="454" t="b">
        <f>IF(AI376="3/3",$M376*参照!$I$4,IF(AI376="2/3",$M376*参照!$I$5,IF(AI376="1/3",$M376*参照!$I$6,IF(AI376="1/4(多子)",$M376*参照!$I$4,IF(AI376="1/4(工･農)",$M376*参照!$I$7,IF(AI376="3/3(多子)",$M376*参照!$I$4,IF(AI376="2/3(多子)",$M376*参照!$I$4,IF(AI376="1/3(多子)",$M376*参照!$I$4,IF(AI376="多子世帯",$M376*参照!$I$4,IF(AI376="対象外",0))))))))))</f>
        <v>0</v>
      </c>
      <c r="CH376" s="454" t="b">
        <f>IF(AJ376="3/3",$M376*参照!$I$4,IF(AJ376="2/3",$M376*参照!$I$5,IF(AJ376="1/3",$M376*参照!$I$6,IF(AJ376="1/4(多子)",$M376*参照!$I$4,IF(AJ376="1/4(工･農)",$M376*参照!$I$7,IF(AJ376="3/3(多子)",$M376*参照!$I$4,IF(AJ376="2/3(多子)",$M376*参照!$I$4,IF(AJ376="1/3(多子)",$M376*参照!$I$4,IF(AJ376="多子世帯",$M376*参照!$I$4,IF(AJ376="対象外",0))))))))))</f>
        <v>0</v>
      </c>
      <c r="CI376" s="454" t="b">
        <f>IF(AK376="3/3",$M376*参照!$I$4,IF(AK376="2/3",$M376*参照!$I$5,IF(AK376="1/3",$M376*参照!$I$6,IF(AK376="1/4(多子)",$M376*参照!$I$4,IF(AK376="1/4(工･農)",$M376*参照!$I$7,IF(AK376="3/3(多子)",$M376*参照!$I$4,IF(AK376="2/3(多子)",$M376*参照!$I$4,IF(AK376="1/3(多子)",$M376*参照!$I$4,IF(AK376="多子世帯",$M376*参照!$I$4,IF(AK376="対象外",0))))))))))</f>
        <v>0</v>
      </c>
      <c r="CJ376" s="454" t="b">
        <f>IF(AL376="3/3",$M376*参照!$I$4,IF(AL376="2/3",$M376*参照!$I$5,IF(AL376="1/3",$M376*参照!$I$6,IF(AL376="1/4(多子)",$M376*参照!$I$4,IF(AL376="1/4(工･農)",$M376*参照!$I$7,IF(AL376="3/3(多子)",$M376*参照!$I$4,IF(AL376="2/3(多子)",$M376*参照!$I$4,IF(AL376="1/3(多子)",$M376*参照!$I$4,IF(AL376="多子世帯",$M376*参照!$I$4,IF(AL376="対象外",0))))))))))</f>
        <v>0</v>
      </c>
      <c r="CK376" s="454" t="b">
        <f>IF(AM376="3/3",$M376*参照!$I$4,IF(AM376="2/3",$M376*参照!$I$5,IF(AM376="1/3",$M376*参照!$I$6,IF(AM376="1/4(多子)",$M376*参照!$I$4,IF(AM376="1/4(工･農)",$M376*参照!$I$7,IF(AM376="3/3(多子)",$M376*参照!$I$4,IF(AM376="2/3(多子)",$M376*参照!$I$4,IF(AM376="1/3(多子)",$M376*参照!$I$4,IF(AM376="多子世帯",$M376*参照!$I$4,IF(AM376="対象外",0))))))))))</f>
        <v>0</v>
      </c>
      <c r="CL376" s="454" t="b">
        <f>IF(AN376="3/3",$M376*参照!$I$4,IF(AN376="2/3",$M376*参照!$I$5,IF(AN376="1/3",$M376*参照!$I$6,IF(AN376="1/4(多子)",$M376*参照!$I$4,IF(AN376="1/4(工･農)",$M376*参照!$I$7,IF(AN376="3/3(多子)",$M376*参照!$I$4,IF(AN376="2/3(多子)",$M376*参照!$I$4,IF(AN376="1/3(多子)",$M376*参照!$I$4,IF(AN376="多子世帯",$M376*参照!$I$4,IF(AN376="対象外",0))))))))))</f>
        <v>0</v>
      </c>
      <c r="CM376" s="454" t="b">
        <f>IF(AO376="3/3",$M376*参照!$I$4,IF(AO376="2/3",$M376*参照!$I$5,IF(AO376="1/3",$M376*参照!$I$6,IF(AO376="1/4(多子)",$M376*参照!$I$4,IF(AO376="1/4(工･農)",$M376*参照!$I$7,IF(AO376="3/3(多子)",$M376*参照!$I$4,IF(AO376="2/3(多子)",$M376*参照!$I$4,IF(AO376="1/3(多子)",$M376*参照!$I$4,IF(AO376="多子世帯",$M376*参照!$I$4,IF(AO376="対象外",0))))))))))</f>
        <v>0</v>
      </c>
      <c r="CN376" s="454" t="b">
        <f>IF(AP376="3/3",$M376*参照!$I$4,IF(AP376="2/3",$M376*参照!$I$5,IF(AP376="1/3",$M376*参照!$I$6,IF(AP376="1/4(多子)",$M376*参照!$I$4,IF(AP376="1/4(工･農)",$M376*参照!$I$7,IF(AP376="3/3(多子)",$M376*参照!$I$4,IF(AP376="2/3(多子)",$M376*参照!$I$4,IF(AP376="1/3(多子)",$M376*参照!$I$4,IF(AP376="多子世帯",$M376*参照!$I$4,IF(AP376="対象外",0))))))))))</f>
        <v>0</v>
      </c>
      <c r="CO376" s="454" t="b">
        <f>IF(AQ376="3/3",$M376*参照!$I$4,IF(AQ376="2/3",$M376*参照!$I$5,IF(AQ376="1/3",$M376*参照!$I$6,IF(AQ376="1/4(多子)",$M376*参照!$I$4,IF(AQ376="1/4(工･農)",$M376*参照!$I$7,IF(AQ376="3/3(多子)",$M376*参照!$I$4,IF(AQ376="2/3(多子)",$M376*参照!$I$4,IF(AQ376="1/3(多子)",$M376*参照!$I$4,IF(AQ376="多子世帯",$M376*参照!$I$4,IF(AQ376="対象外",0))))))))))</f>
        <v>0</v>
      </c>
      <c r="CP376" s="454" t="b">
        <f>IF(AR376="3/3",$M376*参照!$I$4,IF(AR376="2/3",$M376*参照!$I$5,IF(AR376="1/3",$M376*参照!$I$6,IF(AR376="1/4(多子)",$M376*参照!$I$4,IF(AR376="1/4(工･農)",$M376*参照!$I$7,IF(AR376="3/3(多子)",$M376*参照!$I$4,IF(AR376="2/3(多子)",$M376*参照!$I$4,IF(AR376="1/3(多子)",$M376*参照!$I$4,IF(AR376="多子世帯",$M376*参照!$I$4,IF(AR376="対象外",0))))))))))</f>
        <v>0</v>
      </c>
      <c r="CQ376" s="455" t="b">
        <f>IF(AS376="3/3",$M376*参照!$I$4,IF(AS376="2/3",$M376*参照!$I$5,IF(AS376="1/3",$M376*参照!$I$6,IF(AS376="1/4(多子)",$M376*参照!$I$4,IF(AS376="1/4(工･農)",$M376*参照!$I$7,IF(AS376="3/3(多子)",$M376*参照!$I$4,IF(AS376="2/3(多子)",$M376*参照!$I$4,IF(AS376="1/3(多子)",$M376*参照!$I$4,IF(AS376="多子世帯",$M376*参照!$I$4,IF(AS376="対象外",0))))))))))</f>
        <v>0</v>
      </c>
      <c r="CR376" s="456">
        <f t="shared" si="331"/>
        <v>0</v>
      </c>
      <c r="CS376" s="66"/>
      <c r="CT376" s="147"/>
      <c r="CU376" s="147"/>
      <c r="CV376" s="147"/>
      <c r="CW376" s="147"/>
      <c r="CX376" s="147"/>
      <c r="CY376" s="149"/>
      <c r="CZ376" s="100"/>
      <c r="DA376" s="147"/>
      <c r="DB376" s="147"/>
      <c r="DC376" s="147"/>
      <c r="DD376" s="147"/>
      <c r="DE376" s="147"/>
      <c r="DF376" s="148">
        <f t="shared" si="332"/>
        <v>0</v>
      </c>
      <c r="DG376" s="77">
        <f>IF(CD376=0,0,(ROUNDUP(O376*(BU376*参照!$C$5+BV376*参照!$C$6+BW376*参照!$C$7+BX376*参照!$C$8+BY376*参照!$C$9+BZ376*参照!$C$10+CA376*参照!$C$11+CB376*参照!$C$12+CC376*参照!$C$13)/CD376,-2)))</f>
        <v>0</v>
      </c>
      <c r="DH376" s="136" t="str">
        <f t="shared" si="303"/>
        <v>B</v>
      </c>
    </row>
    <row r="377" spans="1:112" ht="14.4">
      <c r="A377" s="137">
        <v>336</v>
      </c>
      <c r="B377" s="354"/>
      <c r="C377" s="355"/>
      <c r="D377" s="213"/>
      <c r="E377" s="213"/>
      <c r="F377" s="185"/>
      <c r="G377" s="213"/>
      <c r="H377" s="355"/>
      <c r="I377" s="237">
        <v>0</v>
      </c>
      <c r="J377" s="236">
        <f t="shared" si="304"/>
        <v>0</v>
      </c>
      <c r="K377" s="387">
        <f>IF(D377="昼間",参照!$E$4,IF(D377="夜間等",参照!$E$5,IF(D377="通信",参照!$E$6,0)))</f>
        <v>0</v>
      </c>
      <c r="L377" s="240">
        <f t="shared" si="305"/>
        <v>0</v>
      </c>
      <c r="M377" s="241">
        <f t="shared" si="306"/>
        <v>0</v>
      </c>
      <c r="N377" s="238"/>
      <c r="O377" s="238">
        <f t="shared" si="307"/>
        <v>0</v>
      </c>
      <c r="P377" s="389">
        <v>0</v>
      </c>
      <c r="Q377" s="392">
        <f>IF(D377="昼間",参照!$F$4,IF(D377="夜間等",参照!$F$5,IF(D377="通信",参照!$F$6,0)))</f>
        <v>0</v>
      </c>
      <c r="R377" s="240">
        <f t="shared" si="308"/>
        <v>0</v>
      </c>
      <c r="S377" s="214"/>
      <c r="T377" s="384">
        <f t="shared" si="309"/>
        <v>0</v>
      </c>
      <c r="U377" s="382">
        <f t="shared" si="310"/>
        <v>0</v>
      </c>
      <c r="V377" s="380">
        <f t="shared" si="311"/>
        <v>0</v>
      </c>
      <c r="W377" s="378">
        <f t="shared" si="312"/>
        <v>0</v>
      </c>
      <c r="X377" s="386" t="str">
        <f t="shared" si="282"/>
        <v>0</v>
      </c>
      <c r="Y377" s="379">
        <f t="shared" si="313"/>
        <v>0</v>
      </c>
      <c r="Z377" s="441"/>
      <c r="AA377" s="441"/>
      <c r="AB377" s="445">
        <f t="shared" si="314"/>
        <v>0</v>
      </c>
      <c r="AC377" s="356">
        <f t="shared" si="315"/>
        <v>0</v>
      </c>
      <c r="AD377" s="123">
        <f t="shared" si="283"/>
        <v>0</v>
      </c>
      <c r="AE377" s="123">
        <f t="shared" si="284"/>
        <v>0</v>
      </c>
      <c r="AF377" s="183"/>
      <c r="AG377" s="32"/>
      <c r="AH377" s="97"/>
      <c r="AI377" s="33"/>
      <c r="AJ377" s="97"/>
      <c r="AK377" s="33"/>
      <c r="AL377" s="97"/>
      <c r="AM377" s="98"/>
      <c r="AN377" s="99"/>
      <c r="AO377" s="147"/>
      <c r="AP377" s="147"/>
      <c r="AQ377" s="147"/>
      <c r="AR377" s="147"/>
      <c r="AS377" s="33"/>
      <c r="AT377" s="308">
        <f t="shared" si="285"/>
        <v>0</v>
      </c>
      <c r="AU377" s="295">
        <f t="shared" si="286"/>
        <v>0</v>
      </c>
      <c r="AV377" s="295">
        <f t="shared" si="287"/>
        <v>0</v>
      </c>
      <c r="AW377" s="295">
        <f t="shared" si="288"/>
        <v>0</v>
      </c>
      <c r="AX377" s="295">
        <f t="shared" si="289"/>
        <v>0</v>
      </c>
      <c r="AY377" s="295">
        <f t="shared" si="290"/>
        <v>0</v>
      </c>
      <c r="AZ377" s="295">
        <f t="shared" si="291"/>
        <v>0</v>
      </c>
      <c r="BA377" s="295">
        <f t="shared" si="292"/>
        <v>0</v>
      </c>
      <c r="BB377" s="310">
        <f t="shared" si="293"/>
        <v>0</v>
      </c>
      <c r="BC377" s="308">
        <f t="shared" si="294"/>
        <v>0</v>
      </c>
      <c r="BD377" s="308">
        <f t="shared" si="295"/>
        <v>0</v>
      </c>
      <c r="BE377" s="295">
        <f t="shared" si="296"/>
        <v>0</v>
      </c>
      <c r="BF377" s="308">
        <f t="shared" si="297"/>
        <v>0</v>
      </c>
      <c r="BG377" s="295">
        <f t="shared" si="298"/>
        <v>0</v>
      </c>
      <c r="BH377" s="308">
        <f t="shared" si="299"/>
        <v>0</v>
      </c>
      <c r="BI377" s="295">
        <f t="shared" si="300"/>
        <v>0</v>
      </c>
      <c r="BJ377" s="295">
        <f t="shared" si="301"/>
        <v>0</v>
      </c>
      <c r="BK377" s="310">
        <f t="shared" si="302"/>
        <v>0</v>
      </c>
      <c r="BL377" s="317">
        <f t="shared" si="316"/>
        <v>0</v>
      </c>
      <c r="BM377" s="299">
        <f t="shared" si="316"/>
        <v>0</v>
      </c>
      <c r="BN377" s="299">
        <f t="shared" si="317"/>
        <v>0</v>
      </c>
      <c r="BO377" s="299">
        <f t="shared" si="316"/>
        <v>0</v>
      </c>
      <c r="BP377" s="299">
        <f t="shared" si="318"/>
        <v>0</v>
      </c>
      <c r="BQ377" s="299">
        <f t="shared" si="316"/>
        <v>0</v>
      </c>
      <c r="BR377" s="299">
        <f t="shared" si="319"/>
        <v>0</v>
      </c>
      <c r="BS377" s="299">
        <f t="shared" si="320"/>
        <v>0</v>
      </c>
      <c r="BT377" s="318">
        <f t="shared" si="320"/>
        <v>0</v>
      </c>
      <c r="BU377" s="450">
        <f t="shared" si="321"/>
        <v>0</v>
      </c>
      <c r="BV377" s="451">
        <f t="shared" si="322"/>
        <v>0</v>
      </c>
      <c r="BW377" s="451">
        <f t="shared" si="323"/>
        <v>0</v>
      </c>
      <c r="BX377" s="451">
        <f t="shared" si="324"/>
        <v>0</v>
      </c>
      <c r="BY377" s="451">
        <f t="shared" si="325"/>
        <v>0</v>
      </c>
      <c r="BZ377" s="451">
        <f t="shared" si="326"/>
        <v>0</v>
      </c>
      <c r="CA377" s="451">
        <f t="shared" si="327"/>
        <v>0</v>
      </c>
      <c r="CB377" s="451">
        <f t="shared" si="328"/>
        <v>0</v>
      </c>
      <c r="CC377" s="451">
        <f t="shared" si="329"/>
        <v>0</v>
      </c>
      <c r="CD377" s="452">
        <f t="shared" si="330"/>
        <v>0</v>
      </c>
      <c r="CE377" s="453">
        <f>IF($AF377="3/3",$R377*参照!$J$4,IF($AF377="2/3",$R377*参照!$J$5,IF($AF377="1/3",$R377*参照!$J$6,IF($AF377="1/4(多子)",$R377*参照!$J$4,IF($AF377="1/4(工･農)",$R377*参照!$J$7,IF($AF377="3/3(多子)",$R377*参照!$J$4,IF($AF377="2/3(多子)",$R377*参照!$J$4,IF($AF377="1/3(多子)",$R377*参照!$J$4,IF($AF377="多子世帯",$R377*参照!$J$4,)))))))))</f>
        <v>0</v>
      </c>
      <c r="CF377" s="454" t="b">
        <f>IF(AH377="3/3",$M377*参照!$I$4,IF(AH377="2/3",$M377*参照!$I$5,IF(AH377="1/3",$M377*参照!$I$6,IF(AH377="1/4(多子)",$M377*参照!$I$4,IF(AH377="1/4(工･農)",$M377*参照!$I$7,IF(AH377="3/3(多子)",$M377*参照!$I$4,IF(AH377="2/3(多子)",$M377*参照!$I$4,IF(AH377="1/3(多子)",$M377*参照!$I$4,IF(AH377="多子世帯",$M377*参照!$I$4,IF(AH377="対象外",0))))))))))</f>
        <v>0</v>
      </c>
      <c r="CG377" s="454" t="b">
        <f>IF(AI377="3/3",$M377*参照!$I$4,IF(AI377="2/3",$M377*参照!$I$5,IF(AI377="1/3",$M377*参照!$I$6,IF(AI377="1/4(多子)",$M377*参照!$I$4,IF(AI377="1/4(工･農)",$M377*参照!$I$7,IF(AI377="3/3(多子)",$M377*参照!$I$4,IF(AI377="2/3(多子)",$M377*参照!$I$4,IF(AI377="1/3(多子)",$M377*参照!$I$4,IF(AI377="多子世帯",$M377*参照!$I$4,IF(AI377="対象外",0))))))))))</f>
        <v>0</v>
      </c>
      <c r="CH377" s="454" t="b">
        <f>IF(AJ377="3/3",$M377*参照!$I$4,IF(AJ377="2/3",$M377*参照!$I$5,IF(AJ377="1/3",$M377*参照!$I$6,IF(AJ377="1/4(多子)",$M377*参照!$I$4,IF(AJ377="1/4(工･農)",$M377*参照!$I$7,IF(AJ377="3/3(多子)",$M377*参照!$I$4,IF(AJ377="2/3(多子)",$M377*参照!$I$4,IF(AJ377="1/3(多子)",$M377*参照!$I$4,IF(AJ377="多子世帯",$M377*参照!$I$4,IF(AJ377="対象外",0))))))))))</f>
        <v>0</v>
      </c>
      <c r="CI377" s="454" t="b">
        <f>IF(AK377="3/3",$M377*参照!$I$4,IF(AK377="2/3",$M377*参照!$I$5,IF(AK377="1/3",$M377*参照!$I$6,IF(AK377="1/4(多子)",$M377*参照!$I$4,IF(AK377="1/4(工･農)",$M377*参照!$I$7,IF(AK377="3/3(多子)",$M377*参照!$I$4,IF(AK377="2/3(多子)",$M377*参照!$I$4,IF(AK377="1/3(多子)",$M377*参照!$I$4,IF(AK377="多子世帯",$M377*参照!$I$4,IF(AK377="対象外",0))))))))))</f>
        <v>0</v>
      </c>
      <c r="CJ377" s="454" t="b">
        <f>IF(AL377="3/3",$M377*参照!$I$4,IF(AL377="2/3",$M377*参照!$I$5,IF(AL377="1/3",$M377*参照!$I$6,IF(AL377="1/4(多子)",$M377*参照!$I$4,IF(AL377="1/4(工･農)",$M377*参照!$I$7,IF(AL377="3/3(多子)",$M377*参照!$I$4,IF(AL377="2/3(多子)",$M377*参照!$I$4,IF(AL377="1/3(多子)",$M377*参照!$I$4,IF(AL377="多子世帯",$M377*参照!$I$4,IF(AL377="対象外",0))))))))))</f>
        <v>0</v>
      </c>
      <c r="CK377" s="454" t="b">
        <f>IF(AM377="3/3",$M377*参照!$I$4,IF(AM377="2/3",$M377*参照!$I$5,IF(AM377="1/3",$M377*参照!$I$6,IF(AM377="1/4(多子)",$M377*参照!$I$4,IF(AM377="1/4(工･農)",$M377*参照!$I$7,IF(AM377="3/3(多子)",$M377*参照!$I$4,IF(AM377="2/3(多子)",$M377*参照!$I$4,IF(AM377="1/3(多子)",$M377*参照!$I$4,IF(AM377="多子世帯",$M377*参照!$I$4,IF(AM377="対象外",0))))))))))</f>
        <v>0</v>
      </c>
      <c r="CL377" s="454" t="b">
        <f>IF(AN377="3/3",$M377*参照!$I$4,IF(AN377="2/3",$M377*参照!$I$5,IF(AN377="1/3",$M377*参照!$I$6,IF(AN377="1/4(多子)",$M377*参照!$I$4,IF(AN377="1/4(工･農)",$M377*参照!$I$7,IF(AN377="3/3(多子)",$M377*参照!$I$4,IF(AN377="2/3(多子)",$M377*参照!$I$4,IF(AN377="1/3(多子)",$M377*参照!$I$4,IF(AN377="多子世帯",$M377*参照!$I$4,IF(AN377="対象外",0))))))))))</f>
        <v>0</v>
      </c>
      <c r="CM377" s="454" t="b">
        <f>IF(AO377="3/3",$M377*参照!$I$4,IF(AO377="2/3",$M377*参照!$I$5,IF(AO377="1/3",$M377*参照!$I$6,IF(AO377="1/4(多子)",$M377*参照!$I$4,IF(AO377="1/4(工･農)",$M377*参照!$I$7,IF(AO377="3/3(多子)",$M377*参照!$I$4,IF(AO377="2/3(多子)",$M377*参照!$I$4,IF(AO377="1/3(多子)",$M377*参照!$I$4,IF(AO377="多子世帯",$M377*参照!$I$4,IF(AO377="対象外",0))))))))))</f>
        <v>0</v>
      </c>
      <c r="CN377" s="454" t="b">
        <f>IF(AP377="3/3",$M377*参照!$I$4,IF(AP377="2/3",$M377*参照!$I$5,IF(AP377="1/3",$M377*参照!$I$6,IF(AP377="1/4(多子)",$M377*参照!$I$4,IF(AP377="1/4(工･農)",$M377*参照!$I$7,IF(AP377="3/3(多子)",$M377*参照!$I$4,IF(AP377="2/3(多子)",$M377*参照!$I$4,IF(AP377="1/3(多子)",$M377*参照!$I$4,IF(AP377="多子世帯",$M377*参照!$I$4,IF(AP377="対象外",0))))))))))</f>
        <v>0</v>
      </c>
      <c r="CO377" s="454" t="b">
        <f>IF(AQ377="3/3",$M377*参照!$I$4,IF(AQ377="2/3",$M377*参照!$I$5,IF(AQ377="1/3",$M377*参照!$I$6,IF(AQ377="1/4(多子)",$M377*参照!$I$4,IF(AQ377="1/4(工･農)",$M377*参照!$I$7,IF(AQ377="3/3(多子)",$M377*参照!$I$4,IF(AQ377="2/3(多子)",$M377*参照!$I$4,IF(AQ377="1/3(多子)",$M377*参照!$I$4,IF(AQ377="多子世帯",$M377*参照!$I$4,IF(AQ377="対象外",0))))))))))</f>
        <v>0</v>
      </c>
      <c r="CP377" s="454" t="b">
        <f>IF(AR377="3/3",$M377*参照!$I$4,IF(AR377="2/3",$M377*参照!$I$5,IF(AR377="1/3",$M377*参照!$I$6,IF(AR377="1/4(多子)",$M377*参照!$I$4,IF(AR377="1/4(工･農)",$M377*参照!$I$7,IF(AR377="3/3(多子)",$M377*参照!$I$4,IF(AR377="2/3(多子)",$M377*参照!$I$4,IF(AR377="1/3(多子)",$M377*参照!$I$4,IF(AR377="多子世帯",$M377*参照!$I$4,IF(AR377="対象外",0))))))))))</f>
        <v>0</v>
      </c>
      <c r="CQ377" s="455" t="b">
        <f>IF(AS377="3/3",$M377*参照!$I$4,IF(AS377="2/3",$M377*参照!$I$5,IF(AS377="1/3",$M377*参照!$I$6,IF(AS377="1/4(多子)",$M377*参照!$I$4,IF(AS377="1/4(工･農)",$M377*参照!$I$7,IF(AS377="3/3(多子)",$M377*参照!$I$4,IF(AS377="2/3(多子)",$M377*参照!$I$4,IF(AS377="1/3(多子)",$M377*参照!$I$4,IF(AS377="多子世帯",$M377*参照!$I$4,IF(AS377="対象外",0))))))))))</f>
        <v>0</v>
      </c>
      <c r="CR377" s="456">
        <f t="shared" si="331"/>
        <v>0</v>
      </c>
      <c r="CS377" s="66"/>
      <c r="CT377" s="147"/>
      <c r="CU377" s="147"/>
      <c r="CV377" s="147"/>
      <c r="CW377" s="147"/>
      <c r="CX377" s="147"/>
      <c r="CY377" s="149"/>
      <c r="CZ377" s="100"/>
      <c r="DA377" s="147"/>
      <c r="DB377" s="147"/>
      <c r="DC377" s="147"/>
      <c r="DD377" s="147"/>
      <c r="DE377" s="147"/>
      <c r="DF377" s="148">
        <f t="shared" si="332"/>
        <v>0</v>
      </c>
      <c r="DG377" s="77">
        <f>IF(CD377=0,0,(ROUNDUP(O377*(BU377*参照!$C$5+BV377*参照!$C$6+BW377*参照!$C$7+BX377*参照!$C$8+BY377*参照!$C$9+BZ377*参照!$C$10+CA377*参照!$C$11+CB377*参照!$C$12+CC377*参照!$C$13)/CD377,-2)))</f>
        <v>0</v>
      </c>
      <c r="DH377" s="136" t="str">
        <f t="shared" si="303"/>
        <v>B</v>
      </c>
    </row>
    <row r="378" spans="1:112" ht="14.4">
      <c r="A378" s="137">
        <v>337</v>
      </c>
      <c r="B378" s="363"/>
      <c r="C378" s="361"/>
      <c r="D378" s="126"/>
      <c r="E378" s="127"/>
      <c r="F378" s="185"/>
      <c r="G378" s="213"/>
      <c r="H378" s="355"/>
      <c r="I378" s="235">
        <v>0</v>
      </c>
      <c r="J378" s="235">
        <f t="shared" si="304"/>
        <v>0</v>
      </c>
      <c r="K378" s="387">
        <f>IF(D378="昼間",参照!$E$4,IF(D378="夜間等",参照!$E$5,IF(D378="通信",参照!$E$6,0)))</f>
        <v>0</v>
      </c>
      <c r="L378" s="240">
        <f t="shared" si="305"/>
        <v>0</v>
      </c>
      <c r="M378" s="241">
        <f t="shared" si="306"/>
        <v>0</v>
      </c>
      <c r="N378" s="238"/>
      <c r="O378" s="238">
        <f t="shared" si="307"/>
        <v>0</v>
      </c>
      <c r="P378" s="389">
        <v>0</v>
      </c>
      <c r="Q378" s="392">
        <f>IF(D378="昼間",参照!$F$4,IF(D378="夜間等",参照!$F$5,IF(D378="通信",参照!$F$6,0)))</f>
        <v>0</v>
      </c>
      <c r="R378" s="240">
        <f t="shared" si="308"/>
        <v>0</v>
      </c>
      <c r="S378" s="214"/>
      <c r="T378" s="384">
        <f t="shared" si="309"/>
        <v>0</v>
      </c>
      <c r="U378" s="382">
        <f t="shared" si="310"/>
        <v>0</v>
      </c>
      <c r="V378" s="380">
        <f t="shared" si="311"/>
        <v>0</v>
      </c>
      <c r="W378" s="378">
        <f t="shared" si="312"/>
        <v>0</v>
      </c>
      <c r="X378" s="386" t="str">
        <f t="shared" si="282"/>
        <v>0</v>
      </c>
      <c r="Y378" s="379">
        <f t="shared" si="313"/>
        <v>0</v>
      </c>
      <c r="Z378" s="441"/>
      <c r="AA378" s="441"/>
      <c r="AB378" s="445">
        <f t="shared" si="314"/>
        <v>0</v>
      </c>
      <c r="AC378" s="356">
        <f t="shared" si="315"/>
        <v>0</v>
      </c>
      <c r="AD378" s="123">
        <f t="shared" si="283"/>
        <v>0</v>
      </c>
      <c r="AE378" s="123">
        <f t="shared" si="284"/>
        <v>0</v>
      </c>
      <c r="AF378" s="183"/>
      <c r="AG378" s="32"/>
      <c r="AH378" s="97"/>
      <c r="AI378" s="33"/>
      <c r="AJ378" s="97"/>
      <c r="AK378" s="33"/>
      <c r="AL378" s="97"/>
      <c r="AM378" s="98"/>
      <c r="AN378" s="99"/>
      <c r="AO378" s="147"/>
      <c r="AP378" s="147"/>
      <c r="AQ378" s="147"/>
      <c r="AR378" s="147"/>
      <c r="AS378" s="33"/>
      <c r="AT378" s="308">
        <f t="shared" si="285"/>
        <v>0</v>
      </c>
      <c r="AU378" s="295">
        <f t="shared" si="286"/>
        <v>0</v>
      </c>
      <c r="AV378" s="295">
        <f t="shared" si="287"/>
        <v>0</v>
      </c>
      <c r="AW378" s="295">
        <f t="shared" si="288"/>
        <v>0</v>
      </c>
      <c r="AX378" s="295">
        <f t="shared" si="289"/>
        <v>0</v>
      </c>
      <c r="AY378" s="295">
        <f t="shared" si="290"/>
        <v>0</v>
      </c>
      <c r="AZ378" s="295">
        <f t="shared" si="291"/>
        <v>0</v>
      </c>
      <c r="BA378" s="295">
        <f t="shared" si="292"/>
        <v>0</v>
      </c>
      <c r="BB378" s="310">
        <f t="shared" si="293"/>
        <v>0</v>
      </c>
      <c r="BC378" s="308">
        <f t="shared" si="294"/>
        <v>0</v>
      </c>
      <c r="BD378" s="308">
        <f t="shared" si="295"/>
        <v>0</v>
      </c>
      <c r="BE378" s="295">
        <f t="shared" si="296"/>
        <v>0</v>
      </c>
      <c r="BF378" s="308">
        <f t="shared" si="297"/>
        <v>0</v>
      </c>
      <c r="BG378" s="295">
        <f t="shared" si="298"/>
        <v>0</v>
      </c>
      <c r="BH378" s="308">
        <f t="shared" si="299"/>
        <v>0</v>
      </c>
      <c r="BI378" s="295">
        <f t="shared" si="300"/>
        <v>0</v>
      </c>
      <c r="BJ378" s="295">
        <f t="shared" si="301"/>
        <v>0</v>
      </c>
      <c r="BK378" s="310">
        <f t="shared" si="302"/>
        <v>0</v>
      </c>
      <c r="BL378" s="317">
        <f t="shared" si="316"/>
        <v>0</v>
      </c>
      <c r="BM378" s="299">
        <f t="shared" si="316"/>
        <v>0</v>
      </c>
      <c r="BN378" s="299">
        <f t="shared" si="317"/>
        <v>0</v>
      </c>
      <c r="BO378" s="299">
        <f t="shared" si="316"/>
        <v>0</v>
      </c>
      <c r="BP378" s="299">
        <f t="shared" si="318"/>
        <v>0</v>
      </c>
      <c r="BQ378" s="299">
        <f t="shared" si="316"/>
        <v>0</v>
      </c>
      <c r="BR378" s="299">
        <f t="shared" si="319"/>
        <v>0</v>
      </c>
      <c r="BS378" s="299">
        <f t="shared" si="320"/>
        <v>0</v>
      </c>
      <c r="BT378" s="318">
        <f t="shared" si="320"/>
        <v>0</v>
      </c>
      <c r="BU378" s="450">
        <f t="shared" si="321"/>
        <v>0</v>
      </c>
      <c r="BV378" s="451">
        <f t="shared" si="322"/>
        <v>0</v>
      </c>
      <c r="BW378" s="451">
        <f t="shared" si="323"/>
        <v>0</v>
      </c>
      <c r="BX378" s="451">
        <f t="shared" si="324"/>
        <v>0</v>
      </c>
      <c r="BY378" s="451">
        <f t="shared" si="325"/>
        <v>0</v>
      </c>
      <c r="BZ378" s="451">
        <f t="shared" si="326"/>
        <v>0</v>
      </c>
      <c r="CA378" s="451">
        <f t="shared" si="327"/>
        <v>0</v>
      </c>
      <c r="CB378" s="451">
        <f t="shared" si="328"/>
        <v>0</v>
      </c>
      <c r="CC378" s="451">
        <f t="shared" si="329"/>
        <v>0</v>
      </c>
      <c r="CD378" s="452">
        <f t="shared" si="330"/>
        <v>0</v>
      </c>
      <c r="CE378" s="453">
        <f>IF($AF378="3/3",$R378*参照!$J$4,IF($AF378="2/3",$R378*参照!$J$5,IF($AF378="1/3",$R378*参照!$J$6,IF($AF378="1/4(多子)",$R378*参照!$J$4,IF($AF378="1/4(工･農)",$R378*参照!$J$7,IF($AF378="3/3(多子)",$R378*参照!$J$4,IF($AF378="2/3(多子)",$R378*参照!$J$4,IF($AF378="1/3(多子)",$R378*参照!$J$4,IF($AF378="多子世帯",$R378*参照!$J$4,)))))))))</f>
        <v>0</v>
      </c>
      <c r="CF378" s="454" t="b">
        <f>IF(AH378="3/3",$M378*参照!$I$4,IF(AH378="2/3",$M378*参照!$I$5,IF(AH378="1/3",$M378*参照!$I$6,IF(AH378="1/4(多子)",$M378*参照!$I$4,IF(AH378="1/4(工･農)",$M378*参照!$I$7,IF(AH378="3/3(多子)",$M378*参照!$I$4,IF(AH378="2/3(多子)",$M378*参照!$I$4,IF(AH378="1/3(多子)",$M378*参照!$I$4,IF(AH378="多子世帯",$M378*参照!$I$4,IF(AH378="対象外",0))))))))))</f>
        <v>0</v>
      </c>
      <c r="CG378" s="454" t="b">
        <f>IF(AI378="3/3",$M378*参照!$I$4,IF(AI378="2/3",$M378*参照!$I$5,IF(AI378="1/3",$M378*参照!$I$6,IF(AI378="1/4(多子)",$M378*参照!$I$4,IF(AI378="1/4(工･農)",$M378*参照!$I$7,IF(AI378="3/3(多子)",$M378*参照!$I$4,IF(AI378="2/3(多子)",$M378*参照!$I$4,IF(AI378="1/3(多子)",$M378*参照!$I$4,IF(AI378="多子世帯",$M378*参照!$I$4,IF(AI378="対象外",0))))))))))</f>
        <v>0</v>
      </c>
      <c r="CH378" s="454" t="b">
        <f>IF(AJ378="3/3",$M378*参照!$I$4,IF(AJ378="2/3",$M378*参照!$I$5,IF(AJ378="1/3",$M378*参照!$I$6,IF(AJ378="1/4(多子)",$M378*参照!$I$4,IF(AJ378="1/4(工･農)",$M378*参照!$I$7,IF(AJ378="3/3(多子)",$M378*参照!$I$4,IF(AJ378="2/3(多子)",$M378*参照!$I$4,IF(AJ378="1/3(多子)",$M378*参照!$I$4,IF(AJ378="多子世帯",$M378*参照!$I$4,IF(AJ378="対象外",0))))))))))</f>
        <v>0</v>
      </c>
      <c r="CI378" s="454" t="b">
        <f>IF(AK378="3/3",$M378*参照!$I$4,IF(AK378="2/3",$M378*参照!$I$5,IF(AK378="1/3",$M378*参照!$I$6,IF(AK378="1/4(多子)",$M378*参照!$I$4,IF(AK378="1/4(工･農)",$M378*参照!$I$7,IF(AK378="3/3(多子)",$M378*参照!$I$4,IF(AK378="2/3(多子)",$M378*参照!$I$4,IF(AK378="1/3(多子)",$M378*参照!$I$4,IF(AK378="多子世帯",$M378*参照!$I$4,IF(AK378="対象外",0))))))))))</f>
        <v>0</v>
      </c>
      <c r="CJ378" s="454" t="b">
        <f>IF(AL378="3/3",$M378*参照!$I$4,IF(AL378="2/3",$M378*参照!$I$5,IF(AL378="1/3",$M378*参照!$I$6,IF(AL378="1/4(多子)",$M378*参照!$I$4,IF(AL378="1/4(工･農)",$M378*参照!$I$7,IF(AL378="3/3(多子)",$M378*参照!$I$4,IF(AL378="2/3(多子)",$M378*参照!$I$4,IF(AL378="1/3(多子)",$M378*参照!$I$4,IF(AL378="多子世帯",$M378*参照!$I$4,IF(AL378="対象外",0))))))))))</f>
        <v>0</v>
      </c>
      <c r="CK378" s="454" t="b">
        <f>IF(AM378="3/3",$M378*参照!$I$4,IF(AM378="2/3",$M378*参照!$I$5,IF(AM378="1/3",$M378*参照!$I$6,IF(AM378="1/4(多子)",$M378*参照!$I$4,IF(AM378="1/4(工･農)",$M378*参照!$I$7,IF(AM378="3/3(多子)",$M378*参照!$I$4,IF(AM378="2/3(多子)",$M378*参照!$I$4,IF(AM378="1/3(多子)",$M378*参照!$I$4,IF(AM378="多子世帯",$M378*参照!$I$4,IF(AM378="対象外",0))))))))))</f>
        <v>0</v>
      </c>
      <c r="CL378" s="454" t="b">
        <f>IF(AN378="3/3",$M378*参照!$I$4,IF(AN378="2/3",$M378*参照!$I$5,IF(AN378="1/3",$M378*参照!$I$6,IF(AN378="1/4(多子)",$M378*参照!$I$4,IF(AN378="1/4(工･農)",$M378*参照!$I$7,IF(AN378="3/3(多子)",$M378*参照!$I$4,IF(AN378="2/3(多子)",$M378*参照!$I$4,IF(AN378="1/3(多子)",$M378*参照!$I$4,IF(AN378="多子世帯",$M378*参照!$I$4,IF(AN378="対象外",0))))))))))</f>
        <v>0</v>
      </c>
      <c r="CM378" s="454" t="b">
        <f>IF(AO378="3/3",$M378*参照!$I$4,IF(AO378="2/3",$M378*参照!$I$5,IF(AO378="1/3",$M378*参照!$I$6,IF(AO378="1/4(多子)",$M378*参照!$I$4,IF(AO378="1/4(工･農)",$M378*参照!$I$7,IF(AO378="3/3(多子)",$M378*参照!$I$4,IF(AO378="2/3(多子)",$M378*参照!$I$4,IF(AO378="1/3(多子)",$M378*参照!$I$4,IF(AO378="多子世帯",$M378*参照!$I$4,IF(AO378="対象外",0))))))))))</f>
        <v>0</v>
      </c>
      <c r="CN378" s="454" t="b">
        <f>IF(AP378="3/3",$M378*参照!$I$4,IF(AP378="2/3",$M378*参照!$I$5,IF(AP378="1/3",$M378*参照!$I$6,IF(AP378="1/4(多子)",$M378*参照!$I$4,IF(AP378="1/4(工･農)",$M378*参照!$I$7,IF(AP378="3/3(多子)",$M378*参照!$I$4,IF(AP378="2/3(多子)",$M378*参照!$I$4,IF(AP378="1/3(多子)",$M378*参照!$I$4,IF(AP378="多子世帯",$M378*参照!$I$4,IF(AP378="対象外",0))))))))))</f>
        <v>0</v>
      </c>
      <c r="CO378" s="454" t="b">
        <f>IF(AQ378="3/3",$M378*参照!$I$4,IF(AQ378="2/3",$M378*参照!$I$5,IF(AQ378="1/3",$M378*参照!$I$6,IF(AQ378="1/4(多子)",$M378*参照!$I$4,IF(AQ378="1/4(工･農)",$M378*参照!$I$7,IF(AQ378="3/3(多子)",$M378*参照!$I$4,IF(AQ378="2/3(多子)",$M378*参照!$I$4,IF(AQ378="1/3(多子)",$M378*参照!$I$4,IF(AQ378="多子世帯",$M378*参照!$I$4,IF(AQ378="対象外",0))))))))))</f>
        <v>0</v>
      </c>
      <c r="CP378" s="454" t="b">
        <f>IF(AR378="3/3",$M378*参照!$I$4,IF(AR378="2/3",$M378*参照!$I$5,IF(AR378="1/3",$M378*参照!$I$6,IF(AR378="1/4(多子)",$M378*参照!$I$4,IF(AR378="1/4(工･農)",$M378*参照!$I$7,IF(AR378="3/3(多子)",$M378*参照!$I$4,IF(AR378="2/3(多子)",$M378*参照!$I$4,IF(AR378="1/3(多子)",$M378*参照!$I$4,IF(AR378="多子世帯",$M378*参照!$I$4,IF(AR378="対象外",0))))))))))</f>
        <v>0</v>
      </c>
      <c r="CQ378" s="455" t="b">
        <f>IF(AS378="3/3",$M378*参照!$I$4,IF(AS378="2/3",$M378*参照!$I$5,IF(AS378="1/3",$M378*参照!$I$6,IF(AS378="1/4(多子)",$M378*参照!$I$4,IF(AS378="1/4(工･農)",$M378*参照!$I$7,IF(AS378="3/3(多子)",$M378*参照!$I$4,IF(AS378="2/3(多子)",$M378*参照!$I$4,IF(AS378="1/3(多子)",$M378*参照!$I$4,IF(AS378="多子世帯",$M378*参照!$I$4,IF(AS378="対象外",0))))))))))</f>
        <v>0</v>
      </c>
      <c r="CR378" s="456">
        <f t="shared" si="331"/>
        <v>0</v>
      </c>
      <c r="CS378" s="66"/>
      <c r="CT378" s="147"/>
      <c r="CU378" s="147"/>
      <c r="CV378" s="147"/>
      <c r="CW378" s="147"/>
      <c r="CX378" s="147"/>
      <c r="CY378" s="149"/>
      <c r="CZ378" s="100"/>
      <c r="DA378" s="147"/>
      <c r="DB378" s="147"/>
      <c r="DC378" s="147"/>
      <c r="DD378" s="147"/>
      <c r="DE378" s="147"/>
      <c r="DF378" s="148">
        <f t="shared" si="332"/>
        <v>0</v>
      </c>
      <c r="DG378" s="77">
        <f>IF(CD378=0,0,(ROUNDUP(O378*(BU378*参照!$C$5+BV378*参照!$C$6+BW378*参照!$C$7+BX378*参照!$C$8+BY378*参照!$C$9+BZ378*参照!$C$10+CA378*参照!$C$11+CB378*参照!$C$12+CC378*参照!$C$13)/CD378,-2)))</f>
        <v>0</v>
      </c>
      <c r="DH378" s="136" t="str">
        <f t="shared" si="303"/>
        <v>B</v>
      </c>
    </row>
    <row r="379" spans="1:112" ht="14.4">
      <c r="A379" s="137">
        <v>338</v>
      </c>
      <c r="B379" s="363"/>
      <c r="C379" s="361"/>
      <c r="D379" s="126"/>
      <c r="E379" s="127"/>
      <c r="F379" s="185"/>
      <c r="G379" s="213"/>
      <c r="H379" s="355"/>
      <c r="I379" s="235">
        <v>0</v>
      </c>
      <c r="J379" s="235">
        <f t="shared" si="304"/>
        <v>0</v>
      </c>
      <c r="K379" s="387">
        <f>IF(D379="昼間",参照!$E$4,IF(D379="夜間等",参照!$E$5,IF(D379="通信",参照!$E$6,0)))</f>
        <v>0</v>
      </c>
      <c r="L379" s="240">
        <f t="shared" si="305"/>
        <v>0</v>
      </c>
      <c r="M379" s="241">
        <f t="shared" si="306"/>
        <v>0</v>
      </c>
      <c r="N379" s="238"/>
      <c r="O379" s="238">
        <f t="shared" si="307"/>
        <v>0</v>
      </c>
      <c r="P379" s="389">
        <v>0</v>
      </c>
      <c r="Q379" s="392">
        <f>IF(D379="昼間",参照!$F$4,IF(D379="夜間等",参照!$F$5,IF(D379="通信",参照!$F$6,0)))</f>
        <v>0</v>
      </c>
      <c r="R379" s="240">
        <f t="shared" si="308"/>
        <v>0</v>
      </c>
      <c r="S379" s="214"/>
      <c r="T379" s="384">
        <f t="shared" si="309"/>
        <v>0</v>
      </c>
      <c r="U379" s="382">
        <f t="shared" si="310"/>
        <v>0</v>
      </c>
      <c r="V379" s="380">
        <f t="shared" si="311"/>
        <v>0</v>
      </c>
      <c r="W379" s="378">
        <f t="shared" si="312"/>
        <v>0</v>
      </c>
      <c r="X379" s="386" t="str">
        <f t="shared" si="282"/>
        <v>0</v>
      </c>
      <c r="Y379" s="379">
        <f t="shared" si="313"/>
        <v>0</v>
      </c>
      <c r="Z379" s="441"/>
      <c r="AA379" s="441"/>
      <c r="AB379" s="445">
        <f t="shared" si="314"/>
        <v>0</v>
      </c>
      <c r="AC379" s="356">
        <f t="shared" si="315"/>
        <v>0</v>
      </c>
      <c r="AD379" s="123">
        <f t="shared" si="283"/>
        <v>0</v>
      </c>
      <c r="AE379" s="123">
        <f t="shared" si="284"/>
        <v>0</v>
      </c>
      <c r="AF379" s="183"/>
      <c r="AG379" s="32"/>
      <c r="AH379" s="97"/>
      <c r="AI379" s="33"/>
      <c r="AJ379" s="97"/>
      <c r="AK379" s="33"/>
      <c r="AL379" s="97"/>
      <c r="AM379" s="98"/>
      <c r="AN379" s="99"/>
      <c r="AO379" s="147"/>
      <c r="AP379" s="147"/>
      <c r="AQ379" s="147"/>
      <c r="AR379" s="147"/>
      <c r="AS379" s="33"/>
      <c r="AT379" s="308">
        <f t="shared" si="285"/>
        <v>0</v>
      </c>
      <c r="AU379" s="295">
        <f t="shared" si="286"/>
        <v>0</v>
      </c>
      <c r="AV379" s="295">
        <f t="shared" si="287"/>
        <v>0</v>
      </c>
      <c r="AW379" s="295">
        <f t="shared" si="288"/>
        <v>0</v>
      </c>
      <c r="AX379" s="295">
        <f t="shared" si="289"/>
        <v>0</v>
      </c>
      <c r="AY379" s="295">
        <f t="shared" si="290"/>
        <v>0</v>
      </c>
      <c r="AZ379" s="295">
        <f t="shared" si="291"/>
        <v>0</v>
      </c>
      <c r="BA379" s="295">
        <f t="shared" si="292"/>
        <v>0</v>
      </c>
      <c r="BB379" s="310">
        <f t="shared" si="293"/>
        <v>0</v>
      </c>
      <c r="BC379" s="308">
        <f t="shared" si="294"/>
        <v>0</v>
      </c>
      <c r="BD379" s="308">
        <f t="shared" si="295"/>
        <v>0</v>
      </c>
      <c r="BE379" s="295">
        <f t="shared" si="296"/>
        <v>0</v>
      </c>
      <c r="BF379" s="308">
        <f t="shared" si="297"/>
        <v>0</v>
      </c>
      <c r="BG379" s="295">
        <f t="shared" si="298"/>
        <v>0</v>
      </c>
      <c r="BH379" s="308">
        <f t="shared" si="299"/>
        <v>0</v>
      </c>
      <c r="BI379" s="295">
        <f t="shared" si="300"/>
        <v>0</v>
      </c>
      <c r="BJ379" s="295">
        <f t="shared" si="301"/>
        <v>0</v>
      </c>
      <c r="BK379" s="310">
        <f t="shared" si="302"/>
        <v>0</v>
      </c>
      <c r="BL379" s="317">
        <f t="shared" si="316"/>
        <v>0</v>
      </c>
      <c r="BM379" s="299">
        <f t="shared" si="316"/>
        <v>0</v>
      </c>
      <c r="BN379" s="299">
        <f t="shared" si="317"/>
        <v>0</v>
      </c>
      <c r="BO379" s="299">
        <f t="shared" si="316"/>
        <v>0</v>
      </c>
      <c r="BP379" s="299">
        <f t="shared" si="318"/>
        <v>0</v>
      </c>
      <c r="BQ379" s="299">
        <f t="shared" si="316"/>
        <v>0</v>
      </c>
      <c r="BR379" s="299">
        <f t="shared" si="319"/>
        <v>0</v>
      </c>
      <c r="BS379" s="299">
        <f t="shared" si="320"/>
        <v>0</v>
      </c>
      <c r="BT379" s="318">
        <f t="shared" si="320"/>
        <v>0</v>
      </c>
      <c r="BU379" s="450">
        <f t="shared" si="321"/>
        <v>0</v>
      </c>
      <c r="BV379" s="451">
        <f t="shared" si="322"/>
        <v>0</v>
      </c>
      <c r="BW379" s="451">
        <f t="shared" si="323"/>
        <v>0</v>
      </c>
      <c r="BX379" s="451">
        <f t="shared" si="324"/>
        <v>0</v>
      </c>
      <c r="BY379" s="451">
        <f t="shared" si="325"/>
        <v>0</v>
      </c>
      <c r="BZ379" s="451">
        <f t="shared" si="326"/>
        <v>0</v>
      </c>
      <c r="CA379" s="451">
        <f t="shared" si="327"/>
        <v>0</v>
      </c>
      <c r="CB379" s="451">
        <f t="shared" si="328"/>
        <v>0</v>
      </c>
      <c r="CC379" s="451">
        <f t="shared" si="329"/>
        <v>0</v>
      </c>
      <c r="CD379" s="452">
        <f t="shared" si="330"/>
        <v>0</v>
      </c>
      <c r="CE379" s="453">
        <f>IF($AF379="3/3",$R379*参照!$J$4,IF($AF379="2/3",$R379*参照!$J$5,IF($AF379="1/3",$R379*参照!$J$6,IF($AF379="1/4(多子)",$R379*参照!$J$4,IF($AF379="1/4(工･農)",$R379*参照!$J$7,IF($AF379="3/3(多子)",$R379*参照!$J$4,IF($AF379="2/3(多子)",$R379*参照!$J$4,IF($AF379="1/3(多子)",$R379*参照!$J$4,IF($AF379="多子世帯",$R379*参照!$J$4,)))))))))</f>
        <v>0</v>
      </c>
      <c r="CF379" s="454" t="b">
        <f>IF(AH379="3/3",$M379*参照!$I$4,IF(AH379="2/3",$M379*参照!$I$5,IF(AH379="1/3",$M379*参照!$I$6,IF(AH379="1/4(多子)",$M379*参照!$I$4,IF(AH379="1/4(工･農)",$M379*参照!$I$7,IF(AH379="3/3(多子)",$M379*参照!$I$4,IF(AH379="2/3(多子)",$M379*参照!$I$4,IF(AH379="1/3(多子)",$M379*参照!$I$4,IF(AH379="多子世帯",$M379*参照!$I$4,IF(AH379="対象外",0))))))))))</f>
        <v>0</v>
      </c>
      <c r="CG379" s="454" t="b">
        <f>IF(AI379="3/3",$M379*参照!$I$4,IF(AI379="2/3",$M379*参照!$I$5,IF(AI379="1/3",$M379*参照!$I$6,IF(AI379="1/4(多子)",$M379*参照!$I$4,IF(AI379="1/4(工･農)",$M379*参照!$I$7,IF(AI379="3/3(多子)",$M379*参照!$I$4,IF(AI379="2/3(多子)",$M379*参照!$I$4,IF(AI379="1/3(多子)",$M379*参照!$I$4,IF(AI379="多子世帯",$M379*参照!$I$4,IF(AI379="対象外",0))))))))))</f>
        <v>0</v>
      </c>
      <c r="CH379" s="454" t="b">
        <f>IF(AJ379="3/3",$M379*参照!$I$4,IF(AJ379="2/3",$M379*参照!$I$5,IF(AJ379="1/3",$M379*参照!$I$6,IF(AJ379="1/4(多子)",$M379*参照!$I$4,IF(AJ379="1/4(工･農)",$M379*参照!$I$7,IF(AJ379="3/3(多子)",$M379*参照!$I$4,IF(AJ379="2/3(多子)",$M379*参照!$I$4,IF(AJ379="1/3(多子)",$M379*参照!$I$4,IF(AJ379="多子世帯",$M379*参照!$I$4,IF(AJ379="対象外",0))))))))))</f>
        <v>0</v>
      </c>
      <c r="CI379" s="454" t="b">
        <f>IF(AK379="3/3",$M379*参照!$I$4,IF(AK379="2/3",$M379*参照!$I$5,IF(AK379="1/3",$M379*参照!$I$6,IF(AK379="1/4(多子)",$M379*参照!$I$4,IF(AK379="1/4(工･農)",$M379*参照!$I$7,IF(AK379="3/3(多子)",$M379*参照!$I$4,IF(AK379="2/3(多子)",$M379*参照!$I$4,IF(AK379="1/3(多子)",$M379*参照!$I$4,IF(AK379="多子世帯",$M379*参照!$I$4,IF(AK379="対象外",0))))))))))</f>
        <v>0</v>
      </c>
      <c r="CJ379" s="454" t="b">
        <f>IF(AL379="3/3",$M379*参照!$I$4,IF(AL379="2/3",$M379*参照!$I$5,IF(AL379="1/3",$M379*参照!$I$6,IF(AL379="1/4(多子)",$M379*参照!$I$4,IF(AL379="1/4(工･農)",$M379*参照!$I$7,IF(AL379="3/3(多子)",$M379*参照!$I$4,IF(AL379="2/3(多子)",$M379*参照!$I$4,IF(AL379="1/3(多子)",$M379*参照!$I$4,IF(AL379="多子世帯",$M379*参照!$I$4,IF(AL379="対象外",0))))))))))</f>
        <v>0</v>
      </c>
      <c r="CK379" s="454" t="b">
        <f>IF(AM379="3/3",$M379*参照!$I$4,IF(AM379="2/3",$M379*参照!$I$5,IF(AM379="1/3",$M379*参照!$I$6,IF(AM379="1/4(多子)",$M379*参照!$I$4,IF(AM379="1/4(工･農)",$M379*参照!$I$7,IF(AM379="3/3(多子)",$M379*参照!$I$4,IF(AM379="2/3(多子)",$M379*参照!$I$4,IF(AM379="1/3(多子)",$M379*参照!$I$4,IF(AM379="多子世帯",$M379*参照!$I$4,IF(AM379="対象外",0))))))))))</f>
        <v>0</v>
      </c>
      <c r="CL379" s="454" t="b">
        <f>IF(AN379="3/3",$M379*参照!$I$4,IF(AN379="2/3",$M379*参照!$I$5,IF(AN379="1/3",$M379*参照!$I$6,IF(AN379="1/4(多子)",$M379*参照!$I$4,IF(AN379="1/4(工･農)",$M379*参照!$I$7,IF(AN379="3/3(多子)",$M379*参照!$I$4,IF(AN379="2/3(多子)",$M379*参照!$I$4,IF(AN379="1/3(多子)",$M379*参照!$I$4,IF(AN379="多子世帯",$M379*参照!$I$4,IF(AN379="対象外",0))))))))))</f>
        <v>0</v>
      </c>
      <c r="CM379" s="454" t="b">
        <f>IF(AO379="3/3",$M379*参照!$I$4,IF(AO379="2/3",$M379*参照!$I$5,IF(AO379="1/3",$M379*参照!$I$6,IF(AO379="1/4(多子)",$M379*参照!$I$4,IF(AO379="1/4(工･農)",$M379*参照!$I$7,IF(AO379="3/3(多子)",$M379*参照!$I$4,IF(AO379="2/3(多子)",$M379*参照!$I$4,IF(AO379="1/3(多子)",$M379*参照!$I$4,IF(AO379="多子世帯",$M379*参照!$I$4,IF(AO379="対象外",0))))))))))</f>
        <v>0</v>
      </c>
      <c r="CN379" s="454" t="b">
        <f>IF(AP379="3/3",$M379*参照!$I$4,IF(AP379="2/3",$M379*参照!$I$5,IF(AP379="1/3",$M379*参照!$I$6,IF(AP379="1/4(多子)",$M379*参照!$I$4,IF(AP379="1/4(工･農)",$M379*参照!$I$7,IF(AP379="3/3(多子)",$M379*参照!$I$4,IF(AP379="2/3(多子)",$M379*参照!$I$4,IF(AP379="1/3(多子)",$M379*参照!$I$4,IF(AP379="多子世帯",$M379*参照!$I$4,IF(AP379="対象外",0))))))))))</f>
        <v>0</v>
      </c>
      <c r="CO379" s="454" t="b">
        <f>IF(AQ379="3/3",$M379*参照!$I$4,IF(AQ379="2/3",$M379*参照!$I$5,IF(AQ379="1/3",$M379*参照!$I$6,IF(AQ379="1/4(多子)",$M379*参照!$I$4,IF(AQ379="1/4(工･農)",$M379*参照!$I$7,IF(AQ379="3/3(多子)",$M379*参照!$I$4,IF(AQ379="2/3(多子)",$M379*参照!$I$4,IF(AQ379="1/3(多子)",$M379*参照!$I$4,IF(AQ379="多子世帯",$M379*参照!$I$4,IF(AQ379="対象外",0))))))))))</f>
        <v>0</v>
      </c>
      <c r="CP379" s="454" t="b">
        <f>IF(AR379="3/3",$M379*参照!$I$4,IF(AR379="2/3",$M379*参照!$I$5,IF(AR379="1/3",$M379*参照!$I$6,IF(AR379="1/4(多子)",$M379*参照!$I$4,IF(AR379="1/4(工･農)",$M379*参照!$I$7,IF(AR379="3/3(多子)",$M379*参照!$I$4,IF(AR379="2/3(多子)",$M379*参照!$I$4,IF(AR379="1/3(多子)",$M379*参照!$I$4,IF(AR379="多子世帯",$M379*参照!$I$4,IF(AR379="対象外",0))))))))))</f>
        <v>0</v>
      </c>
      <c r="CQ379" s="455" t="b">
        <f>IF(AS379="3/3",$M379*参照!$I$4,IF(AS379="2/3",$M379*参照!$I$5,IF(AS379="1/3",$M379*参照!$I$6,IF(AS379="1/4(多子)",$M379*参照!$I$4,IF(AS379="1/4(工･農)",$M379*参照!$I$7,IF(AS379="3/3(多子)",$M379*参照!$I$4,IF(AS379="2/3(多子)",$M379*参照!$I$4,IF(AS379="1/3(多子)",$M379*参照!$I$4,IF(AS379="多子世帯",$M379*参照!$I$4,IF(AS379="対象外",0))))))))))</f>
        <v>0</v>
      </c>
      <c r="CR379" s="456">
        <f t="shared" si="331"/>
        <v>0</v>
      </c>
      <c r="CS379" s="66"/>
      <c r="CT379" s="147"/>
      <c r="CU379" s="147"/>
      <c r="CV379" s="147"/>
      <c r="CW379" s="147"/>
      <c r="CX379" s="147"/>
      <c r="CY379" s="149"/>
      <c r="CZ379" s="100"/>
      <c r="DA379" s="147"/>
      <c r="DB379" s="147"/>
      <c r="DC379" s="147"/>
      <c r="DD379" s="147"/>
      <c r="DE379" s="147"/>
      <c r="DF379" s="148">
        <f t="shared" si="332"/>
        <v>0</v>
      </c>
      <c r="DG379" s="77">
        <f>IF(CD379=0,0,(ROUNDUP(O379*(BU379*参照!$C$5+BV379*参照!$C$6+BW379*参照!$C$7+BX379*参照!$C$8+BY379*参照!$C$9+BZ379*参照!$C$10+CA379*参照!$C$11+CB379*参照!$C$12+CC379*参照!$C$13)/CD379,-2)))</f>
        <v>0</v>
      </c>
      <c r="DH379" s="136" t="str">
        <f t="shared" si="303"/>
        <v>B</v>
      </c>
    </row>
    <row r="380" spans="1:112" ht="14.4">
      <c r="A380" s="137">
        <v>339</v>
      </c>
      <c r="B380" s="363"/>
      <c r="C380" s="361"/>
      <c r="D380" s="126"/>
      <c r="E380" s="127"/>
      <c r="F380" s="185"/>
      <c r="G380" s="213"/>
      <c r="H380" s="355"/>
      <c r="I380" s="235">
        <v>0</v>
      </c>
      <c r="J380" s="235">
        <f t="shared" si="304"/>
        <v>0</v>
      </c>
      <c r="K380" s="387">
        <f>IF(D380="昼間",参照!$E$4,IF(D380="夜間等",参照!$E$5,IF(D380="通信",参照!$E$6,0)))</f>
        <v>0</v>
      </c>
      <c r="L380" s="240">
        <f t="shared" si="305"/>
        <v>0</v>
      </c>
      <c r="M380" s="241">
        <f t="shared" si="306"/>
        <v>0</v>
      </c>
      <c r="N380" s="238"/>
      <c r="O380" s="238">
        <f t="shared" si="307"/>
        <v>0</v>
      </c>
      <c r="P380" s="389">
        <v>0</v>
      </c>
      <c r="Q380" s="392">
        <f>IF(D380="昼間",参照!$F$4,IF(D380="夜間等",参照!$F$5,IF(D380="通信",参照!$F$6,0)))</f>
        <v>0</v>
      </c>
      <c r="R380" s="240">
        <f t="shared" si="308"/>
        <v>0</v>
      </c>
      <c r="S380" s="214"/>
      <c r="T380" s="384">
        <f t="shared" si="309"/>
        <v>0</v>
      </c>
      <c r="U380" s="382">
        <f t="shared" si="310"/>
        <v>0</v>
      </c>
      <c r="V380" s="380">
        <f t="shared" si="311"/>
        <v>0</v>
      </c>
      <c r="W380" s="378">
        <f t="shared" si="312"/>
        <v>0</v>
      </c>
      <c r="X380" s="386" t="str">
        <f t="shared" si="282"/>
        <v>0</v>
      </c>
      <c r="Y380" s="379">
        <f t="shared" si="313"/>
        <v>0</v>
      </c>
      <c r="Z380" s="441"/>
      <c r="AA380" s="441"/>
      <c r="AB380" s="445">
        <f t="shared" si="314"/>
        <v>0</v>
      </c>
      <c r="AC380" s="356">
        <f t="shared" si="315"/>
        <v>0</v>
      </c>
      <c r="AD380" s="123">
        <f t="shared" si="283"/>
        <v>0</v>
      </c>
      <c r="AE380" s="123">
        <f t="shared" si="284"/>
        <v>0</v>
      </c>
      <c r="AF380" s="183"/>
      <c r="AG380" s="32"/>
      <c r="AH380" s="97"/>
      <c r="AI380" s="33"/>
      <c r="AJ380" s="97"/>
      <c r="AK380" s="33"/>
      <c r="AL380" s="97"/>
      <c r="AM380" s="98"/>
      <c r="AN380" s="99"/>
      <c r="AO380" s="147"/>
      <c r="AP380" s="147"/>
      <c r="AQ380" s="147"/>
      <c r="AR380" s="147"/>
      <c r="AS380" s="33"/>
      <c r="AT380" s="308">
        <f t="shared" si="285"/>
        <v>0</v>
      </c>
      <c r="AU380" s="295">
        <f t="shared" si="286"/>
        <v>0</v>
      </c>
      <c r="AV380" s="295">
        <f t="shared" si="287"/>
        <v>0</v>
      </c>
      <c r="AW380" s="295">
        <f t="shared" si="288"/>
        <v>0</v>
      </c>
      <c r="AX380" s="295">
        <f t="shared" si="289"/>
        <v>0</v>
      </c>
      <c r="AY380" s="295">
        <f t="shared" si="290"/>
        <v>0</v>
      </c>
      <c r="AZ380" s="295">
        <f t="shared" si="291"/>
        <v>0</v>
      </c>
      <c r="BA380" s="295">
        <f t="shared" si="292"/>
        <v>0</v>
      </c>
      <c r="BB380" s="310">
        <f t="shared" si="293"/>
        <v>0</v>
      </c>
      <c r="BC380" s="308">
        <f t="shared" si="294"/>
        <v>0</v>
      </c>
      <c r="BD380" s="308">
        <f t="shared" si="295"/>
        <v>0</v>
      </c>
      <c r="BE380" s="295">
        <f t="shared" si="296"/>
        <v>0</v>
      </c>
      <c r="BF380" s="308">
        <f t="shared" si="297"/>
        <v>0</v>
      </c>
      <c r="BG380" s="295">
        <f t="shared" si="298"/>
        <v>0</v>
      </c>
      <c r="BH380" s="308">
        <f t="shared" si="299"/>
        <v>0</v>
      </c>
      <c r="BI380" s="295">
        <f t="shared" si="300"/>
        <v>0</v>
      </c>
      <c r="BJ380" s="295">
        <f t="shared" si="301"/>
        <v>0</v>
      </c>
      <c r="BK380" s="310">
        <f t="shared" si="302"/>
        <v>0</v>
      </c>
      <c r="BL380" s="317">
        <f t="shared" si="316"/>
        <v>0</v>
      </c>
      <c r="BM380" s="299">
        <f t="shared" si="316"/>
        <v>0</v>
      </c>
      <c r="BN380" s="299">
        <f t="shared" si="317"/>
        <v>0</v>
      </c>
      <c r="BO380" s="299">
        <f t="shared" si="316"/>
        <v>0</v>
      </c>
      <c r="BP380" s="299">
        <f t="shared" si="318"/>
        <v>0</v>
      </c>
      <c r="BQ380" s="299">
        <f t="shared" si="316"/>
        <v>0</v>
      </c>
      <c r="BR380" s="299">
        <f t="shared" si="319"/>
        <v>0</v>
      </c>
      <c r="BS380" s="299">
        <f t="shared" si="320"/>
        <v>0</v>
      </c>
      <c r="BT380" s="318">
        <f t="shared" si="320"/>
        <v>0</v>
      </c>
      <c r="BU380" s="450">
        <f t="shared" si="321"/>
        <v>0</v>
      </c>
      <c r="BV380" s="451">
        <f t="shared" si="322"/>
        <v>0</v>
      </c>
      <c r="BW380" s="451">
        <f t="shared" si="323"/>
        <v>0</v>
      </c>
      <c r="BX380" s="451">
        <f t="shared" si="324"/>
        <v>0</v>
      </c>
      <c r="BY380" s="451">
        <f t="shared" si="325"/>
        <v>0</v>
      </c>
      <c r="BZ380" s="451">
        <f t="shared" si="326"/>
        <v>0</v>
      </c>
      <c r="CA380" s="451">
        <f t="shared" si="327"/>
        <v>0</v>
      </c>
      <c r="CB380" s="451">
        <f t="shared" si="328"/>
        <v>0</v>
      </c>
      <c r="CC380" s="451">
        <f t="shared" si="329"/>
        <v>0</v>
      </c>
      <c r="CD380" s="452">
        <f t="shared" si="330"/>
        <v>0</v>
      </c>
      <c r="CE380" s="453">
        <f>IF($AF380="3/3",$R380*参照!$J$4,IF($AF380="2/3",$R380*参照!$J$5,IF($AF380="1/3",$R380*参照!$J$6,IF($AF380="1/4(多子)",$R380*参照!$J$4,IF($AF380="1/4(工･農)",$R380*参照!$J$7,IF($AF380="3/3(多子)",$R380*参照!$J$4,IF($AF380="2/3(多子)",$R380*参照!$J$4,IF($AF380="1/3(多子)",$R380*参照!$J$4,IF($AF380="多子世帯",$R380*参照!$J$4,)))))))))</f>
        <v>0</v>
      </c>
      <c r="CF380" s="454" t="b">
        <f>IF(AH380="3/3",$M380*参照!$I$4,IF(AH380="2/3",$M380*参照!$I$5,IF(AH380="1/3",$M380*参照!$I$6,IF(AH380="1/4(多子)",$M380*参照!$I$4,IF(AH380="1/4(工･農)",$M380*参照!$I$7,IF(AH380="3/3(多子)",$M380*参照!$I$4,IF(AH380="2/3(多子)",$M380*参照!$I$4,IF(AH380="1/3(多子)",$M380*参照!$I$4,IF(AH380="多子世帯",$M380*参照!$I$4,IF(AH380="対象外",0))))))))))</f>
        <v>0</v>
      </c>
      <c r="CG380" s="454" t="b">
        <f>IF(AI380="3/3",$M380*参照!$I$4,IF(AI380="2/3",$M380*参照!$I$5,IF(AI380="1/3",$M380*参照!$I$6,IF(AI380="1/4(多子)",$M380*参照!$I$4,IF(AI380="1/4(工･農)",$M380*参照!$I$7,IF(AI380="3/3(多子)",$M380*参照!$I$4,IF(AI380="2/3(多子)",$M380*参照!$I$4,IF(AI380="1/3(多子)",$M380*参照!$I$4,IF(AI380="多子世帯",$M380*参照!$I$4,IF(AI380="対象外",0))))))))))</f>
        <v>0</v>
      </c>
      <c r="CH380" s="454" t="b">
        <f>IF(AJ380="3/3",$M380*参照!$I$4,IF(AJ380="2/3",$M380*参照!$I$5,IF(AJ380="1/3",$M380*参照!$I$6,IF(AJ380="1/4(多子)",$M380*参照!$I$4,IF(AJ380="1/4(工･農)",$M380*参照!$I$7,IF(AJ380="3/3(多子)",$M380*参照!$I$4,IF(AJ380="2/3(多子)",$M380*参照!$I$4,IF(AJ380="1/3(多子)",$M380*参照!$I$4,IF(AJ380="多子世帯",$M380*参照!$I$4,IF(AJ380="対象外",0))))))))))</f>
        <v>0</v>
      </c>
      <c r="CI380" s="454" t="b">
        <f>IF(AK380="3/3",$M380*参照!$I$4,IF(AK380="2/3",$M380*参照!$I$5,IF(AK380="1/3",$M380*参照!$I$6,IF(AK380="1/4(多子)",$M380*参照!$I$4,IF(AK380="1/4(工･農)",$M380*参照!$I$7,IF(AK380="3/3(多子)",$M380*参照!$I$4,IF(AK380="2/3(多子)",$M380*参照!$I$4,IF(AK380="1/3(多子)",$M380*参照!$I$4,IF(AK380="多子世帯",$M380*参照!$I$4,IF(AK380="対象外",0))))))))))</f>
        <v>0</v>
      </c>
      <c r="CJ380" s="454" t="b">
        <f>IF(AL380="3/3",$M380*参照!$I$4,IF(AL380="2/3",$M380*参照!$I$5,IF(AL380="1/3",$M380*参照!$I$6,IF(AL380="1/4(多子)",$M380*参照!$I$4,IF(AL380="1/4(工･農)",$M380*参照!$I$7,IF(AL380="3/3(多子)",$M380*参照!$I$4,IF(AL380="2/3(多子)",$M380*参照!$I$4,IF(AL380="1/3(多子)",$M380*参照!$I$4,IF(AL380="多子世帯",$M380*参照!$I$4,IF(AL380="対象外",0))))))))))</f>
        <v>0</v>
      </c>
      <c r="CK380" s="454" t="b">
        <f>IF(AM380="3/3",$M380*参照!$I$4,IF(AM380="2/3",$M380*参照!$I$5,IF(AM380="1/3",$M380*参照!$I$6,IF(AM380="1/4(多子)",$M380*参照!$I$4,IF(AM380="1/4(工･農)",$M380*参照!$I$7,IF(AM380="3/3(多子)",$M380*参照!$I$4,IF(AM380="2/3(多子)",$M380*参照!$I$4,IF(AM380="1/3(多子)",$M380*参照!$I$4,IF(AM380="多子世帯",$M380*参照!$I$4,IF(AM380="対象外",0))))))))))</f>
        <v>0</v>
      </c>
      <c r="CL380" s="454" t="b">
        <f>IF(AN380="3/3",$M380*参照!$I$4,IF(AN380="2/3",$M380*参照!$I$5,IF(AN380="1/3",$M380*参照!$I$6,IF(AN380="1/4(多子)",$M380*参照!$I$4,IF(AN380="1/4(工･農)",$M380*参照!$I$7,IF(AN380="3/3(多子)",$M380*参照!$I$4,IF(AN380="2/3(多子)",$M380*参照!$I$4,IF(AN380="1/3(多子)",$M380*参照!$I$4,IF(AN380="多子世帯",$M380*参照!$I$4,IF(AN380="対象外",0))))))))))</f>
        <v>0</v>
      </c>
      <c r="CM380" s="454" t="b">
        <f>IF(AO380="3/3",$M380*参照!$I$4,IF(AO380="2/3",$M380*参照!$I$5,IF(AO380="1/3",$M380*参照!$I$6,IF(AO380="1/4(多子)",$M380*参照!$I$4,IF(AO380="1/4(工･農)",$M380*参照!$I$7,IF(AO380="3/3(多子)",$M380*参照!$I$4,IF(AO380="2/3(多子)",$M380*参照!$I$4,IF(AO380="1/3(多子)",$M380*参照!$I$4,IF(AO380="多子世帯",$M380*参照!$I$4,IF(AO380="対象外",0))))))))))</f>
        <v>0</v>
      </c>
      <c r="CN380" s="454" t="b">
        <f>IF(AP380="3/3",$M380*参照!$I$4,IF(AP380="2/3",$M380*参照!$I$5,IF(AP380="1/3",$M380*参照!$I$6,IF(AP380="1/4(多子)",$M380*参照!$I$4,IF(AP380="1/4(工･農)",$M380*参照!$I$7,IF(AP380="3/3(多子)",$M380*参照!$I$4,IF(AP380="2/3(多子)",$M380*参照!$I$4,IF(AP380="1/3(多子)",$M380*参照!$I$4,IF(AP380="多子世帯",$M380*参照!$I$4,IF(AP380="対象外",0))))))))))</f>
        <v>0</v>
      </c>
      <c r="CO380" s="454" t="b">
        <f>IF(AQ380="3/3",$M380*参照!$I$4,IF(AQ380="2/3",$M380*参照!$I$5,IF(AQ380="1/3",$M380*参照!$I$6,IF(AQ380="1/4(多子)",$M380*参照!$I$4,IF(AQ380="1/4(工･農)",$M380*参照!$I$7,IF(AQ380="3/3(多子)",$M380*参照!$I$4,IF(AQ380="2/3(多子)",$M380*参照!$I$4,IF(AQ380="1/3(多子)",$M380*参照!$I$4,IF(AQ380="多子世帯",$M380*参照!$I$4,IF(AQ380="対象外",0))))))))))</f>
        <v>0</v>
      </c>
      <c r="CP380" s="454" t="b">
        <f>IF(AR380="3/3",$M380*参照!$I$4,IF(AR380="2/3",$M380*参照!$I$5,IF(AR380="1/3",$M380*参照!$I$6,IF(AR380="1/4(多子)",$M380*参照!$I$4,IF(AR380="1/4(工･農)",$M380*参照!$I$7,IF(AR380="3/3(多子)",$M380*参照!$I$4,IF(AR380="2/3(多子)",$M380*参照!$I$4,IF(AR380="1/3(多子)",$M380*参照!$I$4,IF(AR380="多子世帯",$M380*参照!$I$4,IF(AR380="対象外",0))))))))))</f>
        <v>0</v>
      </c>
      <c r="CQ380" s="455" t="b">
        <f>IF(AS380="3/3",$M380*参照!$I$4,IF(AS380="2/3",$M380*参照!$I$5,IF(AS380="1/3",$M380*参照!$I$6,IF(AS380="1/4(多子)",$M380*参照!$I$4,IF(AS380="1/4(工･農)",$M380*参照!$I$7,IF(AS380="3/3(多子)",$M380*参照!$I$4,IF(AS380="2/3(多子)",$M380*参照!$I$4,IF(AS380="1/3(多子)",$M380*参照!$I$4,IF(AS380="多子世帯",$M380*参照!$I$4,IF(AS380="対象外",0))))))))))</f>
        <v>0</v>
      </c>
      <c r="CR380" s="456">
        <f t="shared" si="331"/>
        <v>0</v>
      </c>
      <c r="CS380" s="66"/>
      <c r="CT380" s="147"/>
      <c r="CU380" s="147"/>
      <c r="CV380" s="147"/>
      <c r="CW380" s="147"/>
      <c r="CX380" s="147"/>
      <c r="CY380" s="149"/>
      <c r="CZ380" s="100"/>
      <c r="DA380" s="147"/>
      <c r="DB380" s="147"/>
      <c r="DC380" s="147"/>
      <c r="DD380" s="147"/>
      <c r="DE380" s="147"/>
      <c r="DF380" s="148">
        <f t="shared" si="332"/>
        <v>0</v>
      </c>
      <c r="DG380" s="77">
        <f>IF(CD380=0,0,(ROUNDUP(O380*(BU380*参照!$C$5+BV380*参照!$C$6+BW380*参照!$C$7+BX380*参照!$C$8+BY380*参照!$C$9+BZ380*参照!$C$10+CA380*参照!$C$11+CB380*参照!$C$12+CC380*参照!$C$13)/CD380,-2)))</f>
        <v>0</v>
      </c>
      <c r="DH380" s="136" t="str">
        <f t="shared" si="303"/>
        <v>B</v>
      </c>
    </row>
    <row r="381" spans="1:112" ht="14.4">
      <c r="A381" s="137">
        <v>340</v>
      </c>
      <c r="B381" s="354"/>
      <c r="C381" s="355"/>
      <c r="D381" s="213"/>
      <c r="E381" s="213"/>
      <c r="F381" s="185"/>
      <c r="G381" s="213"/>
      <c r="H381" s="355"/>
      <c r="I381" s="237">
        <v>0</v>
      </c>
      <c r="J381" s="236">
        <f t="shared" si="304"/>
        <v>0</v>
      </c>
      <c r="K381" s="387">
        <f>IF(D381="昼間",参照!$E$4,IF(D381="夜間等",参照!$E$5,IF(D381="通信",参照!$E$6,0)))</f>
        <v>0</v>
      </c>
      <c r="L381" s="240">
        <f t="shared" si="305"/>
        <v>0</v>
      </c>
      <c r="M381" s="241">
        <f t="shared" si="306"/>
        <v>0</v>
      </c>
      <c r="N381" s="238"/>
      <c r="O381" s="238">
        <f t="shared" si="307"/>
        <v>0</v>
      </c>
      <c r="P381" s="389">
        <v>0</v>
      </c>
      <c r="Q381" s="392">
        <f>IF(D381="昼間",参照!$F$4,IF(D381="夜間等",参照!$F$5,IF(D381="通信",参照!$F$6,0)))</f>
        <v>0</v>
      </c>
      <c r="R381" s="240">
        <f t="shared" si="308"/>
        <v>0</v>
      </c>
      <c r="S381" s="214"/>
      <c r="T381" s="384">
        <f t="shared" si="309"/>
        <v>0</v>
      </c>
      <c r="U381" s="382">
        <f t="shared" si="310"/>
        <v>0</v>
      </c>
      <c r="V381" s="380">
        <f t="shared" si="311"/>
        <v>0</v>
      </c>
      <c r="W381" s="378">
        <f t="shared" si="312"/>
        <v>0</v>
      </c>
      <c r="X381" s="386" t="str">
        <f t="shared" si="282"/>
        <v>0</v>
      </c>
      <c r="Y381" s="379">
        <f t="shared" si="313"/>
        <v>0</v>
      </c>
      <c r="Z381" s="441"/>
      <c r="AA381" s="441"/>
      <c r="AB381" s="445">
        <f t="shared" si="314"/>
        <v>0</v>
      </c>
      <c r="AC381" s="356">
        <f t="shared" si="315"/>
        <v>0</v>
      </c>
      <c r="AD381" s="123">
        <f t="shared" si="283"/>
        <v>0</v>
      </c>
      <c r="AE381" s="123">
        <f t="shared" si="284"/>
        <v>0</v>
      </c>
      <c r="AF381" s="183"/>
      <c r="AG381" s="32"/>
      <c r="AH381" s="97"/>
      <c r="AI381" s="33"/>
      <c r="AJ381" s="97"/>
      <c r="AK381" s="33"/>
      <c r="AL381" s="97"/>
      <c r="AM381" s="98"/>
      <c r="AN381" s="99"/>
      <c r="AO381" s="147"/>
      <c r="AP381" s="147"/>
      <c r="AQ381" s="147"/>
      <c r="AR381" s="147"/>
      <c r="AS381" s="33"/>
      <c r="AT381" s="308">
        <f t="shared" si="285"/>
        <v>0</v>
      </c>
      <c r="AU381" s="295">
        <f t="shared" si="286"/>
        <v>0</v>
      </c>
      <c r="AV381" s="295">
        <f t="shared" si="287"/>
        <v>0</v>
      </c>
      <c r="AW381" s="295">
        <f t="shared" si="288"/>
        <v>0</v>
      </c>
      <c r="AX381" s="295">
        <f t="shared" si="289"/>
        <v>0</v>
      </c>
      <c r="AY381" s="295">
        <f t="shared" si="290"/>
        <v>0</v>
      </c>
      <c r="AZ381" s="295">
        <f t="shared" si="291"/>
        <v>0</v>
      </c>
      <c r="BA381" s="295">
        <f t="shared" si="292"/>
        <v>0</v>
      </c>
      <c r="BB381" s="310">
        <f t="shared" si="293"/>
        <v>0</v>
      </c>
      <c r="BC381" s="308">
        <f t="shared" si="294"/>
        <v>0</v>
      </c>
      <c r="BD381" s="308">
        <f t="shared" si="295"/>
        <v>0</v>
      </c>
      <c r="BE381" s="295">
        <f t="shared" si="296"/>
        <v>0</v>
      </c>
      <c r="BF381" s="308">
        <f t="shared" si="297"/>
        <v>0</v>
      </c>
      <c r="BG381" s="295">
        <f t="shared" si="298"/>
        <v>0</v>
      </c>
      <c r="BH381" s="308">
        <f t="shared" si="299"/>
        <v>0</v>
      </c>
      <c r="BI381" s="295">
        <f t="shared" si="300"/>
        <v>0</v>
      </c>
      <c r="BJ381" s="295">
        <f t="shared" si="301"/>
        <v>0</v>
      </c>
      <c r="BK381" s="310">
        <f t="shared" si="302"/>
        <v>0</v>
      </c>
      <c r="BL381" s="317">
        <f t="shared" si="316"/>
        <v>0</v>
      </c>
      <c r="BM381" s="299">
        <f t="shared" si="316"/>
        <v>0</v>
      </c>
      <c r="BN381" s="299">
        <f t="shared" si="317"/>
        <v>0</v>
      </c>
      <c r="BO381" s="299">
        <f t="shared" si="316"/>
        <v>0</v>
      </c>
      <c r="BP381" s="299">
        <f t="shared" si="318"/>
        <v>0</v>
      </c>
      <c r="BQ381" s="299">
        <f t="shared" si="316"/>
        <v>0</v>
      </c>
      <c r="BR381" s="299">
        <f t="shared" si="319"/>
        <v>0</v>
      </c>
      <c r="BS381" s="299">
        <f t="shared" si="320"/>
        <v>0</v>
      </c>
      <c r="BT381" s="318">
        <f t="shared" si="320"/>
        <v>0</v>
      </c>
      <c r="BU381" s="450">
        <f t="shared" si="321"/>
        <v>0</v>
      </c>
      <c r="BV381" s="451">
        <f t="shared" si="322"/>
        <v>0</v>
      </c>
      <c r="BW381" s="451">
        <f t="shared" si="323"/>
        <v>0</v>
      </c>
      <c r="BX381" s="451">
        <f t="shared" si="324"/>
        <v>0</v>
      </c>
      <c r="BY381" s="451">
        <f t="shared" si="325"/>
        <v>0</v>
      </c>
      <c r="BZ381" s="451">
        <f t="shared" si="326"/>
        <v>0</v>
      </c>
      <c r="CA381" s="451">
        <f t="shared" si="327"/>
        <v>0</v>
      </c>
      <c r="CB381" s="451">
        <f t="shared" si="328"/>
        <v>0</v>
      </c>
      <c r="CC381" s="451">
        <f t="shared" si="329"/>
        <v>0</v>
      </c>
      <c r="CD381" s="452">
        <f t="shared" si="330"/>
        <v>0</v>
      </c>
      <c r="CE381" s="453">
        <f>IF($AF381="3/3",$R381*参照!$J$4,IF($AF381="2/3",$R381*参照!$J$5,IF($AF381="1/3",$R381*参照!$J$6,IF($AF381="1/4(多子)",$R381*参照!$J$4,IF($AF381="1/4(工･農)",$R381*参照!$J$7,IF($AF381="3/3(多子)",$R381*参照!$J$4,IF($AF381="2/3(多子)",$R381*参照!$J$4,IF($AF381="1/3(多子)",$R381*参照!$J$4,IF($AF381="多子世帯",$R381*参照!$J$4,)))))))))</f>
        <v>0</v>
      </c>
      <c r="CF381" s="454" t="b">
        <f>IF(AH381="3/3",$M381*参照!$I$4,IF(AH381="2/3",$M381*参照!$I$5,IF(AH381="1/3",$M381*参照!$I$6,IF(AH381="1/4(多子)",$M381*参照!$I$4,IF(AH381="1/4(工･農)",$M381*参照!$I$7,IF(AH381="3/3(多子)",$M381*参照!$I$4,IF(AH381="2/3(多子)",$M381*参照!$I$4,IF(AH381="1/3(多子)",$M381*参照!$I$4,IF(AH381="多子世帯",$M381*参照!$I$4,IF(AH381="対象外",0))))))))))</f>
        <v>0</v>
      </c>
      <c r="CG381" s="454" t="b">
        <f>IF(AI381="3/3",$M381*参照!$I$4,IF(AI381="2/3",$M381*参照!$I$5,IF(AI381="1/3",$M381*参照!$I$6,IF(AI381="1/4(多子)",$M381*参照!$I$4,IF(AI381="1/4(工･農)",$M381*参照!$I$7,IF(AI381="3/3(多子)",$M381*参照!$I$4,IF(AI381="2/3(多子)",$M381*参照!$I$4,IF(AI381="1/3(多子)",$M381*参照!$I$4,IF(AI381="多子世帯",$M381*参照!$I$4,IF(AI381="対象外",0))))))))))</f>
        <v>0</v>
      </c>
      <c r="CH381" s="454" t="b">
        <f>IF(AJ381="3/3",$M381*参照!$I$4,IF(AJ381="2/3",$M381*参照!$I$5,IF(AJ381="1/3",$M381*参照!$I$6,IF(AJ381="1/4(多子)",$M381*参照!$I$4,IF(AJ381="1/4(工･農)",$M381*参照!$I$7,IF(AJ381="3/3(多子)",$M381*参照!$I$4,IF(AJ381="2/3(多子)",$M381*参照!$I$4,IF(AJ381="1/3(多子)",$M381*参照!$I$4,IF(AJ381="多子世帯",$M381*参照!$I$4,IF(AJ381="対象外",0))))))))))</f>
        <v>0</v>
      </c>
      <c r="CI381" s="454" t="b">
        <f>IF(AK381="3/3",$M381*参照!$I$4,IF(AK381="2/3",$M381*参照!$I$5,IF(AK381="1/3",$M381*参照!$I$6,IF(AK381="1/4(多子)",$M381*参照!$I$4,IF(AK381="1/4(工･農)",$M381*参照!$I$7,IF(AK381="3/3(多子)",$M381*参照!$I$4,IF(AK381="2/3(多子)",$M381*参照!$I$4,IF(AK381="1/3(多子)",$M381*参照!$I$4,IF(AK381="多子世帯",$M381*参照!$I$4,IF(AK381="対象外",0))))))))))</f>
        <v>0</v>
      </c>
      <c r="CJ381" s="454" t="b">
        <f>IF(AL381="3/3",$M381*参照!$I$4,IF(AL381="2/3",$M381*参照!$I$5,IF(AL381="1/3",$M381*参照!$I$6,IF(AL381="1/4(多子)",$M381*参照!$I$4,IF(AL381="1/4(工･農)",$M381*参照!$I$7,IF(AL381="3/3(多子)",$M381*参照!$I$4,IF(AL381="2/3(多子)",$M381*参照!$I$4,IF(AL381="1/3(多子)",$M381*参照!$I$4,IF(AL381="多子世帯",$M381*参照!$I$4,IF(AL381="対象外",0))))))))))</f>
        <v>0</v>
      </c>
      <c r="CK381" s="454" t="b">
        <f>IF(AM381="3/3",$M381*参照!$I$4,IF(AM381="2/3",$M381*参照!$I$5,IF(AM381="1/3",$M381*参照!$I$6,IF(AM381="1/4(多子)",$M381*参照!$I$4,IF(AM381="1/4(工･農)",$M381*参照!$I$7,IF(AM381="3/3(多子)",$M381*参照!$I$4,IF(AM381="2/3(多子)",$M381*参照!$I$4,IF(AM381="1/3(多子)",$M381*参照!$I$4,IF(AM381="多子世帯",$M381*参照!$I$4,IF(AM381="対象外",0))))))))))</f>
        <v>0</v>
      </c>
      <c r="CL381" s="454" t="b">
        <f>IF(AN381="3/3",$M381*参照!$I$4,IF(AN381="2/3",$M381*参照!$I$5,IF(AN381="1/3",$M381*参照!$I$6,IF(AN381="1/4(多子)",$M381*参照!$I$4,IF(AN381="1/4(工･農)",$M381*参照!$I$7,IF(AN381="3/3(多子)",$M381*参照!$I$4,IF(AN381="2/3(多子)",$M381*参照!$I$4,IF(AN381="1/3(多子)",$M381*参照!$I$4,IF(AN381="多子世帯",$M381*参照!$I$4,IF(AN381="対象外",0))))))))))</f>
        <v>0</v>
      </c>
      <c r="CM381" s="454" t="b">
        <f>IF(AO381="3/3",$M381*参照!$I$4,IF(AO381="2/3",$M381*参照!$I$5,IF(AO381="1/3",$M381*参照!$I$6,IF(AO381="1/4(多子)",$M381*参照!$I$4,IF(AO381="1/4(工･農)",$M381*参照!$I$7,IF(AO381="3/3(多子)",$M381*参照!$I$4,IF(AO381="2/3(多子)",$M381*参照!$I$4,IF(AO381="1/3(多子)",$M381*参照!$I$4,IF(AO381="多子世帯",$M381*参照!$I$4,IF(AO381="対象外",0))))))))))</f>
        <v>0</v>
      </c>
      <c r="CN381" s="454" t="b">
        <f>IF(AP381="3/3",$M381*参照!$I$4,IF(AP381="2/3",$M381*参照!$I$5,IF(AP381="1/3",$M381*参照!$I$6,IF(AP381="1/4(多子)",$M381*参照!$I$4,IF(AP381="1/4(工･農)",$M381*参照!$I$7,IF(AP381="3/3(多子)",$M381*参照!$I$4,IF(AP381="2/3(多子)",$M381*参照!$I$4,IF(AP381="1/3(多子)",$M381*参照!$I$4,IF(AP381="多子世帯",$M381*参照!$I$4,IF(AP381="対象外",0))))))))))</f>
        <v>0</v>
      </c>
      <c r="CO381" s="454" t="b">
        <f>IF(AQ381="3/3",$M381*参照!$I$4,IF(AQ381="2/3",$M381*参照!$I$5,IF(AQ381="1/3",$M381*参照!$I$6,IF(AQ381="1/4(多子)",$M381*参照!$I$4,IF(AQ381="1/4(工･農)",$M381*参照!$I$7,IF(AQ381="3/3(多子)",$M381*参照!$I$4,IF(AQ381="2/3(多子)",$M381*参照!$I$4,IF(AQ381="1/3(多子)",$M381*参照!$I$4,IF(AQ381="多子世帯",$M381*参照!$I$4,IF(AQ381="対象外",0))))))))))</f>
        <v>0</v>
      </c>
      <c r="CP381" s="454" t="b">
        <f>IF(AR381="3/3",$M381*参照!$I$4,IF(AR381="2/3",$M381*参照!$I$5,IF(AR381="1/3",$M381*参照!$I$6,IF(AR381="1/4(多子)",$M381*参照!$I$4,IF(AR381="1/4(工･農)",$M381*参照!$I$7,IF(AR381="3/3(多子)",$M381*参照!$I$4,IF(AR381="2/3(多子)",$M381*参照!$I$4,IF(AR381="1/3(多子)",$M381*参照!$I$4,IF(AR381="多子世帯",$M381*参照!$I$4,IF(AR381="対象外",0))))))))))</f>
        <v>0</v>
      </c>
      <c r="CQ381" s="455" t="b">
        <f>IF(AS381="3/3",$M381*参照!$I$4,IF(AS381="2/3",$M381*参照!$I$5,IF(AS381="1/3",$M381*参照!$I$6,IF(AS381="1/4(多子)",$M381*参照!$I$4,IF(AS381="1/4(工･農)",$M381*参照!$I$7,IF(AS381="3/3(多子)",$M381*参照!$I$4,IF(AS381="2/3(多子)",$M381*参照!$I$4,IF(AS381="1/3(多子)",$M381*参照!$I$4,IF(AS381="多子世帯",$M381*参照!$I$4,IF(AS381="対象外",0))))))))))</f>
        <v>0</v>
      </c>
      <c r="CR381" s="456">
        <f t="shared" si="331"/>
        <v>0</v>
      </c>
      <c r="CS381" s="66"/>
      <c r="CT381" s="147"/>
      <c r="CU381" s="147"/>
      <c r="CV381" s="147"/>
      <c r="CW381" s="147"/>
      <c r="CX381" s="147"/>
      <c r="CY381" s="149"/>
      <c r="CZ381" s="100"/>
      <c r="DA381" s="147"/>
      <c r="DB381" s="147"/>
      <c r="DC381" s="147"/>
      <c r="DD381" s="147"/>
      <c r="DE381" s="147"/>
      <c r="DF381" s="148">
        <f t="shared" si="332"/>
        <v>0</v>
      </c>
      <c r="DG381" s="77">
        <f>IF(CD381=0,0,(ROUNDUP(O381*(BU381*参照!$C$5+BV381*参照!$C$6+BW381*参照!$C$7+BX381*参照!$C$8+BY381*参照!$C$9+BZ381*参照!$C$10+CA381*参照!$C$11+CB381*参照!$C$12+CC381*参照!$C$13)/CD381,-2)))</f>
        <v>0</v>
      </c>
      <c r="DH381" s="136" t="str">
        <f t="shared" si="303"/>
        <v>B</v>
      </c>
    </row>
    <row r="382" spans="1:112" ht="14.4">
      <c r="A382" s="137">
        <v>341</v>
      </c>
      <c r="B382" s="363"/>
      <c r="C382" s="361"/>
      <c r="D382" s="126"/>
      <c r="E382" s="127"/>
      <c r="F382" s="185"/>
      <c r="G382" s="213"/>
      <c r="H382" s="355"/>
      <c r="I382" s="235">
        <v>0</v>
      </c>
      <c r="J382" s="235">
        <f t="shared" si="304"/>
        <v>0</v>
      </c>
      <c r="K382" s="387">
        <f>IF(D382="昼間",参照!$E$4,IF(D382="夜間等",参照!$E$5,IF(D382="通信",参照!$E$6,0)))</f>
        <v>0</v>
      </c>
      <c r="L382" s="240">
        <f t="shared" si="305"/>
        <v>0</v>
      </c>
      <c r="M382" s="241">
        <f t="shared" si="306"/>
        <v>0</v>
      </c>
      <c r="N382" s="238"/>
      <c r="O382" s="238">
        <f t="shared" si="307"/>
        <v>0</v>
      </c>
      <c r="P382" s="389">
        <v>0</v>
      </c>
      <c r="Q382" s="392">
        <f>IF(D382="昼間",参照!$F$4,IF(D382="夜間等",参照!$F$5,IF(D382="通信",参照!$F$6,0)))</f>
        <v>0</v>
      </c>
      <c r="R382" s="240">
        <f t="shared" si="308"/>
        <v>0</v>
      </c>
      <c r="S382" s="214"/>
      <c r="T382" s="384">
        <f t="shared" si="309"/>
        <v>0</v>
      </c>
      <c r="U382" s="382">
        <f t="shared" si="310"/>
        <v>0</v>
      </c>
      <c r="V382" s="380">
        <f t="shared" si="311"/>
        <v>0</v>
      </c>
      <c r="W382" s="378">
        <f t="shared" si="312"/>
        <v>0</v>
      </c>
      <c r="X382" s="386" t="str">
        <f t="shared" si="282"/>
        <v>0</v>
      </c>
      <c r="Y382" s="379">
        <f t="shared" si="313"/>
        <v>0</v>
      </c>
      <c r="Z382" s="441"/>
      <c r="AA382" s="441"/>
      <c r="AB382" s="445">
        <f t="shared" si="314"/>
        <v>0</v>
      </c>
      <c r="AC382" s="356">
        <f t="shared" si="315"/>
        <v>0</v>
      </c>
      <c r="AD382" s="123">
        <f t="shared" si="283"/>
        <v>0</v>
      </c>
      <c r="AE382" s="123">
        <f t="shared" si="284"/>
        <v>0</v>
      </c>
      <c r="AF382" s="183"/>
      <c r="AG382" s="32"/>
      <c r="AH382" s="97"/>
      <c r="AI382" s="33"/>
      <c r="AJ382" s="97"/>
      <c r="AK382" s="33"/>
      <c r="AL382" s="97"/>
      <c r="AM382" s="98"/>
      <c r="AN382" s="99"/>
      <c r="AO382" s="147"/>
      <c r="AP382" s="147"/>
      <c r="AQ382" s="147"/>
      <c r="AR382" s="147"/>
      <c r="AS382" s="33"/>
      <c r="AT382" s="308">
        <f t="shared" si="285"/>
        <v>0</v>
      </c>
      <c r="AU382" s="295">
        <f t="shared" si="286"/>
        <v>0</v>
      </c>
      <c r="AV382" s="295">
        <f t="shared" si="287"/>
        <v>0</v>
      </c>
      <c r="AW382" s="295">
        <f t="shared" si="288"/>
        <v>0</v>
      </c>
      <c r="AX382" s="295">
        <f t="shared" si="289"/>
        <v>0</v>
      </c>
      <c r="AY382" s="295">
        <f t="shared" si="290"/>
        <v>0</v>
      </c>
      <c r="AZ382" s="295">
        <f t="shared" si="291"/>
        <v>0</v>
      </c>
      <c r="BA382" s="295">
        <f t="shared" si="292"/>
        <v>0</v>
      </c>
      <c r="BB382" s="310">
        <f t="shared" si="293"/>
        <v>0</v>
      </c>
      <c r="BC382" s="308">
        <f t="shared" si="294"/>
        <v>0</v>
      </c>
      <c r="BD382" s="308">
        <f t="shared" si="295"/>
        <v>0</v>
      </c>
      <c r="BE382" s="295">
        <f t="shared" si="296"/>
        <v>0</v>
      </c>
      <c r="BF382" s="308">
        <f t="shared" si="297"/>
        <v>0</v>
      </c>
      <c r="BG382" s="295">
        <f t="shared" si="298"/>
        <v>0</v>
      </c>
      <c r="BH382" s="308">
        <f t="shared" si="299"/>
        <v>0</v>
      </c>
      <c r="BI382" s="295">
        <f t="shared" si="300"/>
        <v>0</v>
      </c>
      <c r="BJ382" s="295">
        <f t="shared" si="301"/>
        <v>0</v>
      </c>
      <c r="BK382" s="310">
        <f t="shared" si="302"/>
        <v>0</v>
      </c>
      <c r="BL382" s="317">
        <f t="shared" si="316"/>
        <v>0</v>
      </c>
      <c r="BM382" s="299">
        <f t="shared" si="316"/>
        <v>0</v>
      </c>
      <c r="BN382" s="299">
        <f t="shared" si="317"/>
        <v>0</v>
      </c>
      <c r="BO382" s="299">
        <f t="shared" si="316"/>
        <v>0</v>
      </c>
      <c r="BP382" s="299">
        <f t="shared" si="318"/>
        <v>0</v>
      </c>
      <c r="BQ382" s="299">
        <f t="shared" si="316"/>
        <v>0</v>
      </c>
      <c r="BR382" s="299">
        <f t="shared" si="319"/>
        <v>0</v>
      </c>
      <c r="BS382" s="299">
        <f t="shared" si="320"/>
        <v>0</v>
      </c>
      <c r="BT382" s="318">
        <f t="shared" si="320"/>
        <v>0</v>
      </c>
      <c r="BU382" s="450">
        <f t="shared" si="321"/>
        <v>0</v>
      </c>
      <c r="BV382" s="451">
        <f t="shared" si="322"/>
        <v>0</v>
      </c>
      <c r="BW382" s="451">
        <f t="shared" si="323"/>
        <v>0</v>
      </c>
      <c r="BX382" s="451">
        <f t="shared" si="324"/>
        <v>0</v>
      </c>
      <c r="BY382" s="451">
        <f t="shared" si="325"/>
        <v>0</v>
      </c>
      <c r="BZ382" s="451">
        <f t="shared" si="326"/>
        <v>0</v>
      </c>
      <c r="CA382" s="451">
        <f t="shared" si="327"/>
        <v>0</v>
      </c>
      <c r="CB382" s="451">
        <f t="shared" si="328"/>
        <v>0</v>
      </c>
      <c r="CC382" s="451">
        <f t="shared" si="329"/>
        <v>0</v>
      </c>
      <c r="CD382" s="452">
        <f t="shared" si="330"/>
        <v>0</v>
      </c>
      <c r="CE382" s="453">
        <f>IF($AF382="3/3",$R382*参照!$J$4,IF($AF382="2/3",$R382*参照!$J$5,IF($AF382="1/3",$R382*参照!$J$6,IF($AF382="1/4(多子)",$R382*参照!$J$4,IF($AF382="1/4(工･農)",$R382*参照!$J$7,IF($AF382="3/3(多子)",$R382*参照!$J$4,IF($AF382="2/3(多子)",$R382*参照!$J$4,IF($AF382="1/3(多子)",$R382*参照!$J$4,IF($AF382="多子世帯",$R382*参照!$J$4,)))))))))</f>
        <v>0</v>
      </c>
      <c r="CF382" s="454" t="b">
        <f>IF(AH382="3/3",$M382*参照!$I$4,IF(AH382="2/3",$M382*参照!$I$5,IF(AH382="1/3",$M382*参照!$I$6,IF(AH382="1/4(多子)",$M382*参照!$I$4,IF(AH382="1/4(工･農)",$M382*参照!$I$7,IF(AH382="3/3(多子)",$M382*参照!$I$4,IF(AH382="2/3(多子)",$M382*参照!$I$4,IF(AH382="1/3(多子)",$M382*参照!$I$4,IF(AH382="多子世帯",$M382*参照!$I$4,IF(AH382="対象外",0))))))))))</f>
        <v>0</v>
      </c>
      <c r="CG382" s="454" t="b">
        <f>IF(AI382="3/3",$M382*参照!$I$4,IF(AI382="2/3",$M382*参照!$I$5,IF(AI382="1/3",$M382*参照!$I$6,IF(AI382="1/4(多子)",$M382*参照!$I$4,IF(AI382="1/4(工･農)",$M382*参照!$I$7,IF(AI382="3/3(多子)",$M382*参照!$I$4,IF(AI382="2/3(多子)",$M382*参照!$I$4,IF(AI382="1/3(多子)",$M382*参照!$I$4,IF(AI382="多子世帯",$M382*参照!$I$4,IF(AI382="対象外",0))))))))))</f>
        <v>0</v>
      </c>
      <c r="CH382" s="454" t="b">
        <f>IF(AJ382="3/3",$M382*参照!$I$4,IF(AJ382="2/3",$M382*参照!$I$5,IF(AJ382="1/3",$M382*参照!$I$6,IF(AJ382="1/4(多子)",$M382*参照!$I$4,IF(AJ382="1/4(工･農)",$M382*参照!$I$7,IF(AJ382="3/3(多子)",$M382*参照!$I$4,IF(AJ382="2/3(多子)",$M382*参照!$I$4,IF(AJ382="1/3(多子)",$M382*参照!$I$4,IF(AJ382="多子世帯",$M382*参照!$I$4,IF(AJ382="対象外",0))))))))))</f>
        <v>0</v>
      </c>
      <c r="CI382" s="454" t="b">
        <f>IF(AK382="3/3",$M382*参照!$I$4,IF(AK382="2/3",$M382*参照!$I$5,IF(AK382="1/3",$M382*参照!$I$6,IF(AK382="1/4(多子)",$M382*参照!$I$4,IF(AK382="1/4(工･農)",$M382*参照!$I$7,IF(AK382="3/3(多子)",$M382*参照!$I$4,IF(AK382="2/3(多子)",$M382*参照!$I$4,IF(AK382="1/3(多子)",$M382*参照!$I$4,IF(AK382="多子世帯",$M382*参照!$I$4,IF(AK382="対象外",0))))))))))</f>
        <v>0</v>
      </c>
      <c r="CJ382" s="454" t="b">
        <f>IF(AL382="3/3",$M382*参照!$I$4,IF(AL382="2/3",$M382*参照!$I$5,IF(AL382="1/3",$M382*参照!$I$6,IF(AL382="1/4(多子)",$M382*参照!$I$4,IF(AL382="1/4(工･農)",$M382*参照!$I$7,IF(AL382="3/3(多子)",$M382*参照!$I$4,IF(AL382="2/3(多子)",$M382*参照!$I$4,IF(AL382="1/3(多子)",$M382*参照!$I$4,IF(AL382="多子世帯",$M382*参照!$I$4,IF(AL382="対象外",0))))))))))</f>
        <v>0</v>
      </c>
      <c r="CK382" s="454" t="b">
        <f>IF(AM382="3/3",$M382*参照!$I$4,IF(AM382="2/3",$M382*参照!$I$5,IF(AM382="1/3",$M382*参照!$I$6,IF(AM382="1/4(多子)",$M382*参照!$I$4,IF(AM382="1/4(工･農)",$M382*参照!$I$7,IF(AM382="3/3(多子)",$M382*参照!$I$4,IF(AM382="2/3(多子)",$M382*参照!$I$4,IF(AM382="1/3(多子)",$M382*参照!$I$4,IF(AM382="多子世帯",$M382*参照!$I$4,IF(AM382="対象外",0))))))))))</f>
        <v>0</v>
      </c>
      <c r="CL382" s="454" t="b">
        <f>IF(AN382="3/3",$M382*参照!$I$4,IF(AN382="2/3",$M382*参照!$I$5,IF(AN382="1/3",$M382*参照!$I$6,IF(AN382="1/4(多子)",$M382*参照!$I$4,IF(AN382="1/4(工･農)",$M382*参照!$I$7,IF(AN382="3/3(多子)",$M382*参照!$I$4,IF(AN382="2/3(多子)",$M382*参照!$I$4,IF(AN382="1/3(多子)",$M382*参照!$I$4,IF(AN382="多子世帯",$M382*参照!$I$4,IF(AN382="対象外",0))))))))))</f>
        <v>0</v>
      </c>
      <c r="CM382" s="454" t="b">
        <f>IF(AO382="3/3",$M382*参照!$I$4,IF(AO382="2/3",$M382*参照!$I$5,IF(AO382="1/3",$M382*参照!$I$6,IF(AO382="1/4(多子)",$M382*参照!$I$4,IF(AO382="1/4(工･農)",$M382*参照!$I$7,IF(AO382="3/3(多子)",$M382*参照!$I$4,IF(AO382="2/3(多子)",$M382*参照!$I$4,IF(AO382="1/3(多子)",$M382*参照!$I$4,IF(AO382="多子世帯",$M382*参照!$I$4,IF(AO382="対象外",0))))))))))</f>
        <v>0</v>
      </c>
      <c r="CN382" s="454" t="b">
        <f>IF(AP382="3/3",$M382*参照!$I$4,IF(AP382="2/3",$M382*参照!$I$5,IF(AP382="1/3",$M382*参照!$I$6,IF(AP382="1/4(多子)",$M382*参照!$I$4,IF(AP382="1/4(工･農)",$M382*参照!$I$7,IF(AP382="3/3(多子)",$M382*参照!$I$4,IF(AP382="2/3(多子)",$M382*参照!$I$4,IF(AP382="1/3(多子)",$M382*参照!$I$4,IF(AP382="多子世帯",$M382*参照!$I$4,IF(AP382="対象外",0))))))))))</f>
        <v>0</v>
      </c>
      <c r="CO382" s="454" t="b">
        <f>IF(AQ382="3/3",$M382*参照!$I$4,IF(AQ382="2/3",$M382*参照!$I$5,IF(AQ382="1/3",$M382*参照!$I$6,IF(AQ382="1/4(多子)",$M382*参照!$I$4,IF(AQ382="1/4(工･農)",$M382*参照!$I$7,IF(AQ382="3/3(多子)",$M382*参照!$I$4,IF(AQ382="2/3(多子)",$M382*参照!$I$4,IF(AQ382="1/3(多子)",$M382*参照!$I$4,IF(AQ382="多子世帯",$M382*参照!$I$4,IF(AQ382="対象外",0))))))))))</f>
        <v>0</v>
      </c>
      <c r="CP382" s="454" t="b">
        <f>IF(AR382="3/3",$M382*参照!$I$4,IF(AR382="2/3",$M382*参照!$I$5,IF(AR382="1/3",$M382*参照!$I$6,IF(AR382="1/4(多子)",$M382*参照!$I$4,IF(AR382="1/4(工･農)",$M382*参照!$I$7,IF(AR382="3/3(多子)",$M382*参照!$I$4,IF(AR382="2/3(多子)",$M382*参照!$I$4,IF(AR382="1/3(多子)",$M382*参照!$I$4,IF(AR382="多子世帯",$M382*参照!$I$4,IF(AR382="対象外",0))))))))))</f>
        <v>0</v>
      </c>
      <c r="CQ382" s="455" t="b">
        <f>IF(AS382="3/3",$M382*参照!$I$4,IF(AS382="2/3",$M382*参照!$I$5,IF(AS382="1/3",$M382*参照!$I$6,IF(AS382="1/4(多子)",$M382*参照!$I$4,IF(AS382="1/4(工･農)",$M382*参照!$I$7,IF(AS382="3/3(多子)",$M382*参照!$I$4,IF(AS382="2/3(多子)",$M382*参照!$I$4,IF(AS382="1/3(多子)",$M382*参照!$I$4,IF(AS382="多子世帯",$M382*参照!$I$4,IF(AS382="対象外",0))))))))))</f>
        <v>0</v>
      </c>
      <c r="CR382" s="456">
        <f t="shared" si="331"/>
        <v>0</v>
      </c>
      <c r="CS382" s="66"/>
      <c r="CT382" s="147"/>
      <c r="CU382" s="147"/>
      <c r="CV382" s="147"/>
      <c r="CW382" s="147"/>
      <c r="CX382" s="147"/>
      <c r="CY382" s="149"/>
      <c r="CZ382" s="100"/>
      <c r="DA382" s="147"/>
      <c r="DB382" s="147"/>
      <c r="DC382" s="147"/>
      <c r="DD382" s="147"/>
      <c r="DE382" s="147"/>
      <c r="DF382" s="148">
        <f t="shared" si="332"/>
        <v>0</v>
      </c>
      <c r="DG382" s="77">
        <f>IF(CD382=0,0,(ROUNDUP(O382*(BU382*参照!$C$5+BV382*参照!$C$6+BW382*参照!$C$7+BX382*参照!$C$8+BY382*参照!$C$9+BZ382*参照!$C$10+CA382*参照!$C$11+CB382*参照!$C$12+CC382*参照!$C$13)/CD382,-2)))</f>
        <v>0</v>
      </c>
      <c r="DH382" s="136" t="str">
        <f t="shared" si="303"/>
        <v>B</v>
      </c>
    </row>
    <row r="383" spans="1:112" ht="14.4">
      <c r="A383" s="137">
        <v>342</v>
      </c>
      <c r="B383" s="363"/>
      <c r="C383" s="361"/>
      <c r="D383" s="126"/>
      <c r="E383" s="127"/>
      <c r="F383" s="185"/>
      <c r="G383" s="213"/>
      <c r="H383" s="355"/>
      <c r="I383" s="235">
        <v>0</v>
      </c>
      <c r="J383" s="235">
        <f t="shared" si="304"/>
        <v>0</v>
      </c>
      <c r="K383" s="387">
        <f>IF(D383="昼間",参照!$E$4,IF(D383="夜間等",参照!$E$5,IF(D383="通信",参照!$E$6,0)))</f>
        <v>0</v>
      </c>
      <c r="L383" s="240">
        <f t="shared" si="305"/>
        <v>0</v>
      </c>
      <c r="M383" s="241">
        <f t="shared" si="306"/>
        <v>0</v>
      </c>
      <c r="N383" s="238"/>
      <c r="O383" s="238">
        <f t="shared" si="307"/>
        <v>0</v>
      </c>
      <c r="P383" s="389">
        <v>0</v>
      </c>
      <c r="Q383" s="392">
        <f>IF(D383="昼間",参照!$F$4,IF(D383="夜間等",参照!$F$5,IF(D383="通信",参照!$F$6,0)))</f>
        <v>0</v>
      </c>
      <c r="R383" s="240">
        <f t="shared" si="308"/>
        <v>0</v>
      </c>
      <c r="S383" s="214"/>
      <c r="T383" s="384">
        <f t="shared" si="309"/>
        <v>0</v>
      </c>
      <c r="U383" s="382">
        <f t="shared" si="310"/>
        <v>0</v>
      </c>
      <c r="V383" s="380">
        <f t="shared" si="311"/>
        <v>0</v>
      </c>
      <c r="W383" s="378">
        <f t="shared" si="312"/>
        <v>0</v>
      </c>
      <c r="X383" s="386" t="str">
        <f t="shared" si="282"/>
        <v>0</v>
      </c>
      <c r="Y383" s="379">
        <f t="shared" si="313"/>
        <v>0</v>
      </c>
      <c r="Z383" s="441"/>
      <c r="AA383" s="441"/>
      <c r="AB383" s="445">
        <f t="shared" si="314"/>
        <v>0</v>
      </c>
      <c r="AC383" s="356">
        <f t="shared" si="315"/>
        <v>0</v>
      </c>
      <c r="AD383" s="123">
        <f t="shared" si="283"/>
        <v>0</v>
      </c>
      <c r="AE383" s="123">
        <f t="shared" si="284"/>
        <v>0</v>
      </c>
      <c r="AF383" s="183"/>
      <c r="AG383" s="32"/>
      <c r="AH383" s="97"/>
      <c r="AI383" s="33"/>
      <c r="AJ383" s="97"/>
      <c r="AK383" s="33"/>
      <c r="AL383" s="97"/>
      <c r="AM383" s="98"/>
      <c r="AN383" s="99"/>
      <c r="AO383" s="147"/>
      <c r="AP383" s="147"/>
      <c r="AQ383" s="147"/>
      <c r="AR383" s="147"/>
      <c r="AS383" s="33"/>
      <c r="AT383" s="308">
        <f t="shared" si="285"/>
        <v>0</v>
      </c>
      <c r="AU383" s="295">
        <f t="shared" si="286"/>
        <v>0</v>
      </c>
      <c r="AV383" s="295">
        <f t="shared" si="287"/>
        <v>0</v>
      </c>
      <c r="AW383" s="295">
        <f t="shared" si="288"/>
        <v>0</v>
      </c>
      <c r="AX383" s="295">
        <f t="shared" si="289"/>
        <v>0</v>
      </c>
      <c r="AY383" s="295">
        <f t="shared" si="290"/>
        <v>0</v>
      </c>
      <c r="AZ383" s="295">
        <f t="shared" si="291"/>
        <v>0</v>
      </c>
      <c r="BA383" s="295">
        <f t="shared" si="292"/>
        <v>0</v>
      </c>
      <c r="BB383" s="310">
        <f t="shared" si="293"/>
        <v>0</v>
      </c>
      <c r="BC383" s="308">
        <f t="shared" si="294"/>
        <v>0</v>
      </c>
      <c r="BD383" s="308">
        <f t="shared" si="295"/>
        <v>0</v>
      </c>
      <c r="BE383" s="295">
        <f t="shared" si="296"/>
        <v>0</v>
      </c>
      <c r="BF383" s="308">
        <f t="shared" si="297"/>
        <v>0</v>
      </c>
      <c r="BG383" s="295">
        <f t="shared" si="298"/>
        <v>0</v>
      </c>
      <c r="BH383" s="308">
        <f t="shared" si="299"/>
        <v>0</v>
      </c>
      <c r="BI383" s="295">
        <f t="shared" si="300"/>
        <v>0</v>
      </c>
      <c r="BJ383" s="295">
        <f t="shared" si="301"/>
        <v>0</v>
      </c>
      <c r="BK383" s="310">
        <f t="shared" si="302"/>
        <v>0</v>
      </c>
      <c r="BL383" s="317">
        <f t="shared" si="316"/>
        <v>0</v>
      </c>
      <c r="BM383" s="299">
        <f t="shared" si="316"/>
        <v>0</v>
      </c>
      <c r="BN383" s="299">
        <f t="shared" si="317"/>
        <v>0</v>
      </c>
      <c r="BO383" s="299">
        <f t="shared" si="316"/>
        <v>0</v>
      </c>
      <c r="BP383" s="299">
        <f t="shared" si="318"/>
        <v>0</v>
      </c>
      <c r="BQ383" s="299">
        <f t="shared" si="316"/>
        <v>0</v>
      </c>
      <c r="BR383" s="299">
        <f t="shared" si="319"/>
        <v>0</v>
      </c>
      <c r="BS383" s="299">
        <f t="shared" si="320"/>
        <v>0</v>
      </c>
      <c r="BT383" s="318">
        <f t="shared" si="320"/>
        <v>0</v>
      </c>
      <c r="BU383" s="450">
        <f t="shared" si="321"/>
        <v>0</v>
      </c>
      <c r="BV383" s="451">
        <f t="shared" si="322"/>
        <v>0</v>
      </c>
      <c r="BW383" s="451">
        <f t="shared" si="323"/>
        <v>0</v>
      </c>
      <c r="BX383" s="451">
        <f t="shared" si="324"/>
        <v>0</v>
      </c>
      <c r="BY383" s="451">
        <f t="shared" si="325"/>
        <v>0</v>
      </c>
      <c r="BZ383" s="451">
        <f t="shared" si="326"/>
        <v>0</v>
      </c>
      <c r="CA383" s="451">
        <f t="shared" si="327"/>
        <v>0</v>
      </c>
      <c r="CB383" s="451">
        <f t="shared" si="328"/>
        <v>0</v>
      </c>
      <c r="CC383" s="451">
        <f t="shared" si="329"/>
        <v>0</v>
      </c>
      <c r="CD383" s="452">
        <f t="shared" si="330"/>
        <v>0</v>
      </c>
      <c r="CE383" s="453">
        <f>IF($AF383="3/3",$R383*参照!$J$4,IF($AF383="2/3",$R383*参照!$J$5,IF($AF383="1/3",$R383*参照!$J$6,IF($AF383="1/4(多子)",$R383*参照!$J$4,IF($AF383="1/4(工･農)",$R383*参照!$J$7,IF($AF383="3/3(多子)",$R383*参照!$J$4,IF($AF383="2/3(多子)",$R383*参照!$J$4,IF($AF383="1/3(多子)",$R383*参照!$J$4,IF($AF383="多子世帯",$R383*参照!$J$4,)))))))))</f>
        <v>0</v>
      </c>
      <c r="CF383" s="454" t="b">
        <f>IF(AH383="3/3",$M383*参照!$I$4,IF(AH383="2/3",$M383*参照!$I$5,IF(AH383="1/3",$M383*参照!$I$6,IF(AH383="1/4(多子)",$M383*参照!$I$4,IF(AH383="1/4(工･農)",$M383*参照!$I$7,IF(AH383="3/3(多子)",$M383*参照!$I$4,IF(AH383="2/3(多子)",$M383*参照!$I$4,IF(AH383="1/3(多子)",$M383*参照!$I$4,IF(AH383="多子世帯",$M383*参照!$I$4,IF(AH383="対象外",0))))))))))</f>
        <v>0</v>
      </c>
      <c r="CG383" s="454" t="b">
        <f>IF(AI383="3/3",$M383*参照!$I$4,IF(AI383="2/3",$M383*参照!$I$5,IF(AI383="1/3",$M383*参照!$I$6,IF(AI383="1/4(多子)",$M383*参照!$I$4,IF(AI383="1/4(工･農)",$M383*参照!$I$7,IF(AI383="3/3(多子)",$M383*参照!$I$4,IF(AI383="2/3(多子)",$M383*参照!$I$4,IF(AI383="1/3(多子)",$M383*参照!$I$4,IF(AI383="多子世帯",$M383*参照!$I$4,IF(AI383="対象外",0))))))))))</f>
        <v>0</v>
      </c>
      <c r="CH383" s="454" t="b">
        <f>IF(AJ383="3/3",$M383*参照!$I$4,IF(AJ383="2/3",$M383*参照!$I$5,IF(AJ383="1/3",$M383*参照!$I$6,IF(AJ383="1/4(多子)",$M383*参照!$I$4,IF(AJ383="1/4(工･農)",$M383*参照!$I$7,IF(AJ383="3/3(多子)",$M383*参照!$I$4,IF(AJ383="2/3(多子)",$M383*参照!$I$4,IF(AJ383="1/3(多子)",$M383*参照!$I$4,IF(AJ383="多子世帯",$M383*参照!$I$4,IF(AJ383="対象外",0))))))))))</f>
        <v>0</v>
      </c>
      <c r="CI383" s="454" t="b">
        <f>IF(AK383="3/3",$M383*参照!$I$4,IF(AK383="2/3",$M383*参照!$I$5,IF(AK383="1/3",$M383*参照!$I$6,IF(AK383="1/4(多子)",$M383*参照!$I$4,IF(AK383="1/4(工･農)",$M383*参照!$I$7,IF(AK383="3/3(多子)",$M383*参照!$I$4,IF(AK383="2/3(多子)",$M383*参照!$I$4,IF(AK383="1/3(多子)",$M383*参照!$I$4,IF(AK383="多子世帯",$M383*参照!$I$4,IF(AK383="対象外",0))))))))))</f>
        <v>0</v>
      </c>
      <c r="CJ383" s="454" t="b">
        <f>IF(AL383="3/3",$M383*参照!$I$4,IF(AL383="2/3",$M383*参照!$I$5,IF(AL383="1/3",$M383*参照!$I$6,IF(AL383="1/4(多子)",$M383*参照!$I$4,IF(AL383="1/4(工･農)",$M383*参照!$I$7,IF(AL383="3/3(多子)",$M383*参照!$I$4,IF(AL383="2/3(多子)",$M383*参照!$I$4,IF(AL383="1/3(多子)",$M383*参照!$I$4,IF(AL383="多子世帯",$M383*参照!$I$4,IF(AL383="対象外",0))))))))))</f>
        <v>0</v>
      </c>
      <c r="CK383" s="454" t="b">
        <f>IF(AM383="3/3",$M383*参照!$I$4,IF(AM383="2/3",$M383*参照!$I$5,IF(AM383="1/3",$M383*参照!$I$6,IF(AM383="1/4(多子)",$M383*参照!$I$4,IF(AM383="1/4(工･農)",$M383*参照!$I$7,IF(AM383="3/3(多子)",$M383*参照!$I$4,IF(AM383="2/3(多子)",$M383*参照!$I$4,IF(AM383="1/3(多子)",$M383*参照!$I$4,IF(AM383="多子世帯",$M383*参照!$I$4,IF(AM383="対象外",0))))))))))</f>
        <v>0</v>
      </c>
      <c r="CL383" s="454" t="b">
        <f>IF(AN383="3/3",$M383*参照!$I$4,IF(AN383="2/3",$M383*参照!$I$5,IF(AN383="1/3",$M383*参照!$I$6,IF(AN383="1/4(多子)",$M383*参照!$I$4,IF(AN383="1/4(工･農)",$M383*参照!$I$7,IF(AN383="3/3(多子)",$M383*参照!$I$4,IF(AN383="2/3(多子)",$M383*参照!$I$4,IF(AN383="1/3(多子)",$M383*参照!$I$4,IF(AN383="多子世帯",$M383*参照!$I$4,IF(AN383="対象外",0))))))))))</f>
        <v>0</v>
      </c>
      <c r="CM383" s="454" t="b">
        <f>IF(AO383="3/3",$M383*参照!$I$4,IF(AO383="2/3",$M383*参照!$I$5,IF(AO383="1/3",$M383*参照!$I$6,IF(AO383="1/4(多子)",$M383*参照!$I$4,IF(AO383="1/4(工･農)",$M383*参照!$I$7,IF(AO383="3/3(多子)",$M383*参照!$I$4,IF(AO383="2/3(多子)",$M383*参照!$I$4,IF(AO383="1/3(多子)",$M383*参照!$I$4,IF(AO383="多子世帯",$M383*参照!$I$4,IF(AO383="対象外",0))))))))))</f>
        <v>0</v>
      </c>
      <c r="CN383" s="454" t="b">
        <f>IF(AP383="3/3",$M383*参照!$I$4,IF(AP383="2/3",$M383*参照!$I$5,IF(AP383="1/3",$M383*参照!$I$6,IF(AP383="1/4(多子)",$M383*参照!$I$4,IF(AP383="1/4(工･農)",$M383*参照!$I$7,IF(AP383="3/3(多子)",$M383*参照!$I$4,IF(AP383="2/3(多子)",$M383*参照!$I$4,IF(AP383="1/3(多子)",$M383*参照!$I$4,IF(AP383="多子世帯",$M383*参照!$I$4,IF(AP383="対象外",0))))))))))</f>
        <v>0</v>
      </c>
      <c r="CO383" s="454" t="b">
        <f>IF(AQ383="3/3",$M383*参照!$I$4,IF(AQ383="2/3",$M383*参照!$I$5,IF(AQ383="1/3",$M383*参照!$I$6,IF(AQ383="1/4(多子)",$M383*参照!$I$4,IF(AQ383="1/4(工･農)",$M383*参照!$I$7,IF(AQ383="3/3(多子)",$M383*参照!$I$4,IF(AQ383="2/3(多子)",$M383*参照!$I$4,IF(AQ383="1/3(多子)",$M383*参照!$I$4,IF(AQ383="多子世帯",$M383*参照!$I$4,IF(AQ383="対象外",0))))))))))</f>
        <v>0</v>
      </c>
      <c r="CP383" s="454" t="b">
        <f>IF(AR383="3/3",$M383*参照!$I$4,IF(AR383="2/3",$M383*参照!$I$5,IF(AR383="1/3",$M383*参照!$I$6,IF(AR383="1/4(多子)",$M383*参照!$I$4,IF(AR383="1/4(工･農)",$M383*参照!$I$7,IF(AR383="3/3(多子)",$M383*参照!$I$4,IF(AR383="2/3(多子)",$M383*参照!$I$4,IF(AR383="1/3(多子)",$M383*参照!$I$4,IF(AR383="多子世帯",$M383*参照!$I$4,IF(AR383="対象外",0))))))))))</f>
        <v>0</v>
      </c>
      <c r="CQ383" s="455" t="b">
        <f>IF(AS383="3/3",$M383*参照!$I$4,IF(AS383="2/3",$M383*参照!$I$5,IF(AS383="1/3",$M383*参照!$I$6,IF(AS383="1/4(多子)",$M383*参照!$I$4,IF(AS383="1/4(工･農)",$M383*参照!$I$7,IF(AS383="3/3(多子)",$M383*参照!$I$4,IF(AS383="2/3(多子)",$M383*参照!$I$4,IF(AS383="1/3(多子)",$M383*参照!$I$4,IF(AS383="多子世帯",$M383*参照!$I$4,IF(AS383="対象外",0))))))))))</f>
        <v>0</v>
      </c>
      <c r="CR383" s="456">
        <f t="shared" si="331"/>
        <v>0</v>
      </c>
      <c r="CS383" s="66"/>
      <c r="CT383" s="147"/>
      <c r="CU383" s="147"/>
      <c r="CV383" s="147"/>
      <c r="CW383" s="147"/>
      <c r="CX383" s="147"/>
      <c r="CY383" s="149"/>
      <c r="CZ383" s="100"/>
      <c r="DA383" s="147"/>
      <c r="DB383" s="147"/>
      <c r="DC383" s="147"/>
      <c r="DD383" s="147"/>
      <c r="DE383" s="147"/>
      <c r="DF383" s="148">
        <f t="shared" si="332"/>
        <v>0</v>
      </c>
      <c r="DG383" s="77">
        <f>IF(CD383=0,0,(ROUNDUP(O383*(BU383*参照!$C$5+BV383*参照!$C$6+BW383*参照!$C$7+BX383*参照!$C$8+BY383*参照!$C$9+BZ383*参照!$C$10+CA383*参照!$C$11+CB383*参照!$C$12+CC383*参照!$C$13)/CD383,-2)))</f>
        <v>0</v>
      </c>
      <c r="DH383" s="136" t="str">
        <f t="shared" si="303"/>
        <v>B</v>
      </c>
    </row>
    <row r="384" spans="1:112" ht="14.4">
      <c r="A384" s="137">
        <v>343</v>
      </c>
      <c r="B384" s="363"/>
      <c r="C384" s="361"/>
      <c r="D384" s="126"/>
      <c r="E384" s="127"/>
      <c r="F384" s="185"/>
      <c r="G384" s="213"/>
      <c r="H384" s="355"/>
      <c r="I384" s="235">
        <v>0</v>
      </c>
      <c r="J384" s="235">
        <f t="shared" si="304"/>
        <v>0</v>
      </c>
      <c r="K384" s="387">
        <f>IF(D384="昼間",参照!$E$4,IF(D384="夜間等",参照!$E$5,IF(D384="通信",参照!$E$6,0)))</f>
        <v>0</v>
      </c>
      <c r="L384" s="240">
        <f t="shared" si="305"/>
        <v>0</v>
      </c>
      <c r="M384" s="241">
        <f t="shared" si="306"/>
        <v>0</v>
      </c>
      <c r="N384" s="238"/>
      <c r="O384" s="238">
        <f t="shared" si="307"/>
        <v>0</v>
      </c>
      <c r="P384" s="389">
        <v>0</v>
      </c>
      <c r="Q384" s="392">
        <f>IF(D384="昼間",参照!$F$4,IF(D384="夜間等",参照!$F$5,IF(D384="通信",参照!$F$6,0)))</f>
        <v>0</v>
      </c>
      <c r="R384" s="240">
        <f t="shared" si="308"/>
        <v>0</v>
      </c>
      <c r="S384" s="214"/>
      <c r="T384" s="384">
        <f t="shared" si="309"/>
        <v>0</v>
      </c>
      <c r="U384" s="382">
        <f t="shared" si="310"/>
        <v>0</v>
      </c>
      <c r="V384" s="380">
        <f t="shared" si="311"/>
        <v>0</v>
      </c>
      <c r="W384" s="378">
        <f t="shared" si="312"/>
        <v>0</v>
      </c>
      <c r="X384" s="386" t="str">
        <f t="shared" si="282"/>
        <v>0</v>
      </c>
      <c r="Y384" s="379">
        <f t="shared" si="313"/>
        <v>0</v>
      </c>
      <c r="Z384" s="441"/>
      <c r="AA384" s="441"/>
      <c r="AB384" s="445">
        <f t="shared" si="314"/>
        <v>0</v>
      </c>
      <c r="AC384" s="356">
        <f t="shared" si="315"/>
        <v>0</v>
      </c>
      <c r="AD384" s="123">
        <f t="shared" si="283"/>
        <v>0</v>
      </c>
      <c r="AE384" s="123">
        <f t="shared" si="284"/>
        <v>0</v>
      </c>
      <c r="AF384" s="183"/>
      <c r="AG384" s="32"/>
      <c r="AH384" s="97"/>
      <c r="AI384" s="33"/>
      <c r="AJ384" s="97"/>
      <c r="AK384" s="33"/>
      <c r="AL384" s="97"/>
      <c r="AM384" s="98"/>
      <c r="AN384" s="99"/>
      <c r="AO384" s="147"/>
      <c r="AP384" s="147"/>
      <c r="AQ384" s="147"/>
      <c r="AR384" s="147"/>
      <c r="AS384" s="33"/>
      <c r="AT384" s="308">
        <f t="shared" si="285"/>
        <v>0</v>
      </c>
      <c r="AU384" s="295">
        <f t="shared" si="286"/>
        <v>0</v>
      </c>
      <c r="AV384" s="295">
        <f t="shared" si="287"/>
        <v>0</v>
      </c>
      <c r="AW384" s="295">
        <f t="shared" si="288"/>
        <v>0</v>
      </c>
      <c r="AX384" s="295">
        <f t="shared" si="289"/>
        <v>0</v>
      </c>
      <c r="AY384" s="295">
        <f t="shared" si="290"/>
        <v>0</v>
      </c>
      <c r="AZ384" s="295">
        <f t="shared" si="291"/>
        <v>0</v>
      </c>
      <c r="BA384" s="295">
        <f t="shared" si="292"/>
        <v>0</v>
      </c>
      <c r="BB384" s="310">
        <f t="shared" si="293"/>
        <v>0</v>
      </c>
      <c r="BC384" s="308">
        <f t="shared" si="294"/>
        <v>0</v>
      </c>
      <c r="BD384" s="308">
        <f t="shared" si="295"/>
        <v>0</v>
      </c>
      <c r="BE384" s="295">
        <f t="shared" si="296"/>
        <v>0</v>
      </c>
      <c r="BF384" s="308">
        <f t="shared" si="297"/>
        <v>0</v>
      </c>
      <c r="BG384" s="295">
        <f t="shared" si="298"/>
        <v>0</v>
      </c>
      <c r="BH384" s="308">
        <f t="shared" si="299"/>
        <v>0</v>
      </c>
      <c r="BI384" s="295">
        <f t="shared" si="300"/>
        <v>0</v>
      </c>
      <c r="BJ384" s="295">
        <f t="shared" si="301"/>
        <v>0</v>
      </c>
      <c r="BK384" s="310">
        <f t="shared" si="302"/>
        <v>0</v>
      </c>
      <c r="BL384" s="317">
        <f t="shared" si="316"/>
        <v>0</v>
      </c>
      <c r="BM384" s="299">
        <f t="shared" si="316"/>
        <v>0</v>
      </c>
      <c r="BN384" s="299">
        <f t="shared" si="317"/>
        <v>0</v>
      </c>
      <c r="BO384" s="299">
        <f t="shared" si="316"/>
        <v>0</v>
      </c>
      <c r="BP384" s="299">
        <f t="shared" si="318"/>
        <v>0</v>
      </c>
      <c r="BQ384" s="299">
        <f t="shared" si="316"/>
        <v>0</v>
      </c>
      <c r="BR384" s="299">
        <f t="shared" si="319"/>
        <v>0</v>
      </c>
      <c r="BS384" s="299">
        <f t="shared" si="320"/>
        <v>0</v>
      </c>
      <c r="BT384" s="318">
        <f t="shared" si="320"/>
        <v>0</v>
      </c>
      <c r="BU384" s="450">
        <f t="shared" si="321"/>
        <v>0</v>
      </c>
      <c r="BV384" s="451">
        <f t="shared" si="322"/>
        <v>0</v>
      </c>
      <c r="BW384" s="451">
        <f t="shared" si="323"/>
        <v>0</v>
      </c>
      <c r="BX384" s="451">
        <f t="shared" si="324"/>
        <v>0</v>
      </c>
      <c r="BY384" s="451">
        <f t="shared" si="325"/>
        <v>0</v>
      </c>
      <c r="BZ384" s="451">
        <f t="shared" si="326"/>
        <v>0</v>
      </c>
      <c r="CA384" s="451">
        <f t="shared" si="327"/>
        <v>0</v>
      </c>
      <c r="CB384" s="451">
        <f t="shared" si="328"/>
        <v>0</v>
      </c>
      <c r="CC384" s="451">
        <f t="shared" si="329"/>
        <v>0</v>
      </c>
      <c r="CD384" s="452">
        <f t="shared" si="330"/>
        <v>0</v>
      </c>
      <c r="CE384" s="453">
        <f>IF($AF384="3/3",$R384*参照!$J$4,IF($AF384="2/3",$R384*参照!$J$5,IF($AF384="1/3",$R384*参照!$J$6,IF($AF384="1/4(多子)",$R384*参照!$J$4,IF($AF384="1/4(工･農)",$R384*参照!$J$7,IF($AF384="3/3(多子)",$R384*参照!$J$4,IF($AF384="2/3(多子)",$R384*参照!$J$4,IF($AF384="1/3(多子)",$R384*参照!$J$4,IF($AF384="多子世帯",$R384*参照!$J$4,)))))))))</f>
        <v>0</v>
      </c>
      <c r="CF384" s="454" t="b">
        <f>IF(AH384="3/3",$M384*参照!$I$4,IF(AH384="2/3",$M384*参照!$I$5,IF(AH384="1/3",$M384*参照!$I$6,IF(AH384="1/4(多子)",$M384*参照!$I$4,IF(AH384="1/4(工･農)",$M384*参照!$I$7,IF(AH384="3/3(多子)",$M384*参照!$I$4,IF(AH384="2/3(多子)",$M384*参照!$I$4,IF(AH384="1/3(多子)",$M384*参照!$I$4,IF(AH384="多子世帯",$M384*参照!$I$4,IF(AH384="対象外",0))))))))))</f>
        <v>0</v>
      </c>
      <c r="CG384" s="454" t="b">
        <f>IF(AI384="3/3",$M384*参照!$I$4,IF(AI384="2/3",$M384*参照!$I$5,IF(AI384="1/3",$M384*参照!$I$6,IF(AI384="1/4(多子)",$M384*参照!$I$4,IF(AI384="1/4(工･農)",$M384*参照!$I$7,IF(AI384="3/3(多子)",$M384*参照!$I$4,IF(AI384="2/3(多子)",$M384*参照!$I$4,IF(AI384="1/3(多子)",$M384*参照!$I$4,IF(AI384="多子世帯",$M384*参照!$I$4,IF(AI384="対象外",0))))))))))</f>
        <v>0</v>
      </c>
      <c r="CH384" s="454" t="b">
        <f>IF(AJ384="3/3",$M384*参照!$I$4,IF(AJ384="2/3",$M384*参照!$I$5,IF(AJ384="1/3",$M384*参照!$I$6,IF(AJ384="1/4(多子)",$M384*参照!$I$4,IF(AJ384="1/4(工･農)",$M384*参照!$I$7,IF(AJ384="3/3(多子)",$M384*参照!$I$4,IF(AJ384="2/3(多子)",$M384*参照!$I$4,IF(AJ384="1/3(多子)",$M384*参照!$I$4,IF(AJ384="多子世帯",$M384*参照!$I$4,IF(AJ384="対象外",0))))))))))</f>
        <v>0</v>
      </c>
      <c r="CI384" s="454" t="b">
        <f>IF(AK384="3/3",$M384*参照!$I$4,IF(AK384="2/3",$M384*参照!$I$5,IF(AK384="1/3",$M384*参照!$I$6,IF(AK384="1/4(多子)",$M384*参照!$I$4,IF(AK384="1/4(工･農)",$M384*参照!$I$7,IF(AK384="3/3(多子)",$M384*参照!$I$4,IF(AK384="2/3(多子)",$M384*参照!$I$4,IF(AK384="1/3(多子)",$M384*参照!$I$4,IF(AK384="多子世帯",$M384*参照!$I$4,IF(AK384="対象外",0))))))))))</f>
        <v>0</v>
      </c>
      <c r="CJ384" s="454" t="b">
        <f>IF(AL384="3/3",$M384*参照!$I$4,IF(AL384="2/3",$M384*参照!$I$5,IF(AL384="1/3",$M384*参照!$I$6,IF(AL384="1/4(多子)",$M384*参照!$I$4,IF(AL384="1/4(工･農)",$M384*参照!$I$7,IF(AL384="3/3(多子)",$M384*参照!$I$4,IF(AL384="2/3(多子)",$M384*参照!$I$4,IF(AL384="1/3(多子)",$M384*参照!$I$4,IF(AL384="多子世帯",$M384*参照!$I$4,IF(AL384="対象外",0))))))))))</f>
        <v>0</v>
      </c>
      <c r="CK384" s="454" t="b">
        <f>IF(AM384="3/3",$M384*参照!$I$4,IF(AM384="2/3",$M384*参照!$I$5,IF(AM384="1/3",$M384*参照!$I$6,IF(AM384="1/4(多子)",$M384*参照!$I$4,IF(AM384="1/4(工･農)",$M384*参照!$I$7,IF(AM384="3/3(多子)",$M384*参照!$I$4,IF(AM384="2/3(多子)",$M384*参照!$I$4,IF(AM384="1/3(多子)",$M384*参照!$I$4,IF(AM384="多子世帯",$M384*参照!$I$4,IF(AM384="対象外",0))))))))))</f>
        <v>0</v>
      </c>
      <c r="CL384" s="454" t="b">
        <f>IF(AN384="3/3",$M384*参照!$I$4,IF(AN384="2/3",$M384*参照!$I$5,IF(AN384="1/3",$M384*参照!$I$6,IF(AN384="1/4(多子)",$M384*参照!$I$4,IF(AN384="1/4(工･農)",$M384*参照!$I$7,IF(AN384="3/3(多子)",$M384*参照!$I$4,IF(AN384="2/3(多子)",$M384*参照!$I$4,IF(AN384="1/3(多子)",$M384*参照!$I$4,IF(AN384="多子世帯",$M384*参照!$I$4,IF(AN384="対象外",0))))))))))</f>
        <v>0</v>
      </c>
      <c r="CM384" s="454" t="b">
        <f>IF(AO384="3/3",$M384*参照!$I$4,IF(AO384="2/3",$M384*参照!$I$5,IF(AO384="1/3",$M384*参照!$I$6,IF(AO384="1/4(多子)",$M384*参照!$I$4,IF(AO384="1/4(工･農)",$M384*参照!$I$7,IF(AO384="3/3(多子)",$M384*参照!$I$4,IF(AO384="2/3(多子)",$M384*参照!$I$4,IF(AO384="1/3(多子)",$M384*参照!$I$4,IF(AO384="多子世帯",$M384*参照!$I$4,IF(AO384="対象外",0))))))))))</f>
        <v>0</v>
      </c>
      <c r="CN384" s="454" t="b">
        <f>IF(AP384="3/3",$M384*参照!$I$4,IF(AP384="2/3",$M384*参照!$I$5,IF(AP384="1/3",$M384*参照!$I$6,IF(AP384="1/4(多子)",$M384*参照!$I$4,IF(AP384="1/4(工･農)",$M384*参照!$I$7,IF(AP384="3/3(多子)",$M384*参照!$I$4,IF(AP384="2/3(多子)",$M384*参照!$I$4,IF(AP384="1/3(多子)",$M384*参照!$I$4,IF(AP384="多子世帯",$M384*参照!$I$4,IF(AP384="対象外",0))))))))))</f>
        <v>0</v>
      </c>
      <c r="CO384" s="454" t="b">
        <f>IF(AQ384="3/3",$M384*参照!$I$4,IF(AQ384="2/3",$M384*参照!$I$5,IF(AQ384="1/3",$M384*参照!$I$6,IF(AQ384="1/4(多子)",$M384*参照!$I$4,IF(AQ384="1/4(工･農)",$M384*参照!$I$7,IF(AQ384="3/3(多子)",$M384*参照!$I$4,IF(AQ384="2/3(多子)",$M384*参照!$I$4,IF(AQ384="1/3(多子)",$M384*参照!$I$4,IF(AQ384="多子世帯",$M384*参照!$I$4,IF(AQ384="対象外",0))))))))))</f>
        <v>0</v>
      </c>
      <c r="CP384" s="454" t="b">
        <f>IF(AR384="3/3",$M384*参照!$I$4,IF(AR384="2/3",$M384*参照!$I$5,IF(AR384="1/3",$M384*参照!$I$6,IF(AR384="1/4(多子)",$M384*参照!$I$4,IF(AR384="1/4(工･農)",$M384*参照!$I$7,IF(AR384="3/3(多子)",$M384*参照!$I$4,IF(AR384="2/3(多子)",$M384*参照!$I$4,IF(AR384="1/3(多子)",$M384*参照!$I$4,IF(AR384="多子世帯",$M384*参照!$I$4,IF(AR384="対象外",0))))))))))</f>
        <v>0</v>
      </c>
      <c r="CQ384" s="455" t="b">
        <f>IF(AS384="3/3",$M384*参照!$I$4,IF(AS384="2/3",$M384*参照!$I$5,IF(AS384="1/3",$M384*参照!$I$6,IF(AS384="1/4(多子)",$M384*参照!$I$4,IF(AS384="1/4(工･農)",$M384*参照!$I$7,IF(AS384="3/3(多子)",$M384*参照!$I$4,IF(AS384="2/3(多子)",$M384*参照!$I$4,IF(AS384="1/3(多子)",$M384*参照!$I$4,IF(AS384="多子世帯",$M384*参照!$I$4,IF(AS384="対象外",0))))))))))</f>
        <v>0</v>
      </c>
      <c r="CR384" s="456">
        <f t="shared" si="331"/>
        <v>0</v>
      </c>
      <c r="CS384" s="66"/>
      <c r="CT384" s="147"/>
      <c r="CU384" s="147"/>
      <c r="CV384" s="147"/>
      <c r="CW384" s="147"/>
      <c r="CX384" s="147"/>
      <c r="CY384" s="149"/>
      <c r="CZ384" s="100"/>
      <c r="DA384" s="147"/>
      <c r="DB384" s="147"/>
      <c r="DC384" s="147"/>
      <c r="DD384" s="147"/>
      <c r="DE384" s="147"/>
      <c r="DF384" s="148">
        <f t="shared" si="332"/>
        <v>0</v>
      </c>
      <c r="DG384" s="77">
        <f>IF(CD384=0,0,(ROUNDUP(O384*(BU384*参照!$C$5+BV384*参照!$C$6+BW384*参照!$C$7+BX384*参照!$C$8+BY384*参照!$C$9+BZ384*参照!$C$10+CA384*参照!$C$11+CB384*参照!$C$12+CC384*参照!$C$13)/CD384,-2)))</f>
        <v>0</v>
      </c>
      <c r="DH384" s="136" t="str">
        <f t="shared" si="303"/>
        <v>B</v>
      </c>
    </row>
    <row r="385" spans="1:112" ht="14.4">
      <c r="A385" s="137">
        <v>344</v>
      </c>
      <c r="B385" s="354"/>
      <c r="C385" s="355"/>
      <c r="D385" s="213"/>
      <c r="E385" s="213"/>
      <c r="F385" s="185"/>
      <c r="G385" s="213"/>
      <c r="H385" s="355"/>
      <c r="I385" s="237">
        <v>0</v>
      </c>
      <c r="J385" s="236">
        <f t="shared" si="304"/>
        <v>0</v>
      </c>
      <c r="K385" s="387">
        <f>IF(D385="昼間",参照!$E$4,IF(D385="夜間等",参照!$E$5,IF(D385="通信",参照!$E$6,0)))</f>
        <v>0</v>
      </c>
      <c r="L385" s="240">
        <f t="shared" si="305"/>
        <v>0</v>
      </c>
      <c r="M385" s="241">
        <f t="shared" si="306"/>
        <v>0</v>
      </c>
      <c r="N385" s="238"/>
      <c r="O385" s="238">
        <f t="shared" si="307"/>
        <v>0</v>
      </c>
      <c r="P385" s="389">
        <v>0</v>
      </c>
      <c r="Q385" s="392">
        <f>IF(D385="昼間",参照!$F$4,IF(D385="夜間等",参照!$F$5,IF(D385="通信",参照!$F$6,0)))</f>
        <v>0</v>
      </c>
      <c r="R385" s="240">
        <f t="shared" si="308"/>
        <v>0</v>
      </c>
      <c r="S385" s="214"/>
      <c r="T385" s="384">
        <f t="shared" si="309"/>
        <v>0</v>
      </c>
      <c r="U385" s="382">
        <f t="shared" si="310"/>
        <v>0</v>
      </c>
      <c r="V385" s="380">
        <f t="shared" si="311"/>
        <v>0</v>
      </c>
      <c r="W385" s="378">
        <f t="shared" si="312"/>
        <v>0</v>
      </c>
      <c r="X385" s="386" t="str">
        <f t="shared" si="282"/>
        <v>0</v>
      </c>
      <c r="Y385" s="379">
        <f t="shared" si="313"/>
        <v>0</v>
      </c>
      <c r="Z385" s="441"/>
      <c r="AA385" s="441"/>
      <c r="AB385" s="445">
        <f t="shared" si="314"/>
        <v>0</v>
      </c>
      <c r="AC385" s="356">
        <f t="shared" si="315"/>
        <v>0</v>
      </c>
      <c r="AD385" s="123">
        <f t="shared" si="283"/>
        <v>0</v>
      </c>
      <c r="AE385" s="123">
        <f t="shared" si="284"/>
        <v>0</v>
      </c>
      <c r="AF385" s="183"/>
      <c r="AG385" s="32"/>
      <c r="AH385" s="97"/>
      <c r="AI385" s="33"/>
      <c r="AJ385" s="97"/>
      <c r="AK385" s="33"/>
      <c r="AL385" s="97"/>
      <c r="AM385" s="98"/>
      <c r="AN385" s="99"/>
      <c r="AO385" s="147"/>
      <c r="AP385" s="147"/>
      <c r="AQ385" s="147"/>
      <c r="AR385" s="147"/>
      <c r="AS385" s="33"/>
      <c r="AT385" s="308">
        <f t="shared" si="285"/>
        <v>0</v>
      </c>
      <c r="AU385" s="295">
        <f t="shared" si="286"/>
        <v>0</v>
      </c>
      <c r="AV385" s="295">
        <f t="shared" si="287"/>
        <v>0</v>
      </c>
      <c r="AW385" s="295">
        <f t="shared" si="288"/>
        <v>0</v>
      </c>
      <c r="AX385" s="295">
        <f t="shared" si="289"/>
        <v>0</v>
      </c>
      <c r="AY385" s="295">
        <f t="shared" si="290"/>
        <v>0</v>
      </c>
      <c r="AZ385" s="295">
        <f t="shared" si="291"/>
        <v>0</v>
      </c>
      <c r="BA385" s="295">
        <f t="shared" si="292"/>
        <v>0</v>
      </c>
      <c r="BB385" s="310">
        <f t="shared" si="293"/>
        <v>0</v>
      </c>
      <c r="BC385" s="308">
        <f t="shared" si="294"/>
        <v>0</v>
      </c>
      <c r="BD385" s="308">
        <f t="shared" si="295"/>
        <v>0</v>
      </c>
      <c r="BE385" s="295">
        <f t="shared" si="296"/>
        <v>0</v>
      </c>
      <c r="BF385" s="308">
        <f t="shared" si="297"/>
        <v>0</v>
      </c>
      <c r="BG385" s="295">
        <f t="shared" si="298"/>
        <v>0</v>
      </c>
      <c r="BH385" s="308">
        <f t="shared" si="299"/>
        <v>0</v>
      </c>
      <c r="BI385" s="295">
        <f t="shared" si="300"/>
        <v>0</v>
      </c>
      <c r="BJ385" s="295">
        <f t="shared" si="301"/>
        <v>0</v>
      </c>
      <c r="BK385" s="310">
        <f t="shared" si="302"/>
        <v>0</v>
      </c>
      <c r="BL385" s="317">
        <f t="shared" si="316"/>
        <v>0</v>
      </c>
      <c r="BM385" s="299">
        <f t="shared" si="316"/>
        <v>0</v>
      </c>
      <c r="BN385" s="299">
        <f t="shared" si="317"/>
        <v>0</v>
      </c>
      <c r="BO385" s="299">
        <f t="shared" si="316"/>
        <v>0</v>
      </c>
      <c r="BP385" s="299">
        <f t="shared" si="318"/>
        <v>0</v>
      </c>
      <c r="BQ385" s="299">
        <f t="shared" si="316"/>
        <v>0</v>
      </c>
      <c r="BR385" s="299">
        <f t="shared" si="319"/>
        <v>0</v>
      </c>
      <c r="BS385" s="299">
        <f t="shared" si="320"/>
        <v>0</v>
      </c>
      <c r="BT385" s="318">
        <f t="shared" si="320"/>
        <v>0</v>
      </c>
      <c r="BU385" s="450">
        <f t="shared" si="321"/>
        <v>0</v>
      </c>
      <c r="BV385" s="451">
        <f t="shared" si="322"/>
        <v>0</v>
      </c>
      <c r="BW385" s="451">
        <f t="shared" si="323"/>
        <v>0</v>
      </c>
      <c r="BX385" s="451">
        <f t="shared" si="324"/>
        <v>0</v>
      </c>
      <c r="BY385" s="451">
        <f t="shared" si="325"/>
        <v>0</v>
      </c>
      <c r="BZ385" s="451">
        <f t="shared" si="326"/>
        <v>0</v>
      </c>
      <c r="CA385" s="451">
        <f t="shared" si="327"/>
        <v>0</v>
      </c>
      <c r="CB385" s="451">
        <f t="shared" si="328"/>
        <v>0</v>
      </c>
      <c r="CC385" s="451">
        <f t="shared" si="329"/>
        <v>0</v>
      </c>
      <c r="CD385" s="452">
        <f t="shared" si="330"/>
        <v>0</v>
      </c>
      <c r="CE385" s="453">
        <f>IF($AF385="3/3",$R385*参照!$J$4,IF($AF385="2/3",$R385*参照!$J$5,IF($AF385="1/3",$R385*参照!$J$6,IF($AF385="1/4(多子)",$R385*参照!$J$4,IF($AF385="1/4(工･農)",$R385*参照!$J$7,IF($AF385="3/3(多子)",$R385*参照!$J$4,IF($AF385="2/3(多子)",$R385*参照!$J$4,IF($AF385="1/3(多子)",$R385*参照!$J$4,IF($AF385="多子世帯",$R385*参照!$J$4,)))))))))</f>
        <v>0</v>
      </c>
      <c r="CF385" s="454" t="b">
        <f>IF(AH385="3/3",$M385*参照!$I$4,IF(AH385="2/3",$M385*参照!$I$5,IF(AH385="1/3",$M385*参照!$I$6,IF(AH385="1/4(多子)",$M385*参照!$I$4,IF(AH385="1/4(工･農)",$M385*参照!$I$7,IF(AH385="3/3(多子)",$M385*参照!$I$4,IF(AH385="2/3(多子)",$M385*参照!$I$4,IF(AH385="1/3(多子)",$M385*参照!$I$4,IF(AH385="多子世帯",$M385*参照!$I$4,IF(AH385="対象外",0))))))))))</f>
        <v>0</v>
      </c>
      <c r="CG385" s="454" t="b">
        <f>IF(AI385="3/3",$M385*参照!$I$4,IF(AI385="2/3",$M385*参照!$I$5,IF(AI385="1/3",$M385*参照!$I$6,IF(AI385="1/4(多子)",$M385*参照!$I$4,IF(AI385="1/4(工･農)",$M385*参照!$I$7,IF(AI385="3/3(多子)",$M385*参照!$I$4,IF(AI385="2/3(多子)",$M385*参照!$I$4,IF(AI385="1/3(多子)",$M385*参照!$I$4,IF(AI385="多子世帯",$M385*参照!$I$4,IF(AI385="対象外",0))))))))))</f>
        <v>0</v>
      </c>
      <c r="CH385" s="454" t="b">
        <f>IF(AJ385="3/3",$M385*参照!$I$4,IF(AJ385="2/3",$M385*参照!$I$5,IF(AJ385="1/3",$M385*参照!$I$6,IF(AJ385="1/4(多子)",$M385*参照!$I$4,IF(AJ385="1/4(工･農)",$M385*参照!$I$7,IF(AJ385="3/3(多子)",$M385*参照!$I$4,IF(AJ385="2/3(多子)",$M385*参照!$I$4,IF(AJ385="1/3(多子)",$M385*参照!$I$4,IF(AJ385="多子世帯",$M385*参照!$I$4,IF(AJ385="対象外",0))))))))))</f>
        <v>0</v>
      </c>
      <c r="CI385" s="454" t="b">
        <f>IF(AK385="3/3",$M385*参照!$I$4,IF(AK385="2/3",$M385*参照!$I$5,IF(AK385="1/3",$M385*参照!$I$6,IF(AK385="1/4(多子)",$M385*参照!$I$4,IF(AK385="1/4(工･農)",$M385*参照!$I$7,IF(AK385="3/3(多子)",$M385*参照!$I$4,IF(AK385="2/3(多子)",$M385*参照!$I$4,IF(AK385="1/3(多子)",$M385*参照!$I$4,IF(AK385="多子世帯",$M385*参照!$I$4,IF(AK385="対象外",0))))))))))</f>
        <v>0</v>
      </c>
      <c r="CJ385" s="454" t="b">
        <f>IF(AL385="3/3",$M385*参照!$I$4,IF(AL385="2/3",$M385*参照!$I$5,IF(AL385="1/3",$M385*参照!$I$6,IF(AL385="1/4(多子)",$M385*参照!$I$4,IF(AL385="1/4(工･農)",$M385*参照!$I$7,IF(AL385="3/3(多子)",$M385*参照!$I$4,IF(AL385="2/3(多子)",$M385*参照!$I$4,IF(AL385="1/3(多子)",$M385*参照!$I$4,IF(AL385="多子世帯",$M385*参照!$I$4,IF(AL385="対象外",0))))))))))</f>
        <v>0</v>
      </c>
      <c r="CK385" s="454" t="b">
        <f>IF(AM385="3/3",$M385*参照!$I$4,IF(AM385="2/3",$M385*参照!$I$5,IF(AM385="1/3",$M385*参照!$I$6,IF(AM385="1/4(多子)",$M385*参照!$I$4,IF(AM385="1/4(工･農)",$M385*参照!$I$7,IF(AM385="3/3(多子)",$M385*参照!$I$4,IF(AM385="2/3(多子)",$M385*参照!$I$4,IF(AM385="1/3(多子)",$M385*参照!$I$4,IF(AM385="多子世帯",$M385*参照!$I$4,IF(AM385="対象外",0))))))))))</f>
        <v>0</v>
      </c>
      <c r="CL385" s="454" t="b">
        <f>IF(AN385="3/3",$M385*参照!$I$4,IF(AN385="2/3",$M385*参照!$I$5,IF(AN385="1/3",$M385*参照!$I$6,IF(AN385="1/4(多子)",$M385*参照!$I$4,IF(AN385="1/4(工･農)",$M385*参照!$I$7,IF(AN385="3/3(多子)",$M385*参照!$I$4,IF(AN385="2/3(多子)",$M385*参照!$I$4,IF(AN385="1/3(多子)",$M385*参照!$I$4,IF(AN385="多子世帯",$M385*参照!$I$4,IF(AN385="対象外",0))))))))))</f>
        <v>0</v>
      </c>
      <c r="CM385" s="454" t="b">
        <f>IF(AO385="3/3",$M385*参照!$I$4,IF(AO385="2/3",$M385*参照!$I$5,IF(AO385="1/3",$M385*参照!$I$6,IF(AO385="1/4(多子)",$M385*参照!$I$4,IF(AO385="1/4(工･農)",$M385*参照!$I$7,IF(AO385="3/3(多子)",$M385*参照!$I$4,IF(AO385="2/3(多子)",$M385*参照!$I$4,IF(AO385="1/3(多子)",$M385*参照!$I$4,IF(AO385="多子世帯",$M385*参照!$I$4,IF(AO385="対象外",0))))))))))</f>
        <v>0</v>
      </c>
      <c r="CN385" s="454" t="b">
        <f>IF(AP385="3/3",$M385*参照!$I$4,IF(AP385="2/3",$M385*参照!$I$5,IF(AP385="1/3",$M385*参照!$I$6,IF(AP385="1/4(多子)",$M385*参照!$I$4,IF(AP385="1/4(工･農)",$M385*参照!$I$7,IF(AP385="3/3(多子)",$M385*参照!$I$4,IF(AP385="2/3(多子)",$M385*参照!$I$4,IF(AP385="1/3(多子)",$M385*参照!$I$4,IF(AP385="多子世帯",$M385*参照!$I$4,IF(AP385="対象外",0))))))))))</f>
        <v>0</v>
      </c>
      <c r="CO385" s="454" t="b">
        <f>IF(AQ385="3/3",$M385*参照!$I$4,IF(AQ385="2/3",$M385*参照!$I$5,IF(AQ385="1/3",$M385*参照!$I$6,IF(AQ385="1/4(多子)",$M385*参照!$I$4,IF(AQ385="1/4(工･農)",$M385*参照!$I$7,IF(AQ385="3/3(多子)",$M385*参照!$I$4,IF(AQ385="2/3(多子)",$M385*参照!$I$4,IF(AQ385="1/3(多子)",$M385*参照!$I$4,IF(AQ385="多子世帯",$M385*参照!$I$4,IF(AQ385="対象外",0))))))))))</f>
        <v>0</v>
      </c>
      <c r="CP385" s="454" t="b">
        <f>IF(AR385="3/3",$M385*参照!$I$4,IF(AR385="2/3",$M385*参照!$I$5,IF(AR385="1/3",$M385*参照!$I$6,IF(AR385="1/4(多子)",$M385*参照!$I$4,IF(AR385="1/4(工･農)",$M385*参照!$I$7,IF(AR385="3/3(多子)",$M385*参照!$I$4,IF(AR385="2/3(多子)",$M385*参照!$I$4,IF(AR385="1/3(多子)",$M385*参照!$I$4,IF(AR385="多子世帯",$M385*参照!$I$4,IF(AR385="対象外",0))))))))))</f>
        <v>0</v>
      </c>
      <c r="CQ385" s="455" t="b">
        <f>IF(AS385="3/3",$M385*参照!$I$4,IF(AS385="2/3",$M385*参照!$I$5,IF(AS385="1/3",$M385*参照!$I$6,IF(AS385="1/4(多子)",$M385*参照!$I$4,IF(AS385="1/4(工･農)",$M385*参照!$I$7,IF(AS385="3/3(多子)",$M385*参照!$I$4,IF(AS385="2/3(多子)",$M385*参照!$I$4,IF(AS385="1/3(多子)",$M385*参照!$I$4,IF(AS385="多子世帯",$M385*参照!$I$4,IF(AS385="対象外",0))))))))))</f>
        <v>0</v>
      </c>
      <c r="CR385" s="456">
        <f t="shared" si="331"/>
        <v>0</v>
      </c>
      <c r="CS385" s="66"/>
      <c r="CT385" s="147"/>
      <c r="CU385" s="147"/>
      <c r="CV385" s="147"/>
      <c r="CW385" s="147"/>
      <c r="CX385" s="147"/>
      <c r="CY385" s="149"/>
      <c r="CZ385" s="100"/>
      <c r="DA385" s="147"/>
      <c r="DB385" s="147"/>
      <c r="DC385" s="147"/>
      <c r="DD385" s="147"/>
      <c r="DE385" s="147"/>
      <c r="DF385" s="148">
        <f t="shared" si="332"/>
        <v>0</v>
      </c>
      <c r="DG385" s="77">
        <f>IF(CD385=0,0,(ROUNDUP(O385*(BU385*参照!$C$5+BV385*参照!$C$6+BW385*参照!$C$7+BX385*参照!$C$8+BY385*参照!$C$9+BZ385*参照!$C$10+CA385*参照!$C$11+CB385*参照!$C$12+CC385*参照!$C$13)/CD385,-2)))</f>
        <v>0</v>
      </c>
      <c r="DH385" s="136" t="str">
        <f t="shared" si="303"/>
        <v>B</v>
      </c>
    </row>
    <row r="386" spans="1:112" ht="14.4">
      <c r="A386" s="137">
        <v>345</v>
      </c>
      <c r="B386" s="363"/>
      <c r="C386" s="361"/>
      <c r="D386" s="126"/>
      <c r="E386" s="127"/>
      <c r="F386" s="185"/>
      <c r="G386" s="213"/>
      <c r="H386" s="355"/>
      <c r="I386" s="235">
        <v>0</v>
      </c>
      <c r="J386" s="235">
        <f t="shared" si="304"/>
        <v>0</v>
      </c>
      <c r="K386" s="387">
        <f>IF(D386="昼間",参照!$E$4,IF(D386="夜間等",参照!$E$5,IF(D386="通信",参照!$E$6,0)))</f>
        <v>0</v>
      </c>
      <c r="L386" s="240">
        <f t="shared" si="305"/>
        <v>0</v>
      </c>
      <c r="M386" s="241">
        <f t="shared" si="306"/>
        <v>0</v>
      </c>
      <c r="N386" s="238"/>
      <c r="O386" s="238">
        <f t="shared" si="307"/>
        <v>0</v>
      </c>
      <c r="P386" s="389">
        <v>0</v>
      </c>
      <c r="Q386" s="392">
        <f>IF(D386="昼間",参照!$F$4,IF(D386="夜間等",参照!$F$5,IF(D386="通信",参照!$F$6,0)))</f>
        <v>0</v>
      </c>
      <c r="R386" s="240">
        <f t="shared" si="308"/>
        <v>0</v>
      </c>
      <c r="S386" s="214"/>
      <c r="T386" s="384">
        <f t="shared" si="309"/>
        <v>0</v>
      </c>
      <c r="U386" s="382">
        <f t="shared" si="310"/>
        <v>0</v>
      </c>
      <c r="V386" s="380">
        <f t="shared" si="311"/>
        <v>0</v>
      </c>
      <c r="W386" s="378">
        <f t="shared" si="312"/>
        <v>0</v>
      </c>
      <c r="X386" s="386" t="str">
        <f t="shared" si="282"/>
        <v>0</v>
      </c>
      <c r="Y386" s="379">
        <f t="shared" si="313"/>
        <v>0</v>
      </c>
      <c r="Z386" s="441"/>
      <c r="AA386" s="441"/>
      <c r="AB386" s="445">
        <f t="shared" si="314"/>
        <v>0</v>
      </c>
      <c r="AC386" s="356">
        <f t="shared" si="315"/>
        <v>0</v>
      </c>
      <c r="AD386" s="123">
        <f t="shared" si="283"/>
        <v>0</v>
      </c>
      <c r="AE386" s="123">
        <f t="shared" si="284"/>
        <v>0</v>
      </c>
      <c r="AF386" s="183"/>
      <c r="AG386" s="32"/>
      <c r="AH386" s="97"/>
      <c r="AI386" s="33"/>
      <c r="AJ386" s="97"/>
      <c r="AK386" s="33"/>
      <c r="AL386" s="97"/>
      <c r="AM386" s="98"/>
      <c r="AN386" s="99"/>
      <c r="AO386" s="147"/>
      <c r="AP386" s="147"/>
      <c r="AQ386" s="147"/>
      <c r="AR386" s="147"/>
      <c r="AS386" s="33"/>
      <c r="AT386" s="308">
        <f t="shared" si="285"/>
        <v>0</v>
      </c>
      <c r="AU386" s="295">
        <f t="shared" si="286"/>
        <v>0</v>
      </c>
      <c r="AV386" s="295">
        <f t="shared" si="287"/>
        <v>0</v>
      </c>
      <c r="AW386" s="295">
        <f t="shared" si="288"/>
        <v>0</v>
      </c>
      <c r="AX386" s="295">
        <f t="shared" si="289"/>
        <v>0</v>
      </c>
      <c r="AY386" s="295">
        <f t="shared" si="290"/>
        <v>0</v>
      </c>
      <c r="AZ386" s="295">
        <f t="shared" si="291"/>
        <v>0</v>
      </c>
      <c r="BA386" s="295">
        <f t="shared" si="292"/>
        <v>0</v>
      </c>
      <c r="BB386" s="310">
        <f t="shared" si="293"/>
        <v>0</v>
      </c>
      <c r="BC386" s="308">
        <f t="shared" si="294"/>
        <v>0</v>
      </c>
      <c r="BD386" s="308">
        <f t="shared" si="295"/>
        <v>0</v>
      </c>
      <c r="BE386" s="295">
        <f t="shared" si="296"/>
        <v>0</v>
      </c>
      <c r="BF386" s="308">
        <f t="shared" si="297"/>
        <v>0</v>
      </c>
      <c r="BG386" s="295">
        <f t="shared" si="298"/>
        <v>0</v>
      </c>
      <c r="BH386" s="308">
        <f t="shared" si="299"/>
        <v>0</v>
      </c>
      <c r="BI386" s="295">
        <f t="shared" si="300"/>
        <v>0</v>
      </c>
      <c r="BJ386" s="295">
        <f t="shared" si="301"/>
        <v>0</v>
      </c>
      <c r="BK386" s="310">
        <f t="shared" si="302"/>
        <v>0</v>
      </c>
      <c r="BL386" s="317">
        <f t="shared" si="316"/>
        <v>0</v>
      </c>
      <c r="BM386" s="299">
        <f t="shared" si="316"/>
        <v>0</v>
      </c>
      <c r="BN386" s="299">
        <f t="shared" si="317"/>
        <v>0</v>
      </c>
      <c r="BO386" s="299">
        <f t="shared" si="316"/>
        <v>0</v>
      </c>
      <c r="BP386" s="299">
        <f t="shared" si="318"/>
        <v>0</v>
      </c>
      <c r="BQ386" s="299">
        <f t="shared" si="316"/>
        <v>0</v>
      </c>
      <c r="BR386" s="299">
        <f t="shared" si="319"/>
        <v>0</v>
      </c>
      <c r="BS386" s="299">
        <f t="shared" si="320"/>
        <v>0</v>
      </c>
      <c r="BT386" s="318">
        <f t="shared" si="320"/>
        <v>0</v>
      </c>
      <c r="BU386" s="450">
        <f t="shared" si="321"/>
        <v>0</v>
      </c>
      <c r="BV386" s="451">
        <f t="shared" si="322"/>
        <v>0</v>
      </c>
      <c r="BW386" s="451">
        <f t="shared" si="323"/>
        <v>0</v>
      </c>
      <c r="BX386" s="451">
        <f t="shared" si="324"/>
        <v>0</v>
      </c>
      <c r="BY386" s="451">
        <f t="shared" si="325"/>
        <v>0</v>
      </c>
      <c r="BZ386" s="451">
        <f t="shared" si="326"/>
        <v>0</v>
      </c>
      <c r="CA386" s="451">
        <f t="shared" si="327"/>
        <v>0</v>
      </c>
      <c r="CB386" s="451">
        <f t="shared" si="328"/>
        <v>0</v>
      </c>
      <c r="CC386" s="451">
        <f t="shared" si="329"/>
        <v>0</v>
      </c>
      <c r="CD386" s="452">
        <f t="shared" si="330"/>
        <v>0</v>
      </c>
      <c r="CE386" s="453">
        <f>IF($AF386="3/3",$R386*参照!$J$4,IF($AF386="2/3",$R386*参照!$J$5,IF($AF386="1/3",$R386*参照!$J$6,IF($AF386="1/4(多子)",$R386*参照!$J$4,IF($AF386="1/4(工･農)",$R386*参照!$J$7,IF($AF386="3/3(多子)",$R386*参照!$J$4,IF($AF386="2/3(多子)",$R386*参照!$J$4,IF($AF386="1/3(多子)",$R386*参照!$J$4,IF($AF386="多子世帯",$R386*参照!$J$4,)))))))))</f>
        <v>0</v>
      </c>
      <c r="CF386" s="454" t="b">
        <f>IF(AH386="3/3",$M386*参照!$I$4,IF(AH386="2/3",$M386*参照!$I$5,IF(AH386="1/3",$M386*参照!$I$6,IF(AH386="1/4(多子)",$M386*参照!$I$4,IF(AH386="1/4(工･農)",$M386*参照!$I$7,IF(AH386="3/3(多子)",$M386*参照!$I$4,IF(AH386="2/3(多子)",$M386*参照!$I$4,IF(AH386="1/3(多子)",$M386*参照!$I$4,IF(AH386="多子世帯",$M386*参照!$I$4,IF(AH386="対象外",0))))))))))</f>
        <v>0</v>
      </c>
      <c r="CG386" s="454" t="b">
        <f>IF(AI386="3/3",$M386*参照!$I$4,IF(AI386="2/3",$M386*参照!$I$5,IF(AI386="1/3",$M386*参照!$I$6,IF(AI386="1/4(多子)",$M386*参照!$I$4,IF(AI386="1/4(工･農)",$M386*参照!$I$7,IF(AI386="3/3(多子)",$M386*参照!$I$4,IF(AI386="2/3(多子)",$M386*参照!$I$4,IF(AI386="1/3(多子)",$M386*参照!$I$4,IF(AI386="多子世帯",$M386*参照!$I$4,IF(AI386="対象外",0))))))))))</f>
        <v>0</v>
      </c>
      <c r="CH386" s="454" t="b">
        <f>IF(AJ386="3/3",$M386*参照!$I$4,IF(AJ386="2/3",$M386*参照!$I$5,IF(AJ386="1/3",$M386*参照!$I$6,IF(AJ386="1/4(多子)",$M386*参照!$I$4,IF(AJ386="1/4(工･農)",$M386*参照!$I$7,IF(AJ386="3/3(多子)",$M386*参照!$I$4,IF(AJ386="2/3(多子)",$M386*参照!$I$4,IF(AJ386="1/3(多子)",$M386*参照!$I$4,IF(AJ386="多子世帯",$M386*参照!$I$4,IF(AJ386="対象外",0))))))))))</f>
        <v>0</v>
      </c>
      <c r="CI386" s="454" t="b">
        <f>IF(AK386="3/3",$M386*参照!$I$4,IF(AK386="2/3",$M386*参照!$I$5,IF(AK386="1/3",$M386*参照!$I$6,IF(AK386="1/4(多子)",$M386*参照!$I$4,IF(AK386="1/4(工･農)",$M386*参照!$I$7,IF(AK386="3/3(多子)",$M386*参照!$I$4,IF(AK386="2/3(多子)",$M386*参照!$I$4,IF(AK386="1/3(多子)",$M386*参照!$I$4,IF(AK386="多子世帯",$M386*参照!$I$4,IF(AK386="対象外",0))))))))))</f>
        <v>0</v>
      </c>
      <c r="CJ386" s="454" t="b">
        <f>IF(AL386="3/3",$M386*参照!$I$4,IF(AL386="2/3",$M386*参照!$I$5,IF(AL386="1/3",$M386*参照!$I$6,IF(AL386="1/4(多子)",$M386*参照!$I$4,IF(AL386="1/4(工･農)",$M386*参照!$I$7,IF(AL386="3/3(多子)",$M386*参照!$I$4,IF(AL386="2/3(多子)",$M386*参照!$I$4,IF(AL386="1/3(多子)",$M386*参照!$I$4,IF(AL386="多子世帯",$M386*参照!$I$4,IF(AL386="対象外",0))))))))))</f>
        <v>0</v>
      </c>
      <c r="CK386" s="454" t="b">
        <f>IF(AM386="3/3",$M386*参照!$I$4,IF(AM386="2/3",$M386*参照!$I$5,IF(AM386="1/3",$M386*参照!$I$6,IF(AM386="1/4(多子)",$M386*参照!$I$4,IF(AM386="1/4(工･農)",$M386*参照!$I$7,IF(AM386="3/3(多子)",$M386*参照!$I$4,IF(AM386="2/3(多子)",$M386*参照!$I$4,IF(AM386="1/3(多子)",$M386*参照!$I$4,IF(AM386="多子世帯",$M386*参照!$I$4,IF(AM386="対象外",0))))))))))</f>
        <v>0</v>
      </c>
      <c r="CL386" s="454" t="b">
        <f>IF(AN386="3/3",$M386*参照!$I$4,IF(AN386="2/3",$M386*参照!$I$5,IF(AN386="1/3",$M386*参照!$I$6,IF(AN386="1/4(多子)",$M386*参照!$I$4,IF(AN386="1/4(工･農)",$M386*参照!$I$7,IF(AN386="3/3(多子)",$M386*参照!$I$4,IF(AN386="2/3(多子)",$M386*参照!$I$4,IF(AN386="1/3(多子)",$M386*参照!$I$4,IF(AN386="多子世帯",$M386*参照!$I$4,IF(AN386="対象外",0))))))))))</f>
        <v>0</v>
      </c>
      <c r="CM386" s="454" t="b">
        <f>IF(AO386="3/3",$M386*参照!$I$4,IF(AO386="2/3",$M386*参照!$I$5,IF(AO386="1/3",$M386*参照!$I$6,IF(AO386="1/4(多子)",$M386*参照!$I$4,IF(AO386="1/4(工･農)",$M386*参照!$I$7,IF(AO386="3/3(多子)",$M386*参照!$I$4,IF(AO386="2/3(多子)",$M386*参照!$I$4,IF(AO386="1/3(多子)",$M386*参照!$I$4,IF(AO386="多子世帯",$M386*参照!$I$4,IF(AO386="対象外",0))))))))))</f>
        <v>0</v>
      </c>
      <c r="CN386" s="454" t="b">
        <f>IF(AP386="3/3",$M386*参照!$I$4,IF(AP386="2/3",$M386*参照!$I$5,IF(AP386="1/3",$M386*参照!$I$6,IF(AP386="1/4(多子)",$M386*参照!$I$4,IF(AP386="1/4(工･農)",$M386*参照!$I$7,IF(AP386="3/3(多子)",$M386*参照!$I$4,IF(AP386="2/3(多子)",$M386*参照!$I$4,IF(AP386="1/3(多子)",$M386*参照!$I$4,IF(AP386="多子世帯",$M386*参照!$I$4,IF(AP386="対象外",0))))))))))</f>
        <v>0</v>
      </c>
      <c r="CO386" s="454" t="b">
        <f>IF(AQ386="3/3",$M386*参照!$I$4,IF(AQ386="2/3",$M386*参照!$I$5,IF(AQ386="1/3",$M386*参照!$I$6,IF(AQ386="1/4(多子)",$M386*参照!$I$4,IF(AQ386="1/4(工･農)",$M386*参照!$I$7,IF(AQ386="3/3(多子)",$M386*参照!$I$4,IF(AQ386="2/3(多子)",$M386*参照!$I$4,IF(AQ386="1/3(多子)",$M386*参照!$I$4,IF(AQ386="多子世帯",$M386*参照!$I$4,IF(AQ386="対象外",0))))))))))</f>
        <v>0</v>
      </c>
      <c r="CP386" s="454" t="b">
        <f>IF(AR386="3/3",$M386*参照!$I$4,IF(AR386="2/3",$M386*参照!$I$5,IF(AR386="1/3",$M386*参照!$I$6,IF(AR386="1/4(多子)",$M386*参照!$I$4,IF(AR386="1/4(工･農)",$M386*参照!$I$7,IF(AR386="3/3(多子)",$M386*参照!$I$4,IF(AR386="2/3(多子)",$M386*参照!$I$4,IF(AR386="1/3(多子)",$M386*参照!$I$4,IF(AR386="多子世帯",$M386*参照!$I$4,IF(AR386="対象外",0))))))))))</f>
        <v>0</v>
      </c>
      <c r="CQ386" s="455" t="b">
        <f>IF(AS386="3/3",$M386*参照!$I$4,IF(AS386="2/3",$M386*参照!$I$5,IF(AS386="1/3",$M386*参照!$I$6,IF(AS386="1/4(多子)",$M386*参照!$I$4,IF(AS386="1/4(工･農)",$M386*参照!$I$7,IF(AS386="3/3(多子)",$M386*参照!$I$4,IF(AS386="2/3(多子)",$M386*参照!$I$4,IF(AS386="1/3(多子)",$M386*参照!$I$4,IF(AS386="多子世帯",$M386*参照!$I$4,IF(AS386="対象外",0))))))))))</f>
        <v>0</v>
      </c>
      <c r="CR386" s="456">
        <f t="shared" si="331"/>
        <v>0</v>
      </c>
      <c r="CS386" s="66"/>
      <c r="CT386" s="147"/>
      <c r="CU386" s="147"/>
      <c r="CV386" s="147"/>
      <c r="CW386" s="147"/>
      <c r="CX386" s="147"/>
      <c r="CY386" s="149"/>
      <c r="CZ386" s="100"/>
      <c r="DA386" s="147"/>
      <c r="DB386" s="147"/>
      <c r="DC386" s="147"/>
      <c r="DD386" s="147"/>
      <c r="DE386" s="147"/>
      <c r="DF386" s="148">
        <f t="shared" si="332"/>
        <v>0</v>
      </c>
      <c r="DG386" s="77">
        <f>IF(CD386=0,0,(ROUNDUP(O386*(BU386*参照!$C$5+BV386*参照!$C$6+BW386*参照!$C$7+BX386*参照!$C$8+BY386*参照!$C$9+BZ386*参照!$C$10+CA386*参照!$C$11+CB386*参照!$C$12+CC386*参照!$C$13)/CD386,-2)))</f>
        <v>0</v>
      </c>
      <c r="DH386" s="136" t="str">
        <f t="shared" si="303"/>
        <v>B</v>
      </c>
    </row>
    <row r="387" spans="1:112" ht="14.4">
      <c r="A387" s="137">
        <v>346</v>
      </c>
      <c r="B387" s="363"/>
      <c r="C387" s="361"/>
      <c r="D387" s="126"/>
      <c r="E387" s="127"/>
      <c r="F387" s="185"/>
      <c r="G387" s="213"/>
      <c r="H387" s="355"/>
      <c r="I387" s="235">
        <v>0</v>
      </c>
      <c r="J387" s="235">
        <f t="shared" si="304"/>
        <v>0</v>
      </c>
      <c r="K387" s="387">
        <f>IF(D387="昼間",参照!$E$4,IF(D387="夜間等",参照!$E$5,IF(D387="通信",参照!$E$6,0)))</f>
        <v>0</v>
      </c>
      <c r="L387" s="240">
        <f t="shared" si="305"/>
        <v>0</v>
      </c>
      <c r="M387" s="241">
        <f t="shared" si="306"/>
        <v>0</v>
      </c>
      <c r="N387" s="238"/>
      <c r="O387" s="238">
        <f t="shared" si="307"/>
        <v>0</v>
      </c>
      <c r="P387" s="389">
        <v>0</v>
      </c>
      <c r="Q387" s="392">
        <f>IF(D387="昼間",参照!$F$4,IF(D387="夜間等",参照!$F$5,IF(D387="通信",参照!$F$6,0)))</f>
        <v>0</v>
      </c>
      <c r="R387" s="240">
        <f t="shared" si="308"/>
        <v>0</v>
      </c>
      <c r="S387" s="214"/>
      <c r="T387" s="384">
        <f t="shared" si="309"/>
        <v>0</v>
      </c>
      <c r="U387" s="382">
        <f t="shared" si="310"/>
        <v>0</v>
      </c>
      <c r="V387" s="380">
        <f t="shared" si="311"/>
        <v>0</v>
      </c>
      <c r="W387" s="378">
        <f t="shared" si="312"/>
        <v>0</v>
      </c>
      <c r="X387" s="386" t="str">
        <f t="shared" si="282"/>
        <v>0</v>
      </c>
      <c r="Y387" s="379">
        <f t="shared" si="313"/>
        <v>0</v>
      </c>
      <c r="Z387" s="441"/>
      <c r="AA387" s="441"/>
      <c r="AB387" s="445">
        <f t="shared" si="314"/>
        <v>0</v>
      </c>
      <c r="AC387" s="356">
        <f t="shared" si="315"/>
        <v>0</v>
      </c>
      <c r="AD387" s="123">
        <f t="shared" si="283"/>
        <v>0</v>
      </c>
      <c r="AE387" s="123">
        <f t="shared" si="284"/>
        <v>0</v>
      </c>
      <c r="AF387" s="183"/>
      <c r="AG387" s="32"/>
      <c r="AH387" s="97"/>
      <c r="AI387" s="33"/>
      <c r="AJ387" s="97"/>
      <c r="AK387" s="33"/>
      <c r="AL387" s="97"/>
      <c r="AM387" s="98"/>
      <c r="AN387" s="99"/>
      <c r="AO387" s="147"/>
      <c r="AP387" s="147"/>
      <c r="AQ387" s="147"/>
      <c r="AR387" s="147"/>
      <c r="AS387" s="33"/>
      <c r="AT387" s="308">
        <f t="shared" si="285"/>
        <v>0</v>
      </c>
      <c r="AU387" s="295">
        <f t="shared" si="286"/>
        <v>0</v>
      </c>
      <c r="AV387" s="295">
        <f t="shared" si="287"/>
        <v>0</v>
      </c>
      <c r="AW387" s="295">
        <f t="shared" si="288"/>
        <v>0</v>
      </c>
      <c r="AX387" s="295">
        <f t="shared" si="289"/>
        <v>0</v>
      </c>
      <c r="AY387" s="295">
        <f t="shared" si="290"/>
        <v>0</v>
      </c>
      <c r="AZ387" s="295">
        <f t="shared" si="291"/>
        <v>0</v>
      </c>
      <c r="BA387" s="295">
        <f t="shared" si="292"/>
        <v>0</v>
      </c>
      <c r="BB387" s="310">
        <f t="shared" si="293"/>
        <v>0</v>
      </c>
      <c r="BC387" s="308">
        <f t="shared" si="294"/>
        <v>0</v>
      </c>
      <c r="BD387" s="308">
        <f t="shared" si="295"/>
        <v>0</v>
      </c>
      <c r="BE387" s="295">
        <f t="shared" si="296"/>
        <v>0</v>
      </c>
      <c r="BF387" s="308">
        <f t="shared" si="297"/>
        <v>0</v>
      </c>
      <c r="BG387" s="295">
        <f t="shared" si="298"/>
        <v>0</v>
      </c>
      <c r="BH387" s="308">
        <f t="shared" si="299"/>
        <v>0</v>
      </c>
      <c r="BI387" s="295">
        <f t="shared" si="300"/>
        <v>0</v>
      </c>
      <c r="BJ387" s="295">
        <f t="shared" si="301"/>
        <v>0</v>
      </c>
      <c r="BK387" s="310">
        <f t="shared" si="302"/>
        <v>0</v>
      </c>
      <c r="BL387" s="317">
        <f t="shared" si="316"/>
        <v>0</v>
      </c>
      <c r="BM387" s="299">
        <f t="shared" si="316"/>
        <v>0</v>
      </c>
      <c r="BN387" s="299">
        <f t="shared" si="317"/>
        <v>0</v>
      </c>
      <c r="BO387" s="299">
        <f t="shared" si="316"/>
        <v>0</v>
      </c>
      <c r="BP387" s="299">
        <f t="shared" si="318"/>
        <v>0</v>
      </c>
      <c r="BQ387" s="299">
        <f t="shared" si="316"/>
        <v>0</v>
      </c>
      <c r="BR387" s="299">
        <f t="shared" si="319"/>
        <v>0</v>
      </c>
      <c r="BS387" s="299">
        <f t="shared" si="320"/>
        <v>0</v>
      </c>
      <c r="BT387" s="318">
        <f t="shared" si="320"/>
        <v>0</v>
      </c>
      <c r="BU387" s="450">
        <f t="shared" si="321"/>
        <v>0</v>
      </c>
      <c r="BV387" s="451">
        <f t="shared" si="322"/>
        <v>0</v>
      </c>
      <c r="BW387" s="451">
        <f t="shared" si="323"/>
        <v>0</v>
      </c>
      <c r="BX387" s="451">
        <f t="shared" si="324"/>
        <v>0</v>
      </c>
      <c r="BY387" s="451">
        <f t="shared" si="325"/>
        <v>0</v>
      </c>
      <c r="BZ387" s="451">
        <f t="shared" si="326"/>
        <v>0</v>
      </c>
      <c r="CA387" s="451">
        <f t="shared" si="327"/>
        <v>0</v>
      </c>
      <c r="CB387" s="451">
        <f t="shared" si="328"/>
        <v>0</v>
      </c>
      <c r="CC387" s="451">
        <f t="shared" si="329"/>
        <v>0</v>
      </c>
      <c r="CD387" s="452">
        <f t="shared" si="330"/>
        <v>0</v>
      </c>
      <c r="CE387" s="453">
        <f>IF($AF387="3/3",$R387*参照!$J$4,IF($AF387="2/3",$R387*参照!$J$5,IF($AF387="1/3",$R387*参照!$J$6,IF($AF387="1/4(多子)",$R387*参照!$J$4,IF($AF387="1/4(工･農)",$R387*参照!$J$7,IF($AF387="3/3(多子)",$R387*参照!$J$4,IF($AF387="2/3(多子)",$R387*参照!$J$4,IF($AF387="1/3(多子)",$R387*参照!$J$4,IF($AF387="多子世帯",$R387*参照!$J$4,)))))))))</f>
        <v>0</v>
      </c>
      <c r="CF387" s="454" t="b">
        <f>IF(AH387="3/3",$M387*参照!$I$4,IF(AH387="2/3",$M387*参照!$I$5,IF(AH387="1/3",$M387*参照!$I$6,IF(AH387="1/4(多子)",$M387*参照!$I$4,IF(AH387="1/4(工･農)",$M387*参照!$I$7,IF(AH387="3/3(多子)",$M387*参照!$I$4,IF(AH387="2/3(多子)",$M387*参照!$I$4,IF(AH387="1/3(多子)",$M387*参照!$I$4,IF(AH387="多子世帯",$M387*参照!$I$4,IF(AH387="対象外",0))))))))))</f>
        <v>0</v>
      </c>
      <c r="CG387" s="454" t="b">
        <f>IF(AI387="3/3",$M387*参照!$I$4,IF(AI387="2/3",$M387*参照!$I$5,IF(AI387="1/3",$M387*参照!$I$6,IF(AI387="1/4(多子)",$M387*参照!$I$4,IF(AI387="1/4(工･農)",$M387*参照!$I$7,IF(AI387="3/3(多子)",$M387*参照!$I$4,IF(AI387="2/3(多子)",$M387*参照!$I$4,IF(AI387="1/3(多子)",$M387*参照!$I$4,IF(AI387="多子世帯",$M387*参照!$I$4,IF(AI387="対象外",0))))))))))</f>
        <v>0</v>
      </c>
      <c r="CH387" s="454" t="b">
        <f>IF(AJ387="3/3",$M387*参照!$I$4,IF(AJ387="2/3",$M387*参照!$I$5,IF(AJ387="1/3",$M387*参照!$I$6,IF(AJ387="1/4(多子)",$M387*参照!$I$4,IF(AJ387="1/4(工･農)",$M387*参照!$I$7,IF(AJ387="3/3(多子)",$M387*参照!$I$4,IF(AJ387="2/3(多子)",$M387*参照!$I$4,IF(AJ387="1/3(多子)",$M387*参照!$I$4,IF(AJ387="多子世帯",$M387*参照!$I$4,IF(AJ387="対象外",0))))))))))</f>
        <v>0</v>
      </c>
      <c r="CI387" s="454" t="b">
        <f>IF(AK387="3/3",$M387*参照!$I$4,IF(AK387="2/3",$M387*参照!$I$5,IF(AK387="1/3",$M387*参照!$I$6,IF(AK387="1/4(多子)",$M387*参照!$I$4,IF(AK387="1/4(工･農)",$M387*参照!$I$7,IF(AK387="3/3(多子)",$M387*参照!$I$4,IF(AK387="2/3(多子)",$M387*参照!$I$4,IF(AK387="1/3(多子)",$M387*参照!$I$4,IF(AK387="多子世帯",$M387*参照!$I$4,IF(AK387="対象外",0))))))))))</f>
        <v>0</v>
      </c>
      <c r="CJ387" s="454" t="b">
        <f>IF(AL387="3/3",$M387*参照!$I$4,IF(AL387="2/3",$M387*参照!$I$5,IF(AL387="1/3",$M387*参照!$I$6,IF(AL387="1/4(多子)",$M387*参照!$I$4,IF(AL387="1/4(工･農)",$M387*参照!$I$7,IF(AL387="3/3(多子)",$M387*参照!$I$4,IF(AL387="2/3(多子)",$M387*参照!$I$4,IF(AL387="1/3(多子)",$M387*参照!$I$4,IF(AL387="多子世帯",$M387*参照!$I$4,IF(AL387="対象外",0))))))))))</f>
        <v>0</v>
      </c>
      <c r="CK387" s="454" t="b">
        <f>IF(AM387="3/3",$M387*参照!$I$4,IF(AM387="2/3",$M387*参照!$I$5,IF(AM387="1/3",$M387*参照!$I$6,IF(AM387="1/4(多子)",$M387*参照!$I$4,IF(AM387="1/4(工･農)",$M387*参照!$I$7,IF(AM387="3/3(多子)",$M387*参照!$I$4,IF(AM387="2/3(多子)",$M387*参照!$I$4,IF(AM387="1/3(多子)",$M387*参照!$I$4,IF(AM387="多子世帯",$M387*参照!$I$4,IF(AM387="対象外",0))))))))))</f>
        <v>0</v>
      </c>
      <c r="CL387" s="454" t="b">
        <f>IF(AN387="3/3",$M387*参照!$I$4,IF(AN387="2/3",$M387*参照!$I$5,IF(AN387="1/3",$M387*参照!$I$6,IF(AN387="1/4(多子)",$M387*参照!$I$4,IF(AN387="1/4(工･農)",$M387*参照!$I$7,IF(AN387="3/3(多子)",$M387*参照!$I$4,IF(AN387="2/3(多子)",$M387*参照!$I$4,IF(AN387="1/3(多子)",$M387*参照!$I$4,IF(AN387="多子世帯",$M387*参照!$I$4,IF(AN387="対象外",0))))))))))</f>
        <v>0</v>
      </c>
      <c r="CM387" s="454" t="b">
        <f>IF(AO387="3/3",$M387*参照!$I$4,IF(AO387="2/3",$M387*参照!$I$5,IF(AO387="1/3",$M387*参照!$I$6,IF(AO387="1/4(多子)",$M387*参照!$I$4,IF(AO387="1/4(工･農)",$M387*参照!$I$7,IF(AO387="3/3(多子)",$M387*参照!$I$4,IF(AO387="2/3(多子)",$M387*参照!$I$4,IF(AO387="1/3(多子)",$M387*参照!$I$4,IF(AO387="多子世帯",$M387*参照!$I$4,IF(AO387="対象外",0))))))))))</f>
        <v>0</v>
      </c>
      <c r="CN387" s="454" t="b">
        <f>IF(AP387="3/3",$M387*参照!$I$4,IF(AP387="2/3",$M387*参照!$I$5,IF(AP387="1/3",$M387*参照!$I$6,IF(AP387="1/4(多子)",$M387*参照!$I$4,IF(AP387="1/4(工･農)",$M387*参照!$I$7,IF(AP387="3/3(多子)",$M387*参照!$I$4,IF(AP387="2/3(多子)",$M387*参照!$I$4,IF(AP387="1/3(多子)",$M387*参照!$I$4,IF(AP387="多子世帯",$M387*参照!$I$4,IF(AP387="対象外",0))))))))))</f>
        <v>0</v>
      </c>
      <c r="CO387" s="454" t="b">
        <f>IF(AQ387="3/3",$M387*参照!$I$4,IF(AQ387="2/3",$M387*参照!$I$5,IF(AQ387="1/3",$M387*参照!$I$6,IF(AQ387="1/4(多子)",$M387*参照!$I$4,IF(AQ387="1/4(工･農)",$M387*参照!$I$7,IF(AQ387="3/3(多子)",$M387*参照!$I$4,IF(AQ387="2/3(多子)",$M387*参照!$I$4,IF(AQ387="1/3(多子)",$M387*参照!$I$4,IF(AQ387="多子世帯",$M387*参照!$I$4,IF(AQ387="対象外",0))))))))))</f>
        <v>0</v>
      </c>
      <c r="CP387" s="454" t="b">
        <f>IF(AR387="3/3",$M387*参照!$I$4,IF(AR387="2/3",$M387*参照!$I$5,IF(AR387="1/3",$M387*参照!$I$6,IF(AR387="1/4(多子)",$M387*参照!$I$4,IF(AR387="1/4(工･農)",$M387*参照!$I$7,IF(AR387="3/3(多子)",$M387*参照!$I$4,IF(AR387="2/3(多子)",$M387*参照!$I$4,IF(AR387="1/3(多子)",$M387*参照!$I$4,IF(AR387="多子世帯",$M387*参照!$I$4,IF(AR387="対象外",0))))))))))</f>
        <v>0</v>
      </c>
      <c r="CQ387" s="455" t="b">
        <f>IF(AS387="3/3",$M387*参照!$I$4,IF(AS387="2/3",$M387*参照!$I$5,IF(AS387="1/3",$M387*参照!$I$6,IF(AS387="1/4(多子)",$M387*参照!$I$4,IF(AS387="1/4(工･農)",$M387*参照!$I$7,IF(AS387="3/3(多子)",$M387*参照!$I$4,IF(AS387="2/3(多子)",$M387*参照!$I$4,IF(AS387="1/3(多子)",$M387*参照!$I$4,IF(AS387="多子世帯",$M387*参照!$I$4,IF(AS387="対象外",0))))))))))</f>
        <v>0</v>
      </c>
      <c r="CR387" s="456">
        <f t="shared" si="331"/>
        <v>0</v>
      </c>
      <c r="CS387" s="66"/>
      <c r="CT387" s="147"/>
      <c r="CU387" s="147"/>
      <c r="CV387" s="147"/>
      <c r="CW387" s="147"/>
      <c r="CX387" s="147"/>
      <c r="CY387" s="149"/>
      <c r="CZ387" s="100"/>
      <c r="DA387" s="147"/>
      <c r="DB387" s="147"/>
      <c r="DC387" s="147"/>
      <c r="DD387" s="147"/>
      <c r="DE387" s="147"/>
      <c r="DF387" s="148">
        <f t="shared" si="332"/>
        <v>0</v>
      </c>
      <c r="DG387" s="77">
        <f>IF(CD387=0,0,(ROUNDUP(O387*(BU387*参照!$C$5+BV387*参照!$C$6+BW387*参照!$C$7+BX387*参照!$C$8+BY387*参照!$C$9+BZ387*参照!$C$10+CA387*参照!$C$11+CB387*参照!$C$12+CC387*参照!$C$13)/CD387,-2)))</f>
        <v>0</v>
      </c>
      <c r="DH387" s="136" t="str">
        <f t="shared" si="303"/>
        <v>B</v>
      </c>
    </row>
    <row r="388" spans="1:112" ht="14.4">
      <c r="A388" s="137">
        <v>347</v>
      </c>
      <c r="B388" s="363"/>
      <c r="C388" s="361"/>
      <c r="D388" s="126"/>
      <c r="E388" s="127"/>
      <c r="F388" s="185"/>
      <c r="G388" s="213"/>
      <c r="H388" s="355"/>
      <c r="I388" s="235">
        <v>0</v>
      </c>
      <c r="J388" s="235">
        <f t="shared" si="304"/>
        <v>0</v>
      </c>
      <c r="K388" s="387">
        <f>IF(D388="昼間",参照!$E$4,IF(D388="夜間等",参照!$E$5,IF(D388="通信",参照!$E$6,0)))</f>
        <v>0</v>
      </c>
      <c r="L388" s="240">
        <f t="shared" si="305"/>
        <v>0</v>
      </c>
      <c r="M388" s="241">
        <f t="shared" si="306"/>
        <v>0</v>
      </c>
      <c r="N388" s="238"/>
      <c r="O388" s="238">
        <f t="shared" si="307"/>
        <v>0</v>
      </c>
      <c r="P388" s="389">
        <v>0</v>
      </c>
      <c r="Q388" s="392">
        <f>IF(D388="昼間",参照!$F$4,IF(D388="夜間等",参照!$F$5,IF(D388="通信",参照!$F$6,0)))</f>
        <v>0</v>
      </c>
      <c r="R388" s="240">
        <f t="shared" si="308"/>
        <v>0</v>
      </c>
      <c r="S388" s="214"/>
      <c r="T388" s="384">
        <f t="shared" si="309"/>
        <v>0</v>
      </c>
      <c r="U388" s="382">
        <f t="shared" si="310"/>
        <v>0</v>
      </c>
      <c r="V388" s="380">
        <f t="shared" si="311"/>
        <v>0</v>
      </c>
      <c r="W388" s="378">
        <f t="shared" si="312"/>
        <v>0</v>
      </c>
      <c r="X388" s="386" t="str">
        <f t="shared" si="282"/>
        <v>0</v>
      </c>
      <c r="Y388" s="379">
        <f t="shared" si="313"/>
        <v>0</v>
      </c>
      <c r="Z388" s="441"/>
      <c r="AA388" s="441"/>
      <c r="AB388" s="445">
        <f t="shared" si="314"/>
        <v>0</v>
      </c>
      <c r="AC388" s="356">
        <f t="shared" si="315"/>
        <v>0</v>
      </c>
      <c r="AD388" s="123">
        <f t="shared" si="283"/>
        <v>0</v>
      </c>
      <c r="AE388" s="123">
        <f t="shared" si="284"/>
        <v>0</v>
      </c>
      <c r="AF388" s="183"/>
      <c r="AG388" s="32"/>
      <c r="AH388" s="97"/>
      <c r="AI388" s="33"/>
      <c r="AJ388" s="97"/>
      <c r="AK388" s="33"/>
      <c r="AL388" s="97"/>
      <c r="AM388" s="98"/>
      <c r="AN388" s="99"/>
      <c r="AO388" s="147"/>
      <c r="AP388" s="147"/>
      <c r="AQ388" s="147"/>
      <c r="AR388" s="147"/>
      <c r="AS388" s="33"/>
      <c r="AT388" s="308">
        <f t="shared" si="285"/>
        <v>0</v>
      </c>
      <c r="AU388" s="295">
        <f t="shared" si="286"/>
        <v>0</v>
      </c>
      <c r="AV388" s="295">
        <f t="shared" si="287"/>
        <v>0</v>
      </c>
      <c r="AW388" s="295">
        <f t="shared" si="288"/>
        <v>0</v>
      </c>
      <c r="AX388" s="295">
        <f t="shared" si="289"/>
        <v>0</v>
      </c>
      <c r="AY388" s="295">
        <f t="shared" si="290"/>
        <v>0</v>
      </c>
      <c r="AZ388" s="295">
        <f t="shared" si="291"/>
        <v>0</v>
      </c>
      <c r="BA388" s="295">
        <f t="shared" si="292"/>
        <v>0</v>
      </c>
      <c r="BB388" s="310">
        <f t="shared" si="293"/>
        <v>0</v>
      </c>
      <c r="BC388" s="308">
        <f t="shared" si="294"/>
        <v>0</v>
      </c>
      <c r="BD388" s="308">
        <f t="shared" si="295"/>
        <v>0</v>
      </c>
      <c r="BE388" s="295">
        <f t="shared" si="296"/>
        <v>0</v>
      </c>
      <c r="BF388" s="308">
        <f t="shared" si="297"/>
        <v>0</v>
      </c>
      <c r="BG388" s="295">
        <f t="shared" si="298"/>
        <v>0</v>
      </c>
      <c r="BH388" s="308">
        <f t="shared" si="299"/>
        <v>0</v>
      </c>
      <c r="BI388" s="295">
        <f t="shared" si="300"/>
        <v>0</v>
      </c>
      <c r="BJ388" s="295">
        <f t="shared" si="301"/>
        <v>0</v>
      </c>
      <c r="BK388" s="310">
        <f t="shared" si="302"/>
        <v>0</v>
      </c>
      <c r="BL388" s="317">
        <f t="shared" si="316"/>
        <v>0</v>
      </c>
      <c r="BM388" s="299">
        <f t="shared" si="316"/>
        <v>0</v>
      </c>
      <c r="BN388" s="299">
        <f t="shared" si="317"/>
        <v>0</v>
      </c>
      <c r="BO388" s="299">
        <f t="shared" si="316"/>
        <v>0</v>
      </c>
      <c r="BP388" s="299">
        <f t="shared" si="318"/>
        <v>0</v>
      </c>
      <c r="BQ388" s="299">
        <f t="shared" si="316"/>
        <v>0</v>
      </c>
      <c r="BR388" s="299">
        <f t="shared" si="319"/>
        <v>0</v>
      </c>
      <c r="BS388" s="299">
        <f t="shared" si="320"/>
        <v>0</v>
      </c>
      <c r="BT388" s="318">
        <f t="shared" si="320"/>
        <v>0</v>
      </c>
      <c r="BU388" s="450">
        <f t="shared" si="321"/>
        <v>0</v>
      </c>
      <c r="BV388" s="451">
        <f t="shared" si="322"/>
        <v>0</v>
      </c>
      <c r="BW388" s="451">
        <f t="shared" si="323"/>
        <v>0</v>
      </c>
      <c r="BX388" s="451">
        <f t="shared" si="324"/>
        <v>0</v>
      </c>
      <c r="BY388" s="451">
        <f t="shared" si="325"/>
        <v>0</v>
      </c>
      <c r="BZ388" s="451">
        <f t="shared" si="326"/>
        <v>0</v>
      </c>
      <c r="CA388" s="451">
        <f t="shared" si="327"/>
        <v>0</v>
      </c>
      <c r="CB388" s="451">
        <f t="shared" si="328"/>
        <v>0</v>
      </c>
      <c r="CC388" s="451">
        <f t="shared" si="329"/>
        <v>0</v>
      </c>
      <c r="CD388" s="452">
        <f t="shared" si="330"/>
        <v>0</v>
      </c>
      <c r="CE388" s="453">
        <f>IF($AF388="3/3",$R388*参照!$J$4,IF($AF388="2/3",$R388*参照!$J$5,IF($AF388="1/3",$R388*参照!$J$6,IF($AF388="1/4(多子)",$R388*参照!$J$4,IF($AF388="1/4(工･農)",$R388*参照!$J$7,IF($AF388="3/3(多子)",$R388*参照!$J$4,IF($AF388="2/3(多子)",$R388*参照!$J$4,IF($AF388="1/3(多子)",$R388*参照!$J$4,IF($AF388="多子世帯",$R388*参照!$J$4,)))))))))</f>
        <v>0</v>
      </c>
      <c r="CF388" s="454" t="b">
        <f>IF(AH388="3/3",$M388*参照!$I$4,IF(AH388="2/3",$M388*参照!$I$5,IF(AH388="1/3",$M388*参照!$I$6,IF(AH388="1/4(多子)",$M388*参照!$I$4,IF(AH388="1/4(工･農)",$M388*参照!$I$7,IF(AH388="3/3(多子)",$M388*参照!$I$4,IF(AH388="2/3(多子)",$M388*参照!$I$4,IF(AH388="1/3(多子)",$M388*参照!$I$4,IF(AH388="多子世帯",$M388*参照!$I$4,IF(AH388="対象外",0))))))))))</f>
        <v>0</v>
      </c>
      <c r="CG388" s="454" t="b">
        <f>IF(AI388="3/3",$M388*参照!$I$4,IF(AI388="2/3",$M388*参照!$I$5,IF(AI388="1/3",$M388*参照!$I$6,IF(AI388="1/4(多子)",$M388*参照!$I$4,IF(AI388="1/4(工･農)",$M388*参照!$I$7,IF(AI388="3/3(多子)",$M388*参照!$I$4,IF(AI388="2/3(多子)",$M388*参照!$I$4,IF(AI388="1/3(多子)",$M388*参照!$I$4,IF(AI388="多子世帯",$M388*参照!$I$4,IF(AI388="対象外",0))))))))))</f>
        <v>0</v>
      </c>
      <c r="CH388" s="454" t="b">
        <f>IF(AJ388="3/3",$M388*参照!$I$4,IF(AJ388="2/3",$M388*参照!$I$5,IF(AJ388="1/3",$M388*参照!$I$6,IF(AJ388="1/4(多子)",$M388*参照!$I$4,IF(AJ388="1/4(工･農)",$M388*参照!$I$7,IF(AJ388="3/3(多子)",$M388*参照!$I$4,IF(AJ388="2/3(多子)",$M388*参照!$I$4,IF(AJ388="1/3(多子)",$M388*参照!$I$4,IF(AJ388="多子世帯",$M388*参照!$I$4,IF(AJ388="対象外",0))))))))))</f>
        <v>0</v>
      </c>
      <c r="CI388" s="454" t="b">
        <f>IF(AK388="3/3",$M388*参照!$I$4,IF(AK388="2/3",$M388*参照!$I$5,IF(AK388="1/3",$M388*参照!$I$6,IF(AK388="1/4(多子)",$M388*参照!$I$4,IF(AK388="1/4(工･農)",$M388*参照!$I$7,IF(AK388="3/3(多子)",$M388*参照!$I$4,IF(AK388="2/3(多子)",$M388*参照!$I$4,IF(AK388="1/3(多子)",$M388*参照!$I$4,IF(AK388="多子世帯",$M388*参照!$I$4,IF(AK388="対象外",0))))))))))</f>
        <v>0</v>
      </c>
      <c r="CJ388" s="454" t="b">
        <f>IF(AL388="3/3",$M388*参照!$I$4,IF(AL388="2/3",$M388*参照!$I$5,IF(AL388="1/3",$M388*参照!$I$6,IF(AL388="1/4(多子)",$M388*参照!$I$4,IF(AL388="1/4(工･農)",$M388*参照!$I$7,IF(AL388="3/3(多子)",$M388*参照!$I$4,IF(AL388="2/3(多子)",$M388*参照!$I$4,IF(AL388="1/3(多子)",$M388*参照!$I$4,IF(AL388="多子世帯",$M388*参照!$I$4,IF(AL388="対象外",0))))))))))</f>
        <v>0</v>
      </c>
      <c r="CK388" s="454" t="b">
        <f>IF(AM388="3/3",$M388*参照!$I$4,IF(AM388="2/3",$M388*参照!$I$5,IF(AM388="1/3",$M388*参照!$I$6,IF(AM388="1/4(多子)",$M388*参照!$I$4,IF(AM388="1/4(工･農)",$M388*参照!$I$7,IF(AM388="3/3(多子)",$M388*参照!$I$4,IF(AM388="2/3(多子)",$M388*参照!$I$4,IF(AM388="1/3(多子)",$M388*参照!$I$4,IF(AM388="多子世帯",$M388*参照!$I$4,IF(AM388="対象外",0))))))))))</f>
        <v>0</v>
      </c>
      <c r="CL388" s="454" t="b">
        <f>IF(AN388="3/3",$M388*参照!$I$4,IF(AN388="2/3",$M388*参照!$I$5,IF(AN388="1/3",$M388*参照!$I$6,IF(AN388="1/4(多子)",$M388*参照!$I$4,IF(AN388="1/4(工･農)",$M388*参照!$I$7,IF(AN388="3/3(多子)",$M388*参照!$I$4,IF(AN388="2/3(多子)",$M388*参照!$I$4,IF(AN388="1/3(多子)",$M388*参照!$I$4,IF(AN388="多子世帯",$M388*参照!$I$4,IF(AN388="対象外",0))))))))))</f>
        <v>0</v>
      </c>
      <c r="CM388" s="454" t="b">
        <f>IF(AO388="3/3",$M388*参照!$I$4,IF(AO388="2/3",$M388*参照!$I$5,IF(AO388="1/3",$M388*参照!$I$6,IF(AO388="1/4(多子)",$M388*参照!$I$4,IF(AO388="1/4(工･農)",$M388*参照!$I$7,IF(AO388="3/3(多子)",$M388*参照!$I$4,IF(AO388="2/3(多子)",$M388*参照!$I$4,IF(AO388="1/3(多子)",$M388*参照!$I$4,IF(AO388="多子世帯",$M388*参照!$I$4,IF(AO388="対象外",0))))))))))</f>
        <v>0</v>
      </c>
      <c r="CN388" s="454" t="b">
        <f>IF(AP388="3/3",$M388*参照!$I$4,IF(AP388="2/3",$M388*参照!$I$5,IF(AP388="1/3",$M388*参照!$I$6,IF(AP388="1/4(多子)",$M388*参照!$I$4,IF(AP388="1/4(工･農)",$M388*参照!$I$7,IF(AP388="3/3(多子)",$M388*参照!$I$4,IF(AP388="2/3(多子)",$M388*参照!$I$4,IF(AP388="1/3(多子)",$M388*参照!$I$4,IF(AP388="多子世帯",$M388*参照!$I$4,IF(AP388="対象外",0))))))))))</f>
        <v>0</v>
      </c>
      <c r="CO388" s="454" t="b">
        <f>IF(AQ388="3/3",$M388*参照!$I$4,IF(AQ388="2/3",$M388*参照!$I$5,IF(AQ388="1/3",$M388*参照!$I$6,IF(AQ388="1/4(多子)",$M388*参照!$I$4,IF(AQ388="1/4(工･農)",$M388*参照!$I$7,IF(AQ388="3/3(多子)",$M388*参照!$I$4,IF(AQ388="2/3(多子)",$M388*参照!$I$4,IF(AQ388="1/3(多子)",$M388*参照!$I$4,IF(AQ388="多子世帯",$M388*参照!$I$4,IF(AQ388="対象外",0))))))))))</f>
        <v>0</v>
      </c>
      <c r="CP388" s="454" t="b">
        <f>IF(AR388="3/3",$M388*参照!$I$4,IF(AR388="2/3",$M388*参照!$I$5,IF(AR388="1/3",$M388*参照!$I$6,IF(AR388="1/4(多子)",$M388*参照!$I$4,IF(AR388="1/4(工･農)",$M388*参照!$I$7,IF(AR388="3/3(多子)",$M388*参照!$I$4,IF(AR388="2/3(多子)",$M388*参照!$I$4,IF(AR388="1/3(多子)",$M388*参照!$I$4,IF(AR388="多子世帯",$M388*参照!$I$4,IF(AR388="対象外",0))))))))))</f>
        <v>0</v>
      </c>
      <c r="CQ388" s="455" t="b">
        <f>IF(AS388="3/3",$M388*参照!$I$4,IF(AS388="2/3",$M388*参照!$I$5,IF(AS388="1/3",$M388*参照!$I$6,IF(AS388="1/4(多子)",$M388*参照!$I$4,IF(AS388="1/4(工･農)",$M388*参照!$I$7,IF(AS388="3/3(多子)",$M388*参照!$I$4,IF(AS388="2/3(多子)",$M388*参照!$I$4,IF(AS388="1/3(多子)",$M388*参照!$I$4,IF(AS388="多子世帯",$M388*参照!$I$4,IF(AS388="対象外",0))))))))))</f>
        <v>0</v>
      </c>
      <c r="CR388" s="456">
        <f t="shared" si="331"/>
        <v>0</v>
      </c>
      <c r="CS388" s="66"/>
      <c r="CT388" s="147"/>
      <c r="CU388" s="147"/>
      <c r="CV388" s="147"/>
      <c r="CW388" s="147"/>
      <c r="CX388" s="147"/>
      <c r="CY388" s="149"/>
      <c r="CZ388" s="100"/>
      <c r="DA388" s="147"/>
      <c r="DB388" s="147"/>
      <c r="DC388" s="147"/>
      <c r="DD388" s="147"/>
      <c r="DE388" s="147"/>
      <c r="DF388" s="148">
        <f t="shared" si="332"/>
        <v>0</v>
      </c>
      <c r="DG388" s="77">
        <f>IF(CD388=0,0,(ROUNDUP(O388*(BU388*参照!$C$5+BV388*参照!$C$6+BW388*参照!$C$7+BX388*参照!$C$8+BY388*参照!$C$9+BZ388*参照!$C$10+CA388*参照!$C$11+CB388*参照!$C$12+CC388*参照!$C$13)/CD388,-2)))</f>
        <v>0</v>
      </c>
      <c r="DH388" s="136" t="str">
        <f t="shared" si="303"/>
        <v>B</v>
      </c>
    </row>
    <row r="389" spans="1:112" ht="14.4">
      <c r="A389" s="137">
        <v>348</v>
      </c>
      <c r="B389" s="354"/>
      <c r="C389" s="355"/>
      <c r="D389" s="213"/>
      <c r="E389" s="213"/>
      <c r="F389" s="185"/>
      <c r="G389" s="213"/>
      <c r="H389" s="355"/>
      <c r="I389" s="237">
        <v>0</v>
      </c>
      <c r="J389" s="236">
        <f t="shared" si="304"/>
        <v>0</v>
      </c>
      <c r="K389" s="387">
        <f>IF(D389="昼間",参照!$E$4,IF(D389="夜間等",参照!$E$5,IF(D389="通信",参照!$E$6,0)))</f>
        <v>0</v>
      </c>
      <c r="L389" s="240">
        <f t="shared" si="305"/>
        <v>0</v>
      </c>
      <c r="M389" s="241">
        <f t="shared" si="306"/>
        <v>0</v>
      </c>
      <c r="N389" s="238"/>
      <c r="O389" s="238">
        <f t="shared" si="307"/>
        <v>0</v>
      </c>
      <c r="P389" s="389">
        <v>0</v>
      </c>
      <c r="Q389" s="392">
        <f>IF(D389="昼間",参照!$F$4,IF(D389="夜間等",参照!$F$5,IF(D389="通信",参照!$F$6,0)))</f>
        <v>0</v>
      </c>
      <c r="R389" s="240">
        <f t="shared" si="308"/>
        <v>0</v>
      </c>
      <c r="S389" s="214"/>
      <c r="T389" s="384">
        <f t="shared" si="309"/>
        <v>0</v>
      </c>
      <c r="U389" s="382">
        <f t="shared" si="310"/>
        <v>0</v>
      </c>
      <c r="V389" s="380">
        <f t="shared" si="311"/>
        <v>0</v>
      </c>
      <c r="W389" s="378">
        <f t="shared" si="312"/>
        <v>0</v>
      </c>
      <c r="X389" s="386" t="str">
        <f t="shared" si="282"/>
        <v>0</v>
      </c>
      <c r="Y389" s="379">
        <f t="shared" si="313"/>
        <v>0</v>
      </c>
      <c r="Z389" s="441"/>
      <c r="AA389" s="441"/>
      <c r="AB389" s="445">
        <f t="shared" si="314"/>
        <v>0</v>
      </c>
      <c r="AC389" s="356">
        <f t="shared" si="315"/>
        <v>0</v>
      </c>
      <c r="AD389" s="123">
        <f t="shared" si="283"/>
        <v>0</v>
      </c>
      <c r="AE389" s="123">
        <f t="shared" si="284"/>
        <v>0</v>
      </c>
      <c r="AF389" s="183"/>
      <c r="AG389" s="32"/>
      <c r="AH389" s="97"/>
      <c r="AI389" s="33"/>
      <c r="AJ389" s="97"/>
      <c r="AK389" s="33"/>
      <c r="AL389" s="97"/>
      <c r="AM389" s="98"/>
      <c r="AN389" s="99"/>
      <c r="AO389" s="147"/>
      <c r="AP389" s="147"/>
      <c r="AQ389" s="147"/>
      <c r="AR389" s="147"/>
      <c r="AS389" s="33"/>
      <c r="AT389" s="308">
        <f t="shared" si="285"/>
        <v>0</v>
      </c>
      <c r="AU389" s="295">
        <f t="shared" si="286"/>
        <v>0</v>
      </c>
      <c r="AV389" s="295">
        <f t="shared" si="287"/>
        <v>0</v>
      </c>
      <c r="AW389" s="295">
        <f t="shared" si="288"/>
        <v>0</v>
      </c>
      <c r="AX389" s="295">
        <f t="shared" si="289"/>
        <v>0</v>
      </c>
      <c r="AY389" s="295">
        <f t="shared" si="290"/>
        <v>0</v>
      </c>
      <c r="AZ389" s="295">
        <f t="shared" si="291"/>
        <v>0</v>
      </c>
      <c r="BA389" s="295">
        <f t="shared" si="292"/>
        <v>0</v>
      </c>
      <c r="BB389" s="310">
        <f t="shared" si="293"/>
        <v>0</v>
      </c>
      <c r="BC389" s="308">
        <f t="shared" si="294"/>
        <v>0</v>
      </c>
      <c r="BD389" s="308">
        <f t="shared" si="295"/>
        <v>0</v>
      </c>
      <c r="BE389" s="295">
        <f t="shared" si="296"/>
        <v>0</v>
      </c>
      <c r="BF389" s="308">
        <f t="shared" si="297"/>
        <v>0</v>
      </c>
      <c r="BG389" s="295">
        <f t="shared" si="298"/>
        <v>0</v>
      </c>
      <c r="BH389" s="308">
        <f t="shared" si="299"/>
        <v>0</v>
      </c>
      <c r="BI389" s="295">
        <f t="shared" si="300"/>
        <v>0</v>
      </c>
      <c r="BJ389" s="295">
        <f t="shared" si="301"/>
        <v>0</v>
      </c>
      <c r="BK389" s="310">
        <f t="shared" si="302"/>
        <v>0</v>
      </c>
      <c r="BL389" s="317">
        <f t="shared" si="316"/>
        <v>0</v>
      </c>
      <c r="BM389" s="299">
        <f t="shared" si="316"/>
        <v>0</v>
      </c>
      <c r="BN389" s="299">
        <f t="shared" si="317"/>
        <v>0</v>
      </c>
      <c r="BO389" s="299">
        <f t="shared" si="316"/>
        <v>0</v>
      </c>
      <c r="BP389" s="299">
        <f t="shared" si="318"/>
        <v>0</v>
      </c>
      <c r="BQ389" s="299">
        <f t="shared" si="316"/>
        <v>0</v>
      </c>
      <c r="BR389" s="299">
        <f t="shared" si="319"/>
        <v>0</v>
      </c>
      <c r="BS389" s="299">
        <f t="shared" si="320"/>
        <v>0</v>
      </c>
      <c r="BT389" s="318">
        <f t="shared" si="320"/>
        <v>0</v>
      </c>
      <c r="BU389" s="450">
        <f t="shared" si="321"/>
        <v>0</v>
      </c>
      <c r="BV389" s="451">
        <f t="shared" si="322"/>
        <v>0</v>
      </c>
      <c r="BW389" s="451">
        <f t="shared" si="323"/>
        <v>0</v>
      </c>
      <c r="BX389" s="451">
        <f t="shared" si="324"/>
        <v>0</v>
      </c>
      <c r="BY389" s="451">
        <f t="shared" si="325"/>
        <v>0</v>
      </c>
      <c r="BZ389" s="451">
        <f t="shared" si="326"/>
        <v>0</v>
      </c>
      <c r="CA389" s="451">
        <f t="shared" si="327"/>
        <v>0</v>
      </c>
      <c r="CB389" s="451">
        <f t="shared" si="328"/>
        <v>0</v>
      </c>
      <c r="CC389" s="451">
        <f t="shared" si="329"/>
        <v>0</v>
      </c>
      <c r="CD389" s="452">
        <f t="shared" si="330"/>
        <v>0</v>
      </c>
      <c r="CE389" s="453">
        <f>IF($AF389="3/3",$R389*参照!$J$4,IF($AF389="2/3",$R389*参照!$J$5,IF($AF389="1/3",$R389*参照!$J$6,IF($AF389="1/4(多子)",$R389*参照!$J$4,IF($AF389="1/4(工･農)",$R389*参照!$J$7,IF($AF389="3/3(多子)",$R389*参照!$J$4,IF($AF389="2/3(多子)",$R389*参照!$J$4,IF($AF389="1/3(多子)",$R389*参照!$J$4,IF($AF389="多子世帯",$R389*参照!$J$4,)))))))))</f>
        <v>0</v>
      </c>
      <c r="CF389" s="454" t="b">
        <f>IF(AH389="3/3",$M389*参照!$I$4,IF(AH389="2/3",$M389*参照!$I$5,IF(AH389="1/3",$M389*参照!$I$6,IF(AH389="1/4(多子)",$M389*参照!$I$4,IF(AH389="1/4(工･農)",$M389*参照!$I$7,IF(AH389="3/3(多子)",$M389*参照!$I$4,IF(AH389="2/3(多子)",$M389*参照!$I$4,IF(AH389="1/3(多子)",$M389*参照!$I$4,IF(AH389="多子世帯",$M389*参照!$I$4,IF(AH389="対象外",0))))))))))</f>
        <v>0</v>
      </c>
      <c r="CG389" s="454" t="b">
        <f>IF(AI389="3/3",$M389*参照!$I$4,IF(AI389="2/3",$M389*参照!$I$5,IF(AI389="1/3",$M389*参照!$I$6,IF(AI389="1/4(多子)",$M389*参照!$I$4,IF(AI389="1/4(工･農)",$M389*参照!$I$7,IF(AI389="3/3(多子)",$M389*参照!$I$4,IF(AI389="2/3(多子)",$M389*参照!$I$4,IF(AI389="1/3(多子)",$M389*参照!$I$4,IF(AI389="多子世帯",$M389*参照!$I$4,IF(AI389="対象外",0))))))))))</f>
        <v>0</v>
      </c>
      <c r="CH389" s="454" t="b">
        <f>IF(AJ389="3/3",$M389*参照!$I$4,IF(AJ389="2/3",$M389*参照!$I$5,IF(AJ389="1/3",$M389*参照!$I$6,IF(AJ389="1/4(多子)",$M389*参照!$I$4,IF(AJ389="1/4(工･農)",$M389*参照!$I$7,IF(AJ389="3/3(多子)",$M389*参照!$I$4,IF(AJ389="2/3(多子)",$M389*参照!$I$4,IF(AJ389="1/3(多子)",$M389*参照!$I$4,IF(AJ389="多子世帯",$M389*参照!$I$4,IF(AJ389="対象外",0))))))))))</f>
        <v>0</v>
      </c>
      <c r="CI389" s="454" t="b">
        <f>IF(AK389="3/3",$M389*参照!$I$4,IF(AK389="2/3",$M389*参照!$I$5,IF(AK389="1/3",$M389*参照!$I$6,IF(AK389="1/4(多子)",$M389*参照!$I$4,IF(AK389="1/4(工･農)",$M389*参照!$I$7,IF(AK389="3/3(多子)",$M389*参照!$I$4,IF(AK389="2/3(多子)",$M389*参照!$I$4,IF(AK389="1/3(多子)",$M389*参照!$I$4,IF(AK389="多子世帯",$M389*参照!$I$4,IF(AK389="対象外",0))))))))))</f>
        <v>0</v>
      </c>
      <c r="CJ389" s="454" t="b">
        <f>IF(AL389="3/3",$M389*参照!$I$4,IF(AL389="2/3",$M389*参照!$I$5,IF(AL389="1/3",$M389*参照!$I$6,IF(AL389="1/4(多子)",$M389*参照!$I$4,IF(AL389="1/4(工･農)",$M389*参照!$I$7,IF(AL389="3/3(多子)",$M389*参照!$I$4,IF(AL389="2/3(多子)",$M389*参照!$I$4,IF(AL389="1/3(多子)",$M389*参照!$I$4,IF(AL389="多子世帯",$M389*参照!$I$4,IF(AL389="対象外",0))))))))))</f>
        <v>0</v>
      </c>
      <c r="CK389" s="454" t="b">
        <f>IF(AM389="3/3",$M389*参照!$I$4,IF(AM389="2/3",$M389*参照!$I$5,IF(AM389="1/3",$M389*参照!$I$6,IF(AM389="1/4(多子)",$M389*参照!$I$4,IF(AM389="1/4(工･農)",$M389*参照!$I$7,IF(AM389="3/3(多子)",$M389*参照!$I$4,IF(AM389="2/3(多子)",$M389*参照!$I$4,IF(AM389="1/3(多子)",$M389*参照!$I$4,IF(AM389="多子世帯",$M389*参照!$I$4,IF(AM389="対象外",0))))))))))</f>
        <v>0</v>
      </c>
      <c r="CL389" s="454" t="b">
        <f>IF(AN389="3/3",$M389*参照!$I$4,IF(AN389="2/3",$M389*参照!$I$5,IF(AN389="1/3",$M389*参照!$I$6,IF(AN389="1/4(多子)",$M389*参照!$I$4,IF(AN389="1/4(工･農)",$M389*参照!$I$7,IF(AN389="3/3(多子)",$M389*参照!$I$4,IF(AN389="2/3(多子)",$M389*参照!$I$4,IF(AN389="1/3(多子)",$M389*参照!$I$4,IF(AN389="多子世帯",$M389*参照!$I$4,IF(AN389="対象外",0))))))))))</f>
        <v>0</v>
      </c>
      <c r="CM389" s="454" t="b">
        <f>IF(AO389="3/3",$M389*参照!$I$4,IF(AO389="2/3",$M389*参照!$I$5,IF(AO389="1/3",$M389*参照!$I$6,IF(AO389="1/4(多子)",$M389*参照!$I$4,IF(AO389="1/4(工･農)",$M389*参照!$I$7,IF(AO389="3/3(多子)",$M389*参照!$I$4,IF(AO389="2/3(多子)",$M389*参照!$I$4,IF(AO389="1/3(多子)",$M389*参照!$I$4,IF(AO389="多子世帯",$M389*参照!$I$4,IF(AO389="対象外",0))))))))))</f>
        <v>0</v>
      </c>
      <c r="CN389" s="454" t="b">
        <f>IF(AP389="3/3",$M389*参照!$I$4,IF(AP389="2/3",$M389*参照!$I$5,IF(AP389="1/3",$M389*参照!$I$6,IF(AP389="1/4(多子)",$M389*参照!$I$4,IF(AP389="1/4(工･農)",$M389*参照!$I$7,IF(AP389="3/3(多子)",$M389*参照!$I$4,IF(AP389="2/3(多子)",$M389*参照!$I$4,IF(AP389="1/3(多子)",$M389*参照!$I$4,IF(AP389="多子世帯",$M389*参照!$I$4,IF(AP389="対象外",0))))))))))</f>
        <v>0</v>
      </c>
      <c r="CO389" s="454" t="b">
        <f>IF(AQ389="3/3",$M389*参照!$I$4,IF(AQ389="2/3",$M389*参照!$I$5,IF(AQ389="1/3",$M389*参照!$I$6,IF(AQ389="1/4(多子)",$M389*参照!$I$4,IF(AQ389="1/4(工･農)",$M389*参照!$I$7,IF(AQ389="3/3(多子)",$M389*参照!$I$4,IF(AQ389="2/3(多子)",$M389*参照!$I$4,IF(AQ389="1/3(多子)",$M389*参照!$I$4,IF(AQ389="多子世帯",$M389*参照!$I$4,IF(AQ389="対象外",0))))))))))</f>
        <v>0</v>
      </c>
      <c r="CP389" s="454" t="b">
        <f>IF(AR389="3/3",$M389*参照!$I$4,IF(AR389="2/3",$M389*参照!$I$5,IF(AR389="1/3",$M389*参照!$I$6,IF(AR389="1/4(多子)",$M389*参照!$I$4,IF(AR389="1/4(工･農)",$M389*参照!$I$7,IF(AR389="3/3(多子)",$M389*参照!$I$4,IF(AR389="2/3(多子)",$M389*参照!$I$4,IF(AR389="1/3(多子)",$M389*参照!$I$4,IF(AR389="多子世帯",$M389*参照!$I$4,IF(AR389="対象外",0))))))))))</f>
        <v>0</v>
      </c>
      <c r="CQ389" s="455" t="b">
        <f>IF(AS389="3/3",$M389*参照!$I$4,IF(AS389="2/3",$M389*参照!$I$5,IF(AS389="1/3",$M389*参照!$I$6,IF(AS389="1/4(多子)",$M389*参照!$I$4,IF(AS389="1/4(工･農)",$M389*参照!$I$7,IF(AS389="3/3(多子)",$M389*参照!$I$4,IF(AS389="2/3(多子)",$M389*参照!$I$4,IF(AS389="1/3(多子)",$M389*参照!$I$4,IF(AS389="多子世帯",$M389*参照!$I$4,IF(AS389="対象外",0))))))))))</f>
        <v>0</v>
      </c>
      <c r="CR389" s="456">
        <f t="shared" si="331"/>
        <v>0</v>
      </c>
      <c r="CS389" s="66"/>
      <c r="CT389" s="147"/>
      <c r="CU389" s="147"/>
      <c r="CV389" s="147"/>
      <c r="CW389" s="147"/>
      <c r="CX389" s="147"/>
      <c r="CY389" s="149"/>
      <c r="CZ389" s="100"/>
      <c r="DA389" s="147"/>
      <c r="DB389" s="147"/>
      <c r="DC389" s="147"/>
      <c r="DD389" s="147"/>
      <c r="DE389" s="147"/>
      <c r="DF389" s="148">
        <f t="shared" si="332"/>
        <v>0</v>
      </c>
      <c r="DG389" s="77">
        <f>IF(CD389=0,0,(ROUNDUP(O389*(BU389*参照!$C$5+BV389*参照!$C$6+BW389*参照!$C$7+BX389*参照!$C$8+BY389*参照!$C$9+BZ389*参照!$C$10+CA389*参照!$C$11+CB389*参照!$C$12+CC389*参照!$C$13)/CD389,-2)))</f>
        <v>0</v>
      </c>
      <c r="DH389" s="136" t="str">
        <f t="shared" si="303"/>
        <v>B</v>
      </c>
    </row>
    <row r="390" spans="1:112" ht="14.4">
      <c r="A390" s="137">
        <v>349</v>
      </c>
      <c r="B390" s="363"/>
      <c r="C390" s="361"/>
      <c r="D390" s="126"/>
      <c r="E390" s="127"/>
      <c r="F390" s="185"/>
      <c r="G390" s="213"/>
      <c r="H390" s="355"/>
      <c r="I390" s="235">
        <v>0</v>
      </c>
      <c r="J390" s="235">
        <f t="shared" si="304"/>
        <v>0</v>
      </c>
      <c r="K390" s="387">
        <f>IF(D390="昼間",参照!$E$4,IF(D390="夜間等",参照!$E$5,IF(D390="通信",参照!$E$6,0)))</f>
        <v>0</v>
      </c>
      <c r="L390" s="240">
        <f t="shared" si="305"/>
        <v>0</v>
      </c>
      <c r="M390" s="241">
        <f t="shared" si="306"/>
        <v>0</v>
      </c>
      <c r="N390" s="238"/>
      <c r="O390" s="238">
        <f t="shared" si="307"/>
        <v>0</v>
      </c>
      <c r="P390" s="389">
        <v>0</v>
      </c>
      <c r="Q390" s="392">
        <f>IF(D390="昼間",参照!$F$4,IF(D390="夜間等",参照!$F$5,IF(D390="通信",参照!$F$6,0)))</f>
        <v>0</v>
      </c>
      <c r="R390" s="240">
        <f t="shared" si="308"/>
        <v>0</v>
      </c>
      <c r="S390" s="214"/>
      <c r="T390" s="384">
        <f t="shared" si="309"/>
        <v>0</v>
      </c>
      <c r="U390" s="382">
        <f t="shared" si="310"/>
        <v>0</v>
      </c>
      <c r="V390" s="380">
        <f t="shared" si="311"/>
        <v>0</v>
      </c>
      <c r="W390" s="378">
        <f t="shared" si="312"/>
        <v>0</v>
      </c>
      <c r="X390" s="386" t="str">
        <f t="shared" si="282"/>
        <v>0</v>
      </c>
      <c r="Y390" s="379">
        <f t="shared" si="313"/>
        <v>0</v>
      </c>
      <c r="Z390" s="441"/>
      <c r="AA390" s="441"/>
      <c r="AB390" s="445">
        <f t="shared" si="314"/>
        <v>0</v>
      </c>
      <c r="AC390" s="356">
        <f t="shared" si="315"/>
        <v>0</v>
      </c>
      <c r="AD390" s="123">
        <f t="shared" si="283"/>
        <v>0</v>
      </c>
      <c r="AE390" s="123">
        <f t="shared" si="284"/>
        <v>0</v>
      </c>
      <c r="AF390" s="183"/>
      <c r="AG390" s="32"/>
      <c r="AH390" s="97"/>
      <c r="AI390" s="33"/>
      <c r="AJ390" s="97"/>
      <c r="AK390" s="33"/>
      <c r="AL390" s="97"/>
      <c r="AM390" s="98"/>
      <c r="AN390" s="99"/>
      <c r="AO390" s="147"/>
      <c r="AP390" s="147"/>
      <c r="AQ390" s="147"/>
      <c r="AR390" s="147"/>
      <c r="AS390" s="33"/>
      <c r="AT390" s="308">
        <f t="shared" si="285"/>
        <v>0</v>
      </c>
      <c r="AU390" s="295">
        <f t="shared" si="286"/>
        <v>0</v>
      </c>
      <c r="AV390" s="295">
        <f t="shared" si="287"/>
        <v>0</v>
      </c>
      <c r="AW390" s="295">
        <f t="shared" si="288"/>
        <v>0</v>
      </c>
      <c r="AX390" s="295">
        <f t="shared" si="289"/>
        <v>0</v>
      </c>
      <c r="AY390" s="295">
        <f t="shared" si="290"/>
        <v>0</v>
      </c>
      <c r="AZ390" s="295">
        <f t="shared" si="291"/>
        <v>0</v>
      </c>
      <c r="BA390" s="295">
        <f t="shared" si="292"/>
        <v>0</v>
      </c>
      <c r="BB390" s="310">
        <f t="shared" si="293"/>
        <v>0</v>
      </c>
      <c r="BC390" s="308">
        <f t="shared" si="294"/>
        <v>0</v>
      </c>
      <c r="BD390" s="308">
        <f t="shared" si="295"/>
        <v>0</v>
      </c>
      <c r="BE390" s="295">
        <f t="shared" si="296"/>
        <v>0</v>
      </c>
      <c r="BF390" s="308">
        <f t="shared" si="297"/>
        <v>0</v>
      </c>
      <c r="BG390" s="295">
        <f t="shared" si="298"/>
        <v>0</v>
      </c>
      <c r="BH390" s="308">
        <f t="shared" si="299"/>
        <v>0</v>
      </c>
      <c r="BI390" s="295">
        <f t="shared" si="300"/>
        <v>0</v>
      </c>
      <c r="BJ390" s="295">
        <f t="shared" si="301"/>
        <v>0</v>
      </c>
      <c r="BK390" s="310">
        <f t="shared" si="302"/>
        <v>0</v>
      </c>
      <c r="BL390" s="317">
        <f t="shared" si="316"/>
        <v>0</v>
      </c>
      <c r="BM390" s="299">
        <f t="shared" si="316"/>
        <v>0</v>
      </c>
      <c r="BN390" s="299">
        <f t="shared" si="317"/>
        <v>0</v>
      </c>
      <c r="BO390" s="299">
        <f t="shared" si="316"/>
        <v>0</v>
      </c>
      <c r="BP390" s="299">
        <f t="shared" si="318"/>
        <v>0</v>
      </c>
      <c r="BQ390" s="299">
        <f t="shared" si="316"/>
        <v>0</v>
      </c>
      <c r="BR390" s="299">
        <f t="shared" si="319"/>
        <v>0</v>
      </c>
      <c r="BS390" s="299">
        <f t="shared" si="320"/>
        <v>0</v>
      </c>
      <c r="BT390" s="318">
        <f t="shared" si="320"/>
        <v>0</v>
      </c>
      <c r="BU390" s="450">
        <f t="shared" si="321"/>
        <v>0</v>
      </c>
      <c r="BV390" s="451">
        <f t="shared" si="322"/>
        <v>0</v>
      </c>
      <c r="BW390" s="451">
        <f t="shared" si="323"/>
        <v>0</v>
      </c>
      <c r="BX390" s="451">
        <f t="shared" si="324"/>
        <v>0</v>
      </c>
      <c r="BY390" s="451">
        <f t="shared" si="325"/>
        <v>0</v>
      </c>
      <c r="BZ390" s="451">
        <f t="shared" si="326"/>
        <v>0</v>
      </c>
      <c r="CA390" s="451">
        <f t="shared" si="327"/>
        <v>0</v>
      </c>
      <c r="CB390" s="451">
        <f t="shared" si="328"/>
        <v>0</v>
      </c>
      <c r="CC390" s="451">
        <f t="shared" si="329"/>
        <v>0</v>
      </c>
      <c r="CD390" s="452">
        <f t="shared" si="330"/>
        <v>0</v>
      </c>
      <c r="CE390" s="453">
        <f>IF($AF390="3/3",$R390*参照!$J$4,IF($AF390="2/3",$R390*参照!$J$5,IF($AF390="1/3",$R390*参照!$J$6,IF($AF390="1/4(多子)",$R390*参照!$J$4,IF($AF390="1/4(工･農)",$R390*参照!$J$7,IF($AF390="3/3(多子)",$R390*参照!$J$4,IF($AF390="2/3(多子)",$R390*参照!$J$4,IF($AF390="1/3(多子)",$R390*参照!$J$4,IF($AF390="多子世帯",$R390*参照!$J$4,)))))))))</f>
        <v>0</v>
      </c>
      <c r="CF390" s="454" t="b">
        <f>IF(AH390="3/3",$M390*参照!$I$4,IF(AH390="2/3",$M390*参照!$I$5,IF(AH390="1/3",$M390*参照!$I$6,IF(AH390="1/4(多子)",$M390*参照!$I$4,IF(AH390="1/4(工･農)",$M390*参照!$I$7,IF(AH390="3/3(多子)",$M390*参照!$I$4,IF(AH390="2/3(多子)",$M390*参照!$I$4,IF(AH390="1/3(多子)",$M390*参照!$I$4,IF(AH390="多子世帯",$M390*参照!$I$4,IF(AH390="対象外",0))))))))))</f>
        <v>0</v>
      </c>
      <c r="CG390" s="454" t="b">
        <f>IF(AI390="3/3",$M390*参照!$I$4,IF(AI390="2/3",$M390*参照!$I$5,IF(AI390="1/3",$M390*参照!$I$6,IF(AI390="1/4(多子)",$M390*参照!$I$4,IF(AI390="1/4(工･農)",$M390*参照!$I$7,IF(AI390="3/3(多子)",$M390*参照!$I$4,IF(AI390="2/3(多子)",$M390*参照!$I$4,IF(AI390="1/3(多子)",$M390*参照!$I$4,IF(AI390="多子世帯",$M390*参照!$I$4,IF(AI390="対象外",0))))))))))</f>
        <v>0</v>
      </c>
      <c r="CH390" s="454" t="b">
        <f>IF(AJ390="3/3",$M390*参照!$I$4,IF(AJ390="2/3",$M390*参照!$I$5,IF(AJ390="1/3",$M390*参照!$I$6,IF(AJ390="1/4(多子)",$M390*参照!$I$4,IF(AJ390="1/4(工･農)",$M390*参照!$I$7,IF(AJ390="3/3(多子)",$M390*参照!$I$4,IF(AJ390="2/3(多子)",$M390*参照!$I$4,IF(AJ390="1/3(多子)",$M390*参照!$I$4,IF(AJ390="多子世帯",$M390*参照!$I$4,IF(AJ390="対象外",0))))))))))</f>
        <v>0</v>
      </c>
      <c r="CI390" s="454" t="b">
        <f>IF(AK390="3/3",$M390*参照!$I$4,IF(AK390="2/3",$M390*参照!$I$5,IF(AK390="1/3",$M390*参照!$I$6,IF(AK390="1/4(多子)",$M390*参照!$I$4,IF(AK390="1/4(工･農)",$M390*参照!$I$7,IF(AK390="3/3(多子)",$M390*参照!$I$4,IF(AK390="2/3(多子)",$M390*参照!$I$4,IF(AK390="1/3(多子)",$M390*参照!$I$4,IF(AK390="多子世帯",$M390*参照!$I$4,IF(AK390="対象外",0))))))))))</f>
        <v>0</v>
      </c>
      <c r="CJ390" s="454" t="b">
        <f>IF(AL390="3/3",$M390*参照!$I$4,IF(AL390="2/3",$M390*参照!$I$5,IF(AL390="1/3",$M390*参照!$I$6,IF(AL390="1/4(多子)",$M390*参照!$I$4,IF(AL390="1/4(工･農)",$M390*参照!$I$7,IF(AL390="3/3(多子)",$M390*参照!$I$4,IF(AL390="2/3(多子)",$M390*参照!$I$4,IF(AL390="1/3(多子)",$M390*参照!$I$4,IF(AL390="多子世帯",$M390*参照!$I$4,IF(AL390="対象外",0))))))))))</f>
        <v>0</v>
      </c>
      <c r="CK390" s="454" t="b">
        <f>IF(AM390="3/3",$M390*参照!$I$4,IF(AM390="2/3",$M390*参照!$I$5,IF(AM390="1/3",$M390*参照!$I$6,IF(AM390="1/4(多子)",$M390*参照!$I$4,IF(AM390="1/4(工･農)",$M390*参照!$I$7,IF(AM390="3/3(多子)",$M390*参照!$I$4,IF(AM390="2/3(多子)",$M390*参照!$I$4,IF(AM390="1/3(多子)",$M390*参照!$I$4,IF(AM390="多子世帯",$M390*参照!$I$4,IF(AM390="対象外",0))))))))))</f>
        <v>0</v>
      </c>
      <c r="CL390" s="454" t="b">
        <f>IF(AN390="3/3",$M390*参照!$I$4,IF(AN390="2/3",$M390*参照!$I$5,IF(AN390="1/3",$M390*参照!$I$6,IF(AN390="1/4(多子)",$M390*参照!$I$4,IF(AN390="1/4(工･農)",$M390*参照!$I$7,IF(AN390="3/3(多子)",$M390*参照!$I$4,IF(AN390="2/3(多子)",$M390*参照!$I$4,IF(AN390="1/3(多子)",$M390*参照!$I$4,IF(AN390="多子世帯",$M390*参照!$I$4,IF(AN390="対象外",0))))))))))</f>
        <v>0</v>
      </c>
      <c r="CM390" s="454" t="b">
        <f>IF(AO390="3/3",$M390*参照!$I$4,IF(AO390="2/3",$M390*参照!$I$5,IF(AO390="1/3",$M390*参照!$I$6,IF(AO390="1/4(多子)",$M390*参照!$I$4,IF(AO390="1/4(工･農)",$M390*参照!$I$7,IF(AO390="3/3(多子)",$M390*参照!$I$4,IF(AO390="2/3(多子)",$M390*参照!$I$4,IF(AO390="1/3(多子)",$M390*参照!$I$4,IF(AO390="多子世帯",$M390*参照!$I$4,IF(AO390="対象外",0))))))))))</f>
        <v>0</v>
      </c>
      <c r="CN390" s="454" t="b">
        <f>IF(AP390="3/3",$M390*参照!$I$4,IF(AP390="2/3",$M390*参照!$I$5,IF(AP390="1/3",$M390*参照!$I$6,IF(AP390="1/4(多子)",$M390*参照!$I$4,IF(AP390="1/4(工･農)",$M390*参照!$I$7,IF(AP390="3/3(多子)",$M390*参照!$I$4,IF(AP390="2/3(多子)",$M390*参照!$I$4,IF(AP390="1/3(多子)",$M390*参照!$I$4,IF(AP390="多子世帯",$M390*参照!$I$4,IF(AP390="対象外",0))))))))))</f>
        <v>0</v>
      </c>
      <c r="CO390" s="454" t="b">
        <f>IF(AQ390="3/3",$M390*参照!$I$4,IF(AQ390="2/3",$M390*参照!$I$5,IF(AQ390="1/3",$M390*参照!$I$6,IF(AQ390="1/4(多子)",$M390*参照!$I$4,IF(AQ390="1/4(工･農)",$M390*参照!$I$7,IF(AQ390="3/3(多子)",$M390*参照!$I$4,IF(AQ390="2/3(多子)",$M390*参照!$I$4,IF(AQ390="1/3(多子)",$M390*参照!$I$4,IF(AQ390="多子世帯",$M390*参照!$I$4,IF(AQ390="対象外",0))))))))))</f>
        <v>0</v>
      </c>
      <c r="CP390" s="454" t="b">
        <f>IF(AR390="3/3",$M390*参照!$I$4,IF(AR390="2/3",$M390*参照!$I$5,IF(AR390="1/3",$M390*参照!$I$6,IF(AR390="1/4(多子)",$M390*参照!$I$4,IF(AR390="1/4(工･農)",$M390*参照!$I$7,IF(AR390="3/3(多子)",$M390*参照!$I$4,IF(AR390="2/3(多子)",$M390*参照!$I$4,IF(AR390="1/3(多子)",$M390*参照!$I$4,IF(AR390="多子世帯",$M390*参照!$I$4,IF(AR390="対象外",0))))))))))</f>
        <v>0</v>
      </c>
      <c r="CQ390" s="455" t="b">
        <f>IF(AS390="3/3",$M390*参照!$I$4,IF(AS390="2/3",$M390*参照!$I$5,IF(AS390="1/3",$M390*参照!$I$6,IF(AS390="1/4(多子)",$M390*参照!$I$4,IF(AS390="1/4(工･農)",$M390*参照!$I$7,IF(AS390="3/3(多子)",$M390*参照!$I$4,IF(AS390="2/3(多子)",$M390*参照!$I$4,IF(AS390="1/3(多子)",$M390*参照!$I$4,IF(AS390="多子世帯",$M390*参照!$I$4,IF(AS390="対象外",0))))))))))</f>
        <v>0</v>
      </c>
      <c r="CR390" s="456">
        <f t="shared" si="331"/>
        <v>0</v>
      </c>
      <c r="CS390" s="66"/>
      <c r="CT390" s="147"/>
      <c r="CU390" s="147"/>
      <c r="CV390" s="147"/>
      <c r="CW390" s="147"/>
      <c r="CX390" s="147"/>
      <c r="CY390" s="149"/>
      <c r="CZ390" s="100"/>
      <c r="DA390" s="147"/>
      <c r="DB390" s="147"/>
      <c r="DC390" s="147"/>
      <c r="DD390" s="147"/>
      <c r="DE390" s="147"/>
      <c r="DF390" s="148">
        <f t="shared" si="332"/>
        <v>0</v>
      </c>
      <c r="DG390" s="77">
        <f>IF(CD390=0,0,(ROUNDUP(O390*(BU390*参照!$C$5+BV390*参照!$C$6+BW390*参照!$C$7+BX390*参照!$C$8+BY390*参照!$C$9+BZ390*参照!$C$10+CA390*参照!$C$11+CB390*参照!$C$12+CC390*参照!$C$13)/CD390,-2)))</f>
        <v>0</v>
      </c>
      <c r="DH390" s="136" t="str">
        <f t="shared" si="303"/>
        <v>B</v>
      </c>
    </row>
    <row r="391" spans="1:112" ht="14.4">
      <c r="A391" s="137">
        <v>350</v>
      </c>
      <c r="B391" s="363"/>
      <c r="C391" s="361"/>
      <c r="D391" s="126"/>
      <c r="E391" s="127"/>
      <c r="F391" s="185"/>
      <c r="G391" s="213"/>
      <c r="H391" s="355"/>
      <c r="I391" s="235">
        <v>0</v>
      </c>
      <c r="J391" s="235">
        <f t="shared" si="304"/>
        <v>0</v>
      </c>
      <c r="K391" s="387">
        <f>IF(D391="昼間",参照!$E$4,IF(D391="夜間等",参照!$E$5,IF(D391="通信",参照!$E$6,0)))</f>
        <v>0</v>
      </c>
      <c r="L391" s="240">
        <f t="shared" si="305"/>
        <v>0</v>
      </c>
      <c r="M391" s="241">
        <f t="shared" si="306"/>
        <v>0</v>
      </c>
      <c r="N391" s="238"/>
      <c r="O391" s="238">
        <f t="shared" si="307"/>
        <v>0</v>
      </c>
      <c r="P391" s="389">
        <v>0</v>
      </c>
      <c r="Q391" s="392">
        <f>IF(D391="昼間",参照!$F$4,IF(D391="夜間等",参照!$F$5,IF(D391="通信",参照!$F$6,0)))</f>
        <v>0</v>
      </c>
      <c r="R391" s="240">
        <f t="shared" si="308"/>
        <v>0</v>
      </c>
      <c r="S391" s="214"/>
      <c r="T391" s="384">
        <f t="shared" si="309"/>
        <v>0</v>
      </c>
      <c r="U391" s="382">
        <f t="shared" si="310"/>
        <v>0</v>
      </c>
      <c r="V391" s="380">
        <f t="shared" si="311"/>
        <v>0</v>
      </c>
      <c r="W391" s="378">
        <f t="shared" si="312"/>
        <v>0</v>
      </c>
      <c r="X391" s="386" t="str">
        <f t="shared" si="282"/>
        <v>0</v>
      </c>
      <c r="Y391" s="379">
        <f t="shared" si="313"/>
        <v>0</v>
      </c>
      <c r="Z391" s="441"/>
      <c r="AA391" s="441"/>
      <c r="AB391" s="445">
        <f t="shared" si="314"/>
        <v>0</v>
      </c>
      <c r="AC391" s="356">
        <f t="shared" si="315"/>
        <v>0</v>
      </c>
      <c r="AD391" s="123">
        <f t="shared" si="283"/>
        <v>0</v>
      </c>
      <c r="AE391" s="123">
        <f t="shared" si="284"/>
        <v>0</v>
      </c>
      <c r="AF391" s="183"/>
      <c r="AG391" s="32"/>
      <c r="AH391" s="97"/>
      <c r="AI391" s="33"/>
      <c r="AJ391" s="97"/>
      <c r="AK391" s="33"/>
      <c r="AL391" s="97"/>
      <c r="AM391" s="98"/>
      <c r="AN391" s="99"/>
      <c r="AO391" s="147"/>
      <c r="AP391" s="147"/>
      <c r="AQ391" s="147"/>
      <c r="AR391" s="147"/>
      <c r="AS391" s="33"/>
      <c r="AT391" s="308">
        <f t="shared" si="285"/>
        <v>0</v>
      </c>
      <c r="AU391" s="295">
        <f t="shared" si="286"/>
        <v>0</v>
      </c>
      <c r="AV391" s="295">
        <f t="shared" si="287"/>
        <v>0</v>
      </c>
      <c r="AW391" s="295">
        <f t="shared" si="288"/>
        <v>0</v>
      </c>
      <c r="AX391" s="295">
        <f t="shared" si="289"/>
        <v>0</v>
      </c>
      <c r="AY391" s="295">
        <f t="shared" si="290"/>
        <v>0</v>
      </c>
      <c r="AZ391" s="295">
        <f t="shared" si="291"/>
        <v>0</v>
      </c>
      <c r="BA391" s="295">
        <f t="shared" si="292"/>
        <v>0</v>
      </c>
      <c r="BB391" s="310">
        <f t="shared" si="293"/>
        <v>0</v>
      </c>
      <c r="BC391" s="308">
        <f t="shared" si="294"/>
        <v>0</v>
      </c>
      <c r="BD391" s="308">
        <f t="shared" si="295"/>
        <v>0</v>
      </c>
      <c r="BE391" s="295">
        <f t="shared" si="296"/>
        <v>0</v>
      </c>
      <c r="BF391" s="308">
        <f t="shared" si="297"/>
        <v>0</v>
      </c>
      <c r="BG391" s="295">
        <f t="shared" si="298"/>
        <v>0</v>
      </c>
      <c r="BH391" s="308">
        <f t="shared" si="299"/>
        <v>0</v>
      </c>
      <c r="BI391" s="295">
        <f t="shared" si="300"/>
        <v>0</v>
      </c>
      <c r="BJ391" s="295">
        <f t="shared" si="301"/>
        <v>0</v>
      </c>
      <c r="BK391" s="310">
        <f t="shared" si="302"/>
        <v>0</v>
      </c>
      <c r="BL391" s="317">
        <f t="shared" si="316"/>
        <v>0</v>
      </c>
      <c r="BM391" s="299">
        <f t="shared" si="316"/>
        <v>0</v>
      </c>
      <c r="BN391" s="299">
        <f t="shared" si="317"/>
        <v>0</v>
      </c>
      <c r="BO391" s="299">
        <f t="shared" si="316"/>
        <v>0</v>
      </c>
      <c r="BP391" s="299">
        <f t="shared" si="318"/>
        <v>0</v>
      </c>
      <c r="BQ391" s="299">
        <f t="shared" si="316"/>
        <v>0</v>
      </c>
      <c r="BR391" s="299">
        <f t="shared" si="319"/>
        <v>0</v>
      </c>
      <c r="BS391" s="299">
        <f t="shared" si="320"/>
        <v>0</v>
      </c>
      <c r="BT391" s="318">
        <f t="shared" si="320"/>
        <v>0</v>
      </c>
      <c r="BU391" s="450">
        <f t="shared" si="321"/>
        <v>0</v>
      </c>
      <c r="BV391" s="451">
        <f t="shared" si="322"/>
        <v>0</v>
      </c>
      <c r="BW391" s="451">
        <f t="shared" si="323"/>
        <v>0</v>
      </c>
      <c r="BX391" s="451">
        <f t="shared" si="324"/>
        <v>0</v>
      </c>
      <c r="BY391" s="451">
        <f t="shared" si="325"/>
        <v>0</v>
      </c>
      <c r="BZ391" s="451">
        <f t="shared" si="326"/>
        <v>0</v>
      </c>
      <c r="CA391" s="451">
        <f t="shared" si="327"/>
        <v>0</v>
      </c>
      <c r="CB391" s="451">
        <f t="shared" si="328"/>
        <v>0</v>
      </c>
      <c r="CC391" s="451">
        <f t="shared" si="329"/>
        <v>0</v>
      </c>
      <c r="CD391" s="452">
        <f t="shared" si="330"/>
        <v>0</v>
      </c>
      <c r="CE391" s="453">
        <f>IF($AF391="3/3",$R391*参照!$J$4,IF($AF391="2/3",$R391*参照!$J$5,IF($AF391="1/3",$R391*参照!$J$6,IF($AF391="1/4(多子)",$R391*参照!$J$4,IF($AF391="1/4(工･農)",$R391*参照!$J$7,IF($AF391="3/3(多子)",$R391*参照!$J$4,IF($AF391="2/3(多子)",$R391*参照!$J$4,IF($AF391="1/3(多子)",$R391*参照!$J$4,IF($AF391="多子世帯",$R391*参照!$J$4,)))))))))</f>
        <v>0</v>
      </c>
      <c r="CF391" s="454" t="b">
        <f>IF(AH391="3/3",$M391*参照!$I$4,IF(AH391="2/3",$M391*参照!$I$5,IF(AH391="1/3",$M391*参照!$I$6,IF(AH391="1/4(多子)",$M391*参照!$I$4,IF(AH391="1/4(工･農)",$M391*参照!$I$7,IF(AH391="3/3(多子)",$M391*参照!$I$4,IF(AH391="2/3(多子)",$M391*参照!$I$4,IF(AH391="1/3(多子)",$M391*参照!$I$4,IF(AH391="多子世帯",$M391*参照!$I$4,IF(AH391="対象外",0))))))))))</f>
        <v>0</v>
      </c>
      <c r="CG391" s="454" t="b">
        <f>IF(AI391="3/3",$M391*参照!$I$4,IF(AI391="2/3",$M391*参照!$I$5,IF(AI391="1/3",$M391*参照!$I$6,IF(AI391="1/4(多子)",$M391*参照!$I$4,IF(AI391="1/4(工･農)",$M391*参照!$I$7,IF(AI391="3/3(多子)",$M391*参照!$I$4,IF(AI391="2/3(多子)",$M391*参照!$I$4,IF(AI391="1/3(多子)",$M391*参照!$I$4,IF(AI391="多子世帯",$M391*参照!$I$4,IF(AI391="対象外",0))))))))))</f>
        <v>0</v>
      </c>
      <c r="CH391" s="454" t="b">
        <f>IF(AJ391="3/3",$M391*参照!$I$4,IF(AJ391="2/3",$M391*参照!$I$5,IF(AJ391="1/3",$M391*参照!$I$6,IF(AJ391="1/4(多子)",$M391*参照!$I$4,IF(AJ391="1/4(工･農)",$M391*参照!$I$7,IF(AJ391="3/3(多子)",$M391*参照!$I$4,IF(AJ391="2/3(多子)",$M391*参照!$I$4,IF(AJ391="1/3(多子)",$M391*参照!$I$4,IF(AJ391="多子世帯",$M391*参照!$I$4,IF(AJ391="対象外",0))))))))))</f>
        <v>0</v>
      </c>
      <c r="CI391" s="454" t="b">
        <f>IF(AK391="3/3",$M391*参照!$I$4,IF(AK391="2/3",$M391*参照!$I$5,IF(AK391="1/3",$M391*参照!$I$6,IF(AK391="1/4(多子)",$M391*参照!$I$4,IF(AK391="1/4(工･農)",$M391*参照!$I$7,IF(AK391="3/3(多子)",$M391*参照!$I$4,IF(AK391="2/3(多子)",$M391*参照!$I$4,IF(AK391="1/3(多子)",$M391*参照!$I$4,IF(AK391="多子世帯",$M391*参照!$I$4,IF(AK391="対象外",0))))))))))</f>
        <v>0</v>
      </c>
      <c r="CJ391" s="454" t="b">
        <f>IF(AL391="3/3",$M391*参照!$I$4,IF(AL391="2/3",$M391*参照!$I$5,IF(AL391="1/3",$M391*参照!$I$6,IF(AL391="1/4(多子)",$M391*参照!$I$4,IF(AL391="1/4(工･農)",$M391*参照!$I$7,IF(AL391="3/3(多子)",$M391*参照!$I$4,IF(AL391="2/3(多子)",$M391*参照!$I$4,IF(AL391="1/3(多子)",$M391*参照!$I$4,IF(AL391="多子世帯",$M391*参照!$I$4,IF(AL391="対象外",0))))))))))</f>
        <v>0</v>
      </c>
      <c r="CK391" s="454" t="b">
        <f>IF(AM391="3/3",$M391*参照!$I$4,IF(AM391="2/3",$M391*参照!$I$5,IF(AM391="1/3",$M391*参照!$I$6,IF(AM391="1/4(多子)",$M391*参照!$I$4,IF(AM391="1/4(工･農)",$M391*参照!$I$7,IF(AM391="3/3(多子)",$M391*参照!$I$4,IF(AM391="2/3(多子)",$M391*参照!$I$4,IF(AM391="1/3(多子)",$M391*参照!$I$4,IF(AM391="多子世帯",$M391*参照!$I$4,IF(AM391="対象外",0))))))))))</f>
        <v>0</v>
      </c>
      <c r="CL391" s="454" t="b">
        <f>IF(AN391="3/3",$M391*参照!$I$4,IF(AN391="2/3",$M391*参照!$I$5,IF(AN391="1/3",$M391*参照!$I$6,IF(AN391="1/4(多子)",$M391*参照!$I$4,IF(AN391="1/4(工･農)",$M391*参照!$I$7,IF(AN391="3/3(多子)",$M391*参照!$I$4,IF(AN391="2/3(多子)",$M391*参照!$I$4,IF(AN391="1/3(多子)",$M391*参照!$I$4,IF(AN391="多子世帯",$M391*参照!$I$4,IF(AN391="対象外",0))))))))))</f>
        <v>0</v>
      </c>
      <c r="CM391" s="454" t="b">
        <f>IF(AO391="3/3",$M391*参照!$I$4,IF(AO391="2/3",$M391*参照!$I$5,IF(AO391="1/3",$M391*参照!$I$6,IF(AO391="1/4(多子)",$M391*参照!$I$4,IF(AO391="1/4(工･農)",$M391*参照!$I$7,IF(AO391="3/3(多子)",$M391*参照!$I$4,IF(AO391="2/3(多子)",$M391*参照!$I$4,IF(AO391="1/3(多子)",$M391*参照!$I$4,IF(AO391="多子世帯",$M391*参照!$I$4,IF(AO391="対象外",0))))))))))</f>
        <v>0</v>
      </c>
      <c r="CN391" s="454" t="b">
        <f>IF(AP391="3/3",$M391*参照!$I$4,IF(AP391="2/3",$M391*参照!$I$5,IF(AP391="1/3",$M391*参照!$I$6,IF(AP391="1/4(多子)",$M391*参照!$I$4,IF(AP391="1/4(工･農)",$M391*参照!$I$7,IF(AP391="3/3(多子)",$M391*参照!$I$4,IF(AP391="2/3(多子)",$M391*参照!$I$4,IF(AP391="1/3(多子)",$M391*参照!$I$4,IF(AP391="多子世帯",$M391*参照!$I$4,IF(AP391="対象外",0))))))))))</f>
        <v>0</v>
      </c>
      <c r="CO391" s="454" t="b">
        <f>IF(AQ391="3/3",$M391*参照!$I$4,IF(AQ391="2/3",$M391*参照!$I$5,IF(AQ391="1/3",$M391*参照!$I$6,IF(AQ391="1/4(多子)",$M391*参照!$I$4,IF(AQ391="1/4(工･農)",$M391*参照!$I$7,IF(AQ391="3/3(多子)",$M391*参照!$I$4,IF(AQ391="2/3(多子)",$M391*参照!$I$4,IF(AQ391="1/3(多子)",$M391*参照!$I$4,IF(AQ391="多子世帯",$M391*参照!$I$4,IF(AQ391="対象外",0))))))))))</f>
        <v>0</v>
      </c>
      <c r="CP391" s="454" t="b">
        <f>IF(AR391="3/3",$M391*参照!$I$4,IF(AR391="2/3",$M391*参照!$I$5,IF(AR391="1/3",$M391*参照!$I$6,IF(AR391="1/4(多子)",$M391*参照!$I$4,IF(AR391="1/4(工･農)",$M391*参照!$I$7,IF(AR391="3/3(多子)",$M391*参照!$I$4,IF(AR391="2/3(多子)",$M391*参照!$I$4,IF(AR391="1/3(多子)",$M391*参照!$I$4,IF(AR391="多子世帯",$M391*参照!$I$4,IF(AR391="対象外",0))))))))))</f>
        <v>0</v>
      </c>
      <c r="CQ391" s="455" t="b">
        <f>IF(AS391="3/3",$M391*参照!$I$4,IF(AS391="2/3",$M391*参照!$I$5,IF(AS391="1/3",$M391*参照!$I$6,IF(AS391="1/4(多子)",$M391*参照!$I$4,IF(AS391="1/4(工･農)",$M391*参照!$I$7,IF(AS391="3/3(多子)",$M391*参照!$I$4,IF(AS391="2/3(多子)",$M391*参照!$I$4,IF(AS391="1/3(多子)",$M391*参照!$I$4,IF(AS391="多子世帯",$M391*参照!$I$4,IF(AS391="対象外",0))))))))))</f>
        <v>0</v>
      </c>
      <c r="CR391" s="456">
        <f t="shared" si="331"/>
        <v>0</v>
      </c>
      <c r="CS391" s="66"/>
      <c r="CT391" s="147"/>
      <c r="CU391" s="147"/>
      <c r="CV391" s="147"/>
      <c r="CW391" s="147"/>
      <c r="CX391" s="147"/>
      <c r="CY391" s="149"/>
      <c r="CZ391" s="100"/>
      <c r="DA391" s="147"/>
      <c r="DB391" s="147"/>
      <c r="DC391" s="147"/>
      <c r="DD391" s="147"/>
      <c r="DE391" s="147"/>
      <c r="DF391" s="148">
        <f t="shared" si="332"/>
        <v>0</v>
      </c>
      <c r="DG391" s="77">
        <f>IF(CD391=0,0,(ROUNDUP(O391*(BU391*参照!$C$5+BV391*参照!$C$6+BW391*参照!$C$7+BX391*参照!$C$8+BY391*参照!$C$9+BZ391*参照!$C$10+CA391*参照!$C$11+CB391*参照!$C$12+CC391*参照!$C$13)/CD391,-2)))</f>
        <v>0</v>
      </c>
      <c r="DH391" s="136" t="str">
        <f t="shared" si="303"/>
        <v>B</v>
      </c>
    </row>
    <row r="392" spans="1:112" ht="14.4">
      <c r="A392" s="137">
        <v>351</v>
      </c>
      <c r="B392" s="363"/>
      <c r="C392" s="361"/>
      <c r="D392" s="126"/>
      <c r="E392" s="127"/>
      <c r="F392" s="185"/>
      <c r="G392" s="213"/>
      <c r="H392" s="355"/>
      <c r="I392" s="235">
        <v>0</v>
      </c>
      <c r="J392" s="235">
        <f t="shared" si="304"/>
        <v>0</v>
      </c>
      <c r="K392" s="387">
        <f>IF(D392="昼間",参照!$E$4,IF(D392="夜間等",参照!$E$5,IF(D392="通信",参照!$E$6,0)))</f>
        <v>0</v>
      </c>
      <c r="L392" s="240">
        <f t="shared" si="305"/>
        <v>0</v>
      </c>
      <c r="M392" s="241">
        <f t="shared" si="306"/>
        <v>0</v>
      </c>
      <c r="N392" s="238"/>
      <c r="O392" s="238">
        <f t="shared" si="307"/>
        <v>0</v>
      </c>
      <c r="P392" s="389">
        <v>0</v>
      </c>
      <c r="Q392" s="392">
        <f>IF(D392="昼間",参照!$F$4,IF(D392="夜間等",参照!$F$5,IF(D392="通信",参照!$F$6,0)))</f>
        <v>0</v>
      </c>
      <c r="R392" s="240">
        <f t="shared" si="308"/>
        <v>0</v>
      </c>
      <c r="S392" s="214"/>
      <c r="T392" s="384">
        <f t="shared" si="309"/>
        <v>0</v>
      </c>
      <c r="U392" s="382">
        <f t="shared" si="310"/>
        <v>0</v>
      </c>
      <c r="V392" s="380">
        <f t="shared" si="311"/>
        <v>0</v>
      </c>
      <c r="W392" s="378">
        <f t="shared" si="312"/>
        <v>0</v>
      </c>
      <c r="X392" s="386" t="str">
        <f t="shared" si="282"/>
        <v>0</v>
      </c>
      <c r="Y392" s="379">
        <f t="shared" si="313"/>
        <v>0</v>
      </c>
      <c r="Z392" s="441"/>
      <c r="AA392" s="441"/>
      <c r="AB392" s="445">
        <f t="shared" si="314"/>
        <v>0</v>
      </c>
      <c r="AC392" s="356">
        <f t="shared" si="315"/>
        <v>0</v>
      </c>
      <c r="AD392" s="123">
        <f t="shared" si="283"/>
        <v>0</v>
      </c>
      <c r="AE392" s="123">
        <f t="shared" si="284"/>
        <v>0</v>
      </c>
      <c r="AF392" s="183"/>
      <c r="AG392" s="32"/>
      <c r="AH392" s="97"/>
      <c r="AI392" s="33"/>
      <c r="AJ392" s="97"/>
      <c r="AK392" s="33"/>
      <c r="AL392" s="97"/>
      <c r="AM392" s="98"/>
      <c r="AN392" s="99"/>
      <c r="AO392" s="147"/>
      <c r="AP392" s="147"/>
      <c r="AQ392" s="147"/>
      <c r="AR392" s="147"/>
      <c r="AS392" s="33"/>
      <c r="AT392" s="308">
        <f t="shared" si="285"/>
        <v>0</v>
      </c>
      <c r="AU392" s="295">
        <f t="shared" si="286"/>
        <v>0</v>
      </c>
      <c r="AV392" s="295">
        <f t="shared" si="287"/>
        <v>0</v>
      </c>
      <c r="AW392" s="295">
        <f t="shared" si="288"/>
        <v>0</v>
      </c>
      <c r="AX392" s="295">
        <f t="shared" si="289"/>
        <v>0</v>
      </c>
      <c r="AY392" s="295">
        <f t="shared" si="290"/>
        <v>0</v>
      </c>
      <c r="AZ392" s="295">
        <f t="shared" si="291"/>
        <v>0</v>
      </c>
      <c r="BA392" s="295">
        <f t="shared" si="292"/>
        <v>0</v>
      </c>
      <c r="BB392" s="310">
        <f t="shared" si="293"/>
        <v>0</v>
      </c>
      <c r="BC392" s="308">
        <f t="shared" si="294"/>
        <v>0</v>
      </c>
      <c r="BD392" s="308">
        <f t="shared" si="295"/>
        <v>0</v>
      </c>
      <c r="BE392" s="295">
        <f t="shared" si="296"/>
        <v>0</v>
      </c>
      <c r="BF392" s="308">
        <f t="shared" si="297"/>
        <v>0</v>
      </c>
      <c r="BG392" s="295">
        <f t="shared" si="298"/>
        <v>0</v>
      </c>
      <c r="BH392" s="308">
        <f t="shared" si="299"/>
        <v>0</v>
      </c>
      <c r="BI392" s="295">
        <f t="shared" si="300"/>
        <v>0</v>
      </c>
      <c r="BJ392" s="295">
        <f t="shared" si="301"/>
        <v>0</v>
      </c>
      <c r="BK392" s="310">
        <f t="shared" si="302"/>
        <v>0</v>
      </c>
      <c r="BL392" s="317">
        <f t="shared" si="316"/>
        <v>0</v>
      </c>
      <c r="BM392" s="299">
        <f t="shared" si="316"/>
        <v>0</v>
      </c>
      <c r="BN392" s="299">
        <f t="shared" si="317"/>
        <v>0</v>
      </c>
      <c r="BO392" s="299">
        <f t="shared" si="316"/>
        <v>0</v>
      </c>
      <c r="BP392" s="299">
        <f t="shared" si="318"/>
        <v>0</v>
      </c>
      <c r="BQ392" s="299">
        <f t="shared" si="316"/>
        <v>0</v>
      </c>
      <c r="BR392" s="299">
        <f t="shared" si="319"/>
        <v>0</v>
      </c>
      <c r="BS392" s="299">
        <f t="shared" si="320"/>
        <v>0</v>
      </c>
      <c r="BT392" s="318">
        <f t="shared" si="320"/>
        <v>0</v>
      </c>
      <c r="BU392" s="450">
        <f t="shared" si="321"/>
        <v>0</v>
      </c>
      <c r="BV392" s="451">
        <f t="shared" si="322"/>
        <v>0</v>
      </c>
      <c r="BW392" s="451">
        <f t="shared" si="323"/>
        <v>0</v>
      </c>
      <c r="BX392" s="451">
        <f t="shared" si="324"/>
        <v>0</v>
      </c>
      <c r="BY392" s="451">
        <f t="shared" si="325"/>
        <v>0</v>
      </c>
      <c r="BZ392" s="451">
        <f t="shared" si="326"/>
        <v>0</v>
      </c>
      <c r="CA392" s="451">
        <f t="shared" si="327"/>
        <v>0</v>
      </c>
      <c r="CB392" s="451">
        <f t="shared" si="328"/>
        <v>0</v>
      </c>
      <c r="CC392" s="451">
        <f t="shared" si="329"/>
        <v>0</v>
      </c>
      <c r="CD392" s="452">
        <f t="shared" si="330"/>
        <v>0</v>
      </c>
      <c r="CE392" s="453">
        <f>IF($AF392="3/3",$R392*参照!$J$4,IF($AF392="2/3",$R392*参照!$J$5,IF($AF392="1/3",$R392*参照!$J$6,IF($AF392="1/4(多子)",$R392*参照!$J$4,IF($AF392="1/4(工･農)",$R392*参照!$J$7,IF($AF392="3/3(多子)",$R392*参照!$J$4,IF($AF392="2/3(多子)",$R392*参照!$J$4,IF($AF392="1/3(多子)",$R392*参照!$J$4,IF($AF392="多子世帯",$R392*参照!$J$4,)))))))))</f>
        <v>0</v>
      </c>
      <c r="CF392" s="454" t="b">
        <f>IF(AH392="3/3",$M392*参照!$I$4,IF(AH392="2/3",$M392*参照!$I$5,IF(AH392="1/3",$M392*参照!$I$6,IF(AH392="1/4(多子)",$M392*参照!$I$4,IF(AH392="1/4(工･農)",$M392*参照!$I$7,IF(AH392="3/3(多子)",$M392*参照!$I$4,IF(AH392="2/3(多子)",$M392*参照!$I$4,IF(AH392="1/3(多子)",$M392*参照!$I$4,IF(AH392="多子世帯",$M392*参照!$I$4,IF(AH392="対象外",0))))))))))</f>
        <v>0</v>
      </c>
      <c r="CG392" s="454" t="b">
        <f>IF(AI392="3/3",$M392*参照!$I$4,IF(AI392="2/3",$M392*参照!$I$5,IF(AI392="1/3",$M392*参照!$I$6,IF(AI392="1/4(多子)",$M392*参照!$I$4,IF(AI392="1/4(工･農)",$M392*参照!$I$7,IF(AI392="3/3(多子)",$M392*参照!$I$4,IF(AI392="2/3(多子)",$M392*参照!$I$4,IF(AI392="1/3(多子)",$M392*参照!$I$4,IF(AI392="多子世帯",$M392*参照!$I$4,IF(AI392="対象外",0))))))))))</f>
        <v>0</v>
      </c>
      <c r="CH392" s="454" t="b">
        <f>IF(AJ392="3/3",$M392*参照!$I$4,IF(AJ392="2/3",$M392*参照!$I$5,IF(AJ392="1/3",$M392*参照!$I$6,IF(AJ392="1/4(多子)",$M392*参照!$I$4,IF(AJ392="1/4(工･農)",$M392*参照!$I$7,IF(AJ392="3/3(多子)",$M392*参照!$I$4,IF(AJ392="2/3(多子)",$M392*参照!$I$4,IF(AJ392="1/3(多子)",$M392*参照!$I$4,IF(AJ392="多子世帯",$M392*参照!$I$4,IF(AJ392="対象外",0))))))))))</f>
        <v>0</v>
      </c>
      <c r="CI392" s="454" t="b">
        <f>IF(AK392="3/3",$M392*参照!$I$4,IF(AK392="2/3",$M392*参照!$I$5,IF(AK392="1/3",$M392*参照!$I$6,IF(AK392="1/4(多子)",$M392*参照!$I$4,IF(AK392="1/4(工･農)",$M392*参照!$I$7,IF(AK392="3/3(多子)",$M392*参照!$I$4,IF(AK392="2/3(多子)",$M392*参照!$I$4,IF(AK392="1/3(多子)",$M392*参照!$I$4,IF(AK392="多子世帯",$M392*参照!$I$4,IF(AK392="対象外",0))))))))))</f>
        <v>0</v>
      </c>
      <c r="CJ392" s="454" t="b">
        <f>IF(AL392="3/3",$M392*参照!$I$4,IF(AL392="2/3",$M392*参照!$I$5,IF(AL392="1/3",$M392*参照!$I$6,IF(AL392="1/4(多子)",$M392*参照!$I$4,IF(AL392="1/4(工･農)",$M392*参照!$I$7,IF(AL392="3/3(多子)",$M392*参照!$I$4,IF(AL392="2/3(多子)",$M392*参照!$I$4,IF(AL392="1/3(多子)",$M392*参照!$I$4,IF(AL392="多子世帯",$M392*参照!$I$4,IF(AL392="対象外",0))))))))))</f>
        <v>0</v>
      </c>
      <c r="CK392" s="454" t="b">
        <f>IF(AM392="3/3",$M392*参照!$I$4,IF(AM392="2/3",$M392*参照!$I$5,IF(AM392="1/3",$M392*参照!$I$6,IF(AM392="1/4(多子)",$M392*参照!$I$4,IF(AM392="1/4(工･農)",$M392*参照!$I$7,IF(AM392="3/3(多子)",$M392*参照!$I$4,IF(AM392="2/3(多子)",$M392*参照!$I$4,IF(AM392="1/3(多子)",$M392*参照!$I$4,IF(AM392="多子世帯",$M392*参照!$I$4,IF(AM392="対象外",0))))))))))</f>
        <v>0</v>
      </c>
      <c r="CL392" s="454" t="b">
        <f>IF(AN392="3/3",$M392*参照!$I$4,IF(AN392="2/3",$M392*参照!$I$5,IF(AN392="1/3",$M392*参照!$I$6,IF(AN392="1/4(多子)",$M392*参照!$I$4,IF(AN392="1/4(工･農)",$M392*参照!$I$7,IF(AN392="3/3(多子)",$M392*参照!$I$4,IF(AN392="2/3(多子)",$M392*参照!$I$4,IF(AN392="1/3(多子)",$M392*参照!$I$4,IF(AN392="多子世帯",$M392*参照!$I$4,IF(AN392="対象外",0))))))))))</f>
        <v>0</v>
      </c>
      <c r="CM392" s="454" t="b">
        <f>IF(AO392="3/3",$M392*参照!$I$4,IF(AO392="2/3",$M392*参照!$I$5,IF(AO392="1/3",$M392*参照!$I$6,IF(AO392="1/4(多子)",$M392*参照!$I$4,IF(AO392="1/4(工･農)",$M392*参照!$I$7,IF(AO392="3/3(多子)",$M392*参照!$I$4,IF(AO392="2/3(多子)",$M392*参照!$I$4,IF(AO392="1/3(多子)",$M392*参照!$I$4,IF(AO392="多子世帯",$M392*参照!$I$4,IF(AO392="対象外",0))))))))))</f>
        <v>0</v>
      </c>
      <c r="CN392" s="454" t="b">
        <f>IF(AP392="3/3",$M392*参照!$I$4,IF(AP392="2/3",$M392*参照!$I$5,IF(AP392="1/3",$M392*参照!$I$6,IF(AP392="1/4(多子)",$M392*参照!$I$4,IF(AP392="1/4(工･農)",$M392*参照!$I$7,IF(AP392="3/3(多子)",$M392*参照!$I$4,IF(AP392="2/3(多子)",$M392*参照!$I$4,IF(AP392="1/3(多子)",$M392*参照!$I$4,IF(AP392="多子世帯",$M392*参照!$I$4,IF(AP392="対象外",0))))))))))</f>
        <v>0</v>
      </c>
      <c r="CO392" s="454" t="b">
        <f>IF(AQ392="3/3",$M392*参照!$I$4,IF(AQ392="2/3",$M392*参照!$I$5,IF(AQ392="1/3",$M392*参照!$I$6,IF(AQ392="1/4(多子)",$M392*参照!$I$4,IF(AQ392="1/4(工･農)",$M392*参照!$I$7,IF(AQ392="3/3(多子)",$M392*参照!$I$4,IF(AQ392="2/3(多子)",$M392*参照!$I$4,IF(AQ392="1/3(多子)",$M392*参照!$I$4,IF(AQ392="多子世帯",$M392*参照!$I$4,IF(AQ392="対象外",0))))))))))</f>
        <v>0</v>
      </c>
      <c r="CP392" s="454" t="b">
        <f>IF(AR392="3/3",$M392*参照!$I$4,IF(AR392="2/3",$M392*参照!$I$5,IF(AR392="1/3",$M392*参照!$I$6,IF(AR392="1/4(多子)",$M392*参照!$I$4,IF(AR392="1/4(工･農)",$M392*参照!$I$7,IF(AR392="3/3(多子)",$M392*参照!$I$4,IF(AR392="2/3(多子)",$M392*参照!$I$4,IF(AR392="1/3(多子)",$M392*参照!$I$4,IF(AR392="多子世帯",$M392*参照!$I$4,IF(AR392="対象外",0))))))))))</f>
        <v>0</v>
      </c>
      <c r="CQ392" s="455" t="b">
        <f>IF(AS392="3/3",$M392*参照!$I$4,IF(AS392="2/3",$M392*参照!$I$5,IF(AS392="1/3",$M392*参照!$I$6,IF(AS392="1/4(多子)",$M392*参照!$I$4,IF(AS392="1/4(工･農)",$M392*参照!$I$7,IF(AS392="3/3(多子)",$M392*参照!$I$4,IF(AS392="2/3(多子)",$M392*参照!$I$4,IF(AS392="1/3(多子)",$M392*参照!$I$4,IF(AS392="多子世帯",$M392*参照!$I$4,IF(AS392="対象外",0))))))))))</f>
        <v>0</v>
      </c>
      <c r="CR392" s="456">
        <f t="shared" si="331"/>
        <v>0</v>
      </c>
      <c r="CS392" s="66"/>
      <c r="CT392" s="147"/>
      <c r="CU392" s="147"/>
      <c r="CV392" s="147"/>
      <c r="CW392" s="147"/>
      <c r="CX392" s="147"/>
      <c r="CY392" s="149"/>
      <c r="CZ392" s="100"/>
      <c r="DA392" s="147"/>
      <c r="DB392" s="147"/>
      <c r="DC392" s="147"/>
      <c r="DD392" s="147"/>
      <c r="DE392" s="147"/>
      <c r="DF392" s="148">
        <f t="shared" si="332"/>
        <v>0</v>
      </c>
      <c r="DG392" s="77">
        <f>IF(CD392=0,0,(ROUNDUP(O392*(BU392*参照!$C$5+BV392*参照!$C$6+BW392*参照!$C$7+BX392*参照!$C$8+BY392*参照!$C$9+BZ392*参照!$C$10+CA392*参照!$C$11+CB392*参照!$C$12+CC392*参照!$C$13)/CD392,-2)))</f>
        <v>0</v>
      </c>
      <c r="DH392" s="136" t="str">
        <f t="shared" si="303"/>
        <v>B</v>
      </c>
    </row>
    <row r="393" spans="1:112" ht="14.4">
      <c r="A393" s="137">
        <v>352</v>
      </c>
      <c r="B393" s="354"/>
      <c r="C393" s="355"/>
      <c r="D393" s="213"/>
      <c r="E393" s="213"/>
      <c r="F393" s="185"/>
      <c r="G393" s="213"/>
      <c r="H393" s="355"/>
      <c r="I393" s="237">
        <v>0</v>
      </c>
      <c r="J393" s="236">
        <f t="shared" si="304"/>
        <v>0</v>
      </c>
      <c r="K393" s="387">
        <f>IF(D393="昼間",参照!$E$4,IF(D393="夜間等",参照!$E$5,IF(D393="通信",参照!$E$6,0)))</f>
        <v>0</v>
      </c>
      <c r="L393" s="240">
        <f t="shared" si="305"/>
        <v>0</v>
      </c>
      <c r="M393" s="241">
        <f t="shared" si="306"/>
        <v>0</v>
      </c>
      <c r="N393" s="238"/>
      <c r="O393" s="238">
        <f t="shared" si="307"/>
        <v>0</v>
      </c>
      <c r="P393" s="389">
        <v>0</v>
      </c>
      <c r="Q393" s="392">
        <f>IF(D393="昼間",参照!$F$4,IF(D393="夜間等",参照!$F$5,IF(D393="通信",参照!$F$6,0)))</f>
        <v>0</v>
      </c>
      <c r="R393" s="240">
        <f t="shared" si="308"/>
        <v>0</v>
      </c>
      <c r="S393" s="214"/>
      <c r="T393" s="384">
        <f t="shared" si="309"/>
        <v>0</v>
      </c>
      <c r="U393" s="382">
        <f t="shared" si="310"/>
        <v>0</v>
      </c>
      <c r="V393" s="380">
        <f t="shared" si="311"/>
        <v>0</v>
      </c>
      <c r="W393" s="378">
        <f t="shared" si="312"/>
        <v>0</v>
      </c>
      <c r="X393" s="386" t="str">
        <f t="shared" si="282"/>
        <v>0</v>
      </c>
      <c r="Y393" s="379">
        <f t="shared" si="313"/>
        <v>0</v>
      </c>
      <c r="Z393" s="441"/>
      <c r="AA393" s="441"/>
      <c r="AB393" s="445">
        <f t="shared" si="314"/>
        <v>0</v>
      </c>
      <c r="AC393" s="356">
        <f t="shared" si="315"/>
        <v>0</v>
      </c>
      <c r="AD393" s="123">
        <f t="shared" si="283"/>
        <v>0</v>
      </c>
      <c r="AE393" s="123">
        <f t="shared" si="284"/>
        <v>0</v>
      </c>
      <c r="AF393" s="183"/>
      <c r="AG393" s="32"/>
      <c r="AH393" s="97"/>
      <c r="AI393" s="33"/>
      <c r="AJ393" s="97"/>
      <c r="AK393" s="33"/>
      <c r="AL393" s="97"/>
      <c r="AM393" s="98"/>
      <c r="AN393" s="99"/>
      <c r="AO393" s="147"/>
      <c r="AP393" s="147"/>
      <c r="AQ393" s="147"/>
      <c r="AR393" s="147"/>
      <c r="AS393" s="33"/>
      <c r="AT393" s="308">
        <f t="shared" si="285"/>
        <v>0</v>
      </c>
      <c r="AU393" s="295">
        <f t="shared" si="286"/>
        <v>0</v>
      </c>
      <c r="AV393" s="295">
        <f t="shared" si="287"/>
        <v>0</v>
      </c>
      <c r="AW393" s="295">
        <f t="shared" si="288"/>
        <v>0</v>
      </c>
      <c r="AX393" s="295">
        <f t="shared" si="289"/>
        <v>0</v>
      </c>
      <c r="AY393" s="295">
        <f t="shared" si="290"/>
        <v>0</v>
      </c>
      <c r="AZ393" s="295">
        <f t="shared" si="291"/>
        <v>0</v>
      </c>
      <c r="BA393" s="295">
        <f t="shared" si="292"/>
        <v>0</v>
      </c>
      <c r="BB393" s="310">
        <f t="shared" si="293"/>
        <v>0</v>
      </c>
      <c r="BC393" s="308">
        <f t="shared" si="294"/>
        <v>0</v>
      </c>
      <c r="BD393" s="308">
        <f t="shared" si="295"/>
        <v>0</v>
      </c>
      <c r="BE393" s="295">
        <f t="shared" si="296"/>
        <v>0</v>
      </c>
      <c r="BF393" s="308">
        <f t="shared" si="297"/>
        <v>0</v>
      </c>
      <c r="BG393" s="295">
        <f t="shared" si="298"/>
        <v>0</v>
      </c>
      <c r="BH393" s="308">
        <f t="shared" si="299"/>
        <v>0</v>
      </c>
      <c r="BI393" s="295">
        <f t="shared" si="300"/>
        <v>0</v>
      </c>
      <c r="BJ393" s="295">
        <f t="shared" si="301"/>
        <v>0</v>
      </c>
      <c r="BK393" s="310">
        <f t="shared" si="302"/>
        <v>0</v>
      </c>
      <c r="BL393" s="317">
        <f t="shared" si="316"/>
        <v>0</v>
      </c>
      <c r="BM393" s="299">
        <f t="shared" si="316"/>
        <v>0</v>
      </c>
      <c r="BN393" s="299">
        <f t="shared" si="317"/>
        <v>0</v>
      </c>
      <c r="BO393" s="299">
        <f t="shared" si="316"/>
        <v>0</v>
      </c>
      <c r="BP393" s="299">
        <f t="shared" si="318"/>
        <v>0</v>
      </c>
      <c r="BQ393" s="299">
        <f t="shared" si="316"/>
        <v>0</v>
      </c>
      <c r="BR393" s="299">
        <f t="shared" si="319"/>
        <v>0</v>
      </c>
      <c r="BS393" s="299">
        <f t="shared" si="320"/>
        <v>0</v>
      </c>
      <c r="BT393" s="318">
        <f t="shared" si="320"/>
        <v>0</v>
      </c>
      <c r="BU393" s="450">
        <f t="shared" si="321"/>
        <v>0</v>
      </c>
      <c r="BV393" s="451">
        <f t="shared" si="322"/>
        <v>0</v>
      </c>
      <c r="BW393" s="451">
        <f t="shared" si="323"/>
        <v>0</v>
      </c>
      <c r="BX393" s="451">
        <f t="shared" si="324"/>
        <v>0</v>
      </c>
      <c r="BY393" s="451">
        <f t="shared" si="325"/>
        <v>0</v>
      </c>
      <c r="BZ393" s="451">
        <f t="shared" si="326"/>
        <v>0</v>
      </c>
      <c r="CA393" s="451">
        <f t="shared" si="327"/>
        <v>0</v>
      </c>
      <c r="CB393" s="451">
        <f t="shared" si="328"/>
        <v>0</v>
      </c>
      <c r="CC393" s="451">
        <f t="shared" si="329"/>
        <v>0</v>
      </c>
      <c r="CD393" s="452">
        <f t="shared" si="330"/>
        <v>0</v>
      </c>
      <c r="CE393" s="453">
        <f>IF($AF393="3/3",$R393*参照!$J$4,IF($AF393="2/3",$R393*参照!$J$5,IF($AF393="1/3",$R393*参照!$J$6,IF($AF393="1/4(多子)",$R393*参照!$J$4,IF($AF393="1/4(工･農)",$R393*参照!$J$7,IF($AF393="3/3(多子)",$R393*参照!$J$4,IF($AF393="2/3(多子)",$R393*参照!$J$4,IF($AF393="1/3(多子)",$R393*参照!$J$4,IF($AF393="多子世帯",$R393*参照!$J$4,)))))))))</f>
        <v>0</v>
      </c>
      <c r="CF393" s="454" t="b">
        <f>IF(AH393="3/3",$M393*参照!$I$4,IF(AH393="2/3",$M393*参照!$I$5,IF(AH393="1/3",$M393*参照!$I$6,IF(AH393="1/4(多子)",$M393*参照!$I$4,IF(AH393="1/4(工･農)",$M393*参照!$I$7,IF(AH393="3/3(多子)",$M393*参照!$I$4,IF(AH393="2/3(多子)",$M393*参照!$I$4,IF(AH393="1/3(多子)",$M393*参照!$I$4,IF(AH393="多子世帯",$M393*参照!$I$4,IF(AH393="対象外",0))))))))))</f>
        <v>0</v>
      </c>
      <c r="CG393" s="454" t="b">
        <f>IF(AI393="3/3",$M393*参照!$I$4,IF(AI393="2/3",$M393*参照!$I$5,IF(AI393="1/3",$M393*参照!$I$6,IF(AI393="1/4(多子)",$M393*参照!$I$4,IF(AI393="1/4(工･農)",$M393*参照!$I$7,IF(AI393="3/3(多子)",$M393*参照!$I$4,IF(AI393="2/3(多子)",$M393*参照!$I$4,IF(AI393="1/3(多子)",$M393*参照!$I$4,IF(AI393="多子世帯",$M393*参照!$I$4,IF(AI393="対象外",0))))))))))</f>
        <v>0</v>
      </c>
      <c r="CH393" s="454" t="b">
        <f>IF(AJ393="3/3",$M393*参照!$I$4,IF(AJ393="2/3",$M393*参照!$I$5,IF(AJ393="1/3",$M393*参照!$I$6,IF(AJ393="1/4(多子)",$M393*参照!$I$4,IF(AJ393="1/4(工･農)",$M393*参照!$I$7,IF(AJ393="3/3(多子)",$M393*参照!$I$4,IF(AJ393="2/3(多子)",$M393*参照!$I$4,IF(AJ393="1/3(多子)",$M393*参照!$I$4,IF(AJ393="多子世帯",$M393*参照!$I$4,IF(AJ393="対象外",0))))))))))</f>
        <v>0</v>
      </c>
      <c r="CI393" s="454" t="b">
        <f>IF(AK393="3/3",$M393*参照!$I$4,IF(AK393="2/3",$M393*参照!$I$5,IF(AK393="1/3",$M393*参照!$I$6,IF(AK393="1/4(多子)",$M393*参照!$I$4,IF(AK393="1/4(工･農)",$M393*参照!$I$7,IF(AK393="3/3(多子)",$M393*参照!$I$4,IF(AK393="2/3(多子)",$M393*参照!$I$4,IF(AK393="1/3(多子)",$M393*参照!$I$4,IF(AK393="多子世帯",$M393*参照!$I$4,IF(AK393="対象外",0))))))))))</f>
        <v>0</v>
      </c>
      <c r="CJ393" s="454" t="b">
        <f>IF(AL393="3/3",$M393*参照!$I$4,IF(AL393="2/3",$M393*参照!$I$5,IF(AL393="1/3",$M393*参照!$I$6,IF(AL393="1/4(多子)",$M393*参照!$I$4,IF(AL393="1/4(工･農)",$M393*参照!$I$7,IF(AL393="3/3(多子)",$M393*参照!$I$4,IF(AL393="2/3(多子)",$M393*参照!$I$4,IF(AL393="1/3(多子)",$M393*参照!$I$4,IF(AL393="多子世帯",$M393*参照!$I$4,IF(AL393="対象外",0))))))))))</f>
        <v>0</v>
      </c>
      <c r="CK393" s="454" t="b">
        <f>IF(AM393="3/3",$M393*参照!$I$4,IF(AM393="2/3",$M393*参照!$I$5,IF(AM393="1/3",$M393*参照!$I$6,IF(AM393="1/4(多子)",$M393*参照!$I$4,IF(AM393="1/4(工･農)",$M393*参照!$I$7,IF(AM393="3/3(多子)",$M393*参照!$I$4,IF(AM393="2/3(多子)",$M393*参照!$I$4,IF(AM393="1/3(多子)",$M393*参照!$I$4,IF(AM393="多子世帯",$M393*参照!$I$4,IF(AM393="対象外",0))))))))))</f>
        <v>0</v>
      </c>
      <c r="CL393" s="454" t="b">
        <f>IF(AN393="3/3",$M393*参照!$I$4,IF(AN393="2/3",$M393*参照!$I$5,IF(AN393="1/3",$M393*参照!$I$6,IF(AN393="1/4(多子)",$M393*参照!$I$4,IF(AN393="1/4(工･農)",$M393*参照!$I$7,IF(AN393="3/3(多子)",$M393*参照!$I$4,IF(AN393="2/3(多子)",$M393*参照!$I$4,IF(AN393="1/3(多子)",$M393*参照!$I$4,IF(AN393="多子世帯",$M393*参照!$I$4,IF(AN393="対象外",0))))))))))</f>
        <v>0</v>
      </c>
      <c r="CM393" s="454" t="b">
        <f>IF(AO393="3/3",$M393*参照!$I$4,IF(AO393="2/3",$M393*参照!$I$5,IF(AO393="1/3",$M393*参照!$I$6,IF(AO393="1/4(多子)",$M393*参照!$I$4,IF(AO393="1/4(工･農)",$M393*参照!$I$7,IF(AO393="3/3(多子)",$M393*参照!$I$4,IF(AO393="2/3(多子)",$M393*参照!$I$4,IF(AO393="1/3(多子)",$M393*参照!$I$4,IF(AO393="多子世帯",$M393*参照!$I$4,IF(AO393="対象外",0))))))))))</f>
        <v>0</v>
      </c>
      <c r="CN393" s="454" t="b">
        <f>IF(AP393="3/3",$M393*参照!$I$4,IF(AP393="2/3",$M393*参照!$I$5,IF(AP393="1/3",$M393*参照!$I$6,IF(AP393="1/4(多子)",$M393*参照!$I$4,IF(AP393="1/4(工･農)",$M393*参照!$I$7,IF(AP393="3/3(多子)",$M393*参照!$I$4,IF(AP393="2/3(多子)",$M393*参照!$I$4,IF(AP393="1/3(多子)",$M393*参照!$I$4,IF(AP393="多子世帯",$M393*参照!$I$4,IF(AP393="対象外",0))))))))))</f>
        <v>0</v>
      </c>
      <c r="CO393" s="454" t="b">
        <f>IF(AQ393="3/3",$M393*参照!$I$4,IF(AQ393="2/3",$M393*参照!$I$5,IF(AQ393="1/3",$M393*参照!$I$6,IF(AQ393="1/4(多子)",$M393*参照!$I$4,IF(AQ393="1/4(工･農)",$M393*参照!$I$7,IF(AQ393="3/3(多子)",$M393*参照!$I$4,IF(AQ393="2/3(多子)",$M393*参照!$I$4,IF(AQ393="1/3(多子)",$M393*参照!$I$4,IF(AQ393="多子世帯",$M393*参照!$I$4,IF(AQ393="対象外",0))))))))))</f>
        <v>0</v>
      </c>
      <c r="CP393" s="454" t="b">
        <f>IF(AR393="3/3",$M393*参照!$I$4,IF(AR393="2/3",$M393*参照!$I$5,IF(AR393="1/3",$M393*参照!$I$6,IF(AR393="1/4(多子)",$M393*参照!$I$4,IF(AR393="1/4(工･農)",$M393*参照!$I$7,IF(AR393="3/3(多子)",$M393*参照!$I$4,IF(AR393="2/3(多子)",$M393*参照!$I$4,IF(AR393="1/3(多子)",$M393*参照!$I$4,IF(AR393="多子世帯",$M393*参照!$I$4,IF(AR393="対象外",0))))))))))</f>
        <v>0</v>
      </c>
      <c r="CQ393" s="455" t="b">
        <f>IF(AS393="3/3",$M393*参照!$I$4,IF(AS393="2/3",$M393*参照!$I$5,IF(AS393="1/3",$M393*参照!$I$6,IF(AS393="1/4(多子)",$M393*参照!$I$4,IF(AS393="1/4(工･農)",$M393*参照!$I$7,IF(AS393="3/3(多子)",$M393*参照!$I$4,IF(AS393="2/3(多子)",$M393*参照!$I$4,IF(AS393="1/3(多子)",$M393*参照!$I$4,IF(AS393="多子世帯",$M393*参照!$I$4,IF(AS393="対象外",0))))))))))</f>
        <v>0</v>
      </c>
      <c r="CR393" s="456">
        <f t="shared" si="331"/>
        <v>0</v>
      </c>
      <c r="CS393" s="66"/>
      <c r="CT393" s="147"/>
      <c r="CU393" s="147"/>
      <c r="CV393" s="147"/>
      <c r="CW393" s="147"/>
      <c r="CX393" s="147"/>
      <c r="CY393" s="149"/>
      <c r="CZ393" s="100"/>
      <c r="DA393" s="147"/>
      <c r="DB393" s="147"/>
      <c r="DC393" s="147"/>
      <c r="DD393" s="147"/>
      <c r="DE393" s="147"/>
      <c r="DF393" s="148">
        <f t="shared" si="332"/>
        <v>0</v>
      </c>
      <c r="DG393" s="77">
        <f>IF(CD393=0,0,(ROUNDUP(O393*(BU393*参照!$C$5+BV393*参照!$C$6+BW393*参照!$C$7+BX393*参照!$C$8+BY393*参照!$C$9+BZ393*参照!$C$10+CA393*参照!$C$11+CB393*参照!$C$12+CC393*参照!$C$13)/CD393,-2)))</f>
        <v>0</v>
      </c>
      <c r="DH393" s="136" t="str">
        <f t="shared" si="303"/>
        <v>B</v>
      </c>
    </row>
    <row r="394" spans="1:112" ht="14.4">
      <c r="A394" s="137">
        <v>353</v>
      </c>
      <c r="B394" s="363"/>
      <c r="C394" s="361"/>
      <c r="D394" s="126"/>
      <c r="E394" s="127"/>
      <c r="F394" s="185"/>
      <c r="G394" s="213"/>
      <c r="H394" s="355"/>
      <c r="I394" s="235">
        <v>0</v>
      </c>
      <c r="J394" s="235">
        <f t="shared" si="304"/>
        <v>0</v>
      </c>
      <c r="K394" s="387">
        <f>IF(D394="昼間",参照!$E$4,IF(D394="夜間等",参照!$E$5,IF(D394="通信",参照!$E$6,0)))</f>
        <v>0</v>
      </c>
      <c r="L394" s="240">
        <f t="shared" si="305"/>
        <v>0</v>
      </c>
      <c r="M394" s="241">
        <f t="shared" si="306"/>
        <v>0</v>
      </c>
      <c r="N394" s="238"/>
      <c r="O394" s="238">
        <f t="shared" si="307"/>
        <v>0</v>
      </c>
      <c r="P394" s="389">
        <v>0</v>
      </c>
      <c r="Q394" s="392">
        <f>IF(D394="昼間",参照!$F$4,IF(D394="夜間等",参照!$F$5,IF(D394="通信",参照!$F$6,0)))</f>
        <v>0</v>
      </c>
      <c r="R394" s="240">
        <f t="shared" si="308"/>
        <v>0</v>
      </c>
      <c r="S394" s="214"/>
      <c r="T394" s="384">
        <f t="shared" si="309"/>
        <v>0</v>
      </c>
      <c r="U394" s="382">
        <f t="shared" si="310"/>
        <v>0</v>
      </c>
      <c r="V394" s="380">
        <f t="shared" si="311"/>
        <v>0</v>
      </c>
      <c r="W394" s="378">
        <f t="shared" si="312"/>
        <v>0</v>
      </c>
      <c r="X394" s="386" t="str">
        <f t="shared" si="282"/>
        <v>0</v>
      </c>
      <c r="Y394" s="379">
        <f t="shared" si="313"/>
        <v>0</v>
      </c>
      <c r="Z394" s="441"/>
      <c r="AA394" s="441"/>
      <c r="AB394" s="445">
        <f t="shared" si="314"/>
        <v>0</v>
      </c>
      <c r="AC394" s="356">
        <f t="shared" si="315"/>
        <v>0</v>
      </c>
      <c r="AD394" s="123">
        <f t="shared" si="283"/>
        <v>0</v>
      </c>
      <c r="AE394" s="123">
        <f t="shared" si="284"/>
        <v>0</v>
      </c>
      <c r="AF394" s="183"/>
      <c r="AG394" s="32"/>
      <c r="AH394" s="97"/>
      <c r="AI394" s="33"/>
      <c r="AJ394" s="97"/>
      <c r="AK394" s="33"/>
      <c r="AL394" s="97"/>
      <c r="AM394" s="98"/>
      <c r="AN394" s="99"/>
      <c r="AO394" s="147"/>
      <c r="AP394" s="147"/>
      <c r="AQ394" s="147"/>
      <c r="AR394" s="147"/>
      <c r="AS394" s="33"/>
      <c r="AT394" s="308">
        <f t="shared" si="285"/>
        <v>0</v>
      </c>
      <c r="AU394" s="295">
        <f t="shared" si="286"/>
        <v>0</v>
      </c>
      <c r="AV394" s="295">
        <f t="shared" si="287"/>
        <v>0</v>
      </c>
      <c r="AW394" s="295">
        <f t="shared" si="288"/>
        <v>0</v>
      </c>
      <c r="AX394" s="295">
        <f t="shared" si="289"/>
        <v>0</v>
      </c>
      <c r="AY394" s="295">
        <f t="shared" si="290"/>
        <v>0</v>
      </c>
      <c r="AZ394" s="295">
        <f t="shared" si="291"/>
        <v>0</v>
      </c>
      <c r="BA394" s="295">
        <f t="shared" si="292"/>
        <v>0</v>
      </c>
      <c r="BB394" s="310">
        <f t="shared" si="293"/>
        <v>0</v>
      </c>
      <c r="BC394" s="308">
        <f t="shared" si="294"/>
        <v>0</v>
      </c>
      <c r="BD394" s="308">
        <f t="shared" si="295"/>
        <v>0</v>
      </c>
      <c r="BE394" s="295">
        <f t="shared" si="296"/>
        <v>0</v>
      </c>
      <c r="BF394" s="308">
        <f t="shared" si="297"/>
        <v>0</v>
      </c>
      <c r="BG394" s="295">
        <f t="shared" si="298"/>
        <v>0</v>
      </c>
      <c r="BH394" s="308">
        <f t="shared" si="299"/>
        <v>0</v>
      </c>
      <c r="BI394" s="295">
        <f t="shared" si="300"/>
        <v>0</v>
      </c>
      <c r="BJ394" s="295">
        <f t="shared" si="301"/>
        <v>0</v>
      </c>
      <c r="BK394" s="310">
        <f t="shared" si="302"/>
        <v>0</v>
      </c>
      <c r="BL394" s="317">
        <f t="shared" si="316"/>
        <v>0</v>
      </c>
      <c r="BM394" s="299">
        <f t="shared" si="316"/>
        <v>0</v>
      </c>
      <c r="BN394" s="299">
        <f t="shared" si="317"/>
        <v>0</v>
      </c>
      <c r="BO394" s="299">
        <f t="shared" si="316"/>
        <v>0</v>
      </c>
      <c r="BP394" s="299">
        <f t="shared" si="318"/>
        <v>0</v>
      </c>
      <c r="BQ394" s="299">
        <f t="shared" si="316"/>
        <v>0</v>
      </c>
      <c r="BR394" s="299">
        <f t="shared" si="319"/>
        <v>0</v>
      </c>
      <c r="BS394" s="299">
        <f t="shared" si="320"/>
        <v>0</v>
      </c>
      <c r="BT394" s="318">
        <f t="shared" si="320"/>
        <v>0</v>
      </c>
      <c r="BU394" s="450">
        <f t="shared" si="321"/>
        <v>0</v>
      </c>
      <c r="BV394" s="451">
        <f t="shared" si="322"/>
        <v>0</v>
      </c>
      <c r="BW394" s="451">
        <f t="shared" si="323"/>
        <v>0</v>
      </c>
      <c r="BX394" s="451">
        <f t="shared" si="324"/>
        <v>0</v>
      </c>
      <c r="BY394" s="451">
        <f t="shared" si="325"/>
        <v>0</v>
      </c>
      <c r="BZ394" s="451">
        <f t="shared" si="326"/>
        <v>0</v>
      </c>
      <c r="CA394" s="451">
        <f t="shared" si="327"/>
        <v>0</v>
      </c>
      <c r="CB394" s="451">
        <f t="shared" si="328"/>
        <v>0</v>
      </c>
      <c r="CC394" s="451">
        <f t="shared" si="329"/>
        <v>0</v>
      </c>
      <c r="CD394" s="452">
        <f t="shared" si="330"/>
        <v>0</v>
      </c>
      <c r="CE394" s="453">
        <f>IF($AF394="3/3",$R394*参照!$J$4,IF($AF394="2/3",$R394*参照!$J$5,IF($AF394="1/3",$R394*参照!$J$6,IF($AF394="1/4(多子)",$R394*参照!$J$4,IF($AF394="1/4(工･農)",$R394*参照!$J$7,IF($AF394="3/3(多子)",$R394*参照!$J$4,IF($AF394="2/3(多子)",$R394*参照!$J$4,IF($AF394="1/3(多子)",$R394*参照!$J$4,IF($AF394="多子世帯",$R394*参照!$J$4,)))))))))</f>
        <v>0</v>
      </c>
      <c r="CF394" s="454" t="b">
        <f>IF(AH394="3/3",$M394*参照!$I$4,IF(AH394="2/3",$M394*参照!$I$5,IF(AH394="1/3",$M394*参照!$I$6,IF(AH394="1/4(多子)",$M394*参照!$I$4,IF(AH394="1/4(工･農)",$M394*参照!$I$7,IF(AH394="3/3(多子)",$M394*参照!$I$4,IF(AH394="2/3(多子)",$M394*参照!$I$4,IF(AH394="1/3(多子)",$M394*参照!$I$4,IF(AH394="多子世帯",$M394*参照!$I$4,IF(AH394="対象外",0))))))))))</f>
        <v>0</v>
      </c>
      <c r="CG394" s="454" t="b">
        <f>IF(AI394="3/3",$M394*参照!$I$4,IF(AI394="2/3",$M394*参照!$I$5,IF(AI394="1/3",$M394*参照!$I$6,IF(AI394="1/4(多子)",$M394*参照!$I$4,IF(AI394="1/4(工･農)",$M394*参照!$I$7,IF(AI394="3/3(多子)",$M394*参照!$I$4,IF(AI394="2/3(多子)",$M394*参照!$I$4,IF(AI394="1/3(多子)",$M394*参照!$I$4,IF(AI394="多子世帯",$M394*参照!$I$4,IF(AI394="対象外",0))))))))))</f>
        <v>0</v>
      </c>
      <c r="CH394" s="454" t="b">
        <f>IF(AJ394="3/3",$M394*参照!$I$4,IF(AJ394="2/3",$M394*参照!$I$5,IF(AJ394="1/3",$M394*参照!$I$6,IF(AJ394="1/4(多子)",$M394*参照!$I$4,IF(AJ394="1/4(工･農)",$M394*参照!$I$7,IF(AJ394="3/3(多子)",$M394*参照!$I$4,IF(AJ394="2/3(多子)",$M394*参照!$I$4,IF(AJ394="1/3(多子)",$M394*参照!$I$4,IF(AJ394="多子世帯",$M394*参照!$I$4,IF(AJ394="対象外",0))))))))))</f>
        <v>0</v>
      </c>
      <c r="CI394" s="454" t="b">
        <f>IF(AK394="3/3",$M394*参照!$I$4,IF(AK394="2/3",$M394*参照!$I$5,IF(AK394="1/3",$M394*参照!$I$6,IF(AK394="1/4(多子)",$M394*参照!$I$4,IF(AK394="1/4(工･農)",$M394*参照!$I$7,IF(AK394="3/3(多子)",$M394*参照!$I$4,IF(AK394="2/3(多子)",$M394*参照!$I$4,IF(AK394="1/3(多子)",$M394*参照!$I$4,IF(AK394="多子世帯",$M394*参照!$I$4,IF(AK394="対象外",0))))))))))</f>
        <v>0</v>
      </c>
      <c r="CJ394" s="454" t="b">
        <f>IF(AL394="3/3",$M394*参照!$I$4,IF(AL394="2/3",$M394*参照!$I$5,IF(AL394="1/3",$M394*参照!$I$6,IF(AL394="1/4(多子)",$M394*参照!$I$4,IF(AL394="1/4(工･農)",$M394*参照!$I$7,IF(AL394="3/3(多子)",$M394*参照!$I$4,IF(AL394="2/3(多子)",$M394*参照!$I$4,IF(AL394="1/3(多子)",$M394*参照!$I$4,IF(AL394="多子世帯",$M394*参照!$I$4,IF(AL394="対象外",0))))))))))</f>
        <v>0</v>
      </c>
      <c r="CK394" s="454" t="b">
        <f>IF(AM394="3/3",$M394*参照!$I$4,IF(AM394="2/3",$M394*参照!$I$5,IF(AM394="1/3",$M394*参照!$I$6,IF(AM394="1/4(多子)",$M394*参照!$I$4,IF(AM394="1/4(工･農)",$M394*参照!$I$7,IF(AM394="3/3(多子)",$M394*参照!$I$4,IF(AM394="2/3(多子)",$M394*参照!$I$4,IF(AM394="1/3(多子)",$M394*参照!$I$4,IF(AM394="多子世帯",$M394*参照!$I$4,IF(AM394="対象外",0))))))))))</f>
        <v>0</v>
      </c>
      <c r="CL394" s="454" t="b">
        <f>IF(AN394="3/3",$M394*参照!$I$4,IF(AN394="2/3",$M394*参照!$I$5,IF(AN394="1/3",$M394*参照!$I$6,IF(AN394="1/4(多子)",$M394*参照!$I$4,IF(AN394="1/4(工･農)",$M394*参照!$I$7,IF(AN394="3/3(多子)",$M394*参照!$I$4,IF(AN394="2/3(多子)",$M394*参照!$I$4,IF(AN394="1/3(多子)",$M394*参照!$I$4,IF(AN394="多子世帯",$M394*参照!$I$4,IF(AN394="対象外",0))))))))))</f>
        <v>0</v>
      </c>
      <c r="CM394" s="454" t="b">
        <f>IF(AO394="3/3",$M394*参照!$I$4,IF(AO394="2/3",$M394*参照!$I$5,IF(AO394="1/3",$M394*参照!$I$6,IF(AO394="1/4(多子)",$M394*参照!$I$4,IF(AO394="1/4(工･農)",$M394*参照!$I$7,IF(AO394="3/3(多子)",$M394*参照!$I$4,IF(AO394="2/3(多子)",$M394*参照!$I$4,IF(AO394="1/3(多子)",$M394*参照!$I$4,IF(AO394="多子世帯",$M394*参照!$I$4,IF(AO394="対象外",0))))))))))</f>
        <v>0</v>
      </c>
      <c r="CN394" s="454" t="b">
        <f>IF(AP394="3/3",$M394*参照!$I$4,IF(AP394="2/3",$M394*参照!$I$5,IF(AP394="1/3",$M394*参照!$I$6,IF(AP394="1/4(多子)",$M394*参照!$I$4,IF(AP394="1/4(工･農)",$M394*参照!$I$7,IF(AP394="3/3(多子)",$M394*参照!$I$4,IF(AP394="2/3(多子)",$M394*参照!$I$4,IF(AP394="1/3(多子)",$M394*参照!$I$4,IF(AP394="多子世帯",$M394*参照!$I$4,IF(AP394="対象外",0))))))))))</f>
        <v>0</v>
      </c>
      <c r="CO394" s="454" t="b">
        <f>IF(AQ394="3/3",$M394*参照!$I$4,IF(AQ394="2/3",$M394*参照!$I$5,IF(AQ394="1/3",$M394*参照!$I$6,IF(AQ394="1/4(多子)",$M394*参照!$I$4,IF(AQ394="1/4(工･農)",$M394*参照!$I$7,IF(AQ394="3/3(多子)",$M394*参照!$I$4,IF(AQ394="2/3(多子)",$M394*参照!$I$4,IF(AQ394="1/3(多子)",$M394*参照!$I$4,IF(AQ394="多子世帯",$M394*参照!$I$4,IF(AQ394="対象外",0))))))))))</f>
        <v>0</v>
      </c>
      <c r="CP394" s="454" t="b">
        <f>IF(AR394="3/3",$M394*参照!$I$4,IF(AR394="2/3",$M394*参照!$I$5,IF(AR394="1/3",$M394*参照!$I$6,IF(AR394="1/4(多子)",$M394*参照!$I$4,IF(AR394="1/4(工･農)",$M394*参照!$I$7,IF(AR394="3/3(多子)",$M394*参照!$I$4,IF(AR394="2/3(多子)",$M394*参照!$I$4,IF(AR394="1/3(多子)",$M394*参照!$I$4,IF(AR394="多子世帯",$M394*参照!$I$4,IF(AR394="対象外",0))))))))))</f>
        <v>0</v>
      </c>
      <c r="CQ394" s="455" t="b">
        <f>IF(AS394="3/3",$M394*参照!$I$4,IF(AS394="2/3",$M394*参照!$I$5,IF(AS394="1/3",$M394*参照!$I$6,IF(AS394="1/4(多子)",$M394*参照!$I$4,IF(AS394="1/4(工･農)",$M394*参照!$I$7,IF(AS394="3/3(多子)",$M394*参照!$I$4,IF(AS394="2/3(多子)",$M394*参照!$I$4,IF(AS394="1/3(多子)",$M394*参照!$I$4,IF(AS394="多子世帯",$M394*参照!$I$4,IF(AS394="対象外",0))))))))))</f>
        <v>0</v>
      </c>
      <c r="CR394" s="456">
        <f t="shared" si="331"/>
        <v>0</v>
      </c>
      <c r="CS394" s="66"/>
      <c r="CT394" s="147"/>
      <c r="CU394" s="147"/>
      <c r="CV394" s="147"/>
      <c r="CW394" s="147"/>
      <c r="CX394" s="147"/>
      <c r="CY394" s="149"/>
      <c r="CZ394" s="100"/>
      <c r="DA394" s="147"/>
      <c r="DB394" s="147"/>
      <c r="DC394" s="147"/>
      <c r="DD394" s="147"/>
      <c r="DE394" s="147"/>
      <c r="DF394" s="148">
        <f t="shared" si="332"/>
        <v>0</v>
      </c>
      <c r="DG394" s="77">
        <f>IF(CD394=0,0,(ROUNDUP(O394*(BU394*参照!$C$5+BV394*参照!$C$6+BW394*参照!$C$7+BX394*参照!$C$8+BY394*参照!$C$9+BZ394*参照!$C$10+CA394*参照!$C$11+CB394*参照!$C$12+CC394*参照!$C$13)/CD394,-2)))</f>
        <v>0</v>
      </c>
      <c r="DH394" s="136" t="str">
        <f t="shared" si="303"/>
        <v>B</v>
      </c>
    </row>
    <row r="395" spans="1:112" ht="14.4">
      <c r="A395" s="137">
        <v>354</v>
      </c>
      <c r="B395" s="363"/>
      <c r="C395" s="361"/>
      <c r="D395" s="126"/>
      <c r="E395" s="127"/>
      <c r="F395" s="185"/>
      <c r="G395" s="213"/>
      <c r="H395" s="355"/>
      <c r="I395" s="235">
        <v>0</v>
      </c>
      <c r="J395" s="235">
        <f t="shared" si="304"/>
        <v>0</v>
      </c>
      <c r="K395" s="387">
        <f>IF(D395="昼間",参照!$E$4,IF(D395="夜間等",参照!$E$5,IF(D395="通信",参照!$E$6,0)))</f>
        <v>0</v>
      </c>
      <c r="L395" s="240">
        <f t="shared" si="305"/>
        <v>0</v>
      </c>
      <c r="M395" s="241">
        <f t="shared" si="306"/>
        <v>0</v>
      </c>
      <c r="N395" s="238"/>
      <c r="O395" s="238">
        <f t="shared" si="307"/>
        <v>0</v>
      </c>
      <c r="P395" s="389">
        <v>0</v>
      </c>
      <c r="Q395" s="392">
        <f>IF(D395="昼間",参照!$F$4,IF(D395="夜間等",参照!$F$5,IF(D395="通信",参照!$F$6,0)))</f>
        <v>0</v>
      </c>
      <c r="R395" s="240">
        <f t="shared" si="308"/>
        <v>0</v>
      </c>
      <c r="S395" s="214"/>
      <c r="T395" s="384">
        <f t="shared" si="309"/>
        <v>0</v>
      </c>
      <c r="U395" s="382">
        <f t="shared" si="310"/>
        <v>0</v>
      </c>
      <c r="V395" s="380">
        <f t="shared" si="311"/>
        <v>0</v>
      </c>
      <c r="W395" s="378">
        <f t="shared" si="312"/>
        <v>0</v>
      </c>
      <c r="X395" s="386" t="str">
        <f t="shared" si="282"/>
        <v>0</v>
      </c>
      <c r="Y395" s="379">
        <f t="shared" si="313"/>
        <v>0</v>
      </c>
      <c r="Z395" s="441"/>
      <c r="AA395" s="441"/>
      <c r="AB395" s="445">
        <f t="shared" si="314"/>
        <v>0</v>
      </c>
      <c r="AC395" s="356">
        <f t="shared" si="315"/>
        <v>0</v>
      </c>
      <c r="AD395" s="123">
        <f t="shared" si="283"/>
        <v>0</v>
      </c>
      <c r="AE395" s="123">
        <f t="shared" si="284"/>
        <v>0</v>
      </c>
      <c r="AF395" s="183"/>
      <c r="AG395" s="32"/>
      <c r="AH395" s="97"/>
      <c r="AI395" s="33"/>
      <c r="AJ395" s="97"/>
      <c r="AK395" s="33"/>
      <c r="AL395" s="97"/>
      <c r="AM395" s="98"/>
      <c r="AN395" s="99"/>
      <c r="AO395" s="147"/>
      <c r="AP395" s="147"/>
      <c r="AQ395" s="147"/>
      <c r="AR395" s="147"/>
      <c r="AS395" s="33"/>
      <c r="AT395" s="308">
        <f t="shared" si="285"/>
        <v>0</v>
      </c>
      <c r="AU395" s="295">
        <f t="shared" si="286"/>
        <v>0</v>
      </c>
      <c r="AV395" s="295">
        <f t="shared" si="287"/>
        <v>0</v>
      </c>
      <c r="AW395" s="295">
        <f t="shared" si="288"/>
        <v>0</v>
      </c>
      <c r="AX395" s="295">
        <f t="shared" si="289"/>
        <v>0</v>
      </c>
      <c r="AY395" s="295">
        <f t="shared" si="290"/>
        <v>0</v>
      </c>
      <c r="AZ395" s="295">
        <f t="shared" si="291"/>
        <v>0</v>
      </c>
      <c r="BA395" s="295">
        <f t="shared" si="292"/>
        <v>0</v>
      </c>
      <c r="BB395" s="310">
        <f t="shared" si="293"/>
        <v>0</v>
      </c>
      <c r="BC395" s="308">
        <f t="shared" si="294"/>
        <v>0</v>
      </c>
      <c r="BD395" s="308">
        <f t="shared" si="295"/>
        <v>0</v>
      </c>
      <c r="BE395" s="295">
        <f t="shared" si="296"/>
        <v>0</v>
      </c>
      <c r="BF395" s="308">
        <f t="shared" si="297"/>
        <v>0</v>
      </c>
      <c r="BG395" s="295">
        <f t="shared" si="298"/>
        <v>0</v>
      </c>
      <c r="BH395" s="308">
        <f t="shared" si="299"/>
        <v>0</v>
      </c>
      <c r="BI395" s="295">
        <f t="shared" si="300"/>
        <v>0</v>
      </c>
      <c r="BJ395" s="295">
        <f t="shared" si="301"/>
        <v>0</v>
      </c>
      <c r="BK395" s="310">
        <f t="shared" si="302"/>
        <v>0</v>
      </c>
      <c r="BL395" s="317">
        <f t="shared" si="316"/>
        <v>0</v>
      </c>
      <c r="BM395" s="299">
        <f t="shared" si="316"/>
        <v>0</v>
      </c>
      <c r="BN395" s="299">
        <f t="shared" si="317"/>
        <v>0</v>
      </c>
      <c r="BO395" s="299">
        <f t="shared" si="316"/>
        <v>0</v>
      </c>
      <c r="BP395" s="299">
        <f t="shared" si="318"/>
        <v>0</v>
      </c>
      <c r="BQ395" s="299">
        <f t="shared" si="316"/>
        <v>0</v>
      </c>
      <c r="BR395" s="299">
        <f t="shared" si="319"/>
        <v>0</v>
      </c>
      <c r="BS395" s="299">
        <f t="shared" si="320"/>
        <v>0</v>
      </c>
      <c r="BT395" s="318">
        <f t="shared" si="320"/>
        <v>0</v>
      </c>
      <c r="BU395" s="450">
        <f t="shared" si="321"/>
        <v>0</v>
      </c>
      <c r="BV395" s="451">
        <f t="shared" si="322"/>
        <v>0</v>
      </c>
      <c r="BW395" s="451">
        <f t="shared" si="323"/>
        <v>0</v>
      </c>
      <c r="BX395" s="451">
        <f t="shared" si="324"/>
        <v>0</v>
      </c>
      <c r="BY395" s="451">
        <f t="shared" si="325"/>
        <v>0</v>
      </c>
      <c r="BZ395" s="451">
        <f t="shared" si="326"/>
        <v>0</v>
      </c>
      <c r="CA395" s="451">
        <f t="shared" si="327"/>
        <v>0</v>
      </c>
      <c r="CB395" s="451">
        <f t="shared" si="328"/>
        <v>0</v>
      </c>
      <c r="CC395" s="451">
        <f t="shared" si="329"/>
        <v>0</v>
      </c>
      <c r="CD395" s="452">
        <f t="shared" si="330"/>
        <v>0</v>
      </c>
      <c r="CE395" s="453">
        <f>IF($AF395="3/3",$R395*参照!$J$4,IF($AF395="2/3",$R395*参照!$J$5,IF($AF395="1/3",$R395*参照!$J$6,IF($AF395="1/4(多子)",$R395*参照!$J$4,IF($AF395="1/4(工･農)",$R395*参照!$J$7,IF($AF395="3/3(多子)",$R395*参照!$J$4,IF($AF395="2/3(多子)",$R395*参照!$J$4,IF($AF395="1/3(多子)",$R395*参照!$J$4,IF($AF395="多子世帯",$R395*参照!$J$4,)))))))))</f>
        <v>0</v>
      </c>
      <c r="CF395" s="454" t="b">
        <f>IF(AH395="3/3",$M395*参照!$I$4,IF(AH395="2/3",$M395*参照!$I$5,IF(AH395="1/3",$M395*参照!$I$6,IF(AH395="1/4(多子)",$M395*参照!$I$4,IF(AH395="1/4(工･農)",$M395*参照!$I$7,IF(AH395="3/3(多子)",$M395*参照!$I$4,IF(AH395="2/3(多子)",$M395*参照!$I$4,IF(AH395="1/3(多子)",$M395*参照!$I$4,IF(AH395="多子世帯",$M395*参照!$I$4,IF(AH395="対象外",0))))))))))</f>
        <v>0</v>
      </c>
      <c r="CG395" s="454" t="b">
        <f>IF(AI395="3/3",$M395*参照!$I$4,IF(AI395="2/3",$M395*参照!$I$5,IF(AI395="1/3",$M395*参照!$I$6,IF(AI395="1/4(多子)",$M395*参照!$I$4,IF(AI395="1/4(工･農)",$M395*参照!$I$7,IF(AI395="3/3(多子)",$M395*参照!$I$4,IF(AI395="2/3(多子)",$M395*参照!$I$4,IF(AI395="1/3(多子)",$M395*参照!$I$4,IF(AI395="多子世帯",$M395*参照!$I$4,IF(AI395="対象外",0))))))))))</f>
        <v>0</v>
      </c>
      <c r="CH395" s="454" t="b">
        <f>IF(AJ395="3/3",$M395*参照!$I$4,IF(AJ395="2/3",$M395*参照!$I$5,IF(AJ395="1/3",$M395*参照!$I$6,IF(AJ395="1/4(多子)",$M395*参照!$I$4,IF(AJ395="1/4(工･農)",$M395*参照!$I$7,IF(AJ395="3/3(多子)",$M395*参照!$I$4,IF(AJ395="2/3(多子)",$M395*参照!$I$4,IF(AJ395="1/3(多子)",$M395*参照!$I$4,IF(AJ395="多子世帯",$M395*参照!$I$4,IF(AJ395="対象外",0))))))))))</f>
        <v>0</v>
      </c>
      <c r="CI395" s="454" t="b">
        <f>IF(AK395="3/3",$M395*参照!$I$4,IF(AK395="2/3",$M395*参照!$I$5,IF(AK395="1/3",$M395*参照!$I$6,IF(AK395="1/4(多子)",$M395*参照!$I$4,IF(AK395="1/4(工･農)",$M395*参照!$I$7,IF(AK395="3/3(多子)",$M395*参照!$I$4,IF(AK395="2/3(多子)",$M395*参照!$I$4,IF(AK395="1/3(多子)",$M395*参照!$I$4,IF(AK395="多子世帯",$M395*参照!$I$4,IF(AK395="対象外",0))))))))))</f>
        <v>0</v>
      </c>
      <c r="CJ395" s="454" t="b">
        <f>IF(AL395="3/3",$M395*参照!$I$4,IF(AL395="2/3",$M395*参照!$I$5,IF(AL395="1/3",$M395*参照!$I$6,IF(AL395="1/4(多子)",$M395*参照!$I$4,IF(AL395="1/4(工･農)",$M395*参照!$I$7,IF(AL395="3/3(多子)",$M395*参照!$I$4,IF(AL395="2/3(多子)",$M395*参照!$I$4,IF(AL395="1/3(多子)",$M395*参照!$I$4,IF(AL395="多子世帯",$M395*参照!$I$4,IF(AL395="対象外",0))))))))))</f>
        <v>0</v>
      </c>
      <c r="CK395" s="454" t="b">
        <f>IF(AM395="3/3",$M395*参照!$I$4,IF(AM395="2/3",$M395*参照!$I$5,IF(AM395="1/3",$M395*参照!$I$6,IF(AM395="1/4(多子)",$M395*参照!$I$4,IF(AM395="1/4(工･農)",$M395*参照!$I$7,IF(AM395="3/3(多子)",$M395*参照!$I$4,IF(AM395="2/3(多子)",$M395*参照!$I$4,IF(AM395="1/3(多子)",$M395*参照!$I$4,IF(AM395="多子世帯",$M395*参照!$I$4,IF(AM395="対象外",0))))))))))</f>
        <v>0</v>
      </c>
      <c r="CL395" s="454" t="b">
        <f>IF(AN395="3/3",$M395*参照!$I$4,IF(AN395="2/3",$M395*参照!$I$5,IF(AN395="1/3",$M395*参照!$I$6,IF(AN395="1/4(多子)",$M395*参照!$I$4,IF(AN395="1/4(工･農)",$M395*参照!$I$7,IF(AN395="3/3(多子)",$M395*参照!$I$4,IF(AN395="2/3(多子)",$M395*参照!$I$4,IF(AN395="1/3(多子)",$M395*参照!$I$4,IF(AN395="多子世帯",$M395*参照!$I$4,IF(AN395="対象外",0))))))))))</f>
        <v>0</v>
      </c>
      <c r="CM395" s="454" t="b">
        <f>IF(AO395="3/3",$M395*参照!$I$4,IF(AO395="2/3",$M395*参照!$I$5,IF(AO395="1/3",$M395*参照!$I$6,IF(AO395="1/4(多子)",$M395*参照!$I$4,IF(AO395="1/4(工･農)",$M395*参照!$I$7,IF(AO395="3/3(多子)",$M395*参照!$I$4,IF(AO395="2/3(多子)",$M395*参照!$I$4,IF(AO395="1/3(多子)",$M395*参照!$I$4,IF(AO395="多子世帯",$M395*参照!$I$4,IF(AO395="対象外",0))))))))))</f>
        <v>0</v>
      </c>
      <c r="CN395" s="454" t="b">
        <f>IF(AP395="3/3",$M395*参照!$I$4,IF(AP395="2/3",$M395*参照!$I$5,IF(AP395="1/3",$M395*参照!$I$6,IF(AP395="1/4(多子)",$M395*参照!$I$4,IF(AP395="1/4(工･農)",$M395*参照!$I$7,IF(AP395="3/3(多子)",$M395*参照!$I$4,IF(AP395="2/3(多子)",$M395*参照!$I$4,IF(AP395="1/3(多子)",$M395*参照!$I$4,IF(AP395="多子世帯",$M395*参照!$I$4,IF(AP395="対象外",0))))))))))</f>
        <v>0</v>
      </c>
      <c r="CO395" s="454" t="b">
        <f>IF(AQ395="3/3",$M395*参照!$I$4,IF(AQ395="2/3",$M395*参照!$I$5,IF(AQ395="1/3",$M395*参照!$I$6,IF(AQ395="1/4(多子)",$M395*参照!$I$4,IF(AQ395="1/4(工･農)",$M395*参照!$I$7,IF(AQ395="3/3(多子)",$M395*参照!$I$4,IF(AQ395="2/3(多子)",$M395*参照!$I$4,IF(AQ395="1/3(多子)",$M395*参照!$I$4,IF(AQ395="多子世帯",$M395*参照!$I$4,IF(AQ395="対象外",0))))))))))</f>
        <v>0</v>
      </c>
      <c r="CP395" s="454" t="b">
        <f>IF(AR395="3/3",$M395*参照!$I$4,IF(AR395="2/3",$M395*参照!$I$5,IF(AR395="1/3",$M395*参照!$I$6,IF(AR395="1/4(多子)",$M395*参照!$I$4,IF(AR395="1/4(工･農)",$M395*参照!$I$7,IF(AR395="3/3(多子)",$M395*参照!$I$4,IF(AR395="2/3(多子)",$M395*参照!$I$4,IF(AR395="1/3(多子)",$M395*参照!$I$4,IF(AR395="多子世帯",$M395*参照!$I$4,IF(AR395="対象外",0))))))))))</f>
        <v>0</v>
      </c>
      <c r="CQ395" s="455" t="b">
        <f>IF(AS395="3/3",$M395*参照!$I$4,IF(AS395="2/3",$M395*参照!$I$5,IF(AS395="1/3",$M395*参照!$I$6,IF(AS395="1/4(多子)",$M395*参照!$I$4,IF(AS395="1/4(工･農)",$M395*参照!$I$7,IF(AS395="3/3(多子)",$M395*参照!$I$4,IF(AS395="2/3(多子)",$M395*参照!$I$4,IF(AS395="1/3(多子)",$M395*参照!$I$4,IF(AS395="多子世帯",$M395*参照!$I$4,IF(AS395="対象外",0))))))))))</f>
        <v>0</v>
      </c>
      <c r="CR395" s="456">
        <f t="shared" si="331"/>
        <v>0</v>
      </c>
      <c r="CS395" s="66"/>
      <c r="CT395" s="147"/>
      <c r="CU395" s="147"/>
      <c r="CV395" s="147"/>
      <c r="CW395" s="147"/>
      <c r="CX395" s="147"/>
      <c r="CY395" s="149"/>
      <c r="CZ395" s="100"/>
      <c r="DA395" s="147"/>
      <c r="DB395" s="147"/>
      <c r="DC395" s="147"/>
      <c r="DD395" s="147"/>
      <c r="DE395" s="147"/>
      <c r="DF395" s="148">
        <f t="shared" si="332"/>
        <v>0</v>
      </c>
      <c r="DG395" s="77">
        <f>IF(CD395=0,0,(ROUNDUP(O395*(BU395*参照!$C$5+BV395*参照!$C$6+BW395*参照!$C$7+BX395*参照!$C$8+BY395*参照!$C$9+BZ395*参照!$C$10+CA395*参照!$C$11+CB395*参照!$C$12+CC395*参照!$C$13)/CD395,-2)))</f>
        <v>0</v>
      </c>
      <c r="DH395" s="136" t="str">
        <f t="shared" si="303"/>
        <v>B</v>
      </c>
    </row>
    <row r="396" spans="1:112" ht="14.4">
      <c r="A396" s="137">
        <v>355</v>
      </c>
      <c r="B396" s="363"/>
      <c r="C396" s="361"/>
      <c r="D396" s="126"/>
      <c r="E396" s="127"/>
      <c r="F396" s="185"/>
      <c r="G396" s="213"/>
      <c r="H396" s="355"/>
      <c r="I396" s="235">
        <v>0</v>
      </c>
      <c r="J396" s="235">
        <f t="shared" si="304"/>
        <v>0</v>
      </c>
      <c r="K396" s="387">
        <f>IF(D396="昼間",参照!$E$4,IF(D396="夜間等",参照!$E$5,IF(D396="通信",参照!$E$6,0)))</f>
        <v>0</v>
      </c>
      <c r="L396" s="240">
        <f t="shared" si="305"/>
        <v>0</v>
      </c>
      <c r="M396" s="241">
        <f t="shared" si="306"/>
        <v>0</v>
      </c>
      <c r="N396" s="238"/>
      <c r="O396" s="238">
        <f t="shared" si="307"/>
        <v>0</v>
      </c>
      <c r="P396" s="389">
        <v>0</v>
      </c>
      <c r="Q396" s="392">
        <f>IF(D396="昼間",参照!$F$4,IF(D396="夜間等",参照!$F$5,IF(D396="通信",参照!$F$6,0)))</f>
        <v>0</v>
      </c>
      <c r="R396" s="240">
        <f t="shared" si="308"/>
        <v>0</v>
      </c>
      <c r="S396" s="214"/>
      <c r="T396" s="384">
        <f t="shared" si="309"/>
        <v>0</v>
      </c>
      <c r="U396" s="382">
        <f t="shared" si="310"/>
        <v>0</v>
      </c>
      <c r="V396" s="380">
        <f t="shared" si="311"/>
        <v>0</v>
      </c>
      <c r="W396" s="378">
        <f t="shared" si="312"/>
        <v>0</v>
      </c>
      <c r="X396" s="386" t="str">
        <f t="shared" si="282"/>
        <v>0</v>
      </c>
      <c r="Y396" s="379">
        <f t="shared" si="313"/>
        <v>0</v>
      </c>
      <c r="Z396" s="441"/>
      <c r="AA396" s="441"/>
      <c r="AB396" s="445">
        <f t="shared" si="314"/>
        <v>0</v>
      </c>
      <c r="AC396" s="356">
        <f t="shared" si="315"/>
        <v>0</v>
      </c>
      <c r="AD396" s="123">
        <f t="shared" si="283"/>
        <v>0</v>
      </c>
      <c r="AE396" s="123">
        <f t="shared" si="284"/>
        <v>0</v>
      </c>
      <c r="AF396" s="183"/>
      <c r="AG396" s="32"/>
      <c r="AH396" s="97"/>
      <c r="AI396" s="33"/>
      <c r="AJ396" s="97"/>
      <c r="AK396" s="33"/>
      <c r="AL396" s="97"/>
      <c r="AM396" s="98"/>
      <c r="AN396" s="99"/>
      <c r="AO396" s="147"/>
      <c r="AP396" s="147"/>
      <c r="AQ396" s="147"/>
      <c r="AR396" s="147"/>
      <c r="AS396" s="33"/>
      <c r="AT396" s="308">
        <f t="shared" si="285"/>
        <v>0</v>
      </c>
      <c r="AU396" s="295">
        <f t="shared" si="286"/>
        <v>0</v>
      </c>
      <c r="AV396" s="295">
        <f t="shared" si="287"/>
        <v>0</v>
      </c>
      <c r="AW396" s="295">
        <f t="shared" si="288"/>
        <v>0</v>
      </c>
      <c r="AX396" s="295">
        <f t="shared" si="289"/>
        <v>0</v>
      </c>
      <c r="AY396" s="295">
        <f t="shared" si="290"/>
        <v>0</v>
      </c>
      <c r="AZ396" s="295">
        <f t="shared" si="291"/>
        <v>0</v>
      </c>
      <c r="BA396" s="295">
        <f t="shared" si="292"/>
        <v>0</v>
      </c>
      <c r="BB396" s="310">
        <f t="shared" si="293"/>
        <v>0</v>
      </c>
      <c r="BC396" s="308">
        <f t="shared" si="294"/>
        <v>0</v>
      </c>
      <c r="BD396" s="308">
        <f t="shared" si="295"/>
        <v>0</v>
      </c>
      <c r="BE396" s="295">
        <f t="shared" si="296"/>
        <v>0</v>
      </c>
      <c r="BF396" s="308">
        <f t="shared" si="297"/>
        <v>0</v>
      </c>
      <c r="BG396" s="295">
        <f t="shared" si="298"/>
        <v>0</v>
      </c>
      <c r="BH396" s="308">
        <f t="shared" si="299"/>
        <v>0</v>
      </c>
      <c r="BI396" s="295">
        <f t="shared" si="300"/>
        <v>0</v>
      </c>
      <c r="BJ396" s="295">
        <f t="shared" si="301"/>
        <v>0</v>
      </c>
      <c r="BK396" s="310">
        <f t="shared" si="302"/>
        <v>0</v>
      </c>
      <c r="BL396" s="317">
        <f t="shared" si="316"/>
        <v>0</v>
      </c>
      <c r="BM396" s="299">
        <f t="shared" si="316"/>
        <v>0</v>
      </c>
      <c r="BN396" s="299">
        <f t="shared" si="317"/>
        <v>0</v>
      </c>
      <c r="BO396" s="299">
        <f t="shared" si="316"/>
        <v>0</v>
      </c>
      <c r="BP396" s="299">
        <f t="shared" si="318"/>
        <v>0</v>
      </c>
      <c r="BQ396" s="299">
        <f t="shared" si="316"/>
        <v>0</v>
      </c>
      <c r="BR396" s="299">
        <f t="shared" si="319"/>
        <v>0</v>
      </c>
      <c r="BS396" s="299">
        <f t="shared" si="320"/>
        <v>0</v>
      </c>
      <c r="BT396" s="318">
        <f t="shared" si="320"/>
        <v>0</v>
      </c>
      <c r="BU396" s="450">
        <f t="shared" si="321"/>
        <v>0</v>
      </c>
      <c r="BV396" s="451">
        <f t="shared" si="322"/>
        <v>0</v>
      </c>
      <c r="BW396" s="451">
        <f t="shared" si="323"/>
        <v>0</v>
      </c>
      <c r="BX396" s="451">
        <f t="shared" si="324"/>
        <v>0</v>
      </c>
      <c r="BY396" s="451">
        <f t="shared" si="325"/>
        <v>0</v>
      </c>
      <c r="BZ396" s="451">
        <f t="shared" si="326"/>
        <v>0</v>
      </c>
      <c r="CA396" s="451">
        <f t="shared" si="327"/>
        <v>0</v>
      </c>
      <c r="CB396" s="451">
        <f t="shared" si="328"/>
        <v>0</v>
      </c>
      <c r="CC396" s="451">
        <f t="shared" si="329"/>
        <v>0</v>
      </c>
      <c r="CD396" s="452">
        <f t="shared" si="330"/>
        <v>0</v>
      </c>
      <c r="CE396" s="453">
        <f>IF($AF396="3/3",$R396*参照!$J$4,IF($AF396="2/3",$R396*参照!$J$5,IF($AF396="1/3",$R396*参照!$J$6,IF($AF396="1/4(多子)",$R396*参照!$J$4,IF($AF396="1/4(工･農)",$R396*参照!$J$7,IF($AF396="3/3(多子)",$R396*参照!$J$4,IF($AF396="2/3(多子)",$R396*参照!$J$4,IF($AF396="1/3(多子)",$R396*参照!$J$4,IF($AF396="多子世帯",$R396*参照!$J$4,)))))))))</f>
        <v>0</v>
      </c>
      <c r="CF396" s="454" t="b">
        <f>IF(AH396="3/3",$M396*参照!$I$4,IF(AH396="2/3",$M396*参照!$I$5,IF(AH396="1/3",$M396*参照!$I$6,IF(AH396="1/4(多子)",$M396*参照!$I$4,IF(AH396="1/4(工･農)",$M396*参照!$I$7,IF(AH396="3/3(多子)",$M396*参照!$I$4,IF(AH396="2/3(多子)",$M396*参照!$I$4,IF(AH396="1/3(多子)",$M396*参照!$I$4,IF(AH396="多子世帯",$M396*参照!$I$4,IF(AH396="対象外",0))))))))))</f>
        <v>0</v>
      </c>
      <c r="CG396" s="454" t="b">
        <f>IF(AI396="3/3",$M396*参照!$I$4,IF(AI396="2/3",$M396*参照!$I$5,IF(AI396="1/3",$M396*参照!$I$6,IF(AI396="1/4(多子)",$M396*参照!$I$4,IF(AI396="1/4(工･農)",$M396*参照!$I$7,IF(AI396="3/3(多子)",$M396*参照!$I$4,IF(AI396="2/3(多子)",$M396*参照!$I$4,IF(AI396="1/3(多子)",$M396*参照!$I$4,IF(AI396="多子世帯",$M396*参照!$I$4,IF(AI396="対象外",0))))))))))</f>
        <v>0</v>
      </c>
      <c r="CH396" s="454" t="b">
        <f>IF(AJ396="3/3",$M396*参照!$I$4,IF(AJ396="2/3",$M396*参照!$I$5,IF(AJ396="1/3",$M396*参照!$I$6,IF(AJ396="1/4(多子)",$M396*参照!$I$4,IF(AJ396="1/4(工･農)",$M396*参照!$I$7,IF(AJ396="3/3(多子)",$M396*参照!$I$4,IF(AJ396="2/3(多子)",$M396*参照!$I$4,IF(AJ396="1/3(多子)",$M396*参照!$I$4,IF(AJ396="多子世帯",$M396*参照!$I$4,IF(AJ396="対象外",0))))))))))</f>
        <v>0</v>
      </c>
      <c r="CI396" s="454" t="b">
        <f>IF(AK396="3/3",$M396*参照!$I$4,IF(AK396="2/3",$M396*参照!$I$5,IF(AK396="1/3",$M396*参照!$I$6,IF(AK396="1/4(多子)",$M396*参照!$I$4,IF(AK396="1/4(工･農)",$M396*参照!$I$7,IF(AK396="3/3(多子)",$M396*参照!$I$4,IF(AK396="2/3(多子)",$M396*参照!$I$4,IF(AK396="1/3(多子)",$M396*参照!$I$4,IF(AK396="多子世帯",$M396*参照!$I$4,IF(AK396="対象外",0))))))))))</f>
        <v>0</v>
      </c>
      <c r="CJ396" s="454" t="b">
        <f>IF(AL396="3/3",$M396*参照!$I$4,IF(AL396="2/3",$M396*参照!$I$5,IF(AL396="1/3",$M396*参照!$I$6,IF(AL396="1/4(多子)",$M396*参照!$I$4,IF(AL396="1/4(工･農)",$M396*参照!$I$7,IF(AL396="3/3(多子)",$M396*参照!$I$4,IF(AL396="2/3(多子)",$M396*参照!$I$4,IF(AL396="1/3(多子)",$M396*参照!$I$4,IF(AL396="多子世帯",$M396*参照!$I$4,IF(AL396="対象外",0))))))))))</f>
        <v>0</v>
      </c>
      <c r="CK396" s="454" t="b">
        <f>IF(AM396="3/3",$M396*参照!$I$4,IF(AM396="2/3",$M396*参照!$I$5,IF(AM396="1/3",$M396*参照!$I$6,IF(AM396="1/4(多子)",$M396*参照!$I$4,IF(AM396="1/4(工･農)",$M396*参照!$I$7,IF(AM396="3/3(多子)",$M396*参照!$I$4,IF(AM396="2/3(多子)",$M396*参照!$I$4,IF(AM396="1/3(多子)",$M396*参照!$I$4,IF(AM396="多子世帯",$M396*参照!$I$4,IF(AM396="対象外",0))))))))))</f>
        <v>0</v>
      </c>
      <c r="CL396" s="454" t="b">
        <f>IF(AN396="3/3",$M396*参照!$I$4,IF(AN396="2/3",$M396*参照!$I$5,IF(AN396="1/3",$M396*参照!$I$6,IF(AN396="1/4(多子)",$M396*参照!$I$4,IF(AN396="1/4(工･農)",$M396*参照!$I$7,IF(AN396="3/3(多子)",$M396*参照!$I$4,IF(AN396="2/3(多子)",$M396*参照!$I$4,IF(AN396="1/3(多子)",$M396*参照!$I$4,IF(AN396="多子世帯",$M396*参照!$I$4,IF(AN396="対象外",0))))))))))</f>
        <v>0</v>
      </c>
      <c r="CM396" s="454" t="b">
        <f>IF(AO396="3/3",$M396*参照!$I$4,IF(AO396="2/3",$M396*参照!$I$5,IF(AO396="1/3",$M396*参照!$I$6,IF(AO396="1/4(多子)",$M396*参照!$I$4,IF(AO396="1/4(工･農)",$M396*参照!$I$7,IF(AO396="3/3(多子)",$M396*参照!$I$4,IF(AO396="2/3(多子)",$M396*参照!$I$4,IF(AO396="1/3(多子)",$M396*参照!$I$4,IF(AO396="多子世帯",$M396*参照!$I$4,IF(AO396="対象外",0))))))))))</f>
        <v>0</v>
      </c>
      <c r="CN396" s="454" t="b">
        <f>IF(AP396="3/3",$M396*参照!$I$4,IF(AP396="2/3",$M396*参照!$I$5,IF(AP396="1/3",$M396*参照!$I$6,IF(AP396="1/4(多子)",$M396*参照!$I$4,IF(AP396="1/4(工･農)",$M396*参照!$I$7,IF(AP396="3/3(多子)",$M396*参照!$I$4,IF(AP396="2/3(多子)",$M396*参照!$I$4,IF(AP396="1/3(多子)",$M396*参照!$I$4,IF(AP396="多子世帯",$M396*参照!$I$4,IF(AP396="対象外",0))))))))))</f>
        <v>0</v>
      </c>
      <c r="CO396" s="454" t="b">
        <f>IF(AQ396="3/3",$M396*参照!$I$4,IF(AQ396="2/3",$M396*参照!$I$5,IF(AQ396="1/3",$M396*参照!$I$6,IF(AQ396="1/4(多子)",$M396*参照!$I$4,IF(AQ396="1/4(工･農)",$M396*参照!$I$7,IF(AQ396="3/3(多子)",$M396*参照!$I$4,IF(AQ396="2/3(多子)",$M396*参照!$I$4,IF(AQ396="1/3(多子)",$M396*参照!$I$4,IF(AQ396="多子世帯",$M396*参照!$I$4,IF(AQ396="対象外",0))))))))))</f>
        <v>0</v>
      </c>
      <c r="CP396" s="454" t="b">
        <f>IF(AR396="3/3",$M396*参照!$I$4,IF(AR396="2/3",$M396*参照!$I$5,IF(AR396="1/3",$M396*参照!$I$6,IF(AR396="1/4(多子)",$M396*参照!$I$4,IF(AR396="1/4(工･農)",$M396*参照!$I$7,IF(AR396="3/3(多子)",$M396*参照!$I$4,IF(AR396="2/3(多子)",$M396*参照!$I$4,IF(AR396="1/3(多子)",$M396*参照!$I$4,IF(AR396="多子世帯",$M396*参照!$I$4,IF(AR396="対象外",0))))))))))</f>
        <v>0</v>
      </c>
      <c r="CQ396" s="455" t="b">
        <f>IF(AS396="3/3",$M396*参照!$I$4,IF(AS396="2/3",$M396*参照!$I$5,IF(AS396="1/3",$M396*参照!$I$6,IF(AS396="1/4(多子)",$M396*参照!$I$4,IF(AS396="1/4(工･農)",$M396*参照!$I$7,IF(AS396="3/3(多子)",$M396*参照!$I$4,IF(AS396="2/3(多子)",$M396*参照!$I$4,IF(AS396="1/3(多子)",$M396*参照!$I$4,IF(AS396="多子世帯",$M396*参照!$I$4,IF(AS396="対象外",0))))))))))</f>
        <v>0</v>
      </c>
      <c r="CR396" s="456">
        <f t="shared" si="331"/>
        <v>0</v>
      </c>
      <c r="CS396" s="66"/>
      <c r="CT396" s="147"/>
      <c r="CU396" s="147"/>
      <c r="CV396" s="147"/>
      <c r="CW396" s="147"/>
      <c r="CX396" s="147"/>
      <c r="CY396" s="149"/>
      <c r="CZ396" s="100"/>
      <c r="DA396" s="147"/>
      <c r="DB396" s="147"/>
      <c r="DC396" s="147"/>
      <c r="DD396" s="147"/>
      <c r="DE396" s="147"/>
      <c r="DF396" s="148">
        <f t="shared" si="332"/>
        <v>0</v>
      </c>
      <c r="DG396" s="77">
        <f>IF(CD396=0,0,(ROUNDUP(O396*(BU396*参照!$C$5+BV396*参照!$C$6+BW396*参照!$C$7+BX396*参照!$C$8+BY396*参照!$C$9+BZ396*参照!$C$10+CA396*参照!$C$11+CB396*参照!$C$12+CC396*参照!$C$13)/CD396,-2)))</f>
        <v>0</v>
      </c>
      <c r="DH396" s="136" t="str">
        <f t="shared" si="303"/>
        <v>B</v>
      </c>
    </row>
    <row r="397" spans="1:112" ht="14.4">
      <c r="A397" s="137">
        <v>356</v>
      </c>
      <c r="B397" s="354"/>
      <c r="C397" s="355"/>
      <c r="D397" s="213"/>
      <c r="E397" s="213"/>
      <c r="F397" s="185"/>
      <c r="G397" s="213"/>
      <c r="H397" s="355"/>
      <c r="I397" s="237">
        <v>0</v>
      </c>
      <c r="J397" s="236">
        <f t="shared" si="304"/>
        <v>0</v>
      </c>
      <c r="K397" s="387">
        <f>IF(D397="昼間",参照!$E$4,IF(D397="夜間等",参照!$E$5,IF(D397="通信",参照!$E$6,0)))</f>
        <v>0</v>
      </c>
      <c r="L397" s="240">
        <f t="shared" si="305"/>
        <v>0</v>
      </c>
      <c r="M397" s="241">
        <f t="shared" si="306"/>
        <v>0</v>
      </c>
      <c r="N397" s="238"/>
      <c r="O397" s="238">
        <f t="shared" si="307"/>
        <v>0</v>
      </c>
      <c r="P397" s="389">
        <v>0</v>
      </c>
      <c r="Q397" s="392">
        <f>IF(D397="昼間",参照!$F$4,IF(D397="夜間等",参照!$F$5,IF(D397="通信",参照!$F$6,0)))</f>
        <v>0</v>
      </c>
      <c r="R397" s="240">
        <f t="shared" si="308"/>
        <v>0</v>
      </c>
      <c r="S397" s="214"/>
      <c r="T397" s="384">
        <f t="shared" si="309"/>
        <v>0</v>
      </c>
      <c r="U397" s="382">
        <f t="shared" si="310"/>
        <v>0</v>
      </c>
      <c r="V397" s="380">
        <f t="shared" si="311"/>
        <v>0</v>
      </c>
      <c r="W397" s="378">
        <f t="shared" si="312"/>
        <v>0</v>
      </c>
      <c r="X397" s="386" t="str">
        <f t="shared" si="282"/>
        <v>0</v>
      </c>
      <c r="Y397" s="379">
        <f t="shared" si="313"/>
        <v>0</v>
      </c>
      <c r="Z397" s="441"/>
      <c r="AA397" s="441"/>
      <c r="AB397" s="445">
        <f t="shared" si="314"/>
        <v>0</v>
      </c>
      <c r="AC397" s="356">
        <f t="shared" si="315"/>
        <v>0</v>
      </c>
      <c r="AD397" s="123">
        <f t="shared" si="283"/>
        <v>0</v>
      </c>
      <c r="AE397" s="123">
        <f t="shared" si="284"/>
        <v>0</v>
      </c>
      <c r="AF397" s="183"/>
      <c r="AG397" s="32"/>
      <c r="AH397" s="97"/>
      <c r="AI397" s="33"/>
      <c r="AJ397" s="97"/>
      <c r="AK397" s="33"/>
      <c r="AL397" s="97"/>
      <c r="AM397" s="98"/>
      <c r="AN397" s="99"/>
      <c r="AO397" s="147"/>
      <c r="AP397" s="147"/>
      <c r="AQ397" s="147"/>
      <c r="AR397" s="147"/>
      <c r="AS397" s="33"/>
      <c r="AT397" s="308">
        <f t="shared" si="285"/>
        <v>0</v>
      </c>
      <c r="AU397" s="295">
        <f t="shared" si="286"/>
        <v>0</v>
      </c>
      <c r="AV397" s="295">
        <f t="shared" si="287"/>
        <v>0</v>
      </c>
      <c r="AW397" s="295">
        <f t="shared" si="288"/>
        <v>0</v>
      </c>
      <c r="AX397" s="295">
        <f t="shared" si="289"/>
        <v>0</v>
      </c>
      <c r="AY397" s="295">
        <f t="shared" si="290"/>
        <v>0</v>
      </c>
      <c r="AZ397" s="295">
        <f t="shared" si="291"/>
        <v>0</v>
      </c>
      <c r="BA397" s="295">
        <f t="shared" si="292"/>
        <v>0</v>
      </c>
      <c r="BB397" s="310">
        <f t="shared" si="293"/>
        <v>0</v>
      </c>
      <c r="BC397" s="308">
        <f t="shared" si="294"/>
        <v>0</v>
      </c>
      <c r="BD397" s="308">
        <f t="shared" si="295"/>
        <v>0</v>
      </c>
      <c r="BE397" s="295">
        <f t="shared" si="296"/>
        <v>0</v>
      </c>
      <c r="BF397" s="308">
        <f t="shared" si="297"/>
        <v>0</v>
      </c>
      <c r="BG397" s="295">
        <f t="shared" si="298"/>
        <v>0</v>
      </c>
      <c r="BH397" s="308">
        <f t="shared" si="299"/>
        <v>0</v>
      </c>
      <c r="BI397" s="295">
        <f t="shared" si="300"/>
        <v>0</v>
      </c>
      <c r="BJ397" s="295">
        <f t="shared" si="301"/>
        <v>0</v>
      </c>
      <c r="BK397" s="310">
        <f t="shared" si="302"/>
        <v>0</v>
      </c>
      <c r="BL397" s="317">
        <f t="shared" si="316"/>
        <v>0</v>
      </c>
      <c r="BM397" s="299">
        <f t="shared" si="316"/>
        <v>0</v>
      </c>
      <c r="BN397" s="299">
        <f t="shared" si="317"/>
        <v>0</v>
      </c>
      <c r="BO397" s="299">
        <f t="shared" si="316"/>
        <v>0</v>
      </c>
      <c r="BP397" s="299">
        <f t="shared" si="318"/>
        <v>0</v>
      </c>
      <c r="BQ397" s="299">
        <f t="shared" si="316"/>
        <v>0</v>
      </c>
      <c r="BR397" s="299">
        <f t="shared" si="319"/>
        <v>0</v>
      </c>
      <c r="BS397" s="299">
        <f t="shared" si="320"/>
        <v>0</v>
      </c>
      <c r="BT397" s="318">
        <f t="shared" si="320"/>
        <v>0</v>
      </c>
      <c r="BU397" s="450">
        <f t="shared" si="321"/>
        <v>0</v>
      </c>
      <c r="BV397" s="451">
        <f t="shared" si="322"/>
        <v>0</v>
      </c>
      <c r="BW397" s="451">
        <f t="shared" si="323"/>
        <v>0</v>
      </c>
      <c r="BX397" s="451">
        <f t="shared" si="324"/>
        <v>0</v>
      </c>
      <c r="BY397" s="451">
        <f t="shared" si="325"/>
        <v>0</v>
      </c>
      <c r="BZ397" s="451">
        <f t="shared" si="326"/>
        <v>0</v>
      </c>
      <c r="CA397" s="451">
        <f t="shared" si="327"/>
        <v>0</v>
      </c>
      <c r="CB397" s="451">
        <f t="shared" si="328"/>
        <v>0</v>
      </c>
      <c r="CC397" s="451">
        <f t="shared" si="329"/>
        <v>0</v>
      </c>
      <c r="CD397" s="452">
        <f t="shared" si="330"/>
        <v>0</v>
      </c>
      <c r="CE397" s="453">
        <f>IF($AF397="3/3",$R397*参照!$J$4,IF($AF397="2/3",$R397*参照!$J$5,IF($AF397="1/3",$R397*参照!$J$6,IF($AF397="1/4(多子)",$R397*参照!$J$4,IF($AF397="1/4(工･農)",$R397*参照!$J$7,IF($AF397="3/3(多子)",$R397*参照!$J$4,IF($AF397="2/3(多子)",$R397*参照!$J$4,IF($AF397="1/3(多子)",$R397*参照!$J$4,IF($AF397="多子世帯",$R397*参照!$J$4,)))))))))</f>
        <v>0</v>
      </c>
      <c r="CF397" s="454" t="b">
        <f>IF(AH397="3/3",$M397*参照!$I$4,IF(AH397="2/3",$M397*参照!$I$5,IF(AH397="1/3",$M397*参照!$I$6,IF(AH397="1/4(多子)",$M397*参照!$I$4,IF(AH397="1/4(工･農)",$M397*参照!$I$7,IF(AH397="3/3(多子)",$M397*参照!$I$4,IF(AH397="2/3(多子)",$M397*参照!$I$4,IF(AH397="1/3(多子)",$M397*参照!$I$4,IF(AH397="多子世帯",$M397*参照!$I$4,IF(AH397="対象外",0))))))))))</f>
        <v>0</v>
      </c>
      <c r="CG397" s="454" t="b">
        <f>IF(AI397="3/3",$M397*参照!$I$4,IF(AI397="2/3",$M397*参照!$I$5,IF(AI397="1/3",$M397*参照!$I$6,IF(AI397="1/4(多子)",$M397*参照!$I$4,IF(AI397="1/4(工･農)",$M397*参照!$I$7,IF(AI397="3/3(多子)",$M397*参照!$I$4,IF(AI397="2/3(多子)",$M397*参照!$I$4,IF(AI397="1/3(多子)",$M397*参照!$I$4,IF(AI397="多子世帯",$M397*参照!$I$4,IF(AI397="対象外",0))))))))))</f>
        <v>0</v>
      </c>
      <c r="CH397" s="454" t="b">
        <f>IF(AJ397="3/3",$M397*参照!$I$4,IF(AJ397="2/3",$M397*参照!$I$5,IF(AJ397="1/3",$M397*参照!$I$6,IF(AJ397="1/4(多子)",$M397*参照!$I$4,IF(AJ397="1/4(工･農)",$M397*参照!$I$7,IF(AJ397="3/3(多子)",$M397*参照!$I$4,IF(AJ397="2/3(多子)",$M397*参照!$I$4,IF(AJ397="1/3(多子)",$M397*参照!$I$4,IF(AJ397="多子世帯",$M397*参照!$I$4,IF(AJ397="対象外",0))))))))))</f>
        <v>0</v>
      </c>
      <c r="CI397" s="454" t="b">
        <f>IF(AK397="3/3",$M397*参照!$I$4,IF(AK397="2/3",$M397*参照!$I$5,IF(AK397="1/3",$M397*参照!$I$6,IF(AK397="1/4(多子)",$M397*参照!$I$4,IF(AK397="1/4(工･農)",$M397*参照!$I$7,IF(AK397="3/3(多子)",$M397*参照!$I$4,IF(AK397="2/3(多子)",$M397*参照!$I$4,IF(AK397="1/3(多子)",$M397*参照!$I$4,IF(AK397="多子世帯",$M397*参照!$I$4,IF(AK397="対象外",0))))))))))</f>
        <v>0</v>
      </c>
      <c r="CJ397" s="454" t="b">
        <f>IF(AL397="3/3",$M397*参照!$I$4,IF(AL397="2/3",$M397*参照!$I$5,IF(AL397="1/3",$M397*参照!$I$6,IF(AL397="1/4(多子)",$M397*参照!$I$4,IF(AL397="1/4(工･農)",$M397*参照!$I$7,IF(AL397="3/3(多子)",$M397*参照!$I$4,IF(AL397="2/3(多子)",$M397*参照!$I$4,IF(AL397="1/3(多子)",$M397*参照!$I$4,IF(AL397="多子世帯",$M397*参照!$I$4,IF(AL397="対象外",0))))))))))</f>
        <v>0</v>
      </c>
      <c r="CK397" s="454" t="b">
        <f>IF(AM397="3/3",$M397*参照!$I$4,IF(AM397="2/3",$M397*参照!$I$5,IF(AM397="1/3",$M397*参照!$I$6,IF(AM397="1/4(多子)",$M397*参照!$I$4,IF(AM397="1/4(工･農)",$M397*参照!$I$7,IF(AM397="3/3(多子)",$M397*参照!$I$4,IF(AM397="2/3(多子)",$M397*参照!$I$4,IF(AM397="1/3(多子)",$M397*参照!$I$4,IF(AM397="多子世帯",$M397*参照!$I$4,IF(AM397="対象外",0))))))))))</f>
        <v>0</v>
      </c>
      <c r="CL397" s="454" t="b">
        <f>IF(AN397="3/3",$M397*参照!$I$4,IF(AN397="2/3",$M397*参照!$I$5,IF(AN397="1/3",$M397*参照!$I$6,IF(AN397="1/4(多子)",$M397*参照!$I$4,IF(AN397="1/4(工･農)",$M397*参照!$I$7,IF(AN397="3/3(多子)",$M397*参照!$I$4,IF(AN397="2/3(多子)",$M397*参照!$I$4,IF(AN397="1/3(多子)",$M397*参照!$I$4,IF(AN397="多子世帯",$M397*参照!$I$4,IF(AN397="対象外",0))))))))))</f>
        <v>0</v>
      </c>
      <c r="CM397" s="454" t="b">
        <f>IF(AO397="3/3",$M397*参照!$I$4,IF(AO397="2/3",$M397*参照!$I$5,IF(AO397="1/3",$M397*参照!$I$6,IF(AO397="1/4(多子)",$M397*参照!$I$4,IF(AO397="1/4(工･農)",$M397*参照!$I$7,IF(AO397="3/3(多子)",$M397*参照!$I$4,IF(AO397="2/3(多子)",$M397*参照!$I$4,IF(AO397="1/3(多子)",$M397*参照!$I$4,IF(AO397="多子世帯",$M397*参照!$I$4,IF(AO397="対象外",0))))))))))</f>
        <v>0</v>
      </c>
      <c r="CN397" s="454" t="b">
        <f>IF(AP397="3/3",$M397*参照!$I$4,IF(AP397="2/3",$M397*参照!$I$5,IF(AP397="1/3",$M397*参照!$I$6,IF(AP397="1/4(多子)",$M397*参照!$I$4,IF(AP397="1/4(工･農)",$M397*参照!$I$7,IF(AP397="3/3(多子)",$M397*参照!$I$4,IF(AP397="2/3(多子)",$M397*参照!$I$4,IF(AP397="1/3(多子)",$M397*参照!$I$4,IF(AP397="多子世帯",$M397*参照!$I$4,IF(AP397="対象外",0))))))))))</f>
        <v>0</v>
      </c>
      <c r="CO397" s="454" t="b">
        <f>IF(AQ397="3/3",$M397*参照!$I$4,IF(AQ397="2/3",$M397*参照!$I$5,IF(AQ397="1/3",$M397*参照!$I$6,IF(AQ397="1/4(多子)",$M397*参照!$I$4,IF(AQ397="1/4(工･農)",$M397*参照!$I$7,IF(AQ397="3/3(多子)",$M397*参照!$I$4,IF(AQ397="2/3(多子)",$M397*参照!$I$4,IF(AQ397="1/3(多子)",$M397*参照!$I$4,IF(AQ397="多子世帯",$M397*参照!$I$4,IF(AQ397="対象外",0))))))))))</f>
        <v>0</v>
      </c>
      <c r="CP397" s="454" t="b">
        <f>IF(AR397="3/3",$M397*参照!$I$4,IF(AR397="2/3",$M397*参照!$I$5,IF(AR397="1/3",$M397*参照!$I$6,IF(AR397="1/4(多子)",$M397*参照!$I$4,IF(AR397="1/4(工･農)",$M397*参照!$I$7,IF(AR397="3/3(多子)",$M397*参照!$I$4,IF(AR397="2/3(多子)",$M397*参照!$I$4,IF(AR397="1/3(多子)",$M397*参照!$I$4,IF(AR397="多子世帯",$M397*参照!$I$4,IF(AR397="対象外",0))))))))))</f>
        <v>0</v>
      </c>
      <c r="CQ397" s="455" t="b">
        <f>IF(AS397="3/3",$M397*参照!$I$4,IF(AS397="2/3",$M397*参照!$I$5,IF(AS397="1/3",$M397*参照!$I$6,IF(AS397="1/4(多子)",$M397*参照!$I$4,IF(AS397="1/4(工･農)",$M397*参照!$I$7,IF(AS397="3/3(多子)",$M397*参照!$I$4,IF(AS397="2/3(多子)",$M397*参照!$I$4,IF(AS397="1/3(多子)",$M397*参照!$I$4,IF(AS397="多子世帯",$M397*参照!$I$4,IF(AS397="対象外",0))))))))))</f>
        <v>0</v>
      </c>
      <c r="CR397" s="456">
        <f t="shared" si="331"/>
        <v>0</v>
      </c>
      <c r="CS397" s="66"/>
      <c r="CT397" s="147"/>
      <c r="CU397" s="147"/>
      <c r="CV397" s="147"/>
      <c r="CW397" s="147"/>
      <c r="CX397" s="147"/>
      <c r="CY397" s="149"/>
      <c r="CZ397" s="100"/>
      <c r="DA397" s="147"/>
      <c r="DB397" s="147"/>
      <c r="DC397" s="147"/>
      <c r="DD397" s="147"/>
      <c r="DE397" s="147"/>
      <c r="DF397" s="148">
        <f t="shared" si="332"/>
        <v>0</v>
      </c>
      <c r="DG397" s="77">
        <f>IF(CD397=0,0,(ROUNDUP(O397*(BU397*参照!$C$5+BV397*参照!$C$6+BW397*参照!$C$7+BX397*参照!$C$8+BY397*参照!$C$9+BZ397*参照!$C$10+CA397*参照!$C$11+CB397*参照!$C$12+CC397*参照!$C$13)/CD397,-2)))</f>
        <v>0</v>
      </c>
      <c r="DH397" s="136" t="str">
        <f t="shared" si="303"/>
        <v>B</v>
      </c>
    </row>
    <row r="398" spans="1:112" ht="14.4">
      <c r="A398" s="137">
        <v>357</v>
      </c>
      <c r="B398" s="363"/>
      <c r="C398" s="361"/>
      <c r="D398" s="126"/>
      <c r="E398" s="127"/>
      <c r="F398" s="185"/>
      <c r="G398" s="213"/>
      <c r="H398" s="355"/>
      <c r="I398" s="235">
        <v>0</v>
      </c>
      <c r="J398" s="235">
        <f t="shared" si="304"/>
        <v>0</v>
      </c>
      <c r="K398" s="387">
        <f>IF(D398="昼間",参照!$E$4,IF(D398="夜間等",参照!$E$5,IF(D398="通信",参照!$E$6,0)))</f>
        <v>0</v>
      </c>
      <c r="L398" s="240">
        <f t="shared" si="305"/>
        <v>0</v>
      </c>
      <c r="M398" s="241">
        <f t="shared" si="306"/>
        <v>0</v>
      </c>
      <c r="N398" s="238"/>
      <c r="O398" s="238">
        <f t="shared" si="307"/>
        <v>0</v>
      </c>
      <c r="P398" s="389">
        <v>0</v>
      </c>
      <c r="Q398" s="392">
        <f>IF(D398="昼間",参照!$F$4,IF(D398="夜間等",参照!$F$5,IF(D398="通信",参照!$F$6,0)))</f>
        <v>0</v>
      </c>
      <c r="R398" s="240">
        <f t="shared" si="308"/>
        <v>0</v>
      </c>
      <c r="S398" s="214"/>
      <c r="T398" s="384">
        <f t="shared" si="309"/>
        <v>0</v>
      </c>
      <c r="U398" s="382">
        <f t="shared" si="310"/>
        <v>0</v>
      </c>
      <c r="V398" s="380">
        <f t="shared" si="311"/>
        <v>0</v>
      </c>
      <c r="W398" s="378">
        <f t="shared" si="312"/>
        <v>0</v>
      </c>
      <c r="X398" s="386" t="str">
        <f t="shared" si="282"/>
        <v>0</v>
      </c>
      <c r="Y398" s="379">
        <f t="shared" si="313"/>
        <v>0</v>
      </c>
      <c r="Z398" s="441"/>
      <c r="AA398" s="441"/>
      <c r="AB398" s="445">
        <f t="shared" si="314"/>
        <v>0</v>
      </c>
      <c r="AC398" s="356">
        <f t="shared" si="315"/>
        <v>0</v>
      </c>
      <c r="AD398" s="123">
        <f t="shared" si="283"/>
        <v>0</v>
      </c>
      <c r="AE398" s="123">
        <f t="shared" si="284"/>
        <v>0</v>
      </c>
      <c r="AF398" s="183"/>
      <c r="AG398" s="32"/>
      <c r="AH398" s="97"/>
      <c r="AI398" s="33"/>
      <c r="AJ398" s="97"/>
      <c r="AK398" s="33"/>
      <c r="AL398" s="97"/>
      <c r="AM398" s="98"/>
      <c r="AN398" s="99"/>
      <c r="AO398" s="147"/>
      <c r="AP398" s="147"/>
      <c r="AQ398" s="147"/>
      <c r="AR398" s="147"/>
      <c r="AS398" s="33"/>
      <c r="AT398" s="308">
        <f t="shared" si="285"/>
        <v>0</v>
      </c>
      <c r="AU398" s="295">
        <f t="shared" si="286"/>
        <v>0</v>
      </c>
      <c r="AV398" s="295">
        <f t="shared" si="287"/>
        <v>0</v>
      </c>
      <c r="AW398" s="295">
        <f t="shared" si="288"/>
        <v>0</v>
      </c>
      <c r="AX398" s="295">
        <f t="shared" si="289"/>
        <v>0</v>
      </c>
      <c r="AY398" s="295">
        <f t="shared" si="290"/>
        <v>0</v>
      </c>
      <c r="AZ398" s="295">
        <f t="shared" si="291"/>
        <v>0</v>
      </c>
      <c r="BA398" s="295">
        <f t="shared" si="292"/>
        <v>0</v>
      </c>
      <c r="BB398" s="310">
        <f t="shared" si="293"/>
        <v>0</v>
      </c>
      <c r="BC398" s="308">
        <f t="shared" si="294"/>
        <v>0</v>
      </c>
      <c r="BD398" s="308">
        <f t="shared" si="295"/>
        <v>0</v>
      </c>
      <c r="BE398" s="295">
        <f t="shared" si="296"/>
        <v>0</v>
      </c>
      <c r="BF398" s="308">
        <f t="shared" si="297"/>
        <v>0</v>
      </c>
      <c r="BG398" s="295">
        <f t="shared" si="298"/>
        <v>0</v>
      </c>
      <c r="BH398" s="308">
        <f t="shared" si="299"/>
        <v>0</v>
      </c>
      <c r="BI398" s="295">
        <f t="shared" si="300"/>
        <v>0</v>
      </c>
      <c r="BJ398" s="295">
        <f t="shared" si="301"/>
        <v>0</v>
      </c>
      <c r="BK398" s="310">
        <f t="shared" si="302"/>
        <v>0</v>
      </c>
      <c r="BL398" s="317">
        <f t="shared" si="316"/>
        <v>0</v>
      </c>
      <c r="BM398" s="299">
        <f t="shared" si="316"/>
        <v>0</v>
      </c>
      <c r="BN398" s="299">
        <f t="shared" si="317"/>
        <v>0</v>
      </c>
      <c r="BO398" s="299">
        <f t="shared" si="316"/>
        <v>0</v>
      </c>
      <c r="BP398" s="299">
        <f t="shared" si="318"/>
        <v>0</v>
      </c>
      <c r="BQ398" s="299">
        <f t="shared" si="316"/>
        <v>0</v>
      </c>
      <c r="BR398" s="299">
        <f t="shared" si="319"/>
        <v>0</v>
      </c>
      <c r="BS398" s="299">
        <f t="shared" si="320"/>
        <v>0</v>
      </c>
      <c r="BT398" s="318">
        <f t="shared" si="320"/>
        <v>0</v>
      </c>
      <c r="BU398" s="450">
        <f t="shared" si="321"/>
        <v>0</v>
      </c>
      <c r="BV398" s="451">
        <f t="shared" si="322"/>
        <v>0</v>
      </c>
      <c r="BW398" s="451">
        <f t="shared" si="323"/>
        <v>0</v>
      </c>
      <c r="BX398" s="451">
        <f t="shared" si="324"/>
        <v>0</v>
      </c>
      <c r="BY398" s="451">
        <f t="shared" si="325"/>
        <v>0</v>
      </c>
      <c r="BZ398" s="451">
        <f t="shared" si="326"/>
        <v>0</v>
      </c>
      <c r="CA398" s="451">
        <f t="shared" si="327"/>
        <v>0</v>
      </c>
      <c r="CB398" s="451">
        <f t="shared" si="328"/>
        <v>0</v>
      </c>
      <c r="CC398" s="451">
        <f t="shared" si="329"/>
        <v>0</v>
      </c>
      <c r="CD398" s="452">
        <f t="shared" si="330"/>
        <v>0</v>
      </c>
      <c r="CE398" s="453">
        <f>IF($AF398="3/3",$R398*参照!$J$4,IF($AF398="2/3",$R398*参照!$J$5,IF($AF398="1/3",$R398*参照!$J$6,IF($AF398="1/4(多子)",$R398*参照!$J$4,IF($AF398="1/4(工･農)",$R398*参照!$J$7,IF($AF398="3/3(多子)",$R398*参照!$J$4,IF($AF398="2/3(多子)",$R398*参照!$J$4,IF($AF398="1/3(多子)",$R398*参照!$J$4,IF($AF398="多子世帯",$R398*参照!$J$4,)))))))))</f>
        <v>0</v>
      </c>
      <c r="CF398" s="454" t="b">
        <f>IF(AH398="3/3",$M398*参照!$I$4,IF(AH398="2/3",$M398*参照!$I$5,IF(AH398="1/3",$M398*参照!$I$6,IF(AH398="1/4(多子)",$M398*参照!$I$4,IF(AH398="1/4(工･農)",$M398*参照!$I$7,IF(AH398="3/3(多子)",$M398*参照!$I$4,IF(AH398="2/3(多子)",$M398*参照!$I$4,IF(AH398="1/3(多子)",$M398*参照!$I$4,IF(AH398="多子世帯",$M398*参照!$I$4,IF(AH398="対象外",0))))))))))</f>
        <v>0</v>
      </c>
      <c r="CG398" s="454" t="b">
        <f>IF(AI398="3/3",$M398*参照!$I$4,IF(AI398="2/3",$M398*参照!$I$5,IF(AI398="1/3",$M398*参照!$I$6,IF(AI398="1/4(多子)",$M398*参照!$I$4,IF(AI398="1/4(工･農)",$M398*参照!$I$7,IF(AI398="3/3(多子)",$M398*参照!$I$4,IF(AI398="2/3(多子)",$M398*参照!$I$4,IF(AI398="1/3(多子)",$M398*参照!$I$4,IF(AI398="多子世帯",$M398*参照!$I$4,IF(AI398="対象外",0))))))))))</f>
        <v>0</v>
      </c>
      <c r="CH398" s="454" t="b">
        <f>IF(AJ398="3/3",$M398*参照!$I$4,IF(AJ398="2/3",$M398*参照!$I$5,IF(AJ398="1/3",$M398*参照!$I$6,IF(AJ398="1/4(多子)",$M398*参照!$I$4,IF(AJ398="1/4(工･農)",$M398*参照!$I$7,IF(AJ398="3/3(多子)",$M398*参照!$I$4,IF(AJ398="2/3(多子)",$M398*参照!$I$4,IF(AJ398="1/3(多子)",$M398*参照!$I$4,IF(AJ398="多子世帯",$M398*参照!$I$4,IF(AJ398="対象外",0))))))))))</f>
        <v>0</v>
      </c>
      <c r="CI398" s="454" t="b">
        <f>IF(AK398="3/3",$M398*参照!$I$4,IF(AK398="2/3",$M398*参照!$I$5,IF(AK398="1/3",$M398*参照!$I$6,IF(AK398="1/4(多子)",$M398*参照!$I$4,IF(AK398="1/4(工･農)",$M398*参照!$I$7,IF(AK398="3/3(多子)",$M398*参照!$I$4,IF(AK398="2/3(多子)",$M398*参照!$I$4,IF(AK398="1/3(多子)",$M398*参照!$I$4,IF(AK398="多子世帯",$M398*参照!$I$4,IF(AK398="対象外",0))))))))))</f>
        <v>0</v>
      </c>
      <c r="CJ398" s="454" t="b">
        <f>IF(AL398="3/3",$M398*参照!$I$4,IF(AL398="2/3",$M398*参照!$I$5,IF(AL398="1/3",$M398*参照!$I$6,IF(AL398="1/4(多子)",$M398*参照!$I$4,IF(AL398="1/4(工･農)",$M398*参照!$I$7,IF(AL398="3/3(多子)",$M398*参照!$I$4,IF(AL398="2/3(多子)",$M398*参照!$I$4,IF(AL398="1/3(多子)",$M398*参照!$I$4,IF(AL398="多子世帯",$M398*参照!$I$4,IF(AL398="対象外",0))))))))))</f>
        <v>0</v>
      </c>
      <c r="CK398" s="454" t="b">
        <f>IF(AM398="3/3",$M398*参照!$I$4,IF(AM398="2/3",$M398*参照!$I$5,IF(AM398="1/3",$M398*参照!$I$6,IF(AM398="1/4(多子)",$M398*参照!$I$4,IF(AM398="1/4(工･農)",$M398*参照!$I$7,IF(AM398="3/3(多子)",$M398*参照!$I$4,IF(AM398="2/3(多子)",$M398*参照!$I$4,IF(AM398="1/3(多子)",$M398*参照!$I$4,IF(AM398="多子世帯",$M398*参照!$I$4,IF(AM398="対象外",0))))))))))</f>
        <v>0</v>
      </c>
      <c r="CL398" s="454" t="b">
        <f>IF(AN398="3/3",$M398*参照!$I$4,IF(AN398="2/3",$M398*参照!$I$5,IF(AN398="1/3",$M398*参照!$I$6,IF(AN398="1/4(多子)",$M398*参照!$I$4,IF(AN398="1/4(工･農)",$M398*参照!$I$7,IF(AN398="3/3(多子)",$M398*参照!$I$4,IF(AN398="2/3(多子)",$M398*参照!$I$4,IF(AN398="1/3(多子)",$M398*参照!$I$4,IF(AN398="多子世帯",$M398*参照!$I$4,IF(AN398="対象外",0))))))))))</f>
        <v>0</v>
      </c>
      <c r="CM398" s="454" t="b">
        <f>IF(AO398="3/3",$M398*参照!$I$4,IF(AO398="2/3",$M398*参照!$I$5,IF(AO398="1/3",$M398*参照!$I$6,IF(AO398="1/4(多子)",$M398*参照!$I$4,IF(AO398="1/4(工･農)",$M398*参照!$I$7,IF(AO398="3/3(多子)",$M398*参照!$I$4,IF(AO398="2/3(多子)",$M398*参照!$I$4,IF(AO398="1/3(多子)",$M398*参照!$I$4,IF(AO398="多子世帯",$M398*参照!$I$4,IF(AO398="対象外",0))))))))))</f>
        <v>0</v>
      </c>
      <c r="CN398" s="454" t="b">
        <f>IF(AP398="3/3",$M398*参照!$I$4,IF(AP398="2/3",$M398*参照!$I$5,IF(AP398="1/3",$M398*参照!$I$6,IF(AP398="1/4(多子)",$M398*参照!$I$4,IF(AP398="1/4(工･農)",$M398*参照!$I$7,IF(AP398="3/3(多子)",$M398*参照!$I$4,IF(AP398="2/3(多子)",$M398*参照!$I$4,IF(AP398="1/3(多子)",$M398*参照!$I$4,IF(AP398="多子世帯",$M398*参照!$I$4,IF(AP398="対象外",0))))))))))</f>
        <v>0</v>
      </c>
      <c r="CO398" s="454" t="b">
        <f>IF(AQ398="3/3",$M398*参照!$I$4,IF(AQ398="2/3",$M398*参照!$I$5,IF(AQ398="1/3",$M398*参照!$I$6,IF(AQ398="1/4(多子)",$M398*参照!$I$4,IF(AQ398="1/4(工･農)",$M398*参照!$I$7,IF(AQ398="3/3(多子)",$M398*参照!$I$4,IF(AQ398="2/3(多子)",$M398*参照!$I$4,IF(AQ398="1/3(多子)",$M398*参照!$I$4,IF(AQ398="多子世帯",$M398*参照!$I$4,IF(AQ398="対象外",0))))))))))</f>
        <v>0</v>
      </c>
      <c r="CP398" s="454" t="b">
        <f>IF(AR398="3/3",$M398*参照!$I$4,IF(AR398="2/3",$M398*参照!$I$5,IF(AR398="1/3",$M398*参照!$I$6,IF(AR398="1/4(多子)",$M398*参照!$I$4,IF(AR398="1/4(工･農)",$M398*参照!$I$7,IF(AR398="3/3(多子)",$M398*参照!$I$4,IF(AR398="2/3(多子)",$M398*参照!$I$4,IF(AR398="1/3(多子)",$M398*参照!$I$4,IF(AR398="多子世帯",$M398*参照!$I$4,IF(AR398="対象外",0))))))))))</f>
        <v>0</v>
      </c>
      <c r="CQ398" s="455" t="b">
        <f>IF(AS398="3/3",$M398*参照!$I$4,IF(AS398="2/3",$M398*参照!$I$5,IF(AS398="1/3",$M398*参照!$I$6,IF(AS398="1/4(多子)",$M398*参照!$I$4,IF(AS398="1/4(工･農)",$M398*参照!$I$7,IF(AS398="3/3(多子)",$M398*参照!$I$4,IF(AS398="2/3(多子)",$M398*参照!$I$4,IF(AS398="1/3(多子)",$M398*参照!$I$4,IF(AS398="多子世帯",$M398*参照!$I$4,IF(AS398="対象外",0))))))))))</f>
        <v>0</v>
      </c>
      <c r="CR398" s="456">
        <f t="shared" si="331"/>
        <v>0</v>
      </c>
      <c r="CS398" s="66"/>
      <c r="CT398" s="147"/>
      <c r="CU398" s="147"/>
      <c r="CV398" s="147"/>
      <c r="CW398" s="147"/>
      <c r="CX398" s="147"/>
      <c r="CY398" s="149"/>
      <c r="CZ398" s="100"/>
      <c r="DA398" s="147"/>
      <c r="DB398" s="147"/>
      <c r="DC398" s="147"/>
      <c r="DD398" s="147"/>
      <c r="DE398" s="147"/>
      <c r="DF398" s="148">
        <f t="shared" si="332"/>
        <v>0</v>
      </c>
      <c r="DG398" s="77">
        <f>IF(CD398=0,0,(ROUNDUP(O398*(BU398*参照!$C$5+BV398*参照!$C$6+BW398*参照!$C$7+BX398*参照!$C$8+BY398*参照!$C$9+BZ398*参照!$C$10+CA398*参照!$C$11+CB398*参照!$C$12+CC398*参照!$C$13)/CD398,-2)))</f>
        <v>0</v>
      </c>
      <c r="DH398" s="136" t="str">
        <f t="shared" si="303"/>
        <v>B</v>
      </c>
    </row>
    <row r="399" spans="1:112" ht="14.4">
      <c r="A399" s="137">
        <v>358</v>
      </c>
      <c r="B399" s="363"/>
      <c r="C399" s="361"/>
      <c r="D399" s="126"/>
      <c r="E399" s="127"/>
      <c r="F399" s="185"/>
      <c r="G399" s="213"/>
      <c r="H399" s="355"/>
      <c r="I399" s="235">
        <v>0</v>
      </c>
      <c r="J399" s="235">
        <f t="shared" si="304"/>
        <v>0</v>
      </c>
      <c r="K399" s="387">
        <f>IF(D399="昼間",参照!$E$4,IF(D399="夜間等",参照!$E$5,IF(D399="通信",参照!$E$6,0)))</f>
        <v>0</v>
      </c>
      <c r="L399" s="240">
        <f t="shared" si="305"/>
        <v>0</v>
      </c>
      <c r="M399" s="241">
        <f t="shared" si="306"/>
        <v>0</v>
      </c>
      <c r="N399" s="238"/>
      <c r="O399" s="238">
        <f t="shared" si="307"/>
        <v>0</v>
      </c>
      <c r="P399" s="389">
        <v>0</v>
      </c>
      <c r="Q399" s="392">
        <f>IF(D399="昼間",参照!$F$4,IF(D399="夜間等",参照!$F$5,IF(D399="通信",参照!$F$6,0)))</f>
        <v>0</v>
      </c>
      <c r="R399" s="240">
        <f t="shared" si="308"/>
        <v>0</v>
      </c>
      <c r="S399" s="214"/>
      <c r="T399" s="384">
        <f t="shared" si="309"/>
        <v>0</v>
      </c>
      <c r="U399" s="382">
        <f t="shared" si="310"/>
        <v>0</v>
      </c>
      <c r="V399" s="380">
        <f t="shared" si="311"/>
        <v>0</v>
      </c>
      <c r="W399" s="378">
        <f t="shared" si="312"/>
        <v>0</v>
      </c>
      <c r="X399" s="386" t="str">
        <f t="shared" si="282"/>
        <v>0</v>
      </c>
      <c r="Y399" s="379">
        <f t="shared" si="313"/>
        <v>0</v>
      </c>
      <c r="Z399" s="441"/>
      <c r="AA399" s="441"/>
      <c r="AB399" s="445">
        <f t="shared" si="314"/>
        <v>0</v>
      </c>
      <c r="AC399" s="356">
        <f t="shared" si="315"/>
        <v>0</v>
      </c>
      <c r="AD399" s="123">
        <f t="shared" si="283"/>
        <v>0</v>
      </c>
      <c r="AE399" s="123">
        <f t="shared" si="284"/>
        <v>0</v>
      </c>
      <c r="AF399" s="183"/>
      <c r="AG399" s="32"/>
      <c r="AH399" s="97"/>
      <c r="AI399" s="33"/>
      <c r="AJ399" s="97"/>
      <c r="AK399" s="33"/>
      <c r="AL399" s="97"/>
      <c r="AM399" s="98"/>
      <c r="AN399" s="99"/>
      <c r="AO399" s="147"/>
      <c r="AP399" s="147"/>
      <c r="AQ399" s="147"/>
      <c r="AR399" s="147"/>
      <c r="AS399" s="33"/>
      <c r="AT399" s="308">
        <f t="shared" si="285"/>
        <v>0</v>
      </c>
      <c r="AU399" s="295">
        <f t="shared" si="286"/>
        <v>0</v>
      </c>
      <c r="AV399" s="295">
        <f t="shared" si="287"/>
        <v>0</v>
      </c>
      <c r="AW399" s="295">
        <f t="shared" si="288"/>
        <v>0</v>
      </c>
      <c r="AX399" s="295">
        <f t="shared" si="289"/>
        <v>0</v>
      </c>
      <c r="AY399" s="295">
        <f t="shared" si="290"/>
        <v>0</v>
      </c>
      <c r="AZ399" s="295">
        <f t="shared" si="291"/>
        <v>0</v>
      </c>
      <c r="BA399" s="295">
        <f t="shared" si="292"/>
        <v>0</v>
      </c>
      <c r="BB399" s="310">
        <f t="shared" si="293"/>
        <v>0</v>
      </c>
      <c r="BC399" s="308">
        <f t="shared" si="294"/>
        <v>0</v>
      </c>
      <c r="BD399" s="308">
        <f t="shared" si="295"/>
        <v>0</v>
      </c>
      <c r="BE399" s="295">
        <f t="shared" si="296"/>
        <v>0</v>
      </c>
      <c r="BF399" s="308">
        <f t="shared" si="297"/>
        <v>0</v>
      </c>
      <c r="BG399" s="295">
        <f t="shared" si="298"/>
        <v>0</v>
      </c>
      <c r="BH399" s="308">
        <f t="shared" si="299"/>
        <v>0</v>
      </c>
      <c r="BI399" s="295">
        <f t="shared" si="300"/>
        <v>0</v>
      </c>
      <c r="BJ399" s="295">
        <f t="shared" si="301"/>
        <v>0</v>
      </c>
      <c r="BK399" s="310">
        <f t="shared" si="302"/>
        <v>0</v>
      </c>
      <c r="BL399" s="317">
        <f t="shared" si="316"/>
        <v>0</v>
      </c>
      <c r="BM399" s="299">
        <f t="shared" si="316"/>
        <v>0</v>
      </c>
      <c r="BN399" s="299">
        <f t="shared" si="317"/>
        <v>0</v>
      </c>
      <c r="BO399" s="299">
        <f t="shared" si="316"/>
        <v>0</v>
      </c>
      <c r="BP399" s="299">
        <f t="shared" si="318"/>
        <v>0</v>
      </c>
      <c r="BQ399" s="299">
        <f t="shared" si="316"/>
        <v>0</v>
      </c>
      <c r="BR399" s="299">
        <f t="shared" si="319"/>
        <v>0</v>
      </c>
      <c r="BS399" s="299">
        <f t="shared" si="320"/>
        <v>0</v>
      </c>
      <c r="BT399" s="318">
        <f t="shared" si="320"/>
        <v>0</v>
      </c>
      <c r="BU399" s="450">
        <f t="shared" si="321"/>
        <v>0</v>
      </c>
      <c r="BV399" s="451">
        <f t="shared" si="322"/>
        <v>0</v>
      </c>
      <c r="BW399" s="451">
        <f t="shared" si="323"/>
        <v>0</v>
      </c>
      <c r="BX399" s="451">
        <f t="shared" si="324"/>
        <v>0</v>
      </c>
      <c r="BY399" s="451">
        <f t="shared" si="325"/>
        <v>0</v>
      </c>
      <c r="BZ399" s="451">
        <f t="shared" si="326"/>
        <v>0</v>
      </c>
      <c r="CA399" s="451">
        <f t="shared" si="327"/>
        <v>0</v>
      </c>
      <c r="CB399" s="451">
        <f t="shared" si="328"/>
        <v>0</v>
      </c>
      <c r="CC399" s="451">
        <f t="shared" si="329"/>
        <v>0</v>
      </c>
      <c r="CD399" s="452">
        <f t="shared" si="330"/>
        <v>0</v>
      </c>
      <c r="CE399" s="453">
        <f>IF($AF399="3/3",$R399*参照!$J$4,IF($AF399="2/3",$R399*参照!$J$5,IF($AF399="1/3",$R399*参照!$J$6,IF($AF399="1/4(多子)",$R399*参照!$J$4,IF($AF399="1/4(工･農)",$R399*参照!$J$7,IF($AF399="3/3(多子)",$R399*参照!$J$4,IF($AF399="2/3(多子)",$R399*参照!$J$4,IF($AF399="1/3(多子)",$R399*参照!$J$4,IF($AF399="多子世帯",$R399*参照!$J$4,)))))))))</f>
        <v>0</v>
      </c>
      <c r="CF399" s="454" t="b">
        <f>IF(AH399="3/3",$M399*参照!$I$4,IF(AH399="2/3",$M399*参照!$I$5,IF(AH399="1/3",$M399*参照!$I$6,IF(AH399="1/4(多子)",$M399*参照!$I$4,IF(AH399="1/4(工･農)",$M399*参照!$I$7,IF(AH399="3/3(多子)",$M399*参照!$I$4,IF(AH399="2/3(多子)",$M399*参照!$I$4,IF(AH399="1/3(多子)",$M399*参照!$I$4,IF(AH399="多子世帯",$M399*参照!$I$4,IF(AH399="対象外",0))))))))))</f>
        <v>0</v>
      </c>
      <c r="CG399" s="454" t="b">
        <f>IF(AI399="3/3",$M399*参照!$I$4,IF(AI399="2/3",$M399*参照!$I$5,IF(AI399="1/3",$M399*参照!$I$6,IF(AI399="1/4(多子)",$M399*参照!$I$4,IF(AI399="1/4(工･農)",$M399*参照!$I$7,IF(AI399="3/3(多子)",$M399*参照!$I$4,IF(AI399="2/3(多子)",$M399*参照!$I$4,IF(AI399="1/3(多子)",$M399*参照!$I$4,IF(AI399="多子世帯",$M399*参照!$I$4,IF(AI399="対象外",0))))))))))</f>
        <v>0</v>
      </c>
      <c r="CH399" s="454" t="b">
        <f>IF(AJ399="3/3",$M399*参照!$I$4,IF(AJ399="2/3",$M399*参照!$I$5,IF(AJ399="1/3",$M399*参照!$I$6,IF(AJ399="1/4(多子)",$M399*参照!$I$4,IF(AJ399="1/4(工･農)",$M399*参照!$I$7,IF(AJ399="3/3(多子)",$M399*参照!$I$4,IF(AJ399="2/3(多子)",$M399*参照!$I$4,IF(AJ399="1/3(多子)",$M399*参照!$I$4,IF(AJ399="多子世帯",$M399*参照!$I$4,IF(AJ399="対象外",0))))))))))</f>
        <v>0</v>
      </c>
      <c r="CI399" s="454" t="b">
        <f>IF(AK399="3/3",$M399*参照!$I$4,IF(AK399="2/3",$M399*参照!$I$5,IF(AK399="1/3",$M399*参照!$I$6,IF(AK399="1/4(多子)",$M399*参照!$I$4,IF(AK399="1/4(工･農)",$M399*参照!$I$7,IF(AK399="3/3(多子)",$M399*参照!$I$4,IF(AK399="2/3(多子)",$M399*参照!$I$4,IF(AK399="1/3(多子)",$M399*参照!$I$4,IF(AK399="多子世帯",$M399*参照!$I$4,IF(AK399="対象外",0))))))))))</f>
        <v>0</v>
      </c>
      <c r="CJ399" s="454" t="b">
        <f>IF(AL399="3/3",$M399*参照!$I$4,IF(AL399="2/3",$M399*参照!$I$5,IF(AL399="1/3",$M399*参照!$I$6,IF(AL399="1/4(多子)",$M399*参照!$I$4,IF(AL399="1/4(工･農)",$M399*参照!$I$7,IF(AL399="3/3(多子)",$M399*参照!$I$4,IF(AL399="2/3(多子)",$M399*参照!$I$4,IF(AL399="1/3(多子)",$M399*参照!$I$4,IF(AL399="多子世帯",$M399*参照!$I$4,IF(AL399="対象外",0))))))))))</f>
        <v>0</v>
      </c>
      <c r="CK399" s="454" t="b">
        <f>IF(AM399="3/3",$M399*参照!$I$4,IF(AM399="2/3",$M399*参照!$I$5,IF(AM399="1/3",$M399*参照!$I$6,IF(AM399="1/4(多子)",$M399*参照!$I$4,IF(AM399="1/4(工･農)",$M399*参照!$I$7,IF(AM399="3/3(多子)",$M399*参照!$I$4,IF(AM399="2/3(多子)",$M399*参照!$I$4,IF(AM399="1/3(多子)",$M399*参照!$I$4,IF(AM399="多子世帯",$M399*参照!$I$4,IF(AM399="対象外",0))))))))))</f>
        <v>0</v>
      </c>
      <c r="CL399" s="454" t="b">
        <f>IF(AN399="3/3",$M399*参照!$I$4,IF(AN399="2/3",$M399*参照!$I$5,IF(AN399="1/3",$M399*参照!$I$6,IF(AN399="1/4(多子)",$M399*参照!$I$4,IF(AN399="1/4(工･農)",$M399*参照!$I$7,IF(AN399="3/3(多子)",$M399*参照!$I$4,IF(AN399="2/3(多子)",$M399*参照!$I$4,IF(AN399="1/3(多子)",$M399*参照!$I$4,IF(AN399="多子世帯",$M399*参照!$I$4,IF(AN399="対象外",0))))))))))</f>
        <v>0</v>
      </c>
      <c r="CM399" s="454" t="b">
        <f>IF(AO399="3/3",$M399*参照!$I$4,IF(AO399="2/3",$M399*参照!$I$5,IF(AO399="1/3",$M399*参照!$I$6,IF(AO399="1/4(多子)",$M399*参照!$I$4,IF(AO399="1/4(工･農)",$M399*参照!$I$7,IF(AO399="3/3(多子)",$M399*参照!$I$4,IF(AO399="2/3(多子)",$M399*参照!$I$4,IF(AO399="1/3(多子)",$M399*参照!$I$4,IF(AO399="多子世帯",$M399*参照!$I$4,IF(AO399="対象外",0))))))))))</f>
        <v>0</v>
      </c>
      <c r="CN399" s="454" t="b">
        <f>IF(AP399="3/3",$M399*参照!$I$4,IF(AP399="2/3",$M399*参照!$I$5,IF(AP399="1/3",$M399*参照!$I$6,IF(AP399="1/4(多子)",$M399*参照!$I$4,IF(AP399="1/4(工･農)",$M399*参照!$I$7,IF(AP399="3/3(多子)",$M399*参照!$I$4,IF(AP399="2/3(多子)",$M399*参照!$I$4,IF(AP399="1/3(多子)",$M399*参照!$I$4,IF(AP399="多子世帯",$M399*参照!$I$4,IF(AP399="対象外",0))))))))))</f>
        <v>0</v>
      </c>
      <c r="CO399" s="454" t="b">
        <f>IF(AQ399="3/3",$M399*参照!$I$4,IF(AQ399="2/3",$M399*参照!$I$5,IF(AQ399="1/3",$M399*参照!$I$6,IF(AQ399="1/4(多子)",$M399*参照!$I$4,IF(AQ399="1/4(工･農)",$M399*参照!$I$7,IF(AQ399="3/3(多子)",$M399*参照!$I$4,IF(AQ399="2/3(多子)",$M399*参照!$I$4,IF(AQ399="1/3(多子)",$M399*参照!$I$4,IF(AQ399="多子世帯",$M399*参照!$I$4,IF(AQ399="対象外",0))))))))))</f>
        <v>0</v>
      </c>
      <c r="CP399" s="454" t="b">
        <f>IF(AR399="3/3",$M399*参照!$I$4,IF(AR399="2/3",$M399*参照!$I$5,IF(AR399="1/3",$M399*参照!$I$6,IF(AR399="1/4(多子)",$M399*参照!$I$4,IF(AR399="1/4(工･農)",$M399*参照!$I$7,IF(AR399="3/3(多子)",$M399*参照!$I$4,IF(AR399="2/3(多子)",$M399*参照!$I$4,IF(AR399="1/3(多子)",$M399*参照!$I$4,IF(AR399="多子世帯",$M399*参照!$I$4,IF(AR399="対象外",0))))))))))</f>
        <v>0</v>
      </c>
      <c r="CQ399" s="455" t="b">
        <f>IF(AS399="3/3",$M399*参照!$I$4,IF(AS399="2/3",$M399*参照!$I$5,IF(AS399="1/3",$M399*参照!$I$6,IF(AS399="1/4(多子)",$M399*参照!$I$4,IF(AS399="1/4(工･農)",$M399*参照!$I$7,IF(AS399="3/3(多子)",$M399*参照!$I$4,IF(AS399="2/3(多子)",$M399*参照!$I$4,IF(AS399="1/3(多子)",$M399*参照!$I$4,IF(AS399="多子世帯",$M399*参照!$I$4,IF(AS399="対象外",0))))))))))</f>
        <v>0</v>
      </c>
      <c r="CR399" s="456">
        <f t="shared" si="331"/>
        <v>0</v>
      </c>
      <c r="CS399" s="66"/>
      <c r="CT399" s="147"/>
      <c r="CU399" s="147"/>
      <c r="CV399" s="147"/>
      <c r="CW399" s="147"/>
      <c r="CX399" s="147"/>
      <c r="CY399" s="149"/>
      <c r="CZ399" s="100"/>
      <c r="DA399" s="147"/>
      <c r="DB399" s="147"/>
      <c r="DC399" s="147"/>
      <c r="DD399" s="147"/>
      <c r="DE399" s="147"/>
      <c r="DF399" s="148">
        <f t="shared" si="332"/>
        <v>0</v>
      </c>
      <c r="DG399" s="77">
        <f>IF(CD399=0,0,(ROUNDUP(O399*(BU399*参照!$C$5+BV399*参照!$C$6+BW399*参照!$C$7+BX399*参照!$C$8+BY399*参照!$C$9+BZ399*参照!$C$10+CA399*参照!$C$11+CB399*参照!$C$12+CC399*参照!$C$13)/CD399,-2)))</f>
        <v>0</v>
      </c>
      <c r="DH399" s="136" t="str">
        <f t="shared" si="303"/>
        <v>B</v>
      </c>
    </row>
    <row r="400" spans="1:112" ht="14.4">
      <c r="A400" s="137">
        <v>359</v>
      </c>
      <c r="B400" s="363"/>
      <c r="C400" s="361"/>
      <c r="D400" s="126"/>
      <c r="E400" s="127"/>
      <c r="F400" s="185"/>
      <c r="G400" s="213"/>
      <c r="H400" s="355"/>
      <c r="I400" s="235">
        <v>0</v>
      </c>
      <c r="J400" s="235">
        <f t="shared" si="304"/>
        <v>0</v>
      </c>
      <c r="K400" s="387">
        <f>IF(D400="昼間",参照!$E$4,IF(D400="夜間等",参照!$E$5,IF(D400="通信",参照!$E$6,0)))</f>
        <v>0</v>
      </c>
      <c r="L400" s="240">
        <f t="shared" si="305"/>
        <v>0</v>
      </c>
      <c r="M400" s="241">
        <f t="shared" si="306"/>
        <v>0</v>
      </c>
      <c r="N400" s="238"/>
      <c r="O400" s="238">
        <f t="shared" si="307"/>
        <v>0</v>
      </c>
      <c r="P400" s="389">
        <v>0</v>
      </c>
      <c r="Q400" s="392">
        <f>IF(D400="昼間",参照!$F$4,IF(D400="夜間等",参照!$F$5,IF(D400="通信",参照!$F$6,0)))</f>
        <v>0</v>
      </c>
      <c r="R400" s="240">
        <f t="shared" si="308"/>
        <v>0</v>
      </c>
      <c r="S400" s="214"/>
      <c r="T400" s="384">
        <f t="shared" si="309"/>
        <v>0</v>
      </c>
      <c r="U400" s="382">
        <f t="shared" si="310"/>
        <v>0</v>
      </c>
      <c r="V400" s="380">
        <f t="shared" si="311"/>
        <v>0</v>
      </c>
      <c r="W400" s="378">
        <f t="shared" si="312"/>
        <v>0</v>
      </c>
      <c r="X400" s="386" t="str">
        <f t="shared" si="282"/>
        <v>0</v>
      </c>
      <c r="Y400" s="379">
        <f t="shared" si="313"/>
        <v>0</v>
      </c>
      <c r="Z400" s="441"/>
      <c r="AA400" s="441"/>
      <c r="AB400" s="445">
        <f t="shared" si="314"/>
        <v>0</v>
      </c>
      <c r="AC400" s="356">
        <f t="shared" si="315"/>
        <v>0</v>
      </c>
      <c r="AD400" s="123">
        <f t="shared" si="283"/>
        <v>0</v>
      </c>
      <c r="AE400" s="123">
        <f t="shared" si="284"/>
        <v>0</v>
      </c>
      <c r="AF400" s="183"/>
      <c r="AG400" s="32"/>
      <c r="AH400" s="97"/>
      <c r="AI400" s="33"/>
      <c r="AJ400" s="97"/>
      <c r="AK400" s="33"/>
      <c r="AL400" s="97"/>
      <c r="AM400" s="98"/>
      <c r="AN400" s="99"/>
      <c r="AO400" s="147"/>
      <c r="AP400" s="147"/>
      <c r="AQ400" s="147"/>
      <c r="AR400" s="147"/>
      <c r="AS400" s="33"/>
      <c r="AT400" s="308">
        <f t="shared" si="285"/>
        <v>0</v>
      </c>
      <c r="AU400" s="295">
        <f t="shared" si="286"/>
        <v>0</v>
      </c>
      <c r="AV400" s="295">
        <f t="shared" si="287"/>
        <v>0</v>
      </c>
      <c r="AW400" s="295">
        <f t="shared" si="288"/>
        <v>0</v>
      </c>
      <c r="AX400" s="295">
        <f t="shared" si="289"/>
        <v>0</v>
      </c>
      <c r="AY400" s="295">
        <f t="shared" si="290"/>
        <v>0</v>
      </c>
      <c r="AZ400" s="295">
        <f t="shared" si="291"/>
        <v>0</v>
      </c>
      <c r="BA400" s="295">
        <f t="shared" si="292"/>
        <v>0</v>
      </c>
      <c r="BB400" s="310">
        <f t="shared" si="293"/>
        <v>0</v>
      </c>
      <c r="BC400" s="308">
        <f t="shared" si="294"/>
        <v>0</v>
      </c>
      <c r="BD400" s="308">
        <f t="shared" si="295"/>
        <v>0</v>
      </c>
      <c r="BE400" s="295">
        <f t="shared" si="296"/>
        <v>0</v>
      </c>
      <c r="BF400" s="308">
        <f t="shared" si="297"/>
        <v>0</v>
      </c>
      <c r="BG400" s="295">
        <f t="shared" si="298"/>
        <v>0</v>
      </c>
      <c r="BH400" s="308">
        <f t="shared" si="299"/>
        <v>0</v>
      </c>
      <c r="BI400" s="295">
        <f t="shared" si="300"/>
        <v>0</v>
      </c>
      <c r="BJ400" s="295">
        <f t="shared" si="301"/>
        <v>0</v>
      </c>
      <c r="BK400" s="310">
        <f t="shared" si="302"/>
        <v>0</v>
      </c>
      <c r="BL400" s="317">
        <f t="shared" si="316"/>
        <v>0</v>
      </c>
      <c r="BM400" s="299">
        <f t="shared" si="316"/>
        <v>0</v>
      </c>
      <c r="BN400" s="299">
        <f t="shared" si="317"/>
        <v>0</v>
      </c>
      <c r="BO400" s="299">
        <f t="shared" si="316"/>
        <v>0</v>
      </c>
      <c r="BP400" s="299">
        <f t="shared" si="318"/>
        <v>0</v>
      </c>
      <c r="BQ400" s="299">
        <f t="shared" si="316"/>
        <v>0</v>
      </c>
      <c r="BR400" s="299">
        <f t="shared" si="319"/>
        <v>0</v>
      </c>
      <c r="BS400" s="299">
        <f t="shared" si="320"/>
        <v>0</v>
      </c>
      <c r="BT400" s="318">
        <f t="shared" si="320"/>
        <v>0</v>
      </c>
      <c r="BU400" s="450">
        <f t="shared" si="321"/>
        <v>0</v>
      </c>
      <c r="BV400" s="451">
        <f t="shared" si="322"/>
        <v>0</v>
      </c>
      <c r="BW400" s="451">
        <f t="shared" si="323"/>
        <v>0</v>
      </c>
      <c r="BX400" s="451">
        <f t="shared" si="324"/>
        <v>0</v>
      </c>
      <c r="BY400" s="451">
        <f t="shared" si="325"/>
        <v>0</v>
      </c>
      <c r="BZ400" s="451">
        <f t="shared" si="326"/>
        <v>0</v>
      </c>
      <c r="CA400" s="451">
        <f t="shared" si="327"/>
        <v>0</v>
      </c>
      <c r="CB400" s="451">
        <f t="shared" si="328"/>
        <v>0</v>
      </c>
      <c r="CC400" s="451">
        <f t="shared" si="329"/>
        <v>0</v>
      </c>
      <c r="CD400" s="452">
        <f t="shared" si="330"/>
        <v>0</v>
      </c>
      <c r="CE400" s="453">
        <f>IF($AF400="3/3",$R400*参照!$J$4,IF($AF400="2/3",$R400*参照!$J$5,IF($AF400="1/3",$R400*参照!$J$6,IF($AF400="1/4(多子)",$R400*参照!$J$4,IF($AF400="1/4(工･農)",$R400*参照!$J$7,IF($AF400="3/3(多子)",$R400*参照!$J$4,IF($AF400="2/3(多子)",$R400*参照!$J$4,IF($AF400="1/3(多子)",$R400*参照!$J$4,IF($AF400="多子世帯",$R400*参照!$J$4,)))))))))</f>
        <v>0</v>
      </c>
      <c r="CF400" s="454" t="b">
        <f>IF(AH400="3/3",$M400*参照!$I$4,IF(AH400="2/3",$M400*参照!$I$5,IF(AH400="1/3",$M400*参照!$I$6,IF(AH400="1/4(多子)",$M400*参照!$I$4,IF(AH400="1/4(工･農)",$M400*参照!$I$7,IF(AH400="3/3(多子)",$M400*参照!$I$4,IF(AH400="2/3(多子)",$M400*参照!$I$4,IF(AH400="1/3(多子)",$M400*参照!$I$4,IF(AH400="多子世帯",$M400*参照!$I$4,IF(AH400="対象外",0))))))))))</f>
        <v>0</v>
      </c>
      <c r="CG400" s="454" t="b">
        <f>IF(AI400="3/3",$M400*参照!$I$4,IF(AI400="2/3",$M400*参照!$I$5,IF(AI400="1/3",$M400*参照!$I$6,IF(AI400="1/4(多子)",$M400*参照!$I$4,IF(AI400="1/4(工･農)",$M400*参照!$I$7,IF(AI400="3/3(多子)",$M400*参照!$I$4,IF(AI400="2/3(多子)",$M400*参照!$I$4,IF(AI400="1/3(多子)",$M400*参照!$I$4,IF(AI400="多子世帯",$M400*参照!$I$4,IF(AI400="対象外",0))))))))))</f>
        <v>0</v>
      </c>
      <c r="CH400" s="454" t="b">
        <f>IF(AJ400="3/3",$M400*参照!$I$4,IF(AJ400="2/3",$M400*参照!$I$5,IF(AJ400="1/3",$M400*参照!$I$6,IF(AJ400="1/4(多子)",$M400*参照!$I$4,IF(AJ400="1/4(工･農)",$M400*参照!$I$7,IF(AJ400="3/3(多子)",$M400*参照!$I$4,IF(AJ400="2/3(多子)",$M400*参照!$I$4,IF(AJ400="1/3(多子)",$M400*参照!$I$4,IF(AJ400="多子世帯",$M400*参照!$I$4,IF(AJ400="対象外",0))))))))))</f>
        <v>0</v>
      </c>
      <c r="CI400" s="454" t="b">
        <f>IF(AK400="3/3",$M400*参照!$I$4,IF(AK400="2/3",$M400*参照!$I$5,IF(AK400="1/3",$M400*参照!$I$6,IF(AK400="1/4(多子)",$M400*参照!$I$4,IF(AK400="1/4(工･農)",$M400*参照!$I$7,IF(AK400="3/3(多子)",$M400*参照!$I$4,IF(AK400="2/3(多子)",$M400*参照!$I$4,IF(AK400="1/3(多子)",$M400*参照!$I$4,IF(AK400="多子世帯",$M400*参照!$I$4,IF(AK400="対象外",0))))))))))</f>
        <v>0</v>
      </c>
      <c r="CJ400" s="454" t="b">
        <f>IF(AL400="3/3",$M400*参照!$I$4,IF(AL400="2/3",$M400*参照!$I$5,IF(AL400="1/3",$M400*参照!$I$6,IF(AL400="1/4(多子)",$M400*参照!$I$4,IF(AL400="1/4(工･農)",$M400*参照!$I$7,IF(AL400="3/3(多子)",$M400*参照!$I$4,IF(AL400="2/3(多子)",$M400*参照!$I$4,IF(AL400="1/3(多子)",$M400*参照!$I$4,IF(AL400="多子世帯",$M400*参照!$I$4,IF(AL400="対象外",0))))))))))</f>
        <v>0</v>
      </c>
      <c r="CK400" s="454" t="b">
        <f>IF(AM400="3/3",$M400*参照!$I$4,IF(AM400="2/3",$M400*参照!$I$5,IF(AM400="1/3",$M400*参照!$I$6,IF(AM400="1/4(多子)",$M400*参照!$I$4,IF(AM400="1/4(工･農)",$M400*参照!$I$7,IF(AM400="3/3(多子)",$M400*参照!$I$4,IF(AM400="2/3(多子)",$M400*参照!$I$4,IF(AM400="1/3(多子)",$M400*参照!$I$4,IF(AM400="多子世帯",$M400*参照!$I$4,IF(AM400="対象外",0))))))))))</f>
        <v>0</v>
      </c>
      <c r="CL400" s="454" t="b">
        <f>IF(AN400="3/3",$M400*参照!$I$4,IF(AN400="2/3",$M400*参照!$I$5,IF(AN400="1/3",$M400*参照!$I$6,IF(AN400="1/4(多子)",$M400*参照!$I$4,IF(AN400="1/4(工･農)",$M400*参照!$I$7,IF(AN400="3/3(多子)",$M400*参照!$I$4,IF(AN400="2/3(多子)",$M400*参照!$I$4,IF(AN400="1/3(多子)",$M400*参照!$I$4,IF(AN400="多子世帯",$M400*参照!$I$4,IF(AN400="対象外",0))))))))))</f>
        <v>0</v>
      </c>
      <c r="CM400" s="454" t="b">
        <f>IF(AO400="3/3",$M400*参照!$I$4,IF(AO400="2/3",$M400*参照!$I$5,IF(AO400="1/3",$M400*参照!$I$6,IF(AO400="1/4(多子)",$M400*参照!$I$4,IF(AO400="1/4(工･農)",$M400*参照!$I$7,IF(AO400="3/3(多子)",$M400*参照!$I$4,IF(AO400="2/3(多子)",$M400*参照!$I$4,IF(AO400="1/3(多子)",$M400*参照!$I$4,IF(AO400="多子世帯",$M400*参照!$I$4,IF(AO400="対象外",0))))))))))</f>
        <v>0</v>
      </c>
      <c r="CN400" s="454" t="b">
        <f>IF(AP400="3/3",$M400*参照!$I$4,IF(AP400="2/3",$M400*参照!$I$5,IF(AP400="1/3",$M400*参照!$I$6,IF(AP400="1/4(多子)",$M400*参照!$I$4,IF(AP400="1/4(工･農)",$M400*参照!$I$7,IF(AP400="3/3(多子)",$M400*参照!$I$4,IF(AP400="2/3(多子)",$M400*参照!$I$4,IF(AP400="1/3(多子)",$M400*参照!$I$4,IF(AP400="多子世帯",$M400*参照!$I$4,IF(AP400="対象外",0))))))))))</f>
        <v>0</v>
      </c>
      <c r="CO400" s="454" t="b">
        <f>IF(AQ400="3/3",$M400*参照!$I$4,IF(AQ400="2/3",$M400*参照!$I$5,IF(AQ400="1/3",$M400*参照!$I$6,IF(AQ400="1/4(多子)",$M400*参照!$I$4,IF(AQ400="1/4(工･農)",$M400*参照!$I$7,IF(AQ400="3/3(多子)",$M400*参照!$I$4,IF(AQ400="2/3(多子)",$M400*参照!$I$4,IF(AQ400="1/3(多子)",$M400*参照!$I$4,IF(AQ400="多子世帯",$M400*参照!$I$4,IF(AQ400="対象外",0))))))))))</f>
        <v>0</v>
      </c>
      <c r="CP400" s="454" t="b">
        <f>IF(AR400="3/3",$M400*参照!$I$4,IF(AR400="2/3",$M400*参照!$I$5,IF(AR400="1/3",$M400*参照!$I$6,IF(AR400="1/4(多子)",$M400*参照!$I$4,IF(AR400="1/4(工･農)",$M400*参照!$I$7,IF(AR400="3/3(多子)",$M400*参照!$I$4,IF(AR400="2/3(多子)",$M400*参照!$I$4,IF(AR400="1/3(多子)",$M400*参照!$I$4,IF(AR400="多子世帯",$M400*参照!$I$4,IF(AR400="対象外",0))))))))))</f>
        <v>0</v>
      </c>
      <c r="CQ400" s="455" t="b">
        <f>IF(AS400="3/3",$M400*参照!$I$4,IF(AS400="2/3",$M400*参照!$I$5,IF(AS400="1/3",$M400*参照!$I$6,IF(AS400="1/4(多子)",$M400*参照!$I$4,IF(AS400="1/4(工･農)",$M400*参照!$I$7,IF(AS400="3/3(多子)",$M400*参照!$I$4,IF(AS400="2/3(多子)",$M400*参照!$I$4,IF(AS400="1/3(多子)",$M400*参照!$I$4,IF(AS400="多子世帯",$M400*参照!$I$4,IF(AS400="対象外",0))))))))))</f>
        <v>0</v>
      </c>
      <c r="CR400" s="456">
        <f t="shared" si="331"/>
        <v>0</v>
      </c>
      <c r="CS400" s="66"/>
      <c r="CT400" s="147"/>
      <c r="CU400" s="147"/>
      <c r="CV400" s="147"/>
      <c r="CW400" s="147"/>
      <c r="CX400" s="147"/>
      <c r="CY400" s="149"/>
      <c r="CZ400" s="100"/>
      <c r="DA400" s="147"/>
      <c r="DB400" s="147"/>
      <c r="DC400" s="147"/>
      <c r="DD400" s="147"/>
      <c r="DE400" s="147"/>
      <c r="DF400" s="148">
        <f t="shared" si="332"/>
        <v>0</v>
      </c>
      <c r="DG400" s="77">
        <f>IF(CD400=0,0,(ROUNDUP(O400*(BU400*参照!$C$5+BV400*参照!$C$6+BW400*参照!$C$7+BX400*参照!$C$8+BY400*参照!$C$9+BZ400*参照!$C$10+CA400*参照!$C$11+CB400*参照!$C$12+CC400*参照!$C$13)/CD400,-2)))</f>
        <v>0</v>
      </c>
      <c r="DH400" s="136" t="str">
        <f t="shared" si="303"/>
        <v>B</v>
      </c>
    </row>
    <row r="401" spans="1:112" ht="14.4">
      <c r="A401" s="137">
        <v>360</v>
      </c>
      <c r="B401" s="354"/>
      <c r="C401" s="355"/>
      <c r="D401" s="213"/>
      <c r="E401" s="213"/>
      <c r="F401" s="185"/>
      <c r="G401" s="213"/>
      <c r="H401" s="355"/>
      <c r="I401" s="237">
        <v>0</v>
      </c>
      <c r="J401" s="236">
        <f t="shared" si="304"/>
        <v>0</v>
      </c>
      <c r="K401" s="387">
        <f>IF(D401="昼間",参照!$E$4,IF(D401="夜間等",参照!$E$5,IF(D401="通信",参照!$E$6,0)))</f>
        <v>0</v>
      </c>
      <c r="L401" s="240">
        <f t="shared" si="305"/>
        <v>0</v>
      </c>
      <c r="M401" s="241">
        <f t="shared" si="306"/>
        <v>0</v>
      </c>
      <c r="N401" s="238"/>
      <c r="O401" s="238">
        <f t="shared" si="307"/>
        <v>0</v>
      </c>
      <c r="P401" s="389">
        <v>0</v>
      </c>
      <c r="Q401" s="392">
        <f>IF(D401="昼間",参照!$F$4,IF(D401="夜間等",参照!$F$5,IF(D401="通信",参照!$F$6,0)))</f>
        <v>0</v>
      </c>
      <c r="R401" s="240">
        <f t="shared" si="308"/>
        <v>0</v>
      </c>
      <c r="S401" s="214"/>
      <c r="T401" s="384">
        <f t="shared" si="309"/>
        <v>0</v>
      </c>
      <c r="U401" s="382">
        <f t="shared" si="310"/>
        <v>0</v>
      </c>
      <c r="V401" s="380">
        <f t="shared" si="311"/>
        <v>0</v>
      </c>
      <c r="W401" s="378">
        <f t="shared" si="312"/>
        <v>0</v>
      </c>
      <c r="X401" s="386" t="str">
        <f t="shared" si="282"/>
        <v>0</v>
      </c>
      <c r="Y401" s="379">
        <f t="shared" si="313"/>
        <v>0</v>
      </c>
      <c r="Z401" s="441"/>
      <c r="AA401" s="441"/>
      <c r="AB401" s="445">
        <f t="shared" si="314"/>
        <v>0</v>
      </c>
      <c r="AC401" s="356">
        <f t="shared" si="315"/>
        <v>0</v>
      </c>
      <c r="AD401" s="123">
        <f t="shared" si="283"/>
        <v>0</v>
      </c>
      <c r="AE401" s="123">
        <f t="shared" si="284"/>
        <v>0</v>
      </c>
      <c r="AF401" s="183"/>
      <c r="AG401" s="32"/>
      <c r="AH401" s="97"/>
      <c r="AI401" s="33"/>
      <c r="AJ401" s="97"/>
      <c r="AK401" s="33"/>
      <c r="AL401" s="97"/>
      <c r="AM401" s="98"/>
      <c r="AN401" s="99"/>
      <c r="AO401" s="147"/>
      <c r="AP401" s="147"/>
      <c r="AQ401" s="147"/>
      <c r="AR401" s="147"/>
      <c r="AS401" s="33"/>
      <c r="AT401" s="308">
        <f t="shared" si="285"/>
        <v>0</v>
      </c>
      <c r="AU401" s="295">
        <f t="shared" si="286"/>
        <v>0</v>
      </c>
      <c r="AV401" s="295">
        <f t="shared" si="287"/>
        <v>0</v>
      </c>
      <c r="AW401" s="295">
        <f t="shared" si="288"/>
        <v>0</v>
      </c>
      <c r="AX401" s="295">
        <f t="shared" si="289"/>
        <v>0</v>
      </c>
      <c r="AY401" s="295">
        <f t="shared" si="290"/>
        <v>0</v>
      </c>
      <c r="AZ401" s="295">
        <f t="shared" si="291"/>
        <v>0</v>
      </c>
      <c r="BA401" s="295">
        <f t="shared" si="292"/>
        <v>0</v>
      </c>
      <c r="BB401" s="310">
        <f t="shared" si="293"/>
        <v>0</v>
      </c>
      <c r="BC401" s="308">
        <f t="shared" si="294"/>
        <v>0</v>
      </c>
      <c r="BD401" s="308">
        <f t="shared" si="295"/>
        <v>0</v>
      </c>
      <c r="BE401" s="295">
        <f t="shared" si="296"/>
        <v>0</v>
      </c>
      <c r="BF401" s="308">
        <f t="shared" si="297"/>
        <v>0</v>
      </c>
      <c r="BG401" s="295">
        <f t="shared" si="298"/>
        <v>0</v>
      </c>
      <c r="BH401" s="308">
        <f t="shared" si="299"/>
        <v>0</v>
      </c>
      <c r="BI401" s="295">
        <f t="shared" si="300"/>
        <v>0</v>
      </c>
      <c r="BJ401" s="295">
        <f t="shared" si="301"/>
        <v>0</v>
      </c>
      <c r="BK401" s="310">
        <f t="shared" si="302"/>
        <v>0</v>
      </c>
      <c r="BL401" s="317">
        <f t="shared" si="316"/>
        <v>0</v>
      </c>
      <c r="BM401" s="299">
        <f t="shared" si="316"/>
        <v>0</v>
      </c>
      <c r="BN401" s="299">
        <f t="shared" si="317"/>
        <v>0</v>
      </c>
      <c r="BO401" s="299">
        <f t="shared" si="316"/>
        <v>0</v>
      </c>
      <c r="BP401" s="299">
        <f t="shared" si="318"/>
        <v>0</v>
      </c>
      <c r="BQ401" s="299">
        <f t="shared" si="316"/>
        <v>0</v>
      </c>
      <c r="BR401" s="299">
        <f t="shared" si="319"/>
        <v>0</v>
      </c>
      <c r="BS401" s="299">
        <f t="shared" si="320"/>
        <v>0</v>
      </c>
      <c r="BT401" s="318">
        <f t="shared" si="320"/>
        <v>0</v>
      </c>
      <c r="BU401" s="450">
        <f t="shared" si="321"/>
        <v>0</v>
      </c>
      <c r="BV401" s="451">
        <f t="shared" si="322"/>
        <v>0</v>
      </c>
      <c r="BW401" s="451">
        <f t="shared" si="323"/>
        <v>0</v>
      </c>
      <c r="BX401" s="451">
        <f t="shared" si="324"/>
        <v>0</v>
      </c>
      <c r="BY401" s="451">
        <f t="shared" si="325"/>
        <v>0</v>
      </c>
      <c r="BZ401" s="451">
        <f t="shared" si="326"/>
        <v>0</v>
      </c>
      <c r="CA401" s="451">
        <f t="shared" si="327"/>
        <v>0</v>
      </c>
      <c r="CB401" s="451">
        <f t="shared" si="328"/>
        <v>0</v>
      </c>
      <c r="CC401" s="451">
        <f t="shared" si="329"/>
        <v>0</v>
      </c>
      <c r="CD401" s="452">
        <f t="shared" si="330"/>
        <v>0</v>
      </c>
      <c r="CE401" s="453">
        <f>IF($AF401="3/3",$R401*参照!$J$4,IF($AF401="2/3",$R401*参照!$J$5,IF($AF401="1/3",$R401*参照!$J$6,IF($AF401="1/4(多子)",$R401*参照!$J$4,IF($AF401="1/4(工･農)",$R401*参照!$J$7,IF($AF401="3/3(多子)",$R401*参照!$J$4,IF($AF401="2/3(多子)",$R401*参照!$J$4,IF($AF401="1/3(多子)",$R401*参照!$J$4,IF($AF401="多子世帯",$R401*参照!$J$4,)))))))))</f>
        <v>0</v>
      </c>
      <c r="CF401" s="454" t="b">
        <f>IF(AH401="3/3",$M401*参照!$I$4,IF(AH401="2/3",$M401*参照!$I$5,IF(AH401="1/3",$M401*参照!$I$6,IF(AH401="1/4(多子)",$M401*参照!$I$4,IF(AH401="1/4(工･農)",$M401*参照!$I$7,IF(AH401="3/3(多子)",$M401*参照!$I$4,IF(AH401="2/3(多子)",$M401*参照!$I$4,IF(AH401="1/3(多子)",$M401*参照!$I$4,IF(AH401="多子世帯",$M401*参照!$I$4,IF(AH401="対象外",0))))))))))</f>
        <v>0</v>
      </c>
      <c r="CG401" s="454" t="b">
        <f>IF(AI401="3/3",$M401*参照!$I$4,IF(AI401="2/3",$M401*参照!$I$5,IF(AI401="1/3",$M401*参照!$I$6,IF(AI401="1/4(多子)",$M401*参照!$I$4,IF(AI401="1/4(工･農)",$M401*参照!$I$7,IF(AI401="3/3(多子)",$M401*参照!$I$4,IF(AI401="2/3(多子)",$M401*参照!$I$4,IF(AI401="1/3(多子)",$M401*参照!$I$4,IF(AI401="多子世帯",$M401*参照!$I$4,IF(AI401="対象外",0))))))))))</f>
        <v>0</v>
      </c>
      <c r="CH401" s="454" t="b">
        <f>IF(AJ401="3/3",$M401*参照!$I$4,IF(AJ401="2/3",$M401*参照!$I$5,IF(AJ401="1/3",$M401*参照!$I$6,IF(AJ401="1/4(多子)",$M401*参照!$I$4,IF(AJ401="1/4(工･農)",$M401*参照!$I$7,IF(AJ401="3/3(多子)",$M401*参照!$I$4,IF(AJ401="2/3(多子)",$M401*参照!$I$4,IF(AJ401="1/3(多子)",$M401*参照!$I$4,IF(AJ401="多子世帯",$M401*参照!$I$4,IF(AJ401="対象外",0))))))))))</f>
        <v>0</v>
      </c>
      <c r="CI401" s="454" t="b">
        <f>IF(AK401="3/3",$M401*参照!$I$4,IF(AK401="2/3",$M401*参照!$I$5,IF(AK401="1/3",$M401*参照!$I$6,IF(AK401="1/4(多子)",$M401*参照!$I$4,IF(AK401="1/4(工･農)",$M401*参照!$I$7,IF(AK401="3/3(多子)",$M401*参照!$I$4,IF(AK401="2/3(多子)",$M401*参照!$I$4,IF(AK401="1/3(多子)",$M401*参照!$I$4,IF(AK401="多子世帯",$M401*参照!$I$4,IF(AK401="対象外",0))))))))))</f>
        <v>0</v>
      </c>
      <c r="CJ401" s="454" t="b">
        <f>IF(AL401="3/3",$M401*参照!$I$4,IF(AL401="2/3",$M401*参照!$I$5,IF(AL401="1/3",$M401*参照!$I$6,IF(AL401="1/4(多子)",$M401*参照!$I$4,IF(AL401="1/4(工･農)",$M401*参照!$I$7,IF(AL401="3/3(多子)",$M401*参照!$I$4,IF(AL401="2/3(多子)",$M401*参照!$I$4,IF(AL401="1/3(多子)",$M401*参照!$I$4,IF(AL401="多子世帯",$M401*参照!$I$4,IF(AL401="対象外",0))))))))))</f>
        <v>0</v>
      </c>
      <c r="CK401" s="454" t="b">
        <f>IF(AM401="3/3",$M401*参照!$I$4,IF(AM401="2/3",$M401*参照!$I$5,IF(AM401="1/3",$M401*参照!$I$6,IF(AM401="1/4(多子)",$M401*参照!$I$4,IF(AM401="1/4(工･農)",$M401*参照!$I$7,IF(AM401="3/3(多子)",$M401*参照!$I$4,IF(AM401="2/3(多子)",$M401*参照!$I$4,IF(AM401="1/3(多子)",$M401*参照!$I$4,IF(AM401="多子世帯",$M401*参照!$I$4,IF(AM401="対象外",0))))))))))</f>
        <v>0</v>
      </c>
      <c r="CL401" s="454" t="b">
        <f>IF(AN401="3/3",$M401*参照!$I$4,IF(AN401="2/3",$M401*参照!$I$5,IF(AN401="1/3",$M401*参照!$I$6,IF(AN401="1/4(多子)",$M401*参照!$I$4,IF(AN401="1/4(工･農)",$M401*参照!$I$7,IF(AN401="3/3(多子)",$M401*参照!$I$4,IF(AN401="2/3(多子)",$M401*参照!$I$4,IF(AN401="1/3(多子)",$M401*参照!$I$4,IF(AN401="多子世帯",$M401*参照!$I$4,IF(AN401="対象外",0))))))))))</f>
        <v>0</v>
      </c>
      <c r="CM401" s="454" t="b">
        <f>IF(AO401="3/3",$M401*参照!$I$4,IF(AO401="2/3",$M401*参照!$I$5,IF(AO401="1/3",$M401*参照!$I$6,IF(AO401="1/4(多子)",$M401*参照!$I$4,IF(AO401="1/4(工･農)",$M401*参照!$I$7,IF(AO401="3/3(多子)",$M401*参照!$I$4,IF(AO401="2/3(多子)",$M401*参照!$I$4,IF(AO401="1/3(多子)",$M401*参照!$I$4,IF(AO401="多子世帯",$M401*参照!$I$4,IF(AO401="対象外",0))))))))))</f>
        <v>0</v>
      </c>
      <c r="CN401" s="454" t="b">
        <f>IF(AP401="3/3",$M401*参照!$I$4,IF(AP401="2/3",$M401*参照!$I$5,IF(AP401="1/3",$M401*参照!$I$6,IF(AP401="1/4(多子)",$M401*参照!$I$4,IF(AP401="1/4(工･農)",$M401*参照!$I$7,IF(AP401="3/3(多子)",$M401*参照!$I$4,IF(AP401="2/3(多子)",$M401*参照!$I$4,IF(AP401="1/3(多子)",$M401*参照!$I$4,IF(AP401="多子世帯",$M401*参照!$I$4,IF(AP401="対象外",0))))))))))</f>
        <v>0</v>
      </c>
      <c r="CO401" s="454" t="b">
        <f>IF(AQ401="3/3",$M401*参照!$I$4,IF(AQ401="2/3",$M401*参照!$I$5,IF(AQ401="1/3",$M401*参照!$I$6,IF(AQ401="1/4(多子)",$M401*参照!$I$4,IF(AQ401="1/4(工･農)",$M401*参照!$I$7,IF(AQ401="3/3(多子)",$M401*参照!$I$4,IF(AQ401="2/3(多子)",$M401*参照!$I$4,IF(AQ401="1/3(多子)",$M401*参照!$I$4,IF(AQ401="多子世帯",$M401*参照!$I$4,IF(AQ401="対象外",0))))))))))</f>
        <v>0</v>
      </c>
      <c r="CP401" s="454" t="b">
        <f>IF(AR401="3/3",$M401*参照!$I$4,IF(AR401="2/3",$M401*参照!$I$5,IF(AR401="1/3",$M401*参照!$I$6,IF(AR401="1/4(多子)",$M401*参照!$I$4,IF(AR401="1/4(工･農)",$M401*参照!$I$7,IF(AR401="3/3(多子)",$M401*参照!$I$4,IF(AR401="2/3(多子)",$M401*参照!$I$4,IF(AR401="1/3(多子)",$M401*参照!$I$4,IF(AR401="多子世帯",$M401*参照!$I$4,IF(AR401="対象外",0))))))))))</f>
        <v>0</v>
      </c>
      <c r="CQ401" s="455" t="b">
        <f>IF(AS401="3/3",$M401*参照!$I$4,IF(AS401="2/3",$M401*参照!$I$5,IF(AS401="1/3",$M401*参照!$I$6,IF(AS401="1/4(多子)",$M401*参照!$I$4,IF(AS401="1/4(工･農)",$M401*参照!$I$7,IF(AS401="3/3(多子)",$M401*参照!$I$4,IF(AS401="2/3(多子)",$M401*参照!$I$4,IF(AS401="1/3(多子)",$M401*参照!$I$4,IF(AS401="多子世帯",$M401*参照!$I$4,IF(AS401="対象外",0))))))))))</f>
        <v>0</v>
      </c>
      <c r="CR401" s="456">
        <f t="shared" si="331"/>
        <v>0</v>
      </c>
      <c r="CS401" s="66"/>
      <c r="CT401" s="147"/>
      <c r="CU401" s="147"/>
      <c r="CV401" s="147"/>
      <c r="CW401" s="147"/>
      <c r="CX401" s="147"/>
      <c r="CY401" s="149"/>
      <c r="CZ401" s="100"/>
      <c r="DA401" s="147"/>
      <c r="DB401" s="147"/>
      <c r="DC401" s="147"/>
      <c r="DD401" s="147"/>
      <c r="DE401" s="147"/>
      <c r="DF401" s="148">
        <f t="shared" si="332"/>
        <v>0</v>
      </c>
      <c r="DG401" s="77">
        <f>IF(CD401=0,0,(ROUNDUP(O401*(BU401*参照!$C$5+BV401*参照!$C$6+BW401*参照!$C$7+BX401*参照!$C$8+BY401*参照!$C$9+BZ401*参照!$C$10+CA401*参照!$C$11+CB401*参照!$C$12+CC401*参照!$C$13)/CD401,-2)))</f>
        <v>0</v>
      </c>
      <c r="DH401" s="136" t="str">
        <f t="shared" si="303"/>
        <v>B</v>
      </c>
    </row>
    <row r="402" spans="1:112" ht="14.4">
      <c r="A402" s="137">
        <v>361</v>
      </c>
      <c r="B402" s="363"/>
      <c r="C402" s="361"/>
      <c r="D402" s="126"/>
      <c r="E402" s="127"/>
      <c r="F402" s="185"/>
      <c r="G402" s="213"/>
      <c r="H402" s="355"/>
      <c r="I402" s="235">
        <v>0</v>
      </c>
      <c r="J402" s="235">
        <f t="shared" si="304"/>
        <v>0</v>
      </c>
      <c r="K402" s="387">
        <f>IF(D402="昼間",参照!$E$4,IF(D402="夜間等",参照!$E$5,IF(D402="通信",参照!$E$6,0)))</f>
        <v>0</v>
      </c>
      <c r="L402" s="240">
        <f t="shared" si="305"/>
        <v>0</v>
      </c>
      <c r="M402" s="241">
        <f t="shared" si="306"/>
        <v>0</v>
      </c>
      <c r="N402" s="238"/>
      <c r="O402" s="238">
        <f t="shared" si="307"/>
        <v>0</v>
      </c>
      <c r="P402" s="389">
        <v>0</v>
      </c>
      <c r="Q402" s="392">
        <f>IF(D402="昼間",参照!$F$4,IF(D402="夜間等",参照!$F$5,IF(D402="通信",参照!$F$6,0)))</f>
        <v>0</v>
      </c>
      <c r="R402" s="240">
        <f t="shared" si="308"/>
        <v>0</v>
      </c>
      <c r="S402" s="214"/>
      <c r="T402" s="384">
        <f t="shared" si="309"/>
        <v>0</v>
      </c>
      <c r="U402" s="382">
        <f t="shared" si="310"/>
        <v>0</v>
      </c>
      <c r="V402" s="380">
        <f t="shared" si="311"/>
        <v>0</v>
      </c>
      <c r="W402" s="378">
        <f t="shared" si="312"/>
        <v>0</v>
      </c>
      <c r="X402" s="386" t="str">
        <f t="shared" si="282"/>
        <v>0</v>
      </c>
      <c r="Y402" s="379">
        <f t="shared" si="313"/>
        <v>0</v>
      </c>
      <c r="Z402" s="441"/>
      <c r="AA402" s="441"/>
      <c r="AB402" s="445">
        <f t="shared" si="314"/>
        <v>0</v>
      </c>
      <c r="AC402" s="356">
        <f t="shared" si="315"/>
        <v>0</v>
      </c>
      <c r="AD402" s="123">
        <f t="shared" si="283"/>
        <v>0</v>
      </c>
      <c r="AE402" s="123">
        <f t="shared" si="284"/>
        <v>0</v>
      </c>
      <c r="AF402" s="183"/>
      <c r="AG402" s="32"/>
      <c r="AH402" s="97"/>
      <c r="AI402" s="33"/>
      <c r="AJ402" s="97"/>
      <c r="AK402" s="33"/>
      <c r="AL402" s="97"/>
      <c r="AM402" s="98"/>
      <c r="AN402" s="99"/>
      <c r="AO402" s="147"/>
      <c r="AP402" s="147"/>
      <c r="AQ402" s="147"/>
      <c r="AR402" s="147"/>
      <c r="AS402" s="33"/>
      <c r="AT402" s="308">
        <f t="shared" si="285"/>
        <v>0</v>
      </c>
      <c r="AU402" s="295">
        <f t="shared" si="286"/>
        <v>0</v>
      </c>
      <c r="AV402" s="295">
        <f t="shared" si="287"/>
        <v>0</v>
      </c>
      <c r="AW402" s="295">
        <f t="shared" si="288"/>
        <v>0</v>
      </c>
      <c r="AX402" s="295">
        <f t="shared" si="289"/>
        <v>0</v>
      </c>
      <c r="AY402" s="295">
        <f t="shared" si="290"/>
        <v>0</v>
      </c>
      <c r="AZ402" s="295">
        <f t="shared" si="291"/>
        <v>0</v>
      </c>
      <c r="BA402" s="295">
        <f t="shared" si="292"/>
        <v>0</v>
      </c>
      <c r="BB402" s="310">
        <f t="shared" si="293"/>
        <v>0</v>
      </c>
      <c r="BC402" s="308">
        <f t="shared" si="294"/>
        <v>0</v>
      </c>
      <c r="BD402" s="308">
        <f t="shared" si="295"/>
        <v>0</v>
      </c>
      <c r="BE402" s="295">
        <f t="shared" si="296"/>
        <v>0</v>
      </c>
      <c r="BF402" s="308">
        <f t="shared" si="297"/>
        <v>0</v>
      </c>
      <c r="BG402" s="295">
        <f t="shared" si="298"/>
        <v>0</v>
      </c>
      <c r="BH402" s="308">
        <f t="shared" si="299"/>
        <v>0</v>
      </c>
      <c r="BI402" s="295">
        <f t="shared" si="300"/>
        <v>0</v>
      </c>
      <c r="BJ402" s="295">
        <f t="shared" si="301"/>
        <v>0</v>
      </c>
      <c r="BK402" s="310">
        <f t="shared" si="302"/>
        <v>0</v>
      </c>
      <c r="BL402" s="317">
        <f t="shared" si="316"/>
        <v>0</v>
      </c>
      <c r="BM402" s="299">
        <f t="shared" si="316"/>
        <v>0</v>
      </c>
      <c r="BN402" s="299">
        <f t="shared" si="317"/>
        <v>0</v>
      </c>
      <c r="BO402" s="299">
        <f t="shared" si="316"/>
        <v>0</v>
      </c>
      <c r="BP402" s="299">
        <f t="shared" si="318"/>
        <v>0</v>
      </c>
      <c r="BQ402" s="299">
        <f t="shared" si="316"/>
        <v>0</v>
      </c>
      <c r="BR402" s="299">
        <f t="shared" si="319"/>
        <v>0</v>
      </c>
      <c r="BS402" s="299">
        <f t="shared" si="320"/>
        <v>0</v>
      </c>
      <c r="BT402" s="318">
        <f t="shared" si="320"/>
        <v>0</v>
      </c>
      <c r="BU402" s="450">
        <f t="shared" si="321"/>
        <v>0</v>
      </c>
      <c r="BV402" s="451">
        <f t="shared" si="322"/>
        <v>0</v>
      </c>
      <c r="BW402" s="451">
        <f t="shared" si="323"/>
        <v>0</v>
      </c>
      <c r="BX402" s="451">
        <f t="shared" si="324"/>
        <v>0</v>
      </c>
      <c r="BY402" s="451">
        <f t="shared" si="325"/>
        <v>0</v>
      </c>
      <c r="BZ402" s="451">
        <f t="shared" si="326"/>
        <v>0</v>
      </c>
      <c r="CA402" s="451">
        <f t="shared" si="327"/>
        <v>0</v>
      </c>
      <c r="CB402" s="451">
        <f t="shared" si="328"/>
        <v>0</v>
      </c>
      <c r="CC402" s="451">
        <f t="shared" si="329"/>
        <v>0</v>
      </c>
      <c r="CD402" s="452">
        <f t="shared" si="330"/>
        <v>0</v>
      </c>
      <c r="CE402" s="453">
        <f>IF($AF402="3/3",$R402*参照!$J$4,IF($AF402="2/3",$R402*参照!$J$5,IF($AF402="1/3",$R402*参照!$J$6,IF($AF402="1/4(多子)",$R402*参照!$J$4,IF($AF402="1/4(工･農)",$R402*参照!$J$7,IF($AF402="3/3(多子)",$R402*参照!$J$4,IF($AF402="2/3(多子)",$R402*参照!$J$4,IF($AF402="1/3(多子)",$R402*参照!$J$4,IF($AF402="多子世帯",$R402*参照!$J$4,)))))))))</f>
        <v>0</v>
      </c>
      <c r="CF402" s="454" t="b">
        <f>IF(AH402="3/3",$M402*参照!$I$4,IF(AH402="2/3",$M402*参照!$I$5,IF(AH402="1/3",$M402*参照!$I$6,IF(AH402="1/4(多子)",$M402*参照!$I$4,IF(AH402="1/4(工･農)",$M402*参照!$I$7,IF(AH402="3/3(多子)",$M402*参照!$I$4,IF(AH402="2/3(多子)",$M402*参照!$I$4,IF(AH402="1/3(多子)",$M402*参照!$I$4,IF(AH402="多子世帯",$M402*参照!$I$4,IF(AH402="対象外",0))))))))))</f>
        <v>0</v>
      </c>
      <c r="CG402" s="454" t="b">
        <f>IF(AI402="3/3",$M402*参照!$I$4,IF(AI402="2/3",$M402*参照!$I$5,IF(AI402="1/3",$M402*参照!$I$6,IF(AI402="1/4(多子)",$M402*参照!$I$4,IF(AI402="1/4(工･農)",$M402*参照!$I$7,IF(AI402="3/3(多子)",$M402*参照!$I$4,IF(AI402="2/3(多子)",$M402*参照!$I$4,IF(AI402="1/3(多子)",$M402*参照!$I$4,IF(AI402="多子世帯",$M402*参照!$I$4,IF(AI402="対象外",0))))))))))</f>
        <v>0</v>
      </c>
      <c r="CH402" s="454" t="b">
        <f>IF(AJ402="3/3",$M402*参照!$I$4,IF(AJ402="2/3",$M402*参照!$I$5,IF(AJ402="1/3",$M402*参照!$I$6,IF(AJ402="1/4(多子)",$M402*参照!$I$4,IF(AJ402="1/4(工･農)",$M402*参照!$I$7,IF(AJ402="3/3(多子)",$M402*参照!$I$4,IF(AJ402="2/3(多子)",$M402*参照!$I$4,IF(AJ402="1/3(多子)",$M402*参照!$I$4,IF(AJ402="多子世帯",$M402*参照!$I$4,IF(AJ402="対象外",0))))))))))</f>
        <v>0</v>
      </c>
      <c r="CI402" s="454" t="b">
        <f>IF(AK402="3/3",$M402*参照!$I$4,IF(AK402="2/3",$M402*参照!$I$5,IF(AK402="1/3",$M402*参照!$I$6,IF(AK402="1/4(多子)",$M402*参照!$I$4,IF(AK402="1/4(工･農)",$M402*参照!$I$7,IF(AK402="3/3(多子)",$M402*参照!$I$4,IF(AK402="2/3(多子)",$M402*参照!$I$4,IF(AK402="1/3(多子)",$M402*参照!$I$4,IF(AK402="多子世帯",$M402*参照!$I$4,IF(AK402="対象外",0))))))))))</f>
        <v>0</v>
      </c>
      <c r="CJ402" s="454" t="b">
        <f>IF(AL402="3/3",$M402*参照!$I$4,IF(AL402="2/3",$M402*参照!$I$5,IF(AL402="1/3",$M402*参照!$I$6,IF(AL402="1/4(多子)",$M402*参照!$I$4,IF(AL402="1/4(工･農)",$M402*参照!$I$7,IF(AL402="3/3(多子)",$M402*参照!$I$4,IF(AL402="2/3(多子)",$M402*参照!$I$4,IF(AL402="1/3(多子)",$M402*参照!$I$4,IF(AL402="多子世帯",$M402*参照!$I$4,IF(AL402="対象外",0))))))))))</f>
        <v>0</v>
      </c>
      <c r="CK402" s="454" t="b">
        <f>IF(AM402="3/3",$M402*参照!$I$4,IF(AM402="2/3",$M402*参照!$I$5,IF(AM402="1/3",$M402*参照!$I$6,IF(AM402="1/4(多子)",$M402*参照!$I$4,IF(AM402="1/4(工･農)",$M402*参照!$I$7,IF(AM402="3/3(多子)",$M402*参照!$I$4,IF(AM402="2/3(多子)",$M402*参照!$I$4,IF(AM402="1/3(多子)",$M402*参照!$I$4,IF(AM402="多子世帯",$M402*参照!$I$4,IF(AM402="対象外",0))))))))))</f>
        <v>0</v>
      </c>
      <c r="CL402" s="454" t="b">
        <f>IF(AN402="3/3",$M402*参照!$I$4,IF(AN402="2/3",$M402*参照!$I$5,IF(AN402="1/3",$M402*参照!$I$6,IF(AN402="1/4(多子)",$M402*参照!$I$4,IF(AN402="1/4(工･農)",$M402*参照!$I$7,IF(AN402="3/3(多子)",$M402*参照!$I$4,IF(AN402="2/3(多子)",$M402*参照!$I$4,IF(AN402="1/3(多子)",$M402*参照!$I$4,IF(AN402="多子世帯",$M402*参照!$I$4,IF(AN402="対象外",0))))))))))</f>
        <v>0</v>
      </c>
      <c r="CM402" s="454" t="b">
        <f>IF(AO402="3/3",$M402*参照!$I$4,IF(AO402="2/3",$M402*参照!$I$5,IF(AO402="1/3",$M402*参照!$I$6,IF(AO402="1/4(多子)",$M402*参照!$I$4,IF(AO402="1/4(工･農)",$M402*参照!$I$7,IF(AO402="3/3(多子)",$M402*参照!$I$4,IF(AO402="2/3(多子)",$M402*参照!$I$4,IF(AO402="1/3(多子)",$M402*参照!$I$4,IF(AO402="多子世帯",$M402*参照!$I$4,IF(AO402="対象外",0))))))))))</f>
        <v>0</v>
      </c>
      <c r="CN402" s="454" t="b">
        <f>IF(AP402="3/3",$M402*参照!$I$4,IF(AP402="2/3",$M402*参照!$I$5,IF(AP402="1/3",$M402*参照!$I$6,IF(AP402="1/4(多子)",$M402*参照!$I$4,IF(AP402="1/4(工･農)",$M402*参照!$I$7,IF(AP402="3/3(多子)",$M402*参照!$I$4,IF(AP402="2/3(多子)",$M402*参照!$I$4,IF(AP402="1/3(多子)",$M402*参照!$I$4,IF(AP402="多子世帯",$M402*参照!$I$4,IF(AP402="対象外",0))))))))))</f>
        <v>0</v>
      </c>
      <c r="CO402" s="454" t="b">
        <f>IF(AQ402="3/3",$M402*参照!$I$4,IF(AQ402="2/3",$M402*参照!$I$5,IF(AQ402="1/3",$M402*参照!$I$6,IF(AQ402="1/4(多子)",$M402*参照!$I$4,IF(AQ402="1/4(工･農)",$M402*参照!$I$7,IF(AQ402="3/3(多子)",$M402*参照!$I$4,IF(AQ402="2/3(多子)",$M402*参照!$I$4,IF(AQ402="1/3(多子)",$M402*参照!$I$4,IF(AQ402="多子世帯",$M402*参照!$I$4,IF(AQ402="対象外",0))))))))))</f>
        <v>0</v>
      </c>
      <c r="CP402" s="454" t="b">
        <f>IF(AR402="3/3",$M402*参照!$I$4,IF(AR402="2/3",$M402*参照!$I$5,IF(AR402="1/3",$M402*参照!$I$6,IF(AR402="1/4(多子)",$M402*参照!$I$4,IF(AR402="1/4(工･農)",$M402*参照!$I$7,IF(AR402="3/3(多子)",$M402*参照!$I$4,IF(AR402="2/3(多子)",$M402*参照!$I$4,IF(AR402="1/3(多子)",$M402*参照!$I$4,IF(AR402="多子世帯",$M402*参照!$I$4,IF(AR402="対象外",0))))))))))</f>
        <v>0</v>
      </c>
      <c r="CQ402" s="455" t="b">
        <f>IF(AS402="3/3",$M402*参照!$I$4,IF(AS402="2/3",$M402*参照!$I$5,IF(AS402="1/3",$M402*参照!$I$6,IF(AS402="1/4(多子)",$M402*参照!$I$4,IF(AS402="1/4(工･農)",$M402*参照!$I$7,IF(AS402="3/3(多子)",$M402*参照!$I$4,IF(AS402="2/3(多子)",$M402*参照!$I$4,IF(AS402="1/3(多子)",$M402*参照!$I$4,IF(AS402="多子世帯",$M402*参照!$I$4,IF(AS402="対象外",0))))))))))</f>
        <v>0</v>
      </c>
      <c r="CR402" s="456">
        <f t="shared" si="331"/>
        <v>0</v>
      </c>
      <c r="CS402" s="66"/>
      <c r="CT402" s="147"/>
      <c r="CU402" s="147"/>
      <c r="CV402" s="147"/>
      <c r="CW402" s="147"/>
      <c r="CX402" s="147"/>
      <c r="CY402" s="149"/>
      <c r="CZ402" s="100"/>
      <c r="DA402" s="147"/>
      <c r="DB402" s="147"/>
      <c r="DC402" s="147"/>
      <c r="DD402" s="147"/>
      <c r="DE402" s="147"/>
      <c r="DF402" s="148">
        <f t="shared" si="332"/>
        <v>0</v>
      </c>
      <c r="DG402" s="77">
        <f>IF(CD402=0,0,(ROUNDUP(O402*(BU402*参照!$C$5+BV402*参照!$C$6+BW402*参照!$C$7+BX402*参照!$C$8+BY402*参照!$C$9+BZ402*参照!$C$10+CA402*参照!$C$11+CB402*参照!$C$12+CC402*参照!$C$13)/CD402,-2)))</f>
        <v>0</v>
      </c>
      <c r="DH402" s="136" t="str">
        <f t="shared" si="303"/>
        <v>B</v>
      </c>
    </row>
    <row r="403" spans="1:112" ht="14.4">
      <c r="A403" s="137">
        <v>362</v>
      </c>
      <c r="B403" s="363"/>
      <c r="C403" s="361"/>
      <c r="D403" s="126"/>
      <c r="E403" s="127"/>
      <c r="F403" s="185"/>
      <c r="G403" s="213"/>
      <c r="H403" s="355"/>
      <c r="I403" s="235">
        <v>0</v>
      </c>
      <c r="J403" s="235">
        <f t="shared" si="304"/>
        <v>0</v>
      </c>
      <c r="K403" s="387">
        <f>IF(D403="昼間",参照!$E$4,IF(D403="夜間等",参照!$E$5,IF(D403="通信",参照!$E$6,0)))</f>
        <v>0</v>
      </c>
      <c r="L403" s="240">
        <f t="shared" si="305"/>
        <v>0</v>
      </c>
      <c r="M403" s="241">
        <f t="shared" si="306"/>
        <v>0</v>
      </c>
      <c r="N403" s="238"/>
      <c r="O403" s="238">
        <f t="shared" si="307"/>
        <v>0</v>
      </c>
      <c r="P403" s="389">
        <v>0</v>
      </c>
      <c r="Q403" s="392">
        <f>IF(D403="昼間",参照!$F$4,IF(D403="夜間等",参照!$F$5,IF(D403="通信",参照!$F$6,0)))</f>
        <v>0</v>
      </c>
      <c r="R403" s="240">
        <f t="shared" si="308"/>
        <v>0</v>
      </c>
      <c r="S403" s="214"/>
      <c r="T403" s="384">
        <f t="shared" si="309"/>
        <v>0</v>
      </c>
      <c r="U403" s="382">
        <f t="shared" si="310"/>
        <v>0</v>
      </c>
      <c r="V403" s="380">
        <f t="shared" si="311"/>
        <v>0</v>
      </c>
      <c r="W403" s="378">
        <f t="shared" si="312"/>
        <v>0</v>
      </c>
      <c r="X403" s="386" t="str">
        <f t="shared" si="282"/>
        <v>0</v>
      </c>
      <c r="Y403" s="379">
        <f t="shared" si="313"/>
        <v>0</v>
      </c>
      <c r="Z403" s="441"/>
      <c r="AA403" s="441"/>
      <c r="AB403" s="445">
        <f t="shared" si="314"/>
        <v>0</v>
      </c>
      <c r="AC403" s="356">
        <f t="shared" si="315"/>
        <v>0</v>
      </c>
      <c r="AD403" s="123">
        <f t="shared" si="283"/>
        <v>0</v>
      </c>
      <c r="AE403" s="123">
        <f t="shared" si="284"/>
        <v>0</v>
      </c>
      <c r="AF403" s="183"/>
      <c r="AG403" s="32"/>
      <c r="AH403" s="97"/>
      <c r="AI403" s="33"/>
      <c r="AJ403" s="97"/>
      <c r="AK403" s="33"/>
      <c r="AL403" s="97"/>
      <c r="AM403" s="98"/>
      <c r="AN403" s="99"/>
      <c r="AO403" s="147"/>
      <c r="AP403" s="147"/>
      <c r="AQ403" s="147"/>
      <c r="AR403" s="147"/>
      <c r="AS403" s="33"/>
      <c r="AT403" s="308">
        <f t="shared" si="285"/>
        <v>0</v>
      </c>
      <c r="AU403" s="295">
        <f t="shared" si="286"/>
        <v>0</v>
      </c>
      <c r="AV403" s="295">
        <f t="shared" si="287"/>
        <v>0</v>
      </c>
      <c r="AW403" s="295">
        <f t="shared" si="288"/>
        <v>0</v>
      </c>
      <c r="AX403" s="295">
        <f t="shared" si="289"/>
        <v>0</v>
      </c>
      <c r="AY403" s="295">
        <f t="shared" si="290"/>
        <v>0</v>
      </c>
      <c r="AZ403" s="295">
        <f t="shared" si="291"/>
        <v>0</v>
      </c>
      <c r="BA403" s="295">
        <f t="shared" si="292"/>
        <v>0</v>
      </c>
      <c r="BB403" s="310">
        <f t="shared" si="293"/>
        <v>0</v>
      </c>
      <c r="BC403" s="308">
        <f t="shared" si="294"/>
        <v>0</v>
      </c>
      <c r="BD403" s="308">
        <f t="shared" si="295"/>
        <v>0</v>
      </c>
      <c r="BE403" s="295">
        <f t="shared" si="296"/>
        <v>0</v>
      </c>
      <c r="BF403" s="308">
        <f t="shared" si="297"/>
        <v>0</v>
      </c>
      <c r="BG403" s="295">
        <f t="shared" si="298"/>
        <v>0</v>
      </c>
      <c r="BH403" s="308">
        <f t="shared" si="299"/>
        <v>0</v>
      </c>
      <c r="BI403" s="295">
        <f t="shared" si="300"/>
        <v>0</v>
      </c>
      <c r="BJ403" s="295">
        <f t="shared" si="301"/>
        <v>0</v>
      </c>
      <c r="BK403" s="310">
        <f t="shared" si="302"/>
        <v>0</v>
      </c>
      <c r="BL403" s="317">
        <f t="shared" si="316"/>
        <v>0</v>
      </c>
      <c r="BM403" s="299">
        <f t="shared" si="316"/>
        <v>0</v>
      </c>
      <c r="BN403" s="299">
        <f t="shared" si="317"/>
        <v>0</v>
      </c>
      <c r="BO403" s="299">
        <f t="shared" si="316"/>
        <v>0</v>
      </c>
      <c r="BP403" s="299">
        <f t="shared" si="318"/>
        <v>0</v>
      </c>
      <c r="BQ403" s="299">
        <f t="shared" si="316"/>
        <v>0</v>
      </c>
      <c r="BR403" s="299">
        <f t="shared" si="319"/>
        <v>0</v>
      </c>
      <c r="BS403" s="299">
        <f t="shared" si="320"/>
        <v>0</v>
      </c>
      <c r="BT403" s="318">
        <f t="shared" si="320"/>
        <v>0</v>
      </c>
      <c r="BU403" s="450">
        <f t="shared" si="321"/>
        <v>0</v>
      </c>
      <c r="BV403" s="451">
        <f t="shared" si="322"/>
        <v>0</v>
      </c>
      <c r="BW403" s="451">
        <f t="shared" si="323"/>
        <v>0</v>
      </c>
      <c r="BX403" s="451">
        <f t="shared" si="324"/>
        <v>0</v>
      </c>
      <c r="BY403" s="451">
        <f t="shared" si="325"/>
        <v>0</v>
      </c>
      <c r="BZ403" s="451">
        <f t="shared" si="326"/>
        <v>0</v>
      </c>
      <c r="CA403" s="451">
        <f t="shared" si="327"/>
        <v>0</v>
      </c>
      <c r="CB403" s="451">
        <f t="shared" si="328"/>
        <v>0</v>
      </c>
      <c r="CC403" s="451">
        <f t="shared" si="329"/>
        <v>0</v>
      </c>
      <c r="CD403" s="452">
        <f t="shared" si="330"/>
        <v>0</v>
      </c>
      <c r="CE403" s="453">
        <f>IF($AF403="3/3",$R403*参照!$J$4,IF($AF403="2/3",$R403*参照!$J$5,IF($AF403="1/3",$R403*参照!$J$6,IF($AF403="1/4(多子)",$R403*参照!$J$4,IF($AF403="1/4(工･農)",$R403*参照!$J$7,IF($AF403="3/3(多子)",$R403*参照!$J$4,IF($AF403="2/3(多子)",$R403*参照!$J$4,IF($AF403="1/3(多子)",$R403*参照!$J$4,IF($AF403="多子世帯",$R403*参照!$J$4,)))))))))</f>
        <v>0</v>
      </c>
      <c r="CF403" s="454" t="b">
        <f>IF(AH403="3/3",$M403*参照!$I$4,IF(AH403="2/3",$M403*参照!$I$5,IF(AH403="1/3",$M403*参照!$I$6,IF(AH403="1/4(多子)",$M403*参照!$I$4,IF(AH403="1/4(工･農)",$M403*参照!$I$7,IF(AH403="3/3(多子)",$M403*参照!$I$4,IF(AH403="2/3(多子)",$M403*参照!$I$4,IF(AH403="1/3(多子)",$M403*参照!$I$4,IF(AH403="多子世帯",$M403*参照!$I$4,IF(AH403="対象外",0))))))))))</f>
        <v>0</v>
      </c>
      <c r="CG403" s="454" t="b">
        <f>IF(AI403="3/3",$M403*参照!$I$4,IF(AI403="2/3",$M403*参照!$I$5,IF(AI403="1/3",$M403*参照!$I$6,IF(AI403="1/4(多子)",$M403*参照!$I$4,IF(AI403="1/4(工･農)",$M403*参照!$I$7,IF(AI403="3/3(多子)",$M403*参照!$I$4,IF(AI403="2/3(多子)",$M403*参照!$I$4,IF(AI403="1/3(多子)",$M403*参照!$I$4,IF(AI403="多子世帯",$M403*参照!$I$4,IF(AI403="対象外",0))))))))))</f>
        <v>0</v>
      </c>
      <c r="CH403" s="454" t="b">
        <f>IF(AJ403="3/3",$M403*参照!$I$4,IF(AJ403="2/3",$M403*参照!$I$5,IF(AJ403="1/3",$M403*参照!$I$6,IF(AJ403="1/4(多子)",$M403*参照!$I$4,IF(AJ403="1/4(工･農)",$M403*参照!$I$7,IF(AJ403="3/3(多子)",$M403*参照!$I$4,IF(AJ403="2/3(多子)",$M403*参照!$I$4,IF(AJ403="1/3(多子)",$M403*参照!$I$4,IF(AJ403="多子世帯",$M403*参照!$I$4,IF(AJ403="対象外",0))))))))))</f>
        <v>0</v>
      </c>
      <c r="CI403" s="454" t="b">
        <f>IF(AK403="3/3",$M403*参照!$I$4,IF(AK403="2/3",$M403*参照!$I$5,IF(AK403="1/3",$M403*参照!$I$6,IF(AK403="1/4(多子)",$M403*参照!$I$4,IF(AK403="1/4(工･農)",$M403*参照!$I$7,IF(AK403="3/3(多子)",$M403*参照!$I$4,IF(AK403="2/3(多子)",$M403*参照!$I$4,IF(AK403="1/3(多子)",$M403*参照!$I$4,IF(AK403="多子世帯",$M403*参照!$I$4,IF(AK403="対象外",0))))))))))</f>
        <v>0</v>
      </c>
      <c r="CJ403" s="454" t="b">
        <f>IF(AL403="3/3",$M403*参照!$I$4,IF(AL403="2/3",$M403*参照!$I$5,IF(AL403="1/3",$M403*参照!$I$6,IF(AL403="1/4(多子)",$M403*参照!$I$4,IF(AL403="1/4(工･農)",$M403*参照!$I$7,IF(AL403="3/3(多子)",$M403*参照!$I$4,IF(AL403="2/3(多子)",$M403*参照!$I$4,IF(AL403="1/3(多子)",$M403*参照!$I$4,IF(AL403="多子世帯",$M403*参照!$I$4,IF(AL403="対象外",0))))))))))</f>
        <v>0</v>
      </c>
      <c r="CK403" s="454" t="b">
        <f>IF(AM403="3/3",$M403*参照!$I$4,IF(AM403="2/3",$M403*参照!$I$5,IF(AM403="1/3",$M403*参照!$I$6,IF(AM403="1/4(多子)",$M403*参照!$I$4,IF(AM403="1/4(工･農)",$M403*参照!$I$7,IF(AM403="3/3(多子)",$M403*参照!$I$4,IF(AM403="2/3(多子)",$M403*参照!$I$4,IF(AM403="1/3(多子)",$M403*参照!$I$4,IF(AM403="多子世帯",$M403*参照!$I$4,IF(AM403="対象外",0))))))))))</f>
        <v>0</v>
      </c>
      <c r="CL403" s="454" t="b">
        <f>IF(AN403="3/3",$M403*参照!$I$4,IF(AN403="2/3",$M403*参照!$I$5,IF(AN403="1/3",$M403*参照!$I$6,IF(AN403="1/4(多子)",$M403*参照!$I$4,IF(AN403="1/4(工･農)",$M403*参照!$I$7,IF(AN403="3/3(多子)",$M403*参照!$I$4,IF(AN403="2/3(多子)",$M403*参照!$I$4,IF(AN403="1/3(多子)",$M403*参照!$I$4,IF(AN403="多子世帯",$M403*参照!$I$4,IF(AN403="対象外",0))))))))))</f>
        <v>0</v>
      </c>
      <c r="CM403" s="454" t="b">
        <f>IF(AO403="3/3",$M403*参照!$I$4,IF(AO403="2/3",$M403*参照!$I$5,IF(AO403="1/3",$M403*参照!$I$6,IF(AO403="1/4(多子)",$M403*参照!$I$4,IF(AO403="1/4(工･農)",$M403*参照!$I$7,IF(AO403="3/3(多子)",$M403*参照!$I$4,IF(AO403="2/3(多子)",$M403*参照!$I$4,IF(AO403="1/3(多子)",$M403*参照!$I$4,IF(AO403="多子世帯",$M403*参照!$I$4,IF(AO403="対象外",0))))))))))</f>
        <v>0</v>
      </c>
      <c r="CN403" s="454" t="b">
        <f>IF(AP403="3/3",$M403*参照!$I$4,IF(AP403="2/3",$M403*参照!$I$5,IF(AP403="1/3",$M403*参照!$I$6,IF(AP403="1/4(多子)",$M403*参照!$I$4,IF(AP403="1/4(工･農)",$M403*参照!$I$7,IF(AP403="3/3(多子)",$M403*参照!$I$4,IF(AP403="2/3(多子)",$M403*参照!$I$4,IF(AP403="1/3(多子)",$M403*参照!$I$4,IF(AP403="多子世帯",$M403*参照!$I$4,IF(AP403="対象外",0))))))))))</f>
        <v>0</v>
      </c>
      <c r="CO403" s="454" t="b">
        <f>IF(AQ403="3/3",$M403*参照!$I$4,IF(AQ403="2/3",$M403*参照!$I$5,IF(AQ403="1/3",$M403*参照!$I$6,IF(AQ403="1/4(多子)",$M403*参照!$I$4,IF(AQ403="1/4(工･農)",$M403*参照!$I$7,IF(AQ403="3/3(多子)",$M403*参照!$I$4,IF(AQ403="2/3(多子)",$M403*参照!$I$4,IF(AQ403="1/3(多子)",$M403*参照!$I$4,IF(AQ403="多子世帯",$M403*参照!$I$4,IF(AQ403="対象外",0))))))))))</f>
        <v>0</v>
      </c>
      <c r="CP403" s="454" t="b">
        <f>IF(AR403="3/3",$M403*参照!$I$4,IF(AR403="2/3",$M403*参照!$I$5,IF(AR403="1/3",$M403*参照!$I$6,IF(AR403="1/4(多子)",$M403*参照!$I$4,IF(AR403="1/4(工･農)",$M403*参照!$I$7,IF(AR403="3/3(多子)",$M403*参照!$I$4,IF(AR403="2/3(多子)",$M403*参照!$I$4,IF(AR403="1/3(多子)",$M403*参照!$I$4,IF(AR403="多子世帯",$M403*参照!$I$4,IF(AR403="対象外",0))))))))))</f>
        <v>0</v>
      </c>
      <c r="CQ403" s="455" t="b">
        <f>IF(AS403="3/3",$M403*参照!$I$4,IF(AS403="2/3",$M403*参照!$I$5,IF(AS403="1/3",$M403*参照!$I$6,IF(AS403="1/4(多子)",$M403*参照!$I$4,IF(AS403="1/4(工･農)",$M403*参照!$I$7,IF(AS403="3/3(多子)",$M403*参照!$I$4,IF(AS403="2/3(多子)",$M403*参照!$I$4,IF(AS403="1/3(多子)",$M403*参照!$I$4,IF(AS403="多子世帯",$M403*参照!$I$4,IF(AS403="対象外",0))))))))))</f>
        <v>0</v>
      </c>
      <c r="CR403" s="456">
        <f t="shared" si="331"/>
        <v>0</v>
      </c>
      <c r="CS403" s="66"/>
      <c r="CT403" s="147"/>
      <c r="CU403" s="147"/>
      <c r="CV403" s="147"/>
      <c r="CW403" s="147"/>
      <c r="CX403" s="147"/>
      <c r="CY403" s="149"/>
      <c r="CZ403" s="100"/>
      <c r="DA403" s="147"/>
      <c r="DB403" s="147"/>
      <c r="DC403" s="147"/>
      <c r="DD403" s="147"/>
      <c r="DE403" s="147"/>
      <c r="DF403" s="148">
        <f t="shared" si="332"/>
        <v>0</v>
      </c>
      <c r="DG403" s="77">
        <f>IF(CD403=0,0,(ROUNDUP(O403*(BU403*参照!$C$5+BV403*参照!$C$6+BW403*参照!$C$7+BX403*参照!$C$8+BY403*参照!$C$9+BZ403*参照!$C$10+CA403*参照!$C$11+CB403*参照!$C$12+CC403*参照!$C$13)/CD403,-2)))</f>
        <v>0</v>
      </c>
      <c r="DH403" s="136" t="str">
        <f t="shared" si="303"/>
        <v>B</v>
      </c>
    </row>
    <row r="404" spans="1:112" ht="14.4">
      <c r="A404" s="137">
        <v>363</v>
      </c>
      <c r="B404" s="363"/>
      <c r="C404" s="361"/>
      <c r="D404" s="126"/>
      <c r="E404" s="127"/>
      <c r="F404" s="185"/>
      <c r="G404" s="213"/>
      <c r="H404" s="355"/>
      <c r="I404" s="235">
        <v>0</v>
      </c>
      <c r="J404" s="235">
        <f t="shared" si="304"/>
        <v>0</v>
      </c>
      <c r="K404" s="387">
        <f>IF(D404="昼間",参照!$E$4,IF(D404="夜間等",参照!$E$5,IF(D404="通信",参照!$E$6,0)))</f>
        <v>0</v>
      </c>
      <c r="L404" s="240">
        <f t="shared" si="305"/>
        <v>0</v>
      </c>
      <c r="M404" s="241">
        <f t="shared" si="306"/>
        <v>0</v>
      </c>
      <c r="N404" s="238"/>
      <c r="O404" s="238">
        <f t="shared" si="307"/>
        <v>0</v>
      </c>
      <c r="P404" s="389">
        <v>0</v>
      </c>
      <c r="Q404" s="392">
        <f>IF(D404="昼間",参照!$F$4,IF(D404="夜間等",参照!$F$5,IF(D404="通信",参照!$F$6,0)))</f>
        <v>0</v>
      </c>
      <c r="R404" s="240">
        <f t="shared" si="308"/>
        <v>0</v>
      </c>
      <c r="S404" s="214"/>
      <c r="T404" s="384">
        <f t="shared" si="309"/>
        <v>0</v>
      </c>
      <c r="U404" s="382">
        <f t="shared" si="310"/>
        <v>0</v>
      </c>
      <c r="V404" s="380">
        <f t="shared" si="311"/>
        <v>0</v>
      </c>
      <c r="W404" s="378">
        <f t="shared" si="312"/>
        <v>0</v>
      </c>
      <c r="X404" s="386" t="str">
        <f t="shared" si="282"/>
        <v>0</v>
      </c>
      <c r="Y404" s="379">
        <f t="shared" si="313"/>
        <v>0</v>
      </c>
      <c r="Z404" s="441"/>
      <c r="AA404" s="441"/>
      <c r="AB404" s="445">
        <f t="shared" si="314"/>
        <v>0</v>
      </c>
      <c r="AC404" s="356">
        <f t="shared" si="315"/>
        <v>0</v>
      </c>
      <c r="AD404" s="123">
        <f t="shared" si="283"/>
        <v>0</v>
      </c>
      <c r="AE404" s="123">
        <f t="shared" si="284"/>
        <v>0</v>
      </c>
      <c r="AF404" s="183"/>
      <c r="AG404" s="32"/>
      <c r="AH404" s="97"/>
      <c r="AI404" s="33"/>
      <c r="AJ404" s="97"/>
      <c r="AK404" s="33"/>
      <c r="AL404" s="97"/>
      <c r="AM404" s="98"/>
      <c r="AN404" s="99"/>
      <c r="AO404" s="147"/>
      <c r="AP404" s="147"/>
      <c r="AQ404" s="147"/>
      <c r="AR404" s="147"/>
      <c r="AS404" s="33"/>
      <c r="AT404" s="308">
        <f t="shared" si="285"/>
        <v>0</v>
      </c>
      <c r="AU404" s="295">
        <f t="shared" si="286"/>
        <v>0</v>
      </c>
      <c r="AV404" s="295">
        <f t="shared" si="287"/>
        <v>0</v>
      </c>
      <c r="AW404" s="295">
        <f t="shared" si="288"/>
        <v>0</v>
      </c>
      <c r="AX404" s="295">
        <f t="shared" si="289"/>
        <v>0</v>
      </c>
      <c r="AY404" s="295">
        <f t="shared" si="290"/>
        <v>0</v>
      </c>
      <c r="AZ404" s="295">
        <f t="shared" si="291"/>
        <v>0</v>
      </c>
      <c r="BA404" s="295">
        <f t="shared" si="292"/>
        <v>0</v>
      </c>
      <c r="BB404" s="310">
        <f t="shared" si="293"/>
        <v>0</v>
      </c>
      <c r="BC404" s="308">
        <f t="shared" si="294"/>
        <v>0</v>
      </c>
      <c r="BD404" s="308">
        <f t="shared" si="295"/>
        <v>0</v>
      </c>
      <c r="BE404" s="295">
        <f t="shared" si="296"/>
        <v>0</v>
      </c>
      <c r="BF404" s="308">
        <f t="shared" si="297"/>
        <v>0</v>
      </c>
      <c r="BG404" s="295">
        <f t="shared" si="298"/>
        <v>0</v>
      </c>
      <c r="BH404" s="308">
        <f t="shared" si="299"/>
        <v>0</v>
      </c>
      <c r="BI404" s="295">
        <f t="shared" si="300"/>
        <v>0</v>
      </c>
      <c r="BJ404" s="295">
        <f t="shared" si="301"/>
        <v>0</v>
      </c>
      <c r="BK404" s="310">
        <f t="shared" si="302"/>
        <v>0</v>
      </c>
      <c r="BL404" s="317">
        <f t="shared" si="316"/>
        <v>0</v>
      </c>
      <c r="BM404" s="299">
        <f t="shared" si="316"/>
        <v>0</v>
      </c>
      <c r="BN404" s="299">
        <f t="shared" si="317"/>
        <v>0</v>
      </c>
      <c r="BO404" s="299">
        <f t="shared" si="316"/>
        <v>0</v>
      </c>
      <c r="BP404" s="299">
        <f t="shared" si="318"/>
        <v>0</v>
      </c>
      <c r="BQ404" s="299">
        <f t="shared" si="316"/>
        <v>0</v>
      </c>
      <c r="BR404" s="299">
        <f t="shared" si="319"/>
        <v>0</v>
      </c>
      <c r="BS404" s="299">
        <f t="shared" si="320"/>
        <v>0</v>
      </c>
      <c r="BT404" s="318">
        <f t="shared" si="320"/>
        <v>0</v>
      </c>
      <c r="BU404" s="450">
        <f t="shared" si="321"/>
        <v>0</v>
      </c>
      <c r="BV404" s="451">
        <f t="shared" si="322"/>
        <v>0</v>
      </c>
      <c r="BW404" s="451">
        <f t="shared" si="323"/>
        <v>0</v>
      </c>
      <c r="BX404" s="451">
        <f t="shared" si="324"/>
        <v>0</v>
      </c>
      <c r="BY404" s="451">
        <f t="shared" si="325"/>
        <v>0</v>
      </c>
      <c r="BZ404" s="451">
        <f t="shared" si="326"/>
        <v>0</v>
      </c>
      <c r="CA404" s="451">
        <f t="shared" si="327"/>
        <v>0</v>
      </c>
      <c r="CB404" s="451">
        <f t="shared" si="328"/>
        <v>0</v>
      </c>
      <c r="CC404" s="451">
        <f t="shared" si="329"/>
        <v>0</v>
      </c>
      <c r="CD404" s="452">
        <f t="shared" si="330"/>
        <v>0</v>
      </c>
      <c r="CE404" s="453">
        <f>IF($AF404="3/3",$R404*参照!$J$4,IF($AF404="2/3",$R404*参照!$J$5,IF($AF404="1/3",$R404*参照!$J$6,IF($AF404="1/4(多子)",$R404*参照!$J$4,IF($AF404="1/4(工･農)",$R404*参照!$J$7,IF($AF404="3/3(多子)",$R404*参照!$J$4,IF($AF404="2/3(多子)",$R404*参照!$J$4,IF($AF404="1/3(多子)",$R404*参照!$J$4,IF($AF404="多子世帯",$R404*参照!$J$4,)))))))))</f>
        <v>0</v>
      </c>
      <c r="CF404" s="454" t="b">
        <f>IF(AH404="3/3",$M404*参照!$I$4,IF(AH404="2/3",$M404*参照!$I$5,IF(AH404="1/3",$M404*参照!$I$6,IF(AH404="1/4(多子)",$M404*参照!$I$4,IF(AH404="1/4(工･農)",$M404*参照!$I$7,IF(AH404="3/3(多子)",$M404*参照!$I$4,IF(AH404="2/3(多子)",$M404*参照!$I$4,IF(AH404="1/3(多子)",$M404*参照!$I$4,IF(AH404="多子世帯",$M404*参照!$I$4,IF(AH404="対象外",0))))))))))</f>
        <v>0</v>
      </c>
      <c r="CG404" s="454" t="b">
        <f>IF(AI404="3/3",$M404*参照!$I$4,IF(AI404="2/3",$M404*参照!$I$5,IF(AI404="1/3",$M404*参照!$I$6,IF(AI404="1/4(多子)",$M404*参照!$I$4,IF(AI404="1/4(工･農)",$M404*参照!$I$7,IF(AI404="3/3(多子)",$M404*参照!$I$4,IF(AI404="2/3(多子)",$M404*参照!$I$4,IF(AI404="1/3(多子)",$M404*参照!$I$4,IF(AI404="多子世帯",$M404*参照!$I$4,IF(AI404="対象外",0))))))))))</f>
        <v>0</v>
      </c>
      <c r="CH404" s="454" t="b">
        <f>IF(AJ404="3/3",$M404*参照!$I$4,IF(AJ404="2/3",$M404*参照!$I$5,IF(AJ404="1/3",$M404*参照!$I$6,IF(AJ404="1/4(多子)",$M404*参照!$I$4,IF(AJ404="1/4(工･農)",$M404*参照!$I$7,IF(AJ404="3/3(多子)",$M404*参照!$I$4,IF(AJ404="2/3(多子)",$M404*参照!$I$4,IF(AJ404="1/3(多子)",$M404*参照!$I$4,IF(AJ404="多子世帯",$M404*参照!$I$4,IF(AJ404="対象外",0))))))))))</f>
        <v>0</v>
      </c>
      <c r="CI404" s="454" t="b">
        <f>IF(AK404="3/3",$M404*参照!$I$4,IF(AK404="2/3",$M404*参照!$I$5,IF(AK404="1/3",$M404*参照!$I$6,IF(AK404="1/4(多子)",$M404*参照!$I$4,IF(AK404="1/4(工･農)",$M404*参照!$I$7,IF(AK404="3/3(多子)",$M404*参照!$I$4,IF(AK404="2/3(多子)",$M404*参照!$I$4,IF(AK404="1/3(多子)",$M404*参照!$I$4,IF(AK404="多子世帯",$M404*参照!$I$4,IF(AK404="対象外",0))))))))))</f>
        <v>0</v>
      </c>
      <c r="CJ404" s="454" t="b">
        <f>IF(AL404="3/3",$M404*参照!$I$4,IF(AL404="2/3",$M404*参照!$I$5,IF(AL404="1/3",$M404*参照!$I$6,IF(AL404="1/4(多子)",$M404*参照!$I$4,IF(AL404="1/4(工･農)",$M404*参照!$I$7,IF(AL404="3/3(多子)",$M404*参照!$I$4,IF(AL404="2/3(多子)",$M404*参照!$I$4,IF(AL404="1/3(多子)",$M404*参照!$I$4,IF(AL404="多子世帯",$M404*参照!$I$4,IF(AL404="対象外",0))))))))))</f>
        <v>0</v>
      </c>
      <c r="CK404" s="454" t="b">
        <f>IF(AM404="3/3",$M404*参照!$I$4,IF(AM404="2/3",$M404*参照!$I$5,IF(AM404="1/3",$M404*参照!$I$6,IF(AM404="1/4(多子)",$M404*参照!$I$4,IF(AM404="1/4(工･農)",$M404*参照!$I$7,IF(AM404="3/3(多子)",$M404*参照!$I$4,IF(AM404="2/3(多子)",$M404*参照!$I$4,IF(AM404="1/3(多子)",$M404*参照!$I$4,IF(AM404="多子世帯",$M404*参照!$I$4,IF(AM404="対象外",0))))))))))</f>
        <v>0</v>
      </c>
      <c r="CL404" s="454" t="b">
        <f>IF(AN404="3/3",$M404*参照!$I$4,IF(AN404="2/3",$M404*参照!$I$5,IF(AN404="1/3",$M404*参照!$I$6,IF(AN404="1/4(多子)",$M404*参照!$I$4,IF(AN404="1/4(工･農)",$M404*参照!$I$7,IF(AN404="3/3(多子)",$M404*参照!$I$4,IF(AN404="2/3(多子)",$M404*参照!$I$4,IF(AN404="1/3(多子)",$M404*参照!$I$4,IF(AN404="多子世帯",$M404*参照!$I$4,IF(AN404="対象外",0))))))))))</f>
        <v>0</v>
      </c>
      <c r="CM404" s="454" t="b">
        <f>IF(AO404="3/3",$M404*参照!$I$4,IF(AO404="2/3",$M404*参照!$I$5,IF(AO404="1/3",$M404*参照!$I$6,IF(AO404="1/4(多子)",$M404*参照!$I$4,IF(AO404="1/4(工･農)",$M404*参照!$I$7,IF(AO404="3/3(多子)",$M404*参照!$I$4,IF(AO404="2/3(多子)",$M404*参照!$I$4,IF(AO404="1/3(多子)",$M404*参照!$I$4,IF(AO404="多子世帯",$M404*参照!$I$4,IF(AO404="対象外",0))))))))))</f>
        <v>0</v>
      </c>
      <c r="CN404" s="454" t="b">
        <f>IF(AP404="3/3",$M404*参照!$I$4,IF(AP404="2/3",$M404*参照!$I$5,IF(AP404="1/3",$M404*参照!$I$6,IF(AP404="1/4(多子)",$M404*参照!$I$4,IF(AP404="1/4(工･農)",$M404*参照!$I$7,IF(AP404="3/3(多子)",$M404*参照!$I$4,IF(AP404="2/3(多子)",$M404*参照!$I$4,IF(AP404="1/3(多子)",$M404*参照!$I$4,IF(AP404="多子世帯",$M404*参照!$I$4,IF(AP404="対象外",0))))))))))</f>
        <v>0</v>
      </c>
      <c r="CO404" s="454" t="b">
        <f>IF(AQ404="3/3",$M404*参照!$I$4,IF(AQ404="2/3",$M404*参照!$I$5,IF(AQ404="1/3",$M404*参照!$I$6,IF(AQ404="1/4(多子)",$M404*参照!$I$4,IF(AQ404="1/4(工･農)",$M404*参照!$I$7,IF(AQ404="3/3(多子)",$M404*参照!$I$4,IF(AQ404="2/3(多子)",$M404*参照!$I$4,IF(AQ404="1/3(多子)",$M404*参照!$I$4,IF(AQ404="多子世帯",$M404*参照!$I$4,IF(AQ404="対象外",0))))))))))</f>
        <v>0</v>
      </c>
      <c r="CP404" s="454" t="b">
        <f>IF(AR404="3/3",$M404*参照!$I$4,IF(AR404="2/3",$M404*参照!$I$5,IF(AR404="1/3",$M404*参照!$I$6,IF(AR404="1/4(多子)",$M404*参照!$I$4,IF(AR404="1/4(工･農)",$M404*参照!$I$7,IF(AR404="3/3(多子)",$M404*参照!$I$4,IF(AR404="2/3(多子)",$M404*参照!$I$4,IF(AR404="1/3(多子)",$M404*参照!$I$4,IF(AR404="多子世帯",$M404*参照!$I$4,IF(AR404="対象外",0))))))))))</f>
        <v>0</v>
      </c>
      <c r="CQ404" s="455" t="b">
        <f>IF(AS404="3/3",$M404*参照!$I$4,IF(AS404="2/3",$M404*参照!$I$5,IF(AS404="1/3",$M404*参照!$I$6,IF(AS404="1/4(多子)",$M404*参照!$I$4,IF(AS404="1/4(工･農)",$M404*参照!$I$7,IF(AS404="3/3(多子)",$M404*参照!$I$4,IF(AS404="2/3(多子)",$M404*参照!$I$4,IF(AS404="1/3(多子)",$M404*参照!$I$4,IF(AS404="多子世帯",$M404*参照!$I$4,IF(AS404="対象外",0))))))))))</f>
        <v>0</v>
      </c>
      <c r="CR404" s="456">
        <f t="shared" si="331"/>
        <v>0</v>
      </c>
      <c r="CS404" s="66"/>
      <c r="CT404" s="147"/>
      <c r="CU404" s="147"/>
      <c r="CV404" s="147"/>
      <c r="CW404" s="147"/>
      <c r="CX404" s="147"/>
      <c r="CY404" s="149"/>
      <c r="CZ404" s="100"/>
      <c r="DA404" s="147"/>
      <c r="DB404" s="147"/>
      <c r="DC404" s="147"/>
      <c r="DD404" s="147"/>
      <c r="DE404" s="147"/>
      <c r="DF404" s="148">
        <f t="shared" si="332"/>
        <v>0</v>
      </c>
      <c r="DG404" s="77">
        <f>IF(CD404=0,0,(ROUNDUP(O404*(BU404*参照!$C$5+BV404*参照!$C$6+BW404*参照!$C$7+BX404*参照!$C$8+BY404*参照!$C$9+BZ404*参照!$C$10+CA404*参照!$C$11+CB404*参照!$C$12+CC404*参照!$C$13)/CD404,-2)))</f>
        <v>0</v>
      </c>
      <c r="DH404" s="136" t="str">
        <f t="shared" si="303"/>
        <v>B</v>
      </c>
    </row>
    <row r="405" spans="1:112" ht="14.4">
      <c r="A405" s="137">
        <v>364</v>
      </c>
      <c r="B405" s="354"/>
      <c r="C405" s="355"/>
      <c r="D405" s="213"/>
      <c r="E405" s="213"/>
      <c r="F405" s="185"/>
      <c r="G405" s="213"/>
      <c r="H405" s="355"/>
      <c r="I405" s="237">
        <v>0</v>
      </c>
      <c r="J405" s="236">
        <f t="shared" si="304"/>
        <v>0</v>
      </c>
      <c r="K405" s="387">
        <f>IF(D405="昼間",参照!$E$4,IF(D405="夜間等",参照!$E$5,IF(D405="通信",参照!$E$6,0)))</f>
        <v>0</v>
      </c>
      <c r="L405" s="240">
        <f t="shared" si="305"/>
        <v>0</v>
      </c>
      <c r="M405" s="241">
        <f t="shared" si="306"/>
        <v>0</v>
      </c>
      <c r="N405" s="238"/>
      <c r="O405" s="238">
        <f t="shared" si="307"/>
        <v>0</v>
      </c>
      <c r="P405" s="389">
        <v>0</v>
      </c>
      <c r="Q405" s="392">
        <f>IF(D405="昼間",参照!$F$4,IF(D405="夜間等",参照!$F$5,IF(D405="通信",参照!$F$6,0)))</f>
        <v>0</v>
      </c>
      <c r="R405" s="240">
        <f t="shared" si="308"/>
        <v>0</v>
      </c>
      <c r="S405" s="214"/>
      <c r="T405" s="384">
        <f t="shared" si="309"/>
        <v>0</v>
      </c>
      <c r="U405" s="382">
        <f t="shared" si="310"/>
        <v>0</v>
      </c>
      <c r="V405" s="380">
        <f t="shared" si="311"/>
        <v>0</v>
      </c>
      <c r="W405" s="378">
        <f t="shared" si="312"/>
        <v>0</v>
      </c>
      <c r="X405" s="386" t="str">
        <f t="shared" si="282"/>
        <v>0</v>
      </c>
      <c r="Y405" s="379">
        <f t="shared" si="313"/>
        <v>0</v>
      </c>
      <c r="Z405" s="441"/>
      <c r="AA405" s="441"/>
      <c r="AB405" s="445">
        <f t="shared" si="314"/>
        <v>0</v>
      </c>
      <c r="AC405" s="356">
        <f t="shared" si="315"/>
        <v>0</v>
      </c>
      <c r="AD405" s="123">
        <f t="shared" si="283"/>
        <v>0</v>
      </c>
      <c r="AE405" s="123">
        <f t="shared" si="284"/>
        <v>0</v>
      </c>
      <c r="AF405" s="183"/>
      <c r="AG405" s="32"/>
      <c r="AH405" s="97"/>
      <c r="AI405" s="33"/>
      <c r="AJ405" s="97"/>
      <c r="AK405" s="33"/>
      <c r="AL405" s="97"/>
      <c r="AM405" s="98"/>
      <c r="AN405" s="99"/>
      <c r="AO405" s="147"/>
      <c r="AP405" s="147"/>
      <c r="AQ405" s="147"/>
      <c r="AR405" s="147"/>
      <c r="AS405" s="33"/>
      <c r="AT405" s="308">
        <f t="shared" si="285"/>
        <v>0</v>
      </c>
      <c r="AU405" s="295">
        <f t="shared" si="286"/>
        <v>0</v>
      </c>
      <c r="AV405" s="295">
        <f t="shared" si="287"/>
        <v>0</v>
      </c>
      <c r="AW405" s="295">
        <f t="shared" si="288"/>
        <v>0</v>
      </c>
      <c r="AX405" s="295">
        <f t="shared" si="289"/>
        <v>0</v>
      </c>
      <c r="AY405" s="295">
        <f t="shared" si="290"/>
        <v>0</v>
      </c>
      <c r="AZ405" s="295">
        <f t="shared" si="291"/>
        <v>0</v>
      </c>
      <c r="BA405" s="295">
        <f t="shared" si="292"/>
        <v>0</v>
      </c>
      <c r="BB405" s="310">
        <f t="shared" si="293"/>
        <v>0</v>
      </c>
      <c r="BC405" s="308">
        <f t="shared" si="294"/>
        <v>0</v>
      </c>
      <c r="BD405" s="308">
        <f t="shared" si="295"/>
        <v>0</v>
      </c>
      <c r="BE405" s="295">
        <f t="shared" si="296"/>
        <v>0</v>
      </c>
      <c r="BF405" s="308">
        <f t="shared" si="297"/>
        <v>0</v>
      </c>
      <c r="BG405" s="295">
        <f t="shared" si="298"/>
        <v>0</v>
      </c>
      <c r="BH405" s="308">
        <f t="shared" si="299"/>
        <v>0</v>
      </c>
      <c r="BI405" s="295">
        <f t="shared" si="300"/>
        <v>0</v>
      </c>
      <c r="BJ405" s="295">
        <f t="shared" si="301"/>
        <v>0</v>
      </c>
      <c r="BK405" s="310">
        <f t="shared" si="302"/>
        <v>0</v>
      </c>
      <c r="BL405" s="317">
        <f t="shared" si="316"/>
        <v>0</v>
      </c>
      <c r="BM405" s="299">
        <f t="shared" si="316"/>
        <v>0</v>
      </c>
      <c r="BN405" s="299">
        <f t="shared" si="317"/>
        <v>0</v>
      </c>
      <c r="BO405" s="299">
        <f t="shared" si="316"/>
        <v>0</v>
      </c>
      <c r="BP405" s="299">
        <f t="shared" si="318"/>
        <v>0</v>
      </c>
      <c r="BQ405" s="299">
        <f t="shared" si="316"/>
        <v>0</v>
      </c>
      <c r="BR405" s="299">
        <f t="shared" si="319"/>
        <v>0</v>
      </c>
      <c r="BS405" s="299">
        <f t="shared" si="320"/>
        <v>0</v>
      </c>
      <c r="BT405" s="318">
        <f t="shared" si="320"/>
        <v>0</v>
      </c>
      <c r="BU405" s="450">
        <f t="shared" si="321"/>
        <v>0</v>
      </c>
      <c r="BV405" s="451">
        <f t="shared" si="322"/>
        <v>0</v>
      </c>
      <c r="BW405" s="451">
        <f t="shared" si="323"/>
        <v>0</v>
      </c>
      <c r="BX405" s="451">
        <f t="shared" si="324"/>
        <v>0</v>
      </c>
      <c r="BY405" s="451">
        <f t="shared" si="325"/>
        <v>0</v>
      </c>
      <c r="BZ405" s="451">
        <f t="shared" si="326"/>
        <v>0</v>
      </c>
      <c r="CA405" s="451">
        <f t="shared" si="327"/>
        <v>0</v>
      </c>
      <c r="CB405" s="451">
        <f t="shared" si="328"/>
        <v>0</v>
      </c>
      <c r="CC405" s="451">
        <f t="shared" si="329"/>
        <v>0</v>
      </c>
      <c r="CD405" s="452">
        <f t="shared" si="330"/>
        <v>0</v>
      </c>
      <c r="CE405" s="453">
        <f>IF($AF405="3/3",$R405*参照!$J$4,IF($AF405="2/3",$R405*参照!$J$5,IF($AF405="1/3",$R405*参照!$J$6,IF($AF405="1/4(多子)",$R405*参照!$J$4,IF($AF405="1/4(工･農)",$R405*参照!$J$7,IF($AF405="3/3(多子)",$R405*参照!$J$4,IF($AF405="2/3(多子)",$R405*参照!$J$4,IF($AF405="1/3(多子)",$R405*参照!$J$4,IF($AF405="多子世帯",$R405*参照!$J$4,)))))))))</f>
        <v>0</v>
      </c>
      <c r="CF405" s="454" t="b">
        <f>IF(AH405="3/3",$M405*参照!$I$4,IF(AH405="2/3",$M405*参照!$I$5,IF(AH405="1/3",$M405*参照!$I$6,IF(AH405="1/4(多子)",$M405*参照!$I$4,IF(AH405="1/4(工･農)",$M405*参照!$I$7,IF(AH405="3/3(多子)",$M405*参照!$I$4,IF(AH405="2/3(多子)",$M405*参照!$I$4,IF(AH405="1/3(多子)",$M405*参照!$I$4,IF(AH405="多子世帯",$M405*参照!$I$4,IF(AH405="対象外",0))))))))))</f>
        <v>0</v>
      </c>
      <c r="CG405" s="454" t="b">
        <f>IF(AI405="3/3",$M405*参照!$I$4,IF(AI405="2/3",$M405*参照!$I$5,IF(AI405="1/3",$M405*参照!$I$6,IF(AI405="1/4(多子)",$M405*参照!$I$4,IF(AI405="1/4(工･農)",$M405*参照!$I$7,IF(AI405="3/3(多子)",$M405*参照!$I$4,IF(AI405="2/3(多子)",$M405*参照!$I$4,IF(AI405="1/3(多子)",$M405*参照!$I$4,IF(AI405="多子世帯",$M405*参照!$I$4,IF(AI405="対象外",0))))))))))</f>
        <v>0</v>
      </c>
      <c r="CH405" s="454" t="b">
        <f>IF(AJ405="3/3",$M405*参照!$I$4,IF(AJ405="2/3",$M405*参照!$I$5,IF(AJ405="1/3",$M405*参照!$I$6,IF(AJ405="1/4(多子)",$M405*参照!$I$4,IF(AJ405="1/4(工･農)",$M405*参照!$I$7,IF(AJ405="3/3(多子)",$M405*参照!$I$4,IF(AJ405="2/3(多子)",$M405*参照!$I$4,IF(AJ405="1/3(多子)",$M405*参照!$I$4,IF(AJ405="多子世帯",$M405*参照!$I$4,IF(AJ405="対象外",0))))))))))</f>
        <v>0</v>
      </c>
      <c r="CI405" s="454" t="b">
        <f>IF(AK405="3/3",$M405*参照!$I$4,IF(AK405="2/3",$M405*参照!$I$5,IF(AK405="1/3",$M405*参照!$I$6,IF(AK405="1/4(多子)",$M405*参照!$I$4,IF(AK405="1/4(工･農)",$M405*参照!$I$7,IF(AK405="3/3(多子)",$M405*参照!$I$4,IF(AK405="2/3(多子)",$M405*参照!$I$4,IF(AK405="1/3(多子)",$M405*参照!$I$4,IF(AK405="多子世帯",$M405*参照!$I$4,IF(AK405="対象外",0))))))))))</f>
        <v>0</v>
      </c>
      <c r="CJ405" s="454" t="b">
        <f>IF(AL405="3/3",$M405*参照!$I$4,IF(AL405="2/3",$M405*参照!$I$5,IF(AL405="1/3",$M405*参照!$I$6,IF(AL405="1/4(多子)",$M405*参照!$I$4,IF(AL405="1/4(工･農)",$M405*参照!$I$7,IF(AL405="3/3(多子)",$M405*参照!$I$4,IF(AL405="2/3(多子)",$M405*参照!$I$4,IF(AL405="1/3(多子)",$M405*参照!$I$4,IF(AL405="多子世帯",$M405*参照!$I$4,IF(AL405="対象外",0))))))))))</f>
        <v>0</v>
      </c>
      <c r="CK405" s="454" t="b">
        <f>IF(AM405="3/3",$M405*参照!$I$4,IF(AM405="2/3",$M405*参照!$I$5,IF(AM405="1/3",$M405*参照!$I$6,IF(AM405="1/4(多子)",$M405*参照!$I$4,IF(AM405="1/4(工･農)",$M405*参照!$I$7,IF(AM405="3/3(多子)",$M405*参照!$I$4,IF(AM405="2/3(多子)",$M405*参照!$I$4,IF(AM405="1/3(多子)",$M405*参照!$I$4,IF(AM405="多子世帯",$M405*参照!$I$4,IF(AM405="対象外",0))))))))))</f>
        <v>0</v>
      </c>
      <c r="CL405" s="454" t="b">
        <f>IF(AN405="3/3",$M405*参照!$I$4,IF(AN405="2/3",$M405*参照!$I$5,IF(AN405="1/3",$M405*参照!$I$6,IF(AN405="1/4(多子)",$M405*参照!$I$4,IF(AN405="1/4(工･農)",$M405*参照!$I$7,IF(AN405="3/3(多子)",$M405*参照!$I$4,IF(AN405="2/3(多子)",$M405*参照!$I$4,IF(AN405="1/3(多子)",$M405*参照!$I$4,IF(AN405="多子世帯",$M405*参照!$I$4,IF(AN405="対象外",0))))))))))</f>
        <v>0</v>
      </c>
      <c r="CM405" s="454" t="b">
        <f>IF(AO405="3/3",$M405*参照!$I$4,IF(AO405="2/3",$M405*参照!$I$5,IF(AO405="1/3",$M405*参照!$I$6,IF(AO405="1/4(多子)",$M405*参照!$I$4,IF(AO405="1/4(工･農)",$M405*参照!$I$7,IF(AO405="3/3(多子)",$M405*参照!$I$4,IF(AO405="2/3(多子)",$M405*参照!$I$4,IF(AO405="1/3(多子)",$M405*参照!$I$4,IF(AO405="多子世帯",$M405*参照!$I$4,IF(AO405="対象外",0))))))))))</f>
        <v>0</v>
      </c>
      <c r="CN405" s="454" t="b">
        <f>IF(AP405="3/3",$M405*参照!$I$4,IF(AP405="2/3",$M405*参照!$I$5,IF(AP405="1/3",$M405*参照!$I$6,IF(AP405="1/4(多子)",$M405*参照!$I$4,IF(AP405="1/4(工･農)",$M405*参照!$I$7,IF(AP405="3/3(多子)",$M405*参照!$I$4,IF(AP405="2/3(多子)",$M405*参照!$I$4,IF(AP405="1/3(多子)",$M405*参照!$I$4,IF(AP405="多子世帯",$M405*参照!$I$4,IF(AP405="対象外",0))))))))))</f>
        <v>0</v>
      </c>
      <c r="CO405" s="454" t="b">
        <f>IF(AQ405="3/3",$M405*参照!$I$4,IF(AQ405="2/3",$M405*参照!$I$5,IF(AQ405="1/3",$M405*参照!$I$6,IF(AQ405="1/4(多子)",$M405*参照!$I$4,IF(AQ405="1/4(工･農)",$M405*参照!$I$7,IF(AQ405="3/3(多子)",$M405*参照!$I$4,IF(AQ405="2/3(多子)",$M405*参照!$I$4,IF(AQ405="1/3(多子)",$M405*参照!$I$4,IF(AQ405="多子世帯",$M405*参照!$I$4,IF(AQ405="対象外",0))))))))))</f>
        <v>0</v>
      </c>
      <c r="CP405" s="454" t="b">
        <f>IF(AR405="3/3",$M405*参照!$I$4,IF(AR405="2/3",$M405*参照!$I$5,IF(AR405="1/3",$M405*参照!$I$6,IF(AR405="1/4(多子)",$M405*参照!$I$4,IF(AR405="1/4(工･農)",$M405*参照!$I$7,IF(AR405="3/3(多子)",$M405*参照!$I$4,IF(AR405="2/3(多子)",$M405*参照!$I$4,IF(AR405="1/3(多子)",$M405*参照!$I$4,IF(AR405="多子世帯",$M405*参照!$I$4,IF(AR405="対象外",0))))))))))</f>
        <v>0</v>
      </c>
      <c r="CQ405" s="455" t="b">
        <f>IF(AS405="3/3",$M405*参照!$I$4,IF(AS405="2/3",$M405*参照!$I$5,IF(AS405="1/3",$M405*参照!$I$6,IF(AS405="1/4(多子)",$M405*参照!$I$4,IF(AS405="1/4(工･農)",$M405*参照!$I$7,IF(AS405="3/3(多子)",$M405*参照!$I$4,IF(AS405="2/3(多子)",$M405*参照!$I$4,IF(AS405="1/3(多子)",$M405*参照!$I$4,IF(AS405="多子世帯",$M405*参照!$I$4,IF(AS405="対象外",0))))))))))</f>
        <v>0</v>
      </c>
      <c r="CR405" s="456">
        <f t="shared" si="331"/>
        <v>0</v>
      </c>
      <c r="CS405" s="66"/>
      <c r="CT405" s="147"/>
      <c r="CU405" s="147"/>
      <c r="CV405" s="147"/>
      <c r="CW405" s="147"/>
      <c r="CX405" s="147"/>
      <c r="CY405" s="149"/>
      <c r="CZ405" s="100"/>
      <c r="DA405" s="147"/>
      <c r="DB405" s="147"/>
      <c r="DC405" s="147"/>
      <c r="DD405" s="147"/>
      <c r="DE405" s="147"/>
      <c r="DF405" s="148">
        <f t="shared" si="332"/>
        <v>0</v>
      </c>
      <c r="DG405" s="77">
        <f>IF(CD405=0,0,(ROUNDUP(O405*(BU405*参照!$C$5+BV405*参照!$C$6+BW405*参照!$C$7+BX405*参照!$C$8+BY405*参照!$C$9+BZ405*参照!$C$10+CA405*参照!$C$11+CB405*参照!$C$12+CC405*参照!$C$13)/CD405,-2)))</f>
        <v>0</v>
      </c>
      <c r="DH405" s="136" t="str">
        <f t="shared" si="303"/>
        <v>B</v>
      </c>
    </row>
    <row r="406" spans="1:112" ht="14.4">
      <c r="A406" s="137">
        <v>365</v>
      </c>
      <c r="B406" s="363"/>
      <c r="C406" s="361"/>
      <c r="D406" s="126"/>
      <c r="E406" s="127"/>
      <c r="F406" s="185"/>
      <c r="G406" s="213"/>
      <c r="H406" s="355"/>
      <c r="I406" s="235">
        <v>0</v>
      </c>
      <c r="J406" s="235">
        <f t="shared" si="304"/>
        <v>0</v>
      </c>
      <c r="K406" s="387">
        <f>IF(D406="昼間",参照!$E$4,IF(D406="夜間等",参照!$E$5,IF(D406="通信",参照!$E$6,0)))</f>
        <v>0</v>
      </c>
      <c r="L406" s="240">
        <f t="shared" si="305"/>
        <v>0</v>
      </c>
      <c r="M406" s="241">
        <f t="shared" si="306"/>
        <v>0</v>
      </c>
      <c r="N406" s="238"/>
      <c r="O406" s="238">
        <f t="shared" si="307"/>
        <v>0</v>
      </c>
      <c r="P406" s="389">
        <v>0</v>
      </c>
      <c r="Q406" s="392">
        <f>IF(D406="昼間",参照!$F$4,IF(D406="夜間等",参照!$F$5,IF(D406="通信",参照!$F$6,0)))</f>
        <v>0</v>
      </c>
      <c r="R406" s="240">
        <f t="shared" si="308"/>
        <v>0</v>
      </c>
      <c r="S406" s="214"/>
      <c r="T406" s="384">
        <f t="shared" si="309"/>
        <v>0</v>
      </c>
      <c r="U406" s="382">
        <f t="shared" si="310"/>
        <v>0</v>
      </c>
      <c r="V406" s="380">
        <f t="shared" si="311"/>
        <v>0</v>
      </c>
      <c r="W406" s="378">
        <f t="shared" si="312"/>
        <v>0</v>
      </c>
      <c r="X406" s="386" t="str">
        <f t="shared" si="282"/>
        <v>0</v>
      </c>
      <c r="Y406" s="379">
        <f t="shared" si="313"/>
        <v>0</v>
      </c>
      <c r="Z406" s="441"/>
      <c r="AA406" s="441"/>
      <c r="AB406" s="445">
        <f t="shared" si="314"/>
        <v>0</v>
      </c>
      <c r="AC406" s="356">
        <f t="shared" si="315"/>
        <v>0</v>
      </c>
      <c r="AD406" s="123">
        <f t="shared" si="283"/>
        <v>0</v>
      </c>
      <c r="AE406" s="123">
        <f t="shared" si="284"/>
        <v>0</v>
      </c>
      <c r="AF406" s="183"/>
      <c r="AG406" s="32"/>
      <c r="AH406" s="97"/>
      <c r="AI406" s="33"/>
      <c r="AJ406" s="97"/>
      <c r="AK406" s="33"/>
      <c r="AL406" s="97"/>
      <c r="AM406" s="98"/>
      <c r="AN406" s="99"/>
      <c r="AO406" s="147"/>
      <c r="AP406" s="147"/>
      <c r="AQ406" s="147"/>
      <c r="AR406" s="147"/>
      <c r="AS406" s="33"/>
      <c r="AT406" s="308">
        <f t="shared" si="285"/>
        <v>0</v>
      </c>
      <c r="AU406" s="295">
        <f t="shared" si="286"/>
        <v>0</v>
      </c>
      <c r="AV406" s="295">
        <f t="shared" si="287"/>
        <v>0</v>
      </c>
      <c r="AW406" s="295">
        <f t="shared" si="288"/>
        <v>0</v>
      </c>
      <c r="AX406" s="295">
        <f t="shared" si="289"/>
        <v>0</v>
      </c>
      <c r="AY406" s="295">
        <f t="shared" si="290"/>
        <v>0</v>
      </c>
      <c r="AZ406" s="295">
        <f t="shared" si="291"/>
        <v>0</v>
      </c>
      <c r="BA406" s="295">
        <f t="shared" si="292"/>
        <v>0</v>
      </c>
      <c r="BB406" s="310">
        <f t="shared" si="293"/>
        <v>0</v>
      </c>
      <c r="BC406" s="308">
        <f t="shared" si="294"/>
        <v>0</v>
      </c>
      <c r="BD406" s="308">
        <f t="shared" si="295"/>
        <v>0</v>
      </c>
      <c r="BE406" s="295">
        <f t="shared" si="296"/>
        <v>0</v>
      </c>
      <c r="BF406" s="308">
        <f t="shared" si="297"/>
        <v>0</v>
      </c>
      <c r="BG406" s="295">
        <f t="shared" si="298"/>
        <v>0</v>
      </c>
      <c r="BH406" s="308">
        <f t="shared" si="299"/>
        <v>0</v>
      </c>
      <c r="BI406" s="295">
        <f t="shared" si="300"/>
        <v>0</v>
      </c>
      <c r="BJ406" s="295">
        <f t="shared" si="301"/>
        <v>0</v>
      </c>
      <c r="BK406" s="310">
        <f t="shared" si="302"/>
        <v>0</v>
      </c>
      <c r="BL406" s="317">
        <f t="shared" si="316"/>
        <v>0</v>
      </c>
      <c r="BM406" s="299">
        <f t="shared" si="316"/>
        <v>0</v>
      </c>
      <c r="BN406" s="299">
        <f t="shared" si="317"/>
        <v>0</v>
      </c>
      <c r="BO406" s="299">
        <f t="shared" si="316"/>
        <v>0</v>
      </c>
      <c r="BP406" s="299">
        <f t="shared" si="318"/>
        <v>0</v>
      </c>
      <c r="BQ406" s="299">
        <f t="shared" si="316"/>
        <v>0</v>
      </c>
      <c r="BR406" s="299">
        <f t="shared" si="319"/>
        <v>0</v>
      </c>
      <c r="BS406" s="299">
        <f t="shared" si="320"/>
        <v>0</v>
      </c>
      <c r="BT406" s="318">
        <f t="shared" si="320"/>
        <v>0</v>
      </c>
      <c r="BU406" s="450">
        <f t="shared" si="321"/>
        <v>0</v>
      </c>
      <c r="BV406" s="451">
        <f t="shared" si="322"/>
        <v>0</v>
      </c>
      <c r="BW406" s="451">
        <f t="shared" si="323"/>
        <v>0</v>
      </c>
      <c r="BX406" s="451">
        <f t="shared" si="324"/>
        <v>0</v>
      </c>
      <c r="BY406" s="451">
        <f t="shared" si="325"/>
        <v>0</v>
      </c>
      <c r="BZ406" s="451">
        <f t="shared" si="326"/>
        <v>0</v>
      </c>
      <c r="CA406" s="451">
        <f t="shared" si="327"/>
        <v>0</v>
      </c>
      <c r="CB406" s="451">
        <f t="shared" si="328"/>
        <v>0</v>
      </c>
      <c r="CC406" s="451">
        <f t="shared" si="329"/>
        <v>0</v>
      </c>
      <c r="CD406" s="452">
        <f t="shared" si="330"/>
        <v>0</v>
      </c>
      <c r="CE406" s="453">
        <f>IF($AF406="3/3",$R406*参照!$J$4,IF($AF406="2/3",$R406*参照!$J$5,IF($AF406="1/3",$R406*参照!$J$6,IF($AF406="1/4(多子)",$R406*参照!$J$4,IF($AF406="1/4(工･農)",$R406*参照!$J$7,IF($AF406="3/3(多子)",$R406*参照!$J$4,IF($AF406="2/3(多子)",$R406*参照!$J$4,IF($AF406="1/3(多子)",$R406*参照!$J$4,IF($AF406="多子世帯",$R406*参照!$J$4,)))))))))</f>
        <v>0</v>
      </c>
      <c r="CF406" s="454" t="b">
        <f>IF(AH406="3/3",$M406*参照!$I$4,IF(AH406="2/3",$M406*参照!$I$5,IF(AH406="1/3",$M406*参照!$I$6,IF(AH406="1/4(多子)",$M406*参照!$I$4,IF(AH406="1/4(工･農)",$M406*参照!$I$7,IF(AH406="3/3(多子)",$M406*参照!$I$4,IF(AH406="2/3(多子)",$M406*参照!$I$4,IF(AH406="1/3(多子)",$M406*参照!$I$4,IF(AH406="多子世帯",$M406*参照!$I$4,IF(AH406="対象外",0))))))))))</f>
        <v>0</v>
      </c>
      <c r="CG406" s="454" t="b">
        <f>IF(AI406="3/3",$M406*参照!$I$4,IF(AI406="2/3",$M406*参照!$I$5,IF(AI406="1/3",$M406*参照!$I$6,IF(AI406="1/4(多子)",$M406*参照!$I$4,IF(AI406="1/4(工･農)",$M406*参照!$I$7,IF(AI406="3/3(多子)",$M406*参照!$I$4,IF(AI406="2/3(多子)",$M406*参照!$I$4,IF(AI406="1/3(多子)",$M406*参照!$I$4,IF(AI406="多子世帯",$M406*参照!$I$4,IF(AI406="対象外",0))))))))))</f>
        <v>0</v>
      </c>
      <c r="CH406" s="454" t="b">
        <f>IF(AJ406="3/3",$M406*参照!$I$4,IF(AJ406="2/3",$M406*参照!$I$5,IF(AJ406="1/3",$M406*参照!$I$6,IF(AJ406="1/4(多子)",$M406*参照!$I$4,IF(AJ406="1/4(工･農)",$M406*参照!$I$7,IF(AJ406="3/3(多子)",$M406*参照!$I$4,IF(AJ406="2/3(多子)",$M406*参照!$I$4,IF(AJ406="1/3(多子)",$M406*参照!$I$4,IF(AJ406="多子世帯",$M406*参照!$I$4,IF(AJ406="対象外",0))))))))))</f>
        <v>0</v>
      </c>
      <c r="CI406" s="454" t="b">
        <f>IF(AK406="3/3",$M406*参照!$I$4,IF(AK406="2/3",$M406*参照!$I$5,IF(AK406="1/3",$M406*参照!$I$6,IF(AK406="1/4(多子)",$M406*参照!$I$4,IF(AK406="1/4(工･農)",$M406*参照!$I$7,IF(AK406="3/3(多子)",$M406*参照!$I$4,IF(AK406="2/3(多子)",$M406*参照!$I$4,IF(AK406="1/3(多子)",$M406*参照!$I$4,IF(AK406="多子世帯",$M406*参照!$I$4,IF(AK406="対象外",0))))))))))</f>
        <v>0</v>
      </c>
      <c r="CJ406" s="454" t="b">
        <f>IF(AL406="3/3",$M406*参照!$I$4,IF(AL406="2/3",$M406*参照!$I$5,IF(AL406="1/3",$M406*参照!$I$6,IF(AL406="1/4(多子)",$M406*参照!$I$4,IF(AL406="1/4(工･農)",$M406*参照!$I$7,IF(AL406="3/3(多子)",$M406*参照!$I$4,IF(AL406="2/3(多子)",$M406*参照!$I$4,IF(AL406="1/3(多子)",$M406*参照!$I$4,IF(AL406="多子世帯",$M406*参照!$I$4,IF(AL406="対象外",0))))))))))</f>
        <v>0</v>
      </c>
      <c r="CK406" s="454" t="b">
        <f>IF(AM406="3/3",$M406*参照!$I$4,IF(AM406="2/3",$M406*参照!$I$5,IF(AM406="1/3",$M406*参照!$I$6,IF(AM406="1/4(多子)",$M406*参照!$I$4,IF(AM406="1/4(工･農)",$M406*参照!$I$7,IF(AM406="3/3(多子)",$M406*参照!$I$4,IF(AM406="2/3(多子)",$M406*参照!$I$4,IF(AM406="1/3(多子)",$M406*参照!$I$4,IF(AM406="多子世帯",$M406*参照!$I$4,IF(AM406="対象外",0))))))))))</f>
        <v>0</v>
      </c>
      <c r="CL406" s="454" t="b">
        <f>IF(AN406="3/3",$M406*参照!$I$4,IF(AN406="2/3",$M406*参照!$I$5,IF(AN406="1/3",$M406*参照!$I$6,IF(AN406="1/4(多子)",$M406*参照!$I$4,IF(AN406="1/4(工･農)",$M406*参照!$I$7,IF(AN406="3/3(多子)",$M406*参照!$I$4,IF(AN406="2/3(多子)",$M406*参照!$I$4,IF(AN406="1/3(多子)",$M406*参照!$I$4,IF(AN406="多子世帯",$M406*参照!$I$4,IF(AN406="対象外",0))))))))))</f>
        <v>0</v>
      </c>
      <c r="CM406" s="454" t="b">
        <f>IF(AO406="3/3",$M406*参照!$I$4,IF(AO406="2/3",$M406*参照!$I$5,IF(AO406="1/3",$M406*参照!$I$6,IF(AO406="1/4(多子)",$M406*参照!$I$4,IF(AO406="1/4(工･農)",$M406*参照!$I$7,IF(AO406="3/3(多子)",$M406*参照!$I$4,IF(AO406="2/3(多子)",$M406*参照!$I$4,IF(AO406="1/3(多子)",$M406*参照!$I$4,IF(AO406="多子世帯",$M406*参照!$I$4,IF(AO406="対象外",0))))))))))</f>
        <v>0</v>
      </c>
      <c r="CN406" s="454" t="b">
        <f>IF(AP406="3/3",$M406*参照!$I$4,IF(AP406="2/3",$M406*参照!$I$5,IF(AP406="1/3",$M406*参照!$I$6,IF(AP406="1/4(多子)",$M406*参照!$I$4,IF(AP406="1/4(工･農)",$M406*参照!$I$7,IF(AP406="3/3(多子)",$M406*参照!$I$4,IF(AP406="2/3(多子)",$M406*参照!$I$4,IF(AP406="1/3(多子)",$M406*参照!$I$4,IF(AP406="多子世帯",$M406*参照!$I$4,IF(AP406="対象外",0))))))))))</f>
        <v>0</v>
      </c>
      <c r="CO406" s="454" t="b">
        <f>IF(AQ406="3/3",$M406*参照!$I$4,IF(AQ406="2/3",$M406*参照!$I$5,IF(AQ406="1/3",$M406*参照!$I$6,IF(AQ406="1/4(多子)",$M406*参照!$I$4,IF(AQ406="1/4(工･農)",$M406*参照!$I$7,IF(AQ406="3/3(多子)",$M406*参照!$I$4,IF(AQ406="2/3(多子)",$M406*参照!$I$4,IF(AQ406="1/3(多子)",$M406*参照!$I$4,IF(AQ406="多子世帯",$M406*参照!$I$4,IF(AQ406="対象外",0))))))))))</f>
        <v>0</v>
      </c>
      <c r="CP406" s="454" t="b">
        <f>IF(AR406="3/3",$M406*参照!$I$4,IF(AR406="2/3",$M406*参照!$I$5,IF(AR406="1/3",$M406*参照!$I$6,IF(AR406="1/4(多子)",$M406*参照!$I$4,IF(AR406="1/4(工･農)",$M406*参照!$I$7,IF(AR406="3/3(多子)",$M406*参照!$I$4,IF(AR406="2/3(多子)",$M406*参照!$I$4,IF(AR406="1/3(多子)",$M406*参照!$I$4,IF(AR406="多子世帯",$M406*参照!$I$4,IF(AR406="対象外",0))))))))))</f>
        <v>0</v>
      </c>
      <c r="CQ406" s="455" t="b">
        <f>IF(AS406="3/3",$M406*参照!$I$4,IF(AS406="2/3",$M406*参照!$I$5,IF(AS406="1/3",$M406*参照!$I$6,IF(AS406="1/4(多子)",$M406*参照!$I$4,IF(AS406="1/4(工･農)",$M406*参照!$I$7,IF(AS406="3/3(多子)",$M406*参照!$I$4,IF(AS406="2/3(多子)",$M406*参照!$I$4,IF(AS406="1/3(多子)",$M406*参照!$I$4,IF(AS406="多子世帯",$M406*参照!$I$4,IF(AS406="対象外",0))))))))))</f>
        <v>0</v>
      </c>
      <c r="CR406" s="456">
        <f t="shared" si="331"/>
        <v>0</v>
      </c>
      <c r="CS406" s="66"/>
      <c r="CT406" s="147"/>
      <c r="CU406" s="147"/>
      <c r="CV406" s="147"/>
      <c r="CW406" s="147"/>
      <c r="CX406" s="147"/>
      <c r="CY406" s="149"/>
      <c r="CZ406" s="100"/>
      <c r="DA406" s="147"/>
      <c r="DB406" s="147"/>
      <c r="DC406" s="147"/>
      <c r="DD406" s="147"/>
      <c r="DE406" s="147"/>
      <c r="DF406" s="148">
        <f t="shared" si="332"/>
        <v>0</v>
      </c>
      <c r="DG406" s="77">
        <f>IF(CD406=0,0,(ROUNDUP(O406*(BU406*参照!$C$5+BV406*参照!$C$6+BW406*参照!$C$7+BX406*参照!$C$8+BY406*参照!$C$9+BZ406*参照!$C$10+CA406*参照!$C$11+CB406*参照!$C$12+CC406*参照!$C$13)/CD406,-2)))</f>
        <v>0</v>
      </c>
      <c r="DH406" s="136" t="str">
        <f t="shared" si="303"/>
        <v>B</v>
      </c>
    </row>
    <row r="407" spans="1:112" ht="14.4">
      <c r="A407" s="137">
        <v>366</v>
      </c>
      <c r="B407" s="363"/>
      <c r="C407" s="361"/>
      <c r="D407" s="126"/>
      <c r="E407" s="127"/>
      <c r="F407" s="185"/>
      <c r="G407" s="213"/>
      <c r="H407" s="355"/>
      <c r="I407" s="235">
        <v>0</v>
      </c>
      <c r="J407" s="235">
        <f t="shared" si="304"/>
        <v>0</v>
      </c>
      <c r="K407" s="387">
        <f>IF(D407="昼間",参照!$E$4,IF(D407="夜間等",参照!$E$5,IF(D407="通信",参照!$E$6,0)))</f>
        <v>0</v>
      </c>
      <c r="L407" s="240">
        <f t="shared" si="305"/>
        <v>0</v>
      </c>
      <c r="M407" s="241">
        <f t="shared" si="306"/>
        <v>0</v>
      </c>
      <c r="N407" s="238"/>
      <c r="O407" s="238">
        <f t="shared" si="307"/>
        <v>0</v>
      </c>
      <c r="P407" s="389">
        <v>0</v>
      </c>
      <c r="Q407" s="392">
        <f>IF(D407="昼間",参照!$F$4,IF(D407="夜間等",参照!$F$5,IF(D407="通信",参照!$F$6,0)))</f>
        <v>0</v>
      </c>
      <c r="R407" s="240">
        <f t="shared" si="308"/>
        <v>0</v>
      </c>
      <c r="S407" s="214"/>
      <c r="T407" s="384">
        <f t="shared" si="309"/>
        <v>0</v>
      </c>
      <c r="U407" s="382">
        <f t="shared" si="310"/>
        <v>0</v>
      </c>
      <c r="V407" s="380">
        <f t="shared" si="311"/>
        <v>0</v>
      </c>
      <c r="W407" s="378">
        <f t="shared" si="312"/>
        <v>0</v>
      </c>
      <c r="X407" s="386" t="str">
        <f t="shared" si="282"/>
        <v>0</v>
      </c>
      <c r="Y407" s="379">
        <f t="shared" si="313"/>
        <v>0</v>
      </c>
      <c r="Z407" s="441"/>
      <c r="AA407" s="441"/>
      <c r="AB407" s="445">
        <f t="shared" si="314"/>
        <v>0</v>
      </c>
      <c r="AC407" s="356">
        <f t="shared" si="315"/>
        <v>0</v>
      </c>
      <c r="AD407" s="123">
        <f t="shared" si="283"/>
        <v>0</v>
      </c>
      <c r="AE407" s="123">
        <f t="shared" si="284"/>
        <v>0</v>
      </c>
      <c r="AF407" s="183"/>
      <c r="AG407" s="32"/>
      <c r="AH407" s="97"/>
      <c r="AI407" s="33"/>
      <c r="AJ407" s="97"/>
      <c r="AK407" s="33"/>
      <c r="AL407" s="97"/>
      <c r="AM407" s="98"/>
      <c r="AN407" s="99"/>
      <c r="AO407" s="147"/>
      <c r="AP407" s="147"/>
      <c r="AQ407" s="147"/>
      <c r="AR407" s="147"/>
      <c r="AS407" s="33"/>
      <c r="AT407" s="308">
        <f t="shared" si="285"/>
        <v>0</v>
      </c>
      <c r="AU407" s="295">
        <f t="shared" si="286"/>
        <v>0</v>
      </c>
      <c r="AV407" s="295">
        <f t="shared" si="287"/>
        <v>0</v>
      </c>
      <c r="AW407" s="295">
        <f t="shared" si="288"/>
        <v>0</v>
      </c>
      <c r="AX407" s="295">
        <f t="shared" si="289"/>
        <v>0</v>
      </c>
      <c r="AY407" s="295">
        <f t="shared" si="290"/>
        <v>0</v>
      </c>
      <c r="AZ407" s="295">
        <f t="shared" si="291"/>
        <v>0</v>
      </c>
      <c r="BA407" s="295">
        <f t="shared" si="292"/>
        <v>0</v>
      </c>
      <c r="BB407" s="310">
        <f t="shared" si="293"/>
        <v>0</v>
      </c>
      <c r="BC407" s="308">
        <f t="shared" si="294"/>
        <v>0</v>
      </c>
      <c r="BD407" s="308">
        <f t="shared" si="295"/>
        <v>0</v>
      </c>
      <c r="BE407" s="295">
        <f t="shared" si="296"/>
        <v>0</v>
      </c>
      <c r="BF407" s="308">
        <f t="shared" si="297"/>
        <v>0</v>
      </c>
      <c r="BG407" s="295">
        <f t="shared" si="298"/>
        <v>0</v>
      </c>
      <c r="BH407" s="308">
        <f t="shared" si="299"/>
        <v>0</v>
      </c>
      <c r="BI407" s="295">
        <f t="shared" si="300"/>
        <v>0</v>
      </c>
      <c r="BJ407" s="295">
        <f t="shared" si="301"/>
        <v>0</v>
      </c>
      <c r="BK407" s="310">
        <f t="shared" si="302"/>
        <v>0</v>
      </c>
      <c r="BL407" s="317">
        <f t="shared" si="316"/>
        <v>0</v>
      </c>
      <c r="BM407" s="299">
        <f t="shared" si="316"/>
        <v>0</v>
      </c>
      <c r="BN407" s="299">
        <f t="shared" si="317"/>
        <v>0</v>
      </c>
      <c r="BO407" s="299">
        <f t="shared" si="316"/>
        <v>0</v>
      </c>
      <c r="BP407" s="299">
        <f t="shared" si="318"/>
        <v>0</v>
      </c>
      <c r="BQ407" s="299">
        <f t="shared" si="316"/>
        <v>0</v>
      </c>
      <c r="BR407" s="299">
        <f t="shared" si="319"/>
        <v>0</v>
      </c>
      <c r="BS407" s="299">
        <f t="shared" si="320"/>
        <v>0</v>
      </c>
      <c r="BT407" s="318">
        <f t="shared" si="320"/>
        <v>0</v>
      </c>
      <c r="BU407" s="450">
        <f t="shared" si="321"/>
        <v>0</v>
      </c>
      <c r="BV407" s="451">
        <f t="shared" si="322"/>
        <v>0</v>
      </c>
      <c r="BW407" s="451">
        <f t="shared" si="323"/>
        <v>0</v>
      </c>
      <c r="BX407" s="451">
        <f t="shared" si="324"/>
        <v>0</v>
      </c>
      <c r="BY407" s="451">
        <f t="shared" si="325"/>
        <v>0</v>
      </c>
      <c r="BZ407" s="451">
        <f t="shared" si="326"/>
        <v>0</v>
      </c>
      <c r="CA407" s="451">
        <f t="shared" si="327"/>
        <v>0</v>
      </c>
      <c r="CB407" s="451">
        <f t="shared" si="328"/>
        <v>0</v>
      </c>
      <c r="CC407" s="451">
        <f t="shared" si="329"/>
        <v>0</v>
      </c>
      <c r="CD407" s="452">
        <f t="shared" si="330"/>
        <v>0</v>
      </c>
      <c r="CE407" s="453">
        <f>IF($AF407="3/3",$R407*参照!$J$4,IF($AF407="2/3",$R407*参照!$J$5,IF($AF407="1/3",$R407*参照!$J$6,IF($AF407="1/4(多子)",$R407*参照!$J$4,IF($AF407="1/4(工･農)",$R407*参照!$J$7,IF($AF407="3/3(多子)",$R407*参照!$J$4,IF($AF407="2/3(多子)",$R407*参照!$J$4,IF($AF407="1/3(多子)",$R407*参照!$J$4,IF($AF407="多子世帯",$R407*参照!$J$4,)))))))))</f>
        <v>0</v>
      </c>
      <c r="CF407" s="454" t="b">
        <f>IF(AH407="3/3",$M407*参照!$I$4,IF(AH407="2/3",$M407*参照!$I$5,IF(AH407="1/3",$M407*参照!$I$6,IF(AH407="1/4(多子)",$M407*参照!$I$4,IF(AH407="1/4(工･農)",$M407*参照!$I$7,IF(AH407="3/3(多子)",$M407*参照!$I$4,IF(AH407="2/3(多子)",$M407*参照!$I$4,IF(AH407="1/3(多子)",$M407*参照!$I$4,IF(AH407="多子世帯",$M407*参照!$I$4,IF(AH407="対象外",0))))))))))</f>
        <v>0</v>
      </c>
      <c r="CG407" s="454" t="b">
        <f>IF(AI407="3/3",$M407*参照!$I$4,IF(AI407="2/3",$M407*参照!$I$5,IF(AI407="1/3",$M407*参照!$I$6,IF(AI407="1/4(多子)",$M407*参照!$I$4,IF(AI407="1/4(工･農)",$M407*参照!$I$7,IF(AI407="3/3(多子)",$M407*参照!$I$4,IF(AI407="2/3(多子)",$M407*参照!$I$4,IF(AI407="1/3(多子)",$M407*参照!$I$4,IF(AI407="多子世帯",$M407*参照!$I$4,IF(AI407="対象外",0))))))))))</f>
        <v>0</v>
      </c>
      <c r="CH407" s="454" t="b">
        <f>IF(AJ407="3/3",$M407*参照!$I$4,IF(AJ407="2/3",$M407*参照!$I$5,IF(AJ407="1/3",$M407*参照!$I$6,IF(AJ407="1/4(多子)",$M407*参照!$I$4,IF(AJ407="1/4(工･農)",$M407*参照!$I$7,IF(AJ407="3/3(多子)",$M407*参照!$I$4,IF(AJ407="2/3(多子)",$M407*参照!$I$4,IF(AJ407="1/3(多子)",$M407*参照!$I$4,IF(AJ407="多子世帯",$M407*参照!$I$4,IF(AJ407="対象外",0))))))))))</f>
        <v>0</v>
      </c>
      <c r="CI407" s="454" t="b">
        <f>IF(AK407="3/3",$M407*参照!$I$4,IF(AK407="2/3",$M407*参照!$I$5,IF(AK407="1/3",$M407*参照!$I$6,IF(AK407="1/4(多子)",$M407*参照!$I$4,IF(AK407="1/4(工･農)",$M407*参照!$I$7,IF(AK407="3/3(多子)",$M407*参照!$I$4,IF(AK407="2/3(多子)",$M407*参照!$I$4,IF(AK407="1/3(多子)",$M407*参照!$I$4,IF(AK407="多子世帯",$M407*参照!$I$4,IF(AK407="対象外",0))))))))))</f>
        <v>0</v>
      </c>
      <c r="CJ407" s="454" t="b">
        <f>IF(AL407="3/3",$M407*参照!$I$4,IF(AL407="2/3",$M407*参照!$I$5,IF(AL407="1/3",$M407*参照!$I$6,IF(AL407="1/4(多子)",$M407*参照!$I$4,IF(AL407="1/4(工･農)",$M407*参照!$I$7,IF(AL407="3/3(多子)",$M407*参照!$I$4,IF(AL407="2/3(多子)",$M407*参照!$I$4,IF(AL407="1/3(多子)",$M407*参照!$I$4,IF(AL407="多子世帯",$M407*参照!$I$4,IF(AL407="対象外",0))))))))))</f>
        <v>0</v>
      </c>
      <c r="CK407" s="454" t="b">
        <f>IF(AM407="3/3",$M407*参照!$I$4,IF(AM407="2/3",$M407*参照!$I$5,IF(AM407="1/3",$M407*参照!$I$6,IF(AM407="1/4(多子)",$M407*参照!$I$4,IF(AM407="1/4(工･農)",$M407*参照!$I$7,IF(AM407="3/3(多子)",$M407*参照!$I$4,IF(AM407="2/3(多子)",$M407*参照!$I$4,IF(AM407="1/3(多子)",$M407*参照!$I$4,IF(AM407="多子世帯",$M407*参照!$I$4,IF(AM407="対象外",0))))))))))</f>
        <v>0</v>
      </c>
      <c r="CL407" s="454" t="b">
        <f>IF(AN407="3/3",$M407*参照!$I$4,IF(AN407="2/3",$M407*参照!$I$5,IF(AN407="1/3",$M407*参照!$I$6,IF(AN407="1/4(多子)",$M407*参照!$I$4,IF(AN407="1/4(工･農)",$M407*参照!$I$7,IF(AN407="3/3(多子)",$M407*参照!$I$4,IF(AN407="2/3(多子)",$M407*参照!$I$4,IF(AN407="1/3(多子)",$M407*参照!$I$4,IF(AN407="多子世帯",$M407*参照!$I$4,IF(AN407="対象外",0))))))))))</f>
        <v>0</v>
      </c>
      <c r="CM407" s="454" t="b">
        <f>IF(AO407="3/3",$M407*参照!$I$4,IF(AO407="2/3",$M407*参照!$I$5,IF(AO407="1/3",$M407*参照!$I$6,IF(AO407="1/4(多子)",$M407*参照!$I$4,IF(AO407="1/4(工･農)",$M407*参照!$I$7,IF(AO407="3/3(多子)",$M407*参照!$I$4,IF(AO407="2/3(多子)",$M407*参照!$I$4,IF(AO407="1/3(多子)",$M407*参照!$I$4,IF(AO407="多子世帯",$M407*参照!$I$4,IF(AO407="対象外",0))))))))))</f>
        <v>0</v>
      </c>
      <c r="CN407" s="454" t="b">
        <f>IF(AP407="3/3",$M407*参照!$I$4,IF(AP407="2/3",$M407*参照!$I$5,IF(AP407="1/3",$M407*参照!$I$6,IF(AP407="1/4(多子)",$M407*参照!$I$4,IF(AP407="1/4(工･農)",$M407*参照!$I$7,IF(AP407="3/3(多子)",$M407*参照!$I$4,IF(AP407="2/3(多子)",$M407*参照!$I$4,IF(AP407="1/3(多子)",$M407*参照!$I$4,IF(AP407="多子世帯",$M407*参照!$I$4,IF(AP407="対象外",0))))))))))</f>
        <v>0</v>
      </c>
      <c r="CO407" s="454" t="b">
        <f>IF(AQ407="3/3",$M407*参照!$I$4,IF(AQ407="2/3",$M407*参照!$I$5,IF(AQ407="1/3",$M407*参照!$I$6,IF(AQ407="1/4(多子)",$M407*参照!$I$4,IF(AQ407="1/4(工･農)",$M407*参照!$I$7,IF(AQ407="3/3(多子)",$M407*参照!$I$4,IF(AQ407="2/3(多子)",$M407*参照!$I$4,IF(AQ407="1/3(多子)",$M407*参照!$I$4,IF(AQ407="多子世帯",$M407*参照!$I$4,IF(AQ407="対象外",0))))))))))</f>
        <v>0</v>
      </c>
      <c r="CP407" s="454" t="b">
        <f>IF(AR407="3/3",$M407*参照!$I$4,IF(AR407="2/3",$M407*参照!$I$5,IF(AR407="1/3",$M407*参照!$I$6,IF(AR407="1/4(多子)",$M407*参照!$I$4,IF(AR407="1/4(工･農)",$M407*参照!$I$7,IF(AR407="3/3(多子)",$M407*参照!$I$4,IF(AR407="2/3(多子)",$M407*参照!$I$4,IF(AR407="1/3(多子)",$M407*参照!$I$4,IF(AR407="多子世帯",$M407*参照!$I$4,IF(AR407="対象外",0))))))))))</f>
        <v>0</v>
      </c>
      <c r="CQ407" s="455" t="b">
        <f>IF(AS407="3/3",$M407*参照!$I$4,IF(AS407="2/3",$M407*参照!$I$5,IF(AS407="1/3",$M407*参照!$I$6,IF(AS407="1/4(多子)",$M407*参照!$I$4,IF(AS407="1/4(工･農)",$M407*参照!$I$7,IF(AS407="3/3(多子)",$M407*参照!$I$4,IF(AS407="2/3(多子)",$M407*参照!$I$4,IF(AS407="1/3(多子)",$M407*参照!$I$4,IF(AS407="多子世帯",$M407*参照!$I$4,IF(AS407="対象外",0))))))))))</f>
        <v>0</v>
      </c>
      <c r="CR407" s="456">
        <f t="shared" si="331"/>
        <v>0</v>
      </c>
      <c r="CS407" s="66"/>
      <c r="CT407" s="147"/>
      <c r="CU407" s="147"/>
      <c r="CV407" s="147"/>
      <c r="CW407" s="147"/>
      <c r="CX407" s="147"/>
      <c r="CY407" s="149"/>
      <c r="CZ407" s="100"/>
      <c r="DA407" s="147"/>
      <c r="DB407" s="147"/>
      <c r="DC407" s="147"/>
      <c r="DD407" s="147"/>
      <c r="DE407" s="147"/>
      <c r="DF407" s="148">
        <f t="shared" si="332"/>
        <v>0</v>
      </c>
      <c r="DG407" s="77">
        <f>IF(CD407=0,0,(ROUNDUP(O407*(BU407*参照!$C$5+BV407*参照!$C$6+BW407*参照!$C$7+BX407*参照!$C$8+BY407*参照!$C$9+BZ407*参照!$C$10+CA407*参照!$C$11+CB407*参照!$C$12+CC407*参照!$C$13)/CD407,-2)))</f>
        <v>0</v>
      </c>
      <c r="DH407" s="136" t="str">
        <f t="shared" si="303"/>
        <v>B</v>
      </c>
    </row>
    <row r="408" spans="1:112" ht="14.4">
      <c r="A408" s="137">
        <v>367</v>
      </c>
      <c r="B408" s="363"/>
      <c r="C408" s="361"/>
      <c r="D408" s="126"/>
      <c r="E408" s="127"/>
      <c r="F408" s="185"/>
      <c r="G408" s="213"/>
      <c r="H408" s="355"/>
      <c r="I408" s="235">
        <v>0</v>
      </c>
      <c r="J408" s="235">
        <f t="shared" si="304"/>
        <v>0</v>
      </c>
      <c r="K408" s="387">
        <f>IF(D408="昼間",参照!$E$4,IF(D408="夜間等",参照!$E$5,IF(D408="通信",参照!$E$6,0)))</f>
        <v>0</v>
      </c>
      <c r="L408" s="240">
        <f t="shared" si="305"/>
        <v>0</v>
      </c>
      <c r="M408" s="241">
        <f t="shared" si="306"/>
        <v>0</v>
      </c>
      <c r="N408" s="238"/>
      <c r="O408" s="238">
        <f t="shared" si="307"/>
        <v>0</v>
      </c>
      <c r="P408" s="389">
        <v>0</v>
      </c>
      <c r="Q408" s="392">
        <f>IF(D408="昼間",参照!$F$4,IF(D408="夜間等",参照!$F$5,IF(D408="通信",参照!$F$6,0)))</f>
        <v>0</v>
      </c>
      <c r="R408" s="240">
        <f t="shared" si="308"/>
        <v>0</v>
      </c>
      <c r="S408" s="214"/>
      <c r="T408" s="384">
        <f t="shared" si="309"/>
        <v>0</v>
      </c>
      <c r="U408" s="382">
        <f t="shared" si="310"/>
        <v>0</v>
      </c>
      <c r="V408" s="380">
        <f t="shared" si="311"/>
        <v>0</v>
      </c>
      <c r="W408" s="378">
        <f t="shared" si="312"/>
        <v>0</v>
      </c>
      <c r="X408" s="386" t="str">
        <f t="shared" si="282"/>
        <v>0</v>
      </c>
      <c r="Y408" s="379">
        <f t="shared" si="313"/>
        <v>0</v>
      </c>
      <c r="Z408" s="441"/>
      <c r="AA408" s="441"/>
      <c r="AB408" s="445">
        <f t="shared" si="314"/>
        <v>0</v>
      </c>
      <c r="AC408" s="356">
        <f t="shared" si="315"/>
        <v>0</v>
      </c>
      <c r="AD408" s="123">
        <f t="shared" si="283"/>
        <v>0</v>
      </c>
      <c r="AE408" s="123">
        <f t="shared" si="284"/>
        <v>0</v>
      </c>
      <c r="AF408" s="183"/>
      <c r="AG408" s="32"/>
      <c r="AH408" s="97"/>
      <c r="AI408" s="33"/>
      <c r="AJ408" s="97"/>
      <c r="AK408" s="33"/>
      <c r="AL408" s="97"/>
      <c r="AM408" s="98"/>
      <c r="AN408" s="99"/>
      <c r="AO408" s="147"/>
      <c r="AP408" s="147"/>
      <c r="AQ408" s="147"/>
      <c r="AR408" s="147"/>
      <c r="AS408" s="33"/>
      <c r="AT408" s="308">
        <f t="shared" si="285"/>
        <v>0</v>
      </c>
      <c r="AU408" s="295">
        <f t="shared" si="286"/>
        <v>0</v>
      </c>
      <c r="AV408" s="295">
        <f t="shared" si="287"/>
        <v>0</v>
      </c>
      <c r="AW408" s="295">
        <f t="shared" si="288"/>
        <v>0</v>
      </c>
      <c r="AX408" s="295">
        <f t="shared" si="289"/>
        <v>0</v>
      </c>
      <c r="AY408" s="295">
        <f t="shared" si="290"/>
        <v>0</v>
      </c>
      <c r="AZ408" s="295">
        <f t="shared" si="291"/>
        <v>0</v>
      </c>
      <c r="BA408" s="295">
        <f t="shared" si="292"/>
        <v>0</v>
      </c>
      <c r="BB408" s="310">
        <f t="shared" si="293"/>
        <v>0</v>
      </c>
      <c r="BC408" s="308">
        <f t="shared" si="294"/>
        <v>0</v>
      </c>
      <c r="BD408" s="308">
        <f t="shared" si="295"/>
        <v>0</v>
      </c>
      <c r="BE408" s="295">
        <f t="shared" si="296"/>
        <v>0</v>
      </c>
      <c r="BF408" s="308">
        <f t="shared" si="297"/>
        <v>0</v>
      </c>
      <c r="BG408" s="295">
        <f t="shared" si="298"/>
        <v>0</v>
      </c>
      <c r="BH408" s="308">
        <f t="shared" si="299"/>
        <v>0</v>
      </c>
      <c r="BI408" s="295">
        <f t="shared" si="300"/>
        <v>0</v>
      </c>
      <c r="BJ408" s="295">
        <f t="shared" si="301"/>
        <v>0</v>
      </c>
      <c r="BK408" s="310">
        <f t="shared" si="302"/>
        <v>0</v>
      </c>
      <c r="BL408" s="317">
        <f t="shared" si="316"/>
        <v>0</v>
      </c>
      <c r="BM408" s="299">
        <f t="shared" si="316"/>
        <v>0</v>
      </c>
      <c r="BN408" s="299">
        <f t="shared" si="317"/>
        <v>0</v>
      </c>
      <c r="BO408" s="299">
        <f t="shared" si="316"/>
        <v>0</v>
      </c>
      <c r="BP408" s="299">
        <f t="shared" si="318"/>
        <v>0</v>
      </c>
      <c r="BQ408" s="299">
        <f t="shared" si="316"/>
        <v>0</v>
      </c>
      <c r="BR408" s="299">
        <f t="shared" si="319"/>
        <v>0</v>
      </c>
      <c r="BS408" s="299">
        <f t="shared" si="320"/>
        <v>0</v>
      </c>
      <c r="BT408" s="318">
        <f t="shared" si="320"/>
        <v>0</v>
      </c>
      <c r="BU408" s="450">
        <f t="shared" si="321"/>
        <v>0</v>
      </c>
      <c r="BV408" s="451">
        <f t="shared" si="322"/>
        <v>0</v>
      </c>
      <c r="BW408" s="451">
        <f t="shared" si="323"/>
        <v>0</v>
      </c>
      <c r="BX408" s="451">
        <f t="shared" si="324"/>
        <v>0</v>
      </c>
      <c r="BY408" s="451">
        <f t="shared" si="325"/>
        <v>0</v>
      </c>
      <c r="BZ408" s="451">
        <f t="shared" si="326"/>
        <v>0</v>
      </c>
      <c r="CA408" s="451">
        <f t="shared" si="327"/>
        <v>0</v>
      </c>
      <c r="CB408" s="451">
        <f t="shared" si="328"/>
        <v>0</v>
      </c>
      <c r="CC408" s="451">
        <f t="shared" si="329"/>
        <v>0</v>
      </c>
      <c r="CD408" s="452">
        <f t="shared" si="330"/>
        <v>0</v>
      </c>
      <c r="CE408" s="453">
        <f>IF($AF408="3/3",$R408*参照!$J$4,IF($AF408="2/3",$R408*参照!$J$5,IF($AF408="1/3",$R408*参照!$J$6,IF($AF408="1/4(多子)",$R408*参照!$J$4,IF($AF408="1/4(工･農)",$R408*参照!$J$7,IF($AF408="3/3(多子)",$R408*参照!$J$4,IF($AF408="2/3(多子)",$R408*参照!$J$4,IF($AF408="1/3(多子)",$R408*参照!$J$4,IF($AF408="多子世帯",$R408*参照!$J$4,)))))))))</f>
        <v>0</v>
      </c>
      <c r="CF408" s="454" t="b">
        <f>IF(AH408="3/3",$M408*参照!$I$4,IF(AH408="2/3",$M408*参照!$I$5,IF(AH408="1/3",$M408*参照!$I$6,IF(AH408="1/4(多子)",$M408*参照!$I$4,IF(AH408="1/4(工･農)",$M408*参照!$I$7,IF(AH408="3/3(多子)",$M408*参照!$I$4,IF(AH408="2/3(多子)",$M408*参照!$I$4,IF(AH408="1/3(多子)",$M408*参照!$I$4,IF(AH408="多子世帯",$M408*参照!$I$4,IF(AH408="対象外",0))))))))))</f>
        <v>0</v>
      </c>
      <c r="CG408" s="454" t="b">
        <f>IF(AI408="3/3",$M408*参照!$I$4,IF(AI408="2/3",$M408*参照!$I$5,IF(AI408="1/3",$M408*参照!$I$6,IF(AI408="1/4(多子)",$M408*参照!$I$4,IF(AI408="1/4(工･農)",$M408*参照!$I$7,IF(AI408="3/3(多子)",$M408*参照!$I$4,IF(AI408="2/3(多子)",$M408*参照!$I$4,IF(AI408="1/3(多子)",$M408*参照!$I$4,IF(AI408="多子世帯",$M408*参照!$I$4,IF(AI408="対象外",0))))))))))</f>
        <v>0</v>
      </c>
      <c r="CH408" s="454" t="b">
        <f>IF(AJ408="3/3",$M408*参照!$I$4,IF(AJ408="2/3",$M408*参照!$I$5,IF(AJ408="1/3",$M408*参照!$I$6,IF(AJ408="1/4(多子)",$M408*参照!$I$4,IF(AJ408="1/4(工･農)",$M408*参照!$I$7,IF(AJ408="3/3(多子)",$M408*参照!$I$4,IF(AJ408="2/3(多子)",$M408*参照!$I$4,IF(AJ408="1/3(多子)",$M408*参照!$I$4,IF(AJ408="多子世帯",$M408*参照!$I$4,IF(AJ408="対象外",0))))))))))</f>
        <v>0</v>
      </c>
      <c r="CI408" s="454" t="b">
        <f>IF(AK408="3/3",$M408*参照!$I$4,IF(AK408="2/3",$M408*参照!$I$5,IF(AK408="1/3",$M408*参照!$I$6,IF(AK408="1/4(多子)",$M408*参照!$I$4,IF(AK408="1/4(工･農)",$M408*参照!$I$7,IF(AK408="3/3(多子)",$M408*参照!$I$4,IF(AK408="2/3(多子)",$M408*参照!$I$4,IF(AK408="1/3(多子)",$M408*参照!$I$4,IF(AK408="多子世帯",$M408*参照!$I$4,IF(AK408="対象外",0))))))))))</f>
        <v>0</v>
      </c>
      <c r="CJ408" s="454" t="b">
        <f>IF(AL408="3/3",$M408*参照!$I$4,IF(AL408="2/3",$M408*参照!$I$5,IF(AL408="1/3",$M408*参照!$I$6,IF(AL408="1/4(多子)",$M408*参照!$I$4,IF(AL408="1/4(工･農)",$M408*参照!$I$7,IF(AL408="3/3(多子)",$M408*参照!$I$4,IF(AL408="2/3(多子)",$M408*参照!$I$4,IF(AL408="1/3(多子)",$M408*参照!$I$4,IF(AL408="多子世帯",$M408*参照!$I$4,IF(AL408="対象外",0))))))))))</f>
        <v>0</v>
      </c>
      <c r="CK408" s="454" t="b">
        <f>IF(AM408="3/3",$M408*参照!$I$4,IF(AM408="2/3",$M408*参照!$I$5,IF(AM408="1/3",$M408*参照!$I$6,IF(AM408="1/4(多子)",$M408*参照!$I$4,IF(AM408="1/4(工･農)",$M408*参照!$I$7,IF(AM408="3/3(多子)",$M408*参照!$I$4,IF(AM408="2/3(多子)",$M408*参照!$I$4,IF(AM408="1/3(多子)",$M408*参照!$I$4,IF(AM408="多子世帯",$M408*参照!$I$4,IF(AM408="対象外",0))))))))))</f>
        <v>0</v>
      </c>
      <c r="CL408" s="454" t="b">
        <f>IF(AN408="3/3",$M408*参照!$I$4,IF(AN408="2/3",$M408*参照!$I$5,IF(AN408="1/3",$M408*参照!$I$6,IF(AN408="1/4(多子)",$M408*参照!$I$4,IF(AN408="1/4(工･農)",$M408*参照!$I$7,IF(AN408="3/3(多子)",$M408*参照!$I$4,IF(AN408="2/3(多子)",$M408*参照!$I$4,IF(AN408="1/3(多子)",$M408*参照!$I$4,IF(AN408="多子世帯",$M408*参照!$I$4,IF(AN408="対象外",0))))))))))</f>
        <v>0</v>
      </c>
      <c r="CM408" s="454" t="b">
        <f>IF(AO408="3/3",$M408*参照!$I$4,IF(AO408="2/3",$M408*参照!$I$5,IF(AO408="1/3",$M408*参照!$I$6,IF(AO408="1/4(多子)",$M408*参照!$I$4,IF(AO408="1/4(工･農)",$M408*参照!$I$7,IF(AO408="3/3(多子)",$M408*参照!$I$4,IF(AO408="2/3(多子)",$M408*参照!$I$4,IF(AO408="1/3(多子)",$M408*参照!$I$4,IF(AO408="多子世帯",$M408*参照!$I$4,IF(AO408="対象外",0))))))))))</f>
        <v>0</v>
      </c>
      <c r="CN408" s="454" t="b">
        <f>IF(AP408="3/3",$M408*参照!$I$4,IF(AP408="2/3",$M408*参照!$I$5,IF(AP408="1/3",$M408*参照!$I$6,IF(AP408="1/4(多子)",$M408*参照!$I$4,IF(AP408="1/4(工･農)",$M408*参照!$I$7,IF(AP408="3/3(多子)",$M408*参照!$I$4,IF(AP408="2/3(多子)",$M408*参照!$I$4,IF(AP408="1/3(多子)",$M408*参照!$I$4,IF(AP408="多子世帯",$M408*参照!$I$4,IF(AP408="対象外",0))))))))))</f>
        <v>0</v>
      </c>
      <c r="CO408" s="454" t="b">
        <f>IF(AQ408="3/3",$M408*参照!$I$4,IF(AQ408="2/3",$M408*参照!$I$5,IF(AQ408="1/3",$M408*参照!$I$6,IF(AQ408="1/4(多子)",$M408*参照!$I$4,IF(AQ408="1/4(工･農)",$M408*参照!$I$7,IF(AQ408="3/3(多子)",$M408*参照!$I$4,IF(AQ408="2/3(多子)",$M408*参照!$I$4,IF(AQ408="1/3(多子)",$M408*参照!$I$4,IF(AQ408="多子世帯",$M408*参照!$I$4,IF(AQ408="対象外",0))))))))))</f>
        <v>0</v>
      </c>
      <c r="CP408" s="454" t="b">
        <f>IF(AR408="3/3",$M408*参照!$I$4,IF(AR408="2/3",$M408*参照!$I$5,IF(AR408="1/3",$M408*参照!$I$6,IF(AR408="1/4(多子)",$M408*参照!$I$4,IF(AR408="1/4(工･農)",$M408*参照!$I$7,IF(AR408="3/3(多子)",$M408*参照!$I$4,IF(AR408="2/3(多子)",$M408*参照!$I$4,IF(AR408="1/3(多子)",$M408*参照!$I$4,IF(AR408="多子世帯",$M408*参照!$I$4,IF(AR408="対象外",0))))))))))</f>
        <v>0</v>
      </c>
      <c r="CQ408" s="455" t="b">
        <f>IF(AS408="3/3",$M408*参照!$I$4,IF(AS408="2/3",$M408*参照!$I$5,IF(AS408="1/3",$M408*参照!$I$6,IF(AS408="1/4(多子)",$M408*参照!$I$4,IF(AS408="1/4(工･農)",$M408*参照!$I$7,IF(AS408="3/3(多子)",$M408*参照!$I$4,IF(AS408="2/3(多子)",$M408*参照!$I$4,IF(AS408="1/3(多子)",$M408*参照!$I$4,IF(AS408="多子世帯",$M408*参照!$I$4,IF(AS408="対象外",0))))))))))</f>
        <v>0</v>
      </c>
      <c r="CR408" s="456">
        <f t="shared" si="331"/>
        <v>0</v>
      </c>
      <c r="CS408" s="66"/>
      <c r="CT408" s="147"/>
      <c r="CU408" s="147"/>
      <c r="CV408" s="147"/>
      <c r="CW408" s="147"/>
      <c r="CX408" s="147"/>
      <c r="CY408" s="149"/>
      <c r="CZ408" s="100"/>
      <c r="DA408" s="147"/>
      <c r="DB408" s="147"/>
      <c r="DC408" s="147"/>
      <c r="DD408" s="147"/>
      <c r="DE408" s="147"/>
      <c r="DF408" s="148">
        <f t="shared" si="332"/>
        <v>0</v>
      </c>
      <c r="DG408" s="77">
        <f>IF(CD408=0,0,(ROUNDUP(O408*(BU408*参照!$C$5+BV408*参照!$C$6+BW408*参照!$C$7+BX408*参照!$C$8+BY408*参照!$C$9+BZ408*参照!$C$10+CA408*参照!$C$11+CB408*参照!$C$12+CC408*参照!$C$13)/CD408,-2)))</f>
        <v>0</v>
      </c>
      <c r="DH408" s="136" t="str">
        <f t="shared" si="303"/>
        <v>B</v>
      </c>
    </row>
    <row r="409" spans="1:112" ht="14.4">
      <c r="A409" s="137">
        <v>368</v>
      </c>
      <c r="B409" s="354"/>
      <c r="C409" s="355"/>
      <c r="D409" s="213"/>
      <c r="E409" s="213"/>
      <c r="F409" s="185"/>
      <c r="G409" s="213"/>
      <c r="H409" s="355"/>
      <c r="I409" s="237">
        <v>0</v>
      </c>
      <c r="J409" s="236">
        <f t="shared" si="304"/>
        <v>0</v>
      </c>
      <c r="K409" s="387">
        <f>IF(D409="昼間",参照!$E$4,IF(D409="夜間等",参照!$E$5,IF(D409="通信",参照!$E$6,0)))</f>
        <v>0</v>
      </c>
      <c r="L409" s="240">
        <f t="shared" si="305"/>
        <v>0</v>
      </c>
      <c r="M409" s="241">
        <f t="shared" si="306"/>
        <v>0</v>
      </c>
      <c r="N409" s="238"/>
      <c r="O409" s="238">
        <f t="shared" si="307"/>
        <v>0</v>
      </c>
      <c r="P409" s="389">
        <v>0</v>
      </c>
      <c r="Q409" s="392">
        <f>IF(D409="昼間",参照!$F$4,IF(D409="夜間等",参照!$F$5,IF(D409="通信",参照!$F$6,0)))</f>
        <v>0</v>
      </c>
      <c r="R409" s="240">
        <f t="shared" si="308"/>
        <v>0</v>
      </c>
      <c r="S409" s="214"/>
      <c r="T409" s="384">
        <f t="shared" si="309"/>
        <v>0</v>
      </c>
      <c r="U409" s="382">
        <f t="shared" si="310"/>
        <v>0</v>
      </c>
      <c r="V409" s="380">
        <f t="shared" si="311"/>
        <v>0</v>
      </c>
      <c r="W409" s="378">
        <f t="shared" si="312"/>
        <v>0</v>
      </c>
      <c r="X409" s="386" t="str">
        <f t="shared" si="282"/>
        <v>0</v>
      </c>
      <c r="Y409" s="379">
        <f t="shared" si="313"/>
        <v>0</v>
      </c>
      <c r="Z409" s="441"/>
      <c r="AA409" s="441"/>
      <c r="AB409" s="445">
        <f t="shared" si="314"/>
        <v>0</v>
      </c>
      <c r="AC409" s="356">
        <f t="shared" si="315"/>
        <v>0</v>
      </c>
      <c r="AD409" s="123">
        <f t="shared" si="283"/>
        <v>0</v>
      </c>
      <c r="AE409" s="123">
        <f t="shared" si="284"/>
        <v>0</v>
      </c>
      <c r="AF409" s="183"/>
      <c r="AG409" s="32"/>
      <c r="AH409" s="97"/>
      <c r="AI409" s="33"/>
      <c r="AJ409" s="97"/>
      <c r="AK409" s="33"/>
      <c r="AL409" s="97"/>
      <c r="AM409" s="98"/>
      <c r="AN409" s="99"/>
      <c r="AO409" s="147"/>
      <c r="AP409" s="147"/>
      <c r="AQ409" s="147"/>
      <c r="AR409" s="147"/>
      <c r="AS409" s="33"/>
      <c r="AT409" s="308">
        <f t="shared" si="285"/>
        <v>0</v>
      </c>
      <c r="AU409" s="295">
        <f t="shared" si="286"/>
        <v>0</v>
      </c>
      <c r="AV409" s="295">
        <f t="shared" si="287"/>
        <v>0</v>
      </c>
      <c r="AW409" s="295">
        <f t="shared" si="288"/>
        <v>0</v>
      </c>
      <c r="AX409" s="295">
        <f t="shared" si="289"/>
        <v>0</v>
      </c>
      <c r="AY409" s="295">
        <f t="shared" si="290"/>
        <v>0</v>
      </c>
      <c r="AZ409" s="295">
        <f t="shared" si="291"/>
        <v>0</v>
      </c>
      <c r="BA409" s="295">
        <f t="shared" si="292"/>
        <v>0</v>
      </c>
      <c r="BB409" s="310">
        <f t="shared" si="293"/>
        <v>0</v>
      </c>
      <c r="BC409" s="308">
        <f t="shared" si="294"/>
        <v>0</v>
      </c>
      <c r="BD409" s="308">
        <f t="shared" si="295"/>
        <v>0</v>
      </c>
      <c r="BE409" s="295">
        <f t="shared" si="296"/>
        <v>0</v>
      </c>
      <c r="BF409" s="308">
        <f t="shared" si="297"/>
        <v>0</v>
      </c>
      <c r="BG409" s="295">
        <f t="shared" si="298"/>
        <v>0</v>
      </c>
      <c r="BH409" s="308">
        <f t="shared" si="299"/>
        <v>0</v>
      </c>
      <c r="BI409" s="295">
        <f t="shared" si="300"/>
        <v>0</v>
      </c>
      <c r="BJ409" s="295">
        <f t="shared" si="301"/>
        <v>0</v>
      </c>
      <c r="BK409" s="310">
        <f t="shared" si="302"/>
        <v>0</v>
      </c>
      <c r="BL409" s="317">
        <f t="shared" si="316"/>
        <v>0</v>
      </c>
      <c r="BM409" s="299">
        <f t="shared" si="316"/>
        <v>0</v>
      </c>
      <c r="BN409" s="299">
        <f t="shared" si="317"/>
        <v>0</v>
      </c>
      <c r="BO409" s="299">
        <f t="shared" si="316"/>
        <v>0</v>
      </c>
      <c r="BP409" s="299">
        <f t="shared" si="318"/>
        <v>0</v>
      </c>
      <c r="BQ409" s="299">
        <f t="shared" si="316"/>
        <v>0</v>
      </c>
      <c r="BR409" s="299">
        <f t="shared" si="319"/>
        <v>0</v>
      </c>
      <c r="BS409" s="299">
        <f t="shared" si="320"/>
        <v>0</v>
      </c>
      <c r="BT409" s="318">
        <f t="shared" si="320"/>
        <v>0</v>
      </c>
      <c r="BU409" s="450">
        <f t="shared" si="321"/>
        <v>0</v>
      </c>
      <c r="BV409" s="451">
        <f t="shared" si="322"/>
        <v>0</v>
      </c>
      <c r="BW409" s="451">
        <f t="shared" si="323"/>
        <v>0</v>
      </c>
      <c r="BX409" s="451">
        <f t="shared" si="324"/>
        <v>0</v>
      </c>
      <c r="BY409" s="451">
        <f t="shared" si="325"/>
        <v>0</v>
      </c>
      <c r="BZ409" s="451">
        <f t="shared" si="326"/>
        <v>0</v>
      </c>
      <c r="CA409" s="451">
        <f t="shared" si="327"/>
        <v>0</v>
      </c>
      <c r="CB409" s="451">
        <f t="shared" si="328"/>
        <v>0</v>
      </c>
      <c r="CC409" s="451">
        <f t="shared" si="329"/>
        <v>0</v>
      </c>
      <c r="CD409" s="452">
        <f t="shared" si="330"/>
        <v>0</v>
      </c>
      <c r="CE409" s="453">
        <f>IF($AF409="3/3",$R409*参照!$J$4,IF($AF409="2/3",$R409*参照!$J$5,IF($AF409="1/3",$R409*参照!$J$6,IF($AF409="1/4(多子)",$R409*参照!$J$4,IF($AF409="1/4(工･農)",$R409*参照!$J$7,IF($AF409="3/3(多子)",$R409*参照!$J$4,IF($AF409="2/3(多子)",$R409*参照!$J$4,IF($AF409="1/3(多子)",$R409*参照!$J$4,IF($AF409="多子世帯",$R409*参照!$J$4,)))))))))</f>
        <v>0</v>
      </c>
      <c r="CF409" s="454" t="b">
        <f>IF(AH409="3/3",$M409*参照!$I$4,IF(AH409="2/3",$M409*参照!$I$5,IF(AH409="1/3",$M409*参照!$I$6,IF(AH409="1/4(多子)",$M409*参照!$I$4,IF(AH409="1/4(工･農)",$M409*参照!$I$7,IF(AH409="3/3(多子)",$M409*参照!$I$4,IF(AH409="2/3(多子)",$M409*参照!$I$4,IF(AH409="1/3(多子)",$M409*参照!$I$4,IF(AH409="多子世帯",$M409*参照!$I$4,IF(AH409="対象外",0))))))))))</f>
        <v>0</v>
      </c>
      <c r="CG409" s="454" t="b">
        <f>IF(AI409="3/3",$M409*参照!$I$4,IF(AI409="2/3",$M409*参照!$I$5,IF(AI409="1/3",$M409*参照!$I$6,IF(AI409="1/4(多子)",$M409*参照!$I$4,IF(AI409="1/4(工･農)",$M409*参照!$I$7,IF(AI409="3/3(多子)",$M409*参照!$I$4,IF(AI409="2/3(多子)",$M409*参照!$I$4,IF(AI409="1/3(多子)",$M409*参照!$I$4,IF(AI409="多子世帯",$M409*参照!$I$4,IF(AI409="対象外",0))))))))))</f>
        <v>0</v>
      </c>
      <c r="CH409" s="454" t="b">
        <f>IF(AJ409="3/3",$M409*参照!$I$4,IF(AJ409="2/3",$M409*参照!$I$5,IF(AJ409="1/3",$M409*参照!$I$6,IF(AJ409="1/4(多子)",$M409*参照!$I$4,IF(AJ409="1/4(工･農)",$M409*参照!$I$7,IF(AJ409="3/3(多子)",$M409*参照!$I$4,IF(AJ409="2/3(多子)",$M409*参照!$I$4,IF(AJ409="1/3(多子)",$M409*参照!$I$4,IF(AJ409="多子世帯",$M409*参照!$I$4,IF(AJ409="対象外",0))))))))))</f>
        <v>0</v>
      </c>
      <c r="CI409" s="454" t="b">
        <f>IF(AK409="3/3",$M409*参照!$I$4,IF(AK409="2/3",$M409*参照!$I$5,IF(AK409="1/3",$M409*参照!$I$6,IF(AK409="1/4(多子)",$M409*参照!$I$4,IF(AK409="1/4(工･農)",$M409*参照!$I$7,IF(AK409="3/3(多子)",$M409*参照!$I$4,IF(AK409="2/3(多子)",$M409*参照!$I$4,IF(AK409="1/3(多子)",$M409*参照!$I$4,IF(AK409="多子世帯",$M409*参照!$I$4,IF(AK409="対象外",0))))))))))</f>
        <v>0</v>
      </c>
      <c r="CJ409" s="454" t="b">
        <f>IF(AL409="3/3",$M409*参照!$I$4,IF(AL409="2/3",$M409*参照!$I$5,IF(AL409="1/3",$M409*参照!$I$6,IF(AL409="1/4(多子)",$M409*参照!$I$4,IF(AL409="1/4(工･農)",$M409*参照!$I$7,IF(AL409="3/3(多子)",$M409*参照!$I$4,IF(AL409="2/3(多子)",$M409*参照!$I$4,IF(AL409="1/3(多子)",$M409*参照!$I$4,IF(AL409="多子世帯",$M409*参照!$I$4,IF(AL409="対象外",0))))))))))</f>
        <v>0</v>
      </c>
      <c r="CK409" s="454" t="b">
        <f>IF(AM409="3/3",$M409*参照!$I$4,IF(AM409="2/3",$M409*参照!$I$5,IF(AM409="1/3",$M409*参照!$I$6,IF(AM409="1/4(多子)",$M409*参照!$I$4,IF(AM409="1/4(工･農)",$M409*参照!$I$7,IF(AM409="3/3(多子)",$M409*参照!$I$4,IF(AM409="2/3(多子)",$M409*参照!$I$4,IF(AM409="1/3(多子)",$M409*参照!$I$4,IF(AM409="多子世帯",$M409*参照!$I$4,IF(AM409="対象外",0))))))))))</f>
        <v>0</v>
      </c>
      <c r="CL409" s="454" t="b">
        <f>IF(AN409="3/3",$M409*参照!$I$4,IF(AN409="2/3",$M409*参照!$I$5,IF(AN409="1/3",$M409*参照!$I$6,IF(AN409="1/4(多子)",$M409*参照!$I$4,IF(AN409="1/4(工･農)",$M409*参照!$I$7,IF(AN409="3/3(多子)",$M409*参照!$I$4,IF(AN409="2/3(多子)",$M409*参照!$I$4,IF(AN409="1/3(多子)",$M409*参照!$I$4,IF(AN409="多子世帯",$M409*参照!$I$4,IF(AN409="対象外",0))))))))))</f>
        <v>0</v>
      </c>
      <c r="CM409" s="454" t="b">
        <f>IF(AO409="3/3",$M409*参照!$I$4,IF(AO409="2/3",$M409*参照!$I$5,IF(AO409="1/3",$M409*参照!$I$6,IF(AO409="1/4(多子)",$M409*参照!$I$4,IF(AO409="1/4(工･農)",$M409*参照!$I$7,IF(AO409="3/3(多子)",$M409*参照!$I$4,IF(AO409="2/3(多子)",$M409*参照!$I$4,IF(AO409="1/3(多子)",$M409*参照!$I$4,IF(AO409="多子世帯",$M409*参照!$I$4,IF(AO409="対象外",0))))))))))</f>
        <v>0</v>
      </c>
      <c r="CN409" s="454" t="b">
        <f>IF(AP409="3/3",$M409*参照!$I$4,IF(AP409="2/3",$M409*参照!$I$5,IF(AP409="1/3",$M409*参照!$I$6,IF(AP409="1/4(多子)",$M409*参照!$I$4,IF(AP409="1/4(工･農)",$M409*参照!$I$7,IF(AP409="3/3(多子)",$M409*参照!$I$4,IF(AP409="2/3(多子)",$M409*参照!$I$4,IF(AP409="1/3(多子)",$M409*参照!$I$4,IF(AP409="多子世帯",$M409*参照!$I$4,IF(AP409="対象外",0))))))))))</f>
        <v>0</v>
      </c>
      <c r="CO409" s="454" t="b">
        <f>IF(AQ409="3/3",$M409*参照!$I$4,IF(AQ409="2/3",$M409*参照!$I$5,IF(AQ409="1/3",$M409*参照!$I$6,IF(AQ409="1/4(多子)",$M409*参照!$I$4,IF(AQ409="1/4(工･農)",$M409*参照!$I$7,IF(AQ409="3/3(多子)",$M409*参照!$I$4,IF(AQ409="2/3(多子)",$M409*参照!$I$4,IF(AQ409="1/3(多子)",$M409*参照!$I$4,IF(AQ409="多子世帯",$M409*参照!$I$4,IF(AQ409="対象外",0))))))))))</f>
        <v>0</v>
      </c>
      <c r="CP409" s="454" t="b">
        <f>IF(AR409="3/3",$M409*参照!$I$4,IF(AR409="2/3",$M409*参照!$I$5,IF(AR409="1/3",$M409*参照!$I$6,IF(AR409="1/4(多子)",$M409*参照!$I$4,IF(AR409="1/4(工･農)",$M409*参照!$I$7,IF(AR409="3/3(多子)",$M409*参照!$I$4,IF(AR409="2/3(多子)",$M409*参照!$I$4,IF(AR409="1/3(多子)",$M409*参照!$I$4,IF(AR409="多子世帯",$M409*参照!$I$4,IF(AR409="対象外",0))))))))))</f>
        <v>0</v>
      </c>
      <c r="CQ409" s="455" t="b">
        <f>IF(AS409="3/3",$M409*参照!$I$4,IF(AS409="2/3",$M409*参照!$I$5,IF(AS409="1/3",$M409*参照!$I$6,IF(AS409="1/4(多子)",$M409*参照!$I$4,IF(AS409="1/4(工･農)",$M409*参照!$I$7,IF(AS409="3/3(多子)",$M409*参照!$I$4,IF(AS409="2/3(多子)",$M409*参照!$I$4,IF(AS409="1/3(多子)",$M409*参照!$I$4,IF(AS409="多子世帯",$M409*参照!$I$4,IF(AS409="対象外",0))))))))))</f>
        <v>0</v>
      </c>
      <c r="CR409" s="456">
        <f t="shared" si="331"/>
        <v>0</v>
      </c>
      <c r="CS409" s="66"/>
      <c r="CT409" s="147"/>
      <c r="CU409" s="147"/>
      <c r="CV409" s="147"/>
      <c r="CW409" s="147"/>
      <c r="CX409" s="147"/>
      <c r="CY409" s="149"/>
      <c r="CZ409" s="100"/>
      <c r="DA409" s="147"/>
      <c r="DB409" s="147"/>
      <c r="DC409" s="147"/>
      <c r="DD409" s="147"/>
      <c r="DE409" s="147"/>
      <c r="DF409" s="148">
        <f t="shared" si="332"/>
        <v>0</v>
      </c>
      <c r="DG409" s="77">
        <f>IF(CD409=0,0,(ROUNDUP(O409*(BU409*参照!$C$5+BV409*参照!$C$6+BW409*参照!$C$7+BX409*参照!$C$8+BY409*参照!$C$9+BZ409*参照!$C$10+CA409*参照!$C$11+CB409*参照!$C$12+CC409*参照!$C$13)/CD409,-2)))</f>
        <v>0</v>
      </c>
      <c r="DH409" s="136" t="str">
        <f t="shared" si="303"/>
        <v>B</v>
      </c>
    </row>
    <row r="410" spans="1:112" ht="14.4">
      <c r="A410" s="137">
        <v>369</v>
      </c>
      <c r="B410" s="363"/>
      <c r="C410" s="361"/>
      <c r="D410" s="126"/>
      <c r="E410" s="127"/>
      <c r="F410" s="185"/>
      <c r="G410" s="213"/>
      <c r="H410" s="355"/>
      <c r="I410" s="235">
        <v>0</v>
      </c>
      <c r="J410" s="235">
        <f t="shared" si="304"/>
        <v>0</v>
      </c>
      <c r="K410" s="387">
        <f>IF(D410="昼間",参照!$E$4,IF(D410="夜間等",参照!$E$5,IF(D410="通信",参照!$E$6,0)))</f>
        <v>0</v>
      </c>
      <c r="L410" s="240">
        <f t="shared" si="305"/>
        <v>0</v>
      </c>
      <c r="M410" s="241">
        <f t="shared" si="306"/>
        <v>0</v>
      </c>
      <c r="N410" s="238"/>
      <c r="O410" s="238">
        <f t="shared" si="307"/>
        <v>0</v>
      </c>
      <c r="P410" s="389">
        <v>0</v>
      </c>
      <c r="Q410" s="392">
        <f>IF(D410="昼間",参照!$F$4,IF(D410="夜間等",参照!$F$5,IF(D410="通信",参照!$F$6,0)))</f>
        <v>0</v>
      </c>
      <c r="R410" s="240">
        <f t="shared" si="308"/>
        <v>0</v>
      </c>
      <c r="S410" s="214"/>
      <c r="T410" s="384">
        <f t="shared" si="309"/>
        <v>0</v>
      </c>
      <c r="U410" s="382">
        <f t="shared" si="310"/>
        <v>0</v>
      </c>
      <c r="V410" s="380">
        <f t="shared" si="311"/>
        <v>0</v>
      </c>
      <c r="W410" s="378">
        <f t="shared" si="312"/>
        <v>0</v>
      </c>
      <c r="X410" s="386" t="str">
        <f t="shared" si="282"/>
        <v>0</v>
      </c>
      <c r="Y410" s="379">
        <f t="shared" si="313"/>
        <v>0</v>
      </c>
      <c r="Z410" s="441"/>
      <c r="AA410" s="441"/>
      <c r="AB410" s="445">
        <f t="shared" si="314"/>
        <v>0</v>
      </c>
      <c r="AC410" s="356">
        <f t="shared" si="315"/>
        <v>0</v>
      </c>
      <c r="AD410" s="123">
        <f t="shared" si="283"/>
        <v>0</v>
      </c>
      <c r="AE410" s="123">
        <f t="shared" si="284"/>
        <v>0</v>
      </c>
      <c r="AF410" s="183"/>
      <c r="AG410" s="32"/>
      <c r="AH410" s="97"/>
      <c r="AI410" s="33"/>
      <c r="AJ410" s="97"/>
      <c r="AK410" s="33"/>
      <c r="AL410" s="97"/>
      <c r="AM410" s="98"/>
      <c r="AN410" s="99"/>
      <c r="AO410" s="147"/>
      <c r="AP410" s="147"/>
      <c r="AQ410" s="147"/>
      <c r="AR410" s="147"/>
      <c r="AS410" s="33"/>
      <c r="AT410" s="308">
        <f t="shared" si="285"/>
        <v>0</v>
      </c>
      <c r="AU410" s="295">
        <f t="shared" si="286"/>
        <v>0</v>
      </c>
      <c r="AV410" s="295">
        <f t="shared" si="287"/>
        <v>0</v>
      </c>
      <c r="AW410" s="295">
        <f t="shared" si="288"/>
        <v>0</v>
      </c>
      <c r="AX410" s="295">
        <f t="shared" si="289"/>
        <v>0</v>
      </c>
      <c r="AY410" s="295">
        <f t="shared" si="290"/>
        <v>0</v>
      </c>
      <c r="AZ410" s="295">
        <f t="shared" si="291"/>
        <v>0</v>
      </c>
      <c r="BA410" s="295">
        <f t="shared" si="292"/>
        <v>0</v>
      </c>
      <c r="BB410" s="310">
        <f t="shared" si="293"/>
        <v>0</v>
      </c>
      <c r="BC410" s="308">
        <f t="shared" si="294"/>
        <v>0</v>
      </c>
      <c r="BD410" s="308">
        <f t="shared" si="295"/>
        <v>0</v>
      </c>
      <c r="BE410" s="295">
        <f t="shared" si="296"/>
        <v>0</v>
      </c>
      <c r="BF410" s="308">
        <f t="shared" si="297"/>
        <v>0</v>
      </c>
      <c r="BG410" s="295">
        <f t="shared" si="298"/>
        <v>0</v>
      </c>
      <c r="BH410" s="308">
        <f t="shared" si="299"/>
        <v>0</v>
      </c>
      <c r="BI410" s="295">
        <f t="shared" si="300"/>
        <v>0</v>
      </c>
      <c r="BJ410" s="295">
        <f t="shared" si="301"/>
        <v>0</v>
      </c>
      <c r="BK410" s="310">
        <f t="shared" si="302"/>
        <v>0</v>
      </c>
      <c r="BL410" s="317">
        <f t="shared" si="316"/>
        <v>0</v>
      </c>
      <c r="BM410" s="299">
        <f t="shared" si="316"/>
        <v>0</v>
      </c>
      <c r="BN410" s="299">
        <f t="shared" si="317"/>
        <v>0</v>
      </c>
      <c r="BO410" s="299">
        <f t="shared" si="316"/>
        <v>0</v>
      </c>
      <c r="BP410" s="299">
        <f t="shared" si="318"/>
        <v>0</v>
      </c>
      <c r="BQ410" s="299">
        <f t="shared" si="316"/>
        <v>0</v>
      </c>
      <c r="BR410" s="299">
        <f t="shared" si="319"/>
        <v>0</v>
      </c>
      <c r="BS410" s="299">
        <f t="shared" si="320"/>
        <v>0</v>
      </c>
      <c r="BT410" s="318">
        <f t="shared" si="320"/>
        <v>0</v>
      </c>
      <c r="BU410" s="450">
        <f t="shared" si="321"/>
        <v>0</v>
      </c>
      <c r="BV410" s="451">
        <f t="shared" si="322"/>
        <v>0</v>
      </c>
      <c r="BW410" s="451">
        <f t="shared" si="323"/>
        <v>0</v>
      </c>
      <c r="BX410" s="451">
        <f t="shared" si="324"/>
        <v>0</v>
      </c>
      <c r="BY410" s="451">
        <f t="shared" si="325"/>
        <v>0</v>
      </c>
      <c r="BZ410" s="451">
        <f t="shared" si="326"/>
        <v>0</v>
      </c>
      <c r="CA410" s="451">
        <f t="shared" si="327"/>
        <v>0</v>
      </c>
      <c r="CB410" s="451">
        <f t="shared" si="328"/>
        <v>0</v>
      </c>
      <c r="CC410" s="451">
        <f t="shared" si="329"/>
        <v>0</v>
      </c>
      <c r="CD410" s="452">
        <f t="shared" si="330"/>
        <v>0</v>
      </c>
      <c r="CE410" s="453">
        <f>IF($AF410="3/3",$R410*参照!$J$4,IF($AF410="2/3",$R410*参照!$J$5,IF($AF410="1/3",$R410*参照!$J$6,IF($AF410="1/4(多子)",$R410*参照!$J$4,IF($AF410="1/4(工･農)",$R410*参照!$J$7,IF($AF410="3/3(多子)",$R410*参照!$J$4,IF($AF410="2/3(多子)",$R410*参照!$J$4,IF($AF410="1/3(多子)",$R410*参照!$J$4,IF($AF410="多子世帯",$R410*参照!$J$4,)))))))))</f>
        <v>0</v>
      </c>
      <c r="CF410" s="454" t="b">
        <f>IF(AH410="3/3",$M410*参照!$I$4,IF(AH410="2/3",$M410*参照!$I$5,IF(AH410="1/3",$M410*参照!$I$6,IF(AH410="1/4(多子)",$M410*参照!$I$4,IF(AH410="1/4(工･農)",$M410*参照!$I$7,IF(AH410="3/3(多子)",$M410*参照!$I$4,IF(AH410="2/3(多子)",$M410*参照!$I$4,IF(AH410="1/3(多子)",$M410*参照!$I$4,IF(AH410="多子世帯",$M410*参照!$I$4,IF(AH410="対象外",0))))))))))</f>
        <v>0</v>
      </c>
      <c r="CG410" s="454" t="b">
        <f>IF(AI410="3/3",$M410*参照!$I$4,IF(AI410="2/3",$M410*参照!$I$5,IF(AI410="1/3",$M410*参照!$I$6,IF(AI410="1/4(多子)",$M410*参照!$I$4,IF(AI410="1/4(工･農)",$M410*参照!$I$7,IF(AI410="3/3(多子)",$M410*参照!$I$4,IF(AI410="2/3(多子)",$M410*参照!$I$4,IF(AI410="1/3(多子)",$M410*参照!$I$4,IF(AI410="多子世帯",$M410*参照!$I$4,IF(AI410="対象外",0))))))))))</f>
        <v>0</v>
      </c>
      <c r="CH410" s="454" t="b">
        <f>IF(AJ410="3/3",$M410*参照!$I$4,IF(AJ410="2/3",$M410*参照!$I$5,IF(AJ410="1/3",$M410*参照!$I$6,IF(AJ410="1/4(多子)",$M410*参照!$I$4,IF(AJ410="1/4(工･農)",$M410*参照!$I$7,IF(AJ410="3/3(多子)",$M410*参照!$I$4,IF(AJ410="2/3(多子)",$M410*参照!$I$4,IF(AJ410="1/3(多子)",$M410*参照!$I$4,IF(AJ410="多子世帯",$M410*参照!$I$4,IF(AJ410="対象外",0))))))))))</f>
        <v>0</v>
      </c>
      <c r="CI410" s="454" t="b">
        <f>IF(AK410="3/3",$M410*参照!$I$4,IF(AK410="2/3",$M410*参照!$I$5,IF(AK410="1/3",$M410*参照!$I$6,IF(AK410="1/4(多子)",$M410*参照!$I$4,IF(AK410="1/4(工･農)",$M410*参照!$I$7,IF(AK410="3/3(多子)",$M410*参照!$I$4,IF(AK410="2/3(多子)",$M410*参照!$I$4,IF(AK410="1/3(多子)",$M410*参照!$I$4,IF(AK410="多子世帯",$M410*参照!$I$4,IF(AK410="対象外",0))))))))))</f>
        <v>0</v>
      </c>
      <c r="CJ410" s="454" t="b">
        <f>IF(AL410="3/3",$M410*参照!$I$4,IF(AL410="2/3",$M410*参照!$I$5,IF(AL410="1/3",$M410*参照!$I$6,IF(AL410="1/4(多子)",$M410*参照!$I$4,IF(AL410="1/4(工･農)",$M410*参照!$I$7,IF(AL410="3/3(多子)",$M410*参照!$I$4,IF(AL410="2/3(多子)",$M410*参照!$I$4,IF(AL410="1/3(多子)",$M410*参照!$I$4,IF(AL410="多子世帯",$M410*参照!$I$4,IF(AL410="対象外",0))))))))))</f>
        <v>0</v>
      </c>
      <c r="CK410" s="454" t="b">
        <f>IF(AM410="3/3",$M410*参照!$I$4,IF(AM410="2/3",$M410*参照!$I$5,IF(AM410="1/3",$M410*参照!$I$6,IF(AM410="1/4(多子)",$M410*参照!$I$4,IF(AM410="1/4(工･農)",$M410*参照!$I$7,IF(AM410="3/3(多子)",$M410*参照!$I$4,IF(AM410="2/3(多子)",$M410*参照!$I$4,IF(AM410="1/3(多子)",$M410*参照!$I$4,IF(AM410="多子世帯",$M410*参照!$I$4,IF(AM410="対象外",0))))))))))</f>
        <v>0</v>
      </c>
      <c r="CL410" s="454" t="b">
        <f>IF(AN410="3/3",$M410*参照!$I$4,IF(AN410="2/3",$M410*参照!$I$5,IF(AN410="1/3",$M410*参照!$I$6,IF(AN410="1/4(多子)",$M410*参照!$I$4,IF(AN410="1/4(工･農)",$M410*参照!$I$7,IF(AN410="3/3(多子)",$M410*参照!$I$4,IF(AN410="2/3(多子)",$M410*参照!$I$4,IF(AN410="1/3(多子)",$M410*参照!$I$4,IF(AN410="多子世帯",$M410*参照!$I$4,IF(AN410="対象外",0))))))))))</f>
        <v>0</v>
      </c>
      <c r="CM410" s="454" t="b">
        <f>IF(AO410="3/3",$M410*参照!$I$4,IF(AO410="2/3",$M410*参照!$I$5,IF(AO410="1/3",$M410*参照!$I$6,IF(AO410="1/4(多子)",$M410*参照!$I$4,IF(AO410="1/4(工･農)",$M410*参照!$I$7,IF(AO410="3/3(多子)",$M410*参照!$I$4,IF(AO410="2/3(多子)",$M410*参照!$I$4,IF(AO410="1/3(多子)",$M410*参照!$I$4,IF(AO410="多子世帯",$M410*参照!$I$4,IF(AO410="対象外",0))))))))))</f>
        <v>0</v>
      </c>
      <c r="CN410" s="454" t="b">
        <f>IF(AP410="3/3",$M410*参照!$I$4,IF(AP410="2/3",$M410*参照!$I$5,IF(AP410="1/3",$M410*参照!$I$6,IF(AP410="1/4(多子)",$M410*参照!$I$4,IF(AP410="1/4(工･農)",$M410*参照!$I$7,IF(AP410="3/3(多子)",$M410*参照!$I$4,IF(AP410="2/3(多子)",$M410*参照!$I$4,IF(AP410="1/3(多子)",$M410*参照!$I$4,IF(AP410="多子世帯",$M410*参照!$I$4,IF(AP410="対象外",0))))))))))</f>
        <v>0</v>
      </c>
      <c r="CO410" s="454" t="b">
        <f>IF(AQ410="3/3",$M410*参照!$I$4,IF(AQ410="2/3",$M410*参照!$I$5,IF(AQ410="1/3",$M410*参照!$I$6,IF(AQ410="1/4(多子)",$M410*参照!$I$4,IF(AQ410="1/4(工･農)",$M410*参照!$I$7,IF(AQ410="3/3(多子)",$M410*参照!$I$4,IF(AQ410="2/3(多子)",$M410*参照!$I$4,IF(AQ410="1/3(多子)",$M410*参照!$I$4,IF(AQ410="多子世帯",$M410*参照!$I$4,IF(AQ410="対象外",0))))))))))</f>
        <v>0</v>
      </c>
      <c r="CP410" s="454" t="b">
        <f>IF(AR410="3/3",$M410*参照!$I$4,IF(AR410="2/3",$M410*参照!$I$5,IF(AR410="1/3",$M410*参照!$I$6,IF(AR410="1/4(多子)",$M410*参照!$I$4,IF(AR410="1/4(工･農)",$M410*参照!$I$7,IF(AR410="3/3(多子)",$M410*参照!$I$4,IF(AR410="2/3(多子)",$M410*参照!$I$4,IF(AR410="1/3(多子)",$M410*参照!$I$4,IF(AR410="多子世帯",$M410*参照!$I$4,IF(AR410="対象外",0))))))))))</f>
        <v>0</v>
      </c>
      <c r="CQ410" s="455" t="b">
        <f>IF(AS410="3/3",$M410*参照!$I$4,IF(AS410="2/3",$M410*参照!$I$5,IF(AS410="1/3",$M410*参照!$I$6,IF(AS410="1/4(多子)",$M410*参照!$I$4,IF(AS410="1/4(工･農)",$M410*参照!$I$7,IF(AS410="3/3(多子)",$M410*参照!$I$4,IF(AS410="2/3(多子)",$M410*参照!$I$4,IF(AS410="1/3(多子)",$M410*参照!$I$4,IF(AS410="多子世帯",$M410*参照!$I$4,IF(AS410="対象外",0))))))))))</f>
        <v>0</v>
      </c>
      <c r="CR410" s="456">
        <f t="shared" si="331"/>
        <v>0</v>
      </c>
      <c r="CS410" s="66"/>
      <c r="CT410" s="147"/>
      <c r="CU410" s="147"/>
      <c r="CV410" s="147"/>
      <c r="CW410" s="147"/>
      <c r="CX410" s="147"/>
      <c r="CY410" s="149"/>
      <c r="CZ410" s="100"/>
      <c r="DA410" s="147"/>
      <c r="DB410" s="147"/>
      <c r="DC410" s="147"/>
      <c r="DD410" s="147"/>
      <c r="DE410" s="147"/>
      <c r="DF410" s="148">
        <f t="shared" si="332"/>
        <v>0</v>
      </c>
      <c r="DG410" s="77">
        <f>IF(CD410=0,0,(ROUNDUP(O410*(BU410*参照!$C$5+BV410*参照!$C$6+BW410*参照!$C$7+BX410*参照!$C$8+BY410*参照!$C$9+BZ410*参照!$C$10+CA410*参照!$C$11+CB410*参照!$C$12+CC410*参照!$C$13)/CD410,-2)))</f>
        <v>0</v>
      </c>
      <c r="DH410" s="136" t="str">
        <f t="shared" si="303"/>
        <v>B</v>
      </c>
    </row>
    <row r="411" spans="1:112" ht="14.4">
      <c r="A411" s="137">
        <v>370</v>
      </c>
      <c r="B411" s="363"/>
      <c r="C411" s="361"/>
      <c r="D411" s="126"/>
      <c r="E411" s="127"/>
      <c r="F411" s="185"/>
      <c r="G411" s="213"/>
      <c r="H411" s="355"/>
      <c r="I411" s="235">
        <v>0</v>
      </c>
      <c r="J411" s="235">
        <f t="shared" si="304"/>
        <v>0</v>
      </c>
      <c r="K411" s="387">
        <f>IF(D411="昼間",参照!$E$4,IF(D411="夜間等",参照!$E$5,IF(D411="通信",参照!$E$6,0)))</f>
        <v>0</v>
      </c>
      <c r="L411" s="240">
        <f t="shared" si="305"/>
        <v>0</v>
      </c>
      <c r="M411" s="241">
        <f t="shared" si="306"/>
        <v>0</v>
      </c>
      <c r="N411" s="238"/>
      <c r="O411" s="238">
        <f t="shared" si="307"/>
        <v>0</v>
      </c>
      <c r="P411" s="389">
        <v>0</v>
      </c>
      <c r="Q411" s="392">
        <f>IF(D411="昼間",参照!$F$4,IF(D411="夜間等",参照!$F$5,IF(D411="通信",参照!$F$6,0)))</f>
        <v>0</v>
      </c>
      <c r="R411" s="240">
        <f t="shared" si="308"/>
        <v>0</v>
      </c>
      <c r="S411" s="214"/>
      <c r="T411" s="384">
        <f t="shared" si="309"/>
        <v>0</v>
      </c>
      <c r="U411" s="382">
        <f t="shared" si="310"/>
        <v>0</v>
      </c>
      <c r="V411" s="380">
        <f t="shared" si="311"/>
        <v>0</v>
      </c>
      <c r="W411" s="378">
        <f t="shared" si="312"/>
        <v>0</v>
      </c>
      <c r="X411" s="386" t="str">
        <f t="shared" si="282"/>
        <v>0</v>
      </c>
      <c r="Y411" s="379">
        <f t="shared" si="313"/>
        <v>0</v>
      </c>
      <c r="Z411" s="441"/>
      <c r="AA411" s="441"/>
      <c r="AB411" s="445">
        <f t="shared" si="314"/>
        <v>0</v>
      </c>
      <c r="AC411" s="356">
        <f t="shared" si="315"/>
        <v>0</v>
      </c>
      <c r="AD411" s="123">
        <f t="shared" si="283"/>
        <v>0</v>
      </c>
      <c r="AE411" s="123">
        <f t="shared" si="284"/>
        <v>0</v>
      </c>
      <c r="AF411" s="183"/>
      <c r="AG411" s="32"/>
      <c r="AH411" s="97"/>
      <c r="AI411" s="33"/>
      <c r="AJ411" s="97"/>
      <c r="AK411" s="33"/>
      <c r="AL411" s="97"/>
      <c r="AM411" s="98"/>
      <c r="AN411" s="99"/>
      <c r="AO411" s="147"/>
      <c r="AP411" s="147"/>
      <c r="AQ411" s="147"/>
      <c r="AR411" s="147"/>
      <c r="AS411" s="33"/>
      <c r="AT411" s="308">
        <f t="shared" si="285"/>
        <v>0</v>
      </c>
      <c r="AU411" s="295">
        <f t="shared" si="286"/>
        <v>0</v>
      </c>
      <c r="AV411" s="295">
        <f t="shared" si="287"/>
        <v>0</v>
      </c>
      <c r="AW411" s="295">
        <f t="shared" si="288"/>
        <v>0</v>
      </c>
      <c r="AX411" s="295">
        <f t="shared" si="289"/>
        <v>0</v>
      </c>
      <c r="AY411" s="295">
        <f t="shared" si="290"/>
        <v>0</v>
      </c>
      <c r="AZ411" s="295">
        <f t="shared" si="291"/>
        <v>0</v>
      </c>
      <c r="BA411" s="295">
        <f t="shared" si="292"/>
        <v>0</v>
      </c>
      <c r="BB411" s="310">
        <f t="shared" si="293"/>
        <v>0</v>
      </c>
      <c r="BC411" s="308">
        <f t="shared" si="294"/>
        <v>0</v>
      </c>
      <c r="BD411" s="308">
        <f t="shared" si="295"/>
        <v>0</v>
      </c>
      <c r="BE411" s="295">
        <f t="shared" si="296"/>
        <v>0</v>
      </c>
      <c r="BF411" s="308">
        <f t="shared" si="297"/>
        <v>0</v>
      </c>
      <c r="BG411" s="295">
        <f t="shared" si="298"/>
        <v>0</v>
      </c>
      <c r="BH411" s="308">
        <f t="shared" si="299"/>
        <v>0</v>
      </c>
      <c r="BI411" s="295">
        <f t="shared" si="300"/>
        <v>0</v>
      </c>
      <c r="BJ411" s="295">
        <f t="shared" si="301"/>
        <v>0</v>
      </c>
      <c r="BK411" s="310">
        <f t="shared" si="302"/>
        <v>0</v>
      </c>
      <c r="BL411" s="317">
        <f t="shared" si="316"/>
        <v>0</v>
      </c>
      <c r="BM411" s="299">
        <f t="shared" si="316"/>
        <v>0</v>
      </c>
      <c r="BN411" s="299">
        <f t="shared" si="317"/>
        <v>0</v>
      </c>
      <c r="BO411" s="299">
        <f t="shared" si="316"/>
        <v>0</v>
      </c>
      <c r="BP411" s="299">
        <f t="shared" si="318"/>
        <v>0</v>
      </c>
      <c r="BQ411" s="299">
        <f t="shared" si="316"/>
        <v>0</v>
      </c>
      <c r="BR411" s="299">
        <f t="shared" si="319"/>
        <v>0</v>
      </c>
      <c r="BS411" s="299">
        <f t="shared" si="320"/>
        <v>0</v>
      </c>
      <c r="BT411" s="318">
        <f t="shared" si="320"/>
        <v>0</v>
      </c>
      <c r="BU411" s="450">
        <f t="shared" si="321"/>
        <v>0</v>
      </c>
      <c r="BV411" s="451">
        <f t="shared" si="322"/>
        <v>0</v>
      </c>
      <c r="BW411" s="451">
        <f t="shared" si="323"/>
        <v>0</v>
      </c>
      <c r="BX411" s="451">
        <f t="shared" si="324"/>
        <v>0</v>
      </c>
      <c r="BY411" s="451">
        <f t="shared" si="325"/>
        <v>0</v>
      </c>
      <c r="BZ411" s="451">
        <f t="shared" si="326"/>
        <v>0</v>
      </c>
      <c r="CA411" s="451">
        <f t="shared" si="327"/>
        <v>0</v>
      </c>
      <c r="CB411" s="451">
        <f t="shared" si="328"/>
        <v>0</v>
      </c>
      <c r="CC411" s="451">
        <f t="shared" si="329"/>
        <v>0</v>
      </c>
      <c r="CD411" s="452">
        <f t="shared" si="330"/>
        <v>0</v>
      </c>
      <c r="CE411" s="453">
        <f>IF($AF411="3/3",$R411*参照!$J$4,IF($AF411="2/3",$R411*参照!$J$5,IF($AF411="1/3",$R411*参照!$J$6,IF($AF411="1/4(多子)",$R411*参照!$J$4,IF($AF411="1/4(工･農)",$R411*参照!$J$7,IF($AF411="3/3(多子)",$R411*参照!$J$4,IF($AF411="2/3(多子)",$R411*参照!$J$4,IF($AF411="1/3(多子)",$R411*参照!$J$4,IF($AF411="多子世帯",$R411*参照!$J$4,)))))))))</f>
        <v>0</v>
      </c>
      <c r="CF411" s="454" t="b">
        <f>IF(AH411="3/3",$M411*参照!$I$4,IF(AH411="2/3",$M411*参照!$I$5,IF(AH411="1/3",$M411*参照!$I$6,IF(AH411="1/4(多子)",$M411*参照!$I$4,IF(AH411="1/4(工･農)",$M411*参照!$I$7,IF(AH411="3/3(多子)",$M411*参照!$I$4,IF(AH411="2/3(多子)",$M411*参照!$I$4,IF(AH411="1/3(多子)",$M411*参照!$I$4,IF(AH411="多子世帯",$M411*参照!$I$4,IF(AH411="対象外",0))))))))))</f>
        <v>0</v>
      </c>
      <c r="CG411" s="454" t="b">
        <f>IF(AI411="3/3",$M411*参照!$I$4,IF(AI411="2/3",$M411*参照!$I$5,IF(AI411="1/3",$M411*参照!$I$6,IF(AI411="1/4(多子)",$M411*参照!$I$4,IF(AI411="1/4(工･農)",$M411*参照!$I$7,IF(AI411="3/3(多子)",$M411*参照!$I$4,IF(AI411="2/3(多子)",$M411*参照!$I$4,IF(AI411="1/3(多子)",$M411*参照!$I$4,IF(AI411="多子世帯",$M411*参照!$I$4,IF(AI411="対象外",0))))))))))</f>
        <v>0</v>
      </c>
      <c r="CH411" s="454" t="b">
        <f>IF(AJ411="3/3",$M411*参照!$I$4,IF(AJ411="2/3",$M411*参照!$I$5,IF(AJ411="1/3",$M411*参照!$I$6,IF(AJ411="1/4(多子)",$M411*参照!$I$4,IF(AJ411="1/4(工･農)",$M411*参照!$I$7,IF(AJ411="3/3(多子)",$M411*参照!$I$4,IF(AJ411="2/3(多子)",$M411*参照!$I$4,IF(AJ411="1/3(多子)",$M411*参照!$I$4,IF(AJ411="多子世帯",$M411*参照!$I$4,IF(AJ411="対象外",0))))))))))</f>
        <v>0</v>
      </c>
      <c r="CI411" s="454" t="b">
        <f>IF(AK411="3/3",$M411*参照!$I$4,IF(AK411="2/3",$M411*参照!$I$5,IF(AK411="1/3",$M411*参照!$I$6,IF(AK411="1/4(多子)",$M411*参照!$I$4,IF(AK411="1/4(工･農)",$M411*参照!$I$7,IF(AK411="3/3(多子)",$M411*参照!$I$4,IF(AK411="2/3(多子)",$M411*参照!$I$4,IF(AK411="1/3(多子)",$M411*参照!$I$4,IF(AK411="多子世帯",$M411*参照!$I$4,IF(AK411="対象外",0))))))))))</f>
        <v>0</v>
      </c>
      <c r="CJ411" s="454" t="b">
        <f>IF(AL411="3/3",$M411*参照!$I$4,IF(AL411="2/3",$M411*参照!$I$5,IF(AL411="1/3",$M411*参照!$I$6,IF(AL411="1/4(多子)",$M411*参照!$I$4,IF(AL411="1/4(工･農)",$M411*参照!$I$7,IF(AL411="3/3(多子)",$M411*参照!$I$4,IF(AL411="2/3(多子)",$M411*参照!$I$4,IF(AL411="1/3(多子)",$M411*参照!$I$4,IF(AL411="多子世帯",$M411*参照!$I$4,IF(AL411="対象外",0))))))))))</f>
        <v>0</v>
      </c>
      <c r="CK411" s="454" t="b">
        <f>IF(AM411="3/3",$M411*参照!$I$4,IF(AM411="2/3",$M411*参照!$I$5,IF(AM411="1/3",$M411*参照!$I$6,IF(AM411="1/4(多子)",$M411*参照!$I$4,IF(AM411="1/4(工･農)",$M411*参照!$I$7,IF(AM411="3/3(多子)",$M411*参照!$I$4,IF(AM411="2/3(多子)",$M411*参照!$I$4,IF(AM411="1/3(多子)",$M411*参照!$I$4,IF(AM411="多子世帯",$M411*参照!$I$4,IF(AM411="対象外",0))))))))))</f>
        <v>0</v>
      </c>
      <c r="CL411" s="454" t="b">
        <f>IF(AN411="3/3",$M411*参照!$I$4,IF(AN411="2/3",$M411*参照!$I$5,IF(AN411="1/3",$M411*参照!$I$6,IF(AN411="1/4(多子)",$M411*参照!$I$4,IF(AN411="1/4(工･農)",$M411*参照!$I$7,IF(AN411="3/3(多子)",$M411*参照!$I$4,IF(AN411="2/3(多子)",$M411*参照!$I$4,IF(AN411="1/3(多子)",$M411*参照!$I$4,IF(AN411="多子世帯",$M411*参照!$I$4,IF(AN411="対象外",0))))))))))</f>
        <v>0</v>
      </c>
      <c r="CM411" s="454" t="b">
        <f>IF(AO411="3/3",$M411*参照!$I$4,IF(AO411="2/3",$M411*参照!$I$5,IF(AO411="1/3",$M411*参照!$I$6,IF(AO411="1/4(多子)",$M411*参照!$I$4,IF(AO411="1/4(工･農)",$M411*参照!$I$7,IF(AO411="3/3(多子)",$M411*参照!$I$4,IF(AO411="2/3(多子)",$M411*参照!$I$4,IF(AO411="1/3(多子)",$M411*参照!$I$4,IF(AO411="多子世帯",$M411*参照!$I$4,IF(AO411="対象外",0))))))))))</f>
        <v>0</v>
      </c>
      <c r="CN411" s="454" t="b">
        <f>IF(AP411="3/3",$M411*参照!$I$4,IF(AP411="2/3",$M411*参照!$I$5,IF(AP411="1/3",$M411*参照!$I$6,IF(AP411="1/4(多子)",$M411*参照!$I$4,IF(AP411="1/4(工･農)",$M411*参照!$I$7,IF(AP411="3/3(多子)",$M411*参照!$I$4,IF(AP411="2/3(多子)",$M411*参照!$I$4,IF(AP411="1/3(多子)",$M411*参照!$I$4,IF(AP411="多子世帯",$M411*参照!$I$4,IF(AP411="対象外",0))))))))))</f>
        <v>0</v>
      </c>
      <c r="CO411" s="454" t="b">
        <f>IF(AQ411="3/3",$M411*参照!$I$4,IF(AQ411="2/3",$M411*参照!$I$5,IF(AQ411="1/3",$M411*参照!$I$6,IF(AQ411="1/4(多子)",$M411*参照!$I$4,IF(AQ411="1/4(工･農)",$M411*参照!$I$7,IF(AQ411="3/3(多子)",$M411*参照!$I$4,IF(AQ411="2/3(多子)",$M411*参照!$I$4,IF(AQ411="1/3(多子)",$M411*参照!$I$4,IF(AQ411="多子世帯",$M411*参照!$I$4,IF(AQ411="対象外",0))))))))))</f>
        <v>0</v>
      </c>
      <c r="CP411" s="454" t="b">
        <f>IF(AR411="3/3",$M411*参照!$I$4,IF(AR411="2/3",$M411*参照!$I$5,IF(AR411="1/3",$M411*参照!$I$6,IF(AR411="1/4(多子)",$M411*参照!$I$4,IF(AR411="1/4(工･農)",$M411*参照!$I$7,IF(AR411="3/3(多子)",$M411*参照!$I$4,IF(AR411="2/3(多子)",$M411*参照!$I$4,IF(AR411="1/3(多子)",$M411*参照!$I$4,IF(AR411="多子世帯",$M411*参照!$I$4,IF(AR411="対象外",0))))))))))</f>
        <v>0</v>
      </c>
      <c r="CQ411" s="455" t="b">
        <f>IF(AS411="3/3",$M411*参照!$I$4,IF(AS411="2/3",$M411*参照!$I$5,IF(AS411="1/3",$M411*参照!$I$6,IF(AS411="1/4(多子)",$M411*参照!$I$4,IF(AS411="1/4(工･農)",$M411*参照!$I$7,IF(AS411="3/3(多子)",$M411*参照!$I$4,IF(AS411="2/3(多子)",$M411*参照!$I$4,IF(AS411="1/3(多子)",$M411*参照!$I$4,IF(AS411="多子世帯",$M411*参照!$I$4,IF(AS411="対象外",0))))))))))</f>
        <v>0</v>
      </c>
      <c r="CR411" s="456">
        <f t="shared" si="331"/>
        <v>0</v>
      </c>
      <c r="CS411" s="66"/>
      <c r="CT411" s="147"/>
      <c r="CU411" s="147"/>
      <c r="CV411" s="147"/>
      <c r="CW411" s="147"/>
      <c r="CX411" s="147"/>
      <c r="CY411" s="149"/>
      <c r="CZ411" s="100"/>
      <c r="DA411" s="147"/>
      <c r="DB411" s="147"/>
      <c r="DC411" s="147"/>
      <c r="DD411" s="147"/>
      <c r="DE411" s="147"/>
      <c r="DF411" s="148">
        <f t="shared" si="332"/>
        <v>0</v>
      </c>
      <c r="DG411" s="77">
        <f>IF(CD411=0,0,(ROUNDUP(O411*(BU411*参照!$C$5+BV411*参照!$C$6+BW411*参照!$C$7+BX411*参照!$C$8+BY411*参照!$C$9+BZ411*参照!$C$10+CA411*参照!$C$11+CB411*参照!$C$12+CC411*参照!$C$13)/CD411,-2)))</f>
        <v>0</v>
      </c>
      <c r="DH411" s="136" t="str">
        <f t="shared" si="303"/>
        <v>B</v>
      </c>
    </row>
    <row r="412" spans="1:112" ht="14.4">
      <c r="A412" s="137">
        <v>371</v>
      </c>
      <c r="B412" s="363"/>
      <c r="C412" s="361"/>
      <c r="D412" s="126"/>
      <c r="E412" s="127"/>
      <c r="F412" s="185"/>
      <c r="G412" s="213"/>
      <c r="H412" s="355"/>
      <c r="I412" s="235">
        <v>0</v>
      </c>
      <c r="J412" s="235">
        <f t="shared" si="304"/>
        <v>0</v>
      </c>
      <c r="K412" s="387">
        <f>IF(D412="昼間",参照!$E$4,IF(D412="夜間等",参照!$E$5,IF(D412="通信",参照!$E$6,0)))</f>
        <v>0</v>
      </c>
      <c r="L412" s="240">
        <f t="shared" si="305"/>
        <v>0</v>
      </c>
      <c r="M412" s="241">
        <f t="shared" si="306"/>
        <v>0</v>
      </c>
      <c r="N412" s="238"/>
      <c r="O412" s="238">
        <f t="shared" si="307"/>
        <v>0</v>
      </c>
      <c r="P412" s="389">
        <v>0</v>
      </c>
      <c r="Q412" s="392">
        <f>IF(D412="昼間",参照!$F$4,IF(D412="夜間等",参照!$F$5,IF(D412="通信",参照!$F$6,0)))</f>
        <v>0</v>
      </c>
      <c r="R412" s="240">
        <f t="shared" si="308"/>
        <v>0</v>
      </c>
      <c r="S412" s="214"/>
      <c r="T412" s="384">
        <f t="shared" si="309"/>
        <v>0</v>
      </c>
      <c r="U412" s="382">
        <f t="shared" si="310"/>
        <v>0</v>
      </c>
      <c r="V412" s="380">
        <f t="shared" si="311"/>
        <v>0</v>
      </c>
      <c r="W412" s="378">
        <f t="shared" si="312"/>
        <v>0</v>
      </c>
      <c r="X412" s="386" t="str">
        <f t="shared" si="282"/>
        <v>0</v>
      </c>
      <c r="Y412" s="379">
        <f t="shared" si="313"/>
        <v>0</v>
      </c>
      <c r="Z412" s="441"/>
      <c r="AA412" s="441"/>
      <c r="AB412" s="445">
        <f t="shared" si="314"/>
        <v>0</v>
      </c>
      <c r="AC412" s="356">
        <f t="shared" si="315"/>
        <v>0</v>
      </c>
      <c r="AD412" s="123">
        <f t="shared" si="283"/>
        <v>0</v>
      </c>
      <c r="AE412" s="123">
        <f t="shared" si="284"/>
        <v>0</v>
      </c>
      <c r="AF412" s="183"/>
      <c r="AG412" s="32"/>
      <c r="AH412" s="97"/>
      <c r="AI412" s="33"/>
      <c r="AJ412" s="97"/>
      <c r="AK412" s="33"/>
      <c r="AL412" s="97"/>
      <c r="AM412" s="98"/>
      <c r="AN412" s="99"/>
      <c r="AO412" s="147"/>
      <c r="AP412" s="147"/>
      <c r="AQ412" s="147"/>
      <c r="AR412" s="147"/>
      <c r="AS412" s="33"/>
      <c r="AT412" s="308">
        <f t="shared" si="285"/>
        <v>0</v>
      </c>
      <c r="AU412" s="295">
        <f t="shared" si="286"/>
        <v>0</v>
      </c>
      <c r="AV412" s="295">
        <f t="shared" si="287"/>
        <v>0</v>
      </c>
      <c r="AW412" s="295">
        <f t="shared" si="288"/>
        <v>0</v>
      </c>
      <c r="AX412" s="295">
        <f t="shared" si="289"/>
        <v>0</v>
      </c>
      <c r="AY412" s="295">
        <f t="shared" si="290"/>
        <v>0</v>
      </c>
      <c r="AZ412" s="295">
        <f t="shared" si="291"/>
        <v>0</v>
      </c>
      <c r="BA412" s="295">
        <f t="shared" si="292"/>
        <v>0</v>
      </c>
      <c r="BB412" s="310">
        <f t="shared" si="293"/>
        <v>0</v>
      </c>
      <c r="BC412" s="308">
        <f t="shared" si="294"/>
        <v>0</v>
      </c>
      <c r="BD412" s="308">
        <f t="shared" si="295"/>
        <v>0</v>
      </c>
      <c r="BE412" s="295">
        <f t="shared" si="296"/>
        <v>0</v>
      </c>
      <c r="BF412" s="308">
        <f t="shared" si="297"/>
        <v>0</v>
      </c>
      <c r="BG412" s="295">
        <f t="shared" si="298"/>
        <v>0</v>
      </c>
      <c r="BH412" s="308">
        <f t="shared" si="299"/>
        <v>0</v>
      </c>
      <c r="BI412" s="295">
        <f t="shared" si="300"/>
        <v>0</v>
      </c>
      <c r="BJ412" s="295">
        <f t="shared" si="301"/>
        <v>0</v>
      </c>
      <c r="BK412" s="310">
        <f t="shared" si="302"/>
        <v>0</v>
      </c>
      <c r="BL412" s="317">
        <f t="shared" si="316"/>
        <v>0</v>
      </c>
      <c r="BM412" s="299">
        <f t="shared" si="316"/>
        <v>0</v>
      </c>
      <c r="BN412" s="299">
        <f t="shared" si="317"/>
        <v>0</v>
      </c>
      <c r="BO412" s="299">
        <f t="shared" si="316"/>
        <v>0</v>
      </c>
      <c r="BP412" s="299">
        <f t="shared" si="318"/>
        <v>0</v>
      </c>
      <c r="BQ412" s="299">
        <f t="shared" si="316"/>
        <v>0</v>
      </c>
      <c r="BR412" s="299">
        <f t="shared" si="319"/>
        <v>0</v>
      </c>
      <c r="BS412" s="299">
        <f t="shared" si="320"/>
        <v>0</v>
      </c>
      <c r="BT412" s="318">
        <f t="shared" si="320"/>
        <v>0</v>
      </c>
      <c r="BU412" s="450">
        <f t="shared" si="321"/>
        <v>0</v>
      </c>
      <c r="BV412" s="451">
        <f t="shared" si="322"/>
        <v>0</v>
      </c>
      <c r="BW412" s="451">
        <f t="shared" si="323"/>
        <v>0</v>
      </c>
      <c r="BX412" s="451">
        <f t="shared" si="324"/>
        <v>0</v>
      </c>
      <c r="BY412" s="451">
        <f t="shared" si="325"/>
        <v>0</v>
      </c>
      <c r="BZ412" s="451">
        <f t="shared" si="326"/>
        <v>0</v>
      </c>
      <c r="CA412" s="451">
        <f t="shared" si="327"/>
        <v>0</v>
      </c>
      <c r="CB412" s="451">
        <f t="shared" si="328"/>
        <v>0</v>
      </c>
      <c r="CC412" s="451">
        <f t="shared" si="329"/>
        <v>0</v>
      </c>
      <c r="CD412" s="452">
        <f t="shared" si="330"/>
        <v>0</v>
      </c>
      <c r="CE412" s="453">
        <f>IF($AF412="3/3",$R412*参照!$J$4,IF($AF412="2/3",$R412*参照!$J$5,IF($AF412="1/3",$R412*参照!$J$6,IF($AF412="1/4(多子)",$R412*参照!$J$4,IF($AF412="1/4(工･農)",$R412*参照!$J$7,IF($AF412="3/3(多子)",$R412*参照!$J$4,IF($AF412="2/3(多子)",$R412*参照!$J$4,IF($AF412="1/3(多子)",$R412*参照!$J$4,IF($AF412="多子世帯",$R412*参照!$J$4,)))))))))</f>
        <v>0</v>
      </c>
      <c r="CF412" s="454" t="b">
        <f>IF(AH412="3/3",$M412*参照!$I$4,IF(AH412="2/3",$M412*参照!$I$5,IF(AH412="1/3",$M412*参照!$I$6,IF(AH412="1/4(多子)",$M412*参照!$I$4,IF(AH412="1/4(工･農)",$M412*参照!$I$7,IF(AH412="3/3(多子)",$M412*参照!$I$4,IF(AH412="2/3(多子)",$M412*参照!$I$4,IF(AH412="1/3(多子)",$M412*参照!$I$4,IF(AH412="多子世帯",$M412*参照!$I$4,IF(AH412="対象外",0))))))))))</f>
        <v>0</v>
      </c>
      <c r="CG412" s="454" t="b">
        <f>IF(AI412="3/3",$M412*参照!$I$4,IF(AI412="2/3",$M412*参照!$I$5,IF(AI412="1/3",$M412*参照!$I$6,IF(AI412="1/4(多子)",$M412*参照!$I$4,IF(AI412="1/4(工･農)",$M412*参照!$I$7,IF(AI412="3/3(多子)",$M412*参照!$I$4,IF(AI412="2/3(多子)",$M412*参照!$I$4,IF(AI412="1/3(多子)",$M412*参照!$I$4,IF(AI412="多子世帯",$M412*参照!$I$4,IF(AI412="対象外",0))))))))))</f>
        <v>0</v>
      </c>
      <c r="CH412" s="454" t="b">
        <f>IF(AJ412="3/3",$M412*参照!$I$4,IF(AJ412="2/3",$M412*参照!$I$5,IF(AJ412="1/3",$M412*参照!$I$6,IF(AJ412="1/4(多子)",$M412*参照!$I$4,IF(AJ412="1/4(工･農)",$M412*参照!$I$7,IF(AJ412="3/3(多子)",$M412*参照!$I$4,IF(AJ412="2/3(多子)",$M412*参照!$I$4,IF(AJ412="1/3(多子)",$M412*参照!$I$4,IF(AJ412="多子世帯",$M412*参照!$I$4,IF(AJ412="対象外",0))))))))))</f>
        <v>0</v>
      </c>
      <c r="CI412" s="454" t="b">
        <f>IF(AK412="3/3",$M412*参照!$I$4,IF(AK412="2/3",$M412*参照!$I$5,IF(AK412="1/3",$M412*参照!$I$6,IF(AK412="1/4(多子)",$M412*参照!$I$4,IF(AK412="1/4(工･農)",$M412*参照!$I$7,IF(AK412="3/3(多子)",$M412*参照!$I$4,IF(AK412="2/3(多子)",$M412*参照!$I$4,IF(AK412="1/3(多子)",$M412*参照!$I$4,IF(AK412="多子世帯",$M412*参照!$I$4,IF(AK412="対象外",0))))))))))</f>
        <v>0</v>
      </c>
      <c r="CJ412" s="454" t="b">
        <f>IF(AL412="3/3",$M412*参照!$I$4,IF(AL412="2/3",$M412*参照!$I$5,IF(AL412="1/3",$M412*参照!$I$6,IF(AL412="1/4(多子)",$M412*参照!$I$4,IF(AL412="1/4(工･農)",$M412*参照!$I$7,IF(AL412="3/3(多子)",$M412*参照!$I$4,IF(AL412="2/3(多子)",$M412*参照!$I$4,IF(AL412="1/3(多子)",$M412*参照!$I$4,IF(AL412="多子世帯",$M412*参照!$I$4,IF(AL412="対象外",0))))))))))</f>
        <v>0</v>
      </c>
      <c r="CK412" s="454" t="b">
        <f>IF(AM412="3/3",$M412*参照!$I$4,IF(AM412="2/3",$M412*参照!$I$5,IF(AM412="1/3",$M412*参照!$I$6,IF(AM412="1/4(多子)",$M412*参照!$I$4,IF(AM412="1/4(工･農)",$M412*参照!$I$7,IF(AM412="3/3(多子)",$M412*参照!$I$4,IF(AM412="2/3(多子)",$M412*参照!$I$4,IF(AM412="1/3(多子)",$M412*参照!$I$4,IF(AM412="多子世帯",$M412*参照!$I$4,IF(AM412="対象外",0))))))))))</f>
        <v>0</v>
      </c>
      <c r="CL412" s="454" t="b">
        <f>IF(AN412="3/3",$M412*参照!$I$4,IF(AN412="2/3",$M412*参照!$I$5,IF(AN412="1/3",$M412*参照!$I$6,IF(AN412="1/4(多子)",$M412*参照!$I$4,IF(AN412="1/4(工･農)",$M412*参照!$I$7,IF(AN412="3/3(多子)",$M412*参照!$I$4,IF(AN412="2/3(多子)",$M412*参照!$I$4,IF(AN412="1/3(多子)",$M412*参照!$I$4,IF(AN412="多子世帯",$M412*参照!$I$4,IF(AN412="対象外",0))))))))))</f>
        <v>0</v>
      </c>
      <c r="CM412" s="454" t="b">
        <f>IF(AO412="3/3",$M412*参照!$I$4,IF(AO412="2/3",$M412*参照!$I$5,IF(AO412="1/3",$M412*参照!$I$6,IF(AO412="1/4(多子)",$M412*参照!$I$4,IF(AO412="1/4(工･農)",$M412*参照!$I$7,IF(AO412="3/3(多子)",$M412*参照!$I$4,IF(AO412="2/3(多子)",$M412*参照!$I$4,IF(AO412="1/3(多子)",$M412*参照!$I$4,IF(AO412="多子世帯",$M412*参照!$I$4,IF(AO412="対象外",0))))))))))</f>
        <v>0</v>
      </c>
      <c r="CN412" s="454" t="b">
        <f>IF(AP412="3/3",$M412*参照!$I$4,IF(AP412="2/3",$M412*参照!$I$5,IF(AP412="1/3",$M412*参照!$I$6,IF(AP412="1/4(多子)",$M412*参照!$I$4,IF(AP412="1/4(工･農)",$M412*参照!$I$7,IF(AP412="3/3(多子)",$M412*参照!$I$4,IF(AP412="2/3(多子)",$M412*参照!$I$4,IF(AP412="1/3(多子)",$M412*参照!$I$4,IF(AP412="多子世帯",$M412*参照!$I$4,IF(AP412="対象外",0))))))))))</f>
        <v>0</v>
      </c>
      <c r="CO412" s="454" t="b">
        <f>IF(AQ412="3/3",$M412*参照!$I$4,IF(AQ412="2/3",$M412*参照!$I$5,IF(AQ412="1/3",$M412*参照!$I$6,IF(AQ412="1/4(多子)",$M412*参照!$I$4,IF(AQ412="1/4(工･農)",$M412*参照!$I$7,IF(AQ412="3/3(多子)",$M412*参照!$I$4,IF(AQ412="2/3(多子)",$M412*参照!$I$4,IF(AQ412="1/3(多子)",$M412*参照!$I$4,IF(AQ412="多子世帯",$M412*参照!$I$4,IF(AQ412="対象外",0))))))))))</f>
        <v>0</v>
      </c>
      <c r="CP412" s="454" t="b">
        <f>IF(AR412="3/3",$M412*参照!$I$4,IF(AR412="2/3",$M412*参照!$I$5,IF(AR412="1/3",$M412*参照!$I$6,IF(AR412="1/4(多子)",$M412*参照!$I$4,IF(AR412="1/4(工･農)",$M412*参照!$I$7,IF(AR412="3/3(多子)",$M412*参照!$I$4,IF(AR412="2/3(多子)",$M412*参照!$I$4,IF(AR412="1/3(多子)",$M412*参照!$I$4,IF(AR412="多子世帯",$M412*参照!$I$4,IF(AR412="対象外",0))))))))))</f>
        <v>0</v>
      </c>
      <c r="CQ412" s="455" t="b">
        <f>IF(AS412="3/3",$M412*参照!$I$4,IF(AS412="2/3",$M412*参照!$I$5,IF(AS412="1/3",$M412*参照!$I$6,IF(AS412="1/4(多子)",$M412*参照!$I$4,IF(AS412="1/4(工･農)",$M412*参照!$I$7,IF(AS412="3/3(多子)",$M412*参照!$I$4,IF(AS412="2/3(多子)",$M412*参照!$I$4,IF(AS412="1/3(多子)",$M412*参照!$I$4,IF(AS412="多子世帯",$M412*参照!$I$4,IF(AS412="対象外",0))))))))))</f>
        <v>0</v>
      </c>
      <c r="CR412" s="456">
        <f t="shared" si="331"/>
        <v>0</v>
      </c>
      <c r="CS412" s="66"/>
      <c r="CT412" s="147"/>
      <c r="CU412" s="147"/>
      <c r="CV412" s="147"/>
      <c r="CW412" s="147"/>
      <c r="CX412" s="147"/>
      <c r="CY412" s="149"/>
      <c r="CZ412" s="100"/>
      <c r="DA412" s="147"/>
      <c r="DB412" s="147"/>
      <c r="DC412" s="147"/>
      <c r="DD412" s="147"/>
      <c r="DE412" s="147"/>
      <c r="DF412" s="148">
        <f t="shared" si="332"/>
        <v>0</v>
      </c>
      <c r="DG412" s="77">
        <f>IF(CD412=0,0,(ROUNDUP(O412*(BU412*参照!$C$5+BV412*参照!$C$6+BW412*参照!$C$7+BX412*参照!$C$8+BY412*参照!$C$9+BZ412*参照!$C$10+CA412*参照!$C$11+CB412*参照!$C$12+CC412*参照!$C$13)/CD412,-2)))</f>
        <v>0</v>
      </c>
      <c r="DH412" s="136" t="str">
        <f t="shared" si="303"/>
        <v>B</v>
      </c>
    </row>
    <row r="413" spans="1:112" ht="14.4">
      <c r="A413" s="137">
        <v>372</v>
      </c>
      <c r="B413" s="354"/>
      <c r="C413" s="355"/>
      <c r="D413" s="213"/>
      <c r="E413" s="213"/>
      <c r="F413" s="185"/>
      <c r="G413" s="213"/>
      <c r="H413" s="355"/>
      <c r="I413" s="237">
        <v>0</v>
      </c>
      <c r="J413" s="236">
        <f t="shared" si="304"/>
        <v>0</v>
      </c>
      <c r="K413" s="387">
        <f>IF(D413="昼間",参照!$E$4,IF(D413="夜間等",参照!$E$5,IF(D413="通信",参照!$E$6,0)))</f>
        <v>0</v>
      </c>
      <c r="L413" s="240">
        <f t="shared" si="305"/>
        <v>0</v>
      </c>
      <c r="M413" s="241">
        <f t="shared" si="306"/>
        <v>0</v>
      </c>
      <c r="N413" s="238"/>
      <c r="O413" s="238">
        <f t="shared" si="307"/>
        <v>0</v>
      </c>
      <c r="P413" s="389">
        <v>0</v>
      </c>
      <c r="Q413" s="392">
        <f>IF(D413="昼間",参照!$F$4,IF(D413="夜間等",参照!$F$5,IF(D413="通信",参照!$F$6,0)))</f>
        <v>0</v>
      </c>
      <c r="R413" s="240">
        <f t="shared" si="308"/>
        <v>0</v>
      </c>
      <c r="S413" s="214"/>
      <c r="T413" s="384">
        <f t="shared" si="309"/>
        <v>0</v>
      </c>
      <c r="U413" s="382">
        <f t="shared" si="310"/>
        <v>0</v>
      </c>
      <c r="V413" s="380">
        <f t="shared" si="311"/>
        <v>0</v>
      </c>
      <c r="W413" s="378">
        <f t="shared" si="312"/>
        <v>0</v>
      </c>
      <c r="X413" s="386" t="str">
        <f t="shared" si="282"/>
        <v>0</v>
      </c>
      <c r="Y413" s="379">
        <f t="shared" si="313"/>
        <v>0</v>
      </c>
      <c r="Z413" s="441"/>
      <c r="AA413" s="441"/>
      <c r="AB413" s="445">
        <f t="shared" si="314"/>
        <v>0</v>
      </c>
      <c r="AC413" s="356">
        <f t="shared" si="315"/>
        <v>0</v>
      </c>
      <c r="AD413" s="123">
        <f t="shared" si="283"/>
        <v>0</v>
      </c>
      <c r="AE413" s="123">
        <f t="shared" si="284"/>
        <v>0</v>
      </c>
      <c r="AF413" s="183"/>
      <c r="AG413" s="32"/>
      <c r="AH413" s="97"/>
      <c r="AI413" s="33"/>
      <c r="AJ413" s="97"/>
      <c r="AK413" s="33"/>
      <c r="AL413" s="97"/>
      <c r="AM413" s="98"/>
      <c r="AN413" s="99"/>
      <c r="AO413" s="147"/>
      <c r="AP413" s="147"/>
      <c r="AQ413" s="147"/>
      <c r="AR413" s="147"/>
      <c r="AS413" s="33"/>
      <c r="AT413" s="308">
        <f t="shared" si="285"/>
        <v>0</v>
      </c>
      <c r="AU413" s="295">
        <f t="shared" si="286"/>
        <v>0</v>
      </c>
      <c r="AV413" s="295">
        <f t="shared" si="287"/>
        <v>0</v>
      </c>
      <c r="AW413" s="295">
        <f t="shared" si="288"/>
        <v>0</v>
      </c>
      <c r="AX413" s="295">
        <f t="shared" si="289"/>
        <v>0</v>
      </c>
      <c r="AY413" s="295">
        <f t="shared" si="290"/>
        <v>0</v>
      </c>
      <c r="AZ413" s="295">
        <f t="shared" si="291"/>
        <v>0</v>
      </c>
      <c r="BA413" s="295">
        <f t="shared" si="292"/>
        <v>0</v>
      </c>
      <c r="BB413" s="310">
        <f t="shared" si="293"/>
        <v>0</v>
      </c>
      <c r="BC413" s="308">
        <f t="shared" si="294"/>
        <v>0</v>
      </c>
      <c r="BD413" s="308">
        <f t="shared" si="295"/>
        <v>0</v>
      </c>
      <c r="BE413" s="295">
        <f t="shared" si="296"/>
        <v>0</v>
      </c>
      <c r="BF413" s="308">
        <f t="shared" si="297"/>
        <v>0</v>
      </c>
      <c r="BG413" s="295">
        <f t="shared" si="298"/>
        <v>0</v>
      </c>
      <c r="BH413" s="308">
        <f t="shared" si="299"/>
        <v>0</v>
      </c>
      <c r="BI413" s="295">
        <f t="shared" si="300"/>
        <v>0</v>
      </c>
      <c r="BJ413" s="295">
        <f t="shared" si="301"/>
        <v>0</v>
      </c>
      <c r="BK413" s="310">
        <f t="shared" si="302"/>
        <v>0</v>
      </c>
      <c r="BL413" s="317">
        <f t="shared" si="316"/>
        <v>0</v>
      </c>
      <c r="BM413" s="299">
        <f t="shared" si="316"/>
        <v>0</v>
      </c>
      <c r="BN413" s="299">
        <f t="shared" si="317"/>
        <v>0</v>
      </c>
      <c r="BO413" s="299">
        <f t="shared" si="316"/>
        <v>0</v>
      </c>
      <c r="BP413" s="299">
        <f t="shared" si="318"/>
        <v>0</v>
      </c>
      <c r="BQ413" s="299">
        <f t="shared" si="316"/>
        <v>0</v>
      </c>
      <c r="BR413" s="299">
        <f t="shared" si="319"/>
        <v>0</v>
      </c>
      <c r="BS413" s="299">
        <f t="shared" si="320"/>
        <v>0</v>
      </c>
      <c r="BT413" s="318">
        <f t="shared" si="320"/>
        <v>0</v>
      </c>
      <c r="BU413" s="450">
        <f t="shared" si="321"/>
        <v>0</v>
      </c>
      <c r="BV413" s="451">
        <f t="shared" si="322"/>
        <v>0</v>
      </c>
      <c r="BW413" s="451">
        <f t="shared" si="323"/>
        <v>0</v>
      </c>
      <c r="BX413" s="451">
        <f t="shared" si="324"/>
        <v>0</v>
      </c>
      <c r="BY413" s="451">
        <f t="shared" si="325"/>
        <v>0</v>
      </c>
      <c r="BZ413" s="451">
        <f t="shared" si="326"/>
        <v>0</v>
      </c>
      <c r="CA413" s="451">
        <f t="shared" si="327"/>
        <v>0</v>
      </c>
      <c r="CB413" s="451">
        <f t="shared" si="328"/>
        <v>0</v>
      </c>
      <c r="CC413" s="451">
        <f t="shared" si="329"/>
        <v>0</v>
      </c>
      <c r="CD413" s="452">
        <f t="shared" si="330"/>
        <v>0</v>
      </c>
      <c r="CE413" s="453">
        <f>IF($AF413="3/3",$R413*参照!$J$4,IF($AF413="2/3",$R413*参照!$J$5,IF($AF413="1/3",$R413*参照!$J$6,IF($AF413="1/4(多子)",$R413*参照!$J$4,IF($AF413="1/4(工･農)",$R413*参照!$J$7,IF($AF413="3/3(多子)",$R413*参照!$J$4,IF($AF413="2/3(多子)",$R413*参照!$J$4,IF($AF413="1/3(多子)",$R413*参照!$J$4,IF($AF413="多子世帯",$R413*参照!$J$4,)))))))))</f>
        <v>0</v>
      </c>
      <c r="CF413" s="454" t="b">
        <f>IF(AH413="3/3",$M413*参照!$I$4,IF(AH413="2/3",$M413*参照!$I$5,IF(AH413="1/3",$M413*参照!$I$6,IF(AH413="1/4(多子)",$M413*参照!$I$4,IF(AH413="1/4(工･農)",$M413*参照!$I$7,IF(AH413="3/3(多子)",$M413*参照!$I$4,IF(AH413="2/3(多子)",$M413*参照!$I$4,IF(AH413="1/3(多子)",$M413*参照!$I$4,IF(AH413="多子世帯",$M413*参照!$I$4,IF(AH413="対象外",0))))))))))</f>
        <v>0</v>
      </c>
      <c r="CG413" s="454" t="b">
        <f>IF(AI413="3/3",$M413*参照!$I$4,IF(AI413="2/3",$M413*参照!$I$5,IF(AI413="1/3",$M413*参照!$I$6,IF(AI413="1/4(多子)",$M413*参照!$I$4,IF(AI413="1/4(工･農)",$M413*参照!$I$7,IF(AI413="3/3(多子)",$M413*参照!$I$4,IF(AI413="2/3(多子)",$M413*参照!$I$4,IF(AI413="1/3(多子)",$M413*参照!$I$4,IF(AI413="多子世帯",$M413*参照!$I$4,IF(AI413="対象外",0))))))))))</f>
        <v>0</v>
      </c>
      <c r="CH413" s="454" t="b">
        <f>IF(AJ413="3/3",$M413*参照!$I$4,IF(AJ413="2/3",$M413*参照!$I$5,IF(AJ413="1/3",$M413*参照!$I$6,IF(AJ413="1/4(多子)",$M413*参照!$I$4,IF(AJ413="1/4(工･農)",$M413*参照!$I$7,IF(AJ413="3/3(多子)",$M413*参照!$I$4,IF(AJ413="2/3(多子)",$M413*参照!$I$4,IF(AJ413="1/3(多子)",$M413*参照!$I$4,IF(AJ413="多子世帯",$M413*参照!$I$4,IF(AJ413="対象外",0))))))))))</f>
        <v>0</v>
      </c>
      <c r="CI413" s="454" t="b">
        <f>IF(AK413="3/3",$M413*参照!$I$4,IF(AK413="2/3",$M413*参照!$I$5,IF(AK413="1/3",$M413*参照!$I$6,IF(AK413="1/4(多子)",$M413*参照!$I$4,IF(AK413="1/4(工･農)",$M413*参照!$I$7,IF(AK413="3/3(多子)",$M413*参照!$I$4,IF(AK413="2/3(多子)",$M413*参照!$I$4,IF(AK413="1/3(多子)",$M413*参照!$I$4,IF(AK413="多子世帯",$M413*参照!$I$4,IF(AK413="対象外",0))))))))))</f>
        <v>0</v>
      </c>
      <c r="CJ413" s="454" t="b">
        <f>IF(AL413="3/3",$M413*参照!$I$4,IF(AL413="2/3",$M413*参照!$I$5,IF(AL413="1/3",$M413*参照!$I$6,IF(AL413="1/4(多子)",$M413*参照!$I$4,IF(AL413="1/4(工･農)",$M413*参照!$I$7,IF(AL413="3/3(多子)",$M413*参照!$I$4,IF(AL413="2/3(多子)",$M413*参照!$I$4,IF(AL413="1/3(多子)",$M413*参照!$I$4,IF(AL413="多子世帯",$M413*参照!$I$4,IF(AL413="対象外",0))))))))))</f>
        <v>0</v>
      </c>
      <c r="CK413" s="454" t="b">
        <f>IF(AM413="3/3",$M413*参照!$I$4,IF(AM413="2/3",$M413*参照!$I$5,IF(AM413="1/3",$M413*参照!$I$6,IF(AM413="1/4(多子)",$M413*参照!$I$4,IF(AM413="1/4(工･農)",$M413*参照!$I$7,IF(AM413="3/3(多子)",$M413*参照!$I$4,IF(AM413="2/3(多子)",$M413*参照!$I$4,IF(AM413="1/3(多子)",$M413*参照!$I$4,IF(AM413="多子世帯",$M413*参照!$I$4,IF(AM413="対象外",0))))))))))</f>
        <v>0</v>
      </c>
      <c r="CL413" s="454" t="b">
        <f>IF(AN413="3/3",$M413*参照!$I$4,IF(AN413="2/3",$M413*参照!$I$5,IF(AN413="1/3",$M413*参照!$I$6,IF(AN413="1/4(多子)",$M413*参照!$I$4,IF(AN413="1/4(工･農)",$M413*参照!$I$7,IF(AN413="3/3(多子)",$M413*参照!$I$4,IF(AN413="2/3(多子)",$M413*参照!$I$4,IF(AN413="1/3(多子)",$M413*参照!$I$4,IF(AN413="多子世帯",$M413*参照!$I$4,IF(AN413="対象外",0))))))))))</f>
        <v>0</v>
      </c>
      <c r="CM413" s="454" t="b">
        <f>IF(AO413="3/3",$M413*参照!$I$4,IF(AO413="2/3",$M413*参照!$I$5,IF(AO413="1/3",$M413*参照!$I$6,IF(AO413="1/4(多子)",$M413*参照!$I$4,IF(AO413="1/4(工･農)",$M413*参照!$I$7,IF(AO413="3/3(多子)",$M413*参照!$I$4,IF(AO413="2/3(多子)",$M413*参照!$I$4,IF(AO413="1/3(多子)",$M413*参照!$I$4,IF(AO413="多子世帯",$M413*参照!$I$4,IF(AO413="対象外",0))))))))))</f>
        <v>0</v>
      </c>
      <c r="CN413" s="454" t="b">
        <f>IF(AP413="3/3",$M413*参照!$I$4,IF(AP413="2/3",$M413*参照!$I$5,IF(AP413="1/3",$M413*参照!$I$6,IF(AP413="1/4(多子)",$M413*参照!$I$4,IF(AP413="1/4(工･農)",$M413*参照!$I$7,IF(AP413="3/3(多子)",$M413*参照!$I$4,IF(AP413="2/3(多子)",$M413*参照!$I$4,IF(AP413="1/3(多子)",$M413*参照!$I$4,IF(AP413="多子世帯",$M413*参照!$I$4,IF(AP413="対象外",0))))))))))</f>
        <v>0</v>
      </c>
      <c r="CO413" s="454" t="b">
        <f>IF(AQ413="3/3",$M413*参照!$I$4,IF(AQ413="2/3",$M413*参照!$I$5,IF(AQ413="1/3",$M413*参照!$I$6,IF(AQ413="1/4(多子)",$M413*参照!$I$4,IF(AQ413="1/4(工･農)",$M413*参照!$I$7,IF(AQ413="3/3(多子)",$M413*参照!$I$4,IF(AQ413="2/3(多子)",$M413*参照!$I$4,IF(AQ413="1/3(多子)",$M413*参照!$I$4,IF(AQ413="多子世帯",$M413*参照!$I$4,IF(AQ413="対象外",0))))))))))</f>
        <v>0</v>
      </c>
      <c r="CP413" s="454" t="b">
        <f>IF(AR413="3/3",$M413*参照!$I$4,IF(AR413="2/3",$M413*参照!$I$5,IF(AR413="1/3",$M413*参照!$I$6,IF(AR413="1/4(多子)",$M413*参照!$I$4,IF(AR413="1/4(工･農)",$M413*参照!$I$7,IF(AR413="3/3(多子)",$M413*参照!$I$4,IF(AR413="2/3(多子)",$M413*参照!$I$4,IF(AR413="1/3(多子)",$M413*参照!$I$4,IF(AR413="多子世帯",$M413*参照!$I$4,IF(AR413="対象外",0))))))))))</f>
        <v>0</v>
      </c>
      <c r="CQ413" s="455" t="b">
        <f>IF(AS413="3/3",$M413*参照!$I$4,IF(AS413="2/3",$M413*参照!$I$5,IF(AS413="1/3",$M413*参照!$I$6,IF(AS413="1/4(多子)",$M413*参照!$I$4,IF(AS413="1/4(工･農)",$M413*参照!$I$7,IF(AS413="3/3(多子)",$M413*参照!$I$4,IF(AS413="2/3(多子)",$M413*参照!$I$4,IF(AS413="1/3(多子)",$M413*参照!$I$4,IF(AS413="多子世帯",$M413*参照!$I$4,IF(AS413="対象外",0))))))))))</f>
        <v>0</v>
      </c>
      <c r="CR413" s="456">
        <f t="shared" si="331"/>
        <v>0</v>
      </c>
      <c r="CS413" s="66"/>
      <c r="CT413" s="147"/>
      <c r="CU413" s="147"/>
      <c r="CV413" s="147"/>
      <c r="CW413" s="147"/>
      <c r="CX413" s="147"/>
      <c r="CY413" s="149"/>
      <c r="CZ413" s="100"/>
      <c r="DA413" s="147"/>
      <c r="DB413" s="147"/>
      <c r="DC413" s="147"/>
      <c r="DD413" s="147"/>
      <c r="DE413" s="147"/>
      <c r="DF413" s="148">
        <f t="shared" si="332"/>
        <v>0</v>
      </c>
      <c r="DG413" s="77">
        <f>IF(CD413=0,0,(ROUNDUP(O413*(BU413*参照!$C$5+BV413*参照!$C$6+BW413*参照!$C$7+BX413*参照!$C$8+BY413*参照!$C$9+BZ413*参照!$C$10+CA413*参照!$C$11+CB413*参照!$C$12+CC413*参照!$C$13)/CD413,-2)))</f>
        <v>0</v>
      </c>
      <c r="DH413" s="136" t="str">
        <f t="shared" si="303"/>
        <v>B</v>
      </c>
    </row>
    <row r="414" spans="1:112" ht="14.4">
      <c r="A414" s="137">
        <v>373</v>
      </c>
      <c r="B414" s="363"/>
      <c r="C414" s="361"/>
      <c r="D414" s="126"/>
      <c r="E414" s="127"/>
      <c r="F414" s="185"/>
      <c r="G414" s="213"/>
      <c r="H414" s="355"/>
      <c r="I414" s="235">
        <v>0</v>
      </c>
      <c r="J414" s="235">
        <f t="shared" si="304"/>
        <v>0</v>
      </c>
      <c r="K414" s="387">
        <f>IF(D414="昼間",参照!$E$4,IF(D414="夜間等",参照!$E$5,IF(D414="通信",参照!$E$6,0)))</f>
        <v>0</v>
      </c>
      <c r="L414" s="240">
        <f t="shared" si="305"/>
        <v>0</v>
      </c>
      <c r="M414" s="241">
        <f t="shared" si="306"/>
        <v>0</v>
      </c>
      <c r="N414" s="238"/>
      <c r="O414" s="238">
        <f t="shared" si="307"/>
        <v>0</v>
      </c>
      <c r="P414" s="389">
        <v>0</v>
      </c>
      <c r="Q414" s="392">
        <f>IF(D414="昼間",参照!$F$4,IF(D414="夜間等",参照!$F$5,IF(D414="通信",参照!$F$6,0)))</f>
        <v>0</v>
      </c>
      <c r="R414" s="240">
        <f t="shared" si="308"/>
        <v>0</v>
      </c>
      <c r="S414" s="214"/>
      <c r="T414" s="384">
        <f t="shared" si="309"/>
        <v>0</v>
      </c>
      <c r="U414" s="382">
        <f t="shared" si="310"/>
        <v>0</v>
      </c>
      <c r="V414" s="380">
        <f t="shared" si="311"/>
        <v>0</v>
      </c>
      <c r="W414" s="378">
        <f t="shared" si="312"/>
        <v>0</v>
      </c>
      <c r="X414" s="386" t="str">
        <f t="shared" si="282"/>
        <v>0</v>
      </c>
      <c r="Y414" s="379">
        <f t="shared" si="313"/>
        <v>0</v>
      </c>
      <c r="Z414" s="441"/>
      <c r="AA414" s="441"/>
      <c r="AB414" s="445">
        <f t="shared" si="314"/>
        <v>0</v>
      </c>
      <c r="AC414" s="356">
        <f t="shared" si="315"/>
        <v>0</v>
      </c>
      <c r="AD414" s="123">
        <f t="shared" si="283"/>
        <v>0</v>
      </c>
      <c r="AE414" s="123">
        <f t="shared" si="284"/>
        <v>0</v>
      </c>
      <c r="AF414" s="183"/>
      <c r="AG414" s="32"/>
      <c r="AH414" s="97"/>
      <c r="AI414" s="33"/>
      <c r="AJ414" s="97"/>
      <c r="AK414" s="33"/>
      <c r="AL414" s="97"/>
      <c r="AM414" s="98"/>
      <c r="AN414" s="99"/>
      <c r="AO414" s="147"/>
      <c r="AP414" s="147"/>
      <c r="AQ414" s="147"/>
      <c r="AR414" s="147"/>
      <c r="AS414" s="33"/>
      <c r="AT414" s="308">
        <f t="shared" si="285"/>
        <v>0</v>
      </c>
      <c r="AU414" s="295">
        <f t="shared" si="286"/>
        <v>0</v>
      </c>
      <c r="AV414" s="295">
        <f t="shared" si="287"/>
        <v>0</v>
      </c>
      <c r="AW414" s="295">
        <f t="shared" si="288"/>
        <v>0</v>
      </c>
      <c r="AX414" s="295">
        <f t="shared" si="289"/>
        <v>0</v>
      </c>
      <c r="AY414" s="295">
        <f t="shared" si="290"/>
        <v>0</v>
      </c>
      <c r="AZ414" s="295">
        <f t="shared" si="291"/>
        <v>0</v>
      </c>
      <c r="BA414" s="295">
        <f t="shared" si="292"/>
        <v>0</v>
      </c>
      <c r="BB414" s="310">
        <f t="shared" si="293"/>
        <v>0</v>
      </c>
      <c r="BC414" s="308">
        <f t="shared" si="294"/>
        <v>0</v>
      </c>
      <c r="BD414" s="308">
        <f t="shared" si="295"/>
        <v>0</v>
      </c>
      <c r="BE414" s="295">
        <f t="shared" si="296"/>
        <v>0</v>
      </c>
      <c r="BF414" s="308">
        <f t="shared" si="297"/>
        <v>0</v>
      </c>
      <c r="BG414" s="295">
        <f t="shared" si="298"/>
        <v>0</v>
      </c>
      <c r="BH414" s="308">
        <f t="shared" si="299"/>
        <v>0</v>
      </c>
      <c r="BI414" s="295">
        <f t="shared" si="300"/>
        <v>0</v>
      </c>
      <c r="BJ414" s="295">
        <f t="shared" si="301"/>
        <v>0</v>
      </c>
      <c r="BK414" s="310">
        <f t="shared" si="302"/>
        <v>0</v>
      </c>
      <c r="BL414" s="317">
        <f t="shared" si="316"/>
        <v>0</v>
      </c>
      <c r="BM414" s="299">
        <f t="shared" si="316"/>
        <v>0</v>
      </c>
      <c r="BN414" s="299">
        <f t="shared" si="317"/>
        <v>0</v>
      </c>
      <c r="BO414" s="299">
        <f t="shared" si="316"/>
        <v>0</v>
      </c>
      <c r="BP414" s="299">
        <f t="shared" si="318"/>
        <v>0</v>
      </c>
      <c r="BQ414" s="299">
        <f t="shared" si="316"/>
        <v>0</v>
      </c>
      <c r="BR414" s="299">
        <f t="shared" si="319"/>
        <v>0</v>
      </c>
      <c r="BS414" s="299">
        <f t="shared" si="320"/>
        <v>0</v>
      </c>
      <c r="BT414" s="318">
        <f t="shared" si="320"/>
        <v>0</v>
      </c>
      <c r="BU414" s="450">
        <f t="shared" si="321"/>
        <v>0</v>
      </c>
      <c r="BV414" s="451">
        <f t="shared" si="322"/>
        <v>0</v>
      </c>
      <c r="BW414" s="451">
        <f t="shared" si="323"/>
        <v>0</v>
      </c>
      <c r="BX414" s="451">
        <f t="shared" si="324"/>
        <v>0</v>
      </c>
      <c r="BY414" s="451">
        <f t="shared" si="325"/>
        <v>0</v>
      </c>
      <c r="BZ414" s="451">
        <f t="shared" si="326"/>
        <v>0</v>
      </c>
      <c r="CA414" s="451">
        <f t="shared" si="327"/>
        <v>0</v>
      </c>
      <c r="CB414" s="451">
        <f t="shared" si="328"/>
        <v>0</v>
      </c>
      <c r="CC414" s="451">
        <f t="shared" si="329"/>
        <v>0</v>
      </c>
      <c r="CD414" s="452">
        <f t="shared" si="330"/>
        <v>0</v>
      </c>
      <c r="CE414" s="453">
        <f>IF($AF414="3/3",$R414*参照!$J$4,IF($AF414="2/3",$R414*参照!$J$5,IF($AF414="1/3",$R414*参照!$J$6,IF($AF414="1/4(多子)",$R414*参照!$J$4,IF($AF414="1/4(工･農)",$R414*参照!$J$7,IF($AF414="3/3(多子)",$R414*参照!$J$4,IF($AF414="2/3(多子)",$R414*参照!$J$4,IF($AF414="1/3(多子)",$R414*参照!$J$4,IF($AF414="多子世帯",$R414*参照!$J$4,)))))))))</f>
        <v>0</v>
      </c>
      <c r="CF414" s="454" t="b">
        <f>IF(AH414="3/3",$M414*参照!$I$4,IF(AH414="2/3",$M414*参照!$I$5,IF(AH414="1/3",$M414*参照!$I$6,IF(AH414="1/4(多子)",$M414*参照!$I$4,IF(AH414="1/4(工･農)",$M414*参照!$I$7,IF(AH414="3/3(多子)",$M414*参照!$I$4,IF(AH414="2/3(多子)",$M414*参照!$I$4,IF(AH414="1/3(多子)",$M414*参照!$I$4,IF(AH414="多子世帯",$M414*参照!$I$4,IF(AH414="対象外",0))))))))))</f>
        <v>0</v>
      </c>
      <c r="CG414" s="454" t="b">
        <f>IF(AI414="3/3",$M414*参照!$I$4,IF(AI414="2/3",$M414*参照!$I$5,IF(AI414="1/3",$M414*参照!$I$6,IF(AI414="1/4(多子)",$M414*参照!$I$4,IF(AI414="1/4(工･農)",$M414*参照!$I$7,IF(AI414="3/3(多子)",$M414*参照!$I$4,IF(AI414="2/3(多子)",$M414*参照!$I$4,IF(AI414="1/3(多子)",$M414*参照!$I$4,IF(AI414="多子世帯",$M414*参照!$I$4,IF(AI414="対象外",0))))))))))</f>
        <v>0</v>
      </c>
      <c r="CH414" s="454" t="b">
        <f>IF(AJ414="3/3",$M414*参照!$I$4,IF(AJ414="2/3",$M414*参照!$I$5,IF(AJ414="1/3",$M414*参照!$I$6,IF(AJ414="1/4(多子)",$M414*参照!$I$4,IF(AJ414="1/4(工･農)",$M414*参照!$I$7,IF(AJ414="3/3(多子)",$M414*参照!$I$4,IF(AJ414="2/3(多子)",$M414*参照!$I$4,IF(AJ414="1/3(多子)",$M414*参照!$I$4,IF(AJ414="多子世帯",$M414*参照!$I$4,IF(AJ414="対象外",0))))))))))</f>
        <v>0</v>
      </c>
      <c r="CI414" s="454" t="b">
        <f>IF(AK414="3/3",$M414*参照!$I$4,IF(AK414="2/3",$M414*参照!$I$5,IF(AK414="1/3",$M414*参照!$I$6,IF(AK414="1/4(多子)",$M414*参照!$I$4,IF(AK414="1/4(工･農)",$M414*参照!$I$7,IF(AK414="3/3(多子)",$M414*参照!$I$4,IF(AK414="2/3(多子)",$M414*参照!$I$4,IF(AK414="1/3(多子)",$M414*参照!$I$4,IF(AK414="多子世帯",$M414*参照!$I$4,IF(AK414="対象外",0))))))))))</f>
        <v>0</v>
      </c>
      <c r="CJ414" s="454" t="b">
        <f>IF(AL414="3/3",$M414*参照!$I$4,IF(AL414="2/3",$M414*参照!$I$5,IF(AL414="1/3",$M414*参照!$I$6,IF(AL414="1/4(多子)",$M414*参照!$I$4,IF(AL414="1/4(工･農)",$M414*参照!$I$7,IF(AL414="3/3(多子)",$M414*参照!$I$4,IF(AL414="2/3(多子)",$M414*参照!$I$4,IF(AL414="1/3(多子)",$M414*参照!$I$4,IF(AL414="多子世帯",$M414*参照!$I$4,IF(AL414="対象外",0))))))))))</f>
        <v>0</v>
      </c>
      <c r="CK414" s="454" t="b">
        <f>IF(AM414="3/3",$M414*参照!$I$4,IF(AM414="2/3",$M414*参照!$I$5,IF(AM414="1/3",$M414*参照!$I$6,IF(AM414="1/4(多子)",$M414*参照!$I$4,IF(AM414="1/4(工･農)",$M414*参照!$I$7,IF(AM414="3/3(多子)",$M414*参照!$I$4,IF(AM414="2/3(多子)",$M414*参照!$I$4,IF(AM414="1/3(多子)",$M414*参照!$I$4,IF(AM414="多子世帯",$M414*参照!$I$4,IF(AM414="対象外",0))))))))))</f>
        <v>0</v>
      </c>
      <c r="CL414" s="454" t="b">
        <f>IF(AN414="3/3",$M414*参照!$I$4,IF(AN414="2/3",$M414*参照!$I$5,IF(AN414="1/3",$M414*参照!$I$6,IF(AN414="1/4(多子)",$M414*参照!$I$4,IF(AN414="1/4(工･農)",$M414*参照!$I$7,IF(AN414="3/3(多子)",$M414*参照!$I$4,IF(AN414="2/3(多子)",$M414*参照!$I$4,IF(AN414="1/3(多子)",$M414*参照!$I$4,IF(AN414="多子世帯",$M414*参照!$I$4,IF(AN414="対象外",0))))))))))</f>
        <v>0</v>
      </c>
      <c r="CM414" s="454" t="b">
        <f>IF(AO414="3/3",$M414*参照!$I$4,IF(AO414="2/3",$M414*参照!$I$5,IF(AO414="1/3",$M414*参照!$I$6,IF(AO414="1/4(多子)",$M414*参照!$I$4,IF(AO414="1/4(工･農)",$M414*参照!$I$7,IF(AO414="3/3(多子)",$M414*参照!$I$4,IF(AO414="2/3(多子)",$M414*参照!$I$4,IF(AO414="1/3(多子)",$M414*参照!$I$4,IF(AO414="多子世帯",$M414*参照!$I$4,IF(AO414="対象外",0))))))))))</f>
        <v>0</v>
      </c>
      <c r="CN414" s="454" t="b">
        <f>IF(AP414="3/3",$M414*参照!$I$4,IF(AP414="2/3",$M414*参照!$I$5,IF(AP414="1/3",$M414*参照!$I$6,IF(AP414="1/4(多子)",$M414*参照!$I$4,IF(AP414="1/4(工･農)",$M414*参照!$I$7,IF(AP414="3/3(多子)",$M414*参照!$I$4,IF(AP414="2/3(多子)",$M414*参照!$I$4,IF(AP414="1/3(多子)",$M414*参照!$I$4,IF(AP414="多子世帯",$M414*参照!$I$4,IF(AP414="対象外",0))))))))))</f>
        <v>0</v>
      </c>
      <c r="CO414" s="454" t="b">
        <f>IF(AQ414="3/3",$M414*参照!$I$4,IF(AQ414="2/3",$M414*参照!$I$5,IF(AQ414="1/3",$M414*参照!$I$6,IF(AQ414="1/4(多子)",$M414*参照!$I$4,IF(AQ414="1/4(工･農)",$M414*参照!$I$7,IF(AQ414="3/3(多子)",$M414*参照!$I$4,IF(AQ414="2/3(多子)",$M414*参照!$I$4,IF(AQ414="1/3(多子)",$M414*参照!$I$4,IF(AQ414="多子世帯",$M414*参照!$I$4,IF(AQ414="対象外",0))))))))))</f>
        <v>0</v>
      </c>
      <c r="CP414" s="454" t="b">
        <f>IF(AR414="3/3",$M414*参照!$I$4,IF(AR414="2/3",$M414*参照!$I$5,IF(AR414="1/3",$M414*参照!$I$6,IF(AR414="1/4(多子)",$M414*参照!$I$4,IF(AR414="1/4(工･農)",$M414*参照!$I$7,IF(AR414="3/3(多子)",$M414*参照!$I$4,IF(AR414="2/3(多子)",$M414*参照!$I$4,IF(AR414="1/3(多子)",$M414*参照!$I$4,IF(AR414="多子世帯",$M414*参照!$I$4,IF(AR414="対象外",0))))))))))</f>
        <v>0</v>
      </c>
      <c r="CQ414" s="455" t="b">
        <f>IF(AS414="3/3",$M414*参照!$I$4,IF(AS414="2/3",$M414*参照!$I$5,IF(AS414="1/3",$M414*参照!$I$6,IF(AS414="1/4(多子)",$M414*参照!$I$4,IF(AS414="1/4(工･農)",$M414*参照!$I$7,IF(AS414="3/3(多子)",$M414*参照!$I$4,IF(AS414="2/3(多子)",$M414*参照!$I$4,IF(AS414="1/3(多子)",$M414*参照!$I$4,IF(AS414="多子世帯",$M414*参照!$I$4,IF(AS414="対象外",0))))))))))</f>
        <v>0</v>
      </c>
      <c r="CR414" s="456">
        <f t="shared" si="331"/>
        <v>0</v>
      </c>
      <c r="CS414" s="66"/>
      <c r="CT414" s="147"/>
      <c r="CU414" s="147"/>
      <c r="CV414" s="147"/>
      <c r="CW414" s="147"/>
      <c r="CX414" s="147"/>
      <c r="CY414" s="149"/>
      <c r="CZ414" s="100"/>
      <c r="DA414" s="147"/>
      <c r="DB414" s="147"/>
      <c r="DC414" s="147"/>
      <c r="DD414" s="147"/>
      <c r="DE414" s="147"/>
      <c r="DF414" s="148">
        <f t="shared" si="332"/>
        <v>0</v>
      </c>
      <c r="DG414" s="77">
        <f>IF(CD414=0,0,(ROUNDUP(O414*(BU414*参照!$C$5+BV414*参照!$C$6+BW414*参照!$C$7+BX414*参照!$C$8+BY414*参照!$C$9+BZ414*参照!$C$10+CA414*参照!$C$11+CB414*参照!$C$12+CC414*参照!$C$13)/CD414,-2)))</f>
        <v>0</v>
      </c>
      <c r="DH414" s="136" t="str">
        <f t="shared" si="303"/>
        <v>B</v>
      </c>
    </row>
    <row r="415" spans="1:112" ht="14.4">
      <c r="A415" s="137">
        <v>374</v>
      </c>
      <c r="B415" s="363"/>
      <c r="C415" s="361"/>
      <c r="D415" s="126"/>
      <c r="E415" s="127"/>
      <c r="F415" s="185"/>
      <c r="G415" s="213"/>
      <c r="H415" s="355"/>
      <c r="I415" s="235">
        <v>0</v>
      </c>
      <c r="J415" s="235">
        <f t="shared" si="304"/>
        <v>0</v>
      </c>
      <c r="K415" s="387">
        <f>IF(D415="昼間",参照!$E$4,IF(D415="夜間等",参照!$E$5,IF(D415="通信",参照!$E$6,0)))</f>
        <v>0</v>
      </c>
      <c r="L415" s="240">
        <f t="shared" si="305"/>
        <v>0</v>
      </c>
      <c r="M415" s="241">
        <f t="shared" si="306"/>
        <v>0</v>
      </c>
      <c r="N415" s="238"/>
      <c r="O415" s="238">
        <f t="shared" si="307"/>
        <v>0</v>
      </c>
      <c r="P415" s="389">
        <v>0</v>
      </c>
      <c r="Q415" s="392">
        <f>IF(D415="昼間",参照!$F$4,IF(D415="夜間等",参照!$F$5,IF(D415="通信",参照!$F$6,0)))</f>
        <v>0</v>
      </c>
      <c r="R415" s="240">
        <f t="shared" si="308"/>
        <v>0</v>
      </c>
      <c r="S415" s="214"/>
      <c r="T415" s="384">
        <f t="shared" si="309"/>
        <v>0</v>
      </c>
      <c r="U415" s="382">
        <f t="shared" si="310"/>
        <v>0</v>
      </c>
      <c r="V415" s="380">
        <f t="shared" si="311"/>
        <v>0</v>
      </c>
      <c r="W415" s="378">
        <f t="shared" si="312"/>
        <v>0</v>
      </c>
      <c r="X415" s="386" t="str">
        <f t="shared" si="282"/>
        <v>0</v>
      </c>
      <c r="Y415" s="379">
        <f t="shared" si="313"/>
        <v>0</v>
      </c>
      <c r="Z415" s="441"/>
      <c r="AA415" s="441"/>
      <c r="AB415" s="445">
        <f t="shared" si="314"/>
        <v>0</v>
      </c>
      <c r="AC415" s="356">
        <f t="shared" si="315"/>
        <v>0</v>
      </c>
      <c r="AD415" s="123">
        <f t="shared" si="283"/>
        <v>0</v>
      </c>
      <c r="AE415" s="123">
        <f t="shared" si="284"/>
        <v>0</v>
      </c>
      <c r="AF415" s="183"/>
      <c r="AG415" s="32"/>
      <c r="AH415" s="97"/>
      <c r="AI415" s="33"/>
      <c r="AJ415" s="97"/>
      <c r="AK415" s="33"/>
      <c r="AL415" s="97"/>
      <c r="AM415" s="98"/>
      <c r="AN415" s="99"/>
      <c r="AO415" s="147"/>
      <c r="AP415" s="147"/>
      <c r="AQ415" s="147"/>
      <c r="AR415" s="147"/>
      <c r="AS415" s="33"/>
      <c r="AT415" s="308">
        <f t="shared" si="285"/>
        <v>0</v>
      </c>
      <c r="AU415" s="295">
        <f t="shared" si="286"/>
        <v>0</v>
      </c>
      <c r="AV415" s="295">
        <f t="shared" si="287"/>
        <v>0</v>
      </c>
      <c r="AW415" s="295">
        <f t="shared" si="288"/>
        <v>0</v>
      </c>
      <c r="AX415" s="295">
        <f t="shared" si="289"/>
        <v>0</v>
      </c>
      <c r="AY415" s="295">
        <f t="shared" si="290"/>
        <v>0</v>
      </c>
      <c r="AZ415" s="295">
        <f t="shared" si="291"/>
        <v>0</v>
      </c>
      <c r="BA415" s="295">
        <f t="shared" si="292"/>
        <v>0</v>
      </c>
      <c r="BB415" s="310">
        <f t="shared" si="293"/>
        <v>0</v>
      </c>
      <c r="BC415" s="308">
        <f t="shared" si="294"/>
        <v>0</v>
      </c>
      <c r="BD415" s="308">
        <f t="shared" si="295"/>
        <v>0</v>
      </c>
      <c r="BE415" s="295">
        <f t="shared" si="296"/>
        <v>0</v>
      </c>
      <c r="BF415" s="308">
        <f t="shared" si="297"/>
        <v>0</v>
      </c>
      <c r="BG415" s="295">
        <f t="shared" si="298"/>
        <v>0</v>
      </c>
      <c r="BH415" s="308">
        <f t="shared" si="299"/>
        <v>0</v>
      </c>
      <c r="BI415" s="295">
        <f t="shared" si="300"/>
        <v>0</v>
      </c>
      <c r="BJ415" s="295">
        <f t="shared" si="301"/>
        <v>0</v>
      </c>
      <c r="BK415" s="310">
        <f t="shared" si="302"/>
        <v>0</v>
      </c>
      <c r="BL415" s="317">
        <f t="shared" si="316"/>
        <v>0</v>
      </c>
      <c r="BM415" s="299">
        <f t="shared" si="316"/>
        <v>0</v>
      </c>
      <c r="BN415" s="299">
        <f t="shared" si="317"/>
        <v>0</v>
      </c>
      <c r="BO415" s="299">
        <f t="shared" si="316"/>
        <v>0</v>
      </c>
      <c r="BP415" s="299">
        <f t="shared" si="318"/>
        <v>0</v>
      </c>
      <c r="BQ415" s="299">
        <f t="shared" si="316"/>
        <v>0</v>
      </c>
      <c r="BR415" s="299">
        <f t="shared" si="319"/>
        <v>0</v>
      </c>
      <c r="BS415" s="299">
        <f t="shared" si="320"/>
        <v>0</v>
      </c>
      <c r="BT415" s="318">
        <f t="shared" si="320"/>
        <v>0</v>
      </c>
      <c r="BU415" s="450">
        <f t="shared" si="321"/>
        <v>0</v>
      </c>
      <c r="BV415" s="451">
        <f t="shared" si="322"/>
        <v>0</v>
      </c>
      <c r="BW415" s="451">
        <f t="shared" si="323"/>
        <v>0</v>
      </c>
      <c r="BX415" s="451">
        <f t="shared" si="324"/>
        <v>0</v>
      </c>
      <c r="BY415" s="451">
        <f t="shared" si="325"/>
        <v>0</v>
      </c>
      <c r="BZ415" s="451">
        <f t="shared" si="326"/>
        <v>0</v>
      </c>
      <c r="CA415" s="451">
        <f t="shared" si="327"/>
        <v>0</v>
      </c>
      <c r="CB415" s="451">
        <f t="shared" si="328"/>
        <v>0</v>
      </c>
      <c r="CC415" s="451">
        <f t="shared" si="329"/>
        <v>0</v>
      </c>
      <c r="CD415" s="452">
        <f t="shared" si="330"/>
        <v>0</v>
      </c>
      <c r="CE415" s="453">
        <f>IF($AF415="3/3",$R415*参照!$J$4,IF($AF415="2/3",$R415*参照!$J$5,IF($AF415="1/3",$R415*参照!$J$6,IF($AF415="1/4(多子)",$R415*参照!$J$4,IF($AF415="1/4(工･農)",$R415*参照!$J$7,IF($AF415="3/3(多子)",$R415*参照!$J$4,IF($AF415="2/3(多子)",$R415*参照!$J$4,IF($AF415="1/3(多子)",$R415*参照!$J$4,IF($AF415="多子世帯",$R415*参照!$J$4,)))))))))</f>
        <v>0</v>
      </c>
      <c r="CF415" s="454" t="b">
        <f>IF(AH415="3/3",$M415*参照!$I$4,IF(AH415="2/3",$M415*参照!$I$5,IF(AH415="1/3",$M415*参照!$I$6,IF(AH415="1/4(多子)",$M415*参照!$I$4,IF(AH415="1/4(工･農)",$M415*参照!$I$7,IF(AH415="3/3(多子)",$M415*参照!$I$4,IF(AH415="2/3(多子)",$M415*参照!$I$4,IF(AH415="1/3(多子)",$M415*参照!$I$4,IF(AH415="多子世帯",$M415*参照!$I$4,IF(AH415="対象外",0))))))))))</f>
        <v>0</v>
      </c>
      <c r="CG415" s="454" t="b">
        <f>IF(AI415="3/3",$M415*参照!$I$4,IF(AI415="2/3",$M415*参照!$I$5,IF(AI415="1/3",$M415*参照!$I$6,IF(AI415="1/4(多子)",$M415*参照!$I$4,IF(AI415="1/4(工･農)",$M415*参照!$I$7,IF(AI415="3/3(多子)",$M415*参照!$I$4,IF(AI415="2/3(多子)",$M415*参照!$I$4,IF(AI415="1/3(多子)",$M415*参照!$I$4,IF(AI415="多子世帯",$M415*参照!$I$4,IF(AI415="対象外",0))))))))))</f>
        <v>0</v>
      </c>
      <c r="CH415" s="454" t="b">
        <f>IF(AJ415="3/3",$M415*参照!$I$4,IF(AJ415="2/3",$M415*参照!$I$5,IF(AJ415="1/3",$M415*参照!$I$6,IF(AJ415="1/4(多子)",$M415*参照!$I$4,IF(AJ415="1/4(工･農)",$M415*参照!$I$7,IF(AJ415="3/3(多子)",$M415*参照!$I$4,IF(AJ415="2/3(多子)",$M415*参照!$I$4,IF(AJ415="1/3(多子)",$M415*参照!$I$4,IF(AJ415="多子世帯",$M415*参照!$I$4,IF(AJ415="対象外",0))))))))))</f>
        <v>0</v>
      </c>
      <c r="CI415" s="454" t="b">
        <f>IF(AK415="3/3",$M415*参照!$I$4,IF(AK415="2/3",$M415*参照!$I$5,IF(AK415="1/3",$M415*参照!$I$6,IF(AK415="1/4(多子)",$M415*参照!$I$4,IF(AK415="1/4(工･農)",$M415*参照!$I$7,IF(AK415="3/3(多子)",$M415*参照!$I$4,IF(AK415="2/3(多子)",$M415*参照!$I$4,IF(AK415="1/3(多子)",$M415*参照!$I$4,IF(AK415="多子世帯",$M415*参照!$I$4,IF(AK415="対象外",0))))))))))</f>
        <v>0</v>
      </c>
      <c r="CJ415" s="454" t="b">
        <f>IF(AL415="3/3",$M415*参照!$I$4,IF(AL415="2/3",$M415*参照!$I$5,IF(AL415="1/3",$M415*参照!$I$6,IF(AL415="1/4(多子)",$M415*参照!$I$4,IF(AL415="1/4(工･農)",$M415*参照!$I$7,IF(AL415="3/3(多子)",$M415*参照!$I$4,IF(AL415="2/3(多子)",$M415*参照!$I$4,IF(AL415="1/3(多子)",$M415*参照!$I$4,IF(AL415="多子世帯",$M415*参照!$I$4,IF(AL415="対象外",0))))))))))</f>
        <v>0</v>
      </c>
      <c r="CK415" s="454" t="b">
        <f>IF(AM415="3/3",$M415*参照!$I$4,IF(AM415="2/3",$M415*参照!$I$5,IF(AM415="1/3",$M415*参照!$I$6,IF(AM415="1/4(多子)",$M415*参照!$I$4,IF(AM415="1/4(工･農)",$M415*参照!$I$7,IF(AM415="3/3(多子)",$M415*参照!$I$4,IF(AM415="2/3(多子)",$M415*参照!$I$4,IF(AM415="1/3(多子)",$M415*参照!$I$4,IF(AM415="多子世帯",$M415*参照!$I$4,IF(AM415="対象外",0))))))))))</f>
        <v>0</v>
      </c>
      <c r="CL415" s="454" t="b">
        <f>IF(AN415="3/3",$M415*参照!$I$4,IF(AN415="2/3",$M415*参照!$I$5,IF(AN415="1/3",$M415*参照!$I$6,IF(AN415="1/4(多子)",$M415*参照!$I$4,IF(AN415="1/4(工･農)",$M415*参照!$I$7,IF(AN415="3/3(多子)",$M415*参照!$I$4,IF(AN415="2/3(多子)",$M415*参照!$I$4,IF(AN415="1/3(多子)",$M415*参照!$I$4,IF(AN415="多子世帯",$M415*参照!$I$4,IF(AN415="対象外",0))))))))))</f>
        <v>0</v>
      </c>
      <c r="CM415" s="454" t="b">
        <f>IF(AO415="3/3",$M415*参照!$I$4,IF(AO415="2/3",$M415*参照!$I$5,IF(AO415="1/3",$M415*参照!$I$6,IF(AO415="1/4(多子)",$M415*参照!$I$4,IF(AO415="1/4(工･農)",$M415*参照!$I$7,IF(AO415="3/3(多子)",$M415*参照!$I$4,IF(AO415="2/3(多子)",$M415*参照!$I$4,IF(AO415="1/3(多子)",$M415*参照!$I$4,IF(AO415="多子世帯",$M415*参照!$I$4,IF(AO415="対象外",0))))))))))</f>
        <v>0</v>
      </c>
      <c r="CN415" s="454" t="b">
        <f>IF(AP415="3/3",$M415*参照!$I$4,IF(AP415="2/3",$M415*参照!$I$5,IF(AP415="1/3",$M415*参照!$I$6,IF(AP415="1/4(多子)",$M415*参照!$I$4,IF(AP415="1/4(工･農)",$M415*参照!$I$7,IF(AP415="3/3(多子)",$M415*参照!$I$4,IF(AP415="2/3(多子)",$M415*参照!$I$4,IF(AP415="1/3(多子)",$M415*参照!$I$4,IF(AP415="多子世帯",$M415*参照!$I$4,IF(AP415="対象外",0))))))))))</f>
        <v>0</v>
      </c>
      <c r="CO415" s="454" t="b">
        <f>IF(AQ415="3/3",$M415*参照!$I$4,IF(AQ415="2/3",$M415*参照!$I$5,IF(AQ415="1/3",$M415*参照!$I$6,IF(AQ415="1/4(多子)",$M415*参照!$I$4,IF(AQ415="1/4(工･農)",$M415*参照!$I$7,IF(AQ415="3/3(多子)",$M415*参照!$I$4,IF(AQ415="2/3(多子)",$M415*参照!$I$4,IF(AQ415="1/3(多子)",$M415*参照!$I$4,IF(AQ415="多子世帯",$M415*参照!$I$4,IF(AQ415="対象外",0))))))))))</f>
        <v>0</v>
      </c>
      <c r="CP415" s="454" t="b">
        <f>IF(AR415="3/3",$M415*参照!$I$4,IF(AR415="2/3",$M415*参照!$I$5,IF(AR415="1/3",$M415*参照!$I$6,IF(AR415="1/4(多子)",$M415*参照!$I$4,IF(AR415="1/4(工･農)",$M415*参照!$I$7,IF(AR415="3/3(多子)",$M415*参照!$I$4,IF(AR415="2/3(多子)",$M415*参照!$I$4,IF(AR415="1/3(多子)",$M415*参照!$I$4,IF(AR415="多子世帯",$M415*参照!$I$4,IF(AR415="対象外",0))))))))))</f>
        <v>0</v>
      </c>
      <c r="CQ415" s="455" t="b">
        <f>IF(AS415="3/3",$M415*参照!$I$4,IF(AS415="2/3",$M415*参照!$I$5,IF(AS415="1/3",$M415*参照!$I$6,IF(AS415="1/4(多子)",$M415*参照!$I$4,IF(AS415="1/4(工･農)",$M415*参照!$I$7,IF(AS415="3/3(多子)",$M415*参照!$I$4,IF(AS415="2/3(多子)",$M415*参照!$I$4,IF(AS415="1/3(多子)",$M415*参照!$I$4,IF(AS415="多子世帯",$M415*参照!$I$4,IF(AS415="対象外",0))))))))))</f>
        <v>0</v>
      </c>
      <c r="CR415" s="456">
        <f t="shared" si="331"/>
        <v>0</v>
      </c>
      <c r="CS415" s="66"/>
      <c r="CT415" s="147"/>
      <c r="CU415" s="147"/>
      <c r="CV415" s="147"/>
      <c r="CW415" s="147"/>
      <c r="CX415" s="147"/>
      <c r="CY415" s="149"/>
      <c r="CZ415" s="100"/>
      <c r="DA415" s="147"/>
      <c r="DB415" s="147"/>
      <c r="DC415" s="147"/>
      <c r="DD415" s="147"/>
      <c r="DE415" s="147"/>
      <c r="DF415" s="148">
        <f t="shared" si="332"/>
        <v>0</v>
      </c>
      <c r="DG415" s="77">
        <f>IF(CD415=0,0,(ROUNDUP(O415*(BU415*参照!$C$5+BV415*参照!$C$6+BW415*参照!$C$7+BX415*参照!$C$8+BY415*参照!$C$9+BZ415*参照!$C$10+CA415*参照!$C$11+CB415*参照!$C$12+CC415*参照!$C$13)/CD415,-2)))</f>
        <v>0</v>
      </c>
      <c r="DH415" s="136" t="str">
        <f t="shared" si="303"/>
        <v>B</v>
      </c>
    </row>
    <row r="416" spans="1:112" ht="14.4">
      <c r="A416" s="137">
        <v>375</v>
      </c>
      <c r="B416" s="363"/>
      <c r="C416" s="361"/>
      <c r="D416" s="126"/>
      <c r="E416" s="127"/>
      <c r="F416" s="185"/>
      <c r="G416" s="213"/>
      <c r="H416" s="355"/>
      <c r="I416" s="235">
        <v>0</v>
      </c>
      <c r="J416" s="235">
        <f t="shared" si="304"/>
        <v>0</v>
      </c>
      <c r="K416" s="387">
        <f>IF(D416="昼間",参照!$E$4,IF(D416="夜間等",参照!$E$5,IF(D416="通信",参照!$E$6,0)))</f>
        <v>0</v>
      </c>
      <c r="L416" s="240">
        <f t="shared" si="305"/>
        <v>0</v>
      </c>
      <c r="M416" s="241">
        <f t="shared" si="306"/>
        <v>0</v>
      </c>
      <c r="N416" s="238"/>
      <c r="O416" s="238">
        <f t="shared" si="307"/>
        <v>0</v>
      </c>
      <c r="P416" s="389">
        <v>0</v>
      </c>
      <c r="Q416" s="392">
        <f>IF(D416="昼間",参照!$F$4,IF(D416="夜間等",参照!$F$5,IF(D416="通信",参照!$F$6,0)))</f>
        <v>0</v>
      </c>
      <c r="R416" s="240">
        <f t="shared" si="308"/>
        <v>0</v>
      </c>
      <c r="S416" s="214"/>
      <c r="T416" s="384">
        <f t="shared" si="309"/>
        <v>0</v>
      </c>
      <c r="U416" s="382">
        <f t="shared" si="310"/>
        <v>0</v>
      </c>
      <c r="V416" s="380">
        <f t="shared" si="311"/>
        <v>0</v>
      </c>
      <c r="W416" s="378">
        <f t="shared" si="312"/>
        <v>0</v>
      </c>
      <c r="X416" s="386" t="str">
        <f t="shared" si="282"/>
        <v>0</v>
      </c>
      <c r="Y416" s="379">
        <f t="shared" si="313"/>
        <v>0</v>
      </c>
      <c r="Z416" s="441"/>
      <c r="AA416" s="441"/>
      <c r="AB416" s="445">
        <f t="shared" si="314"/>
        <v>0</v>
      </c>
      <c r="AC416" s="356">
        <f t="shared" si="315"/>
        <v>0</v>
      </c>
      <c r="AD416" s="123">
        <f t="shared" si="283"/>
        <v>0</v>
      </c>
      <c r="AE416" s="123">
        <f t="shared" si="284"/>
        <v>0</v>
      </c>
      <c r="AF416" s="183"/>
      <c r="AG416" s="32"/>
      <c r="AH416" s="97"/>
      <c r="AI416" s="33"/>
      <c r="AJ416" s="97"/>
      <c r="AK416" s="33"/>
      <c r="AL416" s="97"/>
      <c r="AM416" s="98"/>
      <c r="AN416" s="99"/>
      <c r="AO416" s="147"/>
      <c r="AP416" s="147"/>
      <c r="AQ416" s="147"/>
      <c r="AR416" s="147"/>
      <c r="AS416" s="33"/>
      <c r="AT416" s="308">
        <f t="shared" si="285"/>
        <v>0</v>
      </c>
      <c r="AU416" s="295">
        <f t="shared" si="286"/>
        <v>0</v>
      </c>
      <c r="AV416" s="295">
        <f t="shared" si="287"/>
        <v>0</v>
      </c>
      <c r="AW416" s="295">
        <f t="shared" si="288"/>
        <v>0</v>
      </c>
      <c r="AX416" s="295">
        <f t="shared" si="289"/>
        <v>0</v>
      </c>
      <c r="AY416" s="295">
        <f t="shared" si="290"/>
        <v>0</v>
      </c>
      <c r="AZ416" s="295">
        <f t="shared" si="291"/>
        <v>0</v>
      </c>
      <c r="BA416" s="295">
        <f t="shared" si="292"/>
        <v>0</v>
      </c>
      <c r="BB416" s="310">
        <f t="shared" si="293"/>
        <v>0</v>
      </c>
      <c r="BC416" s="308">
        <f t="shared" si="294"/>
        <v>0</v>
      </c>
      <c r="BD416" s="308">
        <f t="shared" si="295"/>
        <v>0</v>
      </c>
      <c r="BE416" s="295">
        <f t="shared" si="296"/>
        <v>0</v>
      </c>
      <c r="BF416" s="308">
        <f t="shared" si="297"/>
        <v>0</v>
      </c>
      <c r="BG416" s="295">
        <f t="shared" si="298"/>
        <v>0</v>
      </c>
      <c r="BH416" s="308">
        <f t="shared" si="299"/>
        <v>0</v>
      </c>
      <c r="BI416" s="295">
        <f t="shared" si="300"/>
        <v>0</v>
      </c>
      <c r="BJ416" s="295">
        <f t="shared" si="301"/>
        <v>0</v>
      </c>
      <c r="BK416" s="310">
        <f t="shared" si="302"/>
        <v>0</v>
      </c>
      <c r="BL416" s="317">
        <f t="shared" si="316"/>
        <v>0</v>
      </c>
      <c r="BM416" s="299">
        <f t="shared" si="316"/>
        <v>0</v>
      </c>
      <c r="BN416" s="299">
        <f t="shared" si="317"/>
        <v>0</v>
      </c>
      <c r="BO416" s="299">
        <f t="shared" si="316"/>
        <v>0</v>
      </c>
      <c r="BP416" s="299">
        <f t="shared" si="318"/>
        <v>0</v>
      </c>
      <c r="BQ416" s="299">
        <f t="shared" si="316"/>
        <v>0</v>
      </c>
      <c r="BR416" s="299">
        <f t="shared" si="319"/>
        <v>0</v>
      </c>
      <c r="BS416" s="299">
        <f t="shared" si="320"/>
        <v>0</v>
      </c>
      <c r="BT416" s="318">
        <f t="shared" si="320"/>
        <v>0</v>
      </c>
      <c r="BU416" s="450">
        <f t="shared" si="321"/>
        <v>0</v>
      </c>
      <c r="BV416" s="451">
        <f t="shared" si="322"/>
        <v>0</v>
      </c>
      <c r="BW416" s="451">
        <f t="shared" si="323"/>
        <v>0</v>
      </c>
      <c r="BX416" s="451">
        <f t="shared" si="324"/>
        <v>0</v>
      </c>
      <c r="BY416" s="451">
        <f t="shared" si="325"/>
        <v>0</v>
      </c>
      <c r="BZ416" s="451">
        <f t="shared" si="326"/>
        <v>0</v>
      </c>
      <c r="CA416" s="451">
        <f t="shared" si="327"/>
        <v>0</v>
      </c>
      <c r="CB416" s="451">
        <f t="shared" si="328"/>
        <v>0</v>
      </c>
      <c r="CC416" s="451">
        <f t="shared" si="329"/>
        <v>0</v>
      </c>
      <c r="CD416" s="452">
        <f t="shared" si="330"/>
        <v>0</v>
      </c>
      <c r="CE416" s="453">
        <f>IF($AF416="3/3",$R416*参照!$J$4,IF($AF416="2/3",$R416*参照!$J$5,IF($AF416="1/3",$R416*参照!$J$6,IF($AF416="1/4(多子)",$R416*参照!$J$4,IF($AF416="1/4(工･農)",$R416*参照!$J$7,IF($AF416="3/3(多子)",$R416*参照!$J$4,IF($AF416="2/3(多子)",$R416*参照!$J$4,IF($AF416="1/3(多子)",$R416*参照!$J$4,IF($AF416="多子世帯",$R416*参照!$J$4,)))))))))</f>
        <v>0</v>
      </c>
      <c r="CF416" s="454" t="b">
        <f>IF(AH416="3/3",$M416*参照!$I$4,IF(AH416="2/3",$M416*参照!$I$5,IF(AH416="1/3",$M416*参照!$I$6,IF(AH416="1/4(多子)",$M416*参照!$I$4,IF(AH416="1/4(工･農)",$M416*参照!$I$7,IF(AH416="3/3(多子)",$M416*参照!$I$4,IF(AH416="2/3(多子)",$M416*参照!$I$4,IF(AH416="1/3(多子)",$M416*参照!$I$4,IF(AH416="多子世帯",$M416*参照!$I$4,IF(AH416="対象外",0))))))))))</f>
        <v>0</v>
      </c>
      <c r="CG416" s="454" t="b">
        <f>IF(AI416="3/3",$M416*参照!$I$4,IF(AI416="2/3",$M416*参照!$I$5,IF(AI416="1/3",$M416*参照!$I$6,IF(AI416="1/4(多子)",$M416*参照!$I$4,IF(AI416="1/4(工･農)",$M416*参照!$I$7,IF(AI416="3/3(多子)",$M416*参照!$I$4,IF(AI416="2/3(多子)",$M416*参照!$I$4,IF(AI416="1/3(多子)",$M416*参照!$I$4,IF(AI416="多子世帯",$M416*参照!$I$4,IF(AI416="対象外",0))))))))))</f>
        <v>0</v>
      </c>
      <c r="CH416" s="454" t="b">
        <f>IF(AJ416="3/3",$M416*参照!$I$4,IF(AJ416="2/3",$M416*参照!$I$5,IF(AJ416="1/3",$M416*参照!$I$6,IF(AJ416="1/4(多子)",$M416*参照!$I$4,IF(AJ416="1/4(工･農)",$M416*参照!$I$7,IF(AJ416="3/3(多子)",$M416*参照!$I$4,IF(AJ416="2/3(多子)",$M416*参照!$I$4,IF(AJ416="1/3(多子)",$M416*参照!$I$4,IF(AJ416="多子世帯",$M416*参照!$I$4,IF(AJ416="対象外",0))))))))))</f>
        <v>0</v>
      </c>
      <c r="CI416" s="454" t="b">
        <f>IF(AK416="3/3",$M416*参照!$I$4,IF(AK416="2/3",$M416*参照!$I$5,IF(AK416="1/3",$M416*参照!$I$6,IF(AK416="1/4(多子)",$M416*参照!$I$4,IF(AK416="1/4(工･農)",$M416*参照!$I$7,IF(AK416="3/3(多子)",$M416*参照!$I$4,IF(AK416="2/3(多子)",$M416*参照!$I$4,IF(AK416="1/3(多子)",$M416*参照!$I$4,IF(AK416="多子世帯",$M416*参照!$I$4,IF(AK416="対象外",0))))))))))</f>
        <v>0</v>
      </c>
      <c r="CJ416" s="454" t="b">
        <f>IF(AL416="3/3",$M416*参照!$I$4,IF(AL416="2/3",$M416*参照!$I$5,IF(AL416="1/3",$M416*参照!$I$6,IF(AL416="1/4(多子)",$M416*参照!$I$4,IF(AL416="1/4(工･農)",$M416*参照!$I$7,IF(AL416="3/3(多子)",$M416*参照!$I$4,IF(AL416="2/3(多子)",$M416*参照!$I$4,IF(AL416="1/3(多子)",$M416*参照!$I$4,IF(AL416="多子世帯",$M416*参照!$I$4,IF(AL416="対象外",0))))))))))</f>
        <v>0</v>
      </c>
      <c r="CK416" s="454" t="b">
        <f>IF(AM416="3/3",$M416*参照!$I$4,IF(AM416="2/3",$M416*参照!$I$5,IF(AM416="1/3",$M416*参照!$I$6,IF(AM416="1/4(多子)",$M416*参照!$I$4,IF(AM416="1/4(工･農)",$M416*参照!$I$7,IF(AM416="3/3(多子)",$M416*参照!$I$4,IF(AM416="2/3(多子)",$M416*参照!$I$4,IF(AM416="1/3(多子)",$M416*参照!$I$4,IF(AM416="多子世帯",$M416*参照!$I$4,IF(AM416="対象外",0))))))))))</f>
        <v>0</v>
      </c>
      <c r="CL416" s="454" t="b">
        <f>IF(AN416="3/3",$M416*参照!$I$4,IF(AN416="2/3",$M416*参照!$I$5,IF(AN416="1/3",$M416*参照!$I$6,IF(AN416="1/4(多子)",$M416*参照!$I$4,IF(AN416="1/4(工･農)",$M416*参照!$I$7,IF(AN416="3/3(多子)",$M416*参照!$I$4,IF(AN416="2/3(多子)",$M416*参照!$I$4,IF(AN416="1/3(多子)",$M416*参照!$I$4,IF(AN416="多子世帯",$M416*参照!$I$4,IF(AN416="対象外",0))))))))))</f>
        <v>0</v>
      </c>
      <c r="CM416" s="454" t="b">
        <f>IF(AO416="3/3",$M416*参照!$I$4,IF(AO416="2/3",$M416*参照!$I$5,IF(AO416="1/3",$M416*参照!$I$6,IF(AO416="1/4(多子)",$M416*参照!$I$4,IF(AO416="1/4(工･農)",$M416*参照!$I$7,IF(AO416="3/3(多子)",$M416*参照!$I$4,IF(AO416="2/3(多子)",$M416*参照!$I$4,IF(AO416="1/3(多子)",$M416*参照!$I$4,IF(AO416="多子世帯",$M416*参照!$I$4,IF(AO416="対象外",0))))))))))</f>
        <v>0</v>
      </c>
      <c r="CN416" s="454" t="b">
        <f>IF(AP416="3/3",$M416*参照!$I$4,IF(AP416="2/3",$M416*参照!$I$5,IF(AP416="1/3",$M416*参照!$I$6,IF(AP416="1/4(多子)",$M416*参照!$I$4,IF(AP416="1/4(工･農)",$M416*参照!$I$7,IF(AP416="3/3(多子)",$M416*参照!$I$4,IF(AP416="2/3(多子)",$M416*参照!$I$4,IF(AP416="1/3(多子)",$M416*参照!$I$4,IF(AP416="多子世帯",$M416*参照!$I$4,IF(AP416="対象外",0))))))))))</f>
        <v>0</v>
      </c>
      <c r="CO416" s="454" t="b">
        <f>IF(AQ416="3/3",$M416*参照!$I$4,IF(AQ416="2/3",$M416*参照!$I$5,IF(AQ416="1/3",$M416*参照!$I$6,IF(AQ416="1/4(多子)",$M416*参照!$I$4,IF(AQ416="1/4(工･農)",$M416*参照!$I$7,IF(AQ416="3/3(多子)",$M416*参照!$I$4,IF(AQ416="2/3(多子)",$M416*参照!$I$4,IF(AQ416="1/3(多子)",$M416*参照!$I$4,IF(AQ416="多子世帯",$M416*参照!$I$4,IF(AQ416="対象外",0))))))))))</f>
        <v>0</v>
      </c>
      <c r="CP416" s="454" t="b">
        <f>IF(AR416="3/3",$M416*参照!$I$4,IF(AR416="2/3",$M416*参照!$I$5,IF(AR416="1/3",$M416*参照!$I$6,IF(AR416="1/4(多子)",$M416*参照!$I$4,IF(AR416="1/4(工･農)",$M416*参照!$I$7,IF(AR416="3/3(多子)",$M416*参照!$I$4,IF(AR416="2/3(多子)",$M416*参照!$I$4,IF(AR416="1/3(多子)",$M416*参照!$I$4,IF(AR416="多子世帯",$M416*参照!$I$4,IF(AR416="対象外",0))))))))))</f>
        <v>0</v>
      </c>
      <c r="CQ416" s="455" t="b">
        <f>IF(AS416="3/3",$M416*参照!$I$4,IF(AS416="2/3",$M416*参照!$I$5,IF(AS416="1/3",$M416*参照!$I$6,IF(AS416="1/4(多子)",$M416*参照!$I$4,IF(AS416="1/4(工･農)",$M416*参照!$I$7,IF(AS416="3/3(多子)",$M416*参照!$I$4,IF(AS416="2/3(多子)",$M416*参照!$I$4,IF(AS416="1/3(多子)",$M416*参照!$I$4,IF(AS416="多子世帯",$M416*参照!$I$4,IF(AS416="対象外",0))))))))))</f>
        <v>0</v>
      </c>
      <c r="CR416" s="456">
        <f t="shared" si="331"/>
        <v>0</v>
      </c>
      <c r="CS416" s="66"/>
      <c r="CT416" s="147"/>
      <c r="CU416" s="147"/>
      <c r="CV416" s="147"/>
      <c r="CW416" s="147"/>
      <c r="CX416" s="147"/>
      <c r="CY416" s="149"/>
      <c r="CZ416" s="100"/>
      <c r="DA416" s="147"/>
      <c r="DB416" s="147"/>
      <c r="DC416" s="147"/>
      <c r="DD416" s="147"/>
      <c r="DE416" s="147"/>
      <c r="DF416" s="148">
        <f t="shared" si="332"/>
        <v>0</v>
      </c>
      <c r="DG416" s="77">
        <f>IF(CD416=0,0,(ROUNDUP(O416*(BU416*参照!$C$5+BV416*参照!$C$6+BW416*参照!$C$7+BX416*参照!$C$8+BY416*参照!$C$9+BZ416*参照!$C$10+CA416*参照!$C$11+CB416*参照!$C$12+CC416*参照!$C$13)/CD416,-2)))</f>
        <v>0</v>
      </c>
      <c r="DH416" s="136" t="str">
        <f t="shared" si="303"/>
        <v>B</v>
      </c>
    </row>
    <row r="417" spans="1:112" ht="14.4">
      <c r="A417" s="137">
        <v>376</v>
      </c>
      <c r="B417" s="354"/>
      <c r="C417" s="355"/>
      <c r="D417" s="213"/>
      <c r="E417" s="213"/>
      <c r="F417" s="185"/>
      <c r="G417" s="213"/>
      <c r="H417" s="355"/>
      <c r="I417" s="237">
        <v>0</v>
      </c>
      <c r="J417" s="236">
        <f t="shared" si="304"/>
        <v>0</v>
      </c>
      <c r="K417" s="387">
        <f>IF(D417="昼間",参照!$E$4,IF(D417="夜間等",参照!$E$5,IF(D417="通信",参照!$E$6,0)))</f>
        <v>0</v>
      </c>
      <c r="L417" s="240">
        <f t="shared" si="305"/>
        <v>0</v>
      </c>
      <c r="M417" s="241">
        <f t="shared" si="306"/>
        <v>0</v>
      </c>
      <c r="N417" s="238"/>
      <c r="O417" s="238">
        <f t="shared" si="307"/>
        <v>0</v>
      </c>
      <c r="P417" s="389">
        <v>0</v>
      </c>
      <c r="Q417" s="392">
        <f>IF(D417="昼間",参照!$F$4,IF(D417="夜間等",参照!$F$5,IF(D417="通信",参照!$F$6,0)))</f>
        <v>0</v>
      </c>
      <c r="R417" s="240">
        <f t="shared" si="308"/>
        <v>0</v>
      </c>
      <c r="S417" s="214"/>
      <c r="T417" s="384">
        <f t="shared" si="309"/>
        <v>0</v>
      </c>
      <c r="U417" s="382">
        <f t="shared" si="310"/>
        <v>0</v>
      </c>
      <c r="V417" s="380">
        <f t="shared" si="311"/>
        <v>0</v>
      </c>
      <c r="W417" s="378">
        <f t="shared" si="312"/>
        <v>0</v>
      </c>
      <c r="X417" s="386" t="str">
        <f t="shared" si="282"/>
        <v>0</v>
      </c>
      <c r="Y417" s="379">
        <f t="shared" si="313"/>
        <v>0</v>
      </c>
      <c r="Z417" s="441"/>
      <c r="AA417" s="441"/>
      <c r="AB417" s="445">
        <f t="shared" si="314"/>
        <v>0</v>
      </c>
      <c r="AC417" s="356">
        <f t="shared" si="315"/>
        <v>0</v>
      </c>
      <c r="AD417" s="123">
        <f t="shared" si="283"/>
        <v>0</v>
      </c>
      <c r="AE417" s="123">
        <f t="shared" si="284"/>
        <v>0</v>
      </c>
      <c r="AF417" s="183"/>
      <c r="AG417" s="32"/>
      <c r="AH417" s="97"/>
      <c r="AI417" s="33"/>
      <c r="AJ417" s="97"/>
      <c r="AK417" s="33"/>
      <c r="AL417" s="97"/>
      <c r="AM417" s="98"/>
      <c r="AN417" s="99"/>
      <c r="AO417" s="147"/>
      <c r="AP417" s="147"/>
      <c r="AQ417" s="147"/>
      <c r="AR417" s="147"/>
      <c r="AS417" s="33"/>
      <c r="AT417" s="308">
        <f t="shared" si="285"/>
        <v>0</v>
      </c>
      <c r="AU417" s="295">
        <f t="shared" si="286"/>
        <v>0</v>
      </c>
      <c r="AV417" s="295">
        <f t="shared" si="287"/>
        <v>0</v>
      </c>
      <c r="AW417" s="295">
        <f t="shared" si="288"/>
        <v>0</v>
      </c>
      <c r="AX417" s="295">
        <f t="shared" si="289"/>
        <v>0</v>
      </c>
      <c r="AY417" s="295">
        <f t="shared" si="290"/>
        <v>0</v>
      </c>
      <c r="AZ417" s="295">
        <f t="shared" si="291"/>
        <v>0</v>
      </c>
      <c r="BA417" s="295">
        <f t="shared" si="292"/>
        <v>0</v>
      </c>
      <c r="BB417" s="310">
        <f t="shared" si="293"/>
        <v>0</v>
      </c>
      <c r="BC417" s="308">
        <f t="shared" si="294"/>
        <v>0</v>
      </c>
      <c r="BD417" s="308">
        <f t="shared" si="295"/>
        <v>0</v>
      </c>
      <c r="BE417" s="295">
        <f t="shared" si="296"/>
        <v>0</v>
      </c>
      <c r="BF417" s="308">
        <f t="shared" si="297"/>
        <v>0</v>
      </c>
      <c r="BG417" s="295">
        <f t="shared" si="298"/>
        <v>0</v>
      </c>
      <c r="BH417" s="308">
        <f t="shared" si="299"/>
        <v>0</v>
      </c>
      <c r="BI417" s="295">
        <f t="shared" si="300"/>
        <v>0</v>
      </c>
      <c r="BJ417" s="295">
        <f t="shared" si="301"/>
        <v>0</v>
      </c>
      <c r="BK417" s="310">
        <f t="shared" si="302"/>
        <v>0</v>
      </c>
      <c r="BL417" s="317">
        <f t="shared" si="316"/>
        <v>0</v>
      </c>
      <c r="BM417" s="299">
        <f t="shared" si="316"/>
        <v>0</v>
      </c>
      <c r="BN417" s="299">
        <f t="shared" si="317"/>
        <v>0</v>
      </c>
      <c r="BO417" s="299">
        <f t="shared" si="316"/>
        <v>0</v>
      </c>
      <c r="BP417" s="299">
        <f t="shared" si="318"/>
        <v>0</v>
      </c>
      <c r="BQ417" s="299">
        <f t="shared" si="316"/>
        <v>0</v>
      </c>
      <c r="BR417" s="299">
        <f t="shared" si="319"/>
        <v>0</v>
      </c>
      <c r="BS417" s="299">
        <f t="shared" si="320"/>
        <v>0</v>
      </c>
      <c r="BT417" s="318">
        <f t="shared" si="320"/>
        <v>0</v>
      </c>
      <c r="BU417" s="450">
        <f t="shared" si="321"/>
        <v>0</v>
      </c>
      <c r="BV417" s="451">
        <f t="shared" si="322"/>
        <v>0</v>
      </c>
      <c r="BW417" s="451">
        <f t="shared" si="323"/>
        <v>0</v>
      </c>
      <c r="BX417" s="451">
        <f t="shared" si="324"/>
        <v>0</v>
      </c>
      <c r="BY417" s="451">
        <f t="shared" si="325"/>
        <v>0</v>
      </c>
      <c r="BZ417" s="451">
        <f t="shared" si="326"/>
        <v>0</v>
      </c>
      <c r="CA417" s="451">
        <f t="shared" si="327"/>
        <v>0</v>
      </c>
      <c r="CB417" s="451">
        <f t="shared" si="328"/>
        <v>0</v>
      </c>
      <c r="CC417" s="451">
        <f t="shared" si="329"/>
        <v>0</v>
      </c>
      <c r="CD417" s="452">
        <f t="shared" si="330"/>
        <v>0</v>
      </c>
      <c r="CE417" s="453">
        <f>IF($AF417="3/3",$R417*参照!$J$4,IF($AF417="2/3",$R417*参照!$J$5,IF($AF417="1/3",$R417*参照!$J$6,IF($AF417="1/4(多子)",$R417*参照!$J$4,IF($AF417="1/4(工･農)",$R417*参照!$J$7,IF($AF417="3/3(多子)",$R417*参照!$J$4,IF($AF417="2/3(多子)",$R417*参照!$J$4,IF($AF417="1/3(多子)",$R417*参照!$J$4,IF($AF417="多子世帯",$R417*参照!$J$4,)))))))))</f>
        <v>0</v>
      </c>
      <c r="CF417" s="454" t="b">
        <f>IF(AH417="3/3",$M417*参照!$I$4,IF(AH417="2/3",$M417*参照!$I$5,IF(AH417="1/3",$M417*参照!$I$6,IF(AH417="1/4(多子)",$M417*参照!$I$4,IF(AH417="1/4(工･農)",$M417*参照!$I$7,IF(AH417="3/3(多子)",$M417*参照!$I$4,IF(AH417="2/3(多子)",$M417*参照!$I$4,IF(AH417="1/3(多子)",$M417*参照!$I$4,IF(AH417="多子世帯",$M417*参照!$I$4,IF(AH417="対象外",0))))))))))</f>
        <v>0</v>
      </c>
      <c r="CG417" s="454" t="b">
        <f>IF(AI417="3/3",$M417*参照!$I$4,IF(AI417="2/3",$M417*参照!$I$5,IF(AI417="1/3",$M417*参照!$I$6,IF(AI417="1/4(多子)",$M417*参照!$I$4,IF(AI417="1/4(工･農)",$M417*参照!$I$7,IF(AI417="3/3(多子)",$M417*参照!$I$4,IF(AI417="2/3(多子)",$M417*参照!$I$4,IF(AI417="1/3(多子)",$M417*参照!$I$4,IF(AI417="多子世帯",$M417*参照!$I$4,IF(AI417="対象外",0))))))))))</f>
        <v>0</v>
      </c>
      <c r="CH417" s="454" t="b">
        <f>IF(AJ417="3/3",$M417*参照!$I$4,IF(AJ417="2/3",$M417*参照!$I$5,IF(AJ417="1/3",$M417*参照!$I$6,IF(AJ417="1/4(多子)",$M417*参照!$I$4,IF(AJ417="1/4(工･農)",$M417*参照!$I$7,IF(AJ417="3/3(多子)",$M417*参照!$I$4,IF(AJ417="2/3(多子)",$M417*参照!$I$4,IF(AJ417="1/3(多子)",$M417*参照!$I$4,IF(AJ417="多子世帯",$M417*参照!$I$4,IF(AJ417="対象外",0))))))))))</f>
        <v>0</v>
      </c>
      <c r="CI417" s="454" t="b">
        <f>IF(AK417="3/3",$M417*参照!$I$4,IF(AK417="2/3",$M417*参照!$I$5,IF(AK417="1/3",$M417*参照!$I$6,IF(AK417="1/4(多子)",$M417*参照!$I$4,IF(AK417="1/4(工･農)",$M417*参照!$I$7,IF(AK417="3/3(多子)",$M417*参照!$I$4,IF(AK417="2/3(多子)",$M417*参照!$I$4,IF(AK417="1/3(多子)",$M417*参照!$I$4,IF(AK417="多子世帯",$M417*参照!$I$4,IF(AK417="対象外",0))))))))))</f>
        <v>0</v>
      </c>
      <c r="CJ417" s="454" t="b">
        <f>IF(AL417="3/3",$M417*参照!$I$4,IF(AL417="2/3",$M417*参照!$I$5,IF(AL417="1/3",$M417*参照!$I$6,IF(AL417="1/4(多子)",$M417*参照!$I$4,IF(AL417="1/4(工･農)",$M417*参照!$I$7,IF(AL417="3/3(多子)",$M417*参照!$I$4,IF(AL417="2/3(多子)",$M417*参照!$I$4,IF(AL417="1/3(多子)",$M417*参照!$I$4,IF(AL417="多子世帯",$M417*参照!$I$4,IF(AL417="対象外",0))))))))))</f>
        <v>0</v>
      </c>
      <c r="CK417" s="454" t="b">
        <f>IF(AM417="3/3",$M417*参照!$I$4,IF(AM417="2/3",$M417*参照!$I$5,IF(AM417="1/3",$M417*参照!$I$6,IF(AM417="1/4(多子)",$M417*参照!$I$4,IF(AM417="1/4(工･農)",$M417*参照!$I$7,IF(AM417="3/3(多子)",$M417*参照!$I$4,IF(AM417="2/3(多子)",$M417*参照!$I$4,IF(AM417="1/3(多子)",$M417*参照!$I$4,IF(AM417="多子世帯",$M417*参照!$I$4,IF(AM417="対象外",0))))))))))</f>
        <v>0</v>
      </c>
      <c r="CL417" s="454" t="b">
        <f>IF(AN417="3/3",$M417*参照!$I$4,IF(AN417="2/3",$M417*参照!$I$5,IF(AN417="1/3",$M417*参照!$I$6,IF(AN417="1/4(多子)",$M417*参照!$I$4,IF(AN417="1/4(工･農)",$M417*参照!$I$7,IF(AN417="3/3(多子)",$M417*参照!$I$4,IF(AN417="2/3(多子)",$M417*参照!$I$4,IF(AN417="1/3(多子)",$M417*参照!$I$4,IF(AN417="多子世帯",$M417*参照!$I$4,IF(AN417="対象外",0))))))))))</f>
        <v>0</v>
      </c>
      <c r="CM417" s="454" t="b">
        <f>IF(AO417="3/3",$M417*参照!$I$4,IF(AO417="2/3",$M417*参照!$I$5,IF(AO417="1/3",$M417*参照!$I$6,IF(AO417="1/4(多子)",$M417*参照!$I$4,IF(AO417="1/4(工･農)",$M417*参照!$I$7,IF(AO417="3/3(多子)",$M417*参照!$I$4,IF(AO417="2/3(多子)",$M417*参照!$I$4,IF(AO417="1/3(多子)",$M417*参照!$I$4,IF(AO417="多子世帯",$M417*参照!$I$4,IF(AO417="対象外",0))))))))))</f>
        <v>0</v>
      </c>
      <c r="CN417" s="454" t="b">
        <f>IF(AP417="3/3",$M417*参照!$I$4,IF(AP417="2/3",$M417*参照!$I$5,IF(AP417="1/3",$M417*参照!$I$6,IF(AP417="1/4(多子)",$M417*参照!$I$4,IF(AP417="1/4(工･農)",$M417*参照!$I$7,IF(AP417="3/3(多子)",$M417*参照!$I$4,IF(AP417="2/3(多子)",$M417*参照!$I$4,IF(AP417="1/3(多子)",$M417*参照!$I$4,IF(AP417="多子世帯",$M417*参照!$I$4,IF(AP417="対象外",0))))))))))</f>
        <v>0</v>
      </c>
      <c r="CO417" s="454" t="b">
        <f>IF(AQ417="3/3",$M417*参照!$I$4,IF(AQ417="2/3",$M417*参照!$I$5,IF(AQ417="1/3",$M417*参照!$I$6,IF(AQ417="1/4(多子)",$M417*参照!$I$4,IF(AQ417="1/4(工･農)",$M417*参照!$I$7,IF(AQ417="3/3(多子)",$M417*参照!$I$4,IF(AQ417="2/3(多子)",$M417*参照!$I$4,IF(AQ417="1/3(多子)",$M417*参照!$I$4,IF(AQ417="多子世帯",$M417*参照!$I$4,IF(AQ417="対象外",0))))))))))</f>
        <v>0</v>
      </c>
      <c r="CP417" s="454" t="b">
        <f>IF(AR417="3/3",$M417*参照!$I$4,IF(AR417="2/3",$M417*参照!$I$5,IF(AR417="1/3",$M417*参照!$I$6,IF(AR417="1/4(多子)",$M417*参照!$I$4,IF(AR417="1/4(工･農)",$M417*参照!$I$7,IF(AR417="3/3(多子)",$M417*参照!$I$4,IF(AR417="2/3(多子)",$M417*参照!$I$4,IF(AR417="1/3(多子)",$M417*参照!$I$4,IF(AR417="多子世帯",$M417*参照!$I$4,IF(AR417="対象外",0))))))))))</f>
        <v>0</v>
      </c>
      <c r="CQ417" s="455" t="b">
        <f>IF(AS417="3/3",$M417*参照!$I$4,IF(AS417="2/3",$M417*参照!$I$5,IF(AS417="1/3",$M417*参照!$I$6,IF(AS417="1/4(多子)",$M417*参照!$I$4,IF(AS417="1/4(工･農)",$M417*参照!$I$7,IF(AS417="3/3(多子)",$M417*参照!$I$4,IF(AS417="2/3(多子)",$M417*参照!$I$4,IF(AS417="1/3(多子)",$M417*参照!$I$4,IF(AS417="多子世帯",$M417*参照!$I$4,IF(AS417="対象外",0))))))))))</f>
        <v>0</v>
      </c>
      <c r="CR417" s="456">
        <f t="shared" si="331"/>
        <v>0</v>
      </c>
      <c r="CS417" s="66"/>
      <c r="CT417" s="147"/>
      <c r="CU417" s="147"/>
      <c r="CV417" s="147"/>
      <c r="CW417" s="147"/>
      <c r="CX417" s="147"/>
      <c r="CY417" s="149"/>
      <c r="CZ417" s="100"/>
      <c r="DA417" s="147"/>
      <c r="DB417" s="147"/>
      <c r="DC417" s="147"/>
      <c r="DD417" s="147"/>
      <c r="DE417" s="147"/>
      <c r="DF417" s="148">
        <f t="shared" si="332"/>
        <v>0</v>
      </c>
      <c r="DG417" s="77">
        <f>IF(CD417=0,0,(ROUNDUP(O417*(BU417*参照!$C$5+BV417*参照!$C$6+BW417*参照!$C$7+BX417*参照!$C$8+BY417*参照!$C$9+BZ417*参照!$C$10+CA417*参照!$C$11+CB417*参照!$C$12+CC417*参照!$C$13)/CD417,-2)))</f>
        <v>0</v>
      </c>
      <c r="DH417" s="136" t="str">
        <f t="shared" si="303"/>
        <v>B</v>
      </c>
    </row>
    <row r="418" spans="1:112" ht="14.4">
      <c r="A418" s="137">
        <v>377</v>
      </c>
      <c r="B418" s="363"/>
      <c r="C418" s="361"/>
      <c r="D418" s="126"/>
      <c r="E418" s="127"/>
      <c r="F418" s="185"/>
      <c r="G418" s="213"/>
      <c r="H418" s="355"/>
      <c r="I418" s="235">
        <v>0</v>
      </c>
      <c r="J418" s="235">
        <f t="shared" si="304"/>
        <v>0</v>
      </c>
      <c r="K418" s="387">
        <f>IF(D418="昼間",参照!$E$4,IF(D418="夜間等",参照!$E$5,IF(D418="通信",参照!$E$6,0)))</f>
        <v>0</v>
      </c>
      <c r="L418" s="240">
        <f t="shared" si="305"/>
        <v>0</v>
      </c>
      <c r="M418" s="241">
        <f t="shared" si="306"/>
        <v>0</v>
      </c>
      <c r="N418" s="238"/>
      <c r="O418" s="238">
        <f t="shared" si="307"/>
        <v>0</v>
      </c>
      <c r="P418" s="389">
        <v>0</v>
      </c>
      <c r="Q418" s="392">
        <f>IF(D418="昼間",参照!$F$4,IF(D418="夜間等",参照!$F$5,IF(D418="通信",参照!$F$6,0)))</f>
        <v>0</v>
      </c>
      <c r="R418" s="240">
        <f t="shared" si="308"/>
        <v>0</v>
      </c>
      <c r="S418" s="214"/>
      <c r="T418" s="384">
        <f t="shared" si="309"/>
        <v>0</v>
      </c>
      <c r="U418" s="382">
        <f t="shared" si="310"/>
        <v>0</v>
      </c>
      <c r="V418" s="380">
        <f t="shared" si="311"/>
        <v>0</v>
      </c>
      <c r="W418" s="378">
        <f t="shared" si="312"/>
        <v>0</v>
      </c>
      <c r="X418" s="386" t="str">
        <f t="shared" si="282"/>
        <v>0</v>
      </c>
      <c r="Y418" s="379">
        <f t="shared" si="313"/>
        <v>0</v>
      </c>
      <c r="Z418" s="441"/>
      <c r="AA418" s="441"/>
      <c r="AB418" s="445">
        <f t="shared" si="314"/>
        <v>0</v>
      </c>
      <c r="AC418" s="356">
        <f t="shared" si="315"/>
        <v>0</v>
      </c>
      <c r="AD418" s="123">
        <f t="shared" si="283"/>
        <v>0</v>
      </c>
      <c r="AE418" s="123">
        <f t="shared" si="284"/>
        <v>0</v>
      </c>
      <c r="AF418" s="183"/>
      <c r="AG418" s="32"/>
      <c r="AH418" s="97"/>
      <c r="AI418" s="33"/>
      <c r="AJ418" s="97"/>
      <c r="AK418" s="33"/>
      <c r="AL418" s="97"/>
      <c r="AM418" s="98"/>
      <c r="AN418" s="99"/>
      <c r="AO418" s="147"/>
      <c r="AP418" s="147"/>
      <c r="AQ418" s="147"/>
      <c r="AR418" s="147"/>
      <c r="AS418" s="33"/>
      <c r="AT418" s="308">
        <f t="shared" si="285"/>
        <v>0</v>
      </c>
      <c r="AU418" s="295">
        <f t="shared" si="286"/>
        <v>0</v>
      </c>
      <c r="AV418" s="295">
        <f t="shared" si="287"/>
        <v>0</v>
      </c>
      <c r="AW418" s="295">
        <f t="shared" si="288"/>
        <v>0</v>
      </c>
      <c r="AX418" s="295">
        <f t="shared" si="289"/>
        <v>0</v>
      </c>
      <c r="AY418" s="295">
        <f t="shared" si="290"/>
        <v>0</v>
      </c>
      <c r="AZ418" s="295">
        <f t="shared" si="291"/>
        <v>0</v>
      </c>
      <c r="BA418" s="295">
        <f t="shared" si="292"/>
        <v>0</v>
      </c>
      <c r="BB418" s="310">
        <f t="shared" si="293"/>
        <v>0</v>
      </c>
      <c r="BC418" s="308">
        <f t="shared" si="294"/>
        <v>0</v>
      </c>
      <c r="BD418" s="308">
        <f t="shared" si="295"/>
        <v>0</v>
      </c>
      <c r="BE418" s="295">
        <f t="shared" si="296"/>
        <v>0</v>
      </c>
      <c r="BF418" s="308">
        <f t="shared" si="297"/>
        <v>0</v>
      </c>
      <c r="BG418" s="295">
        <f t="shared" si="298"/>
        <v>0</v>
      </c>
      <c r="BH418" s="308">
        <f t="shared" si="299"/>
        <v>0</v>
      </c>
      <c r="BI418" s="295">
        <f t="shared" si="300"/>
        <v>0</v>
      </c>
      <c r="BJ418" s="295">
        <f t="shared" si="301"/>
        <v>0</v>
      </c>
      <c r="BK418" s="310">
        <f t="shared" si="302"/>
        <v>0</v>
      </c>
      <c r="BL418" s="317">
        <f t="shared" si="316"/>
        <v>0</v>
      </c>
      <c r="BM418" s="299">
        <f t="shared" si="316"/>
        <v>0</v>
      </c>
      <c r="BN418" s="299">
        <f t="shared" si="317"/>
        <v>0</v>
      </c>
      <c r="BO418" s="299">
        <f t="shared" si="316"/>
        <v>0</v>
      </c>
      <c r="BP418" s="299">
        <f t="shared" si="318"/>
        <v>0</v>
      </c>
      <c r="BQ418" s="299">
        <f t="shared" si="316"/>
        <v>0</v>
      </c>
      <c r="BR418" s="299">
        <f t="shared" si="319"/>
        <v>0</v>
      </c>
      <c r="BS418" s="299">
        <f t="shared" si="320"/>
        <v>0</v>
      </c>
      <c r="BT418" s="318">
        <f t="shared" si="320"/>
        <v>0</v>
      </c>
      <c r="BU418" s="450">
        <f t="shared" si="321"/>
        <v>0</v>
      </c>
      <c r="BV418" s="451">
        <f t="shared" si="322"/>
        <v>0</v>
      </c>
      <c r="BW418" s="451">
        <f t="shared" si="323"/>
        <v>0</v>
      </c>
      <c r="BX418" s="451">
        <f t="shared" si="324"/>
        <v>0</v>
      </c>
      <c r="BY418" s="451">
        <f t="shared" si="325"/>
        <v>0</v>
      </c>
      <c r="BZ418" s="451">
        <f t="shared" si="326"/>
        <v>0</v>
      </c>
      <c r="CA418" s="451">
        <f t="shared" si="327"/>
        <v>0</v>
      </c>
      <c r="CB418" s="451">
        <f t="shared" si="328"/>
        <v>0</v>
      </c>
      <c r="CC418" s="451">
        <f t="shared" si="329"/>
        <v>0</v>
      </c>
      <c r="CD418" s="452">
        <f t="shared" si="330"/>
        <v>0</v>
      </c>
      <c r="CE418" s="453">
        <f>IF($AF418="3/3",$R418*参照!$J$4,IF($AF418="2/3",$R418*参照!$J$5,IF($AF418="1/3",$R418*参照!$J$6,IF($AF418="1/4(多子)",$R418*参照!$J$4,IF($AF418="1/4(工･農)",$R418*参照!$J$7,IF($AF418="3/3(多子)",$R418*参照!$J$4,IF($AF418="2/3(多子)",$R418*参照!$J$4,IF($AF418="1/3(多子)",$R418*参照!$J$4,IF($AF418="多子世帯",$R418*参照!$J$4,)))))))))</f>
        <v>0</v>
      </c>
      <c r="CF418" s="454" t="b">
        <f>IF(AH418="3/3",$M418*参照!$I$4,IF(AH418="2/3",$M418*参照!$I$5,IF(AH418="1/3",$M418*参照!$I$6,IF(AH418="1/4(多子)",$M418*参照!$I$4,IF(AH418="1/4(工･農)",$M418*参照!$I$7,IF(AH418="3/3(多子)",$M418*参照!$I$4,IF(AH418="2/3(多子)",$M418*参照!$I$4,IF(AH418="1/3(多子)",$M418*参照!$I$4,IF(AH418="多子世帯",$M418*参照!$I$4,IF(AH418="対象外",0))))))))))</f>
        <v>0</v>
      </c>
      <c r="CG418" s="454" t="b">
        <f>IF(AI418="3/3",$M418*参照!$I$4,IF(AI418="2/3",$M418*参照!$I$5,IF(AI418="1/3",$M418*参照!$I$6,IF(AI418="1/4(多子)",$M418*参照!$I$4,IF(AI418="1/4(工･農)",$M418*参照!$I$7,IF(AI418="3/3(多子)",$M418*参照!$I$4,IF(AI418="2/3(多子)",$M418*参照!$I$4,IF(AI418="1/3(多子)",$M418*参照!$I$4,IF(AI418="多子世帯",$M418*参照!$I$4,IF(AI418="対象外",0))))))))))</f>
        <v>0</v>
      </c>
      <c r="CH418" s="454" t="b">
        <f>IF(AJ418="3/3",$M418*参照!$I$4,IF(AJ418="2/3",$M418*参照!$I$5,IF(AJ418="1/3",$M418*参照!$I$6,IF(AJ418="1/4(多子)",$M418*参照!$I$4,IF(AJ418="1/4(工･農)",$M418*参照!$I$7,IF(AJ418="3/3(多子)",$M418*参照!$I$4,IF(AJ418="2/3(多子)",$M418*参照!$I$4,IF(AJ418="1/3(多子)",$M418*参照!$I$4,IF(AJ418="多子世帯",$M418*参照!$I$4,IF(AJ418="対象外",0))))))))))</f>
        <v>0</v>
      </c>
      <c r="CI418" s="454" t="b">
        <f>IF(AK418="3/3",$M418*参照!$I$4,IF(AK418="2/3",$M418*参照!$I$5,IF(AK418="1/3",$M418*参照!$I$6,IF(AK418="1/4(多子)",$M418*参照!$I$4,IF(AK418="1/4(工･農)",$M418*参照!$I$7,IF(AK418="3/3(多子)",$M418*参照!$I$4,IF(AK418="2/3(多子)",$M418*参照!$I$4,IF(AK418="1/3(多子)",$M418*参照!$I$4,IF(AK418="多子世帯",$M418*参照!$I$4,IF(AK418="対象外",0))))))))))</f>
        <v>0</v>
      </c>
      <c r="CJ418" s="454" t="b">
        <f>IF(AL418="3/3",$M418*参照!$I$4,IF(AL418="2/3",$M418*参照!$I$5,IF(AL418="1/3",$M418*参照!$I$6,IF(AL418="1/4(多子)",$M418*参照!$I$4,IF(AL418="1/4(工･農)",$M418*参照!$I$7,IF(AL418="3/3(多子)",$M418*参照!$I$4,IF(AL418="2/3(多子)",$M418*参照!$I$4,IF(AL418="1/3(多子)",$M418*参照!$I$4,IF(AL418="多子世帯",$M418*参照!$I$4,IF(AL418="対象外",0))))))))))</f>
        <v>0</v>
      </c>
      <c r="CK418" s="454" t="b">
        <f>IF(AM418="3/3",$M418*参照!$I$4,IF(AM418="2/3",$M418*参照!$I$5,IF(AM418="1/3",$M418*参照!$I$6,IF(AM418="1/4(多子)",$M418*参照!$I$4,IF(AM418="1/4(工･農)",$M418*参照!$I$7,IF(AM418="3/3(多子)",$M418*参照!$I$4,IF(AM418="2/3(多子)",$M418*参照!$I$4,IF(AM418="1/3(多子)",$M418*参照!$I$4,IF(AM418="多子世帯",$M418*参照!$I$4,IF(AM418="対象外",0))))))))))</f>
        <v>0</v>
      </c>
      <c r="CL418" s="454" t="b">
        <f>IF(AN418="3/3",$M418*参照!$I$4,IF(AN418="2/3",$M418*参照!$I$5,IF(AN418="1/3",$M418*参照!$I$6,IF(AN418="1/4(多子)",$M418*参照!$I$4,IF(AN418="1/4(工･農)",$M418*参照!$I$7,IF(AN418="3/3(多子)",$M418*参照!$I$4,IF(AN418="2/3(多子)",$M418*参照!$I$4,IF(AN418="1/3(多子)",$M418*参照!$I$4,IF(AN418="多子世帯",$M418*参照!$I$4,IF(AN418="対象外",0))))))))))</f>
        <v>0</v>
      </c>
      <c r="CM418" s="454" t="b">
        <f>IF(AO418="3/3",$M418*参照!$I$4,IF(AO418="2/3",$M418*参照!$I$5,IF(AO418="1/3",$M418*参照!$I$6,IF(AO418="1/4(多子)",$M418*参照!$I$4,IF(AO418="1/4(工･農)",$M418*参照!$I$7,IF(AO418="3/3(多子)",$M418*参照!$I$4,IF(AO418="2/3(多子)",$M418*参照!$I$4,IF(AO418="1/3(多子)",$M418*参照!$I$4,IF(AO418="多子世帯",$M418*参照!$I$4,IF(AO418="対象外",0))))))))))</f>
        <v>0</v>
      </c>
      <c r="CN418" s="454" t="b">
        <f>IF(AP418="3/3",$M418*参照!$I$4,IF(AP418="2/3",$M418*参照!$I$5,IF(AP418="1/3",$M418*参照!$I$6,IF(AP418="1/4(多子)",$M418*参照!$I$4,IF(AP418="1/4(工･農)",$M418*参照!$I$7,IF(AP418="3/3(多子)",$M418*参照!$I$4,IF(AP418="2/3(多子)",$M418*参照!$I$4,IF(AP418="1/3(多子)",$M418*参照!$I$4,IF(AP418="多子世帯",$M418*参照!$I$4,IF(AP418="対象外",0))))))))))</f>
        <v>0</v>
      </c>
      <c r="CO418" s="454" t="b">
        <f>IF(AQ418="3/3",$M418*参照!$I$4,IF(AQ418="2/3",$M418*参照!$I$5,IF(AQ418="1/3",$M418*参照!$I$6,IF(AQ418="1/4(多子)",$M418*参照!$I$4,IF(AQ418="1/4(工･農)",$M418*参照!$I$7,IF(AQ418="3/3(多子)",$M418*参照!$I$4,IF(AQ418="2/3(多子)",$M418*参照!$I$4,IF(AQ418="1/3(多子)",$M418*参照!$I$4,IF(AQ418="多子世帯",$M418*参照!$I$4,IF(AQ418="対象外",0))))))))))</f>
        <v>0</v>
      </c>
      <c r="CP418" s="454" t="b">
        <f>IF(AR418="3/3",$M418*参照!$I$4,IF(AR418="2/3",$M418*参照!$I$5,IF(AR418="1/3",$M418*参照!$I$6,IF(AR418="1/4(多子)",$M418*参照!$I$4,IF(AR418="1/4(工･農)",$M418*参照!$I$7,IF(AR418="3/3(多子)",$M418*参照!$I$4,IF(AR418="2/3(多子)",$M418*参照!$I$4,IF(AR418="1/3(多子)",$M418*参照!$I$4,IF(AR418="多子世帯",$M418*参照!$I$4,IF(AR418="対象外",0))))))))))</f>
        <v>0</v>
      </c>
      <c r="CQ418" s="455" t="b">
        <f>IF(AS418="3/3",$M418*参照!$I$4,IF(AS418="2/3",$M418*参照!$I$5,IF(AS418="1/3",$M418*参照!$I$6,IF(AS418="1/4(多子)",$M418*参照!$I$4,IF(AS418="1/4(工･農)",$M418*参照!$I$7,IF(AS418="3/3(多子)",$M418*参照!$I$4,IF(AS418="2/3(多子)",$M418*参照!$I$4,IF(AS418="1/3(多子)",$M418*参照!$I$4,IF(AS418="多子世帯",$M418*参照!$I$4,IF(AS418="対象外",0))))))))))</f>
        <v>0</v>
      </c>
      <c r="CR418" s="456">
        <f t="shared" si="331"/>
        <v>0</v>
      </c>
      <c r="CS418" s="66"/>
      <c r="CT418" s="147"/>
      <c r="CU418" s="147"/>
      <c r="CV418" s="147"/>
      <c r="CW418" s="147"/>
      <c r="CX418" s="147"/>
      <c r="CY418" s="149"/>
      <c r="CZ418" s="100"/>
      <c r="DA418" s="147"/>
      <c r="DB418" s="147"/>
      <c r="DC418" s="147"/>
      <c r="DD418" s="147"/>
      <c r="DE418" s="147"/>
      <c r="DF418" s="148">
        <f t="shared" si="332"/>
        <v>0</v>
      </c>
      <c r="DG418" s="77">
        <f>IF(CD418=0,0,(ROUNDUP(O418*(BU418*参照!$C$5+BV418*参照!$C$6+BW418*参照!$C$7+BX418*参照!$C$8+BY418*参照!$C$9+BZ418*参照!$C$10+CA418*参照!$C$11+CB418*参照!$C$12+CC418*参照!$C$13)/CD418,-2)))</f>
        <v>0</v>
      </c>
      <c r="DH418" s="136" t="str">
        <f t="shared" si="303"/>
        <v>B</v>
      </c>
    </row>
    <row r="419" spans="1:112" ht="14.4">
      <c r="A419" s="137">
        <v>378</v>
      </c>
      <c r="B419" s="363"/>
      <c r="C419" s="361"/>
      <c r="D419" s="126"/>
      <c r="E419" s="127"/>
      <c r="F419" s="185"/>
      <c r="G419" s="213"/>
      <c r="H419" s="355"/>
      <c r="I419" s="235">
        <v>0</v>
      </c>
      <c r="J419" s="235">
        <f t="shared" si="304"/>
        <v>0</v>
      </c>
      <c r="K419" s="387">
        <f>IF(D419="昼間",参照!$E$4,IF(D419="夜間等",参照!$E$5,IF(D419="通信",参照!$E$6,0)))</f>
        <v>0</v>
      </c>
      <c r="L419" s="240">
        <f t="shared" si="305"/>
        <v>0</v>
      </c>
      <c r="M419" s="241">
        <f t="shared" si="306"/>
        <v>0</v>
      </c>
      <c r="N419" s="238"/>
      <c r="O419" s="238">
        <f t="shared" si="307"/>
        <v>0</v>
      </c>
      <c r="P419" s="389">
        <v>0</v>
      </c>
      <c r="Q419" s="392">
        <f>IF(D419="昼間",参照!$F$4,IF(D419="夜間等",参照!$F$5,IF(D419="通信",参照!$F$6,0)))</f>
        <v>0</v>
      </c>
      <c r="R419" s="240">
        <f t="shared" si="308"/>
        <v>0</v>
      </c>
      <c r="S419" s="214"/>
      <c r="T419" s="384">
        <f t="shared" si="309"/>
        <v>0</v>
      </c>
      <c r="U419" s="382">
        <f t="shared" si="310"/>
        <v>0</v>
      </c>
      <c r="V419" s="380">
        <f t="shared" si="311"/>
        <v>0</v>
      </c>
      <c r="W419" s="378">
        <f t="shared" si="312"/>
        <v>0</v>
      </c>
      <c r="X419" s="386" t="str">
        <f t="shared" si="282"/>
        <v>0</v>
      </c>
      <c r="Y419" s="379">
        <f t="shared" si="313"/>
        <v>0</v>
      </c>
      <c r="Z419" s="441"/>
      <c r="AA419" s="441"/>
      <c r="AB419" s="445">
        <f t="shared" si="314"/>
        <v>0</v>
      </c>
      <c r="AC419" s="356">
        <f t="shared" si="315"/>
        <v>0</v>
      </c>
      <c r="AD419" s="123">
        <f t="shared" si="283"/>
        <v>0</v>
      </c>
      <c r="AE419" s="123">
        <f t="shared" si="284"/>
        <v>0</v>
      </c>
      <c r="AF419" s="183"/>
      <c r="AG419" s="32"/>
      <c r="AH419" s="97"/>
      <c r="AI419" s="33"/>
      <c r="AJ419" s="97"/>
      <c r="AK419" s="33"/>
      <c r="AL419" s="97"/>
      <c r="AM419" s="98"/>
      <c r="AN419" s="99"/>
      <c r="AO419" s="147"/>
      <c r="AP419" s="147"/>
      <c r="AQ419" s="147"/>
      <c r="AR419" s="147"/>
      <c r="AS419" s="33"/>
      <c r="AT419" s="308">
        <f t="shared" si="285"/>
        <v>0</v>
      </c>
      <c r="AU419" s="295">
        <f t="shared" si="286"/>
        <v>0</v>
      </c>
      <c r="AV419" s="295">
        <f t="shared" si="287"/>
        <v>0</v>
      </c>
      <c r="AW419" s="295">
        <f t="shared" si="288"/>
        <v>0</v>
      </c>
      <c r="AX419" s="295">
        <f t="shared" si="289"/>
        <v>0</v>
      </c>
      <c r="AY419" s="295">
        <f t="shared" si="290"/>
        <v>0</v>
      </c>
      <c r="AZ419" s="295">
        <f t="shared" si="291"/>
        <v>0</v>
      </c>
      <c r="BA419" s="295">
        <f t="shared" si="292"/>
        <v>0</v>
      </c>
      <c r="BB419" s="310">
        <f t="shared" si="293"/>
        <v>0</v>
      </c>
      <c r="BC419" s="308">
        <f t="shared" si="294"/>
        <v>0</v>
      </c>
      <c r="BD419" s="308">
        <f t="shared" si="295"/>
        <v>0</v>
      </c>
      <c r="BE419" s="295">
        <f t="shared" si="296"/>
        <v>0</v>
      </c>
      <c r="BF419" s="308">
        <f t="shared" si="297"/>
        <v>0</v>
      </c>
      <c r="BG419" s="295">
        <f t="shared" si="298"/>
        <v>0</v>
      </c>
      <c r="BH419" s="308">
        <f t="shared" si="299"/>
        <v>0</v>
      </c>
      <c r="BI419" s="295">
        <f t="shared" si="300"/>
        <v>0</v>
      </c>
      <c r="BJ419" s="295">
        <f t="shared" si="301"/>
        <v>0</v>
      </c>
      <c r="BK419" s="310">
        <f t="shared" si="302"/>
        <v>0</v>
      </c>
      <c r="BL419" s="317">
        <f t="shared" si="316"/>
        <v>0</v>
      </c>
      <c r="BM419" s="299">
        <f t="shared" si="316"/>
        <v>0</v>
      </c>
      <c r="BN419" s="299">
        <f t="shared" si="317"/>
        <v>0</v>
      </c>
      <c r="BO419" s="299">
        <f t="shared" si="316"/>
        <v>0</v>
      </c>
      <c r="BP419" s="299">
        <f t="shared" si="318"/>
        <v>0</v>
      </c>
      <c r="BQ419" s="299">
        <f t="shared" si="316"/>
        <v>0</v>
      </c>
      <c r="BR419" s="299">
        <f t="shared" si="319"/>
        <v>0</v>
      </c>
      <c r="BS419" s="299">
        <f t="shared" si="320"/>
        <v>0</v>
      </c>
      <c r="BT419" s="318">
        <f t="shared" si="320"/>
        <v>0</v>
      </c>
      <c r="BU419" s="450">
        <f t="shared" si="321"/>
        <v>0</v>
      </c>
      <c r="BV419" s="451">
        <f t="shared" si="322"/>
        <v>0</v>
      </c>
      <c r="BW419" s="451">
        <f t="shared" si="323"/>
        <v>0</v>
      </c>
      <c r="BX419" s="451">
        <f t="shared" si="324"/>
        <v>0</v>
      </c>
      <c r="BY419" s="451">
        <f t="shared" si="325"/>
        <v>0</v>
      </c>
      <c r="BZ419" s="451">
        <f t="shared" si="326"/>
        <v>0</v>
      </c>
      <c r="CA419" s="451">
        <f t="shared" si="327"/>
        <v>0</v>
      </c>
      <c r="CB419" s="451">
        <f t="shared" si="328"/>
        <v>0</v>
      </c>
      <c r="CC419" s="451">
        <f t="shared" si="329"/>
        <v>0</v>
      </c>
      <c r="CD419" s="452">
        <f t="shared" si="330"/>
        <v>0</v>
      </c>
      <c r="CE419" s="453">
        <f>IF($AF419="3/3",$R419*参照!$J$4,IF($AF419="2/3",$R419*参照!$J$5,IF($AF419="1/3",$R419*参照!$J$6,IF($AF419="1/4(多子)",$R419*参照!$J$4,IF($AF419="1/4(工･農)",$R419*参照!$J$7,IF($AF419="3/3(多子)",$R419*参照!$J$4,IF($AF419="2/3(多子)",$R419*参照!$J$4,IF($AF419="1/3(多子)",$R419*参照!$J$4,IF($AF419="多子世帯",$R419*参照!$J$4,)))))))))</f>
        <v>0</v>
      </c>
      <c r="CF419" s="454" t="b">
        <f>IF(AH419="3/3",$M419*参照!$I$4,IF(AH419="2/3",$M419*参照!$I$5,IF(AH419="1/3",$M419*参照!$I$6,IF(AH419="1/4(多子)",$M419*参照!$I$4,IF(AH419="1/4(工･農)",$M419*参照!$I$7,IF(AH419="3/3(多子)",$M419*参照!$I$4,IF(AH419="2/3(多子)",$M419*参照!$I$4,IF(AH419="1/3(多子)",$M419*参照!$I$4,IF(AH419="多子世帯",$M419*参照!$I$4,IF(AH419="対象外",0))))))))))</f>
        <v>0</v>
      </c>
      <c r="CG419" s="454" t="b">
        <f>IF(AI419="3/3",$M419*参照!$I$4,IF(AI419="2/3",$M419*参照!$I$5,IF(AI419="1/3",$M419*参照!$I$6,IF(AI419="1/4(多子)",$M419*参照!$I$4,IF(AI419="1/4(工･農)",$M419*参照!$I$7,IF(AI419="3/3(多子)",$M419*参照!$I$4,IF(AI419="2/3(多子)",$M419*参照!$I$4,IF(AI419="1/3(多子)",$M419*参照!$I$4,IF(AI419="多子世帯",$M419*参照!$I$4,IF(AI419="対象外",0))))))))))</f>
        <v>0</v>
      </c>
      <c r="CH419" s="454" t="b">
        <f>IF(AJ419="3/3",$M419*参照!$I$4,IF(AJ419="2/3",$M419*参照!$I$5,IF(AJ419="1/3",$M419*参照!$I$6,IF(AJ419="1/4(多子)",$M419*参照!$I$4,IF(AJ419="1/4(工･農)",$M419*参照!$I$7,IF(AJ419="3/3(多子)",$M419*参照!$I$4,IF(AJ419="2/3(多子)",$M419*参照!$I$4,IF(AJ419="1/3(多子)",$M419*参照!$I$4,IF(AJ419="多子世帯",$M419*参照!$I$4,IF(AJ419="対象外",0))))))))))</f>
        <v>0</v>
      </c>
      <c r="CI419" s="454" t="b">
        <f>IF(AK419="3/3",$M419*参照!$I$4,IF(AK419="2/3",$M419*参照!$I$5,IF(AK419="1/3",$M419*参照!$I$6,IF(AK419="1/4(多子)",$M419*参照!$I$4,IF(AK419="1/4(工･農)",$M419*参照!$I$7,IF(AK419="3/3(多子)",$M419*参照!$I$4,IF(AK419="2/3(多子)",$M419*参照!$I$4,IF(AK419="1/3(多子)",$M419*参照!$I$4,IF(AK419="多子世帯",$M419*参照!$I$4,IF(AK419="対象外",0))))))))))</f>
        <v>0</v>
      </c>
      <c r="CJ419" s="454" t="b">
        <f>IF(AL419="3/3",$M419*参照!$I$4,IF(AL419="2/3",$M419*参照!$I$5,IF(AL419="1/3",$M419*参照!$I$6,IF(AL419="1/4(多子)",$M419*参照!$I$4,IF(AL419="1/4(工･農)",$M419*参照!$I$7,IF(AL419="3/3(多子)",$M419*参照!$I$4,IF(AL419="2/3(多子)",$M419*参照!$I$4,IF(AL419="1/3(多子)",$M419*参照!$I$4,IF(AL419="多子世帯",$M419*参照!$I$4,IF(AL419="対象外",0))))))))))</f>
        <v>0</v>
      </c>
      <c r="CK419" s="454" t="b">
        <f>IF(AM419="3/3",$M419*参照!$I$4,IF(AM419="2/3",$M419*参照!$I$5,IF(AM419="1/3",$M419*参照!$I$6,IF(AM419="1/4(多子)",$M419*参照!$I$4,IF(AM419="1/4(工･農)",$M419*参照!$I$7,IF(AM419="3/3(多子)",$M419*参照!$I$4,IF(AM419="2/3(多子)",$M419*参照!$I$4,IF(AM419="1/3(多子)",$M419*参照!$I$4,IF(AM419="多子世帯",$M419*参照!$I$4,IF(AM419="対象外",0))))))))))</f>
        <v>0</v>
      </c>
      <c r="CL419" s="454" t="b">
        <f>IF(AN419="3/3",$M419*参照!$I$4,IF(AN419="2/3",$M419*参照!$I$5,IF(AN419="1/3",$M419*参照!$I$6,IF(AN419="1/4(多子)",$M419*参照!$I$4,IF(AN419="1/4(工･農)",$M419*参照!$I$7,IF(AN419="3/3(多子)",$M419*参照!$I$4,IF(AN419="2/3(多子)",$M419*参照!$I$4,IF(AN419="1/3(多子)",$M419*参照!$I$4,IF(AN419="多子世帯",$M419*参照!$I$4,IF(AN419="対象外",0))))))))))</f>
        <v>0</v>
      </c>
      <c r="CM419" s="454" t="b">
        <f>IF(AO419="3/3",$M419*参照!$I$4,IF(AO419="2/3",$M419*参照!$I$5,IF(AO419="1/3",$M419*参照!$I$6,IF(AO419="1/4(多子)",$M419*参照!$I$4,IF(AO419="1/4(工･農)",$M419*参照!$I$7,IF(AO419="3/3(多子)",$M419*参照!$I$4,IF(AO419="2/3(多子)",$M419*参照!$I$4,IF(AO419="1/3(多子)",$M419*参照!$I$4,IF(AO419="多子世帯",$M419*参照!$I$4,IF(AO419="対象外",0))))))))))</f>
        <v>0</v>
      </c>
      <c r="CN419" s="454" t="b">
        <f>IF(AP419="3/3",$M419*参照!$I$4,IF(AP419="2/3",$M419*参照!$I$5,IF(AP419="1/3",$M419*参照!$I$6,IF(AP419="1/4(多子)",$M419*参照!$I$4,IF(AP419="1/4(工･農)",$M419*参照!$I$7,IF(AP419="3/3(多子)",$M419*参照!$I$4,IF(AP419="2/3(多子)",$M419*参照!$I$4,IF(AP419="1/3(多子)",$M419*参照!$I$4,IF(AP419="多子世帯",$M419*参照!$I$4,IF(AP419="対象外",0))))))))))</f>
        <v>0</v>
      </c>
      <c r="CO419" s="454" t="b">
        <f>IF(AQ419="3/3",$M419*参照!$I$4,IF(AQ419="2/3",$M419*参照!$I$5,IF(AQ419="1/3",$M419*参照!$I$6,IF(AQ419="1/4(多子)",$M419*参照!$I$4,IF(AQ419="1/4(工･農)",$M419*参照!$I$7,IF(AQ419="3/3(多子)",$M419*参照!$I$4,IF(AQ419="2/3(多子)",$M419*参照!$I$4,IF(AQ419="1/3(多子)",$M419*参照!$I$4,IF(AQ419="多子世帯",$M419*参照!$I$4,IF(AQ419="対象外",0))))))))))</f>
        <v>0</v>
      </c>
      <c r="CP419" s="454" t="b">
        <f>IF(AR419="3/3",$M419*参照!$I$4,IF(AR419="2/3",$M419*参照!$I$5,IF(AR419="1/3",$M419*参照!$I$6,IF(AR419="1/4(多子)",$M419*参照!$I$4,IF(AR419="1/4(工･農)",$M419*参照!$I$7,IF(AR419="3/3(多子)",$M419*参照!$I$4,IF(AR419="2/3(多子)",$M419*参照!$I$4,IF(AR419="1/3(多子)",$M419*参照!$I$4,IF(AR419="多子世帯",$M419*参照!$I$4,IF(AR419="対象外",0))))))))))</f>
        <v>0</v>
      </c>
      <c r="CQ419" s="455" t="b">
        <f>IF(AS419="3/3",$M419*参照!$I$4,IF(AS419="2/3",$M419*参照!$I$5,IF(AS419="1/3",$M419*参照!$I$6,IF(AS419="1/4(多子)",$M419*参照!$I$4,IF(AS419="1/4(工･農)",$M419*参照!$I$7,IF(AS419="3/3(多子)",$M419*参照!$I$4,IF(AS419="2/3(多子)",$M419*参照!$I$4,IF(AS419="1/3(多子)",$M419*参照!$I$4,IF(AS419="多子世帯",$M419*参照!$I$4,IF(AS419="対象外",0))))))))))</f>
        <v>0</v>
      </c>
      <c r="CR419" s="456">
        <f t="shared" si="331"/>
        <v>0</v>
      </c>
      <c r="CS419" s="66"/>
      <c r="CT419" s="147"/>
      <c r="CU419" s="147"/>
      <c r="CV419" s="147"/>
      <c r="CW419" s="147"/>
      <c r="CX419" s="147"/>
      <c r="CY419" s="149"/>
      <c r="CZ419" s="100"/>
      <c r="DA419" s="147"/>
      <c r="DB419" s="147"/>
      <c r="DC419" s="147"/>
      <c r="DD419" s="147"/>
      <c r="DE419" s="147"/>
      <c r="DF419" s="148">
        <f t="shared" si="332"/>
        <v>0</v>
      </c>
      <c r="DG419" s="77">
        <f>IF(CD419=0,0,(ROUNDUP(O419*(BU419*参照!$C$5+BV419*参照!$C$6+BW419*参照!$C$7+BX419*参照!$C$8+BY419*参照!$C$9+BZ419*参照!$C$10+CA419*参照!$C$11+CB419*参照!$C$12+CC419*参照!$C$13)/CD419,-2)))</f>
        <v>0</v>
      </c>
      <c r="DH419" s="136" t="str">
        <f t="shared" si="303"/>
        <v>B</v>
      </c>
    </row>
    <row r="420" spans="1:112" ht="14.4">
      <c r="A420" s="137">
        <v>379</v>
      </c>
      <c r="B420" s="363"/>
      <c r="C420" s="361"/>
      <c r="D420" s="126"/>
      <c r="E420" s="127"/>
      <c r="F420" s="185"/>
      <c r="G420" s="213"/>
      <c r="H420" s="355"/>
      <c r="I420" s="235">
        <v>0</v>
      </c>
      <c r="J420" s="235">
        <f t="shared" si="304"/>
        <v>0</v>
      </c>
      <c r="K420" s="387">
        <f>IF(D420="昼間",参照!$E$4,IF(D420="夜間等",参照!$E$5,IF(D420="通信",参照!$E$6,0)))</f>
        <v>0</v>
      </c>
      <c r="L420" s="240">
        <f t="shared" si="305"/>
        <v>0</v>
      </c>
      <c r="M420" s="241">
        <f t="shared" si="306"/>
        <v>0</v>
      </c>
      <c r="N420" s="238"/>
      <c r="O420" s="238">
        <f t="shared" si="307"/>
        <v>0</v>
      </c>
      <c r="P420" s="389">
        <v>0</v>
      </c>
      <c r="Q420" s="392">
        <f>IF(D420="昼間",参照!$F$4,IF(D420="夜間等",参照!$F$5,IF(D420="通信",参照!$F$6,0)))</f>
        <v>0</v>
      </c>
      <c r="R420" s="240">
        <f t="shared" si="308"/>
        <v>0</v>
      </c>
      <c r="S420" s="214"/>
      <c r="T420" s="384">
        <f t="shared" si="309"/>
        <v>0</v>
      </c>
      <c r="U420" s="382">
        <f t="shared" si="310"/>
        <v>0</v>
      </c>
      <c r="V420" s="380">
        <f t="shared" si="311"/>
        <v>0</v>
      </c>
      <c r="W420" s="378">
        <f t="shared" si="312"/>
        <v>0</v>
      </c>
      <c r="X420" s="386" t="str">
        <f t="shared" si="282"/>
        <v>0</v>
      </c>
      <c r="Y420" s="379">
        <f t="shared" si="313"/>
        <v>0</v>
      </c>
      <c r="Z420" s="441"/>
      <c r="AA420" s="441"/>
      <c r="AB420" s="445">
        <f t="shared" si="314"/>
        <v>0</v>
      </c>
      <c r="AC420" s="356">
        <f t="shared" si="315"/>
        <v>0</v>
      </c>
      <c r="AD420" s="123">
        <f t="shared" si="283"/>
        <v>0</v>
      </c>
      <c r="AE420" s="123">
        <f t="shared" si="284"/>
        <v>0</v>
      </c>
      <c r="AF420" s="183"/>
      <c r="AG420" s="32"/>
      <c r="AH420" s="97"/>
      <c r="AI420" s="33"/>
      <c r="AJ420" s="97"/>
      <c r="AK420" s="33"/>
      <c r="AL420" s="97"/>
      <c r="AM420" s="98"/>
      <c r="AN420" s="99"/>
      <c r="AO420" s="147"/>
      <c r="AP420" s="147"/>
      <c r="AQ420" s="147"/>
      <c r="AR420" s="147"/>
      <c r="AS420" s="33"/>
      <c r="AT420" s="308">
        <f t="shared" si="285"/>
        <v>0</v>
      </c>
      <c r="AU420" s="295">
        <f t="shared" si="286"/>
        <v>0</v>
      </c>
      <c r="AV420" s="295">
        <f t="shared" si="287"/>
        <v>0</v>
      </c>
      <c r="AW420" s="295">
        <f t="shared" si="288"/>
        <v>0</v>
      </c>
      <c r="AX420" s="295">
        <f t="shared" si="289"/>
        <v>0</v>
      </c>
      <c r="AY420" s="295">
        <f t="shared" si="290"/>
        <v>0</v>
      </c>
      <c r="AZ420" s="295">
        <f t="shared" si="291"/>
        <v>0</v>
      </c>
      <c r="BA420" s="295">
        <f t="shared" si="292"/>
        <v>0</v>
      </c>
      <c r="BB420" s="310">
        <f t="shared" si="293"/>
        <v>0</v>
      </c>
      <c r="BC420" s="308">
        <f t="shared" si="294"/>
        <v>0</v>
      </c>
      <c r="BD420" s="308">
        <f t="shared" si="295"/>
        <v>0</v>
      </c>
      <c r="BE420" s="295">
        <f t="shared" si="296"/>
        <v>0</v>
      </c>
      <c r="BF420" s="308">
        <f t="shared" si="297"/>
        <v>0</v>
      </c>
      <c r="BG420" s="295">
        <f t="shared" si="298"/>
        <v>0</v>
      </c>
      <c r="BH420" s="308">
        <f t="shared" si="299"/>
        <v>0</v>
      </c>
      <c r="BI420" s="295">
        <f t="shared" si="300"/>
        <v>0</v>
      </c>
      <c r="BJ420" s="295">
        <f t="shared" si="301"/>
        <v>0</v>
      </c>
      <c r="BK420" s="310">
        <f t="shared" si="302"/>
        <v>0</v>
      </c>
      <c r="BL420" s="317">
        <f t="shared" si="316"/>
        <v>0</v>
      </c>
      <c r="BM420" s="299">
        <f t="shared" si="316"/>
        <v>0</v>
      </c>
      <c r="BN420" s="299">
        <f t="shared" si="317"/>
        <v>0</v>
      </c>
      <c r="BO420" s="299">
        <f t="shared" si="316"/>
        <v>0</v>
      </c>
      <c r="BP420" s="299">
        <f t="shared" si="318"/>
        <v>0</v>
      </c>
      <c r="BQ420" s="299">
        <f t="shared" si="316"/>
        <v>0</v>
      </c>
      <c r="BR420" s="299">
        <f t="shared" si="319"/>
        <v>0</v>
      </c>
      <c r="BS420" s="299">
        <f t="shared" si="320"/>
        <v>0</v>
      </c>
      <c r="BT420" s="318">
        <f t="shared" si="320"/>
        <v>0</v>
      </c>
      <c r="BU420" s="450">
        <f t="shared" si="321"/>
        <v>0</v>
      </c>
      <c r="BV420" s="451">
        <f t="shared" si="322"/>
        <v>0</v>
      </c>
      <c r="BW420" s="451">
        <f t="shared" si="323"/>
        <v>0</v>
      </c>
      <c r="BX420" s="451">
        <f t="shared" si="324"/>
        <v>0</v>
      </c>
      <c r="BY420" s="451">
        <f t="shared" si="325"/>
        <v>0</v>
      </c>
      <c r="BZ420" s="451">
        <f t="shared" si="326"/>
        <v>0</v>
      </c>
      <c r="CA420" s="451">
        <f t="shared" si="327"/>
        <v>0</v>
      </c>
      <c r="CB420" s="451">
        <f t="shared" si="328"/>
        <v>0</v>
      </c>
      <c r="CC420" s="451">
        <f t="shared" si="329"/>
        <v>0</v>
      </c>
      <c r="CD420" s="452">
        <f t="shared" si="330"/>
        <v>0</v>
      </c>
      <c r="CE420" s="453">
        <f>IF($AF420="3/3",$R420*参照!$J$4,IF($AF420="2/3",$R420*参照!$J$5,IF($AF420="1/3",$R420*参照!$J$6,IF($AF420="1/4(多子)",$R420*参照!$J$4,IF($AF420="1/4(工･農)",$R420*参照!$J$7,IF($AF420="3/3(多子)",$R420*参照!$J$4,IF($AF420="2/3(多子)",$R420*参照!$J$4,IF($AF420="1/3(多子)",$R420*参照!$J$4,IF($AF420="多子世帯",$R420*参照!$J$4,)))))))))</f>
        <v>0</v>
      </c>
      <c r="CF420" s="454" t="b">
        <f>IF(AH420="3/3",$M420*参照!$I$4,IF(AH420="2/3",$M420*参照!$I$5,IF(AH420="1/3",$M420*参照!$I$6,IF(AH420="1/4(多子)",$M420*参照!$I$4,IF(AH420="1/4(工･農)",$M420*参照!$I$7,IF(AH420="3/3(多子)",$M420*参照!$I$4,IF(AH420="2/3(多子)",$M420*参照!$I$4,IF(AH420="1/3(多子)",$M420*参照!$I$4,IF(AH420="多子世帯",$M420*参照!$I$4,IF(AH420="対象外",0))))))))))</f>
        <v>0</v>
      </c>
      <c r="CG420" s="454" t="b">
        <f>IF(AI420="3/3",$M420*参照!$I$4,IF(AI420="2/3",$M420*参照!$I$5,IF(AI420="1/3",$M420*参照!$I$6,IF(AI420="1/4(多子)",$M420*参照!$I$4,IF(AI420="1/4(工･農)",$M420*参照!$I$7,IF(AI420="3/3(多子)",$M420*参照!$I$4,IF(AI420="2/3(多子)",$M420*参照!$I$4,IF(AI420="1/3(多子)",$M420*参照!$I$4,IF(AI420="多子世帯",$M420*参照!$I$4,IF(AI420="対象外",0))))))))))</f>
        <v>0</v>
      </c>
      <c r="CH420" s="454" t="b">
        <f>IF(AJ420="3/3",$M420*参照!$I$4,IF(AJ420="2/3",$M420*参照!$I$5,IF(AJ420="1/3",$M420*参照!$I$6,IF(AJ420="1/4(多子)",$M420*参照!$I$4,IF(AJ420="1/4(工･農)",$M420*参照!$I$7,IF(AJ420="3/3(多子)",$M420*参照!$I$4,IF(AJ420="2/3(多子)",$M420*参照!$I$4,IF(AJ420="1/3(多子)",$M420*参照!$I$4,IF(AJ420="多子世帯",$M420*参照!$I$4,IF(AJ420="対象外",0))))))))))</f>
        <v>0</v>
      </c>
      <c r="CI420" s="454" t="b">
        <f>IF(AK420="3/3",$M420*参照!$I$4,IF(AK420="2/3",$M420*参照!$I$5,IF(AK420="1/3",$M420*参照!$I$6,IF(AK420="1/4(多子)",$M420*参照!$I$4,IF(AK420="1/4(工･農)",$M420*参照!$I$7,IF(AK420="3/3(多子)",$M420*参照!$I$4,IF(AK420="2/3(多子)",$M420*参照!$I$4,IF(AK420="1/3(多子)",$M420*参照!$I$4,IF(AK420="多子世帯",$M420*参照!$I$4,IF(AK420="対象外",0))))))))))</f>
        <v>0</v>
      </c>
      <c r="CJ420" s="454" t="b">
        <f>IF(AL420="3/3",$M420*参照!$I$4,IF(AL420="2/3",$M420*参照!$I$5,IF(AL420="1/3",$M420*参照!$I$6,IF(AL420="1/4(多子)",$M420*参照!$I$4,IF(AL420="1/4(工･農)",$M420*参照!$I$7,IF(AL420="3/3(多子)",$M420*参照!$I$4,IF(AL420="2/3(多子)",$M420*参照!$I$4,IF(AL420="1/3(多子)",$M420*参照!$I$4,IF(AL420="多子世帯",$M420*参照!$I$4,IF(AL420="対象外",0))))))))))</f>
        <v>0</v>
      </c>
      <c r="CK420" s="454" t="b">
        <f>IF(AM420="3/3",$M420*参照!$I$4,IF(AM420="2/3",$M420*参照!$I$5,IF(AM420="1/3",$M420*参照!$I$6,IF(AM420="1/4(多子)",$M420*参照!$I$4,IF(AM420="1/4(工･農)",$M420*参照!$I$7,IF(AM420="3/3(多子)",$M420*参照!$I$4,IF(AM420="2/3(多子)",$M420*参照!$I$4,IF(AM420="1/3(多子)",$M420*参照!$I$4,IF(AM420="多子世帯",$M420*参照!$I$4,IF(AM420="対象外",0))))))))))</f>
        <v>0</v>
      </c>
      <c r="CL420" s="454" t="b">
        <f>IF(AN420="3/3",$M420*参照!$I$4,IF(AN420="2/3",$M420*参照!$I$5,IF(AN420="1/3",$M420*参照!$I$6,IF(AN420="1/4(多子)",$M420*参照!$I$4,IF(AN420="1/4(工･農)",$M420*参照!$I$7,IF(AN420="3/3(多子)",$M420*参照!$I$4,IF(AN420="2/3(多子)",$M420*参照!$I$4,IF(AN420="1/3(多子)",$M420*参照!$I$4,IF(AN420="多子世帯",$M420*参照!$I$4,IF(AN420="対象外",0))))))))))</f>
        <v>0</v>
      </c>
      <c r="CM420" s="454" t="b">
        <f>IF(AO420="3/3",$M420*参照!$I$4,IF(AO420="2/3",$M420*参照!$I$5,IF(AO420="1/3",$M420*参照!$I$6,IF(AO420="1/4(多子)",$M420*参照!$I$4,IF(AO420="1/4(工･農)",$M420*参照!$I$7,IF(AO420="3/3(多子)",$M420*参照!$I$4,IF(AO420="2/3(多子)",$M420*参照!$I$4,IF(AO420="1/3(多子)",$M420*参照!$I$4,IF(AO420="多子世帯",$M420*参照!$I$4,IF(AO420="対象外",0))))))))))</f>
        <v>0</v>
      </c>
      <c r="CN420" s="454" t="b">
        <f>IF(AP420="3/3",$M420*参照!$I$4,IF(AP420="2/3",$M420*参照!$I$5,IF(AP420="1/3",$M420*参照!$I$6,IF(AP420="1/4(多子)",$M420*参照!$I$4,IF(AP420="1/4(工･農)",$M420*参照!$I$7,IF(AP420="3/3(多子)",$M420*参照!$I$4,IF(AP420="2/3(多子)",$M420*参照!$I$4,IF(AP420="1/3(多子)",$M420*参照!$I$4,IF(AP420="多子世帯",$M420*参照!$I$4,IF(AP420="対象外",0))))))))))</f>
        <v>0</v>
      </c>
      <c r="CO420" s="454" t="b">
        <f>IF(AQ420="3/3",$M420*参照!$I$4,IF(AQ420="2/3",$M420*参照!$I$5,IF(AQ420="1/3",$M420*参照!$I$6,IF(AQ420="1/4(多子)",$M420*参照!$I$4,IF(AQ420="1/4(工･農)",$M420*参照!$I$7,IF(AQ420="3/3(多子)",$M420*参照!$I$4,IF(AQ420="2/3(多子)",$M420*参照!$I$4,IF(AQ420="1/3(多子)",$M420*参照!$I$4,IF(AQ420="多子世帯",$M420*参照!$I$4,IF(AQ420="対象外",0))))))))))</f>
        <v>0</v>
      </c>
      <c r="CP420" s="454" t="b">
        <f>IF(AR420="3/3",$M420*参照!$I$4,IF(AR420="2/3",$M420*参照!$I$5,IF(AR420="1/3",$M420*参照!$I$6,IF(AR420="1/4(多子)",$M420*参照!$I$4,IF(AR420="1/4(工･農)",$M420*参照!$I$7,IF(AR420="3/3(多子)",$M420*参照!$I$4,IF(AR420="2/3(多子)",$M420*参照!$I$4,IF(AR420="1/3(多子)",$M420*参照!$I$4,IF(AR420="多子世帯",$M420*参照!$I$4,IF(AR420="対象外",0))))))))))</f>
        <v>0</v>
      </c>
      <c r="CQ420" s="455" t="b">
        <f>IF(AS420="3/3",$M420*参照!$I$4,IF(AS420="2/3",$M420*参照!$I$5,IF(AS420="1/3",$M420*参照!$I$6,IF(AS420="1/4(多子)",$M420*参照!$I$4,IF(AS420="1/4(工･農)",$M420*参照!$I$7,IF(AS420="3/3(多子)",$M420*参照!$I$4,IF(AS420="2/3(多子)",$M420*参照!$I$4,IF(AS420="1/3(多子)",$M420*参照!$I$4,IF(AS420="多子世帯",$M420*参照!$I$4,IF(AS420="対象外",0))))))))))</f>
        <v>0</v>
      </c>
      <c r="CR420" s="456">
        <f t="shared" si="331"/>
        <v>0</v>
      </c>
      <c r="CS420" s="66"/>
      <c r="CT420" s="147"/>
      <c r="CU420" s="147"/>
      <c r="CV420" s="147"/>
      <c r="CW420" s="147"/>
      <c r="CX420" s="147"/>
      <c r="CY420" s="149"/>
      <c r="CZ420" s="100"/>
      <c r="DA420" s="147"/>
      <c r="DB420" s="147"/>
      <c r="DC420" s="147"/>
      <c r="DD420" s="147"/>
      <c r="DE420" s="147"/>
      <c r="DF420" s="148">
        <f t="shared" si="332"/>
        <v>0</v>
      </c>
      <c r="DG420" s="77">
        <f>IF(CD420=0,0,(ROUNDUP(O420*(BU420*参照!$C$5+BV420*参照!$C$6+BW420*参照!$C$7+BX420*参照!$C$8+BY420*参照!$C$9+BZ420*参照!$C$10+CA420*参照!$C$11+CB420*参照!$C$12+CC420*参照!$C$13)/CD420,-2)))</f>
        <v>0</v>
      </c>
      <c r="DH420" s="136" t="str">
        <f t="shared" si="303"/>
        <v>B</v>
      </c>
    </row>
    <row r="421" spans="1:112" ht="14.4">
      <c r="A421" s="137">
        <v>380</v>
      </c>
      <c r="B421" s="354"/>
      <c r="C421" s="355"/>
      <c r="D421" s="213"/>
      <c r="E421" s="213"/>
      <c r="F421" s="185"/>
      <c r="G421" s="213"/>
      <c r="H421" s="355"/>
      <c r="I421" s="237">
        <v>0</v>
      </c>
      <c r="J421" s="236">
        <f t="shared" si="304"/>
        <v>0</v>
      </c>
      <c r="K421" s="387">
        <f>IF(D421="昼間",参照!$E$4,IF(D421="夜間等",参照!$E$5,IF(D421="通信",参照!$E$6,0)))</f>
        <v>0</v>
      </c>
      <c r="L421" s="240">
        <f t="shared" si="305"/>
        <v>0</v>
      </c>
      <c r="M421" s="241">
        <f t="shared" si="306"/>
        <v>0</v>
      </c>
      <c r="N421" s="238"/>
      <c r="O421" s="238">
        <f t="shared" si="307"/>
        <v>0</v>
      </c>
      <c r="P421" s="389">
        <v>0</v>
      </c>
      <c r="Q421" s="392">
        <f>IF(D421="昼間",参照!$F$4,IF(D421="夜間等",参照!$F$5,IF(D421="通信",参照!$F$6,0)))</f>
        <v>0</v>
      </c>
      <c r="R421" s="240">
        <f t="shared" si="308"/>
        <v>0</v>
      </c>
      <c r="S421" s="214"/>
      <c r="T421" s="384">
        <f t="shared" si="309"/>
        <v>0</v>
      </c>
      <c r="U421" s="382">
        <f t="shared" si="310"/>
        <v>0</v>
      </c>
      <c r="V421" s="380">
        <f t="shared" si="311"/>
        <v>0</v>
      </c>
      <c r="W421" s="378">
        <f t="shared" si="312"/>
        <v>0</v>
      </c>
      <c r="X421" s="386" t="str">
        <f t="shared" si="282"/>
        <v>0</v>
      </c>
      <c r="Y421" s="379">
        <f t="shared" si="313"/>
        <v>0</v>
      </c>
      <c r="Z421" s="441"/>
      <c r="AA421" s="441"/>
      <c r="AB421" s="445">
        <f t="shared" si="314"/>
        <v>0</v>
      </c>
      <c r="AC421" s="356">
        <f t="shared" si="315"/>
        <v>0</v>
      </c>
      <c r="AD421" s="123">
        <f t="shared" si="283"/>
        <v>0</v>
      </c>
      <c r="AE421" s="123">
        <f t="shared" si="284"/>
        <v>0</v>
      </c>
      <c r="AF421" s="183"/>
      <c r="AG421" s="32"/>
      <c r="AH421" s="97"/>
      <c r="AI421" s="33"/>
      <c r="AJ421" s="97"/>
      <c r="AK421" s="33"/>
      <c r="AL421" s="97"/>
      <c r="AM421" s="98"/>
      <c r="AN421" s="99"/>
      <c r="AO421" s="147"/>
      <c r="AP421" s="147"/>
      <c r="AQ421" s="147"/>
      <c r="AR421" s="147"/>
      <c r="AS421" s="33"/>
      <c r="AT421" s="308">
        <f t="shared" si="285"/>
        <v>0</v>
      </c>
      <c r="AU421" s="295">
        <f t="shared" si="286"/>
        <v>0</v>
      </c>
      <c r="AV421" s="295">
        <f t="shared" si="287"/>
        <v>0</v>
      </c>
      <c r="AW421" s="295">
        <f t="shared" si="288"/>
        <v>0</v>
      </c>
      <c r="AX421" s="295">
        <f t="shared" si="289"/>
        <v>0</v>
      </c>
      <c r="AY421" s="295">
        <f t="shared" si="290"/>
        <v>0</v>
      </c>
      <c r="AZ421" s="295">
        <f t="shared" si="291"/>
        <v>0</v>
      </c>
      <c r="BA421" s="295">
        <f t="shared" si="292"/>
        <v>0</v>
      </c>
      <c r="BB421" s="310">
        <f t="shared" si="293"/>
        <v>0</v>
      </c>
      <c r="BC421" s="308">
        <f t="shared" si="294"/>
        <v>0</v>
      </c>
      <c r="BD421" s="308">
        <f t="shared" si="295"/>
        <v>0</v>
      </c>
      <c r="BE421" s="295">
        <f t="shared" si="296"/>
        <v>0</v>
      </c>
      <c r="BF421" s="308">
        <f t="shared" si="297"/>
        <v>0</v>
      </c>
      <c r="BG421" s="295">
        <f t="shared" si="298"/>
        <v>0</v>
      </c>
      <c r="BH421" s="308">
        <f t="shared" si="299"/>
        <v>0</v>
      </c>
      <c r="BI421" s="295">
        <f t="shared" si="300"/>
        <v>0</v>
      </c>
      <c r="BJ421" s="295">
        <f t="shared" si="301"/>
        <v>0</v>
      </c>
      <c r="BK421" s="310">
        <f t="shared" si="302"/>
        <v>0</v>
      </c>
      <c r="BL421" s="317">
        <f t="shared" si="316"/>
        <v>0</v>
      </c>
      <c r="BM421" s="299">
        <f t="shared" si="316"/>
        <v>0</v>
      </c>
      <c r="BN421" s="299">
        <f t="shared" si="317"/>
        <v>0</v>
      </c>
      <c r="BO421" s="299">
        <f t="shared" si="316"/>
        <v>0</v>
      </c>
      <c r="BP421" s="299">
        <f t="shared" si="318"/>
        <v>0</v>
      </c>
      <c r="BQ421" s="299">
        <f t="shared" si="316"/>
        <v>0</v>
      </c>
      <c r="BR421" s="299">
        <f t="shared" si="319"/>
        <v>0</v>
      </c>
      <c r="BS421" s="299">
        <f t="shared" si="320"/>
        <v>0</v>
      </c>
      <c r="BT421" s="318">
        <f t="shared" si="320"/>
        <v>0</v>
      </c>
      <c r="BU421" s="450">
        <f t="shared" si="321"/>
        <v>0</v>
      </c>
      <c r="BV421" s="451">
        <f t="shared" si="322"/>
        <v>0</v>
      </c>
      <c r="BW421" s="451">
        <f t="shared" si="323"/>
        <v>0</v>
      </c>
      <c r="BX421" s="451">
        <f t="shared" si="324"/>
        <v>0</v>
      </c>
      <c r="BY421" s="451">
        <f t="shared" si="325"/>
        <v>0</v>
      </c>
      <c r="BZ421" s="451">
        <f t="shared" si="326"/>
        <v>0</v>
      </c>
      <c r="CA421" s="451">
        <f t="shared" si="327"/>
        <v>0</v>
      </c>
      <c r="CB421" s="451">
        <f t="shared" si="328"/>
        <v>0</v>
      </c>
      <c r="CC421" s="451">
        <f t="shared" si="329"/>
        <v>0</v>
      </c>
      <c r="CD421" s="452">
        <f t="shared" si="330"/>
        <v>0</v>
      </c>
      <c r="CE421" s="453">
        <f>IF($AF421="3/3",$R421*参照!$J$4,IF($AF421="2/3",$R421*参照!$J$5,IF($AF421="1/3",$R421*参照!$J$6,IF($AF421="1/4(多子)",$R421*参照!$J$4,IF($AF421="1/4(工･農)",$R421*参照!$J$7,IF($AF421="3/3(多子)",$R421*参照!$J$4,IF($AF421="2/3(多子)",$R421*参照!$J$4,IF($AF421="1/3(多子)",$R421*参照!$J$4,IF($AF421="多子世帯",$R421*参照!$J$4,)))))))))</f>
        <v>0</v>
      </c>
      <c r="CF421" s="454" t="b">
        <f>IF(AH421="3/3",$M421*参照!$I$4,IF(AH421="2/3",$M421*参照!$I$5,IF(AH421="1/3",$M421*参照!$I$6,IF(AH421="1/4(多子)",$M421*参照!$I$4,IF(AH421="1/4(工･農)",$M421*参照!$I$7,IF(AH421="3/3(多子)",$M421*参照!$I$4,IF(AH421="2/3(多子)",$M421*参照!$I$4,IF(AH421="1/3(多子)",$M421*参照!$I$4,IF(AH421="多子世帯",$M421*参照!$I$4,IF(AH421="対象外",0))))))))))</f>
        <v>0</v>
      </c>
      <c r="CG421" s="454" t="b">
        <f>IF(AI421="3/3",$M421*参照!$I$4,IF(AI421="2/3",$M421*参照!$I$5,IF(AI421="1/3",$M421*参照!$I$6,IF(AI421="1/4(多子)",$M421*参照!$I$4,IF(AI421="1/4(工･農)",$M421*参照!$I$7,IF(AI421="3/3(多子)",$M421*参照!$I$4,IF(AI421="2/3(多子)",$M421*参照!$I$4,IF(AI421="1/3(多子)",$M421*参照!$I$4,IF(AI421="多子世帯",$M421*参照!$I$4,IF(AI421="対象外",0))))))))))</f>
        <v>0</v>
      </c>
      <c r="CH421" s="454" t="b">
        <f>IF(AJ421="3/3",$M421*参照!$I$4,IF(AJ421="2/3",$M421*参照!$I$5,IF(AJ421="1/3",$M421*参照!$I$6,IF(AJ421="1/4(多子)",$M421*参照!$I$4,IF(AJ421="1/4(工･農)",$M421*参照!$I$7,IF(AJ421="3/3(多子)",$M421*参照!$I$4,IF(AJ421="2/3(多子)",$M421*参照!$I$4,IF(AJ421="1/3(多子)",$M421*参照!$I$4,IF(AJ421="多子世帯",$M421*参照!$I$4,IF(AJ421="対象外",0))))))))))</f>
        <v>0</v>
      </c>
      <c r="CI421" s="454" t="b">
        <f>IF(AK421="3/3",$M421*参照!$I$4,IF(AK421="2/3",$M421*参照!$I$5,IF(AK421="1/3",$M421*参照!$I$6,IF(AK421="1/4(多子)",$M421*参照!$I$4,IF(AK421="1/4(工･農)",$M421*参照!$I$7,IF(AK421="3/3(多子)",$M421*参照!$I$4,IF(AK421="2/3(多子)",$M421*参照!$I$4,IF(AK421="1/3(多子)",$M421*参照!$I$4,IF(AK421="多子世帯",$M421*参照!$I$4,IF(AK421="対象外",0))))))))))</f>
        <v>0</v>
      </c>
      <c r="CJ421" s="454" t="b">
        <f>IF(AL421="3/3",$M421*参照!$I$4,IF(AL421="2/3",$M421*参照!$I$5,IF(AL421="1/3",$M421*参照!$I$6,IF(AL421="1/4(多子)",$M421*参照!$I$4,IF(AL421="1/4(工･農)",$M421*参照!$I$7,IF(AL421="3/3(多子)",$M421*参照!$I$4,IF(AL421="2/3(多子)",$M421*参照!$I$4,IF(AL421="1/3(多子)",$M421*参照!$I$4,IF(AL421="多子世帯",$M421*参照!$I$4,IF(AL421="対象外",0))))))))))</f>
        <v>0</v>
      </c>
      <c r="CK421" s="454" t="b">
        <f>IF(AM421="3/3",$M421*参照!$I$4,IF(AM421="2/3",$M421*参照!$I$5,IF(AM421="1/3",$M421*参照!$I$6,IF(AM421="1/4(多子)",$M421*参照!$I$4,IF(AM421="1/4(工･農)",$M421*参照!$I$7,IF(AM421="3/3(多子)",$M421*参照!$I$4,IF(AM421="2/3(多子)",$M421*参照!$I$4,IF(AM421="1/3(多子)",$M421*参照!$I$4,IF(AM421="多子世帯",$M421*参照!$I$4,IF(AM421="対象外",0))))))))))</f>
        <v>0</v>
      </c>
      <c r="CL421" s="454" t="b">
        <f>IF(AN421="3/3",$M421*参照!$I$4,IF(AN421="2/3",$M421*参照!$I$5,IF(AN421="1/3",$M421*参照!$I$6,IF(AN421="1/4(多子)",$M421*参照!$I$4,IF(AN421="1/4(工･農)",$M421*参照!$I$7,IF(AN421="3/3(多子)",$M421*参照!$I$4,IF(AN421="2/3(多子)",$M421*参照!$I$4,IF(AN421="1/3(多子)",$M421*参照!$I$4,IF(AN421="多子世帯",$M421*参照!$I$4,IF(AN421="対象外",0))))))))))</f>
        <v>0</v>
      </c>
      <c r="CM421" s="454" t="b">
        <f>IF(AO421="3/3",$M421*参照!$I$4,IF(AO421="2/3",$M421*参照!$I$5,IF(AO421="1/3",$M421*参照!$I$6,IF(AO421="1/4(多子)",$M421*参照!$I$4,IF(AO421="1/4(工･農)",$M421*参照!$I$7,IF(AO421="3/3(多子)",$M421*参照!$I$4,IF(AO421="2/3(多子)",$M421*参照!$I$4,IF(AO421="1/3(多子)",$M421*参照!$I$4,IF(AO421="多子世帯",$M421*参照!$I$4,IF(AO421="対象外",0))))))))))</f>
        <v>0</v>
      </c>
      <c r="CN421" s="454" t="b">
        <f>IF(AP421="3/3",$M421*参照!$I$4,IF(AP421="2/3",$M421*参照!$I$5,IF(AP421="1/3",$M421*参照!$I$6,IF(AP421="1/4(多子)",$M421*参照!$I$4,IF(AP421="1/4(工･農)",$M421*参照!$I$7,IF(AP421="3/3(多子)",$M421*参照!$I$4,IF(AP421="2/3(多子)",$M421*参照!$I$4,IF(AP421="1/3(多子)",$M421*参照!$I$4,IF(AP421="多子世帯",$M421*参照!$I$4,IF(AP421="対象外",0))))))))))</f>
        <v>0</v>
      </c>
      <c r="CO421" s="454" t="b">
        <f>IF(AQ421="3/3",$M421*参照!$I$4,IF(AQ421="2/3",$M421*参照!$I$5,IF(AQ421="1/3",$M421*参照!$I$6,IF(AQ421="1/4(多子)",$M421*参照!$I$4,IF(AQ421="1/4(工･農)",$M421*参照!$I$7,IF(AQ421="3/3(多子)",$M421*参照!$I$4,IF(AQ421="2/3(多子)",$M421*参照!$I$4,IF(AQ421="1/3(多子)",$M421*参照!$I$4,IF(AQ421="多子世帯",$M421*参照!$I$4,IF(AQ421="対象外",0))))))))))</f>
        <v>0</v>
      </c>
      <c r="CP421" s="454" t="b">
        <f>IF(AR421="3/3",$M421*参照!$I$4,IF(AR421="2/3",$M421*参照!$I$5,IF(AR421="1/3",$M421*参照!$I$6,IF(AR421="1/4(多子)",$M421*参照!$I$4,IF(AR421="1/4(工･農)",$M421*参照!$I$7,IF(AR421="3/3(多子)",$M421*参照!$I$4,IF(AR421="2/3(多子)",$M421*参照!$I$4,IF(AR421="1/3(多子)",$M421*参照!$I$4,IF(AR421="多子世帯",$M421*参照!$I$4,IF(AR421="対象外",0))))))))))</f>
        <v>0</v>
      </c>
      <c r="CQ421" s="455" t="b">
        <f>IF(AS421="3/3",$M421*参照!$I$4,IF(AS421="2/3",$M421*参照!$I$5,IF(AS421="1/3",$M421*参照!$I$6,IF(AS421="1/4(多子)",$M421*参照!$I$4,IF(AS421="1/4(工･農)",$M421*参照!$I$7,IF(AS421="3/3(多子)",$M421*参照!$I$4,IF(AS421="2/3(多子)",$M421*参照!$I$4,IF(AS421="1/3(多子)",$M421*参照!$I$4,IF(AS421="多子世帯",$M421*参照!$I$4,IF(AS421="対象外",0))))))))))</f>
        <v>0</v>
      </c>
      <c r="CR421" s="456">
        <f t="shared" si="331"/>
        <v>0</v>
      </c>
      <c r="CS421" s="66"/>
      <c r="CT421" s="147"/>
      <c r="CU421" s="147"/>
      <c r="CV421" s="147"/>
      <c r="CW421" s="147"/>
      <c r="CX421" s="147"/>
      <c r="CY421" s="149"/>
      <c r="CZ421" s="100"/>
      <c r="DA421" s="147"/>
      <c r="DB421" s="147"/>
      <c r="DC421" s="147"/>
      <c r="DD421" s="147"/>
      <c r="DE421" s="147"/>
      <c r="DF421" s="148">
        <f t="shared" si="332"/>
        <v>0</v>
      </c>
      <c r="DG421" s="77">
        <f>IF(CD421=0,0,(ROUNDUP(O421*(BU421*参照!$C$5+BV421*参照!$C$6+BW421*参照!$C$7+BX421*参照!$C$8+BY421*参照!$C$9+BZ421*参照!$C$10+CA421*参照!$C$11+CB421*参照!$C$12+CC421*参照!$C$13)/CD421,-2)))</f>
        <v>0</v>
      </c>
      <c r="DH421" s="136" t="str">
        <f t="shared" si="303"/>
        <v>B</v>
      </c>
    </row>
    <row r="422" spans="1:112" ht="14.4">
      <c r="A422" s="137">
        <v>381</v>
      </c>
      <c r="B422" s="363"/>
      <c r="C422" s="361"/>
      <c r="D422" s="126"/>
      <c r="E422" s="127"/>
      <c r="F422" s="185"/>
      <c r="G422" s="213"/>
      <c r="H422" s="355"/>
      <c r="I422" s="235">
        <v>0</v>
      </c>
      <c r="J422" s="235">
        <f t="shared" si="304"/>
        <v>0</v>
      </c>
      <c r="K422" s="387">
        <f>IF(D422="昼間",参照!$E$4,IF(D422="夜間等",参照!$E$5,IF(D422="通信",参照!$E$6,0)))</f>
        <v>0</v>
      </c>
      <c r="L422" s="240">
        <f t="shared" si="305"/>
        <v>0</v>
      </c>
      <c r="M422" s="241">
        <f t="shared" si="306"/>
        <v>0</v>
      </c>
      <c r="N422" s="238"/>
      <c r="O422" s="238">
        <f t="shared" si="307"/>
        <v>0</v>
      </c>
      <c r="P422" s="389">
        <v>0</v>
      </c>
      <c r="Q422" s="392">
        <f>IF(D422="昼間",参照!$F$4,IF(D422="夜間等",参照!$F$5,IF(D422="通信",参照!$F$6,0)))</f>
        <v>0</v>
      </c>
      <c r="R422" s="240">
        <f t="shared" si="308"/>
        <v>0</v>
      </c>
      <c r="S422" s="214"/>
      <c r="T422" s="384">
        <f t="shared" si="309"/>
        <v>0</v>
      </c>
      <c r="U422" s="382">
        <f t="shared" si="310"/>
        <v>0</v>
      </c>
      <c r="V422" s="380">
        <f t="shared" si="311"/>
        <v>0</v>
      </c>
      <c r="W422" s="378">
        <f t="shared" si="312"/>
        <v>0</v>
      </c>
      <c r="X422" s="386" t="str">
        <f t="shared" si="282"/>
        <v>0</v>
      </c>
      <c r="Y422" s="379">
        <f t="shared" si="313"/>
        <v>0</v>
      </c>
      <c r="Z422" s="441"/>
      <c r="AA422" s="441"/>
      <c r="AB422" s="445">
        <f t="shared" si="314"/>
        <v>0</v>
      </c>
      <c r="AC422" s="356">
        <f t="shared" si="315"/>
        <v>0</v>
      </c>
      <c r="AD422" s="123">
        <f t="shared" si="283"/>
        <v>0</v>
      </c>
      <c r="AE422" s="123">
        <f t="shared" si="284"/>
        <v>0</v>
      </c>
      <c r="AF422" s="183"/>
      <c r="AG422" s="32"/>
      <c r="AH422" s="97"/>
      <c r="AI422" s="33"/>
      <c r="AJ422" s="97"/>
      <c r="AK422" s="33"/>
      <c r="AL422" s="97"/>
      <c r="AM422" s="98"/>
      <c r="AN422" s="99"/>
      <c r="AO422" s="147"/>
      <c r="AP422" s="147"/>
      <c r="AQ422" s="147"/>
      <c r="AR422" s="147"/>
      <c r="AS422" s="33"/>
      <c r="AT422" s="308">
        <f t="shared" si="285"/>
        <v>0</v>
      </c>
      <c r="AU422" s="295">
        <f t="shared" si="286"/>
        <v>0</v>
      </c>
      <c r="AV422" s="295">
        <f t="shared" si="287"/>
        <v>0</v>
      </c>
      <c r="AW422" s="295">
        <f t="shared" si="288"/>
        <v>0</v>
      </c>
      <c r="AX422" s="295">
        <f t="shared" si="289"/>
        <v>0</v>
      </c>
      <c r="AY422" s="295">
        <f t="shared" si="290"/>
        <v>0</v>
      </c>
      <c r="AZ422" s="295">
        <f t="shared" si="291"/>
        <v>0</v>
      </c>
      <c r="BA422" s="295">
        <f t="shared" si="292"/>
        <v>0</v>
      </c>
      <c r="BB422" s="310">
        <f t="shared" si="293"/>
        <v>0</v>
      </c>
      <c r="BC422" s="308">
        <f t="shared" si="294"/>
        <v>0</v>
      </c>
      <c r="BD422" s="308">
        <f t="shared" si="295"/>
        <v>0</v>
      </c>
      <c r="BE422" s="295">
        <f t="shared" si="296"/>
        <v>0</v>
      </c>
      <c r="BF422" s="308">
        <f t="shared" si="297"/>
        <v>0</v>
      </c>
      <c r="BG422" s="295">
        <f t="shared" si="298"/>
        <v>0</v>
      </c>
      <c r="BH422" s="308">
        <f t="shared" si="299"/>
        <v>0</v>
      </c>
      <c r="BI422" s="295">
        <f t="shared" si="300"/>
        <v>0</v>
      </c>
      <c r="BJ422" s="295">
        <f t="shared" si="301"/>
        <v>0</v>
      </c>
      <c r="BK422" s="310">
        <f t="shared" si="302"/>
        <v>0</v>
      </c>
      <c r="BL422" s="317">
        <f t="shared" si="316"/>
        <v>0</v>
      </c>
      <c r="BM422" s="299">
        <f t="shared" si="316"/>
        <v>0</v>
      </c>
      <c r="BN422" s="299">
        <f t="shared" si="317"/>
        <v>0</v>
      </c>
      <c r="BO422" s="299">
        <f t="shared" si="316"/>
        <v>0</v>
      </c>
      <c r="BP422" s="299">
        <f t="shared" si="318"/>
        <v>0</v>
      </c>
      <c r="BQ422" s="299">
        <f t="shared" si="316"/>
        <v>0</v>
      </c>
      <c r="BR422" s="299">
        <f t="shared" si="319"/>
        <v>0</v>
      </c>
      <c r="BS422" s="299">
        <f t="shared" si="320"/>
        <v>0</v>
      </c>
      <c r="BT422" s="318">
        <f t="shared" si="320"/>
        <v>0</v>
      </c>
      <c r="BU422" s="450">
        <f t="shared" si="321"/>
        <v>0</v>
      </c>
      <c r="BV422" s="451">
        <f t="shared" si="322"/>
        <v>0</v>
      </c>
      <c r="BW422" s="451">
        <f t="shared" si="323"/>
        <v>0</v>
      </c>
      <c r="BX422" s="451">
        <f t="shared" si="324"/>
        <v>0</v>
      </c>
      <c r="BY422" s="451">
        <f t="shared" si="325"/>
        <v>0</v>
      </c>
      <c r="BZ422" s="451">
        <f t="shared" si="326"/>
        <v>0</v>
      </c>
      <c r="CA422" s="451">
        <f t="shared" si="327"/>
        <v>0</v>
      </c>
      <c r="CB422" s="451">
        <f t="shared" si="328"/>
        <v>0</v>
      </c>
      <c r="CC422" s="451">
        <f t="shared" si="329"/>
        <v>0</v>
      </c>
      <c r="CD422" s="452">
        <f t="shared" si="330"/>
        <v>0</v>
      </c>
      <c r="CE422" s="453">
        <f>IF($AF422="3/3",$R422*参照!$J$4,IF($AF422="2/3",$R422*参照!$J$5,IF($AF422="1/3",$R422*参照!$J$6,IF($AF422="1/4(多子)",$R422*参照!$J$4,IF($AF422="1/4(工･農)",$R422*参照!$J$7,IF($AF422="3/3(多子)",$R422*参照!$J$4,IF($AF422="2/3(多子)",$R422*参照!$J$4,IF($AF422="1/3(多子)",$R422*参照!$J$4,IF($AF422="多子世帯",$R422*参照!$J$4,)))))))))</f>
        <v>0</v>
      </c>
      <c r="CF422" s="454" t="b">
        <f>IF(AH422="3/3",$M422*参照!$I$4,IF(AH422="2/3",$M422*参照!$I$5,IF(AH422="1/3",$M422*参照!$I$6,IF(AH422="1/4(多子)",$M422*参照!$I$4,IF(AH422="1/4(工･農)",$M422*参照!$I$7,IF(AH422="3/3(多子)",$M422*参照!$I$4,IF(AH422="2/3(多子)",$M422*参照!$I$4,IF(AH422="1/3(多子)",$M422*参照!$I$4,IF(AH422="多子世帯",$M422*参照!$I$4,IF(AH422="対象外",0))))))))))</f>
        <v>0</v>
      </c>
      <c r="CG422" s="454" t="b">
        <f>IF(AI422="3/3",$M422*参照!$I$4,IF(AI422="2/3",$M422*参照!$I$5,IF(AI422="1/3",$M422*参照!$I$6,IF(AI422="1/4(多子)",$M422*参照!$I$4,IF(AI422="1/4(工･農)",$M422*参照!$I$7,IF(AI422="3/3(多子)",$M422*参照!$I$4,IF(AI422="2/3(多子)",$M422*参照!$I$4,IF(AI422="1/3(多子)",$M422*参照!$I$4,IF(AI422="多子世帯",$M422*参照!$I$4,IF(AI422="対象外",0))))))))))</f>
        <v>0</v>
      </c>
      <c r="CH422" s="454" t="b">
        <f>IF(AJ422="3/3",$M422*参照!$I$4,IF(AJ422="2/3",$M422*参照!$I$5,IF(AJ422="1/3",$M422*参照!$I$6,IF(AJ422="1/4(多子)",$M422*参照!$I$4,IF(AJ422="1/4(工･農)",$M422*参照!$I$7,IF(AJ422="3/3(多子)",$M422*参照!$I$4,IF(AJ422="2/3(多子)",$M422*参照!$I$4,IF(AJ422="1/3(多子)",$M422*参照!$I$4,IF(AJ422="多子世帯",$M422*参照!$I$4,IF(AJ422="対象外",0))))))))))</f>
        <v>0</v>
      </c>
      <c r="CI422" s="454" t="b">
        <f>IF(AK422="3/3",$M422*参照!$I$4,IF(AK422="2/3",$M422*参照!$I$5,IF(AK422="1/3",$M422*参照!$I$6,IF(AK422="1/4(多子)",$M422*参照!$I$4,IF(AK422="1/4(工･農)",$M422*参照!$I$7,IF(AK422="3/3(多子)",$M422*参照!$I$4,IF(AK422="2/3(多子)",$M422*参照!$I$4,IF(AK422="1/3(多子)",$M422*参照!$I$4,IF(AK422="多子世帯",$M422*参照!$I$4,IF(AK422="対象外",0))))))))))</f>
        <v>0</v>
      </c>
      <c r="CJ422" s="454" t="b">
        <f>IF(AL422="3/3",$M422*参照!$I$4,IF(AL422="2/3",$M422*参照!$I$5,IF(AL422="1/3",$M422*参照!$I$6,IF(AL422="1/4(多子)",$M422*参照!$I$4,IF(AL422="1/4(工･農)",$M422*参照!$I$7,IF(AL422="3/3(多子)",$M422*参照!$I$4,IF(AL422="2/3(多子)",$M422*参照!$I$4,IF(AL422="1/3(多子)",$M422*参照!$I$4,IF(AL422="多子世帯",$M422*参照!$I$4,IF(AL422="対象外",0))))))))))</f>
        <v>0</v>
      </c>
      <c r="CK422" s="454" t="b">
        <f>IF(AM422="3/3",$M422*参照!$I$4,IF(AM422="2/3",$M422*参照!$I$5,IF(AM422="1/3",$M422*参照!$I$6,IF(AM422="1/4(多子)",$M422*参照!$I$4,IF(AM422="1/4(工･農)",$M422*参照!$I$7,IF(AM422="3/3(多子)",$M422*参照!$I$4,IF(AM422="2/3(多子)",$M422*参照!$I$4,IF(AM422="1/3(多子)",$M422*参照!$I$4,IF(AM422="多子世帯",$M422*参照!$I$4,IF(AM422="対象外",0))))))))))</f>
        <v>0</v>
      </c>
      <c r="CL422" s="454" t="b">
        <f>IF(AN422="3/3",$M422*参照!$I$4,IF(AN422="2/3",$M422*参照!$I$5,IF(AN422="1/3",$M422*参照!$I$6,IF(AN422="1/4(多子)",$M422*参照!$I$4,IF(AN422="1/4(工･農)",$M422*参照!$I$7,IF(AN422="3/3(多子)",$M422*参照!$I$4,IF(AN422="2/3(多子)",$M422*参照!$I$4,IF(AN422="1/3(多子)",$M422*参照!$I$4,IF(AN422="多子世帯",$M422*参照!$I$4,IF(AN422="対象外",0))))))))))</f>
        <v>0</v>
      </c>
      <c r="CM422" s="454" t="b">
        <f>IF(AO422="3/3",$M422*参照!$I$4,IF(AO422="2/3",$M422*参照!$I$5,IF(AO422="1/3",$M422*参照!$I$6,IF(AO422="1/4(多子)",$M422*参照!$I$4,IF(AO422="1/4(工･農)",$M422*参照!$I$7,IF(AO422="3/3(多子)",$M422*参照!$I$4,IF(AO422="2/3(多子)",$M422*参照!$I$4,IF(AO422="1/3(多子)",$M422*参照!$I$4,IF(AO422="多子世帯",$M422*参照!$I$4,IF(AO422="対象外",0))))))))))</f>
        <v>0</v>
      </c>
      <c r="CN422" s="454" t="b">
        <f>IF(AP422="3/3",$M422*参照!$I$4,IF(AP422="2/3",$M422*参照!$I$5,IF(AP422="1/3",$M422*参照!$I$6,IF(AP422="1/4(多子)",$M422*参照!$I$4,IF(AP422="1/4(工･農)",$M422*参照!$I$7,IF(AP422="3/3(多子)",$M422*参照!$I$4,IF(AP422="2/3(多子)",$M422*参照!$I$4,IF(AP422="1/3(多子)",$M422*参照!$I$4,IF(AP422="多子世帯",$M422*参照!$I$4,IF(AP422="対象外",0))))))))))</f>
        <v>0</v>
      </c>
      <c r="CO422" s="454" t="b">
        <f>IF(AQ422="3/3",$M422*参照!$I$4,IF(AQ422="2/3",$M422*参照!$I$5,IF(AQ422="1/3",$M422*参照!$I$6,IF(AQ422="1/4(多子)",$M422*参照!$I$4,IF(AQ422="1/4(工･農)",$M422*参照!$I$7,IF(AQ422="3/3(多子)",$M422*参照!$I$4,IF(AQ422="2/3(多子)",$M422*参照!$I$4,IF(AQ422="1/3(多子)",$M422*参照!$I$4,IF(AQ422="多子世帯",$M422*参照!$I$4,IF(AQ422="対象外",0))))))))))</f>
        <v>0</v>
      </c>
      <c r="CP422" s="454" t="b">
        <f>IF(AR422="3/3",$M422*参照!$I$4,IF(AR422="2/3",$M422*参照!$I$5,IF(AR422="1/3",$M422*参照!$I$6,IF(AR422="1/4(多子)",$M422*参照!$I$4,IF(AR422="1/4(工･農)",$M422*参照!$I$7,IF(AR422="3/3(多子)",$M422*参照!$I$4,IF(AR422="2/3(多子)",$M422*参照!$I$4,IF(AR422="1/3(多子)",$M422*参照!$I$4,IF(AR422="多子世帯",$M422*参照!$I$4,IF(AR422="対象外",0))))))))))</f>
        <v>0</v>
      </c>
      <c r="CQ422" s="455" t="b">
        <f>IF(AS422="3/3",$M422*参照!$I$4,IF(AS422="2/3",$M422*参照!$I$5,IF(AS422="1/3",$M422*参照!$I$6,IF(AS422="1/4(多子)",$M422*参照!$I$4,IF(AS422="1/4(工･農)",$M422*参照!$I$7,IF(AS422="3/3(多子)",$M422*参照!$I$4,IF(AS422="2/3(多子)",$M422*参照!$I$4,IF(AS422="1/3(多子)",$M422*参照!$I$4,IF(AS422="多子世帯",$M422*参照!$I$4,IF(AS422="対象外",0))))))))))</f>
        <v>0</v>
      </c>
      <c r="CR422" s="456">
        <f t="shared" si="331"/>
        <v>0</v>
      </c>
      <c r="CS422" s="66"/>
      <c r="CT422" s="147"/>
      <c r="CU422" s="147"/>
      <c r="CV422" s="147"/>
      <c r="CW422" s="147"/>
      <c r="CX422" s="147"/>
      <c r="CY422" s="149"/>
      <c r="CZ422" s="100"/>
      <c r="DA422" s="147"/>
      <c r="DB422" s="147"/>
      <c r="DC422" s="147"/>
      <c r="DD422" s="147"/>
      <c r="DE422" s="147"/>
      <c r="DF422" s="148">
        <f t="shared" si="332"/>
        <v>0</v>
      </c>
      <c r="DG422" s="77">
        <f>IF(CD422=0,0,(ROUNDUP(O422*(BU422*参照!$C$5+BV422*参照!$C$6+BW422*参照!$C$7+BX422*参照!$C$8+BY422*参照!$C$9+BZ422*参照!$C$10+CA422*参照!$C$11+CB422*参照!$C$12+CC422*参照!$C$13)/CD422,-2)))</f>
        <v>0</v>
      </c>
      <c r="DH422" s="136" t="str">
        <f t="shared" si="303"/>
        <v>B</v>
      </c>
    </row>
    <row r="423" spans="1:112" ht="14.4">
      <c r="A423" s="137">
        <v>382</v>
      </c>
      <c r="B423" s="363"/>
      <c r="C423" s="361"/>
      <c r="D423" s="126"/>
      <c r="E423" s="127"/>
      <c r="F423" s="185"/>
      <c r="G423" s="213"/>
      <c r="H423" s="355"/>
      <c r="I423" s="235">
        <v>0</v>
      </c>
      <c r="J423" s="235">
        <f t="shared" si="304"/>
        <v>0</v>
      </c>
      <c r="K423" s="387">
        <f>IF(D423="昼間",参照!$E$4,IF(D423="夜間等",参照!$E$5,IF(D423="通信",参照!$E$6,0)))</f>
        <v>0</v>
      </c>
      <c r="L423" s="240">
        <f t="shared" si="305"/>
        <v>0</v>
      </c>
      <c r="M423" s="241">
        <f t="shared" si="306"/>
        <v>0</v>
      </c>
      <c r="N423" s="238"/>
      <c r="O423" s="238">
        <f t="shared" si="307"/>
        <v>0</v>
      </c>
      <c r="P423" s="389">
        <v>0</v>
      </c>
      <c r="Q423" s="392">
        <f>IF(D423="昼間",参照!$F$4,IF(D423="夜間等",参照!$F$5,IF(D423="通信",参照!$F$6,0)))</f>
        <v>0</v>
      </c>
      <c r="R423" s="240">
        <f t="shared" si="308"/>
        <v>0</v>
      </c>
      <c r="S423" s="214"/>
      <c r="T423" s="384">
        <f t="shared" si="309"/>
        <v>0</v>
      </c>
      <c r="U423" s="382">
        <f t="shared" si="310"/>
        <v>0</v>
      </c>
      <c r="V423" s="380">
        <f t="shared" si="311"/>
        <v>0</v>
      </c>
      <c r="W423" s="378">
        <f t="shared" si="312"/>
        <v>0</v>
      </c>
      <c r="X423" s="386" t="str">
        <f t="shared" si="282"/>
        <v>0</v>
      </c>
      <c r="Y423" s="379">
        <f t="shared" si="313"/>
        <v>0</v>
      </c>
      <c r="Z423" s="441"/>
      <c r="AA423" s="441"/>
      <c r="AB423" s="445">
        <f t="shared" si="314"/>
        <v>0</v>
      </c>
      <c r="AC423" s="356">
        <f t="shared" si="315"/>
        <v>0</v>
      </c>
      <c r="AD423" s="123">
        <f t="shared" si="283"/>
        <v>0</v>
      </c>
      <c r="AE423" s="123">
        <f t="shared" si="284"/>
        <v>0</v>
      </c>
      <c r="AF423" s="183"/>
      <c r="AG423" s="32"/>
      <c r="AH423" s="97"/>
      <c r="AI423" s="33"/>
      <c r="AJ423" s="97"/>
      <c r="AK423" s="33"/>
      <c r="AL423" s="97"/>
      <c r="AM423" s="98"/>
      <c r="AN423" s="99"/>
      <c r="AO423" s="147"/>
      <c r="AP423" s="147"/>
      <c r="AQ423" s="147"/>
      <c r="AR423" s="147"/>
      <c r="AS423" s="33"/>
      <c r="AT423" s="308">
        <f t="shared" si="285"/>
        <v>0</v>
      </c>
      <c r="AU423" s="295">
        <f t="shared" si="286"/>
        <v>0</v>
      </c>
      <c r="AV423" s="295">
        <f t="shared" si="287"/>
        <v>0</v>
      </c>
      <c r="AW423" s="295">
        <f t="shared" si="288"/>
        <v>0</v>
      </c>
      <c r="AX423" s="295">
        <f t="shared" si="289"/>
        <v>0</v>
      </c>
      <c r="AY423" s="295">
        <f t="shared" si="290"/>
        <v>0</v>
      </c>
      <c r="AZ423" s="295">
        <f t="shared" si="291"/>
        <v>0</v>
      </c>
      <c r="BA423" s="295">
        <f t="shared" si="292"/>
        <v>0</v>
      </c>
      <c r="BB423" s="310">
        <f t="shared" si="293"/>
        <v>0</v>
      </c>
      <c r="BC423" s="308">
        <f t="shared" si="294"/>
        <v>0</v>
      </c>
      <c r="BD423" s="308">
        <f t="shared" si="295"/>
        <v>0</v>
      </c>
      <c r="BE423" s="295">
        <f t="shared" si="296"/>
        <v>0</v>
      </c>
      <c r="BF423" s="308">
        <f t="shared" si="297"/>
        <v>0</v>
      </c>
      <c r="BG423" s="295">
        <f t="shared" si="298"/>
        <v>0</v>
      </c>
      <c r="BH423" s="308">
        <f t="shared" si="299"/>
        <v>0</v>
      </c>
      <c r="BI423" s="295">
        <f t="shared" si="300"/>
        <v>0</v>
      </c>
      <c r="BJ423" s="295">
        <f t="shared" si="301"/>
        <v>0</v>
      </c>
      <c r="BK423" s="310">
        <f t="shared" si="302"/>
        <v>0</v>
      </c>
      <c r="BL423" s="317">
        <f t="shared" si="316"/>
        <v>0</v>
      </c>
      <c r="BM423" s="299">
        <f t="shared" si="316"/>
        <v>0</v>
      </c>
      <c r="BN423" s="299">
        <f t="shared" si="317"/>
        <v>0</v>
      </c>
      <c r="BO423" s="299">
        <f t="shared" si="316"/>
        <v>0</v>
      </c>
      <c r="BP423" s="299">
        <f t="shared" si="318"/>
        <v>0</v>
      </c>
      <c r="BQ423" s="299">
        <f t="shared" si="316"/>
        <v>0</v>
      </c>
      <c r="BR423" s="299">
        <f t="shared" si="319"/>
        <v>0</v>
      </c>
      <c r="BS423" s="299">
        <f t="shared" si="320"/>
        <v>0</v>
      </c>
      <c r="BT423" s="318">
        <f t="shared" si="320"/>
        <v>0</v>
      </c>
      <c r="BU423" s="450">
        <f t="shared" si="321"/>
        <v>0</v>
      </c>
      <c r="BV423" s="451">
        <f t="shared" si="322"/>
        <v>0</v>
      </c>
      <c r="BW423" s="451">
        <f t="shared" si="323"/>
        <v>0</v>
      </c>
      <c r="BX423" s="451">
        <f t="shared" si="324"/>
        <v>0</v>
      </c>
      <c r="BY423" s="451">
        <f t="shared" si="325"/>
        <v>0</v>
      </c>
      <c r="BZ423" s="451">
        <f t="shared" si="326"/>
        <v>0</v>
      </c>
      <c r="CA423" s="451">
        <f t="shared" si="327"/>
        <v>0</v>
      </c>
      <c r="CB423" s="451">
        <f t="shared" si="328"/>
        <v>0</v>
      </c>
      <c r="CC423" s="451">
        <f t="shared" si="329"/>
        <v>0</v>
      </c>
      <c r="CD423" s="452">
        <f t="shared" si="330"/>
        <v>0</v>
      </c>
      <c r="CE423" s="453">
        <f>IF($AF423="3/3",$R423*参照!$J$4,IF($AF423="2/3",$R423*参照!$J$5,IF($AF423="1/3",$R423*参照!$J$6,IF($AF423="1/4(多子)",$R423*参照!$J$4,IF($AF423="1/4(工･農)",$R423*参照!$J$7,IF($AF423="3/3(多子)",$R423*参照!$J$4,IF($AF423="2/3(多子)",$R423*参照!$J$4,IF($AF423="1/3(多子)",$R423*参照!$J$4,IF($AF423="多子世帯",$R423*参照!$J$4,)))))))))</f>
        <v>0</v>
      </c>
      <c r="CF423" s="454" t="b">
        <f>IF(AH423="3/3",$M423*参照!$I$4,IF(AH423="2/3",$M423*参照!$I$5,IF(AH423="1/3",$M423*参照!$I$6,IF(AH423="1/4(多子)",$M423*参照!$I$4,IF(AH423="1/4(工･農)",$M423*参照!$I$7,IF(AH423="3/3(多子)",$M423*参照!$I$4,IF(AH423="2/3(多子)",$M423*参照!$I$4,IF(AH423="1/3(多子)",$M423*参照!$I$4,IF(AH423="多子世帯",$M423*参照!$I$4,IF(AH423="対象外",0))))))))))</f>
        <v>0</v>
      </c>
      <c r="CG423" s="454" t="b">
        <f>IF(AI423="3/3",$M423*参照!$I$4,IF(AI423="2/3",$M423*参照!$I$5,IF(AI423="1/3",$M423*参照!$I$6,IF(AI423="1/4(多子)",$M423*参照!$I$4,IF(AI423="1/4(工･農)",$M423*参照!$I$7,IF(AI423="3/3(多子)",$M423*参照!$I$4,IF(AI423="2/3(多子)",$M423*参照!$I$4,IF(AI423="1/3(多子)",$M423*参照!$I$4,IF(AI423="多子世帯",$M423*参照!$I$4,IF(AI423="対象外",0))))))))))</f>
        <v>0</v>
      </c>
      <c r="CH423" s="454" t="b">
        <f>IF(AJ423="3/3",$M423*参照!$I$4,IF(AJ423="2/3",$M423*参照!$I$5,IF(AJ423="1/3",$M423*参照!$I$6,IF(AJ423="1/4(多子)",$M423*参照!$I$4,IF(AJ423="1/4(工･農)",$M423*参照!$I$7,IF(AJ423="3/3(多子)",$M423*参照!$I$4,IF(AJ423="2/3(多子)",$M423*参照!$I$4,IF(AJ423="1/3(多子)",$M423*参照!$I$4,IF(AJ423="多子世帯",$M423*参照!$I$4,IF(AJ423="対象外",0))))))))))</f>
        <v>0</v>
      </c>
      <c r="CI423" s="454" t="b">
        <f>IF(AK423="3/3",$M423*参照!$I$4,IF(AK423="2/3",$M423*参照!$I$5,IF(AK423="1/3",$M423*参照!$I$6,IF(AK423="1/4(多子)",$M423*参照!$I$4,IF(AK423="1/4(工･農)",$M423*参照!$I$7,IF(AK423="3/3(多子)",$M423*参照!$I$4,IF(AK423="2/3(多子)",$M423*参照!$I$4,IF(AK423="1/3(多子)",$M423*参照!$I$4,IF(AK423="多子世帯",$M423*参照!$I$4,IF(AK423="対象外",0))))))))))</f>
        <v>0</v>
      </c>
      <c r="CJ423" s="454" t="b">
        <f>IF(AL423="3/3",$M423*参照!$I$4,IF(AL423="2/3",$M423*参照!$I$5,IF(AL423="1/3",$M423*参照!$I$6,IF(AL423="1/4(多子)",$M423*参照!$I$4,IF(AL423="1/4(工･農)",$M423*参照!$I$7,IF(AL423="3/3(多子)",$M423*参照!$I$4,IF(AL423="2/3(多子)",$M423*参照!$I$4,IF(AL423="1/3(多子)",$M423*参照!$I$4,IF(AL423="多子世帯",$M423*参照!$I$4,IF(AL423="対象外",0))))))))))</f>
        <v>0</v>
      </c>
      <c r="CK423" s="454" t="b">
        <f>IF(AM423="3/3",$M423*参照!$I$4,IF(AM423="2/3",$M423*参照!$I$5,IF(AM423="1/3",$M423*参照!$I$6,IF(AM423="1/4(多子)",$M423*参照!$I$4,IF(AM423="1/4(工･農)",$M423*参照!$I$7,IF(AM423="3/3(多子)",$M423*参照!$I$4,IF(AM423="2/3(多子)",$M423*参照!$I$4,IF(AM423="1/3(多子)",$M423*参照!$I$4,IF(AM423="多子世帯",$M423*参照!$I$4,IF(AM423="対象外",0))))))))))</f>
        <v>0</v>
      </c>
      <c r="CL423" s="454" t="b">
        <f>IF(AN423="3/3",$M423*参照!$I$4,IF(AN423="2/3",$M423*参照!$I$5,IF(AN423="1/3",$M423*参照!$I$6,IF(AN423="1/4(多子)",$M423*参照!$I$4,IF(AN423="1/4(工･農)",$M423*参照!$I$7,IF(AN423="3/3(多子)",$M423*参照!$I$4,IF(AN423="2/3(多子)",$M423*参照!$I$4,IF(AN423="1/3(多子)",$M423*参照!$I$4,IF(AN423="多子世帯",$M423*参照!$I$4,IF(AN423="対象外",0))))))))))</f>
        <v>0</v>
      </c>
      <c r="CM423" s="454" t="b">
        <f>IF(AO423="3/3",$M423*参照!$I$4,IF(AO423="2/3",$M423*参照!$I$5,IF(AO423="1/3",$M423*参照!$I$6,IF(AO423="1/4(多子)",$M423*参照!$I$4,IF(AO423="1/4(工･農)",$M423*参照!$I$7,IF(AO423="3/3(多子)",$M423*参照!$I$4,IF(AO423="2/3(多子)",$M423*参照!$I$4,IF(AO423="1/3(多子)",$M423*参照!$I$4,IF(AO423="多子世帯",$M423*参照!$I$4,IF(AO423="対象外",0))))))))))</f>
        <v>0</v>
      </c>
      <c r="CN423" s="454" t="b">
        <f>IF(AP423="3/3",$M423*参照!$I$4,IF(AP423="2/3",$M423*参照!$I$5,IF(AP423="1/3",$M423*参照!$I$6,IF(AP423="1/4(多子)",$M423*参照!$I$4,IF(AP423="1/4(工･農)",$M423*参照!$I$7,IF(AP423="3/3(多子)",$M423*参照!$I$4,IF(AP423="2/3(多子)",$M423*参照!$I$4,IF(AP423="1/3(多子)",$M423*参照!$I$4,IF(AP423="多子世帯",$M423*参照!$I$4,IF(AP423="対象外",0))))))))))</f>
        <v>0</v>
      </c>
      <c r="CO423" s="454" t="b">
        <f>IF(AQ423="3/3",$M423*参照!$I$4,IF(AQ423="2/3",$M423*参照!$I$5,IF(AQ423="1/3",$M423*参照!$I$6,IF(AQ423="1/4(多子)",$M423*参照!$I$4,IF(AQ423="1/4(工･農)",$M423*参照!$I$7,IF(AQ423="3/3(多子)",$M423*参照!$I$4,IF(AQ423="2/3(多子)",$M423*参照!$I$4,IF(AQ423="1/3(多子)",$M423*参照!$I$4,IF(AQ423="多子世帯",$M423*参照!$I$4,IF(AQ423="対象外",0))))))))))</f>
        <v>0</v>
      </c>
      <c r="CP423" s="454" t="b">
        <f>IF(AR423="3/3",$M423*参照!$I$4,IF(AR423="2/3",$M423*参照!$I$5,IF(AR423="1/3",$M423*参照!$I$6,IF(AR423="1/4(多子)",$M423*参照!$I$4,IF(AR423="1/4(工･農)",$M423*参照!$I$7,IF(AR423="3/3(多子)",$M423*参照!$I$4,IF(AR423="2/3(多子)",$M423*参照!$I$4,IF(AR423="1/3(多子)",$M423*参照!$I$4,IF(AR423="多子世帯",$M423*参照!$I$4,IF(AR423="対象外",0))))))))))</f>
        <v>0</v>
      </c>
      <c r="CQ423" s="455" t="b">
        <f>IF(AS423="3/3",$M423*参照!$I$4,IF(AS423="2/3",$M423*参照!$I$5,IF(AS423="1/3",$M423*参照!$I$6,IF(AS423="1/4(多子)",$M423*参照!$I$4,IF(AS423="1/4(工･農)",$M423*参照!$I$7,IF(AS423="3/3(多子)",$M423*参照!$I$4,IF(AS423="2/3(多子)",$M423*参照!$I$4,IF(AS423="1/3(多子)",$M423*参照!$I$4,IF(AS423="多子世帯",$M423*参照!$I$4,IF(AS423="対象外",0))))))))))</f>
        <v>0</v>
      </c>
      <c r="CR423" s="456">
        <f t="shared" si="331"/>
        <v>0</v>
      </c>
      <c r="CS423" s="66"/>
      <c r="CT423" s="147"/>
      <c r="CU423" s="147"/>
      <c r="CV423" s="147"/>
      <c r="CW423" s="147"/>
      <c r="CX423" s="147"/>
      <c r="CY423" s="149"/>
      <c r="CZ423" s="100"/>
      <c r="DA423" s="147"/>
      <c r="DB423" s="147"/>
      <c r="DC423" s="147"/>
      <c r="DD423" s="147"/>
      <c r="DE423" s="147"/>
      <c r="DF423" s="148">
        <f t="shared" si="332"/>
        <v>0</v>
      </c>
      <c r="DG423" s="77">
        <f>IF(CD423=0,0,(ROUNDUP(O423*(BU423*参照!$C$5+BV423*参照!$C$6+BW423*参照!$C$7+BX423*参照!$C$8+BY423*参照!$C$9+BZ423*参照!$C$10+CA423*参照!$C$11+CB423*参照!$C$12+CC423*参照!$C$13)/CD423,-2)))</f>
        <v>0</v>
      </c>
      <c r="DH423" s="136" t="str">
        <f t="shared" si="303"/>
        <v>B</v>
      </c>
    </row>
    <row r="424" spans="1:112" ht="14.4">
      <c r="A424" s="137">
        <v>383</v>
      </c>
      <c r="B424" s="363"/>
      <c r="C424" s="361"/>
      <c r="D424" s="126"/>
      <c r="E424" s="127"/>
      <c r="F424" s="185"/>
      <c r="G424" s="213"/>
      <c r="H424" s="355"/>
      <c r="I424" s="235">
        <v>0</v>
      </c>
      <c r="J424" s="235">
        <f t="shared" si="304"/>
        <v>0</v>
      </c>
      <c r="K424" s="387">
        <f>IF(D424="昼間",参照!$E$4,IF(D424="夜間等",参照!$E$5,IF(D424="通信",参照!$E$6,0)))</f>
        <v>0</v>
      </c>
      <c r="L424" s="240">
        <f t="shared" si="305"/>
        <v>0</v>
      </c>
      <c r="M424" s="241">
        <f t="shared" si="306"/>
        <v>0</v>
      </c>
      <c r="N424" s="238"/>
      <c r="O424" s="238">
        <f t="shared" si="307"/>
        <v>0</v>
      </c>
      <c r="P424" s="389">
        <v>0</v>
      </c>
      <c r="Q424" s="392">
        <f>IF(D424="昼間",参照!$F$4,IF(D424="夜間等",参照!$F$5,IF(D424="通信",参照!$F$6,0)))</f>
        <v>0</v>
      </c>
      <c r="R424" s="240">
        <f t="shared" si="308"/>
        <v>0</v>
      </c>
      <c r="S424" s="214"/>
      <c r="T424" s="384">
        <f t="shared" si="309"/>
        <v>0</v>
      </c>
      <c r="U424" s="382">
        <f t="shared" si="310"/>
        <v>0</v>
      </c>
      <c r="V424" s="380">
        <f t="shared" si="311"/>
        <v>0</v>
      </c>
      <c r="W424" s="378">
        <f t="shared" si="312"/>
        <v>0</v>
      </c>
      <c r="X424" s="386" t="str">
        <f t="shared" si="282"/>
        <v>0</v>
      </c>
      <c r="Y424" s="379">
        <f t="shared" si="313"/>
        <v>0</v>
      </c>
      <c r="Z424" s="441"/>
      <c r="AA424" s="441"/>
      <c r="AB424" s="445">
        <f t="shared" si="314"/>
        <v>0</v>
      </c>
      <c r="AC424" s="356">
        <f t="shared" si="315"/>
        <v>0</v>
      </c>
      <c r="AD424" s="123">
        <f t="shared" si="283"/>
        <v>0</v>
      </c>
      <c r="AE424" s="123">
        <f t="shared" si="284"/>
        <v>0</v>
      </c>
      <c r="AF424" s="183"/>
      <c r="AG424" s="32"/>
      <c r="AH424" s="97"/>
      <c r="AI424" s="33"/>
      <c r="AJ424" s="97"/>
      <c r="AK424" s="33"/>
      <c r="AL424" s="97"/>
      <c r="AM424" s="98"/>
      <c r="AN424" s="99"/>
      <c r="AO424" s="147"/>
      <c r="AP424" s="147"/>
      <c r="AQ424" s="147"/>
      <c r="AR424" s="147"/>
      <c r="AS424" s="33"/>
      <c r="AT424" s="308">
        <f t="shared" si="285"/>
        <v>0</v>
      </c>
      <c r="AU424" s="295">
        <f t="shared" si="286"/>
        <v>0</v>
      </c>
      <c r="AV424" s="295">
        <f t="shared" si="287"/>
        <v>0</v>
      </c>
      <c r="AW424" s="295">
        <f t="shared" si="288"/>
        <v>0</v>
      </c>
      <c r="AX424" s="295">
        <f t="shared" si="289"/>
        <v>0</v>
      </c>
      <c r="AY424" s="295">
        <f t="shared" si="290"/>
        <v>0</v>
      </c>
      <c r="AZ424" s="295">
        <f t="shared" si="291"/>
        <v>0</v>
      </c>
      <c r="BA424" s="295">
        <f t="shared" si="292"/>
        <v>0</v>
      </c>
      <c r="BB424" s="310">
        <f t="shared" si="293"/>
        <v>0</v>
      </c>
      <c r="BC424" s="308">
        <f t="shared" si="294"/>
        <v>0</v>
      </c>
      <c r="BD424" s="308">
        <f t="shared" si="295"/>
        <v>0</v>
      </c>
      <c r="BE424" s="295">
        <f t="shared" si="296"/>
        <v>0</v>
      </c>
      <c r="BF424" s="308">
        <f t="shared" si="297"/>
        <v>0</v>
      </c>
      <c r="BG424" s="295">
        <f t="shared" si="298"/>
        <v>0</v>
      </c>
      <c r="BH424" s="308">
        <f t="shared" si="299"/>
        <v>0</v>
      </c>
      <c r="BI424" s="295">
        <f t="shared" si="300"/>
        <v>0</v>
      </c>
      <c r="BJ424" s="295">
        <f t="shared" si="301"/>
        <v>0</v>
      </c>
      <c r="BK424" s="310">
        <f t="shared" si="302"/>
        <v>0</v>
      </c>
      <c r="BL424" s="317">
        <f t="shared" si="316"/>
        <v>0</v>
      </c>
      <c r="BM424" s="299">
        <f t="shared" si="316"/>
        <v>0</v>
      </c>
      <c r="BN424" s="299">
        <f t="shared" si="317"/>
        <v>0</v>
      </c>
      <c r="BO424" s="299">
        <f t="shared" si="316"/>
        <v>0</v>
      </c>
      <c r="BP424" s="299">
        <f t="shared" si="318"/>
        <v>0</v>
      </c>
      <c r="BQ424" s="299">
        <f t="shared" si="316"/>
        <v>0</v>
      </c>
      <c r="BR424" s="299">
        <f t="shared" si="319"/>
        <v>0</v>
      </c>
      <c r="BS424" s="299">
        <f t="shared" si="320"/>
        <v>0</v>
      </c>
      <c r="BT424" s="318">
        <f t="shared" si="320"/>
        <v>0</v>
      </c>
      <c r="BU424" s="450">
        <f t="shared" si="321"/>
        <v>0</v>
      </c>
      <c r="BV424" s="451">
        <f t="shared" si="322"/>
        <v>0</v>
      </c>
      <c r="BW424" s="451">
        <f t="shared" si="323"/>
        <v>0</v>
      </c>
      <c r="BX424" s="451">
        <f t="shared" si="324"/>
        <v>0</v>
      </c>
      <c r="BY424" s="451">
        <f t="shared" si="325"/>
        <v>0</v>
      </c>
      <c r="BZ424" s="451">
        <f t="shared" si="326"/>
        <v>0</v>
      </c>
      <c r="CA424" s="451">
        <f t="shared" si="327"/>
        <v>0</v>
      </c>
      <c r="CB424" s="451">
        <f t="shared" si="328"/>
        <v>0</v>
      </c>
      <c r="CC424" s="451">
        <f t="shared" si="329"/>
        <v>0</v>
      </c>
      <c r="CD424" s="452">
        <f t="shared" si="330"/>
        <v>0</v>
      </c>
      <c r="CE424" s="453">
        <f>IF($AF424="3/3",$R424*参照!$J$4,IF($AF424="2/3",$R424*参照!$J$5,IF($AF424="1/3",$R424*参照!$J$6,IF($AF424="1/4(多子)",$R424*参照!$J$4,IF($AF424="1/4(工･農)",$R424*参照!$J$7,IF($AF424="3/3(多子)",$R424*参照!$J$4,IF($AF424="2/3(多子)",$R424*参照!$J$4,IF($AF424="1/3(多子)",$R424*参照!$J$4,IF($AF424="多子世帯",$R424*参照!$J$4,)))))))))</f>
        <v>0</v>
      </c>
      <c r="CF424" s="454" t="b">
        <f>IF(AH424="3/3",$M424*参照!$I$4,IF(AH424="2/3",$M424*参照!$I$5,IF(AH424="1/3",$M424*参照!$I$6,IF(AH424="1/4(多子)",$M424*参照!$I$4,IF(AH424="1/4(工･農)",$M424*参照!$I$7,IF(AH424="3/3(多子)",$M424*参照!$I$4,IF(AH424="2/3(多子)",$M424*参照!$I$4,IF(AH424="1/3(多子)",$M424*参照!$I$4,IF(AH424="多子世帯",$M424*参照!$I$4,IF(AH424="対象外",0))))))))))</f>
        <v>0</v>
      </c>
      <c r="CG424" s="454" t="b">
        <f>IF(AI424="3/3",$M424*参照!$I$4,IF(AI424="2/3",$M424*参照!$I$5,IF(AI424="1/3",$M424*参照!$I$6,IF(AI424="1/4(多子)",$M424*参照!$I$4,IF(AI424="1/4(工･農)",$M424*参照!$I$7,IF(AI424="3/3(多子)",$M424*参照!$I$4,IF(AI424="2/3(多子)",$M424*参照!$I$4,IF(AI424="1/3(多子)",$M424*参照!$I$4,IF(AI424="多子世帯",$M424*参照!$I$4,IF(AI424="対象外",0))))))))))</f>
        <v>0</v>
      </c>
      <c r="CH424" s="454" t="b">
        <f>IF(AJ424="3/3",$M424*参照!$I$4,IF(AJ424="2/3",$M424*参照!$I$5,IF(AJ424="1/3",$M424*参照!$I$6,IF(AJ424="1/4(多子)",$M424*参照!$I$4,IF(AJ424="1/4(工･農)",$M424*参照!$I$7,IF(AJ424="3/3(多子)",$M424*参照!$I$4,IF(AJ424="2/3(多子)",$M424*参照!$I$4,IF(AJ424="1/3(多子)",$M424*参照!$I$4,IF(AJ424="多子世帯",$M424*参照!$I$4,IF(AJ424="対象外",0))))))))))</f>
        <v>0</v>
      </c>
      <c r="CI424" s="454" t="b">
        <f>IF(AK424="3/3",$M424*参照!$I$4,IF(AK424="2/3",$M424*参照!$I$5,IF(AK424="1/3",$M424*参照!$I$6,IF(AK424="1/4(多子)",$M424*参照!$I$4,IF(AK424="1/4(工･農)",$M424*参照!$I$7,IF(AK424="3/3(多子)",$M424*参照!$I$4,IF(AK424="2/3(多子)",$M424*参照!$I$4,IF(AK424="1/3(多子)",$M424*参照!$I$4,IF(AK424="多子世帯",$M424*参照!$I$4,IF(AK424="対象外",0))))))))))</f>
        <v>0</v>
      </c>
      <c r="CJ424" s="454" t="b">
        <f>IF(AL424="3/3",$M424*参照!$I$4,IF(AL424="2/3",$M424*参照!$I$5,IF(AL424="1/3",$M424*参照!$I$6,IF(AL424="1/4(多子)",$M424*参照!$I$4,IF(AL424="1/4(工･農)",$M424*参照!$I$7,IF(AL424="3/3(多子)",$M424*参照!$I$4,IF(AL424="2/3(多子)",$M424*参照!$I$4,IF(AL424="1/3(多子)",$M424*参照!$I$4,IF(AL424="多子世帯",$M424*参照!$I$4,IF(AL424="対象外",0))))))))))</f>
        <v>0</v>
      </c>
      <c r="CK424" s="454" t="b">
        <f>IF(AM424="3/3",$M424*参照!$I$4,IF(AM424="2/3",$M424*参照!$I$5,IF(AM424="1/3",$M424*参照!$I$6,IF(AM424="1/4(多子)",$M424*参照!$I$4,IF(AM424="1/4(工･農)",$M424*参照!$I$7,IF(AM424="3/3(多子)",$M424*参照!$I$4,IF(AM424="2/3(多子)",$M424*参照!$I$4,IF(AM424="1/3(多子)",$M424*参照!$I$4,IF(AM424="多子世帯",$M424*参照!$I$4,IF(AM424="対象外",0))))))))))</f>
        <v>0</v>
      </c>
      <c r="CL424" s="454" t="b">
        <f>IF(AN424="3/3",$M424*参照!$I$4,IF(AN424="2/3",$M424*参照!$I$5,IF(AN424="1/3",$M424*参照!$I$6,IF(AN424="1/4(多子)",$M424*参照!$I$4,IF(AN424="1/4(工･農)",$M424*参照!$I$7,IF(AN424="3/3(多子)",$M424*参照!$I$4,IF(AN424="2/3(多子)",$M424*参照!$I$4,IF(AN424="1/3(多子)",$M424*参照!$I$4,IF(AN424="多子世帯",$M424*参照!$I$4,IF(AN424="対象外",0))))))))))</f>
        <v>0</v>
      </c>
      <c r="CM424" s="454" t="b">
        <f>IF(AO424="3/3",$M424*参照!$I$4,IF(AO424="2/3",$M424*参照!$I$5,IF(AO424="1/3",$M424*参照!$I$6,IF(AO424="1/4(多子)",$M424*参照!$I$4,IF(AO424="1/4(工･農)",$M424*参照!$I$7,IF(AO424="3/3(多子)",$M424*参照!$I$4,IF(AO424="2/3(多子)",$M424*参照!$I$4,IF(AO424="1/3(多子)",$M424*参照!$I$4,IF(AO424="多子世帯",$M424*参照!$I$4,IF(AO424="対象外",0))))))))))</f>
        <v>0</v>
      </c>
      <c r="CN424" s="454" t="b">
        <f>IF(AP424="3/3",$M424*参照!$I$4,IF(AP424="2/3",$M424*参照!$I$5,IF(AP424="1/3",$M424*参照!$I$6,IF(AP424="1/4(多子)",$M424*参照!$I$4,IF(AP424="1/4(工･農)",$M424*参照!$I$7,IF(AP424="3/3(多子)",$M424*参照!$I$4,IF(AP424="2/3(多子)",$M424*参照!$I$4,IF(AP424="1/3(多子)",$M424*参照!$I$4,IF(AP424="多子世帯",$M424*参照!$I$4,IF(AP424="対象外",0))))))))))</f>
        <v>0</v>
      </c>
      <c r="CO424" s="454" t="b">
        <f>IF(AQ424="3/3",$M424*参照!$I$4,IF(AQ424="2/3",$M424*参照!$I$5,IF(AQ424="1/3",$M424*参照!$I$6,IF(AQ424="1/4(多子)",$M424*参照!$I$4,IF(AQ424="1/4(工･農)",$M424*参照!$I$7,IF(AQ424="3/3(多子)",$M424*参照!$I$4,IF(AQ424="2/3(多子)",$M424*参照!$I$4,IF(AQ424="1/3(多子)",$M424*参照!$I$4,IF(AQ424="多子世帯",$M424*参照!$I$4,IF(AQ424="対象外",0))))))))))</f>
        <v>0</v>
      </c>
      <c r="CP424" s="454" t="b">
        <f>IF(AR424="3/3",$M424*参照!$I$4,IF(AR424="2/3",$M424*参照!$I$5,IF(AR424="1/3",$M424*参照!$I$6,IF(AR424="1/4(多子)",$M424*参照!$I$4,IF(AR424="1/4(工･農)",$M424*参照!$I$7,IF(AR424="3/3(多子)",$M424*参照!$I$4,IF(AR424="2/3(多子)",$M424*参照!$I$4,IF(AR424="1/3(多子)",$M424*参照!$I$4,IF(AR424="多子世帯",$M424*参照!$I$4,IF(AR424="対象外",0))))))))))</f>
        <v>0</v>
      </c>
      <c r="CQ424" s="455" t="b">
        <f>IF(AS424="3/3",$M424*参照!$I$4,IF(AS424="2/3",$M424*参照!$I$5,IF(AS424="1/3",$M424*参照!$I$6,IF(AS424="1/4(多子)",$M424*参照!$I$4,IF(AS424="1/4(工･農)",$M424*参照!$I$7,IF(AS424="3/3(多子)",$M424*参照!$I$4,IF(AS424="2/3(多子)",$M424*参照!$I$4,IF(AS424="1/3(多子)",$M424*参照!$I$4,IF(AS424="多子世帯",$M424*参照!$I$4,IF(AS424="対象外",0))))))))))</f>
        <v>0</v>
      </c>
      <c r="CR424" s="456">
        <f t="shared" si="331"/>
        <v>0</v>
      </c>
      <c r="CS424" s="66"/>
      <c r="CT424" s="147"/>
      <c r="CU424" s="147"/>
      <c r="CV424" s="147"/>
      <c r="CW424" s="147"/>
      <c r="CX424" s="147"/>
      <c r="CY424" s="149"/>
      <c r="CZ424" s="100"/>
      <c r="DA424" s="147"/>
      <c r="DB424" s="147"/>
      <c r="DC424" s="147"/>
      <c r="DD424" s="147"/>
      <c r="DE424" s="147"/>
      <c r="DF424" s="148">
        <f t="shared" si="332"/>
        <v>0</v>
      </c>
      <c r="DG424" s="77">
        <f>IF(CD424=0,0,(ROUNDUP(O424*(BU424*参照!$C$5+BV424*参照!$C$6+BW424*参照!$C$7+BX424*参照!$C$8+BY424*参照!$C$9+BZ424*参照!$C$10+CA424*参照!$C$11+CB424*参照!$C$12+CC424*参照!$C$13)/CD424,-2)))</f>
        <v>0</v>
      </c>
      <c r="DH424" s="136" t="str">
        <f t="shared" si="303"/>
        <v>B</v>
      </c>
    </row>
    <row r="425" spans="1:112" ht="14.4">
      <c r="A425" s="137">
        <v>384</v>
      </c>
      <c r="B425" s="354"/>
      <c r="C425" s="355"/>
      <c r="D425" s="213"/>
      <c r="E425" s="213"/>
      <c r="F425" s="185"/>
      <c r="G425" s="213"/>
      <c r="H425" s="355"/>
      <c r="I425" s="237">
        <v>0</v>
      </c>
      <c r="J425" s="236">
        <f t="shared" si="304"/>
        <v>0</v>
      </c>
      <c r="K425" s="387">
        <f>IF(D425="昼間",参照!$E$4,IF(D425="夜間等",参照!$E$5,IF(D425="通信",参照!$E$6,0)))</f>
        <v>0</v>
      </c>
      <c r="L425" s="240">
        <f t="shared" si="305"/>
        <v>0</v>
      </c>
      <c r="M425" s="241">
        <f t="shared" si="306"/>
        <v>0</v>
      </c>
      <c r="N425" s="238"/>
      <c r="O425" s="238">
        <f t="shared" si="307"/>
        <v>0</v>
      </c>
      <c r="P425" s="389">
        <v>0</v>
      </c>
      <c r="Q425" s="392">
        <f>IF(D425="昼間",参照!$F$4,IF(D425="夜間等",参照!$F$5,IF(D425="通信",参照!$F$6,0)))</f>
        <v>0</v>
      </c>
      <c r="R425" s="240">
        <f t="shared" si="308"/>
        <v>0</v>
      </c>
      <c r="S425" s="214"/>
      <c r="T425" s="384">
        <f t="shared" si="309"/>
        <v>0</v>
      </c>
      <c r="U425" s="382">
        <f t="shared" si="310"/>
        <v>0</v>
      </c>
      <c r="V425" s="380">
        <f t="shared" si="311"/>
        <v>0</v>
      </c>
      <c r="W425" s="378">
        <f t="shared" si="312"/>
        <v>0</v>
      </c>
      <c r="X425" s="386" t="str">
        <f t="shared" si="282"/>
        <v>0</v>
      </c>
      <c r="Y425" s="379">
        <f t="shared" si="313"/>
        <v>0</v>
      </c>
      <c r="Z425" s="441"/>
      <c r="AA425" s="441"/>
      <c r="AB425" s="445">
        <f t="shared" si="314"/>
        <v>0</v>
      </c>
      <c r="AC425" s="356">
        <f t="shared" si="315"/>
        <v>0</v>
      </c>
      <c r="AD425" s="123">
        <f t="shared" si="283"/>
        <v>0</v>
      </c>
      <c r="AE425" s="123">
        <f t="shared" si="284"/>
        <v>0</v>
      </c>
      <c r="AF425" s="183"/>
      <c r="AG425" s="32"/>
      <c r="AH425" s="97"/>
      <c r="AI425" s="33"/>
      <c r="AJ425" s="97"/>
      <c r="AK425" s="33"/>
      <c r="AL425" s="97"/>
      <c r="AM425" s="98"/>
      <c r="AN425" s="99"/>
      <c r="AO425" s="147"/>
      <c r="AP425" s="147"/>
      <c r="AQ425" s="147"/>
      <c r="AR425" s="147"/>
      <c r="AS425" s="33"/>
      <c r="AT425" s="308">
        <f t="shared" si="285"/>
        <v>0</v>
      </c>
      <c r="AU425" s="295">
        <f t="shared" si="286"/>
        <v>0</v>
      </c>
      <c r="AV425" s="295">
        <f t="shared" si="287"/>
        <v>0</v>
      </c>
      <c r="AW425" s="295">
        <f t="shared" si="288"/>
        <v>0</v>
      </c>
      <c r="AX425" s="295">
        <f t="shared" si="289"/>
        <v>0</v>
      </c>
      <c r="AY425" s="295">
        <f t="shared" si="290"/>
        <v>0</v>
      </c>
      <c r="AZ425" s="295">
        <f t="shared" si="291"/>
        <v>0</v>
      </c>
      <c r="BA425" s="295">
        <f t="shared" si="292"/>
        <v>0</v>
      </c>
      <c r="BB425" s="310">
        <f t="shared" si="293"/>
        <v>0</v>
      </c>
      <c r="BC425" s="308">
        <f t="shared" si="294"/>
        <v>0</v>
      </c>
      <c r="BD425" s="308">
        <f t="shared" si="295"/>
        <v>0</v>
      </c>
      <c r="BE425" s="295">
        <f t="shared" si="296"/>
        <v>0</v>
      </c>
      <c r="BF425" s="308">
        <f t="shared" si="297"/>
        <v>0</v>
      </c>
      <c r="BG425" s="295">
        <f t="shared" si="298"/>
        <v>0</v>
      </c>
      <c r="BH425" s="308">
        <f t="shared" si="299"/>
        <v>0</v>
      </c>
      <c r="BI425" s="295">
        <f t="shared" si="300"/>
        <v>0</v>
      </c>
      <c r="BJ425" s="295">
        <f t="shared" si="301"/>
        <v>0</v>
      </c>
      <c r="BK425" s="310">
        <f t="shared" si="302"/>
        <v>0</v>
      </c>
      <c r="BL425" s="317">
        <f t="shared" si="316"/>
        <v>0</v>
      </c>
      <c r="BM425" s="299">
        <f t="shared" si="316"/>
        <v>0</v>
      </c>
      <c r="BN425" s="299">
        <f t="shared" si="317"/>
        <v>0</v>
      </c>
      <c r="BO425" s="299">
        <f t="shared" si="316"/>
        <v>0</v>
      </c>
      <c r="BP425" s="299">
        <f t="shared" si="318"/>
        <v>0</v>
      </c>
      <c r="BQ425" s="299">
        <f t="shared" si="316"/>
        <v>0</v>
      </c>
      <c r="BR425" s="299">
        <f t="shared" si="319"/>
        <v>0</v>
      </c>
      <c r="BS425" s="299">
        <f t="shared" si="320"/>
        <v>0</v>
      </c>
      <c r="BT425" s="318">
        <f t="shared" si="320"/>
        <v>0</v>
      </c>
      <c r="BU425" s="450">
        <f t="shared" si="321"/>
        <v>0</v>
      </c>
      <c r="BV425" s="451">
        <f t="shared" si="322"/>
        <v>0</v>
      </c>
      <c r="BW425" s="451">
        <f t="shared" si="323"/>
        <v>0</v>
      </c>
      <c r="BX425" s="451">
        <f t="shared" si="324"/>
        <v>0</v>
      </c>
      <c r="BY425" s="451">
        <f t="shared" si="325"/>
        <v>0</v>
      </c>
      <c r="BZ425" s="451">
        <f t="shared" si="326"/>
        <v>0</v>
      </c>
      <c r="CA425" s="451">
        <f t="shared" si="327"/>
        <v>0</v>
      </c>
      <c r="CB425" s="451">
        <f t="shared" si="328"/>
        <v>0</v>
      </c>
      <c r="CC425" s="451">
        <f t="shared" si="329"/>
        <v>0</v>
      </c>
      <c r="CD425" s="452">
        <f t="shared" si="330"/>
        <v>0</v>
      </c>
      <c r="CE425" s="453">
        <f>IF($AF425="3/3",$R425*参照!$J$4,IF($AF425="2/3",$R425*参照!$J$5,IF($AF425="1/3",$R425*参照!$J$6,IF($AF425="1/4(多子)",$R425*参照!$J$4,IF($AF425="1/4(工･農)",$R425*参照!$J$7,IF($AF425="3/3(多子)",$R425*参照!$J$4,IF($AF425="2/3(多子)",$R425*参照!$J$4,IF($AF425="1/3(多子)",$R425*参照!$J$4,IF($AF425="多子世帯",$R425*参照!$J$4,)))))))))</f>
        <v>0</v>
      </c>
      <c r="CF425" s="454" t="b">
        <f>IF(AH425="3/3",$M425*参照!$I$4,IF(AH425="2/3",$M425*参照!$I$5,IF(AH425="1/3",$M425*参照!$I$6,IF(AH425="1/4(多子)",$M425*参照!$I$4,IF(AH425="1/4(工･農)",$M425*参照!$I$7,IF(AH425="3/3(多子)",$M425*参照!$I$4,IF(AH425="2/3(多子)",$M425*参照!$I$4,IF(AH425="1/3(多子)",$M425*参照!$I$4,IF(AH425="多子世帯",$M425*参照!$I$4,IF(AH425="対象外",0))))))))))</f>
        <v>0</v>
      </c>
      <c r="CG425" s="454" t="b">
        <f>IF(AI425="3/3",$M425*参照!$I$4,IF(AI425="2/3",$M425*参照!$I$5,IF(AI425="1/3",$M425*参照!$I$6,IF(AI425="1/4(多子)",$M425*参照!$I$4,IF(AI425="1/4(工･農)",$M425*参照!$I$7,IF(AI425="3/3(多子)",$M425*参照!$I$4,IF(AI425="2/3(多子)",$M425*参照!$I$4,IF(AI425="1/3(多子)",$M425*参照!$I$4,IF(AI425="多子世帯",$M425*参照!$I$4,IF(AI425="対象外",0))))))))))</f>
        <v>0</v>
      </c>
      <c r="CH425" s="454" t="b">
        <f>IF(AJ425="3/3",$M425*参照!$I$4,IF(AJ425="2/3",$M425*参照!$I$5,IF(AJ425="1/3",$M425*参照!$I$6,IF(AJ425="1/4(多子)",$M425*参照!$I$4,IF(AJ425="1/4(工･農)",$M425*参照!$I$7,IF(AJ425="3/3(多子)",$M425*参照!$I$4,IF(AJ425="2/3(多子)",$M425*参照!$I$4,IF(AJ425="1/3(多子)",$M425*参照!$I$4,IF(AJ425="多子世帯",$M425*参照!$I$4,IF(AJ425="対象外",0))))))))))</f>
        <v>0</v>
      </c>
      <c r="CI425" s="454" t="b">
        <f>IF(AK425="3/3",$M425*参照!$I$4,IF(AK425="2/3",$M425*参照!$I$5,IF(AK425="1/3",$M425*参照!$I$6,IF(AK425="1/4(多子)",$M425*参照!$I$4,IF(AK425="1/4(工･農)",$M425*参照!$I$7,IF(AK425="3/3(多子)",$M425*参照!$I$4,IF(AK425="2/3(多子)",$M425*参照!$I$4,IF(AK425="1/3(多子)",$M425*参照!$I$4,IF(AK425="多子世帯",$M425*参照!$I$4,IF(AK425="対象外",0))))))))))</f>
        <v>0</v>
      </c>
      <c r="CJ425" s="454" t="b">
        <f>IF(AL425="3/3",$M425*参照!$I$4,IF(AL425="2/3",$M425*参照!$I$5,IF(AL425="1/3",$M425*参照!$I$6,IF(AL425="1/4(多子)",$M425*参照!$I$4,IF(AL425="1/4(工･農)",$M425*参照!$I$7,IF(AL425="3/3(多子)",$M425*参照!$I$4,IF(AL425="2/3(多子)",$M425*参照!$I$4,IF(AL425="1/3(多子)",$M425*参照!$I$4,IF(AL425="多子世帯",$M425*参照!$I$4,IF(AL425="対象外",0))))))))))</f>
        <v>0</v>
      </c>
      <c r="CK425" s="454" t="b">
        <f>IF(AM425="3/3",$M425*参照!$I$4,IF(AM425="2/3",$M425*参照!$I$5,IF(AM425="1/3",$M425*参照!$I$6,IF(AM425="1/4(多子)",$M425*参照!$I$4,IF(AM425="1/4(工･農)",$M425*参照!$I$7,IF(AM425="3/3(多子)",$M425*参照!$I$4,IF(AM425="2/3(多子)",$M425*参照!$I$4,IF(AM425="1/3(多子)",$M425*参照!$I$4,IF(AM425="多子世帯",$M425*参照!$I$4,IF(AM425="対象外",0))))))))))</f>
        <v>0</v>
      </c>
      <c r="CL425" s="454" t="b">
        <f>IF(AN425="3/3",$M425*参照!$I$4,IF(AN425="2/3",$M425*参照!$I$5,IF(AN425="1/3",$M425*参照!$I$6,IF(AN425="1/4(多子)",$M425*参照!$I$4,IF(AN425="1/4(工･農)",$M425*参照!$I$7,IF(AN425="3/3(多子)",$M425*参照!$I$4,IF(AN425="2/3(多子)",$M425*参照!$I$4,IF(AN425="1/3(多子)",$M425*参照!$I$4,IF(AN425="多子世帯",$M425*参照!$I$4,IF(AN425="対象外",0))))))))))</f>
        <v>0</v>
      </c>
      <c r="CM425" s="454" t="b">
        <f>IF(AO425="3/3",$M425*参照!$I$4,IF(AO425="2/3",$M425*参照!$I$5,IF(AO425="1/3",$M425*参照!$I$6,IF(AO425="1/4(多子)",$M425*参照!$I$4,IF(AO425="1/4(工･農)",$M425*参照!$I$7,IF(AO425="3/3(多子)",$M425*参照!$I$4,IF(AO425="2/3(多子)",$M425*参照!$I$4,IF(AO425="1/3(多子)",$M425*参照!$I$4,IF(AO425="多子世帯",$M425*参照!$I$4,IF(AO425="対象外",0))))))))))</f>
        <v>0</v>
      </c>
      <c r="CN425" s="454" t="b">
        <f>IF(AP425="3/3",$M425*参照!$I$4,IF(AP425="2/3",$M425*参照!$I$5,IF(AP425="1/3",$M425*参照!$I$6,IF(AP425="1/4(多子)",$M425*参照!$I$4,IF(AP425="1/4(工･農)",$M425*参照!$I$7,IF(AP425="3/3(多子)",$M425*参照!$I$4,IF(AP425="2/3(多子)",$M425*参照!$I$4,IF(AP425="1/3(多子)",$M425*参照!$I$4,IF(AP425="多子世帯",$M425*参照!$I$4,IF(AP425="対象外",0))))))))))</f>
        <v>0</v>
      </c>
      <c r="CO425" s="454" t="b">
        <f>IF(AQ425="3/3",$M425*参照!$I$4,IF(AQ425="2/3",$M425*参照!$I$5,IF(AQ425="1/3",$M425*参照!$I$6,IF(AQ425="1/4(多子)",$M425*参照!$I$4,IF(AQ425="1/4(工･農)",$M425*参照!$I$7,IF(AQ425="3/3(多子)",$M425*参照!$I$4,IF(AQ425="2/3(多子)",$M425*参照!$I$4,IF(AQ425="1/3(多子)",$M425*参照!$I$4,IF(AQ425="多子世帯",$M425*参照!$I$4,IF(AQ425="対象外",0))))))))))</f>
        <v>0</v>
      </c>
      <c r="CP425" s="454" t="b">
        <f>IF(AR425="3/3",$M425*参照!$I$4,IF(AR425="2/3",$M425*参照!$I$5,IF(AR425="1/3",$M425*参照!$I$6,IF(AR425="1/4(多子)",$M425*参照!$I$4,IF(AR425="1/4(工･農)",$M425*参照!$I$7,IF(AR425="3/3(多子)",$M425*参照!$I$4,IF(AR425="2/3(多子)",$M425*参照!$I$4,IF(AR425="1/3(多子)",$M425*参照!$I$4,IF(AR425="多子世帯",$M425*参照!$I$4,IF(AR425="対象外",0))))))))))</f>
        <v>0</v>
      </c>
      <c r="CQ425" s="455" t="b">
        <f>IF(AS425="3/3",$M425*参照!$I$4,IF(AS425="2/3",$M425*参照!$I$5,IF(AS425="1/3",$M425*参照!$I$6,IF(AS425="1/4(多子)",$M425*参照!$I$4,IF(AS425="1/4(工･農)",$M425*参照!$I$7,IF(AS425="3/3(多子)",$M425*参照!$I$4,IF(AS425="2/3(多子)",$M425*参照!$I$4,IF(AS425="1/3(多子)",$M425*参照!$I$4,IF(AS425="多子世帯",$M425*参照!$I$4,IF(AS425="対象外",0))))))))))</f>
        <v>0</v>
      </c>
      <c r="CR425" s="456">
        <f t="shared" si="331"/>
        <v>0</v>
      </c>
      <c r="CS425" s="66"/>
      <c r="CT425" s="147"/>
      <c r="CU425" s="147"/>
      <c r="CV425" s="147"/>
      <c r="CW425" s="147"/>
      <c r="CX425" s="147"/>
      <c r="CY425" s="149"/>
      <c r="CZ425" s="100"/>
      <c r="DA425" s="147"/>
      <c r="DB425" s="147"/>
      <c r="DC425" s="147"/>
      <c r="DD425" s="147"/>
      <c r="DE425" s="147"/>
      <c r="DF425" s="148">
        <f t="shared" si="332"/>
        <v>0</v>
      </c>
      <c r="DG425" s="77">
        <f>IF(CD425=0,0,(ROUNDUP(O425*(BU425*参照!$C$5+BV425*参照!$C$6+BW425*参照!$C$7+BX425*参照!$C$8+BY425*参照!$C$9+BZ425*参照!$C$10+CA425*参照!$C$11+CB425*参照!$C$12+CC425*参照!$C$13)/CD425,-2)))</f>
        <v>0</v>
      </c>
      <c r="DH425" s="136" t="str">
        <f t="shared" si="303"/>
        <v>B</v>
      </c>
    </row>
    <row r="426" spans="1:112" ht="14.4">
      <c r="A426" s="137">
        <v>385</v>
      </c>
      <c r="B426" s="363"/>
      <c r="C426" s="361"/>
      <c r="D426" s="126"/>
      <c r="E426" s="127"/>
      <c r="F426" s="185"/>
      <c r="G426" s="213"/>
      <c r="H426" s="355"/>
      <c r="I426" s="235">
        <v>0</v>
      </c>
      <c r="J426" s="235">
        <f t="shared" si="304"/>
        <v>0</v>
      </c>
      <c r="K426" s="387">
        <f>IF(D426="昼間",参照!$E$4,IF(D426="夜間等",参照!$E$5,IF(D426="通信",参照!$E$6,0)))</f>
        <v>0</v>
      </c>
      <c r="L426" s="240">
        <f t="shared" si="305"/>
        <v>0</v>
      </c>
      <c r="M426" s="241">
        <f t="shared" si="306"/>
        <v>0</v>
      </c>
      <c r="N426" s="238"/>
      <c r="O426" s="238">
        <f t="shared" si="307"/>
        <v>0</v>
      </c>
      <c r="P426" s="389">
        <v>0</v>
      </c>
      <c r="Q426" s="392">
        <f>IF(D426="昼間",参照!$F$4,IF(D426="夜間等",参照!$F$5,IF(D426="通信",参照!$F$6,0)))</f>
        <v>0</v>
      </c>
      <c r="R426" s="240">
        <f t="shared" si="308"/>
        <v>0</v>
      </c>
      <c r="S426" s="214"/>
      <c r="T426" s="384">
        <f t="shared" si="309"/>
        <v>0</v>
      </c>
      <c r="U426" s="382">
        <f t="shared" si="310"/>
        <v>0</v>
      </c>
      <c r="V426" s="380">
        <f t="shared" si="311"/>
        <v>0</v>
      </c>
      <c r="W426" s="378">
        <f t="shared" si="312"/>
        <v>0</v>
      </c>
      <c r="X426" s="386" t="str">
        <f t="shared" ref="X426:X489" si="333">IF(E426="1年",W426,"0")</f>
        <v>0</v>
      </c>
      <c r="Y426" s="379">
        <f t="shared" si="313"/>
        <v>0</v>
      </c>
      <c r="Z426" s="441"/>
      <c r="AA426" s="441"/>
      <c r="AB426" s="445">
        <f t="shared" si="314"/>
        <v>0</v>
      </c>
      <c r="AC426" s="356">
        <f t="shared" si="315"/>
        <v>0</v>
      </c>
      <c r="AD426" s="123">
        <f t="shared" ref="AD426:AD489" si="334">E426</f>
        <v>0</v>
      </c>
      <c r="AE426" s="123">
        <f t="shared" ref="AE426:AE489" si="335">F426</f>
        <v>0</v>
      </c>
      <c r="AF426" s="183"/>
      <c r="AG426" s="32"/>
      <c r="AH426" s="97"/>
      <c r="AI426" s="33"/>
      <c r="AJ426" s="97"/>
      <c r="AK426" s="33"/>
      <c r="AL426" s="97"/>
      <c r="AM426" s="98"/>
      <c r="AN426" s="99"/>
      <c r="AO426" s="147"/>
      <c r="AP426" s="147"/>
      <c r="AQ426" s="147"/>
      <c r="AR426" s="147"/>
      <c r="AS426" s="33"/>
      <c r="AT426" s="308">
        <f t="shared" ref="AT426:AT489" si="336">IF(T426=0,0,IF(COUNTIF($AH426:$AM426,"3/3")&gt;0,"1","0"))</f>
        <v>0</v>
      </c>
      <c r="AU426" s="295">
        <f t="shared" ref="AU426:AU489" si="337">IF(T426=0,0,IF(COUNTIF($AH426:$AM426,"3/3(多子)")&gt;0,"1","0"))</f>
        <v>0</v>
      </c>
      <c r="AV426" s="295">
        <f t="shared" ref="AV426:AV489" si="338">IF(T426=0,0,IF(COUNTIF($AH426:$AM426,"2/3")&gt;0,"1","0"))</f>
        <v>0</v>
      </c>
      <c r="AW426" s="295">
        <f t="shared" ref="AW426:AW489" si="339">IF(T426=0,0,IF(COUNTIF($AH426:$AM426,"2/3(多子)")&gt;0,"1","0"))</f>
        <v>0</v>
      </c>
      <c r="AX426" s="295">
        <f t="shared" ref="AX426:AX489" si="340">IF(T426=0,0,IF(COUNTIF($AH426:$AM426,"1/3")&gt;0,"1","0"))</f>
        <v>0</v>
      </c>
      <c r="AY426" s="295">
        <f t="shared" ref="AY426:AY489" si="341">IF(T426=0,0,IF(COUNTIF($AH426:$AM426,"1/3(多子)")&gt;0,"1","0"))</f>
        <v>0</v>
      </c>
      <c r="AZ426" s="295">
        <f t="shared" ref="AZ426:AZ489" si="342">IF(T426=0,0,IF(COUNTIF($AH426:$AM426,"1/4(多子)")&gt;0,"1","0"))</f>
        <v>0</v>
      </c>
      <c r="BA426" s="295">
        <f t="shared" ref="BA426:BA489" si="343">IF(T426=0,0,IF(COUNTIF($AH426:$AM426,"1/4(工･農)")&gt;0,"1","0"))</f>
        <v>0</v>
      </c>
      <c r="BB426" s="310">
        <f t="shared" ref="BB426:BB489" si="344">IF(T426=0,0,IF(COUNTIF($AH426:$AM426,"多子世帯")&gt;0,"1","0"))</f>
        <v>0</v>
      </c>
      <c r="BC426" s="308">
        <f t="shared" ref="BC426:BC489" si="345">IF(T426=0,0,IF(COUNTIF($AN426:$AS426,"3/3")&gt;0,"1","0"))</f>
        <v>0</v>
      </c>
      <c r="BD426" s="308">
        <f t="shared" ref="BD426:BD489" si="346">IF(T426=0,0,IF(COUNTIF($AN426:$AS426,"3/3(多子)")&gt;0,"1","0"))</f>
        <v>0</v>
      </c>
      <c r="BE426" s="295">
        <f t="shared" ref="BE426:BE489" si="347">IF(T426=0,0,IF(COUNTIF($AN426:$AS426,"2/3")&gt;0,"1","0"))</f>
        <v>0</v>
      </c>
      <c r="BF426" s="308">
        <f t="shared" ref="BF426:BF489" si="348">IF(T426=0,0,IF(COUNTIF($AN426:$AS426,"2/3(多子)")&gt;0,"1","0"))</f>
        <v>0</v>
      </c>
      <c r="BG426" s="295">
        <f t="shared" ref="BG426:BG489" si="349">IF(T426=0,0,IF(COUNTIF($AN426:$AS426,"1/3")&gt;0,"1","0"))</f>
        <v>0</v>
      </c>
      <c r="BH426" s="308">
        <f t="shared" ref="BH426:BH489" si="350">IF(T426=0,0,IF(COUNTIF($AN426:$AS426,"1/3(多子)")&gt;0,"1","0"))</f>
        <v>0</v>
      </c>
      <c r="BI426" s="295">
        <f t="shared" ref="BI426:BI489" si="351">IF(T426=0,0,IF(COUNTIF($AN426:$AS426,"1/4(多子)")&gt;0,"1","0"))</f>
        <v>0</v>
      </c>
      <c r="BJ426" s="295">
        <f t="shared" ref="BJ426:BJ489" si="352">IF(T426=0,0,IF(COUNTIF($AN426:$AS426,"1/4(工･農)")&gt;0,"1","0"))</f>
        <v>0</v>
      </c>
      <c r="BK426" s="310">
        <f t="shared" ref="BK426:BK489" si="353">IF(T426=0,0,IF(COUNTIF($AN426:$AS426,"多子世帯")&gt;0,"1","0"))</f>
        <v>0</v>
      </c>
      <c r="BL426" s="317">
        <f t="shared" si="316"/>
        <v>0</v>
      </c>
      <c r="BM426" s="299">
        <f t="shared" si="316"/>
        <v>0</v>
      </c>
      <c r="BN426" s="299">
        <f t="shared" si="317"/>
        <v>0</v>
      </c>
      <c r="BO426" s="299">
        <f t="shared" si="316"/>
        <v>0</v>
      </c>
      <c r="BP426" s="299">
        <f t="shared" si="318"/>
        <v>0</v>
      </c>
      <c r="BQ426" s="299">
        <f t="shared" si="318"/>
        <v>0</v>
      </c>
      <c r="BR426" s="299">
        <f t="shared" si="319"/>
        <v>0</v>
      </c>
      <c r="BS426" s="299">
        <f t="shared" si="320"/>
        <v>0</v>
      </c>
      <c r="BT426" s="318">
        <f t="shared" si="320"/>
        <v>0</v>
      </c>
      <c r="BU426" s="450">
        <f t="shared" si="321"/>
        <v>0</v>
      </c>
      <c r="BV426" s="451">
        <f t="shared" si="322"/>
        <v>0</v>
      </c>
      <c r="BW426" s="451">
        <f t="shared" si="323"/>
        <v>0</v>
      </c>
      <c r="BX426" s="451">
        <f t="shared" si="324"/>
        <v>0</v>
      </c>
      <c r="BY426" s="451">
        <f t="shared" si="325"/>
        <v>0</v>
      </c>
      <c r="BZ426" s="451">
        <f t="shared" si="326"/>
        <v>0</v>
      </c>
      <c r="CA426" s="451">
        <f t="shared" si="327"/>
        <v>0</v>
      </c>
      <c r="CB426" s="451">
        <f t="shared" si="328"/>
        <v>0</v>
      </c>
      <c r="CC426" s="451">
        <f t="shared" si="329"/>
        <v>0</v>
      </c>
      <c r="CD426" s="452">
        <f t="shared" si="330"/>
        <v>0</v>
      </c>
      <c r="CE426" s="453">
        <f>IF($AF426="3/3",$R426*参照!$J$4,IF($AF426="2/3",$R426*参照!$J$5,IF($AF426="1/3",$R426*参照!$J$6,IF($AF426="1/4(多子)",$R426*参照!$J$4,IF($AF426="1/4(工･農)",$R426*参照!$J$7,IF($AF426="3/3(多子)",$R426*参照!$J$4,IF($AF426="2/3(多子)",$R426*参照!$J$4,IF($AF426="1/3(多子)",$R426*参照!$J$4,IF($AF426="多子世帯",$R426*参照!$J$4,)))))))))</f>
        <v>0</v>
      </c>
      <c r="CF426" s="454" t="b">
        <f>IF(AH426="3/3",$M426*参照!$I$4,IF(AH426="2/3",$M426*参照!$I$5,IF(AH426="1/3",$M426*参照!$I$6,IF(AH426="1/4(多子)",$M426*参照!$I$4,IF(AH426="1/4(工･農)",$M426*参照!$I$7,IF(AH426="3/3(多子)",$M426*参照!$I$4,IF(AH426="2/3(多子)",$M426*参照!$I$4,IF(AH426="1/3(多子)",$M426*参照!$I$4,IF(AH426="多子世帯",$M426*参照!$I$4,IF(AH426="対象外",0))))))))))</f>
        <v>0</v>
      </c>
      <c r="CG426" s="454" t="b">
        <f>IF(AI426="3/3",$M426*参照!$I$4,IF(AI426="2/3",$M426*参照!$I$5,IF(AI426="1/3",$M426*参照!$I$6,IF(AI426="1/4(多子)",$M426*参照!$I$4,IF(AI426="1/4(工･農)",$M426*参照!$I$7,IF(AI426="3/3(多子)",$M426*参照!$I$4,IF(AI426="2/3(多子)",$M426*参照!$I$4,IF(AI426="1/3(多子)",$M426*参照!$I$4,IF(AI426="多子世帯",$M426*参照!$I$4,IF(AI426="対象外",0))))))))))</f>
        <v>0</v>
      </c>
      <c r="CH426" s="454" t="b">
        <f>IF(AJ426="3/3",$M426*参照!$I$4,IF(AJ426="2/3",$M426*参照!$I$5,IF(AJ426="1/3",$M426*参照!$I$6,IF(AJ426="1/4(多子)",$M426*参照!$I$4,IF(AJ426="1/4(工･農)",$M426*参照!$I$7,IF(AJ426="3/3(多子)",$M426*参照!$I$4,IF(AJ426="2/3(多子)",$M426*参照!$I$4,IF(AJ426="1/3(多子)",$M426*参照!$I$4,IF(AJ426="多子世帯",$M426*参照!$I$4,IF(AJ426="対象外",0))))))))))</f>
        <v>0</v>
      </c>
      <c r="CI426" s="454" t="b">
        <f>IF(AK426="3/3",$M426*参照!$I$4,IF(AK426="2/3",$M426*参照!$I$5,IF(AK426="1/3",$M426*参照!$I$6,IF(AK426="1/4(多子)",$M426*参照!$I$4,IF(AK426="1/4(工･農)",$M426*参照!$I$7,IF(AK426="3/3(多子)",$M426*参照!$I$4,IF(AK426="2/3(多子)",$M426*参照!$I$4,IF(AK426="1/3(多子)",$M426*参照!$I$4,IF(AK426="多子世帯",$M426*参照!$I$4,IF(AK426="対象外",0))))))))))</f>
        <v>0</v>
      </c>
      <c r="CJ426" s="454" t="b">
        <f>IF(AL426="3/3",$M426*参照!$I$4,IF(AL426="2/3",$M426*参照!$I$5,IF(AL426="1/3",$M426*参照!$I$6,IF(AL426="1/4(多子)",$M426*参照!$I$4,IF(AL426="1/4(工･農)",$M426*参照!$I$7,IF(AL426="3/3(多子)",$M426*参照!$I$4,IF(AL426="2/3(多子)",$M426*参照!$I$4,IF(AL426="1/3(多子)",$M426*参照!$I$4,IF(AL426="多子世帯",$M426*参照!$I$4,IF(AL426="対象外",0))))))))))</f>
        <v>0</v>
      </c>
      <c r="CK426" s="454" t="b">
        <f>IF(AM426="3/3",$M426*参照!$I$4,IF(AM426="2/3",$M426*参照!$I$5,IF(AM426="1/3",$M426*参照!$I$6,IF(AM426="1/4(多子)",$M426*参照!$I$4,IF(AM426="1/4(工･農)",$M426*参照!$I$7,IF(AM426="3/3(多子)",$M426*参照!$I$4,IF(AM426="2/3(多子)",$M426*参照!$I$4,IF(AM426="1/3(多子)",$M426*参照!$I$4,IF(AM426="多子世帯",$M426*参照!$I$4,IF(AM426="対象外",0))))))))))</f>
        <v>0</v>
      </c>
      <c r="CL426" s="454" t="b">
        <f>IF(AN426="3/3",$M426*参照!$I$4,IF(AN426="2/3",$M426*参照!$I$5,IF(AN426="1/3",$M426*参照!$I$6,IF(AN426="1/4(多子)",$M426*参照!$I$4,IF(AN426="1/4(工･農)",$M426*参照!$I$7,IF(AN426="3/3(多子)",$M426*参照!$I$4,IF(AN426="2/3(多子)",$M426*参照!$I$4,IF(AN426="1/3(多子)",$M426*参照!$I$4,IF(AN426="多子世帯",$M426*参照!$I$4,IF(AN426="対象外",0))))))))))</f>
        <v>0</v>
      </c>
      <c r="CM426" s="454" t="b">
        <f>IF(AO426="3/3",$M426*参照!$I$4,IF(AO426="2/3",$M426*参照!$I$5,IF(AO426="1/3",$M426*参照!$I$6,IF(AO426="1/4(多子)",$M426*参照!$I$4,IF(AO426="1/4(工･農)",$M426*参照!$I$7,IF(AO426="3/3(多子)",$M426*参照!$I$4,IF(AO426="2/3(多子)",$M426*参照!$I$4,IF(AO426="1/3(多子)",$M426*参照!$I$4,IF(AO426="多子世帯",$M426*参照!$I$4,IF(AO426="対象外",0))))))))))</f>
        <v>0</v>
      </c>
      <c r="CN426" s="454" t="b">
        <f>IF(AP426="3/3",$M426*参照!$I$4,IF(AP426="2/3",$M426*参照!$I$5,IF(AP426="1/3",$M426*参照!$I$6,IF(AP426="1/4(多子)",$M426*参照!$I$4,IF(AP426="1/4(工･農)",$M426*参照!$I$7,IF(AP426="3/3(多子)",$M426*参照!$I$4,IF(AP426="2/3(多子)",$M426*参照!$I$4,IF(AP426="1/3(多子)",$M426*参照!$I$4,IF(AP426="多子世帯",$M426*参照!$I$4,IF(AP426="対象外",0))))))))))</f>
        <v>0</v>
      </c>
      <c r="CO426" s="454" t="b">
        <f>IF(AQ426="3/3",$M426*参照!$I$4,IF(AQ426="2/3",$M426*参照!$I$5,IF(AQ426="1/3",$M426*参照!$I$6,IF(AQ426="1/4(多子)",$M426*参照!$I$4,IF(AQ426="1/4(工･農)",$M426*参照!$I$7,IF(AQ426="3/3(多子)",$M426*参照!$I$4,IF(AQ426="2/3(多子)",$M426*参照!$I$4,IF(AQ426="1/3(多子)",$M426*参照!$I$4,IF(AQ426="多子世帯",$M426*参照!$I$4,IF(AQ426="対象外",0))))))))))</f>
        <v>0</v>
      </c>
      <c r="CP426" s="454" t="b">
        <f>IF(AR426="3/3",$M426*参照!$I$4,IF(AR426="2/3",$M426*参照!$I$5,IF(AR426="1/3",$M426*参照!$I$6,IF(AR426="1/4(多子)",$M426*参照!$I$4,IF(AR426="1/4(工･農)",$M426*参照!$I$7,IF(AR426="3/3(多子)",$M426*参照!$I$4,IF(AR426="2/3(多子)",$M426*参照!$I$4,IF(AR426="1/3(多子)",$M426*参照!$I$4,IF(AR426="多子世帯",$M426*参照!$I$4,IF(AR426="対象外",0))))))))))</f>
        <v>0</v>
      </c>
      <c r="CQ426" s="455" t="b">
        <f>IF(AS426="3/3",$M426*参照!$I$4,IF(AS426="2/3",$M426*参照!$I$5,IF(AS426="1/3",$M426*参照!$I$6,IF(AS426="1/4(多子)",$M426*参照!$I$4,IF(AS426="1/4(工･農)",$M426*参照!$I$7,IF(AS426="3/3(多子)",$M426*参照!$I$4,IF(AS426="2/3(多子)",$M426*参照!$I$4,IF(AS426="1/3(多子)",$M426*参照!$I$4,IF(AS426="多子世帯",$M426*参照!$I$4,IF(AS426="対象外",0))))))))))</f>
        <v>0</v>
      </c>
      <c r="CR426" s="456">
        <f t="shared" si="331"/>
        <v>0</v>
      </c>
      <c r="CS426" s="66"/>
      <c r="CT426" s="147"/>
      <c r="CU426" s="147"/>
      <c r="CV426" s="147"/>
      <c r="CW426" s="147"/>
      <c r="CX426" s="147"/>
      <c r="CY426" s="149"/>
      <c r="CZ426" s="100"/>
      <c r="DA426" s="147"/>
      <c r="DB426" s="147"/>
      <c r="DC426" s="147"/>
      <c r="DD426" s="147"/>
      <c r="DE426" s="147"/>
      <c r="DF426" s="148">
        <f t="shared" si="332"/>
        <v>0</v>
      </c>
      <c r="DG426" s="77">
        <f>IF(CD426=0,0,(ROUNDUP(O426*(BU426*参照!$C$5+BV426*参照!$C$6+BW426*参照!$C$7+BX426*参照!$C$8+BY426*参照!$C$9+BZ426*参照!$C$10+CA426*参照!$C$11+CB426*参照!$C$12+CC426*参照!$C$13)/CD426,-2)))</f>
        <v>0</v>
      </c>
      <c r="DH426" s="136" t="str">
        <f t="shared" ref="DH426:DH489" si="354">IF(O426&lt;(L426*CD426/12),"A","B")</f>
        <v>B</v>
      </c>
    </row>
    <row r="427" spans="1:112" ht="14.4">
      <c r="A427" s="137">
        <v>386</v>
      </c>
      <c r="B427" s="363"/>
      <c r="C427" s="361"/>
      <c r="D427" s="126"/>
      <c r="E427" s="127"/>
      <c r="F427" s="185"/>
      <c r="G427" s="213"/>
      <c r="H427" s="355"/>
      <c r="I427" s="235">
        <v>0</v>
      </c>
      <c r="J427" s="235">
        <f t="shared" ref="J427:J490" si="355">ROUNDDOWN(I427,-2)</f>
        <v>0</v>
      </c>
      <c r="K427" s="387">
        <f>IF(D427="昼間",参照!$E$4,IF(D427="夜間等",参照!$E$5,IF(D427="通信",参照!$E$6,0)))</f>
        <v>0</v>
      </c>
      <c r="L427" s="240">
        <f t="shared" ref="L427:L490" si="356">ROUNDDOWN(MIN(J427:K427),-2)</f>
        <v>0</v>
      </c>
      <c r="M427" s="241">
        <f t="shared" ref="M427:M490" si="357">L427/12</f>
        <v>0</v>
      </c>
      <c r="N427" s="238"/>
      <c r="O427" s="238">
        <f t="shared" ref="O427:O490" si="358">ROUNDDOWN(N427,-2)</f>
        <v>0</v>
      </c>
      <c r="P427" s="389">
        <v>0</v>
      </c>
      <c r="Q427" s="392">
        <f>IF(D427="昼間",参照!$F$4,IF(D427="夜間等",参照!$F$5,IF(D427="通信",参照!$F$6,0)))</f>
        <v>0</v>
      </c>
      <c r="R427" s="240">
        <f t="shared" ref="R427:R490" si="359">ROUNDDOWN(MIN(P427:Q427),-2)</f>
        <v>0</v>
      </c>
      <c r="S427" s="214"/>
      <c r="T427" s="384">
        <f t="shared" ref="T427:T490" si="360">ROUNDUP(CR427,-2)</f>
        <v>0</v>
      </c>
      <c r="U427" s="382">
        <f t="shared" ref="U427:U490" si="361">IF(N427="",0,IF(O427=0,T427,IF(DH427="A",T427-DG427,0)))</f>
        <v>0</v>
      </c>
      <c r="V427" s="380">
        <f t="shared" ref="V427:V490" si="362">T427-U427</f>
        <v>0</v>
      </c>
      <c r="W427" s="378">
        <f t="shared" ref="W427:W490" si="363">ROUNDUP(CE427,-2)</f>
        <v>0</v>
      </c>
      <c r="X427" s="386" t="str">
        <f t="shared" si="333"/>
        <v>0</v>
      </c>
      <c r="Y427" s="379">
        <f t="shared" ref="Y427:Y490" si="364">T427-U427+X427</f>
        <v>0</v>
      </c>
      <c r="Z427" s="441"/>
      <c r="AA427" s="441"/>
      <c r="AB427" s="445">
        <f t="shared" ref="AB427:AB490" si="365">(V427+X427)-(Z427+AA427)</f>
        <v>0</v>
      </c>
      <c r="AC427" s="356">
        <f t="shared" ref="AC427:AC490" si="366">H427</f>
        <v>0</v>
      </c>
      <c r="AD427" s="123">
        <f t="shared" si="334"/>
        <v>0</v>
      </c>
      <c r="AE427" s="123">
        <f t="shared" si="335"/>
        <v>0</v>
      </c>
      <c r="AF427" s="183"/>
      <c r="AG427" s="32"/>
      <c r="AH427" s="97"/>
      <c r="AI427" s="33"/>
      <c r="AJ427" s="97"/>
      <c r="AK427" s="33"/>
      <c r="AL427" s="97"/>
      <c r="AM427" s="98"/>
      <c r="AN427" s="99"/>
      <c r="AO427" s="147"/>
      <c r="AP427" s="147"/>
      <c r="AQ427" s="147"/>
      <c r="AR427" s="147"/>
      <c r="AS427" s="33"/>
      <c r="AT427" s="308">
        <f t="shared" si="336"/>
        <v>0</v>
      </c>
      <c r="AU427" s="295">
        <f t="shared" si="337"/>
        <v>0</v>
      </c>
      <c r="AV427" s="295">
        <f t="shared" si="338"/>
        <v>0</v>
      </c>
      <c r="AW427" s="295">
        <f t="shared" si="339"/>
        <v>0</v>
      </c>
      <c r="AX427" s="295">
        <f t="shared" si="340"/>
        <v>0</v>
      </c>
      <c r="AY427" s="295">
        <f t="shared" si="341"/>
        <v>0</v>
      </c>
      <c r="AZ427" s="295">
        <f t="shared" si="342"/>
        <v>0</v>
      </c>
      <c r="BA427" s="295">
        <f t="shared" si="343"/>
        <v>0</v>
      </c>
      <c r="BB427" s="310">
        <f t="shared" si="344"/>
        <v>0</v>
      </c>
      <c r="BC427" s="308">
        <f t="shared" si="345"/>
        <v>0</v>
      </c>
      <c r="BD427" s="308">
        <f t="shared" si="346"/>
        <v>0</v>
      </c>
      <c r="BE427" s="295">
        <f t="shared" si="347"/>
        <v>0</v>
      </c>
      <c r="BF427" s="308">
        <f t="shared" si="348"/>
        <v>0</v>
      </c>
      <c r="BG427" s="295">
        <f t="shared" si="349"/>
        <v>0</v>
      </c>
      <c r="BH427" s="308">
        <f t="shared" si="350"/>
        <v>0</v>
      </c>
      <c r="BI427" s="295">
        <f t="shared" si="351"/>
        <v>0</v>
      </c>
      <c r="BJ427" s="295">
        <f t="shared" si="352"/>
        <v>0</v>
      </c>
      <c r="BK427" s="310">
        <f t="shared" si="353"/>
        <v>0</v>
      </c>
      <c r="BL427" s="317">
        <f t="shared" ref="BL427:BQ490" si="367">IF((COUNTIF(AT427,"1")&gt;0)+COUNTIF(BC427,"1")&gt;0,1,0)</f>
        <v>0</v>
      </c>
      <c r="BM427" s="299">
        <f t="shared" si="367"/>
        <v>0</v>
      </c>
      <c r="BN427" s="299">
        <f t="shared" ref="BN427:BN490" si="368">IF((COUNTIF(AV427,"1")&gt;0)+COUNTIF(BE427,"1")&gt;0,1,0)</f>
        <v>0</v>
      </c>
      <c r="BO427" s="299">
        <f t="shared" si="367"/>
        <v>0</v>
      </c>
      <c r="BP427" s="299">
        <f t="shared" ref="BP427:BQ490" si="369">IF((COUNTIF(AX427,"1")&gt;0)+COUNTIF(BG427,"1")&gt;0,1,0)</f>
        <v>0</v>
      </c>
      <c r="BQ427" s="299">
        <f t="shared" si="367"/>
        <v>0</v>
      </c>
      <c r="BR427" s="299">
        <f t="shared" ref="BR427:BR490" si="370">IF((COUNTIF(AZ427,"1")&gt;0)+COUNTIF(BI427,"1")&gt;0,1,0)</f>
        <v>0</v>
      </c>
      <c r="BS427" s="299">
        <f t="shared" ref="BS427:BT490" si="371">IF((COUNTIF(BA427,"1")&gt;0)+COUNTIF(BJ427,"1")&gt;0,1,0)</f>
        <v>0</v>
      </c>
      <c r="BT427" s="318">
        <f t="shared" si="371"/>
        <v>0</v>
      </c>
      <c r="BU427" s="450">
        <f t="shared" ref="BU427:BU490" si="372">COUNTIF($AH427:$AS427,"3/3")</f>
        <v>0</v>
      </c>
      <c r="BV427" s="451">
        <f t="shared" ref="BV427:BV490" si="373">COUNTIF($AH427:$AS427,"3/3(多子)")</f>
        <v>0</v>
      </c>
      <c r="BW427" s="451">
        <f t="shared" ref="BW427:BW490" si="374">COUNTIF($AH427:$AS427,"2/3")</f>
        <v>0</v>
      </c>
      <c r="BX427" s="451">
        <f t="shared" ref="BX427:BX490" si="375">COUNTIF($AH427:$AS427,"2/3(多子)")</f>
        <v>0</v>
      </c>
      <c r="BY427" s="451">
        <f t="shared" ref="BY427:BY490" si="376">COUNTIF($AH427:$AS427,"1/3")</f>
        <v>0</v>
      </c>
      <c r="BZ427" s="451">
        <f t="shared" ref="BZ427:BZ490" si="377">COUNTIF($AH427:$AS427,"1/3(多子)")</f>
        <v>0</v>
      </c>
      <c r="CA427" s="451">
        <f t="shared" ref="CA427:CA490" si="378">COUNTIF($AH427:$AS427,"1/4(多子)")</f>
        <v>0</v>
      </c>
      <c r="CB427" s="451">
        <f t="shared" ref="CB427:CB490" si="379">COUNTIF($AH427:$AS427,"1/4(工･農)")</f>
        <v>0</v>
      </c>
      <c r="CC427" s="451">
        <f t="shared" ref="CC427:CC490" si="380">COUNTIF($AH427:$AS427,"多子世帯")</f>
        <v>0</v>
      </c>
      <c r="CD427" s="452">
        <f t="shared" ref="CD427:CD490" si="381">SUM(BU427:CC427)</f>
        <v>0</v>
      </c>
      <c r="CE427" s="453">
        <f>IF($AF427="3/3",$R427*参照!$J$4,IF($AF427="2/3",$R427*参照!$J$5,IF($AF427="1/3",$R427*参照!$J$6,IF($AF427="1/4(多子)",$R427*参照!$J$4,IF($AF427="1/4(工･農)",$R427*参照!$J$7,IF($AF427="3/3(多子)",$R427*参照!$J$4,IF($AF427="2/3(多子)",$R427*参照!$J$4,IF($AF427="1/3(多子)",$R427*参照!$J$4,IF($AF427="多子世帯",$R427*参照!$J$4,)))))))))</f>
        <v>0</v>
      </c>
      <c r="CF427" s="454" t="b">
        <f>IF(AH427="3/3",$M427*参照!$I$4,IF(AH427="2/3",$M427*参照!$I$5,IF(AH427="1/3",$M427*参照!$I$6,IF(AH427="1/4(多子)",$M427*参照!$I$4,IF(AH427="1/4(工･農)",$M427*参照!$I$7,IF(AH427="3/3(多子)",$M427*参照!$I$4,IF(AH427="2/3(多子)",$M427*参照!$I$4,IF(AH427="1/3(多子)",$M427*参照!$I$4,IF(AH427="多子世帯",$M427*参照!$I$4,IF(AH427="対象外",0))))))))))</f>
        <v>0</v>
      </c>
      <c r="CG427" s="454" t="b">
        <f>IF(AI427="3/3",$M427*参照!$I$4,IF(AI427="2/3",$M427*参照!$I$5,IF(AI427="1/3",$M427*参照!$I$6,IF(AI427="1/4(多子)",$M427*参照!$I$4,IF(AI427="1/4(工･農)",$M427*参照!$I$7,IF(AI427="3/3(多子)",$M427*参照!$I$4,IF(AI427="2/3(多子)",$M427*参照!$I$4,IF(AI427="1/3(多子)",$M427*参照!$I$4,IF(AI427="多子世帯",$M427*参照!$I$4,IF(AI427="対象外",0))))))))))</f>
        <v>0</v>
      </c>
      <c r="CH427" s="454" t="b">
        <f>IF(AJ427="3/3",$M427*参照!$I$4,IF(AJ427="2/3",$M427*参照!$I$5,IF(AJ427="1/3",$M427*参照!$I$6,IF(AJ427="1/4(多子)",$M427*参照!$I$4,IF(AJ427="1/4(工･農)",$M427*参照!$I$7,IF(AJ427="3/3(多子)",$M427*参照!$I$4,IF(AJ427="2/3(多子)",$M427*参照!$I$4,IF(AJ427="1/3(多子)",$M427*参照!$I$4,IF(AJ427="多子世帯",$M427*参照!$I$4,IF(AJ427="対象外",0))))))))))</f>
        <v>0</v>
      </c>
      <c r="CI427" s="454" t="b">
        <f>IF(AK427="3/3",$M427*参照!$I$4,IF(AK427="2/3",$M427*参照!$I$5,IF(AK427="1/3",$M427*参照!$I$6,IF(AK427="1/4(多子)",$M427*参照!$I$4,IF(AK427="1/4(工･農)",$M427*参照!$I$7,IF(AK427="3/3(多子)",$M427*参照!$I$4,IF(AK427="2/3(多子)",$M427*参照!$I$4,IF(AK427="1/3(多子)",$M427*参照!$I$4,IF(AK427="多子世帯",$M427*参照!$I$4,IF(AK427="対象外",0))))))))))</f>
        <v>0</v>
      </c>
      <c r="CJ427" s="454" t="b">
        <f>IF(AL427="3/3",$M427*参照!$I$4,IF(AL427="2/3",$M427*参照!$I$5,IF(AL427="1/3",$M427*参照!$I$6,IF(AL427="1/4(多子)",$M427*参照!$I$4,IF(AL427="1/4(工･農)",$M427*参照!$I$7,IF(AL427="3/3(多子)",$M427*参照!$I$4,IF(AL427="2/3(多子)",$M427*参照!$I$4,IF(AL427="1/3(多子)",$M427*参照!$I$4,IF(AL427="多子世帯",$M427*参照!$I$4,IF(AL427="対象外",0))))))))))</f>
        <v>0</v>
      </c>
      <c r="CK427" s="454" t="b">
        <f>IF(AM427="3/3",$M427*参照!$I$4,IF(AM427="2/3",$M427*参照!$I$5,IF(AM427="1/3",$M427*参照!$I$6,IF(AM427="1/4(多子)",$M427*参照!$I$4,IF(AM427="1/4(工･農)",$M427*参照!$I$7,IF(AM427="3/3(多子)",$M427*参照!$I$4,IF(AM427="2/3(多子)",$M427*参照!$I$4,IF(AM427="1/3(多子)",$M427*参照!$I$4,IF(AM427="多子世帯",$M427*参照!$I$4,IF(AM427="対象外",0))))))))))</f>
        <v>0</v>
      </c>
      <c r="CL427" s="454" t="b">
        <f>IF(AN427="3/3",$M427*参照!$I$4,IF(AN427="2/3",$M427*参照!$I$5,IF(AN427="1/3",$M427*参照!$I$6,IF(AN427="1/4(多子)",$M427*参照!$I$4,IF(AN427="1/4(工･農)",$M427*参照!$I$7,IF(AN427="3/3(多子)",$M427*参照!$I$4,IF(AN427="2/3(多子)",$M427*参照!$I$4,IF(AN427="1/3(多子)",$M427*参照!$I$4,IF(AN427="多子世帯",$M427*参照!$I$4,IF(AN427="対象外",0))))))))))</f>
        <v>0</v>
      </c>
      <c r="CM427" s="454" t="b">
        <f>IF(AO427="3/3",$M427*参照!$I$4,IF(AO427="2/3",$M427*参照!$I$5,IF(AO427="1/3",$M427*参照!$I$6,IF(AO427="1/4(多子)",$M427*参照!$I$4,IF(AO427="1/4(工･農)",$M427*参照!$I$7,IF(AO427="3/3(多子)",$M427*参照!$I$4,IF(AO427="2/3(多子)",$M427*参照!$I$4,IF(AO427="1/3(多子)",$M427*参照!$I$4,IF(AO427="多子世帯",$M427*参照!$I$4,IF(AO427="対象外",0))))))))))</f>
        <v>0</v>
      </c>
      <c r="CN427" s="454" t="b">
        <f>IF(AP427="3/3",$M427*参照!$I$4,IF(AP427="2/3",$M427*参照!$I$5,IF(AP427="1/3",$M427*参照!$I$6,IF(AP427="1/4(多子)",$M427*参照!$I$4,IF(AP427="1/4(工･農)",$M427*参照!$I$7,IF(AP427="3/3(多子)",$M427*参照!$I$4,IF(AP427="2/3(多子)",$M427*参照!$I$4,IF(AP427="1/3(多子)",$M427*参照!$I$4,IF(AP427="多子世帯",$M427*参照!$I$4,IF(AP427="対象外",0))))))))))</f>
        <v>0</v>
      </c>
      <c r="CO427" s="454" t="b">
        <f>IF(AQ427="3/3",$M427*参照!$I$4,IF(AQ427="2/3",$M427*参照!$I$5,IF(AQ427="1/3",$M427*参照!$I$6,IF(AQ427="1/4(多子)",$M427*参照!$I$4,IF(AQ427="1/4(工･農)",$M427*参照!$I$7,IF(AQ427="3/3(多子)",$M427*参照!$I$4,IF(AQ427="2/3(多子)",$M427*参照!$I$4,IF(AQ427="1/3(多子)",$M427*参照!$I$4,IF(AQ427="多子世帯",$M427*参照!$I$4,IF(AQ427="対象外",0))))))))))</f>
        <v>0</v>
      </c>
      <c r="CP427" s="454" t="b">
        <f>IF(AR427="3/3",$M427*参照!$I$4,IF(AR427="2/3",$M427*参照!$I$5,IF(AR427="1/3",$M427*参照!$I$6,IF(AR427="1/4(多子)",$M427*参照!$I$4,IF(AR427="1/4(工･農)",$M427*参照!$I$7,IF(AR427="3/3(多子)",$M427*参照!$I$4,IF(AR427="2/3(多子)",$M427*参照!$I$4,IF(AR427="1/3(多子)",$M427*参照!$I$4,IF(AR427="多子世帯",$M427*参照!$I$4,IF(AR427="対象外",0))))))))))</f>
        <v>0</v>
      </c>
      <c r="CQ427" s="455" t="b">
        <f>IF(AS427="3/3",$M427*参照!$I$4,IF(AS427="2/3",$M427*参照!$I$5,IF(AS427="1/3",$M427*参照!$I$6,IF(AS427="1/4(多子)",$M427*参照!$I$4,IF(AS427="1/4(工･農)",$M427*参照!$I$7,IF(AS427="3/3(多子)",$M427*参照!$I$4,IF(AS427="2/3(多子)",$M427*参照!$I$4,IF(AS427="1/3(多子)",$M427*参照!$I$4,IF(AS427="多子世帯",$M427*参照!$I$4,IF(AS427="対象外",0))))))))))</f>
        <v>0</v>
      </c>
      <c r="CR427" s="456">
        <f t="shared" ref="CR427:CR490" si="382">SUM(CF427:CQ427)</f>
        <v>0</v>
      </c>
      <c r="CS427" s="66"/>
      <c r="CT427" s="147"/>
      <c r="CU427" s="147"/>
      <c r="CV427" s="147"/>
      <c r="CW427" s="147"/>
      <c r="CX427" s="147"/>
      <c r="CY427" s="149"/>
      <c r="CZ427" s="100"/>
      <c r="DA427" s="147"/>
      <c r="DB427" s="147"/>
      <c r="DC427" s="147"/>
      <c r="DD427" s="147"/>
      <c r="DE427" s="147"/>
      <c r="DF427" s="148">
        <f t="shared" ref="DF427:DF490" si="383">IF(COUNTIF(CT427:DE427,"家計急変")&gt;0,1,0)</f>
        <v>0</v>
      </c>
      <c r="DG427" s="77">
        <f>IF(CD427=0,0,(ROUNDUP(O427*(BU427*参照!$C$5+BV427*参照!$C$6+BW427*参照!$C$7+BX427*参照!$C$8+BY427*参照!$C$9+BZ427*参照!$C$10+CA427*参照!$C$11+CB427*参照!$C$12+CC427*参照!$C$13)/CD427,-2)))</f>
        <v>0</v>
      </c>
      <c r="DH427" s="136" t="str">
        <f t="shared" si="354"/>
        <v>B</v>
      </c>
    </row>
    <row r="428" spans="1:112" ht="14.4">
      <c r="A428" s="137">
        <v>387</v>
      </c>
      <c r="B428" s="363"/>
      <c r="C428" s="361"/>
      <c r="D428" s="126"/>
      <c r="E428" s="127"/>
      <c r="F428" s="185"/>
      <c r="G428" s="213"/>
      <c r="H428" s="355"/>
      <c r="I428" s="235">
        <v>0</v>
      </c>
      <c r="J428" s="235">
        <f t="shared" si="355"/>
        <v>0</v>
      </c>
      <c r="K428" s="387">
        <f>IF(D428="昼間",参照!$E$4,IF(D428="夜間等",参照!$E$5,IF(D428="通信",参照!$E$6,0)))</f>
        <v>0</v>
      </c>
      <c r="L428" s="240">
        <f t="shared" si="356"/>
        <v>0</v>
      </c>
      <c r="M428" s="241">
        <f t="shared" si="357"/>
        <v>0</v>
      </c>
      <c r="N428" s="238"/>
      <c r="O428" s="238">
        <f t="shared" si="358"/>
        <v>0</v>
      </c>
      <c r="P428" s="389">
        <v>0</v>
      </c>
      <c r="Q428" s="392">
        <f>IF(D428="昼間",参照!$F$4,IF(D428="夜間等",参照!$F$5,IF(D428="通信",参照!$F$6,0)))</f>
        <v>0</v>
      </c>
      <c r="R428" s="240">
        <f t="shared" si="359"/>
        <v>0</v>
      </c>
      <c r="S428" s="214"/>
      <c r="T428" s="384">
        <f t="shared" si="360"/>
        <v>0</v>
      </c>
      <c r="U428" s="382">
        <f t="shared" si="361"/>
        <v>0</v>
      </c>
      <c r="V428" s="380">
        <f t="shared" si="362"/>
        <v>0</v>
      </c>
      <c r="W428" s="378">
        <f t="shared" si="363"/>
        <v>0</v>
      </c>
      <c r="X428" s="386" t="str">
        <f t="shared" si="333"/>
        <v>0</v>
      </c>
      <c r="Y428" s="379">
        <f t="shared" si="364"/>
        <v>0</v>
      </c>
      <c r="Z428" s="441"/>
      <c r="AA428" s="441"/>
      <c r="AB428" s="445">
        <f t="shared" si="365"/>
        <v>0</v>
      </c>
      <c r="AC428" s="356">
        <f t="shared" si="366"/>
        <v>0</v>
      </c>
      <c r="AD428" s="123">
        <f t="shared" si="334"/>
        <v>0</v>
      </c>
      <c r="AE428" s="123">
        <f t="shared" si="335"/>
        <v>0</v>
      </c>
      <c r="AF428" s="183"/>
      <c r="AG428" s="32"/>
      <c r="AH428" s="97"/>
      <c r="AI428" s="33"/>
      <c r="AJ428" s="97"/>
      <c r="AK428" s="33"/>
      <c r="AL428" s="97"/>
      <c r="AM428" s="98"/>
      <c r="AN428" s="99"/>
      <c r="AO428" s="147"/>
      <c r="AP428" s="147"/>
      <c r="AQ428" s="147"/>
      <c r="AR428" s="147"/>
      <c r="AS428" s="33"/>
      <c r="AT428" s="308">
        <f t="shared" si="336"/>
        <v>0</v>
      </c>
      <c r="AU428" s="295">
        <f t="shared" si="337"/>
        <v>0</v>
      </c>
      <c r="AV428" s="295">
        <f t="shared" si="338"/>
        <v>0</v>
      </c>
      <c r="AW428" s="295">
        <f t="shared" si="339"/>
        <v>0</v>
      </c>
      <c r="AX428" s="295">
        <f t="shared" si="340"/>
        <v>0</v>
      </c>
      <c r="AY428" s="295">
        <f t="shared" si="341"/>
        <v>0</v>
      </c>
      <c r="AZ428" s="295">
        <f t="shared" si="342"/>
        <v>0</v>
      </c>
      <c r="BA428" s="295">
        <f t="shared" si="343"/>
        <v>0</v>
      </c>
      <c r="BB428" s="310">
        <f t="shared" si="344"/>
        <v>0</v>
      </c>
      <c r="BC428" s="308">
        <f t="shared" si="345"/>
        <v>0</v>
      </c>
      <c r="BD428" s="308">
        <f t="shared" si="346"/>
        <v>0</v>
      </c>
      <c r="BE428" s="295">
        <f t="shared" si="347"/>
        <v>0</v>
      </c>
      <c r="BF428" s="308">
        <f t="shared" si="348"/>
        <v>0</v>
      </c>
      <c r="BG428" s="295">
        <f t="shared" si="349"/>
        <v>0</v>
      </c>
      <c r="BH428" s="308">
        <f t="shared" si="350"/>
        <v>0</v>
      </c>
      <c r="BI428" s="295">
        <f t="shared" si="351"/>
        <v>0</v>
      </c>
      <c r="BJ428" s="295">
        <f t="shared" si="352"/>
        <v>0</v>
      </c>
      <c r="BK428" s="310">
        <f t="shared" si="353"/>
        <v>0</v>
      </c>
      <c r="BL428" s="317">
        <f t="shared" si="367"/>
        <v>0</v>
      </c>
      <c r="BM428" s="299">
        <f t="shared" si="367"/>
        <v>0</v>
      </c>
      <c r="BN428" s="299">
        <f t="shared" si="368"/>
        <v>0</v>
      </c>
      <c r="BO428" s="299">
        <f t="shared" si="367"/>
        <v>0</v>
      </c>
      <c r="BP428" s="299">
        <f t="shared" si="369"/>
        <v>0</v>
      </c>
      <c r="BQ428" s="299">
        <f t="shared" si="367"/>
        <v>0</v>
      </c>
      <c r="BR428" s="299">
        <f t="shared" si="370"/>
        <v>0</v>
      </c>
      <c r="BS428" s="299">
        <f t="shared" si="371"/>
        <v>0</v>
      </c>
      <c r="BT428" s="318">
        <f t="shared" si="371"/>
        <v>0</v>
      </c>
      <c r="BU428" s="450">
        <f t="shared" si="372"/>
        <v>0</v>
      </c>
      <c r="BV428" s="451">
        <f t="shared" si="373"/>
        <v>0</v>
      </c>
      <c r="BW428" s="451">
        <f t="shared" si="374"/>
        <v>0</v>
      </c>
      <c r="BX428" s="451">
        <f t="shared" si="375"/>
        <v>0</v>
      </c>
      <c r="BY428" s="451">
        <f t="shared" si="376"/>
        <v>0</v>
      </c>
      <c r="BZ428" s="451">
        <f t="shared" si="377"/>
        <v>0</v>
      </c>
      <c r="CA428" s="451">
        <f t="shared" si="378"/>
        <v>0</v>
      </c>
      <c r="CB428" s="451">
        <f t="shared" si="379"/>
        <v>0</v>
      </c>
      <c r="CC428" s="451">
        <f t="shared" si="380"/>
        <v>0</v>
      </c>
      <c r="CD428" s="452">
        <f t="shared" si="381"/>
        <v>0</v>
      </c>
      <c r="CE428" s="453">
        <f>IF($AF428="3/3",$R428*参照!$J$4,IF($AF428="2/3",$R428*参照!$J$5,IF($AF428="1/3",$R428*参照!$J$6,IF($AF428="1/4(多子)",$R428*参照!$J$4,IF($AF428="1/4(工･農)",$R428*参照!$J$7,IF($AF428="3/3(多子)",$R428*参照!$J$4,IF($AF428="2/3(多子)",$R428*参照!$J$4,IF($AF428="1/3(多子)",$R428*参照!$J$4,IF($AF428="多子世帯",$R428*参照!$J$4,)))))))))</f>
        <v>0</v>
      </c>
      <c r="CF428" s="454" t="b">
        <f>IF(AH428="3/3",$M428*参照!$I$4,IF(AH428="2/3",$M428*参照!$I$5,IF(AH428="1/3",$M428*参照!$I$6,IF(AH428="1/4(多子)",$M428*参照!$I$4,IF(AH428="1/4(工･農)",$M428*参照!$I$7,IF(AH428="3/3(多子)",$M428*参照!$I$4,IF(AH428="2/3(多子)",$M428*参照!$I$4,IF(AH428="1/3(多子)",$M428*参照!$I$4,IF(AH428="多子世帯",$M428*参照!$I$4,IF(AH428="対象外",0))))))))))</f>
        <v>0</v>
      </c>
      <c r="CG428" s="454" t="b">
        <f>IF(AI428="3/3",$M428*参照!$I$4,IF(AI428="2/3",$M428*参照!$I$5,IF(AI428="1/3",$M428*参照!$I$6,IF(AI428="1/4(多子)",$M428*参照!$I$4,IF(AI428="1/4(工･農)",$M428*参照!$I$7,IF(AI428="3/3(多子)",$M428*参照!$I$4,IF(AI428="2/3(多子)",$M428*参照!$I$4,IF(AI428="1/3(多子)",$M428*参照!$I$4,IF(AI428="多子世帯",$M428*参照!$I$4,IF(AI428="対象外",0))))))))))</f>
        <v>0</v>
      </c>
      <c r="CH428" s="454" t="b">
        <f>IF(AJ428="3/3",$M428*参照!$I$4,IF(AJ428="2/3",$M428*参照!$I$5,IF(AJ428="1/3",$M428*参照!$I$6,IF(AJ428="1/4(多子)",$M428*参照!$I$4,IF(AJ428="1/4(工･農)",$M428*参照!$I$7,IF(AJ428="3/3(多子)",$M428*参照!$I$4,IF(AJ428="2/3(多子)",$M428*参照!$I$4,IF(AJ428="1/3(多子)",$M428*参照!$I$4,IF(AJ428="多子世帯",$M428*参照!$I$4,IF(AJ428="対象外",0))))))))))</f>
        <v>0</v>
      </c>
      <c r="CI428" s="454" t="b">
        <f>IF(AK428="3/3",$M428*参照!$I$4,IF(AK428="2/3",$M428*参照!$I$5,IF(AK428="1/3",$M428*参照!$I$6,IF(AK428="1/4(多子)",$M428*参照!$I$4,IF(AK428="1/4(工･農)",$M428*参照!$I$7,IF(AK428="3/3(多子)",$M428*参照!$I$4,IF(AK428="2/3(多子)",$M428*参照!$I$4,IF(AK428="1/3(多子)",$M428*参照!$I$4,IF(AK428="多子世帯",$M428*参照!$I$4,IF(AK428="対象外",0))))))))))</f>
        <v>0</v>
      </c>
      <c r="CJ428" s="454" t="b">
        <f>IF(AL428="3/3",$M428*参照!$I$4,IF(AL428="2/3",$M428*参照!$I$5,IF(AL428="1/3",$M428*参照!$I$6,IF(AL428="1/4(多子)",$M428*参照!$I$4,IF(AL428="1/4(工･農)",$M428*参照!$I$7,IF(AL428="3/3(多子)",$M428*参照!$I$4,IF(AL428="2/3(多子)",$M428*参照!$I$4,IF(AL428="1/3(多子)",$M428*参照!$I$4,IF(AL428="多子世帯",$M428*参照!$I$4,IF(AL428="対象外",0))))))))))</f>
        <v>0</v>
      </c>
      <c r="CK428" s="454" t="b">
        <f>IF(AM428="3/3",$M428*参照!$I$4,IF(AM428="2/3",$M428*参照!$I$5,IF(AM428="1/3",$M428*参照!$I$6,IF(AM428="1/4(多子)",$M428*参照!$I$4,IF(AM428="1/4(工･農)",$M428*参照!$I$7,IF(AM428="3/3(多子)",$M428*参照!$I$4,IF(AM428="2/3(多子)",$M428*参照!$I$4,IF(AM428="1/3(多子)",$M428*参照!$I$4,IF(AM428="多子世帯",$M428*参照!$I$4,IF(AM428="対象外",0))))))))))</f>
        <v>0</v>
      </c>
      <c r="CL428" s="454" t="b">
        <f>IF(AN428="3/3",$M428*参照!$I$4,IF(AN428="2/3",$M428*参照!$I$5,IF(AN428="1/3",$M428*参照!$I$6,IF(AN428="1/4(多子)",$M428*参照!$I$4,IF(AN428="1/4(工･農)",$M428*参照!$I$7,IF(AN428="3/3(多子)",$M428*参照!$I$4,IF(AN428="2/3(多子)",$M428*参照!$I$4,IF(AN428="1/3(多子)",$M428*参照!$I$4,IF(AN428="多子世帯",$M428*参照!$I$4,IF(AN428="対象外",0))))))))))</f>
        <v>0</v>
      </c>
      <c r="CM428" s="454" t="b">
        <f>IF(AO428="3/3",$M428*参照!$I$4,IF(AO428="2/3",$M428*参照!$I$5,IF(AO428="1/3",$M428*参照!$I$6,IF(AO428="1/4(多子)",$M428*参照!$I$4,IF(AO428="1/4(工･農)",$M428*参照!$I$7,IF(AO428="3/3(多子)",$M428*参照!$I$4,IF(AO428="2/3(多子)",$M428*参照!$I$4,IF(AO428="1/3(多子)",$M428*参照!$I$4,IF(AO428="多子世帯",$M428*参照!$I$4,IF(AO428="対象外",0))))))))))</f>
        <v>0</v>
      </c>
      <c r="CN428" s="454" t="b">
        <f>IF(AP428="3/3",$M428*参照!$I$4,IF(AP428="2/3",$M428*参照!$I$5,IF(AP428="1/3",$M428*参照!$I$6,IF(AP428="1/4(多子)",$M428*参照!$I$4,IF(AP428="1/4(工･農)",$M428*参照!$I$7,IF(AP428="3/3(多子)",$M428*参照!$I$4,IF(AP428="2/3(多子)",$M428*参照!$I$4,IF(AP428="1/3(多子)",$M428*参照!$I$4,IF(AP428="多子世帯",$M428*参照!$I$4,IF(AP428="対象外",0))))))))))</f>
        <v>0</v>
      </c>
      <c r="CO428" s="454" t="b">
        <f>IF(AQ428="3/3",$M428*参照!$I$4,IF(AQ428="2/3",$M428*参照!$I$5,IF(AQ428="1/3",$M428*参照!$I$6,IF(AQ428="1/4(多子)",$M428*参照!$I$4,IF(AQ428="1/4(工･農)",$M428*参照!$I$7,IF(AQ428="3/3(多子)",$M428*参照!$I$4,IF(AQ428="2/3(多子)",$M428*参照!$I$4,IF(AQ428="1/3(多子)",$M428*参照!$I$4,IF(AQ428="多子世帯",$M428*参照!$I$4,IF(AQ428="対象外",0))))))))))</f>
        <v>0</v>
      </c>
      <c r="CP428" s="454" t="b">
        <f>IF(AR428="3/3",$M428*参照!$I$4,IF(AR428="2/3",$M428*参照!$I$5,IF(AR428="1/3",$M428*参照!$I$6,IF(AR428="1/4(多子)",$M428*参照!$I$4,IF(AR428="1/4(工･農)",$M428*参照!$I$7,IF(AR428="3/3(多子)",$M428*参照!$I$4,IF(AR428="2/3(多子)",$M428*参照!$I$4,IF(AR428="1/3(多子)",$M428*参照!$I$4,IF(AR428="多子世帯",$M428*参照!$I$4,IF(AR428="対象外",0))))))))))</f>
        <v>0</v>
      </c>
      <c r="CQ428" s="455" t="b">
        <f>IF(AS428="3/3",$M428*参照!$I$4,IF(AS428="2/3",$M428*参照!$I$5,IF(AS428="1/3",$M428*参照!$I$6,IF(AS428="1/4(多子)",$M428*参照!$I$4,IF(AS428="1/4(工･農)",$M428*参照!$I$7,IF(AS428="3/3(多子)",$M428*参照!$I$4,IF(AS428="2/3(多子)",$M428*参照!$I$4,IF(AS428="1/3(多子)",$M428*参照!$I$4,IF(AS428="多子世帯",$M428*参照!$I$4,IF(AS428="対象外",0))))))))))</f>
        <v>0</v>
      </c>
      <c r="CR428" s="456">
        <f t="shared" si="382"/>
        <v>0</v>
      </c>
      <c r="CS428" s="66"/>
      <c r="CT428" s="147"/>
      <c r="CU428" s="147"/>
      <c r="CV428" s="147"/>
      <c r="CW428" s="147"/>
      <c r="CX428" s="147"/>
      <c r="CY428" s="149"/>
      <c r="CZ428" s="100"/>
      <c r="DA428" s="147"/>
      <c r="DB428" s="147"/>
      <c r="DC428" s="147"/>
      <c r="DD428" s="147"/>
      <c r="DE428" s="147"/>
      <c r="DF428" s="148">
        <f t="shared" si="383"/>
        <v>0</v>
      </c>
      <c r="DG428" s="77">
        <f>IF(CD428=0,0,(ROUNDUP(O428*(BU428*参照!$C$5+BV428*参照!$C$6+BW428*参照!$C$7+BX428*参照!$C$8+BY428*参照!$C$9+BZ428*参照!$C$10+CA428*参照!$C$11+CB428*参照!$C$12+CC428*参照!$C$13)/CD428,-2)))</f>
        <v>0</v>
      </c>
      <c r="DH428" s="136" t="str">
        <f t="shared" si="354"/>
        <v>B</v>
      </c>
    </row>
    <row r="429" spans="1:112" ht="14.4">
      <c r="A429" s="137">
        <v>388</v>
      </c>
      <c r="B429" s="354"/>
      <c r="C429" s="355"/>
      <c r="D429" s="213"/>
      <c r="E429" s="213"/>
      <c r="F429" s="185"/>
      <c r="G429" s="213"/>
      <c r="H429" s="355"/>
      <c r="I429" s="237">
        <v>0</v>
      </c>
      <c r="J429" s="236">
        <f t="shared" si="355"/>
        <v>0</v>
      </c>
      <c r="K429" s="387">
        <f>IF(D429="昼間",参照!$E$4,IF(D429="夜間等",参照!$E$5,IF(D429="通信",参照!$E$6,0)))</f>
        <v>0</v>
      </c>
      <c r="L429" s="240">
        <f t="shared" si="356"/>
        <v>0</v>
      </c>
      <c r="M429" s="241">
        <f t="shared" si="357"/>
        <v>0</v>
      </c>
      <c r="N429" s="238"/>
      <c r="O429" s="238">
        <f t="shared" si="358"/>
        <v>0</v>
      </c>
      <c r="P429" s="389">
        <v>0</v>
      </c>
      <c r="Q429" s="392">
        <f>IF(D429="昼間",参照!$F$4,IF(D429="夜間等",参照!$F$5,IF(D429="通信",参照!$F$6,0)))</f>
        <v>0</v>
      </c>
      <c r="R429" s="240">
        <f t="shared" si="359"/>
        <v>0</v>
      </c>
      <c r="S429" s="214"/>
      <c r="T429" s="384">
        <f t="shared" si="360"/>
        <v>0</v>
      </c>
      <c r="U429" s="382">
        <f t="shared" si="361"/>
        <v>0</v>
      </c>
      <c r="V429" s="380">
        <f t="shared" si="362"/>
        <v>0</v>
      </c>
      <c r="W429" s="378">
        <f t="shared" si="363"/>
        <v>0</v>
      </c>
      <c r="X429" s="386" t="str">
        <f t="shared" si="333"/>
        <v>0</v>
      </c>
      <c r="Y429" s="379">
        <f t="shared" si="364"/>
        <v>0</v>
      </c>
      <c r="Z429" s="441"/>
      <c r="AA429" s="441"/>
      <c r="AB429" s="445">
        <f t="shared" si="365"/>
        <v>0</v>
      </c>
      <c r="AC429" s="356">
        <f t="shared" si="366"/>
        <v>0</v>
      </c>
      <c r="AD429" s="123">
        <f t="shared" si="334"/>
        <v>0</v>
      </c>
      <c r="AE429" s="123">
        <f t="shared" si="335"/>
        <v>0</v>
      </c>
      <c r="AF429" s="183"/>
      <c r="AG429" s="32"/>
      <c r="AH429" s="97"/>
      <c r="AI429" s="33"/>
      <c r="AJ429" s="97"/>
      <c r="AK429" s="33"/>
      <c r="AL429" s="97"/>
      <c r="AM429" s="98"/>
      <c r="AN429" s="99"/>
      <c r="AO429" s="147"/>
      <c r="AP429" s="147"/>
      <c r="AQ429" s="147"/>
      <c r="AR429" s="147"/>
      <c r="AS429" s="33"/>
      <c r="AT429" s="308">
        <f t="shared" si="336"/>
        <v>0</v>
      </c>
      <c r="AU429" s="295">
        <f t="shared" si="337"/>
        <v>0</v>
      </c>
      <c r="AV429" s="295">
        <f t="shared" si="338"/>
        <v>0</v>
      </c>
      <c r="AW429" s="295">
        <f t="shared" si="339"/>
        <v>0</v>
      </c>
      <c r="AX429" s="295">
        <f t="shared" si="340"/>
        <v>0</v>
      </c>
      <c r="AY429" s="295">
        <f t="shared" si="341"/>
        <v>0</v>
      </c>
      <c r="AZ429" s="295">
        <f t="shared" si="342"/>
        <v>0</v>
      </c>
      <c r="BA429" s="295">
        <f t="shared" si="343"/>
        <v>0</v>
      </c>
      <c r="BB429" s="310">
        <f t="shared" si="344"/>
        <v>0</v>
      </c>
      <c r="BC429" s="308">
        <f t="shared" si="345"/>
        <v>0</v>
      </c>
      <c r="BD429" s="308">
        <f t="shared" si="346"/>
        <v>0</v>
      </c>
      <c r="BE429" s="295">
        <f t="shared" si="347"/>
        <v>0</v>
      </c>
      <c r="BF429" s="308">
        <f t="shared" si="348"/>
        <v>0</v>
      </c>
      <c r="BG429" s="295">
        <f t="shared" si="349"/>
        <v>0</v>
      </c>
      <c r="BH429" s="308">
        <f t="shared" si="350"/>
        <v>0</v>
      </c>
      <c r="BI429" s="295">
        <f t="shared" si="351"/>
        <v>0</v>
      </c>
      <c r="BJ429" s="295">
        <f t="shared" si="352"/>
        <v>0</v>
      </c>
      <c r="BK429" s="310">
        <f t="shared" si="353"/>
        <v>0</v>
      </c>
      <c r="BL429" s="317">
        <f t="shared" si="367"/>
        <v>0</v>
      </c>
      <c r="BM429" s="299">
        <f t="shared" si="367"/>
        <v>0</v>
      </c>
      <c r="BN429" s="299">
        <f t="shared" si="368"/>
        <v>0</v>
      </c>
      <c r="BO429" s="299">
        <f t="shared" si="367"/>
        <v>0</v>
      </c>
      <c r="BP429" s="299">
        <f t="shared" si="369"/>
        <v>0</v>
      </c>
      <c r="BQ429" s="299">
        <f t="shared" si="367"/>
        <v>0</v>
      </c>
      <c r="BR429" s="299">
        <f t="shared" si="370"/>
        <v>0</v>
      </c>
      <c r="BS429" s="299">
        <f t="shared" si="371"/>
        <v>0</v>
      </c>
      <c r="BT429" s="318">
        <f t="shared" si="371"/>
        <v>0</v>
      </c>
      <c r="BU429" s="450">
        <f t="shared" si="372"/>
        <v>0</v>
      </c>
      <c r="BV429" s="451">
        <f t="shared" si="373"/>
        <v>0</v>
      </c>
      <c r="BW429" s="451">
        <f t="shared" si="374"/>
        <v>0</v>
      </c>
      <c r="BX429" s="451">
        <f t="shared" si="375"/>
        <v>0</v>
      </c>
      <c r="BY429" s="451">
        <f t="shared" si="376"/>
        <v>0</v>
      </c>
      <c r="BZ429" s="451">
        <f t="shared" si="377"/>
        <v>0</v>
      </c>
      <c r="CA429" s="451">
        <f t="shared" si="378"/>
        <v>0</v>
      </c>
      <c r="CB429" s="451">
        <f t="shared" si="379"/>
        <v>0</v>
      </c>
      <c r="CC429" s="451">
        <f t="shared" si="380"/>
        <v>0</v>
      </c>
      <c r="CD429" s="452">
        <f t="shared" si="381"/>
        <v>0</v>
      </c>
      <c r="CE429" s="453">
        <f>IF($AF429="3/3",$R429*参照!$J$4,IF($AF429="2/3",$R429*参照!$J$5,IF($AF429="1/3",$R429*参照!$J$6,IF($AF429="1/4(多子)",$R429*参照!$J$4,IF($AF429="1/4(工･農)",$R429*参照!$J$7,IF($AF429="3/3(多子)",$R429*参照!$J$4,IF($AF429="2/3(多子)",$R429*参照!$J$4,IF($AF429="1/3(多子)",$R429*参照!$J$4,IF($AF429="多子世帯",$R429*参照!$J$4,)))))))))</f>
        <v>0</v>
      </c>
      <c r="CF429" s="454" t="b">
        <f>IF(AH429="3/3",$M429*参照!$I$4,IF(AH429="2/3",$M429*参照!$I$5,IF(AH429="1/3",$M429*参照!$I$6,IF(AH429="1/4(多子)",$M429*参照!$I$4,IF(AH429="1/4(工･農)",$M429*参照!$I$7,IF(AH429="3/3(多子)",$M429*参照!$I$4,IF(AH429="2/3(多子)",$M429*参照!$I$4,IF(AH429="1/3(多子)",$M429*参照!$I$4,IF(AH429="多子世帯",$M429*参照!$I$4,IF(AH429="対象外",0))))))))))</f>
        <v>0</v>
      </c>
      <c r="CG429" s="454" t="b">
        <f>IF(AI429="3/3",$M429*参照!$I$4,IF(AI429="2/3",$M429*参照!$I$5,IF(AI429="1/3",$M429*参照!$I$6,IF(AI429="1/4(多子)",$M429*参照!$I$4,IF(AI429="1/4(工･農)",$M429*参照!$I$7,IF(AI429="3/3(多子)",$M429*参照!$I$4,IF(AI429="2/3(多子)",$M429*参照!$I$4,IF(AI429="1/3(多子)",$M429*参照!$I$4,IF(AI429="多子世帯",$M429*参照!$I$4,IF(AI429="対象外",0))))))))))</f>
        <v>0</v>
      </c>
      <c r="CH429" s="454" t="b">
        <f>IF(AJ429="3/3",$M429*参照!$I$4,IF(AJ429="2/3",$M429*参照!$I$5,IF(AJ429="1/3",$M429*参照!$I$6,IF(AJ429="1/4(多子)",$M429*参照!$I$4,IF(AJ429="1/4(工･農)",$M429*参照!$I$7,IF(AJ429="3/3(多子)",$M429*参照!$I$4,IF(AJ429="2/3(多子)",$M429*参照!$I$4,IF(AJ429="1/3(多子)",$M429*参照!$I$4,IF(AJ429="多子世帯",$M429*参照!$I$4,IF(AJ429="対象外",0))))))))))</f>
        <v>0</v>
      </c>
      <c r="CI429" s="454" t="b">
        <f>IF(AK429="3/3",$M429*参照!$I$4,IF(AK429="2/3",$M429*参照!$I$5,IF(AK429="1/3",$M429*参照!$I$6,IF(AK429="1/4(多子)",$M429*参照!$I$4,IF(AK429="1/4(工･農)",$M429*参照!$I$7,IF(AK429="3/3(多子)",$M429*参照!$I$4,IF(AK429="2/3(多子)",$M429*参照!$I$4,IF(AK429="1/3(多子)",$M429*参照!$I$4,IF(AK429="多子世帯",$M429*参照!$I$4,IF(AK429="対象外",0))))))))))</f>
        <v>0</v>
      </c>
      <c r="CJ429" s="454" t="b">
        <f>IF(AL429="3/3",$M429*参照!$I$4,IF(AL429="2/3",$M429*参照!$I$5,IF(AL429="1/3",$M429*参照!$I$6,IF(AL429="1/4(多子)",$M429*参照!$I$4,IF(AL429="1/4(工･農)",$M429*参照!$I$7,IF(AL429="3/3(多子)",$M429*参照!$I$4,IF(AL429="2/3(多子)",$M429*参照!$I$4,IF(AL429="1/3(多子)",$M429*参照!$I$4,IF(AL429="多子世帯",$M429*参照!$I$4,IF(AL429="対象外",0))))))))))</f>
        <v>0</v>
      </c>
      <c r="CK429" s="454" t="b">
        <f>IF(AM429="3/3",$M429*参照!$I$4,IF(AM429="2/3",$M429*参照!$I$5,IF(AM429="1/3",$M429*参照!$I$6,IF(AM429="1/4(多子)",$M429*参照!$I$4,IF(AM429="1/4(工･農)",$M429*参照!$I$7,IF(AM429="3/3(多子)",$M429*参照!$I$4,IF(AM429="2/3(多子)",$M429*参照!$I$4,IF(AM429="1/3(多子)",$M429*参照!$I$4,IF(AM429="多子世帯",$M429*参照!$I$4,IF(AM429="対象外",0))))))))))</f>
        <v>0</v>
      </c>
      <c r="CL429" s="454" t="b">
        <f>IF(AN429="3/3",$M429*参照!$I$4,IF(AN429="2/3",$M429*参照!$I$5,IF(AN429="1/3",$M429*参照!$I$6,IF(AN429="1/4(多子)",$M429*参照!$I$4,IF(AN429="1/4(工･農)",$M429*参照!$I$7,IF(AN429="3/3(多子)",$M429*参照!$I$4,IF(AN429="2/3(多子)",$M429*参照!$I$4,IF(AN429="1/3(多子)",$M429*参照!$I$4,IF(AN429="多子世帯",$M429*参照!$I$4,IF(AN429="対象外",0))))))))))</f>
        <v>0</v>
      </c>
      <c r="CM429" s="454" t="b">
        <f>IF(AO429="3/3",$M429*参照!$I$4,IF(AO429="2/3",$M429*参照!$I$5,IF(AO429="1/3",$M429*参照!$I$6,IF(AO429="1/4(多子)",$M429*参照!$I$4,IF(AO429="1/4(工･農)",$M429*参照!$I$7,IF(AO429="3/3(多子)",$M429*参照!$I$4,IF(AO429="2/3(多子)",$M429*参照!$I$4,IF(AO429="1/3(多子)",$M429*参照!$I$4,IF(AO429="多子世帯",$M429*参照!$I$4,IF(AO429="対象外",0))))))))))</f>
        <v>0</v>
      </c>
      <c r="CN429" s="454" t="b">
        <f>IF(AP429="3/3",$M429*参照!$I$4,IF(AP429="2/3",$M429*参照!$I$5,IF(AP429="1/3",$M429*参照!$I$6,IF(AP429="1/4(多子)",$M429*参照!$I$4,IF(AP429="1/4(工･農)",$M429*参照!$I$7,IF(AP429="3/3(多子)",$M429*参照!$I$4,IF(AP429="2/3(多子)",$M429*参照!$I$4,IF(AP429="1/3(多子)",$M429*参照!$I$4,IF(AP429="多子世帯",$M429*参照!$I$4,IF(AP429="対象外",0))))))))))</f>
        <v>0</v>
      </c>
      <c r="CO429" s="454" t="b">
        <f>IF(AQ429="3/3",$M429*参照!$I$4,IF(AQ429="2/3",$M429*参照!$I$5,IF(AQ429="1/3",$M429*参照!$I$6,IF(AQ429="1/4(多子)",$M429*参照!$I$4,IF(AQ429="1/4(工･農)",$M429*参照!$I$7,IF(AQ429="3/3(多子)",$M429*参照!$I$4,IF(AQ429="2/3(多子)",$M429*参照!$I$4,IF(AQ429="1/3(多子)",$M429*参照!$I$4,IF(AQ429="多子世帯",$M429*参照!$I$4,IF(AQ429="対象外",0))))))))))</f>
        <v>0</v>
      </c>
      <c r="CP429" s="454" t="b">
        <f>IF(AR429="3/3",$M429*参照!$I$4,IF(AR429="2/3",$M429*参照!$I$5,IF(AR429="1/3",$M429*参照!$I$6,IF(AR429="1/4(多子)",$M429*参照!$I$4,IF(AR429="1/4(工･農)",$M429*参照!$I$7,IF(AR429="3/3(多子)",$M429*参照!$I$4,IF(AR429="2/3(多子)",$M429*参照!$I$4,IF(AR429="1/3(多子)",$M429*参照!$I$4,IF(AR429="多子世帯",$M429*参照!$I$4,IF(AR429="対象外",0))))))))))</f>
        <v>0</v>
      </c>
      <c r="CQ429" s="455" t="b">
        <f>IF(AS429="3/3",$M429*参照!$I$4,IF(AS429="2/3",$M429*参照!$I$5,IF(AS429="1/3",$M429*参照!$I$6,IF(AS429="1/4(多子)",$M429*参照!$I$4,IF(AS429="1/4(工･農)",$M429*参照!$I$7,IF(AS429="3/3(多子)",$M429*参照!$I$4,IF(AS429="2/3(多子)",$M429*参照!$I$4,IF(AS429="1/3(多子)",$M429*参照!$I$4,IF(AS429="多子世帯",$M429*参照!$I$4,IF(AS429="対象外",0))))))))))</f>
        <v>0</v>
      </c>
      <c r="CR429" s="456">
        <f t="shared" si="382"/>
        <v>0</v>
      </c>
      <c r="CS429" s="66"/>
      <c r="CT429" s="147"/>
      <c r="CU429" s="147"/>
      <c r="CV429" s="147"/>
      <c r="CW429" s="147"/>
      <c r="CX429" s="147"/>
      <c r="CY429" s="149"/>
      <c r="CZ429" s="100"/>
      <c r="DA429" s="147"/>
      <c r="DB429" s="147"/>
      <c r="DC429" s="147"/>
      <c r="DD429" s="147"/>
      <c r="DE429" s="147"/>
      <c r="DF429" s="148">
        <f t="shared" si="383"/>
        <v>0</v>
      </c>
      <c r="DG429" s="77">
        <f>IF(CD429=0,0,(ROUNDUP(O429*(BU429*参照!$C$5+BV429*参照!$C$6+BW429*参照!$C$7+BX429*参照!$C$8+BY429*参照!$C$9+BZ429*参照!$C$10+CA429*参照!$C$11+CB429*参照!$C$12+CC429*参照!$C$13)/CD429,-2)))</f>
        <v>0</v>
      </c>
      <c r="DH429" s="136" t="str">
        <f t="shared" si="354"/>
        <v>B</v>
      </c>
    </row>
    <row r="430" spans="1:112" ht="14.4">
      <c r="A430" s="137">
        <v>389</v>
      </c>
      <c r="B430" s="363"/>
      <c r="C430" s="361"/>
      <c r="D430" s="126"/>
      <c r="E430" s="127"/>
      <c r="F430" s="185"/>
      <c r="G430" s="213"/>
      <c r="H430" s="355"/>
      <c r="I430" s="235">
        <v>0</v>
      </c>
      <c r="J430" s="235">
        <f t="shared" si="355"/>
        <v>0</v>
      </c>
      <c r="K430" s="387">
        <f>IF(D430="昼間",参照!$E$4,IF(D430="夜間等",参照!$E$5,IF(D430="通信",参照!$E$6,0)))</f>
        <v>0</v>
      </c>
      <c r="L430" s="240">
        <f t="shared" si="356"/>
        <v>0</v>
      </c>
      <c r="M430" s="241">
        <f t="shared" si="357"/>
        <v>0</v>
      </c>
      <c r="N430" s="238"/>
      <c r="O430" s="238">
        <f t="shared" si="358"/>
        <v>0</v>
      </c>
      <c r="P430" s="389">
        <v>0</v>
      </c>
      <c r="Q430" s="392">
        <f>IF(D430="昼間",参照!$F$4,IF(D430="夜間等",参照!$F$5,IF(D430="通信",参照!$F$6,0)))</f>
        <v>0</v>
      </c>
      <c r="R430" s="240">
        <f t="shared" si="359"/>
        <v>0</v>
      </c>
      <c r="S430" s="214"/>
      <c r="T430" s="384">
        <f t="shared" si="360"/>
        <v>0</v>
      </c>
      <c r="U430" s="382">
        <f t="shared" si="361"/>
        <v>0</v>
      </c>
      <c r="V430" s="380">
        <f t="shared" si="362"/>
        <v>0</v>
      </c>
      <c r="W430" s="378">
        <f t="shared" si="363"/>
        <v>0</v>
      </c>
      <c r="X430" s="386" t="str">
        <f t="shared" si="333"/>
        <v>0</v>
      </c>
      <c r="Y430" s="379">
        <f t="shared" si="364"/>
        <v>0</v>
      </c>
      <c r="Z430" s="441"/>
      <c r="AA430" s="441"/>
      <c r="AB430" s="445">
        <f t="shared" si="365"/>
        <v>0</v>
      </c>
      <c r="AC430" s="356">
        <f t="shared" si="366"/>
        <v>0</v>
      </c>
      <c r="AD430" s="123">
        <f t="shared" si="334"/>
        <v>0</v>
      </c>
      <c r="AE430" s="123">
        <f t="shared" si="335"/>
        <v>0</v>
      </c>
      <c r="AF430" s="183"/>
      <c r="AG430" s="32"/>
      <c r="AH430" s="97"/>
      <c r="AI430" s="33"/>
      <c r="AJ430" s="97"/>
      <c r="AK430" s="33"/>
      <c r="AL430" s="97"/>
      <c r="AM430" s="98"/>
      <c r="AN430" s="99"/>
      <c r="AO430" s="147"/>
      <c r="AP430" s="147"/>
      <c r="AQ430" s="147"/>
      <c r="AR430" s="147"/>
      <c r="AS430" s="33"/>
      <c r="AT430" s="308">
        <f t="shared" si="336"/>
        <v>0</v>
      </c>
      <c r="AU430" s="295">
        <f t="shared" si="337"/>
        <v>0</v>
      </c>
      <c r="AV430" s="295">
        <f t="shared" si="338"/>
        <v>0</v>
      </c>
      <c r="AW430" s="295">
        <f t="shared" si="339"/>
        <v>0</v>
      </c>
      <c r="AX430" s="295">
        <f t="shared" si="340"/>
        <v>0</v>
      </c>
      <c r="AY430" s="295">
        <f t="shared" si="341"/>
        <v>0</v>
      </c>
      <c r="AZ430" s="295">
        <f t="shared" si="342"/>
        <v>0</v>
      </c>
      <c r="BA430" s="295">
        <f t="shared" si="343"/>
        <v>0</v>
      </c>
      <c r="BB430" s="310">
        <f t="shared" si="344"/>
        <v>0</v>
      </c>
      <c r="BC430" s="308">
        <f t="shared" si="345"/>
        <v>0</v>
      </c>
      <c r="BD430" s="308">
        <f t="shared" si="346"/>
        <v>0</v>
      </c>
      <c r="BE430" s="295">
        <f t="shared" si="347"/>
        <v>0</v>
      </c>
      <c r="BF430" s="308">
        <f t="shared" si="348"/>
        <v>0</v>
      </c>
      <c r="BG430" s="295">
        <f t="shared" si="349"/>
        <v>0</v>
      </c>
      <c r="BH430" s="308">
        <f t="shared" si="350"/>
        <v>0</v>
      </c>
      <c r="BI430" s="295">
        <f t="shared" si="351"/>
        <v>0</v>
      </c>
      <c r="BJ430" s="295">
        <f t="shared" si="352"/>
        <v>0</v>
      </c>
      <c r="BK430" s="310">
        <f t="shared" si="353"/>
        <v>0</v>
      </c>
      <c r="BL430" s="317">
        <f t="shared" si="367"/>
        <v>0</v>
      </c>
      <c r="BM430" s="299">
        <f t="shared" si="367"/>
        <v>0</v>
      </c>
      <c r="BN430" s="299">
        <f t="shared" si="368"/>
        <v>0</v>
      </c>
      <c r="BO430" s="299">
        <f t="shared" si="367"/>
        <v>0</v>
      </c>
      <c r="BP430" s="299">
        <f t="shared" si="369"/>
        <v>0</v>
      </c>
      <c r="BQ430" s="299">
        <f t="shared" si="367"/>
        <v>0</v>
      </c>
      <c r="BR430" s="299">
        <f t="shared" si="370"/>
        <v>0</v>
      </c>
      <c r="BS430" s="299">
        <f t="shared" si="371"/>
        <v>0</v>
      </c>
      <c r="BT430" s="318">
        <f t="shared" si="371"/>
        <v>0</v>
      </c>
      <c r="BU430" s="450">
        <f t="shared" si="372"/>
        <v>0</v>
      </c>
      <c r="BV430" s="451">
        <f t="shared" si="373"/>
        <v>0</v>
      </c>
      <c r="BW430" s="451">
        <f t="shared" si="374"/>
        <v>0</v>
      </c>
      <c r="BX430" s="451">
        <f t="shared" si="375"/>
        <v>0</v>
      </c>
      <c r="BY430" s="451">
        <f t="shared" si="376"/>
        <v>0</v>
      </c>
      <c r="BZ430" s="451">
        <f t="shared" si="377"/>
        <v>0</v>
      </c>
      <c r="CA430" s="451">
        <f t="shared" si="378"/>
        <v>0</v>
      </c>
      <c r="CB430" s="451">
        <f t="shared" si="379"/>
        <v>0</v>
      </c>
      <c r="CC430" s="451">
        <f t="shared" si="380"/>
        <v>0</v>
      </c>
      <c r="CD430" s="452">
        <f t="shared" si="381"/>
        <v>0</v>
      </c>
      <c r="CE430" s="453">
        <f>IF($AF430="3/3",$R430*参照!$J$4,IF($AF430="2/3",$R430*参照!$J$5,IF($AF430="1/3",$R430*参照!$J$6,IF($AF430="1/4(多子)",$R430*参照!$J$4,IF($AF430="1/4(工･農)",$R430*参照!$J$7,IF($AF430="3/3(多子)",$R430*参照!$J$4,IF($AF430="2/3(多子)",$R430*参照!$J$4,IF($AF430="1/3(多子)",$R430*参照!$J$4,IF($AF430="多子世帯",$R430*参照!$J$4,)))))))))</f>
        <v>0</v>
      </c>
      <c r="CF430" s="454" t="b">
        <f>IF(AH430="3/3",$M430*参照!$I$4,IF(AH430="2/3",$M430*参照!$I$5,IF(AH430="1/3",$M430*参照!$I$6,IF(AH430="1/4(多子)",$M430*参照!$I$4,IF(AH430="1/4(工･農)",$M430*参照!$I$7,IF(AH430="3/3(多子)",$M430*参照!$I$4,IF(AH430="2/3(多子)",$M430*参照!$I$4,IF(AH430="1/3(多子)",$M430*参照!$I$4,IF(AH430="多子世帯",$M430*参照!$I$4,IF(AH430="対象外",0))))))))))</f>
        <v>0</v>
      </c>
      <c r="CG430" s="454" t="b">
        <f>IF(AI430="3/3",$M430*参照!$I$4,IF(AI430="2/3",$M430*参照!$I$5,IF(AI430="1/3",$M430*参照!$I$6,IF(AI430="1/4(多子)",$M430*参照!$I$4,IF(AI430="1/4(工･農)",$M430*参照!$I$7,IF(AI430="3/3(多子)",$M430*参照!$I$4,IF(AI430="2/3(多子)",$M430*参照!$I$4,IF(AI430="1/3(多子)",$M430*参照!$I$4,IF(AI430="多子世帯",$M430*参照!$I$4,IF(AI430="対象外",0))))))))))</f>
        <v>0</v>
      </c>
      <c r="CH430" s="454" t="b">
        <f>IF(AJ430="3/3",$M430*参照!$I$4,IF(AJ430="2/3",$M430*参照!$I$5,IF(AJ430="1/3",$M430*参照!$I$6,IF(AJ430="1/4(多子)",$M430*参照!$I$4,IF(AJ430="1/4(工･農)",$M430*参照!$I$7,IF(AJ430="3/3(多子)",$M430*参照!$I$4,IF(AJ430="2/3(多子)",$M430*参照!$I$4,IF(AJ430="1/3(多子)",$M430*参照!$I$4,IF(AJ430="多子世帯",$M430*参照!$I$4,IF(AJ430="対象外",0))))))))))</f>
        <v>0</v>
      </c>
      <c r="CI430" s="454" t="b">
        <f>IF(AK430="3/3",$M430*参照!$I$4,IF(AK430="2/3",$M430*参照!$I$5,IF(AK430="1/3",$M430*参照!$I$6,IF(AK430="1/4(多子)",$M430*参照!$I$4,IF(AK430="1/4(工･農)",$M430*参照!$I$7,IF(AK430="3/3(多子)",$M430*参照!$I$4,IF(AK430="2/3(多子)",$M430*参照!$I$4,IF(AK430="1/3(多子)",$M430*参照!$I$4,IF(AK430="多子世帯",$M430*参照!$I$4,IF(AK430="対象外",0))))))))))</f>
        <v>0</v>
      </c>
      <c r="CJ430" s="454" t="b">
        <f>IF(AL430="3/3",$M430*参照!$I$4,IF(AL430="2/3",$M430*参照!$I$5,IF(AL430="1/3",$M430*参照!$I$6,IF(AL430="1/4(多子)",$M430*参照!$I$4,IF(AL430="1/4(工･農)",$M430*参照!$I$7,IF(AL430="3/3(多子)",$M430*参照!$I$4,IF(AL430="2/3(多子)",$M430*参照!$I$4,IF(AL430="1/3(多子)",$M430*参照!$I$4,IF(AL430="多子世帯",$M430*参照!$I$4,IF(AL430="対象外",0))))))))))</f>
        <v>0</v>
      </c>
      <c r="CK430" s="454" t="b">
        <f>IF(AM430="3/3",$M430*参照!$I$4,IF(AM430="2/3",$M430*参照!$I$5,IF(AM430="1/3",$M430*参照!$I$6,IF(AM430="1/4(多子)",$M430*参照!$I$4,IF(AM430="1/4(工･農)",$M430*参照!$I$7,IF(AM430="3/3(多子)",$M430*参照!$I$4,IF(AM430="2/3(多子)",$M430*参照!$I$4,IF(AM430="1/3(多子)",$M430*参照!$I$4,IF(AM430="多子世帯",$M430*参照!$I$4,IF(AM430="対象外",0))))))))))</f>
        <v>0</v>
      </c>
      <c r="CL430" s="454" t="b">
        <f>IF(AN430="3/3",$M430*参照!$I$4,IF(AN430="2/3",$M430*参照!$I$5,IF(AN430="1/3",$M430*参照!$I$6,IF(AN430="1/4(多子)",$M430*参照!$I$4,IF(AN430="1/4(工･農)",$M430*参照!$I$7,IF(AN430="3/3(多子)",$M430*参照!$I$4,IF(AN430="2/3(多子)",$M430*参照!$I$4,IF(AN430="1/3(多子)",$M430*参照!$I$4,IF(AN430="多子世帯",$M430*参照!$I$4,IF(AN430="対象外",0))))))))))</f>
        <v>0</v>
      </c>
      <c r="CM430" s="454" t="b">
        <f>IF(AO430="3/3",$M430*参照!$I$4,IF(AO430="2/3",$M430*参照!$I$5,IF(AO430="1/3",$M430*参照!$I$6,IF(AO430="1/4(多子)",$M430*参照!$I$4,IF(AO430="1/4(工･農)",$M430*参照!$I$7,IF(AO430="3/3(多子)",$M430*参照!$I$4,IF(AO430="2/3(多子)",$M430*参照!$I$4,IF(AO430="1/3(多子)",$M430*参照!$I$4,IF(AO430="多子世帯",$M430*参照!$I$4,IF(AO430="対象外",0))))))))))</f>
        <v>0</v>
      </c>
      <c r="CN430" s="454" t="b">
        <f>IF(AP430="3/3",$M430*参照!$I$4,IF(AP430="2/3",$M430*参照!$I$5,IF(AP430="1/3",$M430*参照!$I$6,IF(AP430="1/4(多子)",$M430*参照!$I$4,IF(AP430="1/4(工･農)",$M430*参照!$I$7,IF(AP430="3/3(多子)",$M430*参照!$I$4,IF(AP430="2/3(多子)",$M430*参照!$I$4,IF(AP430="1/3(多子)",$M430*参照!$I$4,IF(AP430="多子世帯",$M430*参照!$I$4,IF(AP430="対象外",0))))))))))</f>
        <v>0</v>
      </c>
      <c r="CO430" s="454" t="b">
        <f>IF(AQ430="3/3",$M430*参照!$I$4,IF(AQ430="2/3",$M430*参照!$I$5,IF(AQ430="1/3",$M430*参照!$I$6,IF(AQ430="1/4(多子)",$M430*参照!$I$4,IF(AQ430="1/4(工･農)",$M430*参照!$I$7,IF(AQ430="3/3(多子)",$M430*参照!$I$4,IF(AQ430="2/3(多子)",$M430*参照!$I$4,IF(AQ430="1/3(多子)",$M430*参照!$I$4,IF(AQ430="多子世帯",$M430*参照!$I$4,IF(AQ430="対象外",0))))))))))</f>
        <v>0</v>
      </c>
      <c r="CP430" s="454" t="b">
        <f>IF(AR430="3/3",$M430*参照!$I$4,IF(AR430="2/3",$M430*参照!$I$5,IF(AR430="1/3",$M430*参照!$I$6,IF(AR430="1/4(多子)",$M430*参照!$I$4,IF(AR430="1/4(工･農)",$M430*参照!$I$7,IF(AR430="3/3(多子)",$M430*参照!$I$4,IF(AR430="2/3(多子)",$M430*参照!$I$4,IF(AR430="1/3(多子)",$M430*参照!$I$4,IF(AR430="多子世帯",$M430*参照!$I$4,IF(AR430="対象外",0))))))))))</f>
        <v>0</v>
      </c>
      <c r="CQ430" s="455" t="b">
        <f>IF(AS430="3/3",$M430*参照!$I$4,IF(AS430="2/3",$M430*参照!$I$5,IF(AS430="1/3",$M430*参照!$I$6,IF(AS430="1/4(多子)",$M430*参照!$I$4,IF(AS430="1/4(工･農)",$M430*参照!$I$7,IF(AS430="3/3(多子)",$M430*参照!$I$4,IF(AS430="2/3(多子)",$M430*参照!$I$4,IF(AS430="1/3(多子)",$M430*参照!$I$4,IF(AS430="多子世帯",$M430*参照!$I$4,IF(AS430="対象外",0))))))))))</f>
        <v>0</v>
      </c>
      <c r="CR430" s="456">
        <f t="shared" si="382"/>
        <v>0</v>
      </c>
      <c r="CS430" s="66"/>
      <c r="CT430" s="147"/>
      <c r="CU430" s="147"/>
      <c r="CV430" s="147"/>
      <c r="CW430" s="147"/>
      <c r="CX430" s="147"/>
      <c r="CY430" s="149"/>
      <c r="CZ430" s="100"/>
      <c r="DA430" s="147"/>
      <c r="DB430" s="147"/>
      <c r="DC430" s="147"/>
      <c r="DD430" s="147"/>
      <c r="DE430" s="147"/>
      <c r="DF430" s="148">
        <f t="shared" si="383"/>
        <v>0</v>
      </c>
      <c r="DG430" s="77">
        <f>IF(CD430=0,0,(ROUNDUP(O430*(BU430*参照!$C$5+BV430*参照!$C$6+BW430*参照!$C$7+BX430*参照!$C$8+BY430*参照!$C$9+BZ430*参照!$C$10+CA430*参照!$C$11+CB430*参照!$C$12+CC430*参照!$C$13)/CD430,-2)))</f>
        <v>0</v>
      </c>
      <c r="DH430" s="136" t="str">
        <f t="shared" si="354"/>
        <v>B</v>
      </c>
    </row>
    <row r="431" spans="1:112" ht="14.4">
      <c r="A431" s="137">
        <v>390</v>
      </c>
      <c r="B431" s="363"/>
      <c r="C431" s="361"/>
      <c r="D431" s="126"/>
      <c r="E431" s="127"/>
      <c r="F431" s="185"/>
      <c r="G431" s="213"/>
      <c r="H431" s="355"/>
      <c r="I431" s="235">
        <v>0</v>
      </c>
      <c r="J431" s="235">
        <f t="shared" si="355"/>
        <v>0</v>
      </c>
      <c r="K431" s="387">
        <f>IF(D431="昼間",参照!$E$4,IF(D431="夜間等",参照!$E$5,IF(D431="通信",参照!$E$6,0)))</f>
        <v>0</v>
      </c>
      <c r="L431" s="240">
        <f t="shared" si="356"/>
        <v>0</v>
      </c>
      <c r="M431" s="241">
        <f t="shared" si="357"/>
        <v>0</v>
      </c>
      <c r="N431" s="238"/>
      <c r="O431" s="238">
        <f t="shared" si="358"/>
        <v>0</v>
      </c>
      <c r="P431" s="389">
        <v>0</v>
      </c>
      <c r="Q431" s="392">
        <f>IF(D431="昼間",参照!$F$4,IF(D431="夜間等",参照!$F$5,IF(D431="通信",参照!$F$6,0)))</f>
        <v>0</v>
      </c>
      <c r="R431" s="240">
        <f t="shared" si="359"/>
        <v>0</v>
      </c>
      <c r="S431" s="214"/>
      <c r="T431" s="384">
        <f t="shared" si="360"/>
        <v>0</v>
      </c>
      <c r="U431" s="382">
        <f t="shared" si="361"/>
        <v>0</v>
      </c>
      <c r="V431" s="380">
        <f t="shared" si="362"/>
        <v>0</v>
      </c>
      <c r="W431" s="378">
        <f t="shared" si="363"/>
        <v>0</v>
      </c>
      <c r="X431" s="386" t="str">
        <f t="shared" si="333"/>
        <v>0</v>
      </c>
      <c r="Y431" s="379">
        <f t="shared" si="364"/>
        <v>0</v>
      </c>
      <c r="Z431" s="441"/>
      <c r="AA431" s="441"/>
      <c r="AB431" s="445">
        <f t="shared" si="365"/>
        <v>0</v>
      </c>
      <c r="AC431" s="356">
        <f t="shared" si="366"/>
        <v>0</v>
      </c>
      <c r="AD431" s="123">
        <f t="shared" si="334"/>
        <v>0</v>
      </c>
      <c r="AE431" s="123">
        <f t="shared" si="335"/>
        <v>0</v>
      </c>
      <c r="AF431" s="183"/>
      <c r="AG431" s="32"/>
      <c r="AH431" s="97"/>
      <c r="AI431" s="33"/>
      <c r="AJ431" s="97"/>
      <c r="AK431" s="33"/>
      <c r="AL431" s="97"/>
      <c r="AM431" s="98"/>
      <c r="AN431" s="99"/>
      <c r="AO431" s="147"/>
      <c r="AP431" s="147"/>
      <c r="AQ431" s="147"/>
      <c r="AR431" s="147"/>
      <c r="AS431" s="33"/>
      <c r="AT431" s="308">
        <f t="shared" si="336"/>
        <v>0</v>
      </c>
      <c r="AU431" s="295">
        <f t="shared" si="337"/>
        <v>0</v>
      </c>
      <c r="AV431" s="295">
        <f t="shared" si="338"/>
        <v>0</v>
      </c>
      <c r="AW431" s="295">
        <f t="shared" si="339"/>
        <v>0</v>
      </c>
      <c r="AX431" s="295">
        <f t="shared" si="340"/>
        <v>0</v>
      </c>
      <c r="AY431" s="295">
        <f t="shared" si="341"/>
        <v>0</v>
      </c>
      <c r="AZ431" s="295">
        <f t="shared" si="342"/>
        <v>0</v>
      </c>
      <c r="BA431" s="295">
        <f t="shared" si="343"/>
        <v>0</v>
      </c>
      <c r="BB431" s="310">
        <f t="shared" si="344"/>
        <v>0</v>
      </c>
      <c r="BC431" s="308">
        <f t="shared" si="345"/>
        <v>0</v>
      </c>
      <c r="BD431" s="308">
        <f t="shared" si="346"/>
        <v>0</v>
      </c>
      <c r="BE431" s="295">
        <f t="shared" si="347"/>
        <v>0</v>
      </c>
      <c r="BF431" s="308">
        <f t="shared" si="348"/>
        <v>0</v>
      </c>
      <c r="BG431" s="295">
        <f t="shared" si="349"/>
        <v>0</v>
      </c>
      <c r="BH431" s="308">
        <f t="shared" si="350"/>
        <v>0</v>
      </c>
      <c r="BI431" s="295">
        <f t="shared" si="351"/>
        <v>0</v>
      </c>
      <c r="BJ431" s="295">
        <f t="shared" si="352"/>
        <v>0</v>
      </c>
      <c r="BK431" s="310">
        <f t="shared" si="353"/>
        <v>0</v>
      </c>
      <c r="BL431" s="317">
        <f t="shared" si="367"/>
        <v>0</v>
      </c>
      <c r="BM431" s="299">
        <f t="shared" si="367"/>
        <v>0</v>
      </c>
      <c r="BN431" s="299">
        <f t="shared" si="368"/>
        <v>0</v>
      </c>
      <c r="BO431" s="299">
        <f t="shared" si="367"/>
        <v>0</v>
      </c>
      <c r="BP431" s="299">
        <f t="shared" si="369"/>
        <v>0</v>
      </c>
      <c r="BQ431" s="299">
        <f t="shared" si="367"/>
        <v>0</v>
      </c>
      <c r="BR431" s="299">
        <f t="shared" si="370"/>
        <v>0</v>
      </c>
      <c r="BS431" s="299">
        <f t="shared" si="371"/>
        <v>0</v>
      </c>
      <c r="BT431" s="318">
        <f t="shared" si="371"/>
        <v>0</v>
      </c>
      <c r="BU431" s="450">
        <f t="shared" si="372"/>
        <v>0</v>
      </c>
      <c r="BV431" s="451">
        <f t="shared" si="373"/>
        <v>0</v>
      </c>
      <c r="BW431" s="451">
        <f t="shared" si="374"/>
        <v>0</v>
      </c>
      <c r="BX431" s="451">
        <f t="shared" si="375"/>
        <v>0</v>
      </c>
      <c r="BY431" s="451">
        <f t="shared" si="376"/>
        <v>0</v>
      </c>
      <c r="BZ431" s="451">
        <f t="shared" si="377"/>
        <v>0</v>
      </c>
      <c r="CA431" s="451">
        <f t="shared" si="378"/>
        <v>0</v>
      </c>
      <c r="CB431" s="451">
        <f t="shared" si="379"/>
        <v>0</v>
      </c>
      <c r="CC431" s="451">
        <f t="shared" si="380"/>
        <v>0</v>
      </c>
      <c r="CD431" s="452">
        <f t="shared" si="381"/>
        <v>0</v>
      </c>
      <c r="CE431" s="453">
        <f>IF($AF431="3/3",$R431*参照!$J$4,IF($AF431="2/3",$R431*参照!$J$5,IF($AF431="1/3",$R431*参照!$J$6,IF($AF431="1/4(多子)",$R431*参照!$J$4,IF($AF431="1/4(工･農)",$R431*参照!$J$7,IF($AF431="3/3(多子)",$R431*参照!$J$4,IF($AF431="2/3(多子)",$R431*参照!$J$4,IF($AF431="1/3(多子)",$R431*参照!$J$4,IF($AF431="多子世帯",$R431*参照!$J$4,)))))))))</f>
        <v>0</v>
      </c>
      <c r="CF431" s="454" t="b">
        <f>IF(AH431="3/3",$M431*参照!$I$4,IF(AH431="2/3",$M431*参照!$I$5,IF(AH431="1/3",$M431*参照!$I$6,IF(AH431="1/4(多子)",$M431*参照!$I$4,IF(AH431="1/4(工･農)",$M431*参照!$I$7,IF(AH431="3/3(多子)",$M431*参照!$I$4,IF(AH431="2/3(多子)",$M431*参照!$I$4,IF(AH431="1/3(多子)",$M431*参照!$I$4,IF(AH431="多子世帯",$M431*参照!$I$4,IF(AH431="対象外",0))))))))))</f>
        <v>0</v>
      </c>
      <c r="CG431" s="454" t="b">
        <f>IF(AI431="3/3",$M431*参照!$I$4,IF(AI431="2/3",$M431*参照!$I$5,IF(AI431="1/3",$M431*参照!$I$6,IF(AI431="1/4(多子)",$M431*参照!$I$4,IF(AI431="1/4(工･農)",$M431*参照!$I$7,IF(AI431="3/3(多子)",$M431*参照!$I$4,IF(AI431="2/3(多子)",$M431*参照!$I$4,IF(AI431="1/3(多子)",$M431*参照!$I$4,IF(AI431="多子世帯",$M431*参照!$I$4,IF(AI431="対象外",0))))))))))</f>
        <v>0</v>
      </c>
      <c r="CH431" s="454" t="b">
        <f>IF(AJ431="3/3",$M431*参照!$I$4,IF(AJ431="2/3",$M431*参照!$I$5,IF(AJ431="1/3",$M431*参照!$I$6,IF(AJ431="1/4(多子)",$M431*参照!$I$4,IF(AJ431="1/4(工･農)",$M431*参照!$I$7,IF(AJ431="3/3(多子)",$M431*参照!$I$4,IF(AJ431="2/3(多子)",$M431*参照!$I$4,IF(AJ431="1/3(多子)",$M431*参照!$I$4,IF(AJ431="多子世帯",$M431*参照!$I$4,IF(AJ431="対象外",0))))))))))</f>
        <v>0</v>
      </c>
      <c r="CI431" s="454" t="b">
        <f>IF(AK431="3/3",$M431*参照!$I$4,IF(AK431="2/3",$M431*参照!$I$5,IF(AK431="1/3",$M431*参照!$I$6,IF(AK431="1/4(多子)",$M431*参照!$I$4,IF(AK431="1/4(工･農)",$M431*参照!$I$7,IF(AK431="3/3(多子)",$M431*参照!$I$4,IF(AK431="2/3(多子)",$M431*参照!$I$4,IF(AK431="1/3(多子)",$M431*参照!$I$4,IF(AK431="多子世帯",$M431*参照!$I$4,IF(AK431="対象外",0))))))))))</f>
        <v>0</v>
      </c>
      <c r="CJ431" s="454" t="b">
        <f>IF(AL431="3/3",$M431*参照!$I$4,IF(AL431="2/3",$M431*参照!$I$5,IF(AL431="1/3",$M431*参照!$I$6,IF(AL431="1/4(多子)",$M431*参照!$I$4,IF(AL431="1/4(工･農)",$M431*参照!$I$7,IF(AL431="3/3(多子)",$M431*参照!$I$4,IF(AL431="2/3(多子)",$M431*参照!$I$4,IF(AL431="1/3(多子)",$M431*参照!$I$4,IF(AL431="多子世帯",$M431*参照!$I$4,IF(AL431="対象外",0))))))))))</f>
        <v>0</v>
      </c>
      <c r="CK431" s="454" t="b">
        <f>IF(AM431="3/3",$M431*参照!$I$4,IF(AM431="2/3",$M431*参照!$I$5,IF(AM431="1/3",$M431*参照!$I$6,IF(AM431="1/4(多子)",$M431*参照!$I$4,IF(AM431="1/4(工･農)",$M431*参照!$I$7,IF(AM431="3/3(多子)",$M431*参照!$I$4,IF(AM431="2/3(多子)",$M431*参照!$I$4,IF(AM431="1/3(多子)",$M431*参照!$I$4,IF(AM431="多子世帯",$M431*参照!$I$4,IF(AM431="対象外",0))))))))))</f>
        <v>0</v>
      </c>
      <c r="CL431" s="454" t="b">
        <f>IF(AN431="3/3",$M431*参照!$I$4,IF(AN431="2/3",$M431*参照!$I$5,IF(AN431="1/3",$M431*参照!$I$6,IF(AN431="1/4(多子)",$M431*参照!$I$4,IF(AN431="1/4(工･農)",$M431*参照!$I$7,IF(AN431="3/3(多子)",$M431*参照!$I$4,IF(AN431="2/3(多子)",$M431*参照!$I$4,IF(AN431="1/3(多子)",$M431*参照!$I$4,IF(AN431="多子世帯",$M431*参照!$I$4,IF(AN431="対象外",0))))))))))</f>
        <v>0</v>
      </c>
      <c r="CM431" s="454" t="b">
        <f>IF(AO431="3/3",$M431*参照!$I$4,IF(AO431="2/3",$M431*参照!$I$5,IF(AO431="1/3",$M431*参照!$I$6,IF(AO431="1/4(多子)",$M431*参照!$I$4,IF(AO431="1/4(工･農)",$M431*参照!$I$7,IF(AO431="3/3(多子)",$M431*参照!$I$4,IF(AO431="2/3(多子)",$M431*参照!$I$4,IF(AO431="1/3(多子)",$M431*参照!$I$4,IF(AO431="多子世帯",$M431*参照!$I$4,IF(AO431="対象外",0))))))))))</f>
        <v>0</v>
      </c>
      <c r="CN431" s="454" t="b">
        <f>IF(AP431="3/3",$M431*参照!$I$4,IF(AP431="2/3",$M431*参照!$I$5,IF(AP431="1/3",$M431*参照!$I$6,IF(AP431="1/4(多子)",$M431*参照!$I$4,IF(AP431="1/4(工･農)",$M431*参照!$I$7,IF(AP431="3/3(多子)",$M431*参照!$I$4,IF(AP431="2/3(多子)",$M431*参照!$I$4,IF(AP431="1/3(多子)",$M431*参照!$I$4,IF(AP431="多子世帯",$M431*参照!$I$4,IF(AP431="対象外",0))))))))))</f>
        <v>0</v>
      </c>
      <c r="CO431" s="454" t="b">
        <f>IF(AQ431="3/3",$M431*参照!$I$4,IF(AQ431="2/3",$M431*参照!$I$5,IF(AQ431="1/3",$M431*参照!$I$6,IF(AQ431="1/4(多子)",$M431*参照!$I$4,IF(AQ431="1/4(工･農)",$M431*参照!$I$7,IF(AQ431="3/3(多子)",$M431*参照!$I$4,IF(AQ431="2/3(多子)",$M431*参照!$I$4,IF(AQ431="1/3(多子)",$M431*参照!$I$4,IF(AQ431="多子世帯",$M431*参照!$I$4,IF(AQ431="対象外",0))))))))))</f>
        <v>0</v>
      </c>
      <c r="CP431" s="454" t="b">
        <f>IF(AR431="3/3",$M431*参照!$I$4,IF(AR431="2/3",$M431*参照!$I$5,IF(AR431="1/3",$M431*参照!$I$6,IF(AR431="1/4(多子)",$M431*参照!$I$4,IF(AR431="1/4(工･農)",$M431*参照!$I$7,IF(AR431="3/3(多子)",$M431*参照!$I$4,IF(AR431="2/3(多子)",$M431*参照!$I$4,IF(AR431="1/3(多子)",$M431*参照!$I$4,IF(AR431="多子世帯",$M431*参照!$I$4,IF(AR431="対象外",0))))))))))</f>
        <v>0</v>
      </c>
      <c r="CQ431" s="455" t="b">
        <f>IF(AS431="3/3",$M431*参照!$I$4,IF(AS431="2/3",$M431*参照!$I$5,IF(AS431="1/3",$M431*参照!$I$6,IF(AS431="1/4(多子)",$M431*参照!$I$4,IF(AS431="1/4(工･農)",$M431*参照!$I$7,IF(AS431="3/3(多子)",$M431*参照!$I$4,IF(AS431="2/3(多子)",$M431*参照!$I$4,IF(AS431="1/3(多子)",$M431*参照!$I$4,IF(AS431="多子世帯",$M431*参照!$I$4,IF(AS431="対象外",0))))))))))</f>
        <v>0</v>
      </c>
      <c r="CR431" s="456">
        <f t="shared" si="382"/>
        <v>0</v>
      </c>
      <c r="CS431" s="66"/>
      <c r="CT431" s="147"/>
      <c r="CU431" s="147"/>
      <c r="CV431" s="147"/>
      <c r="CW431" s="147"/>
      <c r="CX431" s="147"/>
      <c r="CY431" s="149"/>
      <c r="CZ431" s="100"/>
      <c r="DA431" s="147"/>
      <c r="DB431" s="147"/>
      <c r="DC431" s="147"/>
      <c r="DD431" s="147"/>
      <c r="DE431" s="147"/>
      <c r="DF431" s="148">
        <f t="shared" si="383"/>
        <v>0</v>
      </c>
      <c r="DG431" s="77">
        <f>IF(CD431=0,0,(ROUNDUP(O431*(BU431*参照!$C$5+BV431*参照!$C$6+BW431*参照!$C$7+BX431*参照!$C$8+BY431*参照!$C$9+BZ431*参照!$C$10+CA431*参照!$C$11+CB431*参照!$C$12+CC431*参照!$C$13)/CD431,-2)))</f>
        <v>0</v>
      </c>
      <c r="DH431" s="136" t="str">
        <f t="shared" si="354"/>
        <v>B</v>
      </c>
    </row>
    <row r="432" spans="1:112" ht="14.4">
      <c r="A432" s="137">
        <v>391</v>
      </c>
      <c r="B432" s="363"/>
      <c r="C432" s="361"/>
      <c r="D432" s="126"/>
      <c r="E432" s="127"/>
      <c r="F432" s="185"/>
      <c r="G432" s="213"/>
      <c r="H432" s="355"/>
      <c r="I432" s="235">
        <v>0</v>
      </c>
      <c r="J432" s="235">
        <f t="shared" si="355"/>
        <v>0</v>
      </c>
      <c r="K432" s="387">
        <f>IF(D432="昼間",参照!$E$4,IF(D432="夜間等",参照!$E$5,IF(D432="通信",参照!$E$6,0)))</f>
        <v>0</v>
      </c>
      <c r="L432" s="240">
        <f t="shared" si="356"/>
        <v>0</v>
      </c>
      <c r="M432" s="241">
        <f t="shared" si="357"/>
        <v>0</v>
      </c>
      <c r="N432" s="238"/>
      <c r="O432" s="238">
        <f t="shared" si="358"/>
        <v>0</v>
      </c>
      <c r="P432" s="389">
        <v>0</v>
      </c>
      <c r="Q432" s="392">
        <f>IF(D432="昼間",参照!$F$4,IF(D432="夜間等",参照!$F$5,IF(D432="通信",参照!$F$6,0)))</f>
        <v>0</v>
      </c>
      <c r="R432" s="240">
        <f t="shared" si="359"/>
        <v>0</v>
      </c>
      <c r="S432" s="214"/>
      <c r="T432" s="384">
        <f t="shared" si="360"/>
        <v>0</v>
      </c>
      <c r="U432" s="382">
        <f t="shared" si="361"/>
        <v>0</v>
      </c>
      <c r="V432" s="380">
        <f t="shared" si="362"/>
        <v>0</v>
      </c>
      <c r="W432" s="378">
        <f t="shared" si="363"/>
        <v>0</v>
      </c>
      <c r="X432" s="386" t="str">
        <f t="shared" si="333"/>
        <v>0</v>
      </c>
      <c r="Y432" s="379">
        <f t="shared" si="364"/>
        <v>0</v>
      </c>
      <c r="Z432" s="441"/>
      <c r="AA432" s="441"/>
      <c r="AB432" s="445">
        <f t="shared" si="365"/>
        <v>0</v>
      </c>
      <c r="AC432" s="356">
        <f t="shared" si="366"/>
        <v>0</v>
      </c>
      <c r="AD432" s="123">
        <f t="shared" si="334"/>
        <v>0</v>
      </c>
      <c r="AE432" s="123">
        <f t="shared" si="335"/>
        <v>0</v>
      </c>
      <c r="AF432" s="183"/>
      <c r="AG432" s="32"/>
      <c r="AH432" s="97"/>
      <c r="AI432" s="33"/>
      <c r="AJ432" s="97"/>
      <c r="AK432" s="33"/>
      <c r="AL432" s="97"/>
      <c r="AM432" s="98"/>
      <c r="AN432" s="99"/>
      <c r="AO432" s="147"/>
      <c r="AP432" s="147"/>
      <c r="AQ432" s="147"/>
      <c r="AR432" s="147"/>
      <c r="AS432" s="33"/>
      <c r="AT432" s="308">
        <f t="shared" si="336"/>
        <v>0</v>
      </c>
      <c r="AU432" s="295">
        <f t="shared" si="337"/>
        <v>0</v>
      </c>
      <c r="AV432" s="295">
        <f t="shared" si="338"/>
        <v>0</v>
      </c>
      <c r="AW432" s="295">
        <f t="shared" si="339"/>
        <v>0</v>
      </c>
      <c r="AX432" s="295">
        <f t="shared" si="340"/>
        <v>0</v>
      </c>
      <c r="AY432" s="295">
        <f t="shared" si="341"/>
        <v>0</v>
      </c>
      <c r="AZ432" s="295">
        <f t="shared" si="342"/>
        <v>0</v>
      </c>
      <c r="BA432" s="295">
        <f t="shared" si="343"/>
        <v>0</v>
      </c>
      <c r="BB432" s="310">
        <f t="shared" si="344"/>
        <v>0</v>
      </c>
      <c r="BC432" s="308">
        <f t="shared" si="345"/>
        <v>0</v>
      </c>
      <c r="BD432" s="308">
        <f t="shared" si="346"/>
        <v>0</v>
      </c>
      <c r="BE432" s="295">
        <f t="shared" si="347"/>
        <v>0</v>
      </c>
      <c r="BF432" s="308">
        <f t="shared" si="348"/>
        <v>0</v>
      </c>
      <c r="BG432" s="295">
        <f t="shared" si="349"/>
        <v>0</v>
      </c>
      <c r="BH432" s="308">
        <f t="shared" si="350"/>
        <v>0</v>
      </c>
      <c r="BI432" s="295">
        <f t="shared" si="351"/>
        <v>0</v>
      </c>
      <c r="BJ432" s="295">
        <f t="shared" si="352"/>
        <v>0</v>
      </c>
      <c r="BK432" s="310">
        <f t="shared" si="353"/>
        <v>0</v>
      </c>
      <c r="BL432" s="317">
        <f t="shared" si="367"/>
        <v>0</v>
      </c>
      <c r="BM432" s="299">
        <f t="shared" si="367"/>
        <v>0</v>
      </c>
      <c r="BN432" s="299">
        <f t="shared" si="368"/>
        <v>0</v>
      </c>
      <c r="BO432" s="299">
        <f t="shared" si="367"/>
        <v>0</v>
      </c>
      <c r="BP432" s="299">
        <f t="shared" si="369"/>
        <v>0</v>
      </c>
      <c r="BQ432" s="299">
        <f t="shared" si="367"/>
        <v>0</v>
      </c>
      <c r="BR432" s="299">
        <f t="shared" si="370"/>
        <v>0</v>
      </c>
      <c r="BS432" s="299">
        <f t="shared" si="371"/>
        <v>0</v>
      </c>
      <c r="BT432" s="318">
        <f t="shared" si="371"/>
        <v>0</v>
      </c>
      <c r="BU432" s="450">
        <f t="shared" si="372"/>
        <v>0</v>
      </c>
      <c r="BV432" s="451">
        <f t="shared" si="373"/>
        <v>0</v>
      </c>
      <c r="BW432" s="451">
        <f t="shared" si="374"/>
        <v>0</v>
      </c>
      <c r="BX432" s="451">
        <f t="shared" si="375"/>
        <v>0</v>
      </c>
      <c r="BY432" s="451">
        <f t="shared" si="376"/>
        <v>0</v>
      </c>
      <c r="BZ432" s="451">
        <f t="shared" si="377"/>
        <v>0</v>
      </c>
      <c r="CA432" s="451">
        <f t="shared" si="378"/>
        <v>0</v>
      </c>
      <c r="CB432" s="451">
        <f t="shared" si="379"/>
        <v>0</v>
      </c>
      <c r="CC432" s="451">
        <f t="shared" si="380"/>
        <v>0</v>
      </c>
      <c r="CD432" s="452">
        <f t="shared" si="381"/>
        <v>0</v>
      </c>
      <c r="CE432" s="453">
        <f>IF($AF432="3/3",$R432*参照!$J$4,IF($AF432="2/3",$R432*参照!$J$5,IF($AF432="1/3",$R432*参照!$J$6,IF($AF432="1/4(多子)",$R432*参照!$J$4,IF($AF432="1/4(工･農)",$R432*参照!$J$7,IF($AF432="3/3(多子)",$R432*参照!$J$4,IF($AF432="2/3(多子)",$R432*参照!$J$4,IF($AF432="1/3(多子)",$R432*参照!$J$4,IF($AF432="多子世帯",$R432*参照!$J$4,)))))))))</f>
        <v>0</v>
      </c>
      <c r="CF432" s="454" t="b">
        <f>IF(AH432="3/3",$M432*参照!$I$4,IF(AH432="2/3",$M432*参照!$I$5,IF(AH432="1/3",$M432*参照!$I$6,IF(AH432="1/4(多子)",$M432*参照!$I$4,IF(AH432="1/4(工･農)",$M432*参照!$I$7,IF(AH432="3/3(多子)",$M432*参照!$I$4,IF(AH432="2/3(多子)",$M432*参照!$I$4,IF(AH432="1/3(多子)",$M432*参照!$I$4,IF(AH432="多子世帯",$M432*参照!$I$4,IF(AH432="対象外",0))))))))))</f>
        <v>0</v>
      </c>
      <c r="CG432" s="454" t="b">
        <f>IF(AI432="3/3",$M432*参照!$I$4,IF(AI432="2/3",$M432*参照!$I$5,IF(AI432="1/3",$M432*参照!$I$6,IF(AI432="1/4(多子)",$M432*参照!$I$4,IF(AI432="1/4(工･農)",$M432*参照!$I$7,IF(AI432="3/3(多子)",$M432*参照!$I$4,IF(AI432="2/3(多子)",$M432*参照!$I$4,IF(AI432="1/3(多子)",$M432*参照!$I$4,IF(AI432="多子世帯",$M432*参照!$I$4,IF(AI432="対象外",0))))))))))</f>
        <v>0</v>
      </c>
      <c r="CH432" s="454" t="b">
        <f>IF(AJ432="3/3",$M432*参照!$I$4,IF(AJ432="2/3",$M432*参照!$I$5,IF(AJ432="1/3",$M432*参照!$I$6,IF(AJ432="1/4(多子)",$M432*参照!$I$4,IF(AJ432="1/4(工･農)",$M432*参照!$I$7,IF(AJ432="3/3(多子)",$M432*参照!$I$4,IF(AJ432="2/3(多子)",$M432*参照!$I$4,IF(AJ432="1/3(多子)",$M432*参照!$I$4,IF(AJ432="多子世帯",$M432*参照!$I$4,IF(AJ432="対象外",0))))))))))</f>
        <v>0</v>
      </c>
      <c r="CI432" s="454" t="b">
        <f>IF(AK432="3/3",$M432*参照!$I$4,IF(AK432="2/3",$M432*参照!$I$5,IF(AK432="1/3",$M432*参照!$I$6,IF(AK432="1/4(多子)",$M432*参照!$I$4,IF(AK432="1/4(工･農)",$M432*参照!$I$7,IF(AK432="3/3(多子)",$M432*参照!$I$4,IF(AK432="2/3(多子)",$M432*参照!$I$4,IF(AK432="1/3(多子)",$M432*参照!$I$4,IF(AK432="多子世帯",$M432*参照!$I$4,IF(AK432="対象外",0))))))))))</f>
        <v>0</v>
      </c>
      <c r="CJ432" s="454" t="b">
        <f>IF(AL432="3/3",$M432*参照!$I$4,IF(AL432="2/3",$M432*参照!$I$5,IF(AL432="1/3",$M432*参照!$I$6,IF(AL432="1/4(多子)",$M432*参照!$I$4,IF(AL432="1/4(工･農)",$M432*参照!$I$7,IF(AL432="3/3(多子)",$M432*参照!$I$4,IF(AL432="2/3(多子)",$M432*参照!$I$4,IF(AL432="1/3(多子)",$M432*参照!$I$4,IF(AL432="多子世帯",$M432*参照!$I$4,IF(AL432="対象外",0))))))))))</f>
        <v>0</v>
      </c>
      <c r="CK432" s="454" t="b">
        <f>IF(AM432="3/3",$M432*参照!$I$4,IF(AM432="2/3",$M432*参照!$I$5,IF(AM432="1/3",$M432*参照!$I$6,IF(AM432="1/4(多子)",$M432*参照!$I$4,IF(AM432="1/4(工･農)",$M432*参照!$I$7,IF(AM432="3/3(多子)",$M432*参照!$I$4,IF(AM432="2/3(多子)",$M432*参照!$I$4,IF(AM432="1/3(多子)",$M432*参照!$I$4,IF(AM432="多子世帯",$M432*参照!$I$4,IF(AM432="対象外",0))))))))))</f>
        <v>0</v>
      </c>
      <c r="CL432" s="454" t="b">
        <f>IF(AN432="3/3",$M432*参照!$I$4,IF(AN432="2/3",$M432*参照!$I$5,IF(AN432="1/3",$M432*参照!$I$6,IF(AN432="1/4(多子)",$M432*参照!$I$4,IF(AN432="1/4(工･農)",$M432*参照!$I$7,IF(AN432="3/3(多子)",$M432*参照!$I$4,IF(AN432="2/3(多子)",$M432*参照!$I$4,IF(AN432="1/3(多子)",$M432*参照!$I$4,IF(AN432="多子世帯",$M432*参照!$I$4,IF(AN432="対象外",0))))))))))</f>
        <v>0</v>
      </c>
      <c r="CM432" s="454" t="b">
        <f>IF(AO432="3/3",$M432*参照!$I$4,IF(AO432="2/3",$M432*参照!$I$5,IF(AO432="1/3",$M432*参照!$I$6,IF(AO432="1/4(多子)",$M432*参照!$I$4,IF(AO432="1/4(工･農)",$M432*参照!$I$7,IF(AO432="3/3(多子)",$M432*参照!$I$4,IF(AO432="2/3(多子)",$M432*参照!$I$4,IF(AO432="1/3(多子)",$M432*参照!$I$4,IF(AO432="多子世帯",$M432*参照!$I$4,IF(AO432="対象外",0))))))))))</f>
        <v>0</v>
      </c>
      <c r="CN432" s="454" t="b">
        <f>IF(AP432="3/3",$M432*参照!$I$4,IF(AP432="2/3",$M432*参照!$I$5,IF(AP432="1/3",$M432*参照!$I$6,IF(AP432="1/4(多子)",$M432*参照!$I$4,IF(AP432="1/4(工･農)",$M432*参照!$I$7,IF(AP432="3/3(多子)",$M432*参照!$I$4,IF(AP432="2/3(多子)",$M432*参照!$I$4,IF(AP432="1/3(多子)",$M432*参照!$I$4,IF(AP432="多子世帯",$M432*参照!$I$4,IF(AP432="対象外",0))))))))))</f>
        <v>0</v>
      </c>
      <c r="CO432" s="454" t="b">
        <f>IF(AQ432="3/3",$M432*参照!$I$4,IF(AQ432="2/3",$M432*参照!$I$5,IF(AQ432="1/3",$M432*参照!$I$6,IF(AQ432="1/4(多子)",$M432*参照!$I$4,IF(AQ432="1/4(工･農)",$M432*参照!$I$7,IF(AQ432="3/3(多子)",$M432*参照!$I$4,IF(AQ432="2/3(多子)",$M432*参照!$I$4,IF(AQ432="1/3(多子)",$M432*参照!$I$4,IF(AQ432="多子世帯",$M432*参照!$I$4,IF(AQ432="対象外",0))))))))))</f>
        <v>0</v>
      </c>
      <c r="CP432" s="454" t="b">
        <f>IF(AR432="3/3",$M432*参照!$I$4,IF(AR432="2/3",$M432*参照!$I$5,IF(AR432="1/3",$M432*参照!$I$6,IF(AR432="1/4(多子)",$M432*参照!$I$4,IF(AR432="1/4(工･農)",$M432*参照!$I$7,IF(AR432="3/3(多子)",$M432*参照!$I$4,IF(AR432="2/3(多子)",$M432*参照!$I$4,IF(AR432="1/3(多子)",$M432*参照!$I$4,IF(AR432="多子世帯",$M432*参照!$I$4,IF(AR432="対象外",0))))))))))</f>
        <v>0</v>
      </c>
      <c r="CQ432" s="455" t="b">
        <f>IF(AS432="3/3",$M432*参照!$I$4,IF(AS432="2/3",$M432*参照!$I$5,IF(AS432="1/3",$M432*参照!$I$6,IF(AS432="1/4(多子)",$M432*参照!$I$4,IF(AS432="1/4(工･農)",$M432*参照!$I$7,IF(AS432="3/3(多子)",$M432*参照!$I$4,IF(AS432="2/3(多子)",$M432*参照!$I$4,IF(AS432="1/3(多子)",$M432*参照!$I$4,IF(AS432="多子世帯",$M432*参照!$I$4,IF(AS432="対象外",0))))))))))</f>
        <v>0</v>
      </c>
      <c r="CR432" s="456">
        <f t="shared" si="382"/>
        <v>0</v>
      </c>
      <c r="CS432" s="66"/>
      <c r="CT432" s="147"/>
      <c r="CU432" s="147"/>
      <c r="CV432" s="147"/>
      <c r="CW432" s="147"/>
      <c r="CX432" s="147"/>
      <c r="CY432" s="149"/>
      <c r="CZ432" s="100"/>
      <c r="DA432" s="147"/>
      <c r="DB432" s="147"/>
      <c r="DC432" s="147"/>
      <c r="DD432" s="147"/>
      <c r="DE432" s="147"/>
      <c r="DF432" s="148">
        <f t="shared" si="383"/>
        <v>0</v>
      </c>
      <c r="DG432" s="77">
        <f>IF(CD432=0,0,(ROUNDUP(O432*(BU432*参照!$C$5+BV432*参照!$C$6+BW432*参照!$C$7+BX432*参照!$C$8+BY432*参照!$C$9+BZ432*参照!$C$10+CA432*参照!$C$11+CB432*参照!$C$12+CC432*参照!$C$13)/CD432,-2)))</f>
        <v>0</v>
      </c>
      <c r="DH432" s="136" t="str">
        <f t="shared" si="354"/>
        <v>B</v>
      </c>
    </row>
    <row r="433" spans="1:112" ht="14.4">
      <c r="A433" s="137">
        <v>392</v>
      </c>
      <c r="B433" s="354"/>
      <c r="C433" s="355"/>
      <c r="D433" s="213"/>
      <c r="E433" s="213"/>
      <c r="F433" s="185"/>
      <c r="G433" s="213"/>
      <c r="H433" s="355"/>
      <c r="I433" s="237">
        <v>0</v>
      </c>
      <c r="J433" s="236">
        <f t="shared" si="355"/>
        <v>0</v>
      </c>
      <c r="K433" s="387">
        <f>IF(D433="昼間",参照!$E$4,IF(D433="夜間等",参照!$E$5,IF(D433="通信",参照!$E$6,0)))</f>
        <v>0</v>
      </c>
      <c r="L433" s="240">
        <f t="shared" si="356"/>
        <v>0</v>
      </c>
      <c r="M433" s="241">
        <f t="shared" si="357"/>
        <v>0</v>
      </c>
      <c r="N433" s="238"/>
      <c r="O433" s="238">
        <f t="shared" si="358"/>
        <v>0</v>
      </c>
      <c r="P433" s="389">
        <v>0</v>
      </c>
      <c r="Q433" s="392">
        <f>IF(D433="昼間",参照!$F$4,IF(D433="夜間等",参照!$F$5,IF(D433="通信",参照!$F$6,0)))</f>
        <v>0</v>
      </c>
      <c r="R433" s="240">
        <f t="shared" si="359"/>
        <v>0</v>
      </c>
      <c r="S433" s="214"/>
      <c r="T433" s="384">
        <f t="shared" si="360"/>
        <v>0</v>
      </c>
      <c r="U433" s="382">
        <f t="shared" si="361"/>
        <v>0</v>
      </c>
      <c r="V433" s="380">
        <f t="shared" si="362"/>
        <v>0</v>
      </c>
      <c r="W433" s="378">
        <f t="shared" si="363"/>
        <v>0</v>
      </c>
      <c r="X433" s="386" t="str">
        <f t="shared" si="333"/>
        <v>0</v>
      </c>
      <c r="Y433" s="379">
        <f t="shared" si="364"/>
        <v>0</v>
      </c>
      <c r="Z433" s="441"/>
      <c r="AA433" s="441"/>
      <c r="AB433" s="445">
        <f t="shared" si="365"/>
        <v>0</v>
      </c>
      <c r="AC433" s="356">
        <f t="shared" si="366"/>
        <v>0</v>
      </c>
      <c r="AD433" s="123">
        <f t="shared" si="334"/>
        <v>0</v>
      </c>
      <c r="AE433" s="123">
        <f t="shared" si="335"/>
        <v>0</v>
      </c>
      <c r="AF433" s="183"/>
      <c r="AG433" s="32"/>
      <c r="AH433" s="97"/>
      <c r="AI433" s="33"/>
      <c r="AJ433" s="97"/>
      <c r="AK433" s="33"/>
      <c r="AL433" s="97"/>
      <c r="AM433" s="98"/>
      <c r="AN433" s="99"/>
      <c r="AO433" s="147"/>
      <c r="AP433" s="147"/>
      <c r="AQ433" s="147"/>
      <c r="AR433" s="147"/>
      <c r="AS433" s="33"/>
      <c r="AT433" s="308">
        <f t="shared" si="336"/>
        <v>0</v>
      </c>
      <c r="AU433" s="295">
        <f t="shared" si="337"/>
        <v>0</v>
      </c>
      <c r="AV433" s="295">
        <f t="shared" si="338"/>
        <v>0</v>
      </c>
      <c r="AW433" s="295">
        <f t="shared" si="339"/>
        <v>0</v>
      </c>
      <c r="AX433" s="295">
        <f t="shared" si="340"/>
        <v>0</v>
      </c>
      <c r="AY433" s="295">
        <f t="shared" si="341"/>
        <v>0</v>
      </c>
      <c r="AZ433" s="295">
        <f t="shared" si="342"/>
        <v>0</v>
      </c>
      <c r="BA433" s="295">
        <f t="shared" si="343"/>
        <v>0</v>
      </c>
      <c r="BB433" s="310">
        <f t="shared" si="344"/>
        <v>0</v>
      </c>
      <c r="BC433" s="308">
        <f t="shared" si="345"/>
        <v>0</v>
      </c>
      <c r="BD433" s="308">
        <f t="shared" si="346"/>
        <v>0</v>
      </c>
      <c r="BE433" s="295">
        <f t="shared" si="347"/>
        <v>0</v>
      </c>
      <c r="BF433" s="308">
        <f t="shared" si="348"/>
        <v>0</v>
      </c>
      <c r="BG433" s="295">
        <f t="shared" si="349"/>
        <v>0</v>
      </c>
      <c r="BH433" s="308">
        <f t="shared" si="350"/>
        <v>0</v>
      </c>
      <c r="BI433" s="295">
        <f t="shared" si="351"/>
        <v>0</v>
      </c>
      <c r="BJ433" s="295">
        <f t="shared" si="352"/>
        <v>0</v>
      </c>
      <c r="BK433" s="310">
        <f t="shared" si="353"/>
        <v>0</v>
      </c>
      <c r="BL433" s="317">
        <f t="shared" si="367"/>
        <v>0</v>
      </c>
      <c r="BM433" s="299">
        <f t="shared" si="367"/>
        <v>0</v>
      </c>
      <c r="BN433" s="299">
        <f t="shared" si="368"/>
        <v>0</v>
      </c>
      <c r="BO433" s="299">
        <f t="shared" si="367"/>
        <v>0</v>
      </c>
      <c r="BP433" s="299">
        <f t="shared" si="369"/>
        <v>0</v>
      </c>
      <c r="BQ433" s="299">
        <f t="shared" si="367"/>
        <v>0</v>
      </c>
      <c r="BR433" s="299">
        <f t="shared" si="370"/>
        <v>0</v>
      </c>
      <c r="BS433" s="299">
        <f t="shared" si="371"/>
        <v>0</v>
      </c>
      <c r="BT433" s="318">
        <f t="shared" si="371"/>
        <v>0</v>
      </c>
      <c r="BU433" s="450">
        <f t="shared" si="372"/>
        <v>0</v>
      </c>
      <c r="BV433" s="451">
        <f t="shared" si="373"/>
        <v>0</v>
      </c>
      <c r="BW433" s="451">
        <f t="shared" si="374"/>
        <v>0</v>
      </c>
      <c r="BX433" s="451">
        <f t="shared" si="375"/>
        <v>0</v>
      </c>
      <c r="BY433" s="451">
        <f t="shared" si="376"/>
        <v>0</v>
      </c>
      <c r="BZ433" s="451">
        <f t="shared" si="377"/>
        <v>0</v>
      </c>
      <c r="CA433" s="451">
        <f t="shared" si="378"/>
        <v>0</v>
      </c>
      <c r="CB433" s="451">
        <f t="shared" si="379"/>
        <v>0</v>
      </c>
      <c r="CC433" s="451">
        <f t="shared" si="380"/>
        <v>0</v>
      </c>
      <c r="CD433" s="452">
        <f t="shared" si="381"/>
        <v>0</v>
      </c>
      <c r="CE433" s="453">
        <f>IF($AF433="3/3",$R433*参照!$J$4,IF($AF433="2/3",$R433*参照!$J$5,IF($AF433="1/3",$R433*参照!$J$6,IF($AF433="1/4(多子)",$R433*参照!$J$4,IF($AF433="1/4(工･農)",$R433*参照!$J$7,IF($AF433="3/3(多子)",$R433*参照!$J$4,IF($AF433="2/3(多子)",$R433*参照!$J$4,IF($AF433="1/3(多子)",$R433*参照!$J$4,IF($AF433="多子世帯",$R433*参照!$J$4,)))))))))</f>
        <v>0</v>
      </c>
      <c r="CF433" s="454" t="b">
        <f>IF(AH433="3/3",$M433*参照!$I$4,IF(AH433="2/3",$M433*参照!$I$5,IF(AH433="1/3",$M433*参照!$I$6,IF(AH433="1/4(多子)",$M433*参照!$I$4,IF(AH433="1/4(工･農)",$M433*参照!$I$7,IF(AH433="3/3(多子)",$M433*参照!$I$4,IF(AH433="2/3(多子)",$M433*参照!$I$4,IF(AH433="1/3(多子)",$M433*参照!$I$4,IF(AH433="多子世帯",$M433*参照!$I$4,IF(AH433="対象外",0))))))))))</f>
        <v>0</v>
      </c>
      <c r="CG433" s="454" t="b">
        <f>IF(AI433="3/3",$M433*参照!$I$4,IF(AI433="2/3",$M433*参照!$I$5,IF(AI433="1/3",$M433*参照!$I$6,IF(AI433="1/4(多子)",$M433*参照!$I$4,IF(AI433="1/4(工･農)",$M433*参照!$I$7,IF(AI433="3/3(多子)",$M433*参照!$I$4,IF(AI433="2/3(多子)",$M433*参照!$I$4,IF(AI433="1/3(多子)",$M433*参照!$I$4,IF(AI433="多子世帯",$M433*参照!$I$4,IF(AI433="対象外",0))))))))))</f>
        <v>0</v>
      </c>
      <c r="CH433" s="454" t="b">
        <f>IF(AJ433="3/3",$M433*参照!$I$4,IF(AJ433="2/3",$M433*参照!$I$5,IF(AJ433="1/3",$M433*参照!$I$6,IF(AJ433="1/4(多子)",$M433*参照!$I$4,IF(AJ433="1/4(工･農)",$M433*参照!$I$7,IF(AJ433="3/3(多子)",$M433*参照!$I$4,IF(AJ433="2/3(多子)",$M433*参照!$I$4,IF(AJ433="1/3(多子)",$M433*参照!$I$4,IF(AJ433="多子世帯",$M433*参照!$I$4,IF(AJ433="対象外",0))))))))))</f>
        <v>0</v>
      </c>
      <c r="CI433" s="454" t="b">
        <f>IF(AK433="3/3",$M433*参照!$I$4,IF(AK433="2/3",$M433*参照!$I$5,IF(AK433="1/3",$M433*参照!$I$6,IF(AK433="1/4(多子)",$M433*参照!$I$4,IF(AK433="1/4(工･農)",$M433*参照!$I$7,IF(AK433="3/3(多子)",$M433*参照!$I$4,IF(AK433="2/3(多子)",$M433*参照!$I$4,IF(AK433="1/3(多子)",$M433*参照!$I$4,IF(AK433="多子世帯",$M433*参照!$I$4,IF(AK433="対象外",0))))))))))</f>
        <v>0</v>
      </c>
      <c r="CJ433" s="454" t="b">
        <f>IF(AL433="3/3",$M433*参照!$I$4,IF(AL433="2/3",$M433*参照!$I$5,IF(AL433="1/3",$M433*参照!$I$6,IF(AL433="1/4(多子)",$M433*参照!$I$4,IF(AL433="1/4(工･農)",$M433*参照!$I$7,IF(AL433="3/3(多子)",$M433*参照!$I$4,IF(AL433="2/3(多子)",$M433*参照!$I$4,IF(AL433="1/3(多子)",$M433*参照!$I$4,IF(AL433="多子世帯",$M433*参照!$I$4,IF(AL433="対象外",0))))))))))</f>
        <v>0</v>
      </c>
      <c r="CK433" s="454" t="b">
        <f>IF(AM433="3/3",$M433*参照!$I$4,IF(AM433="2/3",$M433*参照!$I$5,IF(AM433="1/3",$M433*参照!$I$6,IF(AM433="1/4(多子)",$M433*参照!$I$4,IF(AM433="1/4(工･農)",$M433*参照!$I$7,IF(AM433="3/3(多子)",$M433*参照!$I$4,IF(AM433="2/3(多子)",$M433*参照!$I$4,IF(AM433="1/3(多子)",$M433*参照!$I$4,IF(AM433="多子世帯",$M433*参照!$I$4,IF(AM433="対象外",0))))))))))</f>
        <v>0</v>
      </c>
      <c r="CL433" s="454" t="b">
        <f>IF(AN433="3/3",$M433*参照!$I$4,IF(AN433="2/3",$M433*参照!$I$5,IF(AN433="1/3",$M433*参照!$I$6,IF(AN433="1/4(多子)",$M433*参照!$I$4,IF(AN433="1/4(工･農)",$M433*参照!$I$7,IF(AN433="3/3(多子)",$M433*参照!$I$4,IF(AN433="2/3(多子)",$M433*参照!$I$4,IF(AN433="1/3(多子)",$M433*参照!$I$4,IF(AN433="多子世帯",$M433*参照!$I$4,IF(AN433="対象外",0))))))))))</f>
        <v>0</v>
      </c>
      <c r="CM433" s="454" t="b">
        <f>IF(AO433="3/3",$M433*参照!$I$4,IF(AO433="2/3",$M433*参照!$I$5,IF(AO433="1/3",$M433*参照!$I$6,IF(AO433="1/4(多子)",$M433*参照!$I$4,IF(AO433="1/4(工･農)",$M433*参照!$I$7,IF(AO433="3/3(多子)",$M433*参照!$I$4,IF(AO433="2/3(多子)",$M433*参照!$I$4,IF(AO433="1/3(多子)",$M433*参照!$I$4,IF(AO433="多子世帯",$M433*参照!$I$4,IF(AO433="対象外",0))))))))))</f>
        <v>0</v>
      </c>
      <c r="CN433" s="454" t="b">
        <f>IF(AP433="3/3",$M433*参照!$I$4,IF(AP433="2/3",$M433*参照!$I$5,IF(AP433="1/3",$M433*参照!$I$6,IF(AP433="1/4(多子)",$M433*参照!$I$4,IF(AP433="1/4(工･農)",$M433*参照!$I$7,IF(AP433="3/3(多子)",$M433*参照!$I$4,IF(AP433="2/3(多子)",$M433*参照!$I$4,IF(AP433="1/3(多子)",$M433*参照!$I$4,IF(AP433="多子世帯",$M433*参照!$I$4,IF(AP433="対象外",0))))))))))</f>
        <v>0</v>
      </c>
      <c r="CO433" s="454" t="b">
        <f>IF(AQ433="3/3",$M433*参照!$I$4,IF(AQ433="2/3",$M433*参照!$I$5,IF(AQ433="1/3",$M433*参照!$I$6,IF(AQ433="1/4(多子)",$M433*参照!$I$4,IF(AQ433="1/4(工･農)",$M433*参照!$I$7,IF(AQ433="3/3(多子)",$M433*参照!$I$4,IF(AQ433="2/3(多子)",$M433*参照!$I$4,IF(AQ433="1/3(多子)",$M433*参照!$I$4,IF(AQ433="多子世帯",$M433*参照!$I$4,IF(AQ433="対象外",0))))))))))</f>
        <v>0</v>
      </c>
      <c r="CP433" s="454" t="b">
        <f>IF(AR433="3/3",$M433*参照!$I$4,IF(AR433="2/3",$M433*参照!$I$5,IF(AR433="1/3",$M433*参照!$I$6,IF(AR433="1/4(多子)",$M433*参照!$I$4,IF(AR433="1/4(工･農)",$M433*参照!$I$7,IF(AR433="3/3(多子)",$M433*参照!$I$4,IF(AR433="2/3(多子)",$M433*参照!$I$4,IF(AR433="1/3(多子)",$M433*参照!$I$4,IF(AR433="多子世帯",$M433*参照!$I$4,IF(AR433="対象外",0))))))))))</f>
        <v>0</v>
      </c>
      <c r="CQ433" s="455" t="b">
        <f>IF(AS433="3/3",$M433*参照!$I$4,IF(AS433="2/3",$M433*参照!$I$5,IF(AS433="1/3",$M433*参照!$I$6,IF(AS433="1/4(多子)",$M433*参照!$I$4,IF(AS433="1/4(工･農)",$M433*参照!$I$7,IF(AS433="3/3(多子)",$M433*参照!$I$4,IF(AS433="2/3(多子)",$M433*参照!$I$4,IF(AS433="1/3(多子)",$M433*参照!$I$4,IF(AS433="多子世帯",$M433*参照!$I$4,IF(AS433="対象外",0))))))))))</f>
        <v>0</v>
      </c>
      <c r="CR433" s="456">
        <f t="shared" si="382"/>
        <v>0</v>
      </c>
      <c r="CS433" s="66"/>
      <c r="CT433" s="147"/>
      <c r="CU433" s="147"/>
      <c r="CV433" s="147"/>
      <c r="CW433" s="147"/>
      <c r="CX433" s="147"/>
      <c r="CY433" s="149"/>
      <c r="CZ433" s="100"/>
      <c r="DA433" s="147"/>
      <c r="DB433" s="147"/>
      <c r="DC433" s="147"/>
      <c r="DD433" s="147"/>
      <c r="DE433" s="147"/>
      <c r="DF433" s="148">
        <f t="shared" si="383"/>
        <v>0</v>
      </c>
      <c r="DG433" s="77">
        <f>IF(CD433=0,0,(ROUNDUP(O433*(BU433*参照!$C$5+BV433*参照!$C$6+BW433*参照!$C$7+BX433*参照!$C$8+BY433*参照!$C$9+BZ433*参照!$C$10+CA433*参照!$C$11+CB433*参照!$C$12+CC433*参照!$C$13)/CD433,-2)))</f>
        <v>0</v>
      </c>
      <c r="DH433" s="136" t="str">
        <f t="shared" si="354"/>
        <v>B</v>
      </c>
    </row>
    <row r="434" spans="1:112" ht="14.4">
      <c r="A434" s="137">
        <v>393</v>
      </c>
      <c r="B434" s="363"/>
      <c r="C434" s="361"/>
      <c r="D434" s="126"/>
      <c r="E434" s="127"/>
      <c r="F434" s="185"/>
      <c r="G434" s="213"/>
      <c r="H434" s="355"/>
      <c r="I434" s="235">
        <v>0</v>
      </c>
      <c r="J434" s="235">
        <f t="shared" si="355"/>
        <v>0</v>
      </c>
      <c r="K434" s="387">
        <f>IF(D434="昼間",参照!$E$4,IF(D434="夜間等",参照!$E$5,IF(D434="通信",参照!$E$6,0)))</f>
        <v>0</v>
      </c>
      <c r="L434" s="240">
        <f t="shared" si="356"/>
        <v>0</v>
      </c>
      <c r="M434" s="241">
        <f t="shared" si="357"/>
        <v>0</v>
      </c>
      <c r="N434" s="238"/>
      <c r="O434" s="238">
        <f t="shared" si="358"/>
        <v>0</v>
      </c>
      <c r="P434" s="389">
        <v>0</v>
      </c>
      <c r="Q434" s="392">
        <f>IF(D434="昼間",参照!$F$4,IF(D434="夜間等",参照!$F$5,IF(D434="通信",参照!$F$6,0)))</f>
        <v>0</v>
      </c>
      <c r="R434" s="240">
        <f t="shared" si="359"/>
        <v>0</v>
      </c>
      <c r="S434" s="214"/>
      <c r="T434" s="384">
        <f t="shared" si="360"/>
        <v>0</v>
      </c>
      <c r="U434" s="382">
        <f t="shared" si="361"/>
        <v>0</v>
      </c>
      <c r="V434" s="380">
        <f t="shared" si="362"/>
        <v>0</v>
      </c>
      <c r="W434" s="378">
        <f t="shared" si="363"/>
        <v>0</v>
      </c>
      <c r="X434" s="386" t="str">
        <f t="shared" si="333"/>
        <v>0</v>
      </c>
      <c r="Y434" s="379">
        <f t="shared" si="364"/>
        <v>0</v>
      </c>
      <c r="Z434" s="441"/>
      <c r="AA434" s="441"/>
      <c r="AB434" s="445">
        <f t="shared" si="365"/>
        <v>0</v>
      </c>
      <c r="AC434" s="356">
        <f t="shared" si="366"/>
        <v>0</v>
      </c>
      <c r="AD434" s="123">
        <f t="shared" si="334"/>
        <v>0</v>
      </c>
      <c r="AE434" s="123">
        <f t="shared" si="335"/>
        <v>0</v>
      </c>
      <c r="AF434" s="183"/>
      <c r="AG434" s="32"/>
      <c r="AH434" s="97"/>
      <c r="AI434" s="33"/>
      <c r="AJ434" s="97"/>
      <c r="AK434" s="33"/>
      <c r="AL434" s="97"/>
      <c r="AM434" s="98"/>
      <c r="AN434" s="99"/>
      <c r="AO434" s="147"/>
      <c r="AP434" s="147"/>
      <c r="AQ434" s="147"/>
      <c r="AR434" s="147"/>
      <c r="AS434" s="33"/>
      <c r="AT434" s="308">
        <f t="shared" si="336"/>
        <v>0</v>
      </c>
      <c r="AU434" s="295">
        <f t="shared" si="337"/>
        <v>0</v>
      </c>
      <c r="AV434" s="295">
        <f t="shared" si="338"/>
        <v>0</v>
      </c>
      <c r="AW434" s="295">
        <f t="shared" si="339"/>
        <v>0</v>
      </c>
      <c r="AX434" s="295">
        <f t="shared" si="340"/>
        <v>0</v>
      </c>
      <c r="AY434" s="295">
        <f t="shared" si="341"/>
        <v>0</v>
      </c>
      <c r="AZ434" s="295">
        <f t="shared" si="342"/>
        <v>0</v>
      </c>
      <c r="BA434" s="295">
        <f t="shared" si="343"/>
        <v>0</v>
      </c>
      <c r="BB434" s="310">
        <f t="shared" si="344"/>
        <v>0</v>
      </c>
      <c r="BC434" s="308">
        <f t="shared" si="345"/>
        <v>0</v>
      </c>
      <c r="BD434" s="308">
        <f t="shared" si="346"/>
        <v>0</v>
      </c>
      <c r="BE434" s="295">
        <f t="shared" si="347"/>
        <v>0</v>
      </c>
      <c r="BF434" s="308">
        <f t="shared" si="348"/>
        <v>0</v>
      </c>
      <c r="BG434" s="295">
        <f t="shared" si="349"/>
        <v>0</v>
      </c>
      <c r="BH434" s="308">
        <f t="shared" si="350"/>
        <v>0</v>
      </c>
      <c r="BI434" s="295">
        <f t="shared" si="351"/>
        <v>0</v>
      </c>
      <c r="BJ434" s="295">
        <f t="shared" si="352"/>
        <v>0</v>
      </c>
      <c r="BK434" s="310">
        <f t="shared" si="353"/>
        <v>0</v>
      </c>
      <c r="BL434" s="317">
        <f t="shared" si="367"/>
        <v>0</v>
      </c>
      <c r="BM434" s="299">
        <f t="shared" si="367"/>
        <v>0</v>
      </c>
      <c r="BN434" s="299">
        <f t="shared" si="368"/>
        <v>0</v>
      </c>
      <c r="BO434" s="299">
        <f t="shared" si="367"/>
        <v>0</v>
      </c>
      <c r="BP434" s="299">
        <f t="shared" si="369"/>
        <v>0</v>
      </c>
      <c r="BQ434" s="299">
        <f t="shared" si="367"/>
        <v>0</v>
      </c>
      <c r="BR434" s="299">
        <f t="shared" si="370"/>
        <v>0</v>
      </c>
      <c r="BS434" s="299">
        <f t="shared" si="371"/>
        <v>0</v>
      </c>
      <c r="BT434" s="318">
        <f t="shared" si="371"/>
        <v>0</v>
      </c>
      <c r="BU434" s="450">
        <f t="shared" si="372"/>
        <v>0</v>
      </c>
      <c r="BV434" s="451">
        <f t="shared" si="373"/>
        <v>0</v>
      </c>
      <c r="BW434" s="451">
        <f t="shared" si="374"/>
        <v>0</v>
      </c>
      <c r="BX434" s="451">
        <f t="shared" si="375"/>
        <v>0</v>
      </c>
      <c r="BY434" s="451">
        <f t="shared" si="376"/>
        <v>0</v>
      </c>
      <c r="BZ434" s="451">
        <f t="shared" si="377"/>
        <v>0</v>
      </c>
      <c r="CA434" s="451">
        <f t="shared" si="378"/>
        <v>0</v>
      </c>
      <c r="CB434" s="451">
        <f t="shared" si="379"/>
        <v>0</v>
      </c>
      <c r="CC434" s="451">
        <f t="shared" si="380"/>
        <v>0</v>
      </c>
      <c r="CD434" s="452">
        <f t="shared" si="381"/>
        <v>0</v>
      </c>
      <c r="CE434" s="453">
        <f>IF($AF434="3/3",$R434*参照!$J$4,IF($AF434="2/3",$R434*参照!$J$5,IF($AF434="1/3",$R434*参照!$J$6,IF($AF434="1/4(多子)",$R434*参照!$J$4,IF($AF434="1/4(工･農)",$R434*参照!$J$7,IF($AF434="3/3(多子)",$R434*参照!$J$4,IF($AF434="2/3(多子)",$R434*参照!$J$4,IF($AF434="1/3(多子)",$R434*参照!$J$4,IF($AF434="多子世帯",$R434*参照!$J$4,)))))))))</f>
        <v>0</v>
      </c>
      <c r="CF434" s="454" t="b">
        <f>IF(AH434="3/3",$M434*参照!$I$4,IF(AH434="2/3",$M434*参照!$I$5,IF(AH434="1/3",$M434*参照!$I$6,IF(AH434="1/4(多子)",$M434*参照!$I$4,IF(AH434="1/4(工･農)",$M434*参照!$I$7,IF(AH434="3/3(多子)",$M434*参照!$I$4,IF(AH434="2/3(多子)",$M434*参照!$I$4,IF(AH434="1/3(多子)",$M434*参照!$I$4,IF(AH434="多子世帯",$M434*参照!$I$4,IF(AH434="対象外",0))))))))))</f>
        <v>0</v>
      </c>
      <c r="CG434" s="454" t="b">
        <f>IF(AI434="3/3",$M434*参照!$I$4,IF(AI434="2/3",$M434*参照!$I$5,IF(AI434="1/3",$M434*参照!$I$6,IF(AI434="1/4(多子)",$M434*参照!$I$4,IF(AI434="1/4(工･農)",$M434*参照!$I$7,IF(AI434="3/3(多子)",$M434*参照!$I$4,IF(AI434="2/3(多子)",$M434*参照!$I$4,IF(AI434="1/3(多子)",$M434*参照!$I$4,IF(AI434="多子世帯",$M434*参照!$I$4,IF(AI434="対象外",0))))))))))</f>
        <v>0</v>
      </c>
      <c r="CH434" s="454" t="b">
        <f>IF(AJ434="3/3",$M434*参照!$I$4,IF(AJ434="2/3",$M434*参照!$I$5,IF(AJ434="1/3",$M434*参照!$I$6,IF(AJ434="1/4(多子)",$M434*参照!$I$4,IF(AJ434="1/4(工･農)",$M434*参照!$I$7,IF(AJ434="3/3(多子)",$M434*参照!$I$4,IF(AJ434="2/3(多子)",$M434*参照!$I$4,IF(AJ434="1/3(多子)",$M434*参照!$I$4,IF(AJ434="多子世帯",$M434*参照!$I$4,IF(AJ434="対象外",0))))))))))</f>
        <v>0</v>
      </c>
      <c r="CI434" s="454" t="b">
        <f>IF(AK434="3/3",$M434*参照!$I$4,IF(AK434="2/3",$M434*参照!$I$5,IF(AK434="1/3",$M434*参照!$I$6,IF(AK434="1/4(多子)",$M434*参照!$I$4,IF(AK434="1/4(工･農)",$M434*参照!$I$7,IF(AK434="3/3(多子)",$M434*参照!$I$4,IF(AK434="2/3(多子)",$M434*参照!$I$4,IF(AK434="1/3(多子)",$M434*参照!$I$4,IF(AK434="多子世帯",$M434*参照!$I$4,IF(AK434="対象外",0))))))))))</f>
        <v>0</v>
      </c>
      <c r="CJ434" s="454" t="b">
        <f>IF(AL434="3/3",$M434*参照!$I$4,IF(AL434="2/3",$M434*参照!$I$5,IF(AL434="1/3",$M434*参照!$I$6,IF(AL434="1/4(多子)",$M434*参照!$I$4,IF(AL434="1/4(工･農)",$M434*参照!$I$7,IF(AL434="3/3(多子)",$M434*参照!$I$4,IF(AL434="2/3(多子)",$M434*参照!$I$4,IF(AL434="1/3(多子)",$M434*参照!$I$4,IF(AL434="多子世帯",$M434*参照!$I$4,IF(AL434="対象外",0))))))))))</f>
        <v>0</v>
      </c>
      <c r="CK434" s="454" t="b">
        <f>IF(AM434="3/3",$M434*参照!$I$4,IF(AM434="2/3",$M434*参照!$I$5,IF(AM434="1/3",$M434*参照!$I$6,IF(AM434="1/4(多子)",$M434*参照!$I$4,IF(AM434="1/4(工･農)",$M434*参照!$I$7,IF(AM434="3/3(多子)",$M434*参照!$I$4,IF(AM434="2/3(多子)",$M434*参照!$I$4,IF(AM434="1/3(多子)",$M434*参照!$I$4,IF(AM434="多子世帯",$M434*参照!$I$4,IF(AM434="対象外",0))))))))))</f>
        <v>0</v>
      </c>
      <c r="CL434" s="454" t="b">
        <f>IF(AN434="3/3",$M434*参照!$I$4,IF(AN434="2/3",$M434*参照!$I$5,IF(AN434="1/3",$M434*参照!$I$6,IF(AN434="1/4(多子)",$M434*参照!$I$4,IF(AN434="1/4(工･農)",$M434*参照!$I$7,IF(AN434="3/3(多子)",$M434*参照!$I$4,IF(AN434="2/3(多子)",$M434*参照!$I$4,IF(AN434="1/3(多子)",$M434*参照!$I$4,IF(AN434="多子世帯",$M434*参照!$I$4,IF(AN434="対象外",0))))))))))</f>
        <v>0</v>
      </c>
      <c r="CM434" s="454" t="b">
        <f>IF(AO434="3/3",$M434*参照!$I$4,IF(AO434="2/3",$M434*参照!$I$5,IF(AO434="1/3",$M434*参照!$I$6,IF(AO434="1/4(多子)",$M434*参照!$I$4,IF(AO434="1/4(工･農)",$M434*参照!$I$7,IF(AO434="3/3(多子)",$M434*参照!$I$4,IF(AO434="2/3(多子)",$M434*参照!$I$4,IF(AO434="1/3(多子)",$M434*参照!$I$4,IF(AO434="多子世帯",$M434*参照!$I$4,IF(AO434="対象外",0))))))))))</f>
        <v>0</v>
      </c>
      <c r="CN434" s="454" t="b">
        <f>IF(AP434="3/3",$M434*参照!$I$4,IF(AP434="2/3",$M434*参照!$I$5,IF(AP434="1/3",$M434*参照!$I$6,IF(AP434="1/4(多子)",$M434*参照!$I$4,IF(AP434="1/4(工･農)",$M434*参照!$I$7,IF(AP434="3/3(多子)",$M434*参照!$I$4,IF(AP434="2/3(多子)",$M434*参照!$I$4,IF(AP434="1/3(多子)",$M434*参照!$I$4,IF(AP434="多子世帯",$M434*参照!$I$4,IF(AP434="対象外",0))))))))))</f>
        <v>0</v>
      </c>
      <c r="CO434" s="454" t="b">
        <f>IF(AQ434="3/3",$M434*参照!$I$4,IF(AQ434="2/3",$M434*参照!$I$5,IF(AQ434="1/3",$M434*参照!$I$6,IF(AQ434="1/4(多子)",$M434*参照!$I$4,IF(AQ434="1/4(工･農)",$M434*参照!$I$7,IF(AQ434="3/3(多子)",$M434*参照!$I$4,IF(AQ434="2/3(多子)",$M434*参照!$I$4,IF(AQ434="1/3(多子)",$M434*参照!$I$4,IF(AQ434="多子世帯",$M434*参照!$I$4,IF(AQ434="対象外",0))))))))))</f>
        <v>0</v>
      </c>
      <c r="CP434" s="454" t="b">
        <f>IF(AR434="3/3",$M434*参照!$I$4,IF(AR434="2/3",$M434*参照!$I$5,IF(AR434="1/3",$M434*参照!$I$6,IF(AR434="1/4(多子)",$M434*参照!$I$4,IF(AR434="1/4(工･農)",$M434*参照!$I$7,IF(AR434="3/3(多子)",$M434*参照!$I$4,IF(AR434="2/3(多子)",$M434*参照!$I$4,IF(AR434="1/3(多子)",$M434*参照!$I$4,IF(AR434="多子世帯",$M434*参照!$I$4,IF(AR434="対象外",0))))))))))</f>
        <v>0</v>
      </c>
      <c r="CQ434" s="455" t="b">
        <f>IF(AS434="3/3",$M434*参照!$I$4,IF(AS434="2/3",$M434*参照!$I$5,IF(AS434="1/3",$M434*参照!$I$6,IF(AS434="1/4(多子)",$M434*参照!$I$4,IF(AS434="1/4(工･農)",$M434*参照!$I$7,IF(AS434="3/3(多子)",$M434*参照!$I$4,IF(AS434="2/3(多子)",$M434*参照!$I$4,IF(AS434="1/3(多子)",$M434*参照!$I$4,IF(AS434="多子世帯",$M434*参照!$I$4,IF(AS434="対象外",0))))))))))</f>
        <v>0</v>
      </c>
      <c r="CR434" s="456">
        <f t="shared" si="382"/>
        <v>0</v>
      </c>
      <c r="CS434" s="66"/>
      <c r="CT434" s="147"/>
      <c r="CU434" s="147"/>
      <c r="CV434" s="147"/>
      <c r="CW434" s="147"/>
      <c r="CX434" s="147"/>
      <c r="CY434" s="149"/>
      <c r="CZ434" s="100"/>
      <c r="DA434" s="147"/>
      <c r="DB434" s="147"/>
      <c r="DC434" s="147"/>
      <c r="DD434" s="147"/>
      <c r="DE434" s="147"/>
      <c r="DF434" s="148">
        <f t="shared" si="383"/>
        <v>0</v>
      </c>
      <c r="DG434" s="77">
        <f>IF(CD434=0,0,(ROUNDUP(O434*(BU434*参照!$C$5+BV434*参照!$C$6+BW434*参照!$C$7+BX434*参照!$C$8+BY434*参照!$C$9+BZ434*参照!$C$10+CA434*参照!$C$11+CB434*参照!$C$12+CC434*参照!$C$13)/CD434,-2)))</f>
        <v>0</v>
      </c>
      <c r="DH434" s="136" t="str">
        <f t="shared" si="354"/>
        <v>B</v>
      </c>
    </row>
    <row r="435" spans="1:112" ht="14.4">
      <c r="A435" s="137">
        <v>394</v>
      </c>
      <c r="B435" s="363"/>
      <c r="C435" s="361"/>
      <c r="D435" s="126"/>
      <c r="E435" s="127"/>
      <c r="F435" s="185"/>
      <c r="G435" s="213"/>
      <c r="H435" s="355"/>
      <c r="I435" s="235">
        <v>0</v>
      </c>
      <c r="J435" s="235">
        <f t="shared" si="355"/>
        <v>0</v>
      </c>
      <c r="K435" s="387">
        <f>IF(D435="昼間",参照!$E$4,IF(D435="夜間等",参照!$E$5,IF(D435="通信",参照!$E$6,0)))</f>
        <v>0</v>
      </c>
      <c r="L435" s="240">
        <f t="shared" si="356"/>
        <v>0</v>
      </c>
      <c r="M435" s="241">
        <f t="shared" si="357"/>
        <v>0</v>
      </c>
      <c r="N435" s="238"/>
      <c r="O435" s="238">
        <f t="shared" si="358"/>
        <v>0</v>
      </c>
      <c r="P435" s="389">
        <v>0</v>
      </c>
      <c r="Q435" s="392">
        <f>IF(D435="昼間",参照!$F$4,IF(D435="夜間等",参照!$F$5,IF(D435="通信",参照!$F$6,0)))</f>
        <v>0</v>
      </c>
      <c r="R435" s="240">
        <f t="shared" si="359"/>
        <v>0</v>
      </c>
      <c r="S435" s="214"/>
      <c r="T435" s="384">
        <f t="shared" si="360"/>
        <v>0</v>
      </c>
      <c r="U435" s="382">
        <f t="shared" si="361"/>
        <v>0</v>
      </c>
      <c r="V435" s="380">
        <f t="shared" si="362"/>
        <v>0</v>
      </c>
      <c r="W435" s="378">
        <f t="shared" si="363"/>
        <v>0</v>
      </c>
      <c r="X435" s="386" t="str">
        <f t="shared" si="333"/>
        <v>0</v>
      </c>
      <c r="Y435" s="379">
        <f t="shared" si="364"/>
        <v>0</v>
      </c>
      <c r="Z435" s="441"/>
      <c r="AA435" s="441"/>
      <c r="AB435" s="445">
        <f t="shared" si="365"/>
        <v>0</v>
      </c>
      <c r="AC435" s="356">
        <f t="shared" si="366"/>
        <v>0</v>
      </c>
      <c r="AD435" s="123">
        <f t="shared" si="334"/>
        <v>0</v>
      </c>
      <c r="AE435" s="123">
        <f t="shared" si="335"/>
        <v>0</v>
      </c>
      <c r="AF435" s="183"/>
      <c r="AG435" s="32"/>
      <c r="AH435" s="97"/>
      <c r="AI435" s="33"/>
      <c r="AJ435" s="97"/>
      <c r="AK435" s="33"/>
      <c r="AL435" s="97"/>
      <c r="AM435" s="98"/>
      <c r="AN435" s="99"/>
      <c r="AO435" s="147"/>
      <c r="AP435" s="147"/>
      <c r="AQ435" s="147"/>
      <c r="AR435" s="147"/>
      <c r="AS435" s="33"/>
      <c r="AT435" s="308">
        <f t="shared" si="336"/>
        <v>0</v>
      </c>
      <c r="AU435" s="295">
        <f t="shared" si="337"/>
        <v>0</v>
      </c>
      <c r="AV435" s="295">
        <f t="shared" si="338"/>
        <v>0</v>
      </c>
      <c r="AW435" s="295">
        <f t="shared" si="339"/>
        <v>0</v>
      </c>
      <c r="AX435" s="295">
        <f t="shared" si="340"/>
        <v>0</v>
      </c>
      <c r="AY435" s="295">
        <f t="shared" si="341"/>
        <v>0</v>
      </c>
      <c r="AZ435" s="295">
        <f t="shared" si="342"/>
        <v>0</v>
      </c>
      <c r="BA435" s="295">
        <f t="shared" si="343"/>
        <v>0</v>
      </c>
      <c r="BB435" s="310">
        <f t="shared" si="344"/>
        <v>0</v>
      </c>
      <c r="BC435" s="308">
        <f t="shared" si="345"/>
        <v>0</v>
      </c>
      <c r="BD435" s="308">
        <f t="shared" si="346"/>
        <v>0</v>
      </c>
      <c r="BE435" s="295">
        <f t="shared" si="347"/>
        <v>0</v>
      </c>
      <c r="BF435" s="308">
        <f t="shared" si="348"/>
        <v>0</v>
      </c>
      <c r="BG435" s="295">
        <f t="shared" si="349"/>
        <v>0</v>
      </c>
      <c r="BH435" s="308">
        <f t="shared" si="350"/>
        <v>0</v>
      </c>
      <c r="BI435" s="295">
        <f t="shared" si="351"/>
        <v>0</v>
      </c>
      <c r="BJ435" s="295">
        <f t="shared" si="352"/>
        <v>0</v>
      </c>
      <c r="BK435" s="310">
        <f t="shared" si="353"/>
        <v>0</v>
      </c>
      <c r="BL435" s="317">
        <f t="shared" si="367"/>
        <v>0</v>
      </c>
      <c r="BM435" s="299">
        <f t="shared" si="367"/>
        <v>0</v>
      </c>
      <c r="BN435" s="299">
        <f t="shared" si="368"/>
        <v>0</v>
      </c>
      <c r="BO435" s="299">
        <f t="shared" si="367"/>
        <v>0</v>
      </c>
      <c r="BP435" s="299">
        <f t="shared" si="369"/>
        <v>0</v>
      </c>
      <c r="BQ435" s="299">
        <f t="shared" si="367"/>
        <v>0</v>
      </c>
      <c r="BR435" s="299">
        <f t="shared" si="370"/>
        <v>0</v>
      </c>
      <c r="BS435" s="299">
        <f t="shared" si="371"/>
        <v>0</v>
      </c>
      <c r="BT435" s="318">
        <f t="shared" si="371"/>
        <v>0</v>
      </c>
      <c r="BU435" s="450">
        <f t="shared" si="372"/>
        <v>0</v>
      </c>
      <c r="BV435" s="451">
        <f t="shared" si="373"/>
        <v>0</v>
      </c>
      <c r="BW435" s="451">
        <f t="shared" si="374"/>
        <v>0</v>
      </c>
      <c r="BX435" s="451">
        <f t="shared" si="375"/>
        <v>0</v>
      </c>
      <c r="BY435" s="451">
        <f t="shared" si="376"/>
        <v>0</v>
      </c>
      <c r="BZ435" s="451">
        <f t="shared" si="377"/>
        <v>0</v>
      </c>
      <c r="CA435" s="451">
        <f t="shared" si="378"/>
        <v>0</v>
      </c>
      <c r="CB435" s="451">
        <f t="shared" si="379"/>
        <v>0</v>
      </c>
      <c r="CC435" s="451">
        <f t="shared" si="380"/>
        <v>0</v>
      </c>
      <c r="CD435" s="452">
        <f t="shared" si="381"/>
        <v>0</v>
      </c>
      <c r="CE435" s="453">
        <f>IF($AF435="3/3",$R435*参照!$J$4,IF($AF435="2/3",$R435*参照!$J$5,IF($AF435="1/3",$R435*参照!$J$6,IF($AF435="1/4(多子)",$R435*参照!$J$4,IF($AF435="1/4(工･農)",$R435*参照!$J$7,IF($AF435="3/3(多子)",$R435*参照!$J$4,IF($AF435="2/3(多子)",$R435*参照!$J$4,IF($AF435="1/3(多子)",$R435*参照!$J$4,IF($AF435="多子世帯",$R435*参照!$J$4,)))))))))</f>
        <v>0</v>
      </c>
      <c r="CF435" s="454" t="b">
        <f>IF(AH435="3/3",$M435*参照!$I$4,IF(AH435="2/3",$M435*参照!$I$5,IF(AH435="1/3",$M435*参照!$I$6,IF(AH435="1/4(多子)",$M435*参照!$I$4,IF(AH435="1/4(工･農)",$M435*参照!$I$7,IF(AH435="3/3(多子)",$M435*参照!$I$4,IF(AH435="2/3(多子)",$M435*参照!$I$4,IF(AH435="1/3(多子)",$M435*参照!$I$4,IF(AH435="多子世帯",$M435*参照!$I$4,IF(AH435="対象外",0))))))))))</f>
        <v>0</v>
      </c>
      <c r="CG435" s="454" t="b">
        <f>IF(AI435="3/3",$M435*参照!$I$4,IF(AI435="2/3",$M435*参照!$I$5,IF(AI435="1/3",$M435*参照!$I$6,IF(AI435="1/4(多子)",$M435*参照!$I$4,IF(AI435="1/4(工･農)",$M435*参照!$I$7,IF(AI435="3/3(多子)",$M435*参照!$I$4,IF(AI435="2/3(多子)",$M435*参照!$I$4,IF(AI435="1/3(多子)",$M435*参照!$I$4,IF(AI435="多子世帯",$M435*参照!$I$4,IF(AI435="対象外",0))))))))))</f>
        <v>0</v>
      </c>
      <c r="CH435" s="454" t="b">
        <f>IF(AJ435="3/3",$M435*参照!$I$4,IF(AJ435="2/3",$M435*参照!$I$5,IF(AJ435="1/3",$M435*参照!$I$6,IF(AJ435="1/4(多子)",$M435*参照!$I$4,IF(AJ435="1/4(工･農)",$M435*参照!$I$7,IF(AJ435="3/3(多子)",$M435*参照!$I$4,IF(AJ435="2/3(多子)",$M435*参照!$I$4,IF(AJ435="1/3(多子)",$M435*参照!$I$4,IF(AJ435="多子世帯",$M435*参照!$I$4,IF(AJ435="対象外",0))))))))))</f>
        <v>0</v>
      </c>
      <c r="CI435" s="454" t="b">
        <f>IF(AK435="3/3",$M435*参照!$I$4,IF(AK435="2/3",$M435*参照!$I$5,IF(AK435="1/3",$M435*参照!$I$6,IF(AK435="1/4(多子)",$M435*参照!$I$4,IF(AK435="1/4(工･農)",$M435*参照!$I$7,IF(AK435="3/3(多子)",$M435*参照!$I$4,IF(AK435="2/3(多子)",$M435*参照!$I$4,IF(AK435="1/3(多子)",$M435*参照!$I$4,IF(AK435="多子世帯",$M435*参照!$I$4,IF(AK435="対象外",0))))))))))</f>
        <v>0</v>
      </c>
      <c r="CJ435" s="454" t="b">
        <f>IF(AL435="3/3",$M435*参照!$I$4,IF(AL435="2/3",$M435*参照!$I$5,IF(AL435="1/3",$M435*参照!$I$6,IF(AL435="1/4(多子)",$M435*参照!$I$4,IF(AL435="1/4(工･農)",$M435*参照!$I$7,IF(AL435="3/3(多子)",$M435*参照!$I$4,IF(AL435="2/3(多子)",$M435*参照!$I$4,IF(AL435="1/3(多子)",$M435*参照!$I$4,IF(AL435="多子世帯",$M435*参照!$I$4,IF(AL435="対象外",0))))))))))</f>
        <v>0</v>
      </c>
      <c r="CK435" s="454" t="b">
        <f>IF(AM435="3/3",$M435*参照!$I$4,IF(AM435="2/3",$M435*参照!$I$5,IF(AM435="1/3",$M435*参照!$I$6,IF(AM435="1/4(多子)",$M435*参照!$I$4,IF(AM435="1/4(工･農)",$M435*参照!$I$7,IF(AM435="3/3(多子)",$M435*参照!$I$4,IF(AM435="2/3(多子)",$M435*参照!$I$4,IF(AM435="1/3(多子)",$M435*参照!$I$4,IF(AM435="多子世帯",$M435*参照!$I$4,IF(AM435="対象外",0))))))))))</f>
        <v>0</v>
      </c>
      <c r="CL435" s="454" t="b">
        <f>IF(AN435="3/3",$M435*参照!$I$4,IF(AN435="2/3",$M435*参照!$I$5,IF(AN435="1/3",$M435*参照!$I$6,IF(AN435="1/4(多子)",$M435*参照!$I$4,IF(AN435="1/4(工･農)",$M435*参照!$I$7,IF(AN435="3/3(多子)",$M435*参照!$I$4,IF(AN435="2/3(多子)",$M435*参照!$I$4,IF(AN435="1/3(多子)",$M435*参照!$I$4,IF(AN435="多子世帯",$M435*参照!$I$4,IF(AN435="対象外",0))))))))))</f>
        <v>0</v>
      </c>
      <c r="CM435" s="454" t="b">
        <f>IF(AO435="3/3",$M435*参照!$I$4,IF(AO435="2/3",$M435*参照!$I$5,IF(AO435="1/3",$M435*参照!$I$6,IF(AO435="1/4(多子)",$M435*参照!$I$4,IF(AO435="1/4(工･農)",$M435*参照!$I$7,IF(AO435="3/3(多子)",$M435*参照!$I$4,IF(AO435="2/3(多子)",$M435*参照!$I$4,IF(AO435="1/3(多子)",$M435*参照!$I$4,IF(AO435="多子世帯",$M435*参照!$I$4,IF(AO435="対象外",0))))))))))</f>
        <v>0</v>
      </c>
      <c r="CN435" s="454" t="b">
        <f>IF(AP435="3/3",$M435*参照!$I$4,IF(AP435="2/3",$M435*参照!$I$5,IF(AP435="1/3",$M435*参照!$I$6,IF(AP435="1/4(多子)",$M435*参照!$I$4,IF(AP435="1/4(工･農)",$M435*参照!$I$7,IF(AP435="3/3(多子)",$M435*参照!$I$4,IF(AP435="2/3(多子)",$M435*参照!$I$4,IF(AP435="1/3(多子)",$M435*参照!$I$4,IF(AP435="多子世帯",$M435*参照!$I$4,IF(AP435="対象外",0))))))))))</f>
        <v>0</v>
      </c>
      <c r="CO435" s="454" t="b">
        <f>IF(AQ435="3/3",$M435*参照!$I$4,IF(AQ435="2/3",$M435*参照!$I$5,IF(AQ435="1/3",$M435*参照!$I$6,IF(AQ435="1/4(多子)",$M435*参照!$I$4,IF(AQ435="1/4(工･農)",$M435*参照!$I$7,IF(AQ435="3/3(多子)",$M435*参照!$I$4,IF(AQ435="2/3(多子)",$M435*参照!$I$4,IF(AQ435="1/3(多子)",$M435*参照!$I$4,IF(AQ435="多子世帯",$M435*参照!$I$4,IF(AQ435="対象外",0))))))))))</f>
        <v>0</v>
      </c>
      <c r="CP435" s="454" t="b">
        <f>IF(AR435="3/3",$M435*参照!$I$4,IF(AR435="2/3",$M435*参照!$I$5,IF(AR435="1/3",$M435*参照!$I$6,IF(AR435="1/4(多子)",$M435*参照!$I$4,IF(AR435="1/4(工･農)",$M435*参照!$I$7,IF(AR435="3/3(多子)",$M435*参照!$I$4,IF(AR435="2/3(多子)",$M435*参照!$I$4,IF(AR435="1/3(多子)",$M435*参照!$I$4,IF(AR435="多子世帯",$M435*参照!$I$4,IF(AR435="対象外",0))))))))))</f>
        <v>0</v>
      </c>
      <c r="CQ435" s="455" t="b">
        <f>IF(AS435="3/3",$M435*参照!$I$4,IF(AS435="2/3",$M435*参照!$I$5,IF(AS435="1/3",$M435*参照!$I$6,IF(AS435="1/4(多子)",$M435*参照!$I$4,IF(AS435="1/4(工･農)",$M435*参照!$I$7,IF(AS435="3/3(多子)",$M435*参照!$I$4,IF(AS435="2/3(多子)",$M435*参照!$I$4,IF(AS435="1/3(多子)",$M435*参照!$I$4,IF(AS435="多子世帯",$M435*参照!$I$4,IF(AS435="対象外",0))))))))))</f>
        <v>0</v>
      </c>
      <c r="CR435" s="456">
        <f t="shared" si="382"/>
        <v>0</v>
      </c>
      <c r="CS435" s="66"/>
      <c r="CT435" s="147"/>
      <c r="CU435" s="147"/>
      <c r="CV435" s="147"/>
      <c r="CW435" s="147"/>
      <c r="CX435" s="147"/>
      <c r="CY435" s="149"/>
      <c r="CZ435" s="100"/>
      <c r="DA435" s="147"/>
      <c r="DB435" s="147"/>
      <c r="DC435" s="147"/>
      <c r="DD435" s="147"/>
      <c r="DE435" s="147"/>
      <c r="DF435" s="148">
        <f t="shared" si="383"/>
        <v>0</v>
      </c>
      <c r="DG435" s="77">
        <f>IF(CD435=0,0,(ROUNDUP(O435*(BU435*参照!$C$5+BV435*参照!$C$6+BW435*参照!$C$7+BX435*参照!$C$8+BY435*参照!$C$9+BZ435*参照!$C$10+CA435*参照!$C$11+CB435*参照!$C$12+CC435*参照!$C$13)/CD435,-2)))</f>
        <v>0</v>
      </c>
      <c r="DH435" s="136" t="str">
        <f t="shared" si="354"/>
        <v>B</v>
      </c>
    </row>
    <row r="436" spans="1:112" ht="14.4">
      <c r="A436" s="137">
        <v>395</v>
      </c>
      <c r="B436" s="363"/>
      <c r="C436" s="361"/>
      <c r="D436" s="126"/>
      <c r="E436" s="127"/>
      <c r="F436" s="185"/>
      <c r="G436" s="213"/>
      <c r="H436" s="355"/>
      <c r="I436" s="235">
        <v>0</v>
      </c>
      <c r="J436" s="235">
        <f t="shared" si="355"/>
        <v>0</v>
      </c>
      <c r="K436" s="387">
        <f>IF(D436="昼間",参照!$E$4,IF(D436="夜間等",参照!$E$5,IF(D436="通信",参照!$E$6,0)))</f>
        <v>0</v>
      </c>
      <c r="L436" s="240">
        <f t="shared" si="356"/>
        <v>0</v>
      </c>
      <c r="M436" s="241">
        <f t="shared" si="357"/>
        <v>0</v>
      </c>
      <c r="N436" s="238"/>
      <c r="O436" s="238">
        <f t="shared" si="358"/>
        <v>0</v>
      </c>
      <c r="P436" s="389">
        <v>0</v>
      </c>
      <c r="Q436" s="392">
        <f>IF(D436="昼間",参照!$F$4,IF(D436="夜間等",参照!$F$5,IF(D436="通信",参照!$F$6,0)))</f>
        <v>0</v>
      </c>
      <c r="R436" s="240">
        <f t="shared" si="359"/>
        <v>0</v>
      </c>
      <c r="S436" s="214"/>
      <c r="T436" s="384">
        <f t="shared" si="360"/>
        <v>0</v>
      </c>
      <c r="U436" s="382">
        <f t="shared" si="361"/>
        <v>0</v>
      </c>
      <c r="V436" s="380">
        <f t="shared" si="362"/>
        <v>0</v>
      </c>
      <c r="W436" s="378">
        <f t="shared" si="363"/>
        <v>0</v>
      </c>
      <c r="X436" s="386" t="str">
        <f t="shared" si="333"/>
        <v>0</v>
      </c>
      <c r="Y436" s="379">
        <f t="shared" si="364"/>
        <v>0</v>
      </c>
      <c r="Z436" s="441"/>
      <c r="AA436" s="441"/>
      <c r="AB436" s="445">
        <f t="shared" si="365"/>
        <v>0</v>
      </c>
      <c r="AC436" s="356">
        <f t="shared" si="366"/>
        <v>0</v>
      </c>
      <c r="AD436" s="123">
        <f t="shared" si="334"/>
        <v>0</v>
      </c>
      <c r="AE436" s="123">
        <f t="shared" si="335"/>
        <v>0</v>
      </c>
      <c r="AF436" s="183"/>
      <c r="AG436" s="32"/>
      <c r="AH436" s="97"/>
      <c r="AI436" s="33"/>
      <c r="AJ436" s="97"/>
      <c r="AK436" s="33"/>
      <c r="AL436" s="97"/>
      <c r="AM436" s="98"/>
      <c r="AN436" s="99"/>
      <c r="AO436" s="147"/>
      <c r="AP436" s="147"/>
      <c r="AQ436" s="147"/>
      <c r="AR436" s="147"/>
      <c r="AS436" s="33"/>
      <c r="AT436" s="308">
        <f t="shared" si="336"/>
        <v>0</v>
      </c>
      <c r="AU436" s="295">
        <f t="shared" si="337"/>
        <v>0</v>
      </c>
      <c r="AV436" s="295">
        <f t="shared" si="338"/>
        <v>0</v>
      </c>
      <c r="AW436" s="295">
        <f t="shared" si="339"/>
        <v>0</v>
      </c>
      <c r="AX436" s="295">
        <f t="shared" si="340"/>
        <v>0</v>
      </c>
      <c r="AY436" s="295">
        <f t="shared" si="341"/>
        <v>0</v>
      </c>
      <c r="AZ436" s="295">
        <f t="shared" si="342"/>
        <v>0</v>
      </c>
      <c r="BA436" s="295">
        <f t="shared" si="343"/>
        <v>0</v>
      </c>
      <c r="BB436" s="310">
        <f t="shared" si="344"/>
        <v>0</v>
      </c>
      <c r="BC436" s="308">
        <f t="shared" si="345"/>
        <v>0</v>
      </c>
      <c r="BD436" s="308">
        <f t="shared" si="346"/>
        <v>0</v>
      </c>
      <c r="BE436" s="295">
        <f t="shared" si="347"/>
        <v>0</v>
      </c>
      <c r="BF436" s="308">
        <f t="shared" si="348"/>
        <v>0</v>
      </c>
      <c r="BG436" s="295">
        <f t="shared" si="349"/>
        <v>0</v>
      </c>
      <c r="BH436" s="308">
        <f t="shared" si="350"/>
        <v>0</v>
      </c>
      <c r="BI436" s="295">
        <f t="shared" si="351"/>
        <v>0</v>
      </c>
      <c r="BJ436" s="295">
        <f t="shared" si="352"/>
        <v>0</v>
      </c>
      <c r="BK436" s="310">
        <f t="shared" si="353"/>
        <v>0</v>
      </c>
      <c r="BL436" s="317">
        <f t="shared" si="367"/>
        <v>0</v>
      </c>
      <c r="BM436" s="299">
        <f t="shared" si="367"/>
        <v>0</v>
      </c>
      <c r="BN436" s="299">
        <f t="shared" si="368"/>
        <v>0</v>
      </c>
      <c r="BO436" s="299">
        <f t="shared" si="367"/>
        <v>0</v>
      </c>
      <c r="BP436" s="299">
        <f t="shared" si="369"/>
        <v>0</v>
      </c>
      <c r="BQ436" s="299">
        <f t="shared" si="367"/>
        <v>0</v>
      </c>
      <c r="BR436" s="299">
        <f t="shared" si="370"/>
        <v>0</v>
      </c>
      <c r="BS436" s="299">
        <f t="shared" si="371"/>
        <v>0</v>
      </c>
      <c r="BT436" s="318">
        <f t="shared" si="371"/>
        <v>0</v>
      </c>
      <c r="BU436" s="450">
        <f t="shared" si="372"/>
        <v>0</v>
      </c>
      <c r="BV436" s="451">
        <f t="shared" si="373"/>
        <v>0</v>
      </c>
      <c r="BW436" s="451">
        <f t="shared" si="374"/>
        <v>0</v>
      </c>
      <c r="BX436" s="451">
        <f t="shared" si="375"/>
        <v>0</v>
      </c>
      <c r="BY436" s="451">
        <f t="shared" si="376"/>
        <v>0</v>
      </c>
      <c r="BZ436" s="451">
        <f t="shared" si="377"/>
        <v>0</v>
      </c>
      <c r="CA436" s="451">
        <f t="shared" si="378"/>
        <v>0</v>
      </c>
      <c r="CB436" s="451">
        <f t="shared" si="379"/>
        <v>0</v>
      </c>
      <c r="CC436" s="451">
        <f t="shared" si="380"/>
        <v>0</v>
      </c>
      <c r="CD436" s="452">
        <f t="shared" si="381"/>
        <v>0</v>
      </c>
      <c r="CE436" s="453">
        <f>IF($AF436="3/3",$R436*参照!$J$4,IF($AF436="2/3",$R436*参照!$J$5,IF($AF436="1/3",$R436*参照!$J$6,IF($AF436="1/4(多子)",$R436*参照!$J$4,IF($AF436="1/4(工･農)",$R436*参照!$J$7,IF($AF436="3/3(多子)",$R436*参照!$J$4,IF($AF436="2/3(多子)",$R436*参照!$J$4,IF($AF436="1/3(多子)",$R436*参照!$J$4,IF($AF436="多子世帯",$R436*参照!$J$4,)))))))))</f>
        <v>0</v>
      </c>
      <c r="CF436" s="454" t="b">
        <f>IF(AH436="3/3",$M436*参照!$I$4,IF(AH436="2/3",$M436*参照!$I$5,IF(AH436="1/3",$M436*参照!$I$6,IF(AH436="1/4(多子)",$M436*参照!$I$4,IF(AH436="1/4(工･農)",$M436*参照!$I$7,IF(AH436="3/3(多子)",$M436*参照!$I$4,IF(AH436="2/3(多子)",$M436*参照!$I$4,IF(AH436="1/3(多子)",$M436*参照!$I$4,IF(AH436="多子世帯",$M436*参照!$I$4,IF(AH436="対象外",0))))))))))</f>
        <v>0</v>
      </c>
      <c r="CG436" s="454" t="b">
        <f>IF(AI436="3/3",$M436*参照!$I$4,IF(AI436="2/3",$M436*参照!$I$5,IF(AI436="1/3",$M436*参照!$I$6,IF(AI436="1/4(多子)",$M436*参照!$I$4,IF(AI436="1/4(工･農)",$M436*参照!$I$7,IF(AI436="3/3(多子)",$M436*参照!$I$4,IF(AI436="2/3(多子)",$M436*参照!$I$4,IF(AI436="1/3(多子)",$M436*参照!$I$4,IF(AI436="多子世帯",$M436*参照!$I$4,IF(AI436="対象外",0))))))))))</f>
        <v>0</v>
      </c>
      <c r="CH436" s="454" t="b">
        <f>IF(AJ436="3/3",$M436*参照!$I$4,IF(AJ436="2/3",$M436*参照!$I$5,IF(AJ436="1/3",$M436*参照!$I$6,IF(AJ436="1/4(多子)",$M436*参照!$I$4,IF(AJ436="1/4(工･農)",$M436*参照!$I$7,IF(AJ436="3/3(多子)",$M436*参照!$I$4,IF(AJ436="2/3(多子)",$M436*参照!$I$4,IF(AJ436="1/3(多子)",$M436*参照!$I$4,IF(AJ436="多子世帯",$M436*参照!$I$4,IF(AJ436="対象外",0))))))))))</f>
        <v>0</v>
      </c>
      <c r="CI436" s="454" t="b">
        <f>IF(AK436="3/3",$M436*参照!$I$4,IF(AK436="2/3",$M436*参照!$I$5,IF(AK436="1/3",$M436*参照!$I$6,IF(AK436="1/4(多子)",$M436*参照!$I$4,IF(AK436="1/4(工･農)",$M436*参照!$I$7,IF(AK436="3/3(多子)",$M436*参照!$I$4,IF(AK436="2/3(多子)",$M436*参照!$I$4,IF(AK436="1/3(多子)",$M436*参照!$I$4,IF(AK436="多子世帯",$M436*参照!$I$4,IF(AK436="対象外",0))))))))))</f>
        <v>0</v>
      </c>
      <c r="CJ436" s="454" t="b">
        <f>IF(AL436="3/3",$M436*参照!$I$4,IF(AL436="2/3",$M436*参照!$I$5,IF(AL436="1/3",$M436*参照!$I$6,IF(AL436="1/4(多子)",$M436*参照!$I$4,IF(AL436="1/4(工･農)",$M436*参照!$I$7,IF(AL436="3/3(多子)",$M436*参照!$I$4,IF(AL436="2/3(多子)",$M436*参照!$I$4,IF(AL436="1/3(多子)",$M436*参照!$I$4,IF(AL436="多子世帯",$M436*参照!$I$4,IF(AL436="対象外",0))))))))))</f>
        <v>0</v>
      </c>
      <c r="CK436" s="454" t="b">
        <f>IF(AM436="3/3",$M436*参照!$I$4,IF(AM436="2/3",$M436*参照!$I$5,IF(AM436="1/3",$M436*参照!$I$6,IF(AM436="1/4(多子)",$M436*参照!$I$4,IF(AM436="1/4(工･農)",$M436*参照!$I$7,IF(AM436="3/3(多子)",$M436*参照!$I$4,IF(AM436="2/3(多子)",$M436*参照!$I$4,IF(AM436="1/3(多子)",$M436*参照!$I$4,IF(AM436="多子世帯",$M436*参照!$I$4,IF(AM436="対象外",0))))))))))</f>
        <v>0</v>
      </c>
      <c r="CL436" s="454" t="b">
        <f>IF(AN436="3/3",$M436*参照!$I$4,IF(AN436="2/3",$M436*参照!$I$5,IF(AN436="1/3",$M436*参照!$I$6,IF(AN436="1/4(多子)",$M436*参照!$I$4,IF(AN436="1/4(工･農)",$M436*参照!$I$7,IF(AN436="3/3(多子)",$M436*参照!$I$4,IF(AN436="2/3(多子)",$M436*参照!$I$4,IF(AN436="1/3(多子)",$M436*参照!$I$4,IF(AN436="多子世帯",$M436*参照!$I$4,IF(AN436="対象外",0))))))))))</f>
        <v>0</v>
      </c>
      <c r="CM436" s="454" t="b">
        <f>IF(AO436="3/3",$M436*参照!$I$4,IF(AO436="2/3",$M436*参照!$I$5,IF(AO436="1/3",$M436*参照!$I$6,IF(AO436="1/4(多子)",$M436*参照!$I$4,IF(AO436="1/4(工･農)",$M436*参照!$I$7,IF(AO436="3/3(多子)",$M436*参照!$I$4,IF(AO436="2/3(多子)",$M436*参照!$I$4,IF(AO436="1/3(多子)",$M436*参照!$I$4,IF(AO436="多子世帯",$M436*参照!$I$4,IF(AO436="対象外",0))))))))))</f>
        <v>0</v>
      </c>
      <c r="CN436" s="454" t="b">
        <f>IF(AP436="3/3",$M436*参照!$I$4,IF(AP436="2/3",$M436*参照!$I$5,IF(AP436="1/3",$M436*参照!$I$6,IF(AP436="1/4(多子)",$M436*参照!$I$4,IF(AP436="1/4(工･農)",$M436*参照!$I$7,IF(AP436="3/3(多子)",$M436*参照!$I$4,IF(AP436="2/3(多子)",$M436*参照!$I$4,IF(AP436="1/3(多子)",$M436*参照!$I$4,IF(AP436="多子世帯",$M436*参照!$I$4,IF(AP436="対象外",0))))))))))</f>
        <v>0</v>
      </c>
      <c r="CO436" s="454" t="b">
        <f>IF(AQ436="3/3",$M436*参照!$I$4,IF(AQ436="2/3",$M436*参照!$I$5,IF(AQ436="1/3",$M436*参照!$I$6,IF(AQ436="1/4(多子)",$M436*参照!$I$4,IF(AQ436="1/4(工･農)",$M436*参照!$I$7,IF(AQ436="3/3(多子)",$M436*参照!$I$4,IF(AQ436="2/3(多子)",$M436*参照!$I$4,IF(AQ436="1/3(多子)",$M436*参照!$I$4,IF(AQ436="多子世帯",$M436*参照!$I$4,IF(AQ436="対象外",0))))))))))</f>
        <v>0</v>
      </c>
      <c r="CP436" s="454" t="b">
        <f>IF(AR436="3/3",$M436*参照!$I$4,IF(AR436="2/3",$M436*参照!$I$5,IF(AR436="1/3",$M436*参照!$I$6,IF(AR436="1/4(多子)",$M436*参照!$I$4,IF(AR436="1/4(工･農)",$M436*参照!$I$7,IF(AR436="3/3(多子)",$M436*参照!$I$4,IF(AR436="2/3(多子)",$M436*参照!$I$4,IF(AR436="1/3(多子)",$M436*参照!$I$4,IF(AR436="多子世帯",$M436*参照!$I$4,IF(AR436="対象外",0))))))))))</f>
        <v>0</v>
      </c>
      <c r="CQ436" s="455" t="b">
        <f>IF(AS436="3/3",$M436*参照!$I$4,IF(AS436="2/3",$M436*参照!$I$5,IF(AS436="1/3",$M436*参照!$I$6,IF(AS436="1/4(多子)",$M436*参照!$I$4,IF(AS436="1/4(工･農)",$M436*参照!$I$7,IF(AS436="3/3(多子)",$M436*参照!$I$4,IF(AS436="2/3(多子)",$M436*参照!$I$4,IF(AS436="1/3(多子)",$M436*参照!$I$4,IF(AS436="多子世帯",$M436*参照!$I$4,IF(AS436="対象外",0))))))))))</f>
        <v>0</v>
      </c>
      <c r="CR436" s="456">
        <f t="shared" si="382"/>
        <v>0</v>
      </c>
      <c r="CS436" s="66"/>
      <c r="CT436" s="147"/>
      <c r="CU436" s="147"/>
      <c r="CV436" s="147"/>
      <c r="CW436" s="147"/>
      <c r="CX436" s="147"/>
      <c r="CY436" s="149"/>
      <c r="CZ436" s="100"/>
      <c r="DA436" s="147"/>
      <c r="DB436" s="147"/>
      <c r="DC436" s="147"/>
      <c r="DD436" s="147"/>
      <c r="DE436" s="147"/>
      <c r="DF436" s="148">
        <f t="shared" si="383"/>
        <v>0</v>
      </c>
      <c r="DG436" s="77">
        <f>IF(CD436=0,0,(ROUNDUP(O436*(BU436*参照!$C$5+BV436*参照!$C$6+BW436*参照!$C$7+BX436*参照!$C$8+BY436*参照!$C$9+BZ436*参照!$C$10+CA436*参照!$C$11+CB436*参照!$C$12+CC436*参照!$C$13)/CD436,-2)))</f>
        <v>0</v>
      </c>
      <c r="DH436" s="136" t="str">
        <f t="shared" si="354"/>
        <v>B</v>
      </c>
    </row>
    <row r="437" spans="1:112" ht="14.4">
      <c r="A437" s="137">
        <v>396</v>
      </c>
      <c r="B437" s="354"/>
      <c r="C437" s="355"/>
      <c r="D437" s="213"/>
      <c r="E437" s="213"/>
      <c r="F437" s="185"/>
      <c r="G437" s="213"/>
      <c r="H437" s="355"/>
      <c r="I437" s="237">
        <v>0</v>
      </c>
      <c r="J437" s="236">
        <f t="shared" si="355"/>
        <v>0</v>
      </c>
      <c r="K437" s="387">
        <f>IF(D437="昼間",参照!$E$4,IF(D437="夜間等",参照!$E$5,IF(D437="通信",参照!$E$6,0)))</f>
        <v>0</v>
      </c>
      <c r="L437" s="240">
        <f t="shared" si="356"/>
        <v>0</v>
      </c>
      <c r="M437" s="241">
        <f t="shared" si="357"/>
        <v>0</v>
      </c>
      <c r="N437" s="238"/>
      <c r="O437" s="238">
        <f t="shared" si="358"/>
        <v>0</v>
      </c>
      <c r="P437" s="389">
        <v>0</v>
      </c>
      <c r="Q437" s="392">
        <f>IF(D437="昼間",参照!$F$4,IF(D437="夜間等",参照!$F$5,IF(D437="通信",参照!$F$6,0)))</f>
        <v>0</v>
      </c>
      <c r="R437" s="240">
        <f t="shared" si="359"/>
        <v>0</v>
      </c>
      <c r="S437" s="214"/>
      <c r="T437" s="384">
        <f t="shared" si="360"/>
        <v>0</v>
      </c>
      <c r="U437" s="382">
        <f t="shared" si="361"/>
        <v>0</v>
      </c>
      <c r="V437" s="380">
        <f t="shared" si="362"/>
        <v>0</v>
      </c>
      <c r="W437" s="378">
        <f t="shared" si="363"/>
        <v>0</v>
      </c>
      <c r="X437" s="386" t="str">
        <f t="shared" si="333"/>
        <v>0</v>
      </c>
      <c r="Y437" s="379">
        <f t="shared" si="364"/>
        <v>0</v>
      </c>
      <c r="Z437" s="441"/>
      <c r="AA437" s="441"/>
      <c r="AB437" s="445">
        <f t="shared" si="365"/>
        <v>0</v>
      </c>
      <c r="AC437" s="356">
        <f t="shared" si="366"/>
        <v>0</v>
      </c>
      <c r="AD437" s="123">
        <f t="shared" si="334"/>
        <v>0</v>
      </c>
      <c r="AE437" s="123">
        <f t="shared" si="335"/>
        <v>0</v>
      </c>
      <c r="AF437" s="183"/>
      <c r="AG437" s="32"/>
      <c r="AH437" s="97"/>
      <c r="AI437" s="33"/>
      <c r="AJ437" s="97"/>
      <c r="AK437" s="33"/>
      <c r="AL437" s="97"/>
      <c r="AM437" s="98"/>
      <c r="AN437" s="99"/>
      <c r="AO437" s="147"/>
      <c r="AP437" s="147"/>
      <c r="AQ437" s="147"/>
      <c r="AR437" s="147"/>
      <c r="AS437" s="33"/>
      <c r="AT437" s="308">
        <f t="shared" si="336"/>
        <v>0</v>
      </c>
      <c r="AU437" s="295">
        <f t="shared" si="337"/>
        <v>0</v>
      </c>
      <c r="AV437" s="295">
        <f t="shared" si="338"/>
        <v>0</v>
      </c>
      <c r="AW437" s="295">
        <f t="shared" si="339"/>
        <v>0</v>
      </c>
      <c r="AX437" s="295">
        <f t="shared" si="340"/>
        <v>0</v>
      </c>
      <c r="AY437" s="295">
        <f t="shared" si="341"/>
        <v>0</v>
      </c>
      <c r="AZ437" s="295">
        <f t="shared" si="342"/>
        <v>0</v>
      </c>
      <c r="BA437" s="295">
        <f t="shared" si="343"/>
        <v>0</v>
      </c>
      <c r="BB437" s="310">
        <f t="shared" si="344"/>
        <v>0</v>
      </c>
      <c r="BC437" s="308">
        <f t="shared" si="345"/>
        <v>0</v>
      </c>
      <c r="BD437" s="308">
        <f t="shared" si="346"/>
        <v>0</v>
      </c>
      <c r="BE437" s="295">
        <f t="shared" si="347"/>
        <v>0</v>
      </c>
      <c r="BF437" s="308">
        <f t="shared" si="348"/>
        <v>0</v>
      </c>
      <c r="BG437" s="295">
        <f t="shared" si="349"/>
        <v>0</v>
      </c>
      <c r="BH437" s="308">
        <f t="shared" si="350"/>
        <v>0</v>
      </c>
      <c r="BI437" s="295">
        <f t="shared" si="351"/>
        <v>0</v>
      </c>
      <c r="BJ437" s="295">
        <f t="shared" si="352"/>
        <v>0</v>
      </c>
      <c r="BK437" s="310">
        <f t="shared" si="353"/>
        <v>0</v>
      </c>
      <c r="BL437" s="317">
        <f t="shared" si="367"/>
        <v>0</v>
      </c>
      <c r="BM437" s="299">
        <f t="shared" si="367"/>
        <v>0</v>
      </c>
      <c r="BN437" s="299">
        <f t="shared" si="368"/>
        <v>0</v>
      </c>
      <c r="BO437" s="299">
        <f t="shared" si="367"/>
        <v>0</v>
      </c>
      <c r="BP437" s="299">
        <f t="shared" si="369"/>
        <v>0</v>
      </c>
      <c r="BQ437" s="299">
        <f t="shared" si="367"/>
        <v>0</v>
      </c>
      <c r="BR437" s="299">
        <f t="shared" si="370"/>
        <v>0</v>
      </c>
      <c r="BS437" s="299">
        <f t="shared" si="371"/>
        <v>0</v>
      </c>
      <c r="BT437" s="318">
        <f t="shared" si="371"/>
        <v>0</v>
      </c>
      <c r="BU437" s="450">
        <f t="shared" si="372"/>
        <v>0</v>
      </c>
      <c r="BV437" s="451">
        <f t="shared" si="373"/>
        <v>0</v>
      </c>
      <c r="BW437" s="451">
        <f t="shared" si="374"/>
        <v>0</v>
      </c>
      <c r="BX437" s="451">
        <f t="shared" si="375"/>
        <v>0</v>
      </c>
      <c r="BY437" s="451">
        <f t="shared" si="376"/>
        <v>0</v>
      </c>
      <c r="BZ437" s="451">
        <f t="shared" si="377"/>
        <v>0</v>
      </c>
      <c r="CA437" s="451">
        <f t="shared" si="378"/>
        <v>0</v>
      </c>
      <c r="CB437" s="451">
        <f t="shared" si="379"/>
        <v>0</v>
      </c>
      <c r="CC437" s="451">
        <f t="shared" si="380"/>
        <v>0</v>
      </c>
      <c r="CD437" s="452">
        <f t="shared" si="381"/>
        <v>0</v>
      </c>
      <c r="CE437" s="453">
        <f>IF($AF437="3/3",$R437*参照!$J$4,IF($AF437="2/3",$R437*参照!$J$5,IF($AF437="1/3",$R437*参照!$J$6,IF($AF437="1/4(多子)",$R437*参照!$J$4,IF($AF437="1/4(工･農)",$R437*参照!$J$7,IF($AF437="3/3(多子)",$R437*参照!$J$4,IF($AF437="2/3(多子)",$R437*参照!$J$4,IF($AF437="1/3(多子)",$R437*参照!$J$4,IF($AF437="多子世帯",$R437*参照!$J$4,)))))))))</f>
        <v>0</v>
      </c>
      <c r="CF437" s="454" t="b">
        <f>IF(AH437="3/3",$M437*参照!$I$4,IF(AH437="2/3",$M437*参照!$I$5,IF(AH437="1/3",$M437*参照!$I$6,IF(AH437="1/4(多子)",$M437*参照!$I$4,IF(AH437="1/4(工･農)",$M437*参照!$I$7,IF(AH437="3/3(多子)",$M437*参照!$I$4,IF(AH437="2/3(多子)",$M437*参照!$I$4,IF(AH437="1/3(多子)",$M437*参照!$I$4,IF(AH437="多子世帯",$M437*参照!$I$4,IF(AH437="対象外",0))))))))))</f>
        <v>0</v>
      </c>
      <c r="CG437" s="454" t="b">
        <f>IF(AI437="3/3",$M437*参照!$I$4,IF(AI437="2/3",$M437*参照!$I$5,IF(AI437="1/3",$M437*参照!$I$6,IF(AI437="1/4(多子)",$M437*参照!$I$4,IF(AI437="1/4(工･農)",$M437*参照!$I$7,IF(AI437="3/3(多子)",$M437*参照!$I$4,IF(AI437="2/3(多子)",$M437*参照!$I$4,IF(AI437="1/3(多子)",$M437*参照!$I$4,IF(AI437="多子世帯",$M437*参照!$I$4,IF(AI437="対象外",0))))))))))</f>
        <v>0</v>
      </c>
      <c r="CH437" s="454" t="b">
        <f>IF(AJ437="3/3",$M437*参照!$I$4,IF(AJ437="2/3",$M437*参照!$I$5,IF(AJ437="1/3",$M437*参照!$I$6,IF(AJ437="1/4(多子)",$M437*参照!$I$4,IF(AJ437="1/4(工･農)",$M437*参照!$I$7,IF(AJ437="3/3(多子)",$M437*参照!$I$4,IF(AJ437="2/3(多子)",$M437*参照!$I$4,IF(AJ437="1/3(多子)",$M437*参照!$I$4,IF(AJ437="多子世帯",$M437*参照!$I$4,IF(AJ437="対象外",0))))))))))</f>
        <v>0</v>
      </c>
      <c r="CI437" s="454" t="b">
        <f>IF(AK437="3/3",$M437*参照!$I$4,IF(AK437="2/3",$M437*参照!$I$5,IF(AK437="1/3",$M437*参照!$I$6,IF(AK437="1/4(多子)",$M437*参照!$I$4,IF(AK437="1/4(工･農)",$M437*参照!$I$7,IF(AK437="3/3(多子)",$M437*参照!$I$4,IF(AK437="2/3(多子)",$M437*参照!$I$4,IF(AK437="1/3(多子)",$M437*参照!$I$4,IF(AK437="多子世帯",$M437*参照!$I$4,IF(AK437="対象外",0))))))))))</f>
        <v>0</v>
      </c>
      <c r="CJ437" s="454" t="b">
        <f>IF(AL437="3/3",$M437*参照!$I$4,IF(AL437="2/3",$M437*参照!$I$5,IF(AL437="1/3",$M437*参照!$I$6,IF(AL437="1/4(多子)",$M437*参照!$I$4,IF(AL437="1/4(工･農)",$M437*参照!$I$7,IF(AL437="3/3(多子)",$M437*参照!$I$4,IF(AL437="2/3(多子)",$M437*参照!$I$4,IF(AL437="1/3(多子)",$M437*参照!$I$4,IF(AL437="多子世帯",$M437*参照!$I$4,IF(AL437="対象外",0))))))))))</f>
        <v>0</v>
      </c>
      <c r="CK437" s="454" t="b">
        <f>IF(AM437="3/3",$M437*参照!$I$4,IF(AM437="2/3",$M437*参照!$I$5,IF(AM437="1/3",$M437*参照!$I$6,IF(AM437="1/4(多子)",$M437*参照!$I$4,IF(AM437="1/4(工･農)",$M437*参照!$I$7,IF(AM437="3/3(多子)",$M437*参照!$I$4,IF(AM437="2/3(多子)",$M437*参照!$I$4,IF(AM437="1/3(多子)",$M437*参照!$I$4,IF(AM437="多子世帯",$M437*参照!$I$4,IF(AM437="対象外",0))))))))))</f>
        <v>0</v>
      </c>
      <c r="CL437" s="454" t="b">
        <f>IF(AN437="3/3",$M437*参照!$I$4,IF(AN437="2/3",$M437*参照!$I$5,IF(AN437="1/3",$M437*参照!$I$6,IF(AN437="1/4(多子)",$M437*参照!$I$4,IF(AN437="1/4(工･農)",$M437*参照!$I$7,IF(AN437="3/3(多子)",$M437*参照!$I$4,IF(AN437="2/3(多子)",$M437*参照!$I$4,IF(AN437="1/3(多子)",$M437*参照!$I$4,IF(AN437="多子世帯",$M437*参照!$I$4,IF(AN437="対象外",0))))))))))</f>
        <v>0</v>
      </c>
      <c r="CM437" s="454" t="b">
        <f>IF(AO437="3/3",$M437*参照!$I$4,IF(AO437="2/3",$M437*参照!$I$5,IF(AO437="1/3",$M437*参照!$I$6,IF(AO437="1/4(多子)",$M437*参照!$I$4,IF(AO437="1/4(工･農)",$M437*参照!$I$7,IF(AO437="3/3(多子)",$M437*参照!$I$4,IF(AO437="2/3(多子)",$M437*参照!$I$4,IF(AO437="1/3(多子)",$M437*参照!$I$4,IF(AO437="多子世帯",$M437*参照!$I$4,IF(AO437="対象外",0))))))))))</f>
        <v>0</v>
      </c>
      <c r="CN437" s="454" t="b">
        <f>IF(AP437="3/3",$M437*参照!$I$4,IF(AP437="2/3",$M437*参照!$I$5,IF(AP437="1/3",$M437*参照!$I$6,IF(AP437="1/4(多子)",$M437*参照!$I$4,IF(AP437="1/4(工･農)",$M437*参照!$I$7,IF(AP437="3/3(多子)",$M437*参照!$I$4,IF(AP437="2/3(多子)",$M437*参照!$I$4,IF(AP437="1/3(多子)",$M437*参照!$I$4,IF(AP437="多子世帯",$M437*参照!$I$4,IF(AP437="対象外",0))))))))))</f>
        <v>0</v>
      </c>
      <c r="CO437" s="454" t="b">
        <f>IF(AQ437="3/3",$M437*参照!$I$4,IF(AQ437="2/3",$M437*参照!$I$5,IF(AQ437="1/3",$M437*参照!$I$6,IF(AQ437="1/4(多子)",$M437*参照!$I$4,IF(AQ437="1/4(工･農)",$M437*参照!$I$7,IF(AQ437="3/3(多子)",$M437*参照!$I$4,IF(AQ437="2/3(多子)",$M437*参照!$I$4,IF(AQ437="1/3(多子)",$M437*参照!$I$4,IF(AQ437="多子世帯",$M437*参照!$I$4,IF(AQ437="対象外",0))))))))))</f>
        <v>0</v>
      </c>
      <c r="CP437" s="454" t="b">
        <f>IF(AR437="3/3",$M437*参照!$I$4,IF(AR437="2/3",$M437*参照!$I$5,IF(AR437="1/3",$M437*参照!$I$6,IF(AR437="1/4(多子)",$M437*参照!$I$4,IF(AR437="1/4(工･農)",$M437*参照!$I$7,IF(AR437="3/3(多子)",$M437*参照!$I$4,IF(AR437="2/3(多子)",$M437*参照!$I$4,IF(AR437="1/3(多子)",$M437*参照!$I$4,IF(AR437="多子世帯",$M437*参照!$I$4,IF(AR437="対象外",0))))))))))</f>
        <v>0</v>
      </c>
      <c r="CQ437" s="455" t="b">
        <f>IF(AS437="3/3",$M437*参照!$I$4,IF(AS437="2/3",$M437*参照!$I$5,IF(AS437="1/3",$M437*参照!$I$6,IF(AS437="1/4(多子)",$M437*参照!$I$4,IF(AS437="1/4(工･農)",$M437*参照!$I$7,IF(AS437="3/3(多子)",$M437*参照!$I$4,IF(AS437="2/3(多子)",$M437*参照!$I$4,IF(AS437="1/3(多子)",$M437*参照!$I$4,IF(AS437="多子世帯",$M437*参照!$I$4,IF(AS437="対象外",0))))))))))</f>
        <v>0</v>
      </c>
      <c r="CR437" s="456">
        <f t="shared" si="382"/>
        <v>0</v>
      </c>
      <c r="CS437" s="66"/>
      <c r="CT437" s="147"/>
      <c r="CU437" s="147"/>
      <c r="CV437" s="147"/>
      <c r="CW437" s="147"/>
      <c r="CX437" s="147"/>
      <c r="CY437" s="149"/>
      <c r="CZ437" s="100"/>
      <c r="DA437" s="147"/>
      <c r="DB437" s="147"/>
      <c r="DC437" s="147"/>
      <c r="DD437" s="147"/>
      <c r="DE437" s="147"/>
      <c r="DF437" s="148">
        <f t="shared" si="383"/>
        <v>0</v>
      </c>
      <c r="DG437" s="77">
        <f>IF(CD437=0,0,(ROUNDUP(O437*(BU437*参照!$C$5+BV437*参照!$C$6+BW437*参照!$C$7+BX437*参照!$C$8+BY437*参照!$C$9+BZ437*参照!$C$10+CA437*参照!$C$11+CB437*参照!$C$12+CC437*参照!$C$13)/CD437,-2)))</f>
        <v>0</v>
      </c>
      <c r="DH437" s="136" t="str">
        <f t="shared" si="354"/>
        <v>B</v>
      </c>
    </row>
    <row r="438" spans="1:112" ht="14.4">
      <c r="A438" s="137">
        <v>397</v>
      </c>
      <c r="B438" s="363"/>
      <c r="C438" s="361"/>
      <c r="D438" s="126"/>
      <c r="E438" s="127"/>
      <c r="F438" s="185"/>
      <c r="G438" s="213"/>
      <c r="H438" s="355"/>
      <c r="I438" s="235">
        <v>0</v>
      </c>
      <c r="J438" s="235">
        <f t="shared" si="355"/>
        <v>0</v>
      </c>
      <c r="K438" s="387">
        <f>IF(D438="昼間",参照!$E$4,IF(D438="夜間等",参照!$E$5,IF(D438="通信",参照!$E$6,0)))</f>
        <v>0</v>
      </c>
      <c r="L438" s="240">
        <f t="shared" si="356"/>
        <v>0</v>
      </c>
      <c r="M438" s="241">
        <f t="shared" si="357"/>
        <v>0</v>
      </c>
      <c r="N438" s="238"/>
      <c r="O438" s="238">
        <f t="shared" si="358"/>
        <v>0</v>
      </c>
      <c r="P438" s="389">
        <v>0</v>
      </c>
      <c r="Q438" s="392">
        <f>IF(D438="昼間",参照!$F$4,IF(D438="夜間等",参照!$F$5,IF(D438="通信",参照!$F$6,0)))</f>
        <v>0</v>
      </c>
      <c r="R438" s="240">
        <f t="shared" si="359"/>
        <v>0</v>
      </c>
      <c r="S438" s="214"/>
      <c r="T438" s="384">
        <f t="shared" si="360"/>
        <v>0</v>
      </c>
      <c r="U438" s="382">
        <f t="shared" si="361"/>
        <v>0</v>
      </c>
      <c r="V438" s="380">
        <f t="shared" si="362"/>
        <v>0</v>
      </c>
      <c r="W438" s="378">
        <f t="shared" si="363"/>
        <v>0</v>
      </c>
      <c r="X438" s="386" t="str">
        <f t="shared" si="333"/>
        <v>0</v>
      </c>
      <c r="Y438" s="379">
        <f t="shared" si="364"/>
        <v>0</v>
      </c>
      <c r="Z438" s="441"/>
      <c r="AA438" s="441"/>
      <c r="AB438" s="445">
        <f t="shared" si="365"/>
        <v>0</v>
      </c>
      <c r="AC438" s="356">
        <f t="shared" si="366"/>
        <v>0</v>
      </c>
      <c r="AD438" s="123">
        <f t="shared" si="334"/>
        <v>0</v>
      </c>
      <c r="AE438" s="123">
        <f t="shared" si="335"/>
        <v>0</v>
      </c>
      <c r="AF438" s="183"/>
      <c r="AG438" s="32"/>
      <c r="AH438" s="97"/>
      <c r="AI438" s="33"/>
      <c r="AJ438" s="97"/>
      <c r="AK438" s="33"/>
      <c r="AL438" s="97"/>
      <c r="AM438" s="98"/>
      <c r="AN438" s="99"/>
      <c r="AO438" s="147"/>
      <c r="AP438" s="147"/>
      <c r="AQ438" s="147"/>
      <c r="AR438" s="147"/>
      <c r="AS438" s="33"/>
      <c r="AT438" s="308">
        <f t="shared" si="336"/>
        <v>0</v>
      </c>
      <c r="AU438" s="295">
        <f t="shared" si="337"/>
        <v>0</v>
      </c>
      <c r="AV438" s="295">
        <f t="shared" si="338"/>
        <v>0</v>
      </c>
      <c r="AW438" s="295">
        <f t="shared" si="339"/>
        <v>0</v>
      </c>
      <c r="AX438" s="295">
        <f t="shared" si="340"/>
        <v>0</v>
      </c>
      <c r="AY438" s="295">
        <f t="shared" si="341"/>
        <v>0</v>
      </c>
      <c r="AZ438" s="295">
        <f t="shared" si="342"/>
        <v>0</v>
      </c>
      <c r="BA438" s="295">
        <f t="shared" si="343"/>
        <v>0</v>
      </c>
      <c r="BB438" s="310">
        <f t="shared" si="344"/>
        <v>0</v>
      </c>
      <c r="BC438" s="308">
        <f t="shared" si="345"/>
        <v>0</v>
      </c>
      <c r="BD438" s="308">
        <f t="shared" si="346"/>
        <v>0</v>
      </c>
      <c r="BE438" s="295">
        <f t="shared" si="347"/>
        <v>0</v>
      </c>
      <c r="BF438" s="308">
        <f t="shared" si="348"/>
        <v>0</v>
      </c>
      <c r="BG438" s="295">
        <f t="shared" si="349"/>
        <v>0</v>
      </c>
      <c r="BH438" s="308">
        <f t="shared" si="350"/>
        <v>0</v>
      </c>
      <c r="BI438" s="295">
        <f t="shared" si="351"/>
        <v>0</v>
      </c>
      <c r="BJ438" s="295">
        <f t="shared" si="352"/>
        <v>0</v>
      </c>
      <c r="BK438" s="310">
        <f t="shared" si="353"/>
        <v>0</v>
      </c>
      <c r="BL438" s="317">
        <f t="shared" si="367"/>
        <v>0</v>
      </c>
      <c r="BM438" s="299">
        <f t="shared" si="367"/>
        <v>0</v>
      </c>
      <c r="BN438" s="299">
        <f t="shared" si="368"/>
        <v>0</v>
      </c>
      <c r="BO438" s="299">
        <f t="shared" si="367"/>
        <v>0</v>
      </c>
      <c r="BP438" s="299">
        <f t="shared" si="369"/>
        <v>0</v>
      </c>
      <c r="BQ438" s="299">
        <f t="shared" si="367"/>
        <v>0</v>
      </c>
      <c r="BR438" s="299">
        <f t="shared" si="370"/>
        <v>0</v>
      </c>
      <c r="BS438" s="299">
        <f t="shared" si="371"/>
        <v>0</v>
      </c>
      <c r="BT438" s="318">
        <f t="shared" si="371"/>
        <v>0</v>
      </c>
      <c r="BU438" s="450">
        <f t="shared" si="372"/>
        <v>0</v>
      </c>
      <c r="BV438" s="451">
        <f t="shared" si="373"/>
        <v>0</v>
      </c>
      <c r="BW438" s="451">
        <f t="shared" si="374"/>
        <v>0</v>
      </c>
      <c r="BX438" s="451">
        <f t="shared" si="375"/>
        <v>0</v>
      </c>
      <c r="BY438" s="451">
        <f t="shared" si="376"/>
        <v>0</v>
      </c>
      <c r="BZ438" s="451">
        <f t="shared" si="377"/>
        <v>0</v>
      </c>
      <c r="CA438" s="451">
        <f t="shared" si="378"/>
        <v>0</v>
      </c>
      <c r="CB438" s="451">
        <f t="shared" si="379"/>
        <v>0</v>
      </c>
      <c r="CC438" s="451">
        <f t="shared" si="380"/>
        <v>0</v>
      </c>
      <c r="CD438" s="452">
        <f t="shared" si="381"/>
        <v>0</v>
      </c>
      <c r="CE438" s="453">
        <f>IF($AF438="3/3",$R438*参照!$J$4,IF($AF438="2/3",$R438*参照!$J$5,IF($AF438="1/3",$R438*参照!$J$6,IF($AF438="1/4(多子)",$R438*参照!$J$4,IF($AF438="1/4(工･農)",$R438*参照!$J$7,IF($AF438="3/3(多子)",$R438*参照!$J$4,IF($AF438="2/3(多子)",$R438*参照!$J$4,IF($AF438="1/3(多子)",$R438*参照!$J$4,IF($AF438="多子世帯",$R438*参照!$J$4,)))))))))</f>
        <v>0</v>
      </c>
      <c r="CF438" s="454" t="b">
        <f>IF(AH438="3/3",$M438*参照!$I$4,IF(AH438="2/3",$M438*参照!$I$5,IF(AH438="1/3",$M438*参照!$I$6,IF(AH438="1/4(多子)",$M438*参照!$I$4,IF(AH438="1/4(工･農)",$M438*参照!$I$7,IF(AH438="3/3(多子)",$M438*参照!$I$4,IF(AH438="2/3(多子)",$M438*参照!$I$4,IF(AH438="1/3(多子)",$M438*参照!$I$4,IF(AH438="多子世帯",$M438*参照!$I$4,IF(AH438="対象外",0))))))))))</f>
        <v>0</v>
      </c>
      <c r="CG438" s="454" t="b">
        <f>IF(AI438="3/3",$M438*参照!$I$4,IF(AI438="2/3",$M438*参照!$I$5,IF(AI438="1/3",$M438*参照!$I$6,IF(AI438="1/4(多子)",$M438*参照!$I$4,IF(AI438="1/4(工･農)",$M438*参照!$I$7,IF(AI438="3/3(多子)",$M438*参照!$I$4,IF(AI438="2/3(多子)",$M438*参照!$I$4,IF(AI438="1/3(多子)",$M438*参照!$I$4,IF(AI438="多子世帯",$M438*参照!$I$4,IF(AI438="対象外",0))))))))))</f>
        <v>0</v>
      </c>
      <c r="CH438" s="454" t="b">
        <f>IF(AJ438="3/3",$M438*参照!$I$4,IF(AJ438="2/3",$M438*参照!$I$5,IF(AJ438="1/3",$M438*参照!$I$6,IF(AJ438="1/4(多子)",$M438*参照!$I$4,IF(AJ438="1/4(工･農)",$M438*参照!$I$7,IF(AJ438="3/3(多子)",$M438*参照!$I$4,IF(AJ438="2/3(多子)",$M438*参照!$I$4,IF(AJ438="1/3(多子)",$M438*参照!$I$4,IF(AJ438="多子世帯",$M438*参照!$I$4,IF(AJ438="対象外",0))))))))))</f>
        <v>0</v>
      </c>
      <c r="CI438" s="454" t="b">
        <f>IF(AK438="3/3",$M438*参照!$I$4,IF(AK438="2/3",$M438*参照!$I$5,IF(AK438="1/3",$M438*参照!$I$6,IF(AK438="1/4(多子)",$M438*参照!$I$4,IF(AK438="1/4(工･農)",$M438*参照!$I$7,IF(AK438="3/3(多子)",$M438*参照!$I$4,IF(AK438="2/3(多子)",$M438*参照!$I$4,IF(AK438="1/3(多子)",$M438*参照!$I$4,IF(AK438="多子世帯",$M438*参照!$I$4,IF(AK438="対象外",0))))))))))</f>
        <v>0</v>
      </c>
      <c r="CJ438" s="454" t="b">
        <f>IF(AL438="3/3",$M438*参照!$I$4,IF(AL438="2/3",$M438*参照!$I$5,IF(AL438="1/3",$M438*参照!$I$6,IF(AL438="1/4(多子)",$M438*参照!$I$4,IF(AL438="1/4(工･農)",$M438*参照!$I$7,IF(AL438="3/3(多子)",$M438*参照!$I$4,IF(AL438="2/3(多子)",$M438*参照!$I$4,IF(AL438="1/3(多子)",$M438*参照!$I$4,IF(AL438="多子世帯",$M438*参照!$I$4,IF(AL438="対象外",0))))))))))</f>
        <v>0</v>
      </c>
      <c r="CK438" s="454" t="b">
        <f>IF(AM438="3/3",$M438*参照!$I$4,IF(AM438="2/3",$M438*参照!$I$5,IF(AM438="1/3",$M438*参照!$I$6,IF(AM438="1/4(多子)",$M438*参照!$I$4,IF(AM438="1/4(工･農)",$M438*参照!$I$7,IF(AM438="3/3(多子)",$M438*参照!$I$4,IF(AM438="2/3(多子)",$M438*参照!$I$4,IF(AM438="1/3(多子)",$M438*参照!$I$4,IF(AM438="多子世帯",$M438*参照!$I$4,IF(AM438="対象外",0))))))))))</f>
        <v>0</v>
      </c>
      <c r="CL438" s="454" t="b">
        <f>IF(AN438="3/3",$M438*参照!$I$4,IF(AN438="2/3",$M438*参照!$I$5,IF(AN438="1/3",$M438*参照!$I$6,IF(AN438="1/4(多子)",$M438*参照!$I$4,IF(AN438="1/4(工･農)",$M438*参照!$I$7,IF(AN438="3/3(多子)",$M438*参照!$I$4,IF(AN438="2/3(多子)",$M438*参照!$I$4,IF(AN438="1/3(多子)",$M438*参照!$I$4,IF(AN438="多子世帯",$M438*参照!$I$4,IF(AN438="対象外",0))))))))))</f>
        <v>0</v>
      </c>
      <c r="CM438" s="454" t="b">
        <f>IF(AO438="3/3",$M438*参照!$I$4,IF(AO438="2/3",$M438*参照!$I$5,IF(AO438="1/3",$M438*参照!$I$6,IF(AO438="1/4(多子)",$M438*参照!$I$4,IF(AO438="1/4(工･農)",$M438*参照!$I$7,IF(AO438="3/3(多子)",$M438*参照!$I$4,IF(AO438="2/3(多子)",$M438*参照!$I$4,IF(AO438="1/3(多子)",$M438*参照!$I$4,IF(AO438="多子世帯",$M438*参照!$I$4,IF(AO438="対象外",0))))))))))</f>
        <v>0</v>
      </c>
      <c r="CN438" s="454" t="b">
        <f>IF(AP438="3/3",$M438*参照!$I$4,IF(AP438="2/3",$M438*参照!$I$5,IF(AP438="1/3",$M438*参照!$I$6,IF(AP438="1/4(多子)",$M438*参照!$I$4,IF(AP438="1/4(工･農)",$M438*参照!$I$7,IF(AP438="3/3(多子)",$M438*参照!$I$4,IF(AP438="2/3(多子)",$M438*参照!$I$4,IF(AP438="1/3(多子)",$M438*参照!$I$4,IF(AP438="多子世帯",$M438*参照!$I$4,IF(AP438="対象外",0))))))))))</f>
        <v>0</v>
      </c>
      <c r="CO438" s="454" t="b">
        <f>IF(AQ438="3/3",$M438*参照!$I$4,IF(AQ438="2/3",$M438*参照!$I$5,IF(AQ438="1/3",$M438*参照!$I$6,IF(AQ438="1/4(多子)",$M438*参照!$I$4,IF(AQ438="1/4(工･農)",$M438*参照!$I$7,IF(AQ438="3/3(多子)",$M438*参照!$I$4,IF(AQ438="2/3(多子)",$M438*参照!$I$4,IF(AQ438="1/3(多子)",$M438*参照!$I$4,IF(AQ438="多子世帯",$M438*参照!$I$4,IF(AQ438="対象外",0))))))))))</f>
        <v>0</v>
      </c>
      <c r="CP438" s="454" t="b">
        <f>IF(AR438="3/3",$M438*参照!$I$4,IF(AR438="2/3",$M438*参照!$I$5,IF(AR438="1/3",$M438*参照!$I$6,IF(AR438="1/4(多子)",$M438*参照!$I$4,IF(AR438="1/4(工･農)",$M438*参照!$I$7,IF(AR438="3/3(多子)",$M438*参照!$I$4,IF(AR438="2/3(多子)",$M438*参照!$I$4,IF(AR438="1/3(多子)",$M438*参照!$I$4,IF(AR438="多子世帯",$M438*参照!$I$4,IF(AR438="対象外",0))))))))))</f>
        <v>0</v>
      </c>
      <c r="CQ438" s="455" t="b">
        <f>IF(AS438="3/3",$M438*参照!$I$4,IF(AS438="2/3",$M438*参照!$I$5,IF(AS438="1/3",$M438*参照!$I$6,IF(AS438="1/4(多子)",$M438*参照!$I$4,IF(AS438="1/4(工･農)",$M438*参照!$I$7,IF(AS438="3/3(多子)",$M438*参照!$I$4,IF(AS438="2/3(多子)",$M438*参照!$I$4,IF(AS438="1/3(多子)",$M438*参照!$I$4,IF(AS438="多子世帯",$M438*参照!$I$4,IF(AS438="対象外",0))))))))))</f>
        <v>0</v>
      </c>
      <c r="CR438" s="456">
        <f t="shared" si="382"/>
        <v>0</v>
      </c>
      <c r="CS438" s="66"/>
      <c r="CT438" s="147"/>
      <c r="CU438" s="147"/>
      <c r="CV438" s="147"/>
      <c r="CW438" s="147"/>
      <c r="CX438" s="147"/>
      <c r="CY438" s="149"/>
      <c r="CZ438" s="100"/>
      <c r="DA438" s="147"/>
      <c r="DB438" s="147"/>
      <c r="DC438" s="147"/>
      <c r="DD438" s="147"/>
      <c r="DE438" s="147"/>
      <c r="DF438" s="148">
        <f t="shared" si="383"/>
        <v>0</v>
      </c>
      <c r="DG438" s="77">
        <f>IF(CD438=0,0,(ROUNDUP(O438*(BU438*参照!$C$5+BV438*参照!$C$6+BW438*参照!$C$7+BX438*参照!$C$8+BY438*参照!$C$9+BZ438*参照!$C$10+CA438*参照!$C$11+CB438*参照!$C$12+CC438*参照!$C$13)/CD438,-2)))</f>
        <v>0</v>
      </c>
      <c r="DH438" s="136" t="str">
        <f t="shared" si="354"/>
        <v>B</v>
      </c>
    </row>
    <row r="439" spans="1:112" ht="14.4">
      <c r="A439" s="137">
        <v>398</v>
      </c>
      <c r="B439" s="363"/>
      <c r="C439" s="361"/>
      <c r="D439" s="126"/>
      <c r="E439" s="127"/>
      <c r="F439" s="185"/>
      <c r="G439" s="213"/>
      <c r="H439" s="355"/>
      <c r="I439" s="235">
        <v>0</v>
      </c>
      <c r="J439" s="235">
        <f t="shared" si="355"/>
        <v>0</v>
      </c>
      <c r="K439" s="387">
        <f>IF(D439="昼間",参照!$E$4,IF(D439="夜間等",参照!$E$5,IF(D439="通信",参照!$E$6,0)))</f>
        <v>0</v>
      </c>
      <c r="L439" s="240">
        <f t="shared" si="356"/>
        <v>0</v>
      </c>
      <c r="M439" s="241">
        <f t="shared" si="357"/>
        <v>0</v>
      </c>
      <c r="N439" s="238"/>
      <c r="O439" s="238">
        <f t="shared" si="358"/>
        <v>0</v>
      </c>
      <c r="P439" s="389">
        <v>0</v>
      </c>
      <c r="Q439" s="392">
        <f>IF(D439="昼間",参照!$F$4,IF(D439="夜間等",参照!$F$5,IF(D439="通信",参照!$F$6,0)))</f>
        <v>0</v>
      </c>
      <c r="R439" s="240">
        <f t="shared" si="359"/>
        <v>0</v>
      </c>
      <c r="S439" s="214"/>
      <c r="T439" s="384">
        <f t="shared" si="360"/>
        <v>0</v>
      </c>
      <c r="U439" s="382">
        <f t="shared" si="361"/>
        <v>0</v>
      </c>
      <c r="V439" s="380">
        <f t="shared" si="362"/>
        <v>0</v>
      </c>
      <c r="W439" s="378">
        <f t="shared" si="363"/>
        <v>0</v>
      </c>
      <c r="X439" s="386" t="str">
        <f t="shared" si="333"/>
        <v>0</v>
      </c>
      <c r="Y439" s="379">
        <f t="shared" si="364"/>
        <v>0</v>
      </c>
      <c r="Z439" s="441"/>
      <c r="AA439" s="441"/>
      <c r="AB439" s="445">
        <f t="shared" si="365"/>
        <v>0</v>
      </c>
      <c r="AC439" s="356">
        <f t="shared" si="366"/>
        <v>0</v>
      </c>
      <c r="AD439" s="123">
        <f t="shared" si="334"/>
        <v>0</v>
      </c>
      <c r="AE439" s="123">
        <f t="shared" si="335"/>
        <v>0</v>
      </c>
      <c r="AF439" s="183"/>
      <c r="AG439" s="32"/>
      <c r="AH439" s="97"/>
      <c r="AI439" s="33"/>
      <c r="AJ439" s="97"/>
      <c r="AK439" s="33"/>
      <c r="AL439" s="97"/>
      <c r="AM439" s="98"/>
      <c r="AN439" s="99"/>
      <c r="AO439" s="147"/>
      <c r="AP439" s="147"/>
      <c r="AQ439" s="147"/>
      <c r="AR439" s="147"/>
      <c r="AS439" s="33"/>
      <c r="AT439" s="308">
        <f t="shared" si="336"/>
        <v>0</v>
      </c>
      <c r="AU439" s="295">
        <f t="shared" si="337"/>
        <v>0</v>
      </c>
      <c r="AV439" s="295">
        <f t="shared" si="338"/>
        <v>0</v>
      </c>
      <c r="AW439" s="295">
        <f t="shared" si="339"/>
        <v>0</v>
      </c>
      <c r="AX439" s="295">
        <f t="shared" si="340"/>
        <v>0</v>
      </c>
      <c r="AY439" s="295">
        <f t="shared" si="341"/>
        <v>0</v>
      </c>
      <c r="AZ439" s="295">
        <f t="shared" si="342"/>
        <v>0</v>
      </c>
      <c r="BA439" s="295">
        <f t="shared" si="343"/>
        <v>0</v>
      </c>
      <c r="BB439" s="310">
        <f t="shared" si="344"/>
        <v>0</v>
      </c>
      <c r="BC439" s="308">
        <f t="shared" si="345"/>
        <v>0</v>
      </c>
      <c r="BD439" s="308">
        <f t="shared" si="346"/>
        <v>0</v>
      </c>
      <c r="BE439" s="295">
        <f t="shared" si="347"/>
        <v>0</v>
      </c>
      <c r="BF439" s="308">
        <f t="shared" si="348"/>
        <v>0</v>
      </c>
      <c r="BG439" s="295">
        <f t="shared" si="349"/>
        <v>0</v>
      </c>
      <c r="BH439" s="308">
        <f t="shared" si="350"/>
        <v>0</v>
      </c>
      <c r="BI439" s="295">
        <f t="shared" si="351"/>
        <v>0</v>
      </c>
      <c r="BJ439" s="295">
        <f t="shared" si="352"/>
        <v>0</v>
      </c>
      <c r="BK439" s="310">
        <f t="shared" si="353"/>
        <v>0</v>
      </c>
      <c r="BL439" s="317">
        <f t="shared" si="367"/>
        <v>0</v>
      </c>
      <c r="BM439" s="299">
        <f t="shared" si="367"/>
        <v>0</v>
      </c>
      <c r="BN439" s="299">
        <f t="shared" si="368"/>
        <v>0</v>
      </c>
      <c r="BO439" s="299">
        <f t="shared" si="367"/>
        <v>0</v>
      </c>
      <c r="BP439" s="299">
        <f t="shared" si="369"/>
        <v>0</v>
      </c>
      <c r="BQ439" s="299">
        <f t="shared" si="367"/>
        <v>0</v>
      </c>
      <c r="BR439" s="299">
        <f t="shared" si="370"/>
        <v>0</v>
      </c>
      <c r="BS439" s="299">
        <f t="shared" si="371"/>
        <v>0</v>
      </c>
      <c r="BT439" s="318">
        <f t="shared" si="371"/>
        <v>0</v>
      </c>
      <c r="BU439" s="450">
        <f t="shared" si="372"/>
        <v>0</v>
      </c>
      <c r="BV439" s="451">
        <f t="shared" si="373"/>
        <v>0</v>
      </c>
      <c r="BW439" s="451">
        <f t="shared" si="374"/>
        <v>0</v>
      </c>
      <c r="BX439" s="451">
        <f t="shared" si="375"/>
        <v>0</v>
      </c>
      <c r="BY439" s="451">
        <f t="shared" si="376"/>
        <v>0</v>
      </c>
      <c r="BZ439" s="451">
        <f t="shared" si="377"/>
        <v>0</v>
      </c>
      <c r="CA439" s="451">
        <f t="shared" si="378"/>
        <v>0</v>
      </c>
      <c r="CB439" s="451">
        <f t="shared" si="379"/>
        <v>0</v>
      </c>
      <c r="CC439" s="451">
        <f t="shared" si="380"/>
        <v>0</v>
      </c>
      <c r="CD439" s="452">
        <f t="shared" si="381"/>
        <v>0</v>
      </c>
      <c r="CE439" s="453">
        <f>IF($AF439="3/3",$R439*参照!$J$4,IF($AF439="2/3",$R439*参照!$J$5,IF($AF439="1/3",$R439*参照!$J$6,IF($AF439="1/4(多子)",$R439*参照!$J$4,IF($AF439="1/4(工･農)",$R439*参照!$J$7,IF($AF439="3/3(多子)",$R439*参照!$J$4,IF($AF439="2/3(多子)",$R439*参照!$J$4,IF($AF439="1/3(多子)",$R439*参照!$J$4,IF($AF439="多子世帯",$R439*参照!$J$4,)))))))))</f>
        <v>0</v>
      </c>
      <c r="CF439" s="454" t="b">
        <f>IF(AH439="3/3",$M439*参照!$I$4,IF(AH439="2/3",$M439*参照!$I$5,IF(AH439="1/3",$M439*参照!$I$6,IF(AH439="1/4(多子)",$M439*参照!$I$4,IF(AH439="1/4(工･農)",$M439*参照!$I$7,IF(AH439="3/3(多子)",$M439*参照!$I$4,IF(AH439="2/3(多子)",$M439*参照!$I$4,IF(AH439="1/3(多子)",$M439*参照!$I$4,IF(AH439="多子世帯",$M439*参照!$I$4,IF(AH439="対象外",0))))))))))</f>
        <v>0</v>
      </c>
      <c r="CG439" s="454" t="b">
        <f>IF(AI439="3/3",$M439*参照!$I$4,IF(AI439="2/3",$M439*参照!$I$5,IF(AI439="1/3",$M439*参照!$I$6,IF(AI439="1/4(多子)",$M439*参照!$I$4,IF(AI439="1/4(工･農)",$M439*参照!$I$7,IF(AI439="3/3(多子)",$M439*参照!$I$4,IF(AI439="2/3(多子)",$M439*参照!$I$4,IF(AI439="1/3(多子)",$M439*参照!$I$4,IF(AI439="多子世帯",$M439*参照!$I$4,IF(AI439="対象外",0))))))))))</f>
        <v>0</v>
      </c>
      <c r="CH439" s="454" t="b">
        <f>IF(AJ439="3/3",$M439*参照!$I$4,IF(AJ439="2/3",$M439*参照!$I$5,IF(AJ439="1/3",$M439*参照!$I$6,IF(AJ439="1/4(多子)",$M439*参照!$I$4,IF(AJ439="1/4(工･農)",$M439*参照!$I$7,IF(AJ439="3/3(多子)",$M439*参照!$I$4,IF(AJ439="2/3(多子)",$M439*参照!$I$4,IF(AJ439="1/3(多子)",$M439*参照!$I$4,IF(AJ439="多子世帯",$M439*参照!$I$4,IF(AJ439="対象外",0))))))))))</f>
        <v>0</v>
      </c>
      <c r="CI439" s="454" t="b">
        <f>IF(AK439="3/3",$M439*参照!$I$4,IF(AK439="2/3",$M439*参照!$I$5,IF(AK439="1/3",$M439*参照!$I$6,IF(AK439="1/4(多子)",$M439*参照!$I$4,IF(AK439="1/4(工･農)",$M439*参照!$I$7,IF(AK439="3/3(多子)",$M439*参照!$I$4,IF(AK439="2/3(多子)",$M439*参照!$I$4,IF(AK439="1/3(多子)",$M439*参照!$I$4,IF(AK439="多子世帯",$M439*参照!$I$4,IF(AK439="対象外",0))))))))))</f>
        <v>0</v>
      </c>
      <c r="CJ439" s="454" t="b">
        <f>IF(AL439="3/3",$M439*参照!$I$4,IF(AL439="2/3",$M439*参照!$I$5,IF(AL439="1/3",$M439*参照!$I$6,IF(AL439="1/4(多子)",$M439*参照!$I$4,IF(AL439="1/4(工･農)",$M439*参照!$I$7,IF(AL439="3/3(多子)",$M439*参照!$I$4,IF(AL439="2/3(多子)",$M439*参照!$I$4,IF(AL439="1/3(多子)",$M439*参照!$I$4,IF(AL439="多子世帯",$M439*参照!$I$4,IF(AL439="対象外",0))))))))))</f>
        <v>0</v>
      </c>
      <c r="CK439" s="454" t="b">
        <f>IF(AM439="3/3",$M439*参照!$I$4,IF(AM439="2/3",$M439*参照!$I$5,IF(AM439="1/3",$M439*参照!$I$6,IF(AM439="1/4(多子)",$M439*参照!$I$4,IF(AM439="1/4(工･農)",$M439*参照!$I$7,IF(AM439="3/3(多子)",$M439*参照!$I$4,IF(AM439="2/3(多子)",$M439*参照!$I$4,IF(AM439="1/3(多子)",$M439*参照!$I$4,IF(AM439="多子世帯",$M439*参照!$I$4,IF(AM439="対象外",0))))))))))</f>
        <v>0</v>
      </c>
      <c r="CL439" s="454" t="b">
        <f>IF(AN439="3/3",$M439*参照!$I$4,IF(AN439="2/3",$M439*参照!$I$5,IF(AN439="1/3",$M439*参照!$I$6,IF(AN439="1/4(多子)",$M439*参照!$I$4,IF(AN439="1/4(工･農)",$M439*参照!$I$7,IF(AN439="3/3(多子)",$M439*参照!$I$4,IF(AN439="2/3(多子)",$M439*参照!$I$4,IF(AN439="1/3(多子)",$M439*参照!$I$4,IF(AN439="多子世帯",$M439*参照!$I$4,IF(AN439="対象外",0))))))))))</f>
        <v>0</v>
      </c>
      <c r="CM439" s="454" t="b">
        <f>IF(AO439="3/3",$M439*参照!$I$4,IF(AO439="2/3",$M439*参照!$I$5,IF(AO439="1/3",$M439*参照!$I$6,IF(AO439="1/4(多子)",$M439*参照!$I$4,IF(AO439="1/4(工･農)",$M439*参照!$I$7,IF(AO439="3/3(多子)",$M439*参照!$I$4,IF(AO439="2/3(多子)",$M439*参照!$I$4,IF(AO439="1/3(多子)",$M439*参照!$I$4,IF(AO439="多子世帯",$M439*参照!$I$4,IF(AO439="対象外",0))))))))))</f>
        <v>0</v>
      </c>
      <c r="CN439" s="454" t="b">
        <f>IF(AP439="3/3",$M439*参照!$I$4,IF(AP439="2/3",$M439*参照!$I$5,IF(AP439="1/3",$M439*参照!$I$6,IF(AP439="1/4(多子)",$M439*参照!$I$4,IF(AP439="1/4(工･農)",$M439*参照!$I$7,IF(AP439="3/3(多子)",$M439*参照!$I$4,IF(AP439="2/3(多子)",$M439*参照!$I$4,IF(AP439="1/3(多子)",$M439*参照!$I$4,IF(AP439="多子世帯",$M439*参照!$I$4,IF(AP439="対象外",0))))))))))</f>
        <v>0</v>
      </c>
      <c r="CO439" s="454" t="b">
        <f>IF(AQ439="3/3",$M439*参照!$I$4,IF(AQ439="2/3",$M439*参照!$I$5,IF(AQ439="1/3",$M439*参照!$I$6,IF(AQ439="1/4(多子)",$M439*参照!$I$4,IF(AQ439="1/4(工･農)",$M439*参照!$I$7,IF(AQ439="3/3(多子)",$M439*参照!$I$4,IF(AQ439="2/3(多子)",$M439*参照!$I$4,IF(AQ439="1/3(多子)",$M439*参照!$I$4,IF(AQ439="多子世帯",$M439*参照!$I$4,IF(AQ439="対象外",0))))))))))</f>
        <v>0</v>
      </c>
      <c r="CP439" s="454" t="b">
        <f>IF(AR439="3/3",$M439*参照!$I$4,IF(AR439="2/3",$M439*参照!$I$5,IF(AR439="1/3",$M439*参照!$I$6,IF(AR439="1/4(多子)",$M439*参照!$I$4,IF(AR439="1/4(工･農)",$M439*参照!$I$7,IF(AR439="3/3(多子)",$M439*参照!$I$4,IF(AR439="2/3(多子)",$M439*参照!$I$4,IF(AR439="1/3(多子)",$M439*参照!$I$4,IF(AR439="多子世帯",$M439*参照!$I$4,IF(AR439="対象外",0))))))))))</f>
        <v>0</v>
      </c>
      <c r="CQ439" s="455" t="b">
        <f>IF(AS439="3/3",$M439*参照!$I$4,IF(AS439="2/3",$M439*参照!$I$5,IF(AS439="1/3",$M439*参照!$I$6,IF(AS439="1/4(多子)",$M439*参照!$I$4,IF(AS439="1/4(工･農)",$M439*参照!$I$7,IF(AS439="3/3(多子)",$M439*参照!$I$4,IF(AS439="2/3(多子)",$M439*参照!$I$4,IF(AS439="1/3(多子)",$M439*参照!$I$4,IF(AS439="多子世帯",$M439*参照!$I$4,IF(AS439="対象外",0))))))))))</f>
        <v>0</v>
      </c>
      <c r="CR439" s="456">
        <f t="shared" si="382"/>
        <v>0</v>
      </c>
      <c r="CS439" s="66"/>
      <c r="CT439" s="147"/>
      <c r="CU439" s="147"/>
      <c r="CV439" s="147"/>
      <c r="CW439" s="147"/>
      <c r="CX439" s="147"/>
      <c r="CY439" s="149"/>
      <c r="CZ439" s="100"/>
      <c r="DA439" s="147"/>
      <c r="DB439" s="147"/>
      <c r="DC439" s="147"/>
      <c r="DD439" s="147"/>
      <c r="DE439" s="147"/>
      <c r="DF439" s="148">
        <f t="shared" si="383"/>
        <v>0</v>
      </c>
      <c r="DG439" s="77">
        <f>IF(CD439=0,0,(ROUNDUP(O439*(BU439*参照!$C$5+BV439*参照!$C$6+BW439*参照!$C$7+BX439*参照!$C$8+BY439*参照!$C$9+BZ439*参照!$C$10+CA439*参照!$C$11+CB439*参照!$C$12+CC439*参照!$C$13)/CD439,-2)))</f>
        <v>0</v>
      </c>
      <c r="DH439" s="136" t="str">
        <f t="shared" si="354"/>
        <v>B</v>
      </c>
    </row>
    <row r="440" spans="1:112" ht="14.4">
      <c r="A440" s="137">
        <v>399</v>
      </c>
      <c r="B440" s="363"/>
      <c r="C440" s="361"/>
      <c r="D440" s="126"/>
      <c r="E440" s="127"/>
      <c r="F440" s="185"/>
      <c r="G440" s="213"/>
      <c r="H440" s="355"/>
      <c r="I440" s="235">
        <v>0</v>
      </c>
      <c r="J440" s="235">
        <f t="shared" si="355"/>
        <v>0</v>
      </c>
      <c r="K440" s="387">
        <f>IF(D440="昼間",参照!$E$4,IF(D440="夜間等",参照!$E$5,IF(D440="通信",参照!$E$6,0)))</f>
        <v>0</v>
      </c>
      <c r="L440" s="240">
        <f t="shared" si="356"/>
        <v>0</v>
      </c>
      <c r="M440" s="241">
        <f t="shared" si="357"/>
        <v>0</v>
      </c>
      <c r="N440" s="238"/>
      <c r="O440" s="238">
        <f t="shared" si="358"/>
        <v>0</v>
      </c>
      <c r="P440" s="389">
        <v>0</v>
      </c>
      <c r="Q440" s="392">
        <f>IF(D440="昼間",参照!$F$4,IF(D440="夜間等",参照!$F$5,IF(D440="通信",参照!$F$6,0)))</f>
        <v>0</v>
      </c>
      <c r="R440" s="240">
        <f t="shared" si="359"/>
        <v>0</v>
      </c>
      <c r="S440" s="214"/>
      <c r="T440" s="384">
        <f t="shared" si="360"/>
        <v>0</v>
      </c>
      <c r="U440" s="382">
        <f t="shared" si="361"/>
        <v>0</v>
      </c>
      <c r="V440" s="380">
        <f t="shared" si="362"/>
        <v>0</v>
      </c>
      <c r="W440" s="378">
        <f t="shared" si="363"/>
        <v>0</v>
      </c>
      <c r="X440" s="386" t="str">
        <f t="shared" si="333"/>
        <v>0</v>
      </c>
      <c r="Y440" s="379">
        <f t="shared" si="364"/>
        <v>0</v>
      </c>
      <c r="Z440" s="441"/>
      <c r="AA440" s="441"/>
      <c r="AB440" s="445">
        <f t="shared" si="365"/>
        <v>0</v>
      </c>
      <c r="AC440" s="356">
        <f t="shared" si="366"/>
        <v>0</v>
      </c>
      <c r="AD440" s="123">
        <f t="shared" si="334"/>
        <v>0</v>
      </c>
      <c r="AE440" s="123">
        <f t="shared" si="335"/>
        <v>0</v>
      </c>
      <c r="AF440" s="183"/>
      <c r="AG440" s="32"/>
      <c r="AH440" s="97"/>
      <c r="AI440" s="33"/>
      <c r="AJ440" s="97"/>
      <c r="AK440" s="33"/>
      <c r="AL440" s="97"/>
      <c r="AM440" s="98"/>
      <c r="AN440" s="99"/>
      <c r="AO440" s="147"/>
      <c r="AP440" s="147"/>
      <c r="AQ440" s="147"/>
      <c r="AR440" s="147"/>
      <c r="AS440" s="33"/>
      <c r="AT440" s="308">
        <f t="shared" si="336"/>
        <v>0</v>
      </c>
      <c r="AU440" s="295">
        <f t="shared" si="337"/>
        <v>0</v>
      </c>
      <c r="AV440" s="295">
        <f t="shared" si="338"/>
        <v>0</v>
      </c>
      <c r="AW440" s="295">
        <f t="shared" si="339"/>
        <v>0</v>
      </c>
      <c r="AX440" s="295">
        <f t="shared" si="340"/>
        <v>0</v>
      </c>
      <c r="AY440" s="295">
        <f t="shared" si="341"/>
        <v>0</v>
      </c>
      <c r="AZ440" s="295">
        <f t="shared" si="342"/>
        <v>0</v>
      </c>
      <c r="BA440" s="295">
        <f t="shared" si="343"/>
        <v>0</v>
      </c>
      <c r="BB440" s="310">
        <f t="shared" si="344"/>
        <v>0</v>
      </c>
      <c r="BC440" s="308">
        <f t="shared" si="345"/>
        <v>0</v>
      </c>
      <c r="BD440" s="308">
        <f t="shared" si="346"/>
        <v>0</v>
      </c>
      <c r="BE440" s="295">
        <f t="shared" si="347"/>
        <v>0</v>
      </c>
      <c r="BF440" s="308">
        <f t="shared" si="348"/>
        <v>0</v>
      </c>
      <c r="BG440" s="295">
        <f t="shared" si="349"/>
        <v>0</v>
      </c>
      <c r="BH440" s="308">
        <f t="shared" si="350"/>
        <v>0</v>
      </c>
      <c r="BI440" s="295">
        <f t="shared" si="351"/>
        <v>0</v>
      </c>
      <c r="BJ440" s="295">
        <f t="shared" si="352"/>
        <v>0</v>
      </c>
      <c r="BK440" s="310">
        <f t="shared" si="353"/>
        <v>0</v>
      </c>
      <c r="BL440" s="317">
        <f t="shared" si="367"/>
        <v>0</v>
      </c>
      <c r="BM440" s="299">
        <f t="shared" si="367"/>
        <v>0</v>
      </c>
      <c r="BN440" s="299">
        <f t="shared" si="368"/>
        <v>0</v>
      </c>
      <c r="BO440" s="299">
        <f t="shared" si="367"/>
        <v>0</v>
      </c>
      <c r="BP440" s="299">
        <f t="shared" si="369"/>
        <v>0</v>
      </c>
      <c r="BQ440" s="299">
        <f t="shared" si="367"/>
        <v>0</v>
      </c>
      <c r="BR440" s="299">
        <f t="shared" si="370"/>
        <v>0</v>
      </c>
      <c r="BS440" s="299">
        <f t="shared" si="371"/>
        <v>0</v>
      </c>
      <c r="BT440" s="318">
        <f t="shared" si="371"/>
        <v>0</v>
      </c>
      <c r="BU440" s="450">
        <f t="shared" si="372"/>
        <v>0</v>
      </c>
      <c r="BV440" s="451">
        <f t="shared" si="373"/>
        <v>0</v>
      </c>
      <c r="BW440" s="451">
        <f t="shared" si="374"/>
        <v>0</v>
      </c>
      <c r="BX440" s="451">
        <f t="shared" si="375"/>
        <v>0</v>
      </c>
      <c r="BY440" s="451">
        <f t="shared" si="376"/>
        <v>0</v>
      </c>
      <c r="BZ440" s="451">
        <f t="shared" si="377"/>
        <v>0</v>
      </c>
      <c r="CA440" s="451">
        <f t="shared" si="378"/>
        <v>0</v>
      </c>
      <c r="CB440" s="451">
        <f t="shared" si="379"/>
        <v>0</v>
      </c>
      <c r="CC440" s="451">
        <f t="shared" si="380"/>
        <v>0</v>
      </c>
      <c r="CD440" s="452">
        <f t="shared" si="381"/>
        <v>0</v>
      </c>
      <c r="CE440" s="453">
        <f>IF($AF440="3/3",$R440*参照!$J$4,IF($AF440="2/3",$R440*参照!$J$5,IF($AF440="1/3",$R440*参照!$J$6,IF($AF440="1/4(多子)",$R440*参照!$J$4,IF($AF440="1/4(工･農)",$R440*参照!$J$7,IF($AF440="3/3(多子)",$R440*参照!$J$4,IF($AF440="2/3(多子)",$R440*参照!$J$4,IF($AF440="1/3(多子)",$R440*参照!$J$4,IF($AF440="多子世帯",$R440*参照!$J$4,)))))))))</f>
        <v>0</v>
      </c>
      <c r="CF440" s="454" t="b">
        <f>IF(AH440="3/3",$M440*参照!$I$4,IF(AH440="2/3",$M440*参照!$I$5,IF(AH440="1/3",$M440*参照!$I$6,IF(AH440="1/4(多子)",$M440*参照!$I$4,IF(AH440="1/4(工･農)",$M440*参照!$I$7,IF(AH440="3/3(多子)",$M440*参照!$I$4,IF(AH440="2/3(多子)",$M440*参照!$I$4,IF(AH440="1/3(多子)",$M440*参照!$I$4,IF(AH440="多子世帯",$M440*参照!$I$4,IF(AH440="対象外",0))))))))))</f>
        <v>0</v>
      </c>
      <c r="CG440" s="454" t="b">
        <f>IF(AI440="3/3",$M440*参照!$I$4,IF(AI440="2/3",$M440*参照!$I$5,IF(AI440="1/3",$M440*参照!$I$6,IF(AI440="1/4(多子)",$M440*参照!$I$4,IF(AI440="1/4(工･農)",$M440*参照!$I$7,IF(AI440="3/3(多子)",$M440*参照!$I$4,IF(AI440="2/3(多子)",$M440*参照!$I$4,IF(AI440="1/3(多子)",$M440*参照!$I$4,IF(AI440="多子世帯",$M440*参照!$I$4,IF(AI440="対象外",0))))))))))</f>
        <v>0</v>
      </c>
      <c r="CH440" s="454" t="b">
        <f>IF(AJ440="3/3",$M440*参照!$I$4,IF(AJ440="2/3",$M440*参照!$I$5,IF(AJ440="1/3",$M440*参照!$I$6,IF(AJ440="1/4(多子)",$M440*参照!$I$4,IF(AJ440="1/4(工･農)",$M440*参照!$I$7,IF(AJ440="3/3(多子)",$M440*参照!$I$4,IF(AJ440="2/3(多子)",$M440*参照!$I$4,IF(AJ440="1/3(多子)",$M440*参照!$I$4,IF(AJ440="多子世帯",$M440*参照!$I$4,IF(AJ440="対象外",0))))))))))</f>
        <v>0</v>
      </c>
      <c r="CI440" s="454" t="b">
        <f>IF(AK440="3/3",$M440*参照!$I$4,IF(AK440="2/3",$M440*参照!$I$5,IF(AK440="1/3",$M440*参照!$I$6,IF(AK440="1/4(多子)",$M440*参照!$I$4,IF(AK440="1/4(工･農)",$M440*参照!$I$7,IF(AK440="3/3(多子)",$M440*参照!$I$4,IF(AK440="2/3(多子)",$M440*参照!$I$4,IF(AK440="1/3(多子)",$M440*参照!$I$4,IF(AK440="多子世帯",$M440*参照!$I$4,IF(AK440="対象外",0))))))))))</f>
        <v>0</v>
      </c>
      <c r="CJ440" s="454" t="b">
        <f>IF(AL440="3/3",$M440*参照!$I$4,IF(AL440="2/3",$M440*参照!$I$5,IF(AL440="1/3",$M440*参照!$I$6,IF(AL440="1/4(多子)",$M440*参照!$I$4,IF(AL440="1/4(工･農)",$M440*参照!$I$7,IF(AL440="3/3(多子)",$M440*参照!$I$4,IF(AL440="2/3(多子)",$M440*参照!$I$4,IF(AL440="1/3(多子)",$M440*参照!$I$4,IF(AL440="多子世帯",$M440*参照!$I$4,IF(AL440="対象外",0))))))))))</f>
        <v>0</v>
      </c>
      <c r="CK440" s="454" t="b">
        <f>IF(AM440="3/3",$M440*参照!$I$4,IF(AM440="2/3",$M440*参照!$I$5,IF(AM440="1/3",$M440*参照!$I$6,IF(AM440="1/4(多子)",$M440*参照!$I$4,IF(AM440="1/4(工･農)",$M440*参照!$I$7,IF(AM440="3/3(多子)",$M440*参照!$I$4,IF(AM440="2/3(多子)",$M440*参照!$I$4,IF(AM440="1/3(多子)",$M440*参照!$I$4,IF(AM440="多子世帯",$M440*参照!$I$4,IF(AM440="対象外",0))))))))))</f>
        <v>0</v>
      </c>
      <c r="CL440" s="454" t="b">
        <f>IF(AN440="3/3",$M440*参照!$I$4,IF(AN440="2/3",$M440*参照!$I$5,IF(AN440="1/3",$M440*参照!$I$6,IF(AN440="1/4(多子)",$M440*参照!$I$4,IF(AN440="1/4(工･農)",$M440*参照!$I$7,IF(AN440="3/3(多子)",$M440*参照!$I$4,IF(AN440="2/3(多子)",$M440*参照!$I$4,IF(AN440="1/3(多子)",$M440*参照!$I$4,IF(AN440="多子世帯",$M440*参照!$I$4,IF(AN440="対象外",0))))))))))</f>
        <v>0</v>
      </c>
      <c r="CM440" s="454" t="b">
        <f>IF(AO440="3/3",$M440*参照!$I$4,IF(AO440="2/3",$M440*参照!$I$5,IF(AO440="1/3",$M440*参照!$I$6,IF(AO440="1/4(多子)",$M440*参照!$I$4,IF(AO440="1/4(工･農)",$M440*参照!$I$7,IF(AO440="3/3(多子)",$M440*参照!$I$4,IF(AO440="2/3(多子)",$M440*参照!$I$4,IF(AO440="1/3(多子)",$M440*参照!$I$4,IF(AO440="多子世帯",$M440*参照!$I$4,IF(AO440="対象外",0))))))))))</f>
        <v>0</v>
      </c>
      <c r="CN440" s="454" t="b">
        <f>IF(AP440="3/3",$M440*参照!$I$4,IF(AP440="2/3",$M440*参照!$I$5,IF(AP440="1/3",$M440*参照!$I$6,IF(AP440="1/4(多子)",$M440*参照!$I$4,IF(AP440="1/4(工･農)",$M440*参照!$I$7,IF(AP440="3/3(多子)",$M440*参照!$I$4,IF(AP440="2/3(多子)",$M440*参照!$I$4,IF(AP440="1/3(多子)",$M440*参照!$I$4,IF(AP440="多子世帯",$M440*参照!$I$4,IF(AP440="対象外",0))))))))))</f>
        <v>0</v>
      </c>
      <c r="CO440" s="454" t="b">
        <f>IF(AQ440="3/3",$M440*参照!$I$4,IF(AQ440="2/3",$M440*参照!$I$5,IF(AQ440="1/3",$M440*参照!$I$6,IF(AQ440="1/4(多子)",$M440*参照!$I$4,IF(AQ440="1/4(工･農)",$M440*参照!$I$7,IF(AQ440="3/3(多子)",$M440*参照!$I$4,IF(AQ440="2/3(多子)",$M440*参照!$I$4,IF(AQ440="1/3(多子)",$M440*参照!$I$4,IF(AQ440="多子世帯",$M440*参照!$I$4,IF(AQ440="対象外",0))))))))))</f>
        <v>0</v>
      </c>
      <c r="CP440" s="454" t="b">
        <f>IF(AR440="3/3",$M440*参照!$I$4,IF(AR440="2/3",$M440*参照!$I$5,IF(AR440="1/3",$M440*参照!$I$6,IF(AR440="1/4(多子)",$M440*参照!$I$4,IF(AR440="1/4(工･農)",$M440*参照!$I$7,IF(AR440="3/3(多子)",$M440*参照!$I$4,IF(AR440="2/3(多子)",$M440*参照!$I$4,IF(AR440="1/3(多子)",$M440*参照!$I$4,IF(AR440="多子世帯",$M440*参照!$I$4,IF(AR440="対象外",0))))))))))</f>
        <v>0</v>
      </c>
      <c r="CQ440" s="455" t="b">
        <f>IF(AS440="3/3",$M440*参照!$I$4,IF(AS440="2/3",$M440*参照!$I$5,IF(AS440="1/3",$M440*参照!$I$6,IF(AS440="1/4(多子)",$M440*参照!$I$4,IF(AS440="1/4(工･農)",$M440*参照!$I$7,IF(AS440="3/3(多子)",$M440*参照!$I$4,IF(AS440="2/3(多子)",$M440*参照!$I$4,IF(AS440="1/3(多子)",$M440*参照!$I$4,IF(AS440="多子世帯",$M440*参照!$I$4,IF(AS440="対象外",0))))))))))</f>
        <v>0</v>
      </c>
      <c r="CR440" s="456">
        <f t="shared" si="382"/>
        <v>0</v>
      </c>
      <c r="CS440" s="66"/>
      <c r="CT440" s="147"/>
      <c r="CU440" s="147"/>
      <c r="CV440" s="147"/>
      <c r="CW440" s="147"/>
      <c r="CX440" s="147"/>
      <c r="CY440" s="149"/>
      <c r="CZ440" s="100"/>
      <c r="DA440" s="147"/>
      <c r="DB440" s="147"/>
      <c r="DC440" s="147"/>
      <c r="DD440" s="147"/>
      <c r="DE440" s="147"/>
      <c r="DF440" s="148">
        <f t="shared" si="383"/>
        <v>0</v>
      </c>
      <c r="DG440" s="77">
        <f>IF(CD440=0,0,(ROUNDUP(O440*(BU440*参照!$C$5+BV440*参照!$C$6+BW440*参照!$C$7+BX440*参照!$C$8+BY440*参照!$C$9+BZ440*参照!$C$10+CA440*参照!$C$11+CB440*参照!$C$12+CC440*参照!$C$13)/CD440,-2)))</f>
        <v>0</v>
      </c>
      <c r="DH440" s="136" t="str">
        <f t="shared" si="354"/>
        <v>B</v>
      </c>
    </row>
    <row r="441" spans="1:112" ht="14.4">
      <c r="A441" s="137">
        <v>400</v>
      </c>
      <c r="B441" s="354"/>
      <c r="C441" s="355"/>
      <c r="D441" s="213"/>
      <c r="E441" s="213"/>
      <c r="F441" s="185"/>
      <c r="G441" s="213"/>
      <c r="H441" s="355"/>
      <c r="I441" s="237">
        <v>0</v>
      </c>
      <c r="J441" s="236">
        <f t="shared" si="355"/>
        <v>0</v>
      </c>
      <c r="K441" s="387">
        <f>IF(D441="昼間",参照!$E$4,IF(D441="夜間等",参照!$E$5,IF(D441="通信",参照!$E$6,0)))</f>
        <v>0</v>
      </c>
      <c r="L441" s="240">
        <f t="shared" si="356"/>
        <v>0</v>
      </c>
      <c r="M441" s="241">
        <f t="shared" si="357"/>
        <v>0</v>
      </c>
      <c r="N441" s="238"/>
      <c r="O441" s="238">
        <f t="shared" si="358"/>
        <v>0</v>
      </c>
      <c r="P441" s="389">
        <v>0</v>
      </c>
      <c r="Q441" s="392">
        <f>IF(D441="昼間",参照!$F$4,IF(D441="夜間等",参照!$F$5,IF(D441="通信",参照!$F$6,0)))</f>
        <v>0</v>
      </c>
      <c r="R441" s="240">
        <f t="shared" si="359"/>
        <v>0</v>
      </c>
      <c r="S441" s="214"/>
      <c r="T441" s="384">
        <f t="shared" si="360"/>
        <v>0</v>
      </c>
      <c r="U441" s="382">
        <f t="shared" si="361"/>
        <v>0</v>
      </c>
      <c r="V441" s="380">
        <f t="shared" si="362"/>
        <v>0</v>
      </c>
      <c r="W441" s="378">
        <f t="shared" si="363"/>
        <v>0</v>
      </c>
      <c r="X441" s="386" t="str">
        <f t="shared" si="333"/>
        <v>0</v>
      </c>
      <c r="Y441" s="379">
        <f t="shared" si="364"/>
        <v>0</v>
      </c>
      <c r="Z441" s="441"/>
      <c r="AA441" s="441"/>
      <c r="AB441" s="445">
        <f t="shared" si="365"/>
        <v>0</v>
      </c>
      <c r="AC441" s="356">
        <f t="shared" si="366"/>
        <v>0</v>
      </c>
      <c r="AD441" s="123">
        <f t="shared" si="334"/>
        <v>0</v>
      </c>
      <c r="AE441" s="123">
        <f t="shared" si="335"/>
        <v>0</v>
      </c>
      <c r="AF441" s="183"/>
      <c r="AG441" s="32"/>
      <c r="AH441" s="97"/>
      <c r="AI441" s="33"/>
      <c r="AJ441" s="97"/>
      <c r="AK441" s="33"/>
      <c r="AL441" s="97"/>
      <c r="AM441" s="98"/>
      <c r="AN441" s="99"/>
      <c r="AO441" s="147"/>
      <c r="AP441" s="147"/>
      <c r="AQ441" s="147"/>
      <c r="AR441" s="147"/>
      <c r="AS441" s="33"/>
      <c r="AT441" s="308">
        <f t="shared" si="336"/>
        <v>0</v>
      </c>
      <c r="AU441" s="295">
        <f t="shared" si="337"/>
        <v>0</v>
      </c>
      <c r="AV441" s="295">
        <f t="shared" si="338"/>
        <v>0</v>
      </c>
      <c r="AW441" s="295">
        <f t="shared" si="339"/>
        <v>0</v>
      </c>
      <c r="AX441" s="295">
        <f t="shared" si="340"/>
        <v>0</v>
      </c>
      <c r="AY441" s="295">
        <f t="shared" si="341"/>
        <v>0</v>
      </c>
      <c r="AZ441" s="295">
        <f t="shared" si="342"/>
        <v>0</v>
      </c>
      <c r="BA441" s="295">
        <f t="shared" si="343"/>
        <v>0</v>
      </c>
      <c r="BB441" s="310">
        <f t="shared" si="344"/>
        <v>0</v>
      </c>
      <c r="BC441" s="308">
        <f t="shared" si="345"/>
        <v>0</v>
      </c>
      <c r="BD441" s="308">
        <f t="shared" si="346"/>
        <v>0</v>
      </c>
      <c r="BE441" s="295">
        <f t="shared" si="347"/>
        <v>0</v>
      </c>
      <c r="BF441" s="308">
        <f t="shared" si="348"/>
        <v>0</v>
      </c>
      <c r="BG441" s="295">
        <f t="shared" si="349"/>
        <v>0</v>
      </c>
      <c r="BH441" s="308">
        <f t="shared" si="350"/>
        <v>0</v>
      </c>
      <c r="BI441" s="295">
        <f t="shared" si="351"/>
        <v>0</v>
      </c>
      <c r="BJ441" s="295">
        <f t="shared" si="352"/>
        <v>0</v>
      </c>
      <c r="BK441" s="310">
        <f t="shared" si="353"/>
        <v>0</v>
      </c>
      <c r="BL441" s="317">
        <f t="shared" si="367"/>
        <v>0</v>
      </c>
      <c r="BM441" s="299">
        <f t="shared" si="367"/>
        <v>0</v>
      </c>
      <c r="BN441" s="299">
        <f t="shared" si="368"/>
        <v>0</v>
      </c>
      <c r="BO441" s="299">
        <f t="shared" si="367"/>
        <v>0</v>
      </c>
      <c r="BP441" s="299">
        <f t="shared" si="369"/>
        <v>0</v>
      </c>
      <c r="BQ441" s="299">
        <f t="shared" si="367"/>
        <v>0</v>
      </c>
      <c r="BR441" s="299">
        <f t="shared" si="370"/>
        <v>0</v>
      </c>
      <c r="BS441" s="299">
        <f t="shared" si="371"/>
        <v>0</v>
      </c>
      <c r="BT441" s="318">
        <f t="shared" si="371"/>
        <v>0</v>
      </c>
      <c r="BU441" s="450">
        <f t="shared" si="372"/>
        <v>0</v>
      </c>
      <c r="BV441" s="451">
        <f t="shared" si="373"/>
        <v>0</v>
      </c>
      <c r="BW441" s="451">
        <f t="shared" si="374"/>
        <v>0</v>
      </c>
      <c r="BX441" s="451">
        <f t="shared" si="375"/>
        <v>0</v>
      </c>
      <c r="BY441" s="451">
        <f t="shared" si="376"/>
        <v>0</v>
      </c>
      <c r="BZ441" s="451">
        <f t="shared" si="377"/>
        <v>0</v>
      </c>
      <c r="CA441" s="451">
        <f t="shared" si="378"/>
        <v>0</v>
      </c>
      <c r="CB441" s="451">
        <f t="shared" si="379"/>
        <v>0</v>
      </c>
      <c r="CC441" s="451">
        <f t="shared" si="380"/>
        <v>0</v>
      </c>
      <c r="CD441" s="452">
        <f t="shared" si="381"/>
        <v>0</v>
      </c>
      <c r="CE441" s="453">
        <f>IF($AF441="3/3",$R441*参照!$J$4,IF($AF441="2/3",$R441*参照!$J$5,IF($AF441="1/3",$R441*参照!$J$6,IF($AF441="1/4(多子)",$R441*参照!$J$4,IF($AF441="1/4(工･農)",$R441*参照!$J$7,IF($AF441="3/3(多子)",$R441*参照!$J$4,IF($AF441="2/3(多子)",$R441*参照!$J$4,IF($AF441="1/3(多子)",$R441*参照!$J$4,IF($AF441="多子世帯",$R441*参照!$J$4,)))))))))</f>
        <v>0</v>
      </c>
      <c r="CF441" s="454" t="b">
        <f>IF(AH441="3/3",$M441*参照!$I$4,IF(AH441="2/3",$M441*参照!$I$5,IF(AH441="1/3",$M441*参照!$I$6,IF(AH441="1/4(多子)",$M441*参照!$I$4,IF(AH441="1/4(工･農)",$M441*参照!$I$7,IF(AH441="3/3(多子)",$M441*参照!$I$4,IF(AH441="2/3(多子)",$M441*参照!$I$4,IF(AH441="1/3(多子)",$M441*参照!$I$4,IF(AH441="多子世帯",$M441*参照!$I$4,IF(AH441="対象外",0))))))))))</f>
        <v>0</v>
      </c>
      <c r="CG441" s="454" t="b">
        <f>IF(AI441="3/3",$M441*参照!$I$4,IF(AI441="2/3",$M441*参照!$I$5,IF(AI441="1/3",$M441*参照!$I$6,IF(AI441="1/4(多子)",$M441*参照!$I$4,IF(AI441="1/4(工･農)",$M441*参照!$I$7,IF(AI441="3/3(多子)",$M441*参照!$I$4,IF(AI441="2/3(多子)",$M441*参照!$I$4,IF(AI441="1/3(多子)",$M441*参照!$I$4,IF(AI441="多子世帯",$M441*参照!$I$4,IF(AI441="対象外",0))))))))))</f>
        <v>0</v>
      </c>
      <c r="CH441" s="454" t="b">
        <f>IF(AJ441="3/3",$M441*参照!$I$4,IF(AJ441="2/3",$M441*参照!$I$5,IF(AJ441="1/3",$M441*参照!$I$6,IF(AJ441="1/4(多子)",$M441*参照!$I$4,IF(AJ441="1/4(工･農)",$M441*参照!$I$7,IF(AJ441="3/3(多子)",$M441*参照!$I$4,IF(AJ441="2/3(多子)",$M441*参照!$I$4,IF(AJ441="1/3(多子)",$M441*参照!$I$4,IF(AJ441="多子世帯",$M441*参照!$I$4,IF(AJ441="対象外",0))))))))))</f>
        <v>0</v>
      </c>
      <c r="CI441" s="454" t="b">
        <f>IF(AK441="3/3",$M441*参照!$I$4,IF(AK441="2/3",$M441*参照!$I$5,IF(AK441="1/3",$M441*参照!$I$6,IF(AK441="1/4(多子)",$M441*参照!$I$4,IF(AK441="1/4(工･農)",$M441*参照!$I$7,IF(AK441="3/3(多子)",$M441*参照!$I$4,IF(AK441="2/3(多子)",$M441*参照!$I$4,IF(AK441="1/3(多子)",$M441*参照!$I$4,IF(AK441="多子世帯",$M441*参照!$I$4,IF(AK441="対象外",0))))))))))</f>
        <v>0</v>
      </c>
      <c r="CJ441" s="454" t="b">
        <f>IF(AL441="3/3",$M441*参照!$I$4,IF(AL441="2/3",$M441*参照!$I$5,IF(AL441="1/3",$M441*参照!$I$6,IF(AL441="1/4(多子)",$M441*参照!$I$4,IF(AL441="1/4(工･農)",$M441*参照!$I$7,IF(AL441="3/3(多子)",$M441*参照!$I$4,IF(AL441="2/3(多子)",$M441*参照!$I$4,IF(AL441="1/3(多子)",$M441*参照!$I$4,IF(AL441="多子世帯",$M441*参照!$I$4,IF(AL441="対象外",0))))))))))</f>
        <v>0</v>
      </c>
      <c r="CK441" s="454" t="b">
        <f>IF(AM441="3/3",$M441*参照!$I$4,IF(AM441="2/3",$M441*参照!$I$5,IF(AM441="1/3",$M441*参照!$I$6,IF(AM441="1/4(多子)",$M441*参照!$I$4,IF(AM441="1/4(工･農)",$M441*参照!$I$7,IF(AM441="3/3(多子)",$M441*参照!$I$4,IF(AM441="2/3(多子)",$M441*参照!$I$4,IF(AM441="1/3(多子)",$M441*参照!$I$4,IF(AM441="多子世帯",$M441*参照!$I$4,IF(AM441="対象外",0))))))))))</f>
        <v>0</v>
      </c>
      <c r="CL441" s="454" t="b">
        <f>IF(AN441="3/3",$M441*参照!$I$4,IF(AN441="2/3",$M441*参照!$I$5,IF(AN441="1/3",$M441*参照!$I$6,IF(AN441="1/4(多子)",$M441*参照!$I$4,IF(AN441="1/4(工･農)",$M441*参照!$I$7,IF(AN441="3/3(多子)",$M441*参照!$I$4,IF(AN441="2/3(多子)",$M441*参照!$I$4,IF(AN441="1/3(多子)",$M441*参照!$I$4,IF(AN441="多子世帯",$M441*参照!$I$4,IF(AN441="対象外",0))))))))))</f>
        <v>0</v>
      </c>
      <c r="CM441" s="454" t="b">
        <f>IF(AO441="3/3",$M441*参照!$I$4,IF(AO441="2/3",$M441*参照!$I$5,IF(AO441="1/3",$M441*参照!$I$6,IF(AO441="1/4(多子)",$M441*参照!$I$4,IF(AO441="1/4(工･農)",$M441*参照!$I$7,IF(AO441="3/3(多子)",$M441*参照!$I$4,IF(AO441="2/3(多子)",$M441*参照!$I$4,IF(AO441="1/3(多子)",$M441*参照!$I$4,IF(AO441="多子世帯",$M441*参照!$I$4,IF(AO441="対象外",0))))))))))</f>
        <v>0</v>
      </c>
      <c r="CN441" s="454" t="b">
        <f>IF(AP441="3/3",$M441*参照!$I$4,IF(AP441="2/3",$M441*参照!$I$5,IF(AP441="1/3",$M441*参照!$I$6,IF(AP441="1/4(多子)",$M441*参照!$I$4,IF(AP441="1/4(工･農)",$M441*参照!$I$7,IF(AP441="3/3(多子)",$M441*参照!$I$4,IF(AP441="2/3(多子)",$M441*参照!$I$4,IF(AP441="1/3(多子)",$M441*参照!$I$4,IF(AP441="多子世帯",$M441*参照!$I$4,IF(AP441="対象外",0))))))))))</f>
        <v>0</v>
      </c>
      <c r="CO441" s="454" t="b">
        <f>IF(AQ441="3/3",$M441*参照!$I$4,IF(AQ441="2/3",$M441*参照!$I$5,IF(AQ441="1/3",$M441*参照!$I$6,IF(AQ441="1/4(多子)",$M441*参照!$I$4,IF(AQ441="1/4(工･農)",$M441*参照!$I$7,IF(AQ441="3/3(多子)",$M441*参照!$I$4,IF(AQ441="2/3(多子)",$M441*参照!$I$4,IF(AQ441="1/3(多子)",$M441*参照!$I$4,IF(AQ441="多子世帯",$M441*参照!$I$4,IF(AQ441="対象外",0))))))))))</f>
        <v>0</v>
      </c>
      <c r="CP441" s="454" t="b">
        <f>IF(AR441="3/3",$M441*参照!$I$4,IF(AR441="2/3",$M441*参照!$I$5,IF(AR441="1/3",$M441*参照!$I$6,IF(AR441="1/4(多子)",$M441*参照!$I$4,IF(AR441="1/4(工･農)",$M441*参照!$I$7,IF(AR441="3/3(多子)",$M441*参照!$I$4,IF(AR441="2/3(多子)",$M441*参照!$I$4,IF(AR441="1/3(多子)",$M441*参照!$I$4,IF(AR441="多子世帯",$M441*参照!$I$4,IF(AR441="対象外",0))))))))))</f>
        <v>0</v>
      </c>
      <c r="CQ441" s="455" t="b">
        <f>IF(AS441="3/3",$M441*参照!$I$4,IF(AS441="2/3",$M441*参照!$I$5,IF(AS441="1/3",$M441*参照!$I$6,IF(AS441="1/4(多子)",$M441*参照!$I$4,IF(AS441="1/4(工･農)",$M441*参照!$I$7,IF(AS441="3/3(多子)",$M441*参照!$I$4,IF(AS441="2/3(多子)",$M441*参照!$I$4,IF(AS441="1/3(多子)",$M441*参照!$I$4,IF(AS441="多子世帯",$M441*参照!$I$4,IF(AS441="対象外",0))))))))))</f>
        <v>0</v>
      </c>
      <c r="CR441" s="456">
        <f t="shared" si="382"/>
        <v>0</v>
      </c>
      <c r="CS441" s="66"/>
      <c r="CT441" s="147"/>
      <c r="CU441" s="147"/>
      <c r="CV441" s="147"/>
      <c r="CW441" s="147"/>
      <c r="CX441" s="147"/>
      <c r="CY441" s="149"/>
      <c r="CZ441" s="100"/>
      <c r="DA441" s="147"/>
      <c r="DB441" s="147"/>
      <c r="DC441" s="147"/>
      <c r="DD441" s="147"/>
      <c r="DE441" s="147"/>
      <c r="DF441" s="148">
        <f t="shared" si="383"/>
        <v>0</v>
      </c>
      <c r="DG441" s="77">
        <f>IF(CD441=0,0,(ROUNDUP(O441*(BU441*参照!$C$5+BV441*参照!$C$6+BW441*参照!$C$7+BX441*参照!$C$8+BY441*参照!$C$9+BZ441*参照!$C$10+CA441*参照!$C$11+CB441*参照!$C$12+CC441*参照!$C$13)/CD441,-2)))</f>
        <v>0</v>
      </c>
      <c r="DH441" s="136" t="str">
        <f t="shared" si="354"/>
        <v>B</v>
      </c>
    </row>
    <row r="442" spans="1:112" ht="14.4">
      <c r="A442" s="137">
        <v>401</v>
      </c>
      <c r="B442" s="363"/>
      <c r="C442" s="361"/>
      <c r="D442" s="126"/>
      <c r="E442" s="127"/>
      <c r="F442" s="185"/>
      <c r="G442" s="213"/>
      <c r="H442" s="355"/>
      <c r="I442" s="235">
        <v>0</v>
      </c>
      <c r="J442" s="235">
        <f t="shared" si="355"/>
        <v>0</v>
      </c>
      <c r="K442" s="387">
        <f>IF(D442="昼間",参照!$E$4,IF(D442="夜間等",参照!$E$5,IF(D442="通信",参照!$E$6,0)))</f>
        <v>0</v>
      </c>
      <c r="L442" s="240">
        <f t="shared" si="356"/>
        <v>0</v>
      </c>
      <c r="M442" s="241">
        <f t="shared" si="357"/>
        <v>0</v>
      </c>
      <c r="N442" s="238"/>
      <c r="O442" s="238">
        <f t="shared" si="358"/>
        <v>0</v>
      </c>
      <c r="P442" s="389">
        <v>0</v>
      </c>
      <c r="Q442" s="392">
        <f>IF(D442="昼間",参照!$F$4,IF(D442="夜間等",参照!$F$5,IF(D442="通信",参照!$F$6,0)))</f>
        <v>0</v>
      </c>
      <c r="R442" s="240">
        <f t="shared" si="359"/>
        <v>0</v>
      </c>
      <c r="S442" s="214"/>
      <c r="T442" s="384">
        <f t="shared" si="360"/>
        <v>0</v>
      </c>
      <c r="U442" s="382">
        <f t="shared" si="361"/>
        <v>0</v>
      </c>
      <c r="V442" s="380">
        <f t="shared" si="362"/>
        <v>0</v>
      </c>
      <c r="W442" s="378">
        <f t="shared" si="363"/>
        <v>0</v>
      </c>
      <c r="X442" s="386" t="str">
        <f t="shared" si="333"/>
        <v>0</v>
      </c>
      <c r="Y442" s="379">
        <f t="shared" si="364"/>
        <v>0</v>
      </c>
      <c r="Z442" s="441"/>
      <c r="AA442" s="441"/>
      <c r="AB442" s="445">
        <f t="shared" si="365"/>
        <v>0</v>
      </c>
      <c r="AC442" s="356">
        <f t="shared" si="366"/>
        <v>0</v>
      </c>
      <c r="AD442" s="123">
        <f t="shared" si="334"/>
        <v>0</v>
      </c>
      <c r="AE442" s="123">
        <f t="shared" si="335"/>
        <v>0</v>
      </c>
      <c r="AF442" s="183"/>
      <c r="AG442" s="32"/>
      <c r="AH442" s="97"/>
      <c r="AI442" s="33"/>
      <c r="AJ442" s="97"/>
      <c r="AK442" s="33"/>
      <c r="AL442" s="97"/>
      <c r="AM442" s="98"/>
      <c r="AN442" s="99"/>
      <c r="AO442" s="147"/>
      <c r="AP442" s="147"/>
      <c r="AQ442" s="147"/>
      <c r="AR442" s="147"/>
      <c r="AS442" s="33"/>
      <c r="AT442" s="308">
        <f t="shared" si="336"/>
        <v>0</v>
      </c>
      <c r="AU442" s="295">
        <f t="shared" si="337"/>
        <v>0</v>
      </c>
      <c r="AV442" s="295">
        <f t="shared" si="338"/>
        <v>0</v>
      </c>
      <c r="AW442" s="295">
        <f t="shared" si="339"/>
        <v>0</v>
      </c>
      <c r="AX442" s="295">
        <f t="shared" si="340"/>
        <v>0</v>
      </c>
      <c r="AY442" s="295">
        <f t="shared" si="341"/>
        <v>0</v>
      </c>
      <c r="AZ442" s="295">
        <f t="shared" si="342"/>
        <v>0</v>
      </c>
      <c r="BA442" s="295">
        <f t="shared" si="343"/>
        <v>0</v>
      </c>
      <c r="BB442" s="310">
        <f t="shared" si="344"/>
        <v>0</v>
      </c>
      <c r="BC442" s="308">
        <f t="shared" si="345"/>
        <v>0</v>
      </c>
      <c r="BD442" s="308">
        <f t="shared" si="346"/>
        <v>0</v>
      </c>
      <c r="BE442" s="295">
        <f t="shared" si="347"/>
        <v>0</v>
      </c>
      <c r="BF442" s="308">
        <f t="shared" si="348"/>
        <v>0</v>
      </c>
      <c r="BG442" s="295">
        <f t="shared" si="349"/>
        <v>0</v>
      </c>
      <c r="BH442" s="308">
        <f t="shared" si="350"/>
        <v>0</v>
      </c>
      <c r="BI442" s="295">
        <f t="shared" si="351"/>
        <v>0</v>
      </c>
      <c r="BJ442" s="295">
        <f t="shared" si="352"/>
        <v>0</v>
      </c>
      <c r="BK442" s="310">
        <f t="shared" si="353"/>
        <v>0</v>
      </c>
      <c r="BL442" s="317">
        <f t="shared" si="367"/>
        <v>0</v>
      </c>
      <c r="BM442" s="299">
        <f t="shared" si="367"/>
        <v>0</v>
      </c>
      <c r="BN442" s="299">
        <f t="shared" si="368"/>
        <v>0</v>
      </c>
      <c r="BO442" s="299">
        <f t="shared" si="367"/>
        <v>0</v>
      </c>
      <c r="BP442" s="299">
        <f t="shared" si="369"/>
        <v>0</v>
      </c>
      <c r="BQ442" s="299">
        <f t="shared" si="367"/>
        <v>0</v>
      </c>
      <c r="BR442" s="299">
        <f t="shared" si="370"/>
        <v>0</v>
      </c>
      <c r="BS442" s="299">
        <f t="shared" si="371"/>
        <v>0</v>
      </c>
      <c r="BT442" s="318">
        <f t="shared" si="371"/>
        <v>0</v>
      </c>
      <c r="BU442" s="450">
        <f t="shared" si="372"/>
        <v>0</v>
      </c>
      <c r="BV442" s="451">
        <f t="shared" si="373"/>
        <v>0</v>
      </c>
      <c r="BW442" s="451">
        <f t="shared" si="374"/>
        <v>0</v>
      </c>
      <c r="BX442" s="451">
        <f t="shared" si="375"/>
        <v>0</v>
      </c>
      <c r="BY442" s="451">
        <f t="shared" si="376"/>
        <v>0</v>
      </c>
      <c r="BZ442" s="451">
        <f t="shared" si="377"/>
        <v>0</v>
      </c>
      <c r="CA442" s="451">
        <f t="shared" si="378"/>
        <v>0</v>
      </c>
      <c r="CB442" s="451">
        <f t="shared" si="379"/>
        <v>0</v>
      </c>
      <c r="CC442" s="451">
        <f t="shared" si="380"/>
        <v>0</v>
      </c>
      <c r="CD442" s="452">
        <f t="shared" si="381"/>
        <v>0</v>
      </c>
      <c r="CE442" s="453">
        <f>IF($AF442="3/3",$R442*参照!$J$4,IF($AF442="2/3",$R442*参照!$J$5,IF($AF442="1/3",$R442*参照!$J$6,IF($AF442="1/4(多子)",$R442*参照!$J$4,IF($AF442="1/4(工･農)",$R442*参照!$J$7,IF($AF442="3/3(多子)",$R442*参照!$J$4,IF($AF442="2/3(多子)",$R442*参照!$J$4,IF($AF442="1/3(多子)",$R442*参照!$J$4,IF($AF442="多子世帯",$R442*参照!$J$4,)))))))))</f>
        <v>0</v>
      </c>
      <c r="CF442" s="454" t="b">
        <f>IF(AH442="3/3",$M442*参照!$I$4,IF(AH442="2/3",$M442*参照!$I$5,IF(AH442="1/3",$M442*参照!$I$6,IF(AH442="1/4(多子)",$M442*参照!$I$4,IF(AH442="1/4(工･農)",$M442*参照!$I$7,IF(AH442="3/3(多子)",$M442*参照!$I$4,IF(AH442="2/3(多子)",$M442*参照!$I$4,IF(AH442="1/3(多子)",$M442*参照!$I$4,IF(AH442="多子世帯",$M442*参照!$I$4,IF(AH442="対象外",0))))))))))</f>
        <v>0</v>
      </c>
      <c r="CG442" s="454" t="b">
        <f>IF(AI442="3/3",$M442*参照!$I$4,IF(AI442="2/3",$M442*参照!$I$5,IF(AI442="1/3",$M442*参照!$I$6,IF(AI442="1/4(多子)",$M442*参照!$I$4,IF(AI442="1/4(工･農)",$M442*参照!$I$7,IF(AI442="3/3(多子)",$M442*参照!$I$4,IF(AI442="2/3(多子)",$M442*参照!$I$4,IF(AI442="1/3(多子)",$M442*参照!$I$4,IF(AI442="多子世帯",$M442*参照!$I$4,IF(AI442="対象外",0))))))))))</f>
        <v>0</v>
      </c>
      <c r="CH442" s="454" t="b">
        <f>IF(AJ442="3/3",$M442*参照!$I$4,IF(AJ442="2/3",$M442*参照!$I$5,IF(AJ442="1/3",$M442*参照!$I$6,IF(AJ442="1/4(多子)",$M442*参照!$I$4,IF(AJ442="1/4(工･農)",$M442*参照!$I$7,IF(AJ442="3/3(多子)",$M442*参照!$I$4,IF(AJ442="2/3(多子)",$M442*参照!$I$4,IF(AJ442="1/3(多子)",$M442*参照!$I$4,IF(AJ442="多子世帯",$M442*参照!$I$4,IF(AJ442="対象外",0))))))))))</f>
        <v>0</v>
      </c>
      <c r="CI442" s="454" t="b">
        <f>IF(AK442="3/3",$M442*参照!$I$4,IF(AK442="2/3",$M442*参照!$I$5,IF(AK442="1/3",$M442*参照!$I$6,IF(AK442="1/4(多子)",$M442*参照!$I$4,IF(AK442="1/4(工･農)",$M442*参照!$I$7,IF(AK442="3/3(多子)",$M442*参照!$I$4,IF(AK442="2/3(多子)",$M442*参照!$I$4,IF(AK442="1/3(多子)",$M442*参照!$I$4,IF(AK442="多子世帯",$M442*参照!$I$4,IF(AK442="対象外",0))))))))))</f>
        <v>0</v>
      </c>
      <c r="CJ442" s="454" t="b">
        <f>IF(AL442="3/3",$M442*参照!$I$4,IF(AL442="2/3",$M442*参照!$I$5,IF(AL442="1/3",$M442*参照!$I$6,IF(AL442="1/4(多子)",$M442*参照!$I$4,IF(AL442="1/4(工･農)",$M442*参照!$I$7,IF(AL442="3/3(多子)",$M442*参照!$I$4,IF(AL442="2/3(多子)",$M442*参照!$I$4,IF(AL442="1/3(多子)",$M442*参照!$I$4,IF(AL442="多子世帯",$M442*参照!$I$4,IF(AL442="対象外",0))))))))))</f>
        <v>0</v>
      </c>
      <c r="CK442" s="454" t="b">
        <f>IF(AM442="3/3",$M442*参照!$I$4,IF(AM442="2/3",$M442*参照!$I$5,IF(AM442="1/3",$M442*参照!$I$6,IF(AM442="1/4(多子)",$M442*参照!$I$4,IF(AM442="1/4(工･農)",$M442*参照!$I$7,IF(AM442="3/3(多子)",$M442*参照!$I$4,IF(AM442="2/3(多子)",$M442*参照!$I$4,IF(AM442="1/3(多子)",$M442*参照!$I$4,IF(AM442="多子世帯",$M442*参照!$I$4,IF(AM442="対象外",0))))))))))</f>
        <v>0</v>
      </c>
      <c r="CL442" s="454" t="b">
        <f>IF(AN442="3/3",$M442*参照!$I$4,IF(AN442="2/3",$M442*参照!$I$5,IF(AN442="1/3",$M442*参照!$I$6,IF(AN442="1/4(多子)",$M442*参照!$I$4,IF(AN442="1/4(工･農)",$M442*参照!$I$7,IF(AN442="3/3(多子)",$M442*参照!$I$4,IF(AN442="2/3(多子)",$M442*参照!$I$4,IF(AN442="1/3(多子)",$M442*参照!$I$4,IF(AN442="多子世帯",$M442*参照!$I$4,IF(AN442="対象外",0))))))))))</f>
        <v>0</v>
      </c>
      <c r="CM442" s="454" t="b">
        <f>IF(AO442="3/3",$M442*参照!$I$4,IF(AO442="2/3",$M442*参照!$I$5,IF(AO442="1/3",$M442*参照!$I$6,IF(AO442="1/4(多子)",$M442*参照!$I$4,IF(AO442="1/4(工･農)",$M442*参照!$I$7,IF(AO442="3/3(多子)",$M442*参照!$I$4,IF(AO442="2/3(多子)",$M442*参照!$I$4,IF(AO442="1/3(多子)",$M442*参照!$I$4,IF(AO442="多子世帯",$M442*参照!$I$4,IF(AO442="対象外",0))))))))))</f>
        <v>0</v>
      </c>
      <c r="CN442" s="454" t="b">
        <f>IF(AP442="3/3",$M442*参照!$I$4,IF(AP442="2/3",$M442*参照!$I$5,IF(AP442="1/3",$M442*参照!$I$6,IF(AP442="1/4(多子)",$M442*参照!$I$4,IF(AP442="1/4(工･農)",$M442*参照!$I$7,IF(AP442="3/3(多子)",$M442*参照!$I$4,IF(AP442="2/3(多子)",$M442*参照!$I$4,IF(AP442="1/3(多子)",$M442*参照!$I$4,IF(AP442="多子世帯",$M442*参照!$I$4,IF(AP442="対象外",0))))))))))</f>
        <v>0</v>
      </c>
      <c r="CO442" s="454" t="b">
        <f>IF(AQ442="3/3",$M442*参照!$I$4,IF(AQ442="2/3",$M442*参照!$I$5,IF(AQ442="1/3",$M442*参照!$I$6,IF(AQ442="1/4(多子)",$M442*参照!$I$4,IF(AQ442="1/4(工･農)",$M442*参照!$I$7,IF(AQ442="3/3(多子)",$M442*参照!$I$4,IF(AQ442="2/3(多子)",$M442*参照!$I$4,IF(AQ442="1/3(多子)",$M442*参照!$I$4,IF(AQ442="多子世帯",$M442*参照!$I$4,IF(AQ442="対象外",0))))))))))</f>
        <v>0</v>
      </c>
      <c r="CP442" s="454" t="b">
        <f>IF(AR442="3/3",$M442*参照!$I$4,IF(AR442="2/3",$M442*参照!$I$5,IF(AR442="1/3",$M442*参照!$I$6,IF(AR442="1/4(多子)",$M442*参照!$I$4,IF(AR442="1/4(工･農)",$M442*参照!$I$7,IF(AR442="3/3(多子)",$M442*参照!$I$4,IF(AR442="2/3(多子)",$M442*参照!$I$4,IF(AR442="1/3(多子)",$M442*参照!$I$4,IF(AR442="多子世帯",$M442*参照!$I$4,IF(AR442="対象外",0))))))))))</f>
        <v>0</v>
      </c>
      <c r="CQ442" s="455" t="b">
        <f>IF(AS442="3/3",$M442*参照!$I$4,IF(AS442="2/3",$M442*参照!$I$5,IF(AS442="1/3",$M442*参照!$I$6,IF(AS442="1/4(多子)",$M442*参照!$I$4,IF(AS442="1/4(工･農)",$M442*参照!$I$7,IF(AS442="3/3(多子)",$M442*参照!$I$4,IF(AS442="2/3(多子)",$M442*参照!$I$4,IF(AS442="1/3(多子)",$M442*参照!$I$4,IF(AS442="多子世帯",$M442*参照!$I$4,IF(AS442="対象外",0))))))))))</f>
        <v>0</v>
      </c>
      <c r="CR442" s="456">
        <f t="shared" si="382"/>
        <v>0</v>
      </c>
      <c r="CS442" s="66"/>
      <c r="CT442" s="147"/>
      <c r="CU442" s="147"/>
      <c r="CV442" s="147"/>
      <c r="CW442" s="147"/>
      <c r="CX442" s="147"/>
      <c r="CY442" s="149"/>
      <c r="CZ442" s="100"/>
      <c r="DA442" s="147"/>
      <c r="DB442" s="147"/>
      <c r="DC442" s="147"/>
      <c r="DD442" s="147"/>
      <c r="DE442" s="147"/>
      <c r="DF442" s="148">
        <f t="shared" si="383"/>
        <v>0</v>
      </c>
      <c r="DG442" s="77">
        <f>IF(CD442=0,0,(ROUNDUP(O442*(BU442*参照!$C$5+BV442*参照!$C$6+BW442*参照!$C$7+BX442*参照!$C$8+BY442*参照!$C$9+BZ442*参照!$C$10+CA442*参照!$C$11+CB442*参照!$C$12+CC442*参照!$C$13)/CD442,-2)))</f>
        <v>0</v>
      </c>
      <c r="DH442" s="136" t="str">
        <f t="shared" si="354"/>
        <v>B</v>
      </c>
    </row>
    <row r="443" spans="1:112" ht="14.4">
      <c r="A443" s="137">
        <v>402</v>
      </c>
      <c r="B443" s="363"/>
      <c r="C443" s="361"/>
      <c r="D443" s="126"/>
      <c r="E443" s="127"/>
      <c r="F443" s="185"/>
      <c r="G443" s="213"/>
      <c r="H443" s="355"/>
      <c r="I443" s="235">
        <v>0</v>
      </c>
      <c r="J443" s="235">
        <f t="shared" si="355"/>
        <v>0</v>
      </c>
      <c r="K443" s="387">
        <f>IF(D443="昼間",参照!$E$4,IF(D443="夜間等",参照!$E$5,IF(D443="通信",参照!$E$6,0)))</f>
        <v>0</v>
      </c>
      <c r="L443" s="240">
        <f t="shared" si="356"/>
        <v>0</v>
      </c>
      <c r="M443" s="241">
        <f t="shared" si="357"/>
        <v>0</v>
      </c>
      <c r="N443" s="238"/>
      <c r="O443" s="238">
        <f t="shared" si="358"/>
        <v>0</v>
      </c>
      <c r="P443" s="389">
        <v>0</v>
      </c>
      <c r="Q443" s="392">
        <f>IF(D443="昼間",参照!$F$4,IF(D443="夜間等",参照!$F$5,IF(D443="通信",参照!$F$6,0)))</f>
        <v>0</v>
      </c>
      <c r="R443" s="240">
        <f t="shared" si="359"/>
        <v>0</v>
      </c>
      <c r="S443" s="214"/>
      <c r="T443" s="384">
        <f t="shared" si="360"/>
        <v>0</v>
      </c>
      <c r="U443" s="382">
        <f t="shared" si="361"/>
        <v>0</v>
      </c>
      <c r="V443" s="380">
        <f t="shared" si="362"/>
        <v>0</v>
      </c>
      <c r="W443" s="378">
        <f t="shared" si="363"/>
        <v>0</v>
      </c>
      <c r="X443" s="386" t="str">
        <f t="shared" si="333"/>
        <v>0</v>
      </c>
      <c r="Y443" s="379">
        <f t="shared" si="364"/>
        <v>0</v>
      </c>
      <c r="Z443" s="441"/>
      <c r="AA443" s="441"/>
      <c r="AB443" s="445">
        <f t="shared" si="365"/>
        <v>0</v>
      </c>
      <c r="AC443" s="356">
        <f t="shared" si="366"/>
        <v>0</v>
      </c>
      <c r="AD443" s="123">
        <f t="shared" si="334"/>
        <v>0</v>
      </c>
      <c r="AE443" s="123">
        <f t="shared" si="335"/>
        <v>0</v>
      </c>
      <c r="AF443" s="183"/>
      <c r="AG443" s="32"/>
      <c r="AH443" s="97"/>
      <c r="AI443" s="33"/>
      <c r="AJ443" s="97"/>
      <c r="AK443" s="33"/>
      <c r="AL443" s="97"/>
      <c r="AM443" s="98"/>
      <c r="AN443" s="99"/>
      <c r="AO443" s="147"/>
      <c r="AP443" s="147"/>
      <c r="AQ443" s="147"/>
      <c r="AR443" s="147"/>
      <c r="AS443" s="33"/>
      <c r="AT443" s="308">
        <f t="shared" si="336"/>
        <v>0</v>
      </c>
      <c r="AU443" s="295">
        <f t="shared" si="337"/>
        <v>0</v>
      </c>
      <c r="AV443" s="295">
        <f t="shared" si="338"/>
        <v>0</v>
      </c>
      <c r="AW443" s="295">
        <f t="shared" si="339"/>
        <v>0</v>
      </c>
      <c r="AX443" s="295">
        <f t="shared" si="340"/>
        <v>0</v>
      </c>
      <c r="AY443" s="295">
        <f t="shared" si="341"/>
        <v>0</v>
      </c>
      <c r="AZ443" s="295">
        <f t="shared" si="342"/>
        <v>0</v>
      </c>
      <c r="BA443" s="295">
        <f t="shared" si="343"/>
        <v>0</v>
      </c>
      <c r="BB443" s="310">
        <f t="shared" si="344"/>
        <v>0</v>
      </c>
      <c r="BC443" s="308">
        <f t="shared" si="345"/>
        <v>0</v>
      </c>
      <c r="BD443" s="308">
        <f t="shared" si="346"/>
        <v>0</v>
      </c>
      <c r="BE443" s="295">
        <f t="shared" si="347"/>
        <v>0</v>
      </c>
      <c r="BF443" s="308">
        <f t="shared" si="348"/>
        <v>0</v>
      </c>
      <c r="BG443" s="295">
        <f t="shared" si="349"/>
        <v>0</v>
      </c>
      <c r="BH443" s="308">
        <f t="shared" si="350"/>
        <v>0</v>
      </c>
      <c r="BI443" s="295">
        <f t="shared" si="351"/>
        <v>0</v>
      </c>
      <c r="BJ443" s="295">
        <f t="shared" si="352"/>
        <v>0</v>
      </c>
      <c r="BK443" s="310">
        <f t="shared" si="353"/>
        <v>0</v>
      </c>
      <c r="BL443" s="317">
        <f t="shared" si="367"/>
        <v>0</v>
      </c>
      <c r="BM443" s="299">
        <f t="shared" si="367"/>
        <v>0</v>
      </c>
      <c r="BN443" s="299">
        <f t="shared" si="368"/>
        <v>0</v>
      </c>
      <c r="BO443" s="299">
        <f t="shared" si="367"/>
        <v>0</v>
      </c>
      <c r="BP443" s="299">
        <f t="shared" si="369"/>
        <v>0</v>
      </c>
      <c r="BQ443" s="299">
        <f t="shared" si="367"/>
        <v>0</v>
      </c>
      <c r="BR443" s="299">
        <f t="shared" si="370"/>
        <v>0</v>
      </c>
      <c r="BS443" s="299">
        <f t="shared" si="371"/>
        <v>0</v>
      </c>
      <c r="BT443" s="318">
        <f t="shared" si="371"/>
        <v>0</v>
      </c>
      <c r="BU443" s="450">
        <f t="shared" si="372"/>
        <v>0</v>
      </c>
      <c r="BV443" s="451">
        <f t="shared" si="373"/>
        <v>0</v>
      </c>
      <c r="BW443" s="451">
        <f t="shared" si="374"/>
        <v>0</v>
      </c>
      <c r="BX443" s="451">
        <f t="shared" si="375"/>
        <v>0</v>
      </c>
      <c r="BY443" s="451">
        <f t="shared" si="376"/>
        <v>0</v>
      </c>
      <c r="BZ443" s="451">
        <f t="shared" si="377"/>
        <v>0</v>
      </c>
      <c r="CA443" s="451">
        <f t="shared" si="378"/>
        <v>0</v>
      </c>
      <c r="CB443" s="451">
        <f t="shared" si="379"/>
        <v>0</v>
      </c>
      <c r="CC443" s="451">
        <f t="shared" si="380"/>
        <v>0</v>
      </c>
      <c r="CD443" s="452">
        <f t="shared" si="381"/>
        <v>0</v>
      </c>
      <c r="CE443" s="453">
        <f>IF($AF443="3/3",$R443*参照!$J$4,IF($AF443="2/3",$R443*参照!$J$5,IF($AF443="1/3",$R443*参照!$J$6,IF($AF443="1/4(多子)",$R443*参照!$J$4,IF($AF443="1/4(工･農)",$R443*参照!$J$7,IF($AF443="3/3(多子)",$R443*参照!$J$4,IF($AF443="2/3(多子)",$R443*参照!$J$4,IF($AF443="1/3(多子)",$R443*参照!$J$4,IF($AF443="多子世帯",$R443*参照!$J$4,)))))))))</f>
        <v>0</v>
      </c>
      <c r="CF443" s="454" t="b">
        <f>IF(AH443="3/3",$M443*参照!$I$4,IF(AH443="2/3",$M443*参照!$I$5,IF(AH443="1/3",$M443*参照!$I$6,IF(AH443="1/4(多子)",$M443*参照!$I$4,IF(AH443="1/4(工･農)",$M443*参照!$I$7,IF(AH443="3/3(多子)",$M443*参照!$I$4,IF(AH443="2/3(多子)",$M443*参照!$I$4,IF(AH443="1/3(多子)",$M443*参照!$I$4,IF(AH443="多子世帯",$M443*参照!$I$4,IF(AH443="対象外",0))))))))))</f>
        <v>0</v>
      </c>
      <c r="CG443" s="454" t="b">
        <f>IF(AI443="3/3",$M443*参照!$I$4,IF(AI443="2/3",$M443*参照!$I$5,IF(AI443="1/3",$M443*参照!$I$6,IF(AI443="1/4(多子)",$M443*参照!$I$4,IF(AI443="1/4(工･農)",$M443*参照!$I$7,IF(AI443="3/3(多子)",$M443*参照!$I$4,IF(AI443="2/3(多子)",$M443*参照!$I$4,IF(AI443="1/3(多子)",$M443*参照!$I$4,IF(AI443="多子世帯",$M443*参照!$I$4,IF(AI443="対象外",0))))))))))</f>
        <v>0</v>
      </c>
      <c r="CH443" s="454" t="b">
        <f>IF(AJ443="3/3",$M443*参照!$I$4,IF(AJ443="2/3",$M443*参照!$I$5,IF(AJ443="1/3",$M443*参照!$I$6,IF(AJ443="1/4(多子)",$M443*参照!$I$4,IF(AJ443="1/4(工･農)",$M443*参照!$I$7,IF(AJ443="3/3(多子)",$M443*参照!$I$4,IF(AJ443="2/3(多子)",$M443*参照!$I$4,IF(AJ443="1/3(多子)",$M443*参照!$I$4,IF(AJ443="多子世帯",$M443*参照!$I$4,IF(AJ443="対象外",0))))))))))</f>
        <v>0</v>
      </c>
      <c r="CI443" s="454" t="b">
        <f>IF(AK443="3/3",$M443*参照!$I$4,IF(AK443="2/3",$M443*参照!$I$5,IF(AK443="1/3",$M443*参照!$I$6,IF(AK443="1/4(多子)",$M443*参照!$I$4,IF(AK443="1/4(工･農)",$M443*参照!$I$7,IF(AK443="3/3(多子)",$M443*参照!$I$4,IF(AK443="2/3(多子)",$M443*参照!$I$4,IF(AK443="1/3(多子)",$M443*参照!$I$4,IF(AK443="多子世帯",$M443*参照!$I$4,IF(AK443="対象外",0))))))))))</f>
        <v>0</v>
      </c>
      <c r="CJ443" s="454" t="b">
        <f>IF(AL443="3/3",$M443*参照!$I$4,IF(AL443="2/3",$M443*参照!$I$5,IF(AL443="1/3",$M443*参照!$I$6,IF(AL443="1/4(多子)",$M443*参照!$I$4,IF(AL443="1/4(工･農)",$M443*参照!$I$7,IF(AL443="3/3(多子)",$M443*参照!$I$4,IF(AL443="2/3(多子)",$M443*参照!$I$4,IF(AL443="1/3(多子)",$M443*参照!$I$4,IF(AL443="多子世帯",$M443*参照!$I$4,IF(AL443="対象外",0))))))))))</f>
        <v>0</v>
      </c>
      <c r="CK443" s="454" t="b">
        <f>IF(AM443="3/3",$M443*参照!$I$4,IF(AM443="2/3",$M443*参照!$I$5,IF(AM443="1/3",$M443*参照!$I$6,IF(AM443="1/4(多子)",$M443*参照!$I$4,IF(AM443="1/4(工･農)",$M443*参照!$I$7,IF(AM443="3/3(多子)",$M443*参照!$I$4,IF(AM443="2/3(多子)",$M443*参照!$I$4,IF(AM443="1/3(多子)",$M443*参照!$I$4,IF(AM443="多子世帯",$M443*参照!$I$4,IF(AM443="対象外",0))))))))))</f>
        <v>0</v>
      </c>
      <c r="CL443" s="454" t="b">
        <f>IF(AN443="3/3",$M443*参照!$I$4,IF(AN443="2/3",$M443*参照!$I$5,IF(AN443="1/3",$M443*参照!$I$6,IF(AN443="1/4(多子)",$M443*参照!$I$4,IF(AN443="1/4(工･農)",$M443*参照!$I$7,IF(AN443="3/3(多子)",$M443*参照!$I$4,IF(AN443="2/3(多子)",$M443*参照!$I$4,IF(AN443="1/3(多子)",$M443*参照!$I$4,IF(AN443="多子世帯",$M443*参照!$I$4,IF(AN443="対象外",0))))))))))</f>
        <v>0</v>
      </c>
      <c r="CM443" s="454" t="b">
        <f>IF(AO443="3/3",$M443*参照!$I$4,IF(AO443="2/3",$M443*参照!$I$5,IF(AO443="1/3",$M443*参照!$I$6,IF(AO443="1/4(多子)",$M443*参照!$I$4,IF(AO443="1/4(工･農)",$M443*参照!$I$7,IF(AO443="3/3(多子)",$M443*参照!$I$4,IF(AO443="2/3(多子)",$M443*参照!$I$4,IF(AO443="1/3(多子)",$M443*参照!$I$4,IF(AO443="多子世帯",$M443*参照!$I$4,IF(AO443="対象外",0))))))))))</f>
        <v>0</v>
      </c>
      <c r="CN443" s="454" t="b">
        <f>IF(AP443="3/3",$M443*参照!$I$4,IF(AP443="2/3",$M443*参照!$I$5,IF(AP443="1/3",$M443*参照!$I$6,IF(AP443="1/4(多子)",$M443*参照!$I$4,IF(AP443="1/4(工･農)",$M443*参照!$I$7,IF(AP443="3/3(多子)",$M443*参照!$I$4,IF(AP443="2/3(多子)",$M443*参照!$I$4,IF(AP443="1/3(多子)",$M443*参照!$I$4,IF(AP443="多子世帯",$M443*参照!$I$4,IF(AP443="対象外",0))))))))))</f>
        <v>0</v>
      </c>
      <c r="CO443" s="454" t="b">
        <f>IF(AQ443="3/3",$M443*参照!$I$4,IF(AQ443="2/3",$M443*参照!$I$5,IF(AQ443="1/3",$M443*参照!$I$6,IF(AQ443="1/4(多子)",$M443*参照!$I$4,IF(AQ443="1/4(工･農)",$M443*参照!$I$7,IF(AQ443="3/3(多子)",$M443*参照!$I$4,IF(AQ443="2/3(多子)",$M443*参照!$I$4,IF(AQ443="1/3(多子)",$M443*参照!$I$4,IF(AQ443="多子世帯",$M443*参照!$I$4,IF(AQ443="対象外",0))))))))))</f>
        <v>0</v>
      </c>
      <c r="CP443" s="454" t="b">
        <f>IF(AR443="3/3",$M443*参照!$I$4,IF(AR443="2/3",$M443*参照!$I$5,IF(AR443="1/3",$M443*参照!$I$6,IF(AR443="1/4(多子)",$M443*参照!$I$4,IF(AR443="1/4(工･農)",$M443*参照!$I$7,IF(AR443="3/3(多子)",$M443*参照!$I$4,IF(AR443="2/3(多子)",$M443*参照!$I$4,IF(AR443="1/3(多子)",$M443*参照!$I$4,IF(AR443="多子世帯",$M443*参照!$I$4,IF(AR443="対象外",0))))))))))</f>
        <v>0</v>
      </c>
      <c r="CQ443" s="455" t="b">
        <f>IF(AS443="3/3",$M443*参照!$I$4,IF(AS443="2/3",$M443*参照!$I$5,IF(AS443="1/3",$M443*参照!$I$6,IF(AS443="1/4(多子)",$M443*参照!$I$4,IF(AS443="1/4(工･農)",$M443*参照!$I$7,IF(AS443="3/3(多子)",$M443*参照!$I$4,IF(AS443="2/3(多子)",$M443*参照!$I$4,IF(AS443="1/3(多子)",$M443*参照!$I$4,IF(AS443="多子世帯",$M443*参照!$I$4,IF(AS443="対象外",0))))))))))</f>
        <v>0</v>
      </c>
      <c r="CR443" s="456">
        <f t="shared" si="382"/>
        <v>0</v>
      </c>
      <c r="CS443" s="66"/>
      <c r="CT443" s="147"/>
      <c r="CU443" s="147"/>
      <c r="CV443" s="147"/>
      <c r="CW443" s="147"/>
      <c r="CX443" s="147"/>
      <c r="CY443" s="149"/>
      <c r="CZ443" s="100"/>
      <c r="DA443" s="147"/>
      <c r="DB443" s="147"/>
      <c r="DC443" s="147"/>
      <c r="DD443" s="147"/>
      <c r="DE443" s="147"/>
      <c r="DF443" s="148">
        <f t="shared" si="383"/>
        <v>0</v>
      </c>
      <c r="DG443" s="77">
        <f>IF(CD443=0,0,(ROUNDUP(O443*(BU443*参照!$C$5+BV443*参照!$C$6+BW443*参照!$C$7+BX443*参照!$C$8+BY443*参照!$C$9+BZ443*参照!$C$10+CA443*参照!$C$11+CB443*参照!$C$12+CC443*参照!$C$13)/CD443,-2)))</f>
        <v>0</v>
      </c>
      <c r="DH443" s="136" t="str">
        <f t="shared" si="354"/>
        <v>B</v>
      </c>
    </row>
    <row r="444" spans="1:112" ht="14.4">
      <c r="A444" s="137">
        <v>403</v>
      </c>
      <c r="B444" s="363"/>
      <c r="C444" s="361"/>
      <c r="D444" s="126"/>
      <c r="E444" s="127"/>
      <c r="F444" s="185"/>
      <c r="G444" s="213"/>
      <c r="H444" s="355"/>
      <c r="I444" s="235">
        <v>0</v>
      </c>
      <c r="J444" s="235">
        <f t="shared" si="355"/>
        <v>0</v>
      </c>
      <c r="K444" s="387">
        <f>IF(D444="昼間",参照!$E$4,IF(D444="夜間等",参照!$E$5,IF(D444="通信",参照!$E$6,0)))</f>
        <v>0</v>
      </c>
      <c r="L444" s="240">
        <f t="shared" si="356"/>
        <v>0</v>
      </c>
      <c r="M444" s="241">
        <f t="shared" si="357"/>
        <v>0</v>
      </c>
      <c r="N444" s="238"/>
      <c r="O444" s="238">
        <f t="shared" si="358"/>
        <v>0</v>
      </c>
      <c r="P444" s="389">
        <v>0</v>
      </c>
      <c r="Q444" s="392">
        <f>IF(D444="昼間",参照!$F$4,IF(D444="夜間等",参照!$F$5,IF(D444="通信",参照!$F$6,0)))</f>
        <v>0</v>
      </c>
      <c r="R444" s="240">
        <f t="shared" si="359"/>
        <v>0</v>
      </c>
      <c r="S444" s="214"/>
      <c r="T444" s="384">
        <f t="shared" si="360"/>
        <v>0</v>
      </c>
      <c r="U444" s="382">
        <f t="shared" si="361"/>
        <v>0</v>
      </c>
      <c r="V444" s="380">
        <f t="shared" si="362"/>
        <v>0</v>
      </c>
      <c r="W444" s="378">
        <f t="shared" si="363"/>
        <v>0</v>
      </c>
      <c r="X444" s="386" t="str">
        <f t="shared" si="333"/>
        <v>0</v>
      </c>
      <c r="Y444" s="379">
        <f t="shared" si="364"/>
        <v>0</v>
      </c>
      <c r="Z444" s="441"/>
      <c r="AA444" s="441"/>
      <c r="AB444" s="445">
        <f t="shared" si="365"/>
        <v>0</v>
      </c>
      <c r="AC444" s="356">
        <f t="shared" si="366"/>
        <v>0</v>
      </c>
      <c r="AD444" s="123">
        <f t="shared" si="334"/>
        <v>0</v>
      </c>
      <c r="AE444" s="123">
        <f t="shared" si="335"/>
        <v>0</v>
      </c>
      <c r="AF444" s="183"/>
      <c r="AG444" s="32"/>
      <c r="AH444" s="97"/>
      <c r="AI444" s="33"/>
      <c r="AJ444" s="97"/>
      <c r="AK444" s="33"/>
      <c r="AL444" s="97"/>
      <c r="AM444" s="98"/>
      <c r="AN444" s="99"/>
      <c r="AO444" s="147"/>
      <c r="AP444" s="147"/>
      <c r="AQ444" s="147"/>
      <c r="AR444" s="147"/>
      <c r="AS444" s="33"/>
      <c r="AT444" s="308">
        <f t="shared" si="336"/>
        <v>0</v>
      </c>
      <c r="AU444" s="295">
        <f t="shared" si="337"/>
        <v>0</v>
      </c>
      <c r="AV444" s="295">
        <f t="shared" si="338"/>
        <v>0</v>
      </c>
      <c r="AW444" s="295">
        <f t="shared" si="339"/>
        <v>0</v>
      </c>
      <c r="AX444" s="295">
        <f t="shared" si="340"/>
        <v>0</v>
      </c>
      <c r="AY444" s="295">
        <f t="shared" si="341"/>
        <v>0</v>
      </c>
      <c r="AZ444" s="295">
        <f t="shared" si="342"/>
        <v>0</v>
      </c>
      <c r="BA444" s="295">
        <f t="shared" si="343"/>
        <v>0</v>
      </c>
      <c r="BB444" s="310">
        <f t="shared" si="344"/>
        <v>0</v>
      </c>
      <c r="BC444" s="308">
        <f t="shared" si="345"/>
        <v>0</v>
      </c>
      <c r="BD444" s="308">
        <f t="shared" si="346"/>
        <v>0</v>
      </c>
      <c r="BE444" s="295">
        <f t="shared" si="347"/>
        <v>0</v>
      </c>
      <c r="BF444" s="308">
        <f t="shared" si="348"/>
        <v>0</v>
      </c>
      <c r="BG444" s="295">
        <f t="shared" si="349"/>
        <v>0</v>
      </c>
      <c r="BH444" s="308">
        <f t="shared" si="350"/>
        <v>0</v>
      </c>
      <c r="BI444" s="295">
        <f t="shared" si="351"/>
        <v>0</v>
      </c>
      <c r="BJ444" s="295">
        <f t="shared" si="352"/>
        <v>0</v>
      </c>
      <c r="BK444" s="310">
        <f t="shared" si="353"/>
        <v>0</v>
      </c>
      <c r="BL444" s="317">
        <f t="shared" si="367"/>
        <v>0</v>
      </c>
      <c r="BM444" s="299">
        <f t="shared" si="367"/>
        <v>0</v>
      </c>
      <c r="BN444" s="299">
        <f t="shared" si="368"/>
        <v>0</v>
      </c>
      <c r="BO444" s="299">
        <f t="shared" si="367"/>
        <v>0</v>
      </c>
      <c r="BP444" s="299">
        <f t="shared" si="369"/>
        <v>0</v>
      </c>
      <c r="BQ444" s="299">
        <f t="shared" si="367"/>
        <v>0</v>
      </c>
      <c r="BR444" s="299">
        <f t="shared" si="370"/>
        <v>0</v>
      </c>
      <c r="BS444" s="299">
        <f t="shared" si="371"/>
        <v>0</v>
      </c>
      <c r="BT444" s="318">
        <f t="shared" si="371"/>
        <v>0</v>
      </c>
      <c r="BU444" s="450">
        <f t="shared" si="372"/>
        <v>0</v>
      </c>
      <c r="BV444" s="451">
        <f t="shared" si="373"/>
        <v>0</v>
      </c>
      <c r="BW444" s="451">
        <f t="shared" si="374"/>
        <v>0</v>
      </c>
      <c r="BX444" s="451">
        <f t="shared" si="375"/>
        <v>0</v>
      </c>
      <c r="BY444" s="451">
        <f t="shared" si="376"/>
        <v>0</v>
      </c>
      <c r="BZ444" s="451">
        <f t="shared" si="377"/>
        <v>0</v>
      </c>
      <c r="CA444" s="451">
        <f t="shared" si="378"/>
        <v>0</v>
      </c>
      <c r="CB444" s="451">
        <f t="shared" si="379"/>
        <v>0</v>
      </c>
      <c r="CC444" s="451">
        <f t="shared" si="380"/>
        <v>0</v>
      </c>
      <c r="CD444" s="452">
        <f t="shared" si="381"/>
        <v>0</v>
      </c>
      <c r="CE444" s="453">
        <f>IF($AF444="3/3",$R444*参照!$J$4,IF($AF444="2/3",$R444*参照!$J$5,IF($AF444="1/3",$R444*参照!$J$6,IF($AF444="1/4(多子)",$R444*参照!$J$4,IF($AF444="1/4(工･農)",$R444*参照!$J$7,IF($AF444="3/3(多子)",$R444*参照!$J$4,IF($AF444="2/3(多子)",$R444*参照!$J$4,IF($AF444="1/3(多子)",$R444*参照!$J$4,IF($AF444="多子世帯",$R444*参照!$J$4,)))))))))</f>
        <v>0</v>
      </c>
      <c r="CF444" s="454" t="b">
        <f>IF(AH444="3/3",$M444*参照!$I$4,IF(AH444="2/3",$M444*参照!$I$5,IF(AH444="1/3",$M444*参照!$I$6,IF(AH444="1/4(多子)",$M444*参照!$I$4,IF(AH444="1/4(工･農)",$M444*参照!$I$7,IF(AH444="3/3(多子)",$M444*参照!$I$4,IF(AH444="2/3(多子)",$M444*参照!$I$4,IF(AH444="1/3(多子)",$M444*参照!$I$4,IF(AH444="多子世帯",$M444*参照!$I$4,IF(AH444="対象外",0))))))))))</f>
        <v>0</v>
      </c>
      <c r="CG444" s="454" t="b">
        <f>IF(AI444="3/3",$M444*参照!$I$4,IF(AI444="2/3",$M444*参照!$I$5,IF(AI444="1/3",$M444*参照!$I$6,IF(AI444="1/4(多子)",$M444*参照!$I$4,IF(AI444="1/4(工･農)",$M444*参照!$I$7,IF(AI444="3/3(多子)",$M444*参照!$I$4,IF(AI444="2/3(多子)",$M444*参照!$I$4,IF(AI444="1/3(多子)",$M444*参照!$I$4,IF(AI444="多子世帯",$M444*参照!$I$4,IF(AI444="対象外",0))))))))))</f>
        <v>0</v>
      </c>
      <c r="CH444" s="454" t="b">
        <f>IF(AJ444="3/3",$M444*参照!$I$4,IF(AJ444="2/3",$M444*参照!$I$5,IF(AJ444="1/3",$M444*参照!$I$6,IF(AJ444="1/4(多子)",$M444*参照!$I$4,IF(AJ444="1/4(工･農)",$M444*参照!$I$7,IF(AJ444="3/3(多子)",$M444*参照!$I$4,IF(AJ444="2/3(多子)",$M444*参照!$I$4,IF(AJ444="1/3(多子)",$M444*参照!$I$4,IF(AJ444="多子世帯",$M444*参照!$I$4,IF(AJ444="対象外",0))))))))))</f>
        <v>0</v>
      </c>
      <c r="CI444" s="454" t="b">
        <f>IF(AK444="3/3",$M444*参照!$I$4,IF(AK444="2/3",$M444*参照!$I$5,IF(AK444="1/3",$M444*参照!$I$6,IF(AK444="1/4(多子)",$M444*参照!$I$4,IF(AK444="1/4(工･農)",$M444*参照!$I$7,IF(AK444="3/3(多子)",$M444*参照!$I$4,IF(AK444="2/3(多子)",$M444*参照!$I$4,IF(AK444="1/3(多子)",$M444*参照!$I$4,IF(AK444="多子世帯",$M444*参照!$I$4,IF(AK444="対象外",0))))))))))</f>
        <v>0</v>
      </c>
      <c r="CJ444" s="454" t="b">
        <f>IF(AL444="3/3",$M444*参照!$I$4,IF(AL444="2/3",$M444*参照!$I$5,IF(AL444="1/3",$M444*参照!$I$6,IF(AL444="1/4(多子)",$M444*参照!$I$4,IF(AL444="1/4(工･農)",$M444*参照!$I$7,IF(AL444="3/3(多子)",$M444*参照!$I$4,IF(AL444="2/3(多子)",$M444*参照!$I$4,IF(AL444="1/3(多子)",$M444*参照!$I$4,IF(AL444="多子世帯",$M444*参照!$I$4,IF(AL444="対象外",0))))))))))</f>
        <v>0</v>
      </c>
      <c r="CK444" s="454" t="b">
        <f>IF(AM444="3/3",$M444*参照!$I$4,IF(AM444="2/3",$M444*参照!$I$5,IF(AM444="1/3",$M444*参照!$I$6,IF(AM444="1/4(多子)",$M444*参照!$I$4,IF(AM444="1/4(工･農)",$M444*参照!$I$7,IF(AM444="3/3(多子)",$M444*参照!$I$4,IF(AM444="2/3(多子)",$M444*参照!$I$4,IF(AM444="1/3(多子)",$M444*参照!$I$4,IF(AM444="多子世帯",$M444*参照!$I$4,IF(AM444="対象外",0))))))))))</f>
        <v>0</v>
      </c>
      <c r="CL444" s="454" t="b">
        <f>IF(AN444="3/3",$M444*参照!$I$4,IF(AN444="2/3",$M444*参照!$I$5,IF(AN444="1/3",$M444*参照!$I$6,IF(AN444="1/4(多子)",$M444*参照!$I$4,IF(AN444="1/4(工･農)",$M444*参照!$I$7,IF(AN444="3/3(多子)",$M444*参照!$I$4,IF(AN444="2/3(多子)",$M444*参照!$I$4,IF(AN444="1/3(多子)",$M444*参照!$I$4,IF(AN444="多子世帯",$M444*参照!$I$4,IF(AN444="対象外",0))))))))))</f>
        <v>0</v>
      </c>
      <c r="CM444" s="454" t="b">
        <f>IF(AO444="3/3",$M444*参照!$I$4,IF(AO444="2/3",$M444*参照!$I$5,IF(AO444="1/3",$M444*参照!$I$6,IF(AO444="1/4(多子)",$M444*参照!$I$4,IF(AO444="1/4(工･農)",$M444*参照!$I$7,IF(AO444="3/3(多子)",$M444*参照!$I$4,IF(AO444="2/3(多子)",$M444*参照!$I$4,IF(AO444="1/3(多子)",$M444*参照!$I$4,IF(AO444="多子世帯",$M444*参照!$I$4,IF(AO444="対象外",0))))))))))</f>
        <v>0</v>
      </c>
      <c r="CN444" s="454" t="b">
        <f>IF(AP444="3/3",$M444*参照!$I$4,IF(AP444="2/3",$M444*参照!$I$5,IF(AP444="1/3",$M444*参照!$I$6,IF(AP444="1/4(多子)",$M444*参照!$I$4,IF(AP444="1/4(工･農)",$M444*参照!$I$7,IF(AP444="3/3(多子)",$M444*参照!$I$4,IF(AP444="2/3(多子)",$M444*参照!$I$4,IF(AP444="1/3(多子)",$M444*参照!$I$4,IF(AP444="多子世帯",$M444*参照!$I$4,IF(AP444="対象外",0))))))))))</f>
        <v>0</v>
      </c>
      <c r="CO444" s="454" t="b">
        <f>IF(AQ444="3/3",$M444*参照!$I$4,IF(AQ444="2/3",$M444*参照!$I$5,IF(AQ444="1/3",$M444*参照!$I$6,IF(AQ444="1/4(多子)",$M444*参照!$I$4,IF(AQ444="1/4(工･農)",$M444*参照!$I$7,IF(AQ444="3/3(多子)",$M444*参照!$I$4,IF(AQ444="2/3(多子)",$M444*参照!$I$4,IF(AQ444="1/3(多子)",$M444*参照!$I$4,IF(AQ444="多子世帯",$M444*参照!$I$4,IF(AQ444="対象外",0))))))))))</f>
        <v>0</v>
      </c>
      <c r="CP444" s="454" t="b">
        <f>IF(AR444="3/3",$M444*参照!$I$4,IF(AR444="2/3",$M444*参照!$I$5,IF(AR444="1/3",$M444*参照!$I$6,IF(AR444="1/4(多子)",$M444*参照!$I$4,IF(AR444="1/4(工･農)",$M444*参照!$I$7,IF(AR444="3/3(多子)",$M444*参照!$I$4,IF(AR444="2/3(多子)",$M444*参照!$I$4,IF(AR444="1/3(多子)",$M444*参照!$I$4,IF(AR444="多子世帯",$M444*参照!$I$4,IF(AR444="対象外",0))))))))))</f>
        <v>0</v>
      </c>
      <c r="CQ444" s="455" t="b">
        <f>IF(AS444="3/3",$M444*参照!$I$4,IF(AS444="2/3",$M444*参照!$I$5,IF(AS444="1/3",$M444*参照!$I$6,IF(AS444="1/4(多子)",$M444*参照!$I$4,IF(AS444="1/4(工･農)",$M444*参照!$I$7,IF(AS444="3/3(多子)",$M444*参照!$I$4,IF(AS444="2/3(多子)",$M444*参照!$I$4,IF(AS444="1/3(多子)",$M444*参照!$I$4,IF(AS444="多子世帯",$M444*参照!$I$4,IF(AS444="対象外",0))))))))))</f>
        <v>0</v>
      </c>
      <c r="CR444" s="456">
        <f t="shared" si="382"/>
        <v>0</v>
      </c>
      <c r="CS444" s="66"/>
      <c r="CT444" s="147"/>
      <c r="CU444" s="147"/>
      <c r="CV444" s="147"/>
      <c r="CW444" s="147"/>
      <c r="CX444" s="147"/>
      <c r="CY444" s="149"/>
      <c r="CZ444" s="100"/>
      <c r="DA444" s="147"/>
      <c r="DB444" s="147"/>
      <c r="DC444" s="147"/>
      <c r="DD444" s="147"/>
      <c r="DE444" s="147"/>
      <c r="DF444" s="148">
        <f t="shared" si="383"/>
        <v>0</v>
      </c>
      <c r="DG444" s="77">
        <f>IF(CD444=0,0,(ROUNDUP(O444*(BU444*参照!$C$5+BV444*参照!$C$6+BW444*参照!$C$7+BX444*参照!$C$8+BY444*参照!$C$9+BZ444*参照!$C$10+CA444*参照!$C$11+CB444*参照!$C$12+CC444*参照!$C$13)/CD444,-2)))</f>
        <v>0</v>
      </c>
      <c r="DH444" s="136" t="str">
        <f t="shared" si="354"/>
        <v>B</v>
      </c>
    </row>
    <row r="445" spans="1:112" ht="14.4">
      <c r="A445" s="137">
        <v>404</v>
      </c>
      <c r="B445" s="354"/>
      <c r="C445" s="355"/>
      <c r="D445" s="213"/>
      <c r="E445" s="213"/>
      <c r="F445" s="185"/>
      <c r="G445" s="213"/>
      <c r="H445" s="355"/>
      <c r="I445" s="237">
        <v>0</v>
      </c>
      <c r="J445" s="236">
        <f t="shared" si="355"/>
        <v>0</v>
      </c>
      <c r="K445" s="387">
        <f>IF(D445="昼間",参照!$E$4,IF(D445="夜間等",参照!$E$5,IF(D445="通信",参照!$E$6,0)))</f>
        <v>0</v>
      </c>
      <c r="L445" s="240">
        <f t="shared" si="356"/>
        <v>0</v>
      </c>
      <c r="M445" s="241">
        <f t="shared" si="357"/>
        <v>0</v>
      </c>
      <c r="N445" s="238"/>
      <c r="O445" s="238">
        <f t="shared" si="358"/>
        <v>0</v>
      </c>
      <c r="P445" s="389">
        <v>0</v>
      </c>
      <c r="Q445" s="392">
        <f>IF(D445="昼間",参照!$F$4,IF(D445="夜間等",参照!$F$5,IF(D445="通信",参照!$F$6,0)))</f>
        <v>0</v>
      </c>
      <c r="R445" s="240">
        <f t="shared" si="359"/>
        <v>0</v>
      </c>
      <c r="S445" s="214"/>
      <c r="T445" s="384">
        <f t="shared" si="360"/>
        <v>0</v>
      </c>
      <c r="U445" s="382">
        <f t="shared" si="361"/>
        <v>0</v>
      </c>
      <c r="V445" s="380">
        <f t="shared" si="362"/>
        <v>0</v>
      </c>
      <c r="W445" s="378">
        <f t="shared" si="363"/>
        <v>0</v>
      </c>
      <c r="X445" s="386" t="str">
        <f t="shared" si="333"/>
        <v>0</v>
      </c>
      <c r="Y445" s="379">
        <f t="shared" si="364"/>
        <v>0</v>
      </c>
      <c r="Z445" s="441"/>
      <c r="AA445" s="441"/>
      <c r="AB445" s="445">
        <f t="shared" si="365"/>
        <v>0</v>
      </c>
      <c r="AC445" s="356">
        <f t="shared" si="366"/>
        <v>0</v>
      </c>
      <c r="AD445" s="123">
        <f t="shared" si="334"/>
        <v>0</v>
      </c>
      <c r="AE445" s="123">
        <f t="shared" si="335"/>
        <v>0</v>
      </c>
      <c r="AF445" s="183"/>
      <c r="AG445" s="32"/>
      <c r="AH445" s="97"/>
      <c r="AI445" s="33"/>
      <c r="AJ445" s="97"/>
      <c r="AK445" s="33"/>
      <c r="AL445" s="97"/>
      <c r="AM445" s="98"/>
      <c r="AN445" s="99"/>
      <c r="AO445" s="147"/>
      <c r="AP445" s="147"/>
      <c r="AQ445" s="147"/>
      <c r="AR445" s="147"/>
      <c r="AS445" s="33"/>
      <c r="AT445" s="308">
        <f t="shared" si="336"/>
        <v>0</v>
      </c>
      <c r="AU445" s="295">
        <f t="shared" si="337"/>
        <v>0</v>
      </c>
      <c r="AV445" s="295">
        <f t="shared" si="338"/>
        <v>0</v>
      </c>
      <c r="AW445" s="295">
        <f t="shared" si="339"/>
        <v>0</v>
      </c>
      <c r="AX445" s="295">
        <f t="shared" si="340"/>
        <v>0</v>
      </c>
      <c r="AY445" s="295">
        <f t="shared" si="341"/>
        <v>0</v>
      </c>
      <c r="AZ445" s="295">
        <f t="shared" si="342"/>
        <v>0</v>
      </c>
      <c r="BA445" s="295">
        <f t="shared" si="343"/>
        <v>0</v>
      </c>
      <c r="BB445" s="310">
        <f t="shared" si="344"/>
        <v>0</v>
      </c>
      <c r="BC445" s="308">
        <f t="shared" si="345"/>
        <v>0</v>
      </c>
      <c r="BD445" s="308">
        <f t="shared" si="346"/>
        <v>0</v>
      </c>
      <c r="BE445" s="295">
        <f t="shared" si="347"/>
        <v>0</v>
      </c>
      <c r="BF445" s="308">
        <f t="shared" si="348"/>
        <v>0</v>
      </c>
      <c r="BG445" s="295">
        <f t="shared" si="349"/>
        <v>0</v>
      </c>
      <c r="BH445" s="308">
        <f t="shared" si="350"/>
        <v>0</v>
      </c>
      <c r="BI445" s="295">
        <f t="shared" si="351"/>
        <v>0</v>
      </c>
      <c r="BJ445" s="295">
        <f t="shared" si="352"/>
        <v>0</v>
      </c>
      <c r="BK445" s="310">
        <f t="shared" si="353"/>
        <v>0</v>
      </c>
      <c r="BL445" s="317">
        <f t="shared" si="367"/>
        <v>0</v>
      </c>
      <c r="BM445" s="299">
        <f t="shared" si="367"/>
        <v>0</v>
      </c>
      <c r="BN445" s="299">
        <f t="shared" si="368"/>
        <v>0</v>
      </c>
      <c r="BO445" s="299">
        <f t="shared" si="367"/>
        <v>0</v>
      </c>
      <c r="BP445" s="299">
        <f t="shared" si="369"/>
        <v>0</v>
      </c>
      <c r="BQ445" s="299">
        <f t="shared" si="367"/>
        <v>0</v>
      </c>
      <c r="BR445" s="299">
        <f t="shared" si="370"/>
        <v>0</v>
      </c>
      <c r="BS445" s="299">
        <f t="shared" si="371"/>
        <v>0</v>
      </c>
      <c r="BT445" s="318">
        <f t="shared" si="371"/>
        <v>0</v>
      </c>
      <c r="BU445" s="450">
        <f t="shared" si="372"/>
        <v>0</v>
      </c>
      <c r="BV445" s="451">
        <f t="shared" si="373"/>
        <v>0</v>
      </c>
      <c r="BW445" s="451">
        <f t="shared" si="374"/>
        <v>0</v>
      </c>
      <c r="BX445" s="451">
        <f t="shared" si="375"/>
        <v>0</v>
      </c>
      <c r="BY445" s="451">
        <f t="shared" si="376"/>
        <v>0</v>
      </c>
      <c r="BZ445" s="451">
        <f t="shared" si="377"/>
        <v>0</v>
      </c>
      <c r="CA445" s="451">
        <f t="shared" si="378"/>
        <v>0</v>
      </c>
      <c r="CB445" s="451">
        <f t="shared" si="379"/>
        <v>0</v>
      </c>
      <c r="CC445" s="451">
        <f t="shared" si="380"/>
        <v>0</v>
      </c>
      <c r="CD445" s="452">
        <f t="shared" si="381"/>
        <v>0</v>
      </c>
      <c r="CE445" s="453">
        <f>IF($AF445="3/3",$R445*参照!$J$4,IF($AF445="2/3",$R445*参照!$J$5,IF($AF445="1/3",$R445*参照!$J$6,IF($AF445="1/4(多子)",$R445*参照!$J$4,IF($AF445="1/4(工･農)",$R445*参照!$J$7,IF($AF445="3/3(多子)",$R445*参照!$J$4,IF($AF445="2/3(多子)",$R445*参照!$J$4,IF($AF445="1/3(多子)",$R445*参照!$J$4,IF($AF445="多子世帯",$R445*参照!$J$4,)))))))))</f>
        <v>0</v>
      </c>
      <c r="CF445" s="454" t="b">
        <f>IF(AH445="3/3",$M445*参照!$I$4,IF(AH445="2/3",$M445*参照!$I$5,IF(AH445="1/3",$M445*参照!$I$6,IF(AH445="1/4(多子)",$M445*参照!$I$4,IF(AH445="1/4(工･農)",$M445*参照!$I$7,IF(AH445="3/3(多子)",$M445*参照!$I$4,IF(AH445="2/3(多子)",$M445*参照!$I$4,IF(AH445="1/3(多子)",$M445*参照!$I$4,IF(AH445="多子世帯",$M445*参照!$I$4,IF(AH445="対象外",0))))))))))</f>
        <v>0</v>
      </c>
      <c r="CG445" s="454" t="b">
        <f>IF(AI445="3/3",$M445*参照!$I$4,IF(AI445="2/3",$M445*参照!$I$5,IF(AI445="1/3",$M445*参照!$I$6,IF(AI445="1/4(多子)",$M445*参照!$I$4,IF(AI445="1/4(工･農)",$M445*参照!$I$7,IF(AI445="3/3(多子)",$M445*参照!$I$4,IF(AI445="2/3(多子)",$M445*参照!$I$4,IF(AI445="1/3(多子)",$M445*参照!$I$4,IF(AI445="多子世帯",$M445*参照!$I$4,IF(AI445="対象外",0))))))))))</f>
        <v>0</v>
      </c>
      <c r="CH445" s="454" t="b">
        <f>IF(AJ445="3/3",$M445*参照!$I$4,IF(AJ445="2/3",$M445*参照!$I$5,IF(AJ445="1/3",$M445*参照!$I$6,IF(AJ445="1/4(多子)",$M445*参照!$I$4,IF(AJ445="1/4(工･農)",$M445*参照!$I$7,IF(AJ445="3/3(多子)",$M445*参照!$I$4,IF(AJ445="2/3(多子)",$M445*参照!$I$4,IF(AJ445="1/3(多子)",$M445*参照!$I$4,IF(AJ445="多子世帯",$M445*参照!$I$4,IF(AJ445="対象外",0))))))))))</f>
        <v>0</v>
      </c>
      <c r="CI445" s="454" t="b">
        <f>IF(AK445="3/3",$M445*参照!$I$4,IF(AK445="2/3",$M445*参照!$I$5,IF(AK445="1/3",$M445*参照!$I$6,IF(AK445="1/4(多子)",$M445*参照!$I$4,IF(AK445="1/4(工･農)",$M445*参照!$I$7,IF(AK445="3/3(多子)",$M445*参照!$I$4,IF(AK445="2/3(多子)",$M445*参照!$I$4,IF(AK445="1/3(多子)",$M445*参照!$I$4,IF(AK445="多子世帯",$M445*参照!$I$4,IF(AK445="対象外",0))))))))))</f>
        <v>0</v>
      </c>
      <c r="CJ445" s="454" t="b">
        <f>IF(AL445="3/3",$M445*参照!$I$4,IF(AL445="2/3",$M445*参照!$I$5,IF(AL445="1/3",$M445*参照!$I$6,IF(AL445="1/4(多子)",$M445*参照!$I$4,IF(AL445="1/4(工･農)",$M445*参照!$I$7,IF(AL445="3/3(多子)",$M445*参照!$I$4,IF(AL445="2/3(多子)",$M445*参照!$I$4,IF(AL445="1/3(多子)",$M445*参照!$I$4,IF(AL445="多子世帯",$M445*参照!$I$4,IF(AL445="対象外",0))))))))))</f>
        <v>0</v>
      </c>
      <c r="CK445" s="454" t="b">
        <f>IF(AM445="3/3",$M445*参照!$I$4,IF(AM445="2/3",$M445*参照!$I$5,IF(AM445="1/3",$M445*参照!$I$6,IF(AM445="1/4(多子)",$M445*参照!$I$4,IF(AM445="1/4(工･農)",$M445*参照!$I$7,IF(AM445="3/3(多子)",$M445*参照!$I$4,IF(AM445="2/3(多子)",$M445*参照!$I$4,IF(AM445="1/3(多子)",$M445*参照!$I$4,IF(AM445="多子世帯",$M445*参照!$I$4,IF(AM445="対象外",0))))))))))</f>
        <v>0</v>
      </c>
      <c r="CL445" s="454" t="b">
        <f>IF(AN445="3/3",$M445*参照!$I$4,IF(AN445="2/3",$M445*参照!$I$5,IF(AN445="1/3",$M445*参照!$I$6,IF(AN445="1/4(多子)",$M445*参照!$I$4,IF(AN445="1/4(工･農)",$M445*参照!$I$7,IF(AN445="3/3(多子)",$M445*参照!$I$4,IF(AN445="2/3(多子)",$M445*参照!$I$4,IF(AN445="1/3(多子)",$M445*参照!$I$4,IF(AN445="多子世帯",$M445*参照!$I$4,IF(AN445="対象外",0))))))))))</f>
        <v>0</v>
      </c>
      <c r="CM445" s="454" t="b">
        <f>IF(AO445="3/3",$M445*参照!$I$4,IF(AO445="2/3",$M445*参照!$I$5,IF(AO445="1/3",$M445*参照!$I$6,IF(AO445="1/4(多子)",$M445*参照!$I$4,IF(AO445="1/4(工･農)",$M445*参照!$I$7,IF(AO445="3/3(多子)",$M445*参照!$I$4,IF(AO445="2/3(多子)",$M445*参照!$I$4,IF(AO445="1/3(多子)",$M445*参照!$I$4,IF(AO445="多子世帯",$M445*参照!$I$4,IF(AO445="対象外",0))))))))))</f>
        <v>0</v>
      </c>
      <c r="CN445" s="454" t="b">
        <f>IF(AP445="3/3",$M445*参照!$I$4,IF(AP445="2/3",$M445*参照!$I$5,IF(AP445="1/3",$M445*参照!$I$6,IF(AP445="1/4(多子)",$M445*参照!$I$4,IF(AP445="1/4(工･農)",$M445*参照!$I$7,IF(AP445="3/3(多子)",$M445*参照!$I$4,IF(AP445="2/3(多子)",$M445*参照!$I$4,IF(AP445="1/3(多子)",$M445*参照!$I$4,IF(AP445="多子世帯",$M445*参照!$I$4,IF(AP445="対象外",0))))))))))</f>
        <v>0</v>
      </c>
      <c r="CO445" s="454" t="b">
        <f>IF(AQ445="3/3",$M445*参照!$I$4,IF(AQ445="2/3",$M445*参照!$I$5,IF(AQ445="1/3",$M445*参照!$I$6,IF(AQ445="1/4(多子)",$M445*参照!$I$4,IF(AQ445="1/4(工･農)",$M445*参照!$I$7,IF(AQ445="3/3(多子)",$M445*参照!$I$4,IF(AQ445="2/3(多子)",$M445*参照!$I$4,IF(AQ445="1/3(多子)",$M445*参照!$I$4,IF(AQ445="多子世帯",$M445*参照!$I$4,IF(AQ445="対象外",0))))))))))</f>
        <v>0</v>
      </c>
      <c r="CP445" s="454" t="b">
        <f>IF(AR445="3/3",$M445*参照!$I$4,IF(AR445="2/3",$M445*参照!$I$5,IF(AR445="1/3",$M445*参照!$I$6,IF(AR445="1/4(多子)",$M445*参照!$I$4,IF(AR445="1/4(工･農)",$M445*参照!$I$7,IF(AR445="3/3(多子)",$M445*参照!$I$4,IF(AR445="2/3(多子)",$M445*参照!$I$4,IF(AR445="1/3(多子)",$M445*参照!$I$4,IF(AR445="多子世帯",$M445*参照!$I$4,IF(AR445="対象外",0))))))))))</f>
        <v>0</v>
      </c>
      <c r="CQ445" s="455" t="b">
        <f>IF(AS445="3/3",$M445*参照!$I$4,IF(AS445="2/3",$M445*参照!$I$5,IF(AS445="1/3",$M445*参照!$I$6,IF(AS445="1/4(多子)",$M445*参照!$I$4,IF(AS445="1/4(工･農)",$M445*参照!$I$7,IF(AS445="3/3(多子)",$M445*参照!$I$4,IF(AS445="2/3(多子)",$M445*参照!$I$4,IF(AS445="1/3(多子)",$M445*参照!$I$4,IF(AS445="多子世帯",$M445*参照!$I$4,IF(AS445="対象外",0))))))))))</f>
        <v>0</v>
      </c>
      <c r="CR445" s="456">
        <f t="shared" si="382"/>
        <v>0</v>
      </c>
      <c r="CS445" s="66"/>
      <c r="CT445" s="147"/>
      <c r="CU445" s="147"/>
      <c r="CV445" s="147"/>
      <c r="CW445" s="147"/>
      <c r="CX445" s="147"/>
      <c r="CY445" s="149"/>
      <c r="CZ445" s="100"/>
      <c r="DA445" s="147"/>
      <c r="DB445" s="147"/>
      <c r="DC445" s="147"/>
      <c r="DD445" s="147"/>
      <c r="DE445" s="147"/>
      <c r="DF445" s="148">
        <f t="shared" si="383"/>
        <v>0</v>
      </c>
      <c r="DG445" s="77">
        <f>IF(CD445=0,0,(ROUNDUP(O445*(BU445*参照!$C$5+BV445*参照!$C$6+BW445*参照!$C$7+BX445*参照!$C$8+BY445*参照!$C$9+BZ445*参照!$C$10+CA445*参照!$C$11+CB445*参照!$C$12+CC445*参照!$C$13)/CD445,-2)))</f>
        <v>0</v>
      </c>
      <c r="DH445" s="136" t="str">
        <f t="shared" si="354"/>
        <v>B</v>
      </c>
    </row>
    <row r="446" spans="1:112" ht="14.4">
      <c r="A446" s="137">
        <v>405</v>
      </c>
      <c r="B446" s="363"/>
      <c r="C446" s="361"/>
      <c r="D446" s="126"/>
      <c r="E446" s="127"/>
      <c r="F446" s="185"/>
      <c r="G446" s="213"/>
      <c r="H446" s="355"/>
      <c r="I446" s="235">
        <v>0</v>
      </c>
      <c r="J446" s="235">
        <f t="shared" si="355"/>
        <v>0</v>
      </c>
      <c r="K446" s="387">
        <f>IF(D446="昼間",参照!$E$4,IF(D446="夜間等",参照!$E$5,IF(D446="通信",参照!$E$6,0)))</f>
        <v>0</v>
      </c>
      <c r="L446" s="240">
        <f t="shared" si="356"/>
        <v>0</v>
      </c>
      <c r="M446" s="241">
        <f t="shared" si="357"/>
        <v>0</v>
      </c>
      <c r="N446" s="238"/>
      <c r="O446" s="238">
        <f t="shared" si="358"/>
        <v>0</v>
      </c>
      <c r="P446" s="389">
        <v>0</v>
      </c>
      <c r="Q446" s="392">
        <f>IF(D446="昼間",参照!$F$4,IF(D446="夜間等",参照!$F$5,IF(D446="通信",参照!$F$6,0)))</f>
        <v>0</v>
      </c>
      <c r="R446" s="240">
        <f t="shared" si="359"/>
        <v>0</v>
      </c>
      <c r="S446" s="214"/>
      <c r="T446" s="384">
        <f t="shared" si="360"/>
        <v>0</v>
      </c>
      <c r="U446" s="382">
        <f t="shared" si="361"/>
        <v>0</v>
      </c>
      <c r="V446" s="380">
        <f t="shared" si="362"/>
        <v>0</v>
      </c>
      <c r="W446" s="378">
        <f t="shared" si="363"/>
        <v>0</v>
      </c>
      <c r="X446" s="386" t="str">
        <f t="shared" si="333"/>
        <v>0</v>
      </c>
      <c r="Y446" s="379">
        <f t="shared" si="364"/>
        <v>0</v>
      </c>
      <c r="Z446" s="441"/>
      <c r="AA446" s="441"/>
      <c r="AB446" s="445">
        <f t="shared" si="365"/>
        <v>0</v>
      </c>
      <c r="AC446" s="356">
        <f t="shared" si="366"/>
        <v>0</v>
      </c>
      <c r="AD446" s="123">
        <f t="shared" si="334"/>
        <v>0</v>
      </c>
      <c r="AE446" s="123">
        <f t="shared" si="335"/>
        <v>0</v>
      </c>
      <c r="AF446" s="183"/>
      <c r="AG446" s="32"/>
      <c r="AH446" s="97"/>
      <c r="AI446" s="33"/>
      <c r="AJ446" s="97"/>
      <c r="AK446" s="33"/>
      <c r="AL446" s="97"/>
      <c r="AM446" s="98"/>
      <c r="AN446" s="99"/>
      <c r="AO446" s="147"/>
      <c r="AP446" s="147"/>
      <c r="AQ446" s="147"/>
      <c r="AR446" s="147"/>
      <c r="AS446" s="33"/>
      <c r="AT446" s="308">
        <f t="shared" si="336"/>
        <v>0</v>
      </c>
      <c r="AU446" s="295">
        <f t="shared" si="337"/>
        <v>0</v>
      </c>
      <c r="AV446" s="295">
        <f t="shared" si="338"/>
        <v>0</v>
      </c>
      <c r="AW446" s="295">
        <f t="shared" si="339"/>
        <v>0</v>
      </c>
      <c r="AX446" s="295">
        <f t="shared" si="340"/>
        <v>0</v>
      </c>
      <c r="AY446" s="295">
        <f t="shared" si="341"/>
        <v>0</v>
      </c>
      <c r="AZ446" s="295">
        <f t="shared" si="342"/>
        <v>0</v>
      </c>
      <c r="BA446" s="295">
        <f t="shared" si="343"/>
        <v>0</v>
      </c>
      <c r="BB446" s="310">
        <f t="shared" si="344"/>
        <v>0</v>
      </c>
      <c r="BC446" s="308">
        <f t="shared" si="345"/>
        <v>0</v>
      </c>
      <c r="BD446" s="308">
        <f t="shared" si="346"/>
        <v>0</v>
      </c>
      <c r="BE446" s="295">
        <f t="shared" si="347"/>
        <v>0</v>
      </c>
      <c r="BF446" s="308">
        <f t="shared" si="348"/>
        <v>0</v>
      </c>
      <c r="BG446" s="295">
        <f t="shared" si="349"/>
        <v>0</v>
      </c>
      <c r="BH446" s="308">
        <f t="shared" si="350"/>
        <v>0</v>
      </c>
      <c r="BI446" s="295">
        <f t="shared" si="351"/>
        <v>0</v>
      </c>
      <c r="BJ446" s="295">
        <f t="shared" si="352"/>
        <v>0</v>
      </c>
      <c r="BK446" s="310">
        <f t="shared" si="353"/>
        <v>0</v>
      </c>
      <c r="BL446" s="317">
        <f t="shared" si="367"/>
        <v>0</v>
      </c>
      <c r="BM446" s="299">
        <f t="shared" si="367"/>
        <v>0</v>
      </c>
      <c r="BN446" s="299">
        <f t="shared" si="368"/>
        <v>0</v>
      </c>
      <c r="BO446" s="299">
        <f t="shared" si="367"/>
        <v>0</v>
      </c>
      <c r="BP446" s="299">
        <f t="shared" si="369"/>
        <v>0</v>
      </c>
      <c r="BQ446" s="299">
        <f t="shared" si="367"/>
        <v>0</v>
      </c>
      <c r="BR446" s="299">
        <f t="shared" si="370"/>
        <v>0</v>
      </c>
      <c r="BS446" s="299">
        <f t="shared" si="371"/>
        <v>0</v>
      </c>
      <c r="BT446" s="318">
        <f t="shared" si="371"/>
        <v>0</v>
      </c>
      <c r="BU446" s="450">
        <f t="shared" si="372"/>
        <v>0</v>
      </c>
      <c r="BV446" s="451">
        <f t="shared" si="373"/>
        <v>0</v>
      </c>
      <c r="BW446" s="451">
        <f t="shared" si="374"/>
        <v>0</v>
      </c>
      <c r="BX446" s="451">
        <f t="shared" si="375"/>
        <v>0</v>
      </c>
      <c r="BY446" s="451">
        <f t="shared" si="376"/>
        <v>0</v>
      </c>
      <c r="BZ446" s="451">
        <f t="shared" si="377"/>
        <v>0</v>
      </c>
      <c r="CA446" s="451">
        <f t="shared" si="378"/>
        <v>0</v>
      </c>
      <c r="CB446" s="451">
        <f t="shared" si="379"/>
        <v>0</v>
      </c>
      <c r="CC446" s="451">
        <f t="shared" si="380"/>
        <v>0</v>
      </c>
      <c r="CD446" s="452">
        <f t="shared" si="381"/>
        <v>0</v>
      </c>
      <c r="CE446" s="453">
        <f>IF($AF446="3/3",$R446*参照!$J$4,IF($AF446="2/3",$R446*参照!$J$5,IF($AF446="1/3",$R446*参照!$J$6,IF($AF446="1/4(多子)",$R446*参照!$J$4,IF($AF446="1/4(工･農)",$R446*参照!$J$7,IF($AF446="3/3(多子)",$R446*参照!$J$4,IF($AF446="2/3(多子)",$R446*参照!$J$4,IF($AF446="1/3(多子)",$R446*参照!$J$4,IF($AF446="多子世帯",$R446*参照!$J$4,)))))))))</f>
        <v>0</v>
      </c>
      <c r="CF446" s="454" t="b">
        <f>IF(AH446="3/3",$M446*参照!$I$4,IF(AH446="2/3",$M446*参照!$I$5,IF(AH446="1/3",$M446*参照!$I$6,IF(AH446="1/4(多子)",$M446*参照!$I$4,IF(AH446="1/4(工･農)",$M446*参照!$I$7,IF(AH446="3/3(多子)",$M446*参照!$I$4,IF(AH446="2/3(多子)",$M446*参照!$I$4,IF(AH446="1/3(多子)",$M446*参照!$I$4,IF(AH446="多子世帯",$M446*参照!$I$4,IF(AH446="対象外",0))))))))))</f>
        <v>0</v>
      </c>
      <c r="CG446" s="454" t="b">
        <f>IF(AI446="3/3",$M446*参照!$I$4,IF(AI446="2/3",$M446*参照!$I$5,IF(AI446="1/3",$M446*参照!$I$6,IF(AI446="1/4(多子)",$M446*参照!$I$4,IF(AI446="1/4(工･農)",$M446*参照!$I$7,IF(AI446="3/3(多子)",$M446*参照!$I$4,IF(AI446="2/3(多子)",$M446*参照!$I$4,IF(AI446="1/3(多子)",$M446*参照!$I$4,IF(AI446="多子世帯",$M446*参照!$I$4,IF(AI446="対象外",0))))))))))</f>
        <v>0</v>
      </c>
      <c r="CH446" s="454" t="b">
        <f>IF(AJ446="3/3",$M446*参照!$I$4,IF(AJ446="2/3",$M446*参照!$I$5,IF(AJ446="1/3",$M446*参照!$I$6,IF(AJ446="1/4(多子)",$M446*参照!$I$4,IF(AJ446="1/4(工･農)",$M446*参照!$I$7,IF(AJ446="3/3(多子)",$M446*参照!$I$4,IF(AJ446="2/3(多子)",$M446*参照!$I$4,IF(AJ446="1/3(多子)",$M446*参照!$I$4,IF(AJ446="多子世帯",$M446*参照!$I$4,IF(AJ446="対象外",0))))))))))</f>
        <v>0</v>
      </c>
      <c r="CI446" s="454" t="b">
        <f>IF(AK446="3/3",$M446*参照!$I$4,IF(AK446="2/3",$M446*参照!$I$5,IF(AK446="1/3",$M446*参照!$I$6,IF(AK446="1/4(多子)",$M446*参照!$I$4,IF(AK446="1/4(工･農)",$M446*参照!$I$7,IF(AK446="3/3(多子)",$M446*参照!$I$4,IF(AK446="2/3(多子)",$M446*参照!$I$4,IF(AK446="1/3(多子)",$M446*参照!$I$4,IF(AK446="多子世帯",$M446*参照!$I$4,IF(AK446="対象外",0))))))))))</f>
        <v>0</v>
      </c>
      <c r="CJ446" s="454" t="b">
        <f>IF(AL446="3/3",$M446*参照!$I$4,IF(AL446="2/3",$M446*参照!$I$5,IF(AL446="1/3",$M446*参照!$I$6,IF(AL446="1/4(多子)",$M446*参照!$I$4,IF(AL446="1/4(工･農)",$M446*参照!$I$7,IF(AL446="3/3(多子)",$M446*参照!$I$4,IF(AL446="2/3(多子)",$M446*参照!$I$4,IF(AL446="1/3(多子)",$M446*参照!$I$4,IF(AL446="多子世帯",$M446*参照!$I$4,IF(AL446="対象外",0))))))))))</f>
        <v>0</v>
      </c>
      <c r="CK446" s="454" t="b">
        <f>IF(AM446="3/3",$M446*参照!$I$4,IF(AM446="2/3",$M446*参照!$I$5,IF(AM446="1/3",$M446*参照!$I$6,IF(AM446="1/4(多子)",$M446*参照!$I$4,IF(AM446="1/4(工･農)",$M446*参照!$I$7,IF(AM446="3/3(多子)",$M446*参照!$I$4,IF(AM446="2/3(多子)",$M446*参照!$I$4,IF(AM446="1/3(多子)",$M446*参照!$I$4,IF(AM446="多子世帯",$M446*参照!$I$4,IF(AM446="対象外",0))))))))))</f>
        <v>0</v>
      </c>
      <c r="CL446" s="454" t="b">
        <f>IF(AN446="3/3",$M446*参照!$I$4,IF(AN446="2/3",$M446*参照!$I$5,IF(AN446="1/3",$M446*参照!$I$6,IF(AN446="1/4(多子)",$M446*参照!$I$4,IF(AN446="1/4(工･農)",$M446*参照!$I$7,IF(AN446="3/3(多子)",$M446*参照!$I$4,IF(AN446="2/3(多子)",$M446*参照!$I$4,IF(AN446="1/3(多子)",$M446*参照!$I$4,IF(AN446="多子世帯",$M446*参照!$I$4,IF(AN446="対象外",0))))))))))</f>
        <v>0</v>
      </c>
      <c r="CM446" s="454" t="b">
        <f>IF(AO446="3/3",$M446*参照!$I$4,IF(AO446="2/3",$M446*参照!$I$5,IF(AO446="1/3",$M446*参照!$I$6,IF(AO446="1/4(多子)",$M446*参照!$I$4,IF(AO446="1/4(工･農)",$M446*参照!$I$7,IF(AO446="3/3(多子)",$M446*参照!$I$4,IF(AO446="2/3(多子)",$M446*参照!$I$4,IF(AO446="1/3(多子)",$M446*参照!$I$4,IF(AO446="多子世帯",$M446*参照!$I$4,IF(AO446="対象外",0))))))))))</f>
        <v>0</v>
      </c>
      <c r="CN446" s="454" t="b">
        <f>IF(AP446="3/3",$M446*参照!$I$4,IF(AP446="2/3",$M446*参照!$I$5,IF(AP446="1/3",$M446*参照!$I$6,IF(AP446="1/4(多子)",$M446*参照!$I$4,IF(AP446="1/4(工･農)",$M446*参照!$I$7,IF(AP446="3/3(多子)",$M446*参照!$I$4,IF(AP446="2/3(多子)",$M446*参照!$I$4,IF(AP446="1/3(多子)",$M446*参照!$I$4,IF(AP446="多子世帯",$M446*参照!$I$4,IF(AP446="対象外",0))))))))))</f>
        <v>0</v>
      </c>
      <c r="CO446" s="454" t="b">
        <f>IF(AQ446="3/3",$M446*参照!$I$4,IF(AQ446="2/3",$M446*参照!$I$5,IF(AQ446="1/3",$M446*参照!$I$6,IF(AQ446="1/4(多子)",$M446*参照!$I$4,IF(AQ446="1/4(工･農)",$M446*参照!$I$7,IF(AQ446="3/3(多子)",$M446*参照!$I$4,IF(AQ446="2/3(多子)",$M446*参照!$I$4,IF(AQ446="1/3(多子)",$M446*参照!$I$4,IF(AQ446="多子世帯",$M446*参照!$I$4,IF(AQ446="対象外",0))))))))))</f>
        <v>0</v>
      </c>
      <c r="CP446" s="454" t="b">
        <f>IF(AR446="3/3",$M446*参照!$I$4,IF(AR446="2/3",$M446*参照!$I$5,IF(AR446="1/3",$M446*参照!$I$6,IF(AR446="1/4(多子)",$M446*参照!$I$4,IF(AR446="1/4(工･農)",$M446*参照!$I$7,IF(AR446="3/3(多子)",$M446*参照!$I$4,IF(AR446="2/3(多子)",$M446*参照!$I$4,IF(AR446="1/3(多子)",$M446*参照!$I$4,IF(AR446="多子世帯",$M446*参照!$I$4,IF(AR446="対象外",0))))))))))</f>
        <v>0</v>
      </c>
      <c r="CQ446" s="455" t="b">
        <f>IF(AS446="3/3",$M446*参照!$I$4,IF(AS446="2/3",$M446*参照!$I$5,IF(AS446="1/3",$M446*参照!$I$6,IF(AS446="1/4(多子)",$M446*参照!$I$4,IF(AS446="1/4(工･農)",$M446*参照!$I$7,IF(AS446="3/3(多子)",$M446*参照!$I$4,IF(AS446="2/3(多子)",$M446*参照!$I$4,IF(AS446="1/3(多子)",$M446*参照!$I$4,IF(AS446="多子世帯",$M446*参照!$I$4,IF(AS446="対象外",0))))))))))</f>
        <v>0</v>
      </c>
      <c r="CR446" s="456">
        <f t="shared" si="382"/>
        <v>0</v>
      </c>
      <c r="CS446" s="66"/>
      <c r="CT446" s="147"/>
      <c r="CU446" s="147"/>
      <c r="CV446" s="147"/>
      <c r="CW446" s="147"/>
      <c r="CX446" s="147"/>
      <c r="CY446" s="149"/>
      <c r="CZ446" s="100"/>
      <c r="DA446" s="147"/>
      <c r="DB446" s="147"/>
      <c r="DC446" s="147"/>
      <c r="DD446" s="147"/>
      <c r="DE446" s="147"/>
      <c r="DF446" s="148">
        <f t="shared" si="383"/>
        <v>0</v>
      </c>
      <c r="DG446" s="77">
        <f>IF(CD446=0,0,(ROUNDUP(O446*(BU446*参照!$C$5+BV446*参照!$C$6+BW446*参照!$C$7+BX446*参照!$C$8+BY446*参照!$C$9+BZ446*参照!$C$10+CA446*参照!$C$11+CB446*参照!$C$12+CC446*参照!$C$13)/CD446,-2)))</f>
        <v>0</v>
      </c>
      <c r="DH446" s="136" t="str">
        <f t="shared" si="354"/>
        <v>B</v>
      </c>
    </row>
    <row r="447" spans="1:112" ht="14.4">
      <c r="A447" s="137">
        <v>406</v>
      </c>
      <c r="B447" s="363"/>
      <c r="C447" s="361"/>
      <c r="D447" s="126"/>
      <c r="E447" s="127"/>
      <c r="F447" s="185"/>
      <c r="G447" s="213"/>
      <c r="H447" s="355"/>
      <c r="I447" s="235">
        <v>0</v>
      </c>
      <c r="J447" s="235">
        <f t="shared" si="355"/>
        <v>0</v>
      </c>
      <c r="K447" s="387">
        <f>IF(D447="昼間",参照!$E$4,IF(D447="夜間等",参照!$E$5,IF(D447="通信",参照!$E$6,0)))</f>
        <v>0</v>
      </c>
      <c r="L447" s="240">
        <f t="shared" si="356"/>
        <v>0</v>
      </c>
      <c r="M447" s="241">
        <f t="shared" si="357"/>
        <v>0</v>
      </c>
      <c r="N447" s="238"/>
      <c r="O447" s="238">
        <f t="shared" si="358"/>
        <v>0</v>
      </c>
      <c r="P447" s="389">
        <v>0</v>
      </c>
      <c r="Q447" s="392">
        <f>IF(D447="昼間",参照!$F$4,IF(D447="夜間等",参照!$F$5,IF(D447="通信",参照!$F$6,0)))</f>
        <v>0</v>
      </c>
      <c r="R447" s="240">
        <f t="shared" si="359"/>
        <v>0</v>
      </c>
      <c r="S447" s="214"/>
      <c r="T447" s="384">
        <f t="shared" si="360"/>
        <v>0</v>
      </c>
      <c r="U447" s="382">
        <f t="shared" si="361"/>
        <v>0</v>
      </c>
      <c r="V447" s="380">
        <f t="shared" si="362"/>
        <v>0</v>
      </c>
      <c r="W447" s="378">
        <f t="shared" si="363"/>
        <v>0</v>
      </c>
      <c r="X447" s="386" t="str">
        <f t="shared" si="333"/>
        <v>0</v>
      </c>
      <c r="Y447" s="379">
        <f t="shared" si="364"/>
        <v>0</v>
      </c>
      <c r="Z447" s="441"/>
      <c r="AA447" s="441"/>
      <c r="AB447" s="445">
        <f t="shared" si="365"/>
        <v>0</v>
      </c>
      <c r="AC447" s="356">
        <f t="shared" si="366"/>
        <v>0</v>
      </c>
      <c r="AD447" s="123">
        <f t="shared" si="334"/>
        <v>0</v>
      </c>
      <c r="AE447" s="123">
        <f t="shared" si="335"/>
        <v>0</v>
      </c>
      <c r="AF447" s="183"/>
      <c r="AG447" s="32"/>
      <c r="AH447" s="97"/>
      <c r="AI447" s="33"/>
      <c r="AJ447" s="97"/>
      <c r="AK447" s="33"/>
      <c r="AL447" s="97"/>
      <c r="AM447" s="98"/>
      <c r="AN447" s="99"/>
      <c r="AO447" s="147"/>
      <c r="AP447" s="147"/>
      <c r="AQ447" s="147"/>
      <c r="AR447" s="147"/>
      <c r="AS447" s="33"/>
      <c r="AT447" s="308">
        <f t="shared" si="336"/>
        <v>0</v>
      </c>
      <c r="AU447" s="295">
        <f t="shared" si="337"/>
        <v>0</v>
      </c>
      <c r="AV447" s="295">
        <f t="shared" si="338"/>
        <v>0</v>
      </c>
      <c r="AW447" s="295">
        <f t="shared" si="339"/>
        <v>0</v>
      </c>
      <c r="AX447" s="295">
        <f t="shared" si="340"/>
        <v>0</v>
      </c>
      <c r="AY447" s="295">
        <f t="shared" si="341"/>
        <v>0</v>
      </c>
      <c r="AZ447" s="295">
        <f t="shared" si="342"/>
        <v>0</v>
      </c>
      <c r="BA447" s="295">
        <f t="shared" si="343"/>
        <v>0</v>
      </c>
      <c r="BB447" s="310">
        <f t="shared" si="344"/>
        <v>0</v>
      </c>
      <c r="BC447" s="308">
        <f t="shared" si="345"/>
        <v>0</v>
      </c>
      <c r="BD447" s="308">
        <f t="shared" si="346"/>
        <v>0</v>
      </c>
      <c r="BE447" s="295">
        <f t="shared" si="347"/>
        <v>0</v>
      </c>
      <c r="BF447" s="308">
        <f t="shared" si="348"/>
        <v>0</v>
      </c>
      <c r="BG447" s="295">
        <f t="shared" si="349"/>
        <v>0</v>
      </c>
      <c r="BH447" s="308">
        <f t="shared" si="350"/>
        <v>0</v>
      </c>
      <c r="BI447" s="295">
        <f t="shared" si="351"/>
        <v>0</v>
      </c>
      <c r="BJ447" s="295">
        <f t="shared" si="352"/>
        <v>0</v>
      </c>
      <c r="BK447" s="310">
        <f t="shared" si="353"/>
        <v>0</v>
      </c>
      <c r="BL447" s="317">
        <f t="shared" si="367"/>
        <v>0</v>
      </c>
      <c r="BM447" s="299">
        <f t="shared" si="367"/>
        <v>0</v>
      </c>
      <c r="BN447" s="299">
        <f t="shared" si="368"/>
        <v>0</v>
      </c>
      <c r="BO447" s="299">
        <f t="shared" si="367"/>
        <v>0</v>
      </c>
      <c r="BP447" s="299">
        <f t="shared" si="369"/>
        <v>0</v>
      </c>
      <c r="BQ447" s="299">
        <f t="shared" si="367"/>
        <v>0</v>
      </c>
      <c r="BR447" s="299">
        <f t="shared" si="370"/>
        <v>0</v>
      </c>
      <c r="BS447" s="299">
        <f t="shared" si="371"/>
        <v>0</v>
      </c>
      <c r="BT447" s="318">
        <f t="shared" si="371"/>
        <v>0</v>
      </c>
      <c r="BU447" s="450">
        <f t="shared" si="372"/>
        <v>0</v>
      </c>
      <c r="BV447" s="451">
        <f t="shared" si="373"/>
        <v>0</v>
      </c>
      <c r="BW447" s="451">
        <f t="shared" si="374"/>
        <v>0</v>
      </c>
      <c r="BX447" s="451">
        <f t="shared" si="375"/>
        <v>0</v>
      </c>
      <c r="BY447" s="451">
        <f t="shared" si="376"/>
        <v>0</v>
      </c>
      <c r="BZ447" s="451">
        <f t="shared" si="377"/>
        <v>0</v>
      </c>
      <c r="CA447" s="451">
        <f t="shared" si="378"/>
        <v>0</v>
      </c>
      <c r="CB447" s="451">
        <f t="shared" si="379"/>
        <v>0</v>
      </c>
      <c r="CC447" s="451">
        <f t="shared" si="380"/>
        <v>0</v>
      </c>
      <c r="CD447" s="452">
        <f t="shared" si="381"/>
        <v>0</v>
      </c>
      <c r="CE447" s="453">
        <f>IF($AF447="3/3",$R447*参照!$J$4,IF($AF447="2/3",$R447*参照!$J$5,IF($AF447="1/3",$R447*参照!$J$6,IF($AF447="1/4(多子)",$R447*参照!$J$4,IF($AF447="1/4(工･農)",$R447*参照!$J$7,IF($AF447="3/3(多子)",$R447*参照!$J$4,IF($AF447="2/3(多子)",$R447*参照!$J$4,IF($AF447="1/3(多子)",$R447*参照!$J$4,IF($AF447="多子世帯",$R447*参照!$J$4,)))))))))</f>
        <v>0</v>
      </c>
      <c r="CF447" s="454" t="b">
        <f>IF(AH447="3/3",$M447*参照!$I$4,IF(AH447="2/3",$M447*参照!$I$5,IF(AH447="1/3",$M447*参照!$I$6,IF(AH447="1/4(多子)",$M447*参照!$I$4,IF(AH447="1/4(工･農)",$M447*参照!$I$7,IF(AH447="3/3(多子)",$M447*参照!$I$4,IF(AH447="2/3(多子)",$M447*参照!$I$4,IF(AH447="1/3(多子)",$M447*参照!$I$4,IF(AH447="多子世帯",$M447*参照!$I$4,IF(AH447="対象外",0))))))))))</f>
        <v>0</v>
      </c>
      <c r="CG447" s="454" t="b">
        <f>IF(AI447="3/3",$M447*参照!$I$4,IF(AI447="2/3",$M447*参照!$I$5,IF(AI447="1/3",$M447*参照!$I$6,IF(AI447="1/4(多子)",$M447*参照!$I$4,IF(AI447="1/4(工･農)",$M447*参照!$I$7,IF(AI447="3/3(多子)",$M447*参照!$I$4,IF(AI447="2/3(多子)",$M447*参照!$I$4,IF(AI447="1/3(多子)",$M447*参照!$I$4,IF(AI447="多子世帯",$M447*参照!$I$4,IF(AI447="対象外",0))))))))))</f>
        <v>0</v>
      </c>
      <c r="CH447" s="454" t="b">
        <f>IF(AJ447="3/3",$M447*参照!$I$4,IF(AJ447="2/3",$M447*参照!$I$5,IF(AJ447="1/3",$M447*参照!$I$6,IF(AJ447="1/4(多子)",$M447*参照!$I$4,IF(AJ447="1/4(工･農)",$M447*参照!$I$7,IF(AJ447="3/3(多子)",$M447*参照!$I$4,IF(AJ447="2/3(多子)",$M447*参照!$I$4,IF(AJ447="1/3(多子)",$M447*参照!$I$4,IF(AJ447="多子世帯",$M447*参照!$I$4,IF(AJ447="対象外",0))))))))))</f>
        <v>0</v>
      </c>
      <c r="CI447" s="454" t="b">
        <f>IF(AK447="3/3",$M447*参照!$I$4,IF(AK447="2/3",$M447*参照!$I$5,IF(AK447="1/3",$M447*参照!$I$6,IF(AK447="1/4(多子)",$M447*参照!$I$4,IF(AK447="1/4(工･農)",$M447*参照!$I$7,IF(AK447="3/3(多子)",$M447*参照!$I$4,IF(AK447="2/3(多子)",$M447*参照!$I$4,IF(AK447="1/3(多子)",$M447*参照!$I$4,IF(AK447="多子世帯",$M447*参照!$I$4,IF(AK447="対象外",0))))))))))</f>
        <v>0</v>
      </c>
      <c r="CJ447" s="454" t="b">
        <f>IF(AL447="3/3",$M447*参照!$I$4,IF(AL447="2/3",$M447*参照!$I$5,IF(AL447="1/3",$M447*参照!$I$6,IF(AL447="1/4(多子)",$M447*参照!$I$4,IF(AL447="1/4(工･農)",$M447*参照!$I$7,IF(AL447="3/3(多子)",$M447*参照!$I$4,IF(AL447="2/3(多子)",$M447*参照!$I$4,IF(AL447="1/3(多子)",$M447*参照!$I$4,IF(AL447="多子世帯",$M447*参照!$I$4,IF(AL447="対象外",0))))))))))</f>
        <v>0</v>
      </c>
      <c r="CK447" s="454" t="b">
        <f>IF(AM447="3/3",$M447*参照!$I$4,IF(AM447="2/3",$M447*参照!$I$5,IF(AM447="1/3",$M447*参照!$I$6,IF(AM447="1/4(多子)",$M447*参照!$I$4,IF(AM447="1/4(工･農)",$M447*参照!$I$7,IF(AM447="3/3(多子)",$M447*参照!$I$4,IF(AM447="2/3(多子)",$M447*参照!$I$4,IF(AM447="1/3(多子)",$M447*参照!$I$4,IF(AM447="多子世帯",$M447*参照!$I$4,IF(AM447="対象外",0))))))))))</f>
        <v>0</v>
      </c>
      <c r="CL447" s="454" t="b">
        <f>IF(AN447="3/3",$M447*参照!$I$4,IF(AN447="2/3",$M447*参照!$I$5,IF(AN447="1/3",$M447*参照!$I$6,IF(AN447="1/4(多子)",$M447*参照!$I$4,IF(AN447="1/4(工･農)",$M447*参照!$I$7,IF(AN447="3/3(多子)",$M447*参照!$I$4,IF(AN447="2/3(多子)",$M447*参照!$I$4,IF(AN447="1/3(多子)",$M447*参照!$I$4,IF(AN447="多子世帯",$M447*参照!$I$4,IF(AN447="対象外",0))))))))))</f>
        <v>0</v>
      </c>
      <c r="CM447" s="454" t="b">
        <f>IF(AO447="3/3",$M447*参照!$I$4,IF(AO447="2/3",$M447*参照!$I$5,IF(AO447="1/3",$M447*参照!$I$6,IF(AO447="1/4(多子)",$M447*参照!$I$4,IF(AO447="1/4(工･農)",$M447*参照!$I$7,IF(AO447="3/3(多子)",$M447*参照!$I$4,IF(AO447="2/3(多子)",$M447*参照!$I$4,IF(AO447="1/3(多子)",$M447*参照!$I$4,IF(AO447="多子世帯",$M447*参照!$I$4,IF(AO447="対象外",0))))))))))</f>
        <v>0</v>
      </c>
      <c r="CN447" s="454" t="b">
        <f>IF(AP447="3/3",$M447*参照!$I$4,IF(AP447="2/3",$M447*参照!$I$5,IF(AP447="1/3",$M447*参照!$I$6,IF(AP447="1/4(多子)",$M447*参照!$I$4,IF(AP447="1/4(工･農)",$M447*参照!$I$7,IF(AP447="3/3(多子)",$M447*参照!$I$4,IF(AP447="2/3(多子)",$M447*参照!$I$4,IF(AP447="1/3(多子)",$M447*参照!$I$4,IF(AP447="多子世帯",$M447*参照!$I$4,IF(AP447="対象外",0))))))))))</f>
        <v>0</v>
      </c>
      <c r="CO447" s="454" t="b">
        <f>IF(AQ447="3/3",$M447*参照!$I$4,IF(AQ447="2/3",$M447*参照!$I$5,IF(AQ447="1/3",$M447*参照!$I$6,IF(AQ447="1/4(多子)",$M447*参照!$I$4,IF(AQ447="1/4(工･農)",$M447*参照!$I$7,IF(AQ447="3/3(多子)",$M447*参照!$I$4,IF(AQ447="2/3(多子)",$M447*参照!$I$4,IF(AQ447="1/3(多子)",$M447*参照!$I$4,IF(AQ447="多子世帯",$M447*参照!$I$4,IF(AQ447="対象外",0))))))))))</f>
        <v>0</v>
      </c>
      <c r="CP447" s="454" t="b">
        <f>IF(AR447="3/3",$M447*参照!$I$4,IF(AR447="2/3",$M447*参照!$I$5,IF(AR447="1/3",$M447*参照!$I$6,IF(AR447="1/4(多子)",$M447*参照!$I$4,IF(AR447="1/4(工･農)",$M447*参照!$I$7,IF(AR447="3/3(多子)",$M447*参照!$I$4,IF(AR447="2/3(多子)",$M447*参照!$I$4,IF(AR447="1/3(多子)",$M447*参照!$I$4,IF(AR447="多子世帯",$M447*参照!$I$4,IF(AR447="対象外",0))))))))))</f>
        <v>0</v>
      </c>
      <c r="CQ447" s="455" t="b">
        <f>IF(AS447="3/3",$M447*参照!$I$4,IF(AS447="2/3",$M447*参照!$I$5,IF(AS447="1/3",$M447*参照!$I$6,IF(AS447="1/4(多子)",$M447*参照!$I$4,IF(AS447="1/4(工･農)",$M447*参照!$I$7,IF(AS447="3/3(多子)",$M447*参照!$I$4,IF(AS447="2/3(多子)",$M447*参照!$I$4,IF(AS447="1/3(多子)",$M447*参照!$I$4,IF(AS447="多子世帯",$M447*参照!$I$4,IF(AS447="対象外",0))))))))))</f>
        <v>0</v>
      </c>
      <c r="CR447" s="456">
        <f t="shared" si="382"/>
        <v>0</v>
      </c>
      <c r="CS447" s="66"/>
      <c r="CT447" s="147"/>
      <c r="CU447" s="147"/>
      <c r="CV447" s="147"/>
      <c r="CW447" s="147"/>
      <c r="CX447" s="147"/>
      <c r="CY447" s="149"/>
      <c r="CZ447" s="100"/>
      <c r="DA447" s="147"/>
      <c r="DB447" s="147"/>
      <c r="DC447" s="147"/>
      <c r="DD447" s="147"/>
      <c r="DE447" s="147"/>
      <c r="DF447" s="148">
        <f t="shared" si="383"/>
        <v>0</v>
      </c>
      <c r="DG447" s="77">
        <f>IF(CD447=0,0,(ROUNDUP(O447*(BU447*参照!$C$5+BV447*参照!$C$6+BW447*参照!$C$7+BX447*参照!$C$8+BY447*参照!$C$9+BZ447*参照!$C$10+CA447*参照!$C$11+CB447*参照!$C$12+CC447*参照!$C$13)/CD447,-2)))</f>
        <v>0</v>
      </c>
      <c r="DH447" s="136" t="str">
        <f t="shared" si="354"/>
        <v>B</v>
      </c>
    </row>
    <row r="448" spans="1:112" ht="14.4">
      <c r="A448" s="137">
        <v>407</v>
      </c>
      <c r="B448" s="363"/>
      <c r="C448" s="361"/>
      <c r="D448" s="126"/>
      <c r="E448" s="127"/>
      <c r="F448" s="185"/>
      <c r="G448" s="213"/>
      <c r="H448" s="355"/>
      <c r="I448" s="235">
        <v>0</v>
      </c>
      <c r="J448" s="235">
        <f t="shared" si="355"/>
        <v>0</v>
      </c>
      <c r="K448" s="387">
        <f>IF(D448="昼間",参照!$E$4,IF(D448="夜間等",参照!$E$5,IF(D448="通信",参照!$E$6,0)))</f>
        <v>0</v>
      </c>
      <c r="L448" s="240">
        <f t="shared" si="356"/>
        <v>0</v>
      </c>
      <c r="M448" s="241">
        <f t="shared" si="357"/>
        <v>0</v>
      </c>
      <c r="N448" s="238"/>
      <c r="O448" s="238">
        <f t="shared" si="358"/>
        <v>0</v>
      </c>
      <c r="P448" s="389">
        <v>0</v>
      </c>
      <c r="Q448" s="392">
        <f>IF(D448="昼間",参照!$F$4,IF(D448="夜間等",参照!$F$5,IF(D448="通信",参照!$F$6,0)))</f>
        <v>0</v>
      </c>
      <c r="R448" s="240">
        <f t="shared" si="359"/>
        <v>0</v>
      </c>
      <c r="S448" s="214"/>
      <c r="T448" s="384">
        <f t="shared" si="360"/>
        <v>0</v>
      </c>
      <c r="U448" s="382">
        <f t="shared" si="361"/>
        <v>0</v>
      </c>
      <c r="V448" s="380">
        <f t="shared" si="362"/>
        <v>0</v>
      </c>
      <c r="W448" s="378">
        <f t="shared" si="363"/>
        <v>0</v>
      </c>
      <c r="X448" s="386" t="str">
        <f t="shared" si="333"/>
        <v>0</v>
      </c>
      <c r="Y448" s="379">
        <f t="shared" si="364"/>
        <v>0</v>
      </c>
      <c r="Z448" s="441"/>
      <c r="AA448" s="441"/>
      <c r="AB448" s="445">
        <f t="shared" si="365"/>
        <v>0</v>
      </c>
      <c r="AC448" s="356">
        <f t="shared" si="366"/>
        <v>0</v>
      </c>
      <c r="AD448" s="123">
        <f t="shared" si="334"/>
        <v>0</v>
      </c>
      <c r="AE448" s="123">
        <f t="shared" si="335"/>
        <v>0</v>
      </c>
      <c r="AF448" s="183"/>
      <c r="AG448" s="32"/>
      <c r="AH448" s="97"/>
      <c r="AI448" s="33"/>
      <c r="AJ448" s="97"/>
      <c r="AK448" s="33"/>
      <c r="AL448" s="97"/>
      <c r="AM448" s="98"/>
      <c r="AN448" s="99"/>
      <c r="AO448" s="147"/>
      <c r="AP448" s="147"/>
      <c r="AQ448" s="147"/>
      <c r="AR448" s="147"/>
      <c r="AS448" s="33"/>
      <c r="AT448" s="308">
        <f t="shared" si="336"/>
        <v>0</v>
      </c>
      <c r="AU448" s="295">
        <f t="shared" si="337"/>
        <v>0</v>
      </c>
      <c r="AV448" s="295">
        <f t="shared" si="338"/>
        <v>0</v>
      </c>
      <c r="AW448" s="295">
        <f t="shared" si="339"/>
        <v>0</v>
      </c>
      <c r="AX448" s="295">
        <f t="shared" si="340"/>
        <v>0</v>
      </c>
      <c r="AY448" s="295">
        <f t="shared" si="341"/>
        <v>0</v>
      </c>
      <c r="AZ448" s="295">
        <f t="shared" si="342"/>
        <v>0</v>
      </c>
      <c r="BA448" s="295">
        <f t="shared" si="343"/>
        <v>0</v>
      </c>
      <c r="BB448" s="310">
        <f t="shared" si="344"/>
        <v>0</v>
      </c>
      <c r="BC448" s="308">
        <f t="shared" si="345"/>
        <v>0</v>
      </c>
      <c r="BD448" s="308">
        <f t="shared" si="346"/>
        <v>0</v>
      </c>
      <c r="BE448" s="295">
        <f t="shared" si="347"/>
        <v>0</v>
      </c>
      <c r="BF448" s="308">
        <f t="shared" si="348"/>
        <v>0</v>
      </c>
      <c r="BG448" s="295">
        <f t="shared" si="349"/>
        <v>0</v>
      </c>
      <c r="BH448" s="308">
        <f t="shared" si="350"/>
        <v>0</v>
      </c>
      <c r="BI448" s="295">
        <f t="shared" si="351"/>
        <v>0</v>
      </c>
      <c r="BJ448" s="295">
        <f t="shared" si="352"/>
        <v>0</v>
      </c>
      <c r="BK448" s="310">
        <f t="shared" si="353"/>
        <v>0</v>
      </c>
      <c r="BL448" s="317">
        <f t="shared" si="367"/>
        <v>0</v>
      </c>
      <c r="BM448" s="299">
        <f t="shared" si="367"/>
        <v>0</v>
      </c>
      <c r="BN448" s="299">
        <f t="shared" si="368"/>
        <v>0</v>
      </c>
      <c r="BO448" s="299">
        <f t="shared" si="367"/>
        <v>0</v>
      </c>
      <c r="BP448" s="299">
        <f t="shared" si="369"/>
        <v>0</v>
      </c>
      <c r="BQ448" s="299">
        <f t="shared" si="367"/>
        <v>0</v>
      </c>
      <c r="BR448" s="299">
        <f t="shared" si="370"/>
        <v>0</v>
      </c>
      <c r="BS448" s="299">
        <f t="shared" si="371"/>
        <v>0</v>
      </c>
      <c r="BT448" s="318">
        <f t="shared" si="371"/>
        <v>0</v>
      </c>
      <c r="BU448" s="450">
        <f t="shared" si="372"/>
        <v>0</v>
      </c>
      <c r="BV448" s="451">
        <f t="shared" si="373"/>
        <v>0</v>
      </c>
      <c r="BW448" s="451">
        <f t="shared" si="374"/>
        <v>0</v>
      </c>
      <c r="BX448" s="451">
        <f t="shared" si="375"/>
        <v>0</v>
      </c>
      <c r="BY448" s="451">
        <f t="shared" si="376"/>
        <v>0</v>
      </c>
      <c r="BZ448" s="451">
        <f t="shared" si="377"/>
        <v>0</v>
      </c>
      <c r="CA448" s="451">
        <f t="shared" si="378"/>
        <v>0</v>
      </c>
      <c r="CB448" s="451">
        <f t="shared" si="379"/>
        <v>0</v>
      </c>
      <c r="CC448" s="451">
        <f t="shared" si="380"/>
        <v>0</v>
      </c>
      <c r="CD448" s="452">
        <f t="shared" si="381"/>
        <v>0</v>
      </c>
      <c r="CE448" s="453">
        <f>IF($AF448="3/3",$R448*参照!$J$4,IF($AF448="2/3",$R448*参照!$J$5,IF($AF448="1/3",$R448*参照!$J$6,IF($AF448="1/4(多子)",$R448*参照!$J$4,IF($AF448="1/4(工･農)",$R448*参照!$J$7,IF($AF448="3/3(多子)",$R448*参照!$J$4,IF($AF448="2/3(多子)",$R448*参照!$J$4,IF($AF448="1/3(多子)",$R448*参照!$J$4,IF($AF448="多子世帯",$R448*参照!$J$4,)))))))))</f>
        <v>0</v>
      </c>
      <c r="CF448" s="454" t="b">
        <f>IF(AH448="3/3",$M448*参照!$I$4,IF(AH448="2/3",$M448*参照!$I$5,IF(AH448="1/3",$M448*参照!$I$6,IF(AH448="1/4(多子)",$M448*参照!$I$4,IF(AH448="1/4(工･農)",$M448*参照!$I$7,IF(AH448="3/3(多子)",$M448*参照!$I$4,IF(AH448="2/3(多子)",$M448*参照!$I$4,IF(AH448="1/3(多子)",$M448*参照!$I$4,IF(AH448="多子世帯",$M448*参照!$I$4,IF(AH448="対象外",0))))))))))</f>
        <v>0</v>
      </c>
      <c r="CG448" s="454" t="b">
        <f>IF(AI448="3/3",$M448*参照!$I$4,IF(AI448="2/3",$M448*参照!$I$5,IF(AI448="1/3",$M448*参照!$I$6,IF(AI448="1/4(多子)",$M448*参照!$I$4,IF(AI448="1/4(工･農)",$M448*参照!$I$7,IF(AI448="3/3(多子)",$M448*参照!$I$4,IF(AI448="2/3(多子)",$M448*参照!$I$4,IF(AI448="1/3(多子)",$M448*参照!$I$4,IF(AI448="多子世帯",$M448*参照!$I$4,IF(AI448="対象外",0))))))))))</f>
        <v>0</v>
      </c>
      <c r="CH448" s="454" t="b">
        <f>IF(AJ448="3/3",$M448*参照!$I$4,IF(AJ448="2/3",$M448*参照!$I$5,IF(AJ448="1/3",$M448*参照!$I$6,IF(AJ448="1/4(多子)",$M448*参照!$I$4,IF(AJ448="1/4(工･農)",$M448*参照!$I$7,IF(AJ448="3/3(多子)",$M448*参照!$I$4,IF(AJ448="2/3(多子)",$M448*参照!$I$4,IF(AJ448="1/3(多子)",$M448*参照!$I$4,IF(AJ448="多子世帯",$M448*参照!$I$4,IF(AJ448="対象外",0))))))))))</f>
        <v>0</v>
      </c>
      <c r="CI448" s="454" t="b">
        <f>IF(AK448="3/3",$M448*参照!$I$4,IF(AK448="2/3",$M448*参照!$I$5,IF(AK448="1/3",$M448*参照!$I$6,IF(AK448="1/4(多子)",$M448*参照!$I$4,IF(AK448="1/4(工･農)",$M448*参照!$I$7,IF(AK448="3/3(多子)",$M448*参照!$I$4,IF(AK448="2/3(多子)",$M448*参照!$I$4,IF(AK448="1/3(多子)",$M448*参照!$I$4,IF(AK448="多子世帯",$M448*参照!$I$4,IF(AK448="対象外",0))))))))))</f>
        <v>0</v>
      </c>
      <c r="CJ448" s="454" t="b">
        <f>IF(AL448="3/3",$M448*参照!$I$4,IF(AL448="2/3",$M448*参照!$I$5,IF(AL448="1/3",$M448*参照!$I$6,IF(AL448="1/4(多子)",$M448*参照!$I$4,IF(AL448="1/4(工･農)",$M448*参照!$I$7,IF(AL448="3/3(多子)",$M448*参照!$I$4,IF(AL448="2/3(多子)",$M448*参照!$I$4,IF(AL448="1/3(多子)",$M448*参照!$I$4,IF(AL448="多子世帯",$M448*参照!$I$4,IF(AL448="対象外",0))))))))))</f>
        <v>0</v>
      </c>
      <c r="CK448" s="454" t="b">
        <f>IF(AM448="3/3",$M448*参照!$I$4,IF(AM448="2/3",$M448*参照!$I$5,IF(AM448="1/3",$M448*参照!$I$6,IF(AM448="1/4(多子)",$M448*参照!$I$4,IF(AM448="1/4(工･農)",$M448*参照!$I$7,IF(AM448="3/3(多子)",$M448*参照!$I$4,IF(AM448="2/3(多子)",$M448*参照!$I$4,IF(AM448="1/3(多子)",$M448*参照!$I$4,IF(AM448="多子世帯",$M448*参照!$I$4,IF(AM448="対象外",0))))))))))</f>
        <v>0</v>
      </c>
      <c r="CL448" s="454" t="b">
        <f>IF(AN448="3/3",$M448*参照!$I$4,IF(AN448="2/3",$M448*参照!$I$5,IF(AN448="1/3",$M448*参照!$I$6,IF(AN448="1/4(多子)",$M448*参照!$I$4,IF(AN448="1/4(工･農)",$M448*参照!$I$7,IF(AN448="3/3(多子)",$M448*参照!$I$4,IF(AN448="2/3(多子)",$M448*参照!$I$4,IF(AN448="1/3(多子)",$M448*参照!$I$4,IF(AN448="多子世帯",$M448*参照!$I$4,IF(AN448="対象外",0))))))))))</f>
        <v>0</v>
      </c>
      <c r="CM448" s="454" t="b">
        <f>IF(AO448="3/3",$M448*参照!$I$4,IF(AO448="2/3",$M448*参照!$I$5,IF(AO448="1/3",$M448*参照!$I$6,IF(AO448="1/4(多子)",$M448*参照!$I$4,IF(AO448="1/4(工･農)",$M448*参照!$I$7,IF(AO448="3/3(多子)",$M448*参照!$I$4,IF(AO448="2/3(多子)",$M448*参照!$I$4,IF(AO448="1/3(多子)",$M448*参照!$I$4,IF(AO448="多子世帯",$M448*参照!$I$4,IF(AO448="対象外",0))))))))))</f>
        <v>0</v>
      </c>
      <c r="CN448" s="454" t="b">
        <f>IF(AP448="3/3",$M448*参照!$I$4,IF(AP448="2/3",$M448*参照!$I$5,IF(AP448="1/3",$M448*参照!$I$6,IF(AP448="1/4(多子)",$M448*参照!$I$4,IF(AP448="1/4(工･農)",$M448*参照!$I$7,IF(AP448="3/3(多子)",$M448*参照!$I$4,IF(AP448="2/3(多子)",$M448*参照!$I$4,IF(AP448="1/3(多子)",$M448*参照!$I$4,IF(AP448="多子世帯",$M448*参照!$I$4,IF(AP448="対象外",0))))))))))</f>
        <v>0</v>
      </c>
      <c r="CO448" s="454" t="b">
        <f>IF(AQ448="3/3",$M448*参照!$I$4,IF(AQ448="2/3",$M448*参照!$I$5,IF(AQ448="1/3",$M448*参照!$I$6,IF(AQ448="1/4(多子)",$M448*参照!$I$4,IF(AQ448="1/4(工･農)",$M448*参照!$I$7,IF(AQ448="3/3(多子)",$M448*参照!$I$4,IF(AQ448="2/3(多子)",$M448*参照!$I$4,IF(AQ448="1/3(多子)",$M448*参照!$I$4,IF(AQ448="多子世帯",$M448*参照!$I$4,IF(AQ448="対象外",0))))))))))</f>
        <v>0</v>
      </c>
      <c r="CP448" s="454" t="b">
        <f>IF(AR448="3/3",$M448*参照!$I$4,IF(AR448="2/3",$M448*参照!$I$5,IF(AR448="1/3",$M448*参照!$I$6,IF(AR448="1/4(多子)",$M448*参照!$I$4,IF(AR448="1/4(工･農)",$M448*参照!$I$7,IF(AR448="3/3(多子)",$M448*参照!$I$4,IF(AR448="2/3(多子)",$M448*参照!$I$4,IF(AR448="1/3(多子)",$M448*参照!$I$4,IF(AR448="多子世帯",$M448*参照!$I$4,IF(AR448="対象外",0))))))))))</f>
        <v>0</v>
      </c>
      <c r="CQ448" s="455" t="b">
        <f>IF(AS448="3/3",$M448*参照!$I$4,IF(AS448="2/3",$M448*参照!$I$5,IF(AS448="1/3",$M448*参照!$I$6,IF(AS448="1/4(多子)",$M448*参照!$I$4,IF(AS448="1/4(工･農)",$M448*参照!$I$7,IF(AS448="3/3(多子)",$M448*参照!$I$4,IF(AS448="2/3(多子)",$M448*参照!$I$4,IF(AS448="1/3(多子)",$M448*参照!$I$4,IF(AS448="多子世帯",$M448*参照!$I$4,IF(AS448="対象外",0))))))))))</f>
        <v>0</v>
      </c>
      <c r="CR448" s="456">
        <f t="shared" si="382"/>
        <v>0</v>
      </c>
      <c r="CS448" s="66"/>
      <c r="CT448" s="147"/>
      <c r="CU448" s="147"/>
      <c r="CV448" s="147"/>
      <c r="CW448" s="147"/>
      <c r="CX448" s="147"/>
      <c r="CY448" s="149"/>
      <c r="CZ448" s="100"/>
      <c r="DA448" s="147"/>
      <c r="DB448" s="147"/>
      <c r="DC448" s="147"/>
      <c r="DD448" s="147"/>
      <c r="DE448" s="147"/>
      <c r="DF448" s="148">
        <f t="shared" si="383"/>
        <v>0</v>
      </c>
      <c r="DG448" s="77">
        <f>IF(CD448=0,0,(ROUNDUP(O448*(BU448*参照!$C$5+BV448*参照!$C$6+BW448*参照!$C$7+BX448*参照!$C$8+BY448*参照!$C$9+BZ448*参照!$C$10+CA448*参照!$C$11+CB448*参照!$C$12+CC448*参照!$C$13)/CD448,-2)))</f>
        <v>0</v>
      </c>
      <c r="DH448" s="136" t="str">
        <f t="shared" si="354"/>
        <v>B</v>
      </c>
    </row>
    <row r="449" spans="1:112" ht="14.4">
      <c r="A449" s="137">
        <v>408</v>
      </c>
      <c r="B449" s="354"/>
      <c r="C449" s="355"/>
      <c r="D449" s="213"/>
      <c r="E449" s="213"/>
      <c r="F449" s="185"/>
      <c r="G449" s="213"/>
      <c r="H449" s="355"/>
      <c r="I449" s="237">
        <v>0</v>
      </c>
      <c r="J449" s="236">
        <f t="shared" si="355"/>
        <v>0</v>
      </c>
      <c r="K449" s="387">
        <f>IF(D449="昼間",参照!$E$4,IF(D449="夜間等",参照!$E$5,IF(D449="通信",参照!$E$6,0)))</f>
        <v>0</v>
      </c>
      <c r="L449" s="240">
        <f t="shared" si="356"/>
        <v>0</v>
      </c>
      <c r="M449" s="241">
        <f t="shared" si="357"/>
        <v>0</v>
      </c>
      <c r="N449" s="238"/>
      <c r="O449" s="238">
        <f t="shared" si="358"/>
        <v>0</v>
      </c>
      <c r="P449" s="389">
        <v>0</v>
      </c>
      <c r="Q449" s="392">
        <f>IF(D449="昼間",参照!$F$4,IF(D449="夜間等",参照!$F$5,IF(D449="通信",参照!$F$6,0)))</f>
        <v>0</v>
      </c>
      <c r="R449" s="240">
        <f t="shared" si="359"/>
        <v>0</v>
      </c>
      <c r="S449" s="214"/>
      <c r="T449" s="384">
        <f t="shared" si="360"/>
        <v>0</v>
      </c>
      <c r="U449" s="382">
        <f t="shared" si="361"/>
        <v>0</v>
      </c>
      <c r="V449" s="380">
        <f t="shared" si="362"/>
        <v>0</v>
      </c>
      <c r="W449" s="378">
        <f t="shared" si="363"/>
        <v>0</v>
      </c>
      <c r="X449" s="386" t="str">
        <f t="shared" si="333"/>
        <v>0</v>
      </c>
      <c r="Y449" s="379">
        <f t="shared" si="364"/>
        <v>0</v>
      </c>
      <c r="Z449" s="441"/>
      <c r="AA449" s="441"/>
      <c r="AB449" s="445">
        <f t="shared" si="365"/>
        <v>0</v>
      </c>
      <c r="AC449" s="356">
        <f t="shared" si="366"/>
        <v>0</v>
      </c>
      <c r="AD449" s="123">
        <f t="shared" si="334"/>
        <v>0</v>
      </c>
      <c r="AE449" s="123">
        <f t="shared" si="335"/>
        <v>0</v>
      </c>
      <c r="AF449" s="183"/>
      <c r="AG449" s="32"/>
      <c r="AH449" s="97"/>
      <c r="AI449" s="33"/>
      <c r="AJ449" s="97"/>
      <c r="AK449" s="33"/>
      <c r="AL449" s="97"/>
      <c r="AM449" s="98"/>
      <c r="AN449" s="99"/>
      <c r="AO449" s="147"/>
      <c r="AP449" s="147"/>
      <c r="AQ449" s="147"/>
      <c r="AR449" s="147"/>
      <c r="AS449" s="33"/>
      <c r="AT449" s="308">
        <f t="shared" si="336"/>
        <v>0</v>
      </c>
      <c r="AU449" s="295">
        <f t="shared" si="337"/>
        <v>0</v>
      </c>
      <c r="AV449" s="295">
        <f t="shared" si="338"/>
        <v>0</v>
      </c>
      <c r="AW449" s="295">
        <f t="shared" si="339"/>
        <v>0</v>
      </c>
      <c r="AX449" s="295">
        <f t="shared" si="340"/>
        <v>0</v>
      </c>
      <c r="AY449" s="295">
        <f t="shared" si="341"/>
        <v>0</v>
      </c>
      <c r="AZ449" s="295">
        <f t="shared" si="342"/>
        <v>0</v>
      </c>
      <c r="BA449" s="295">
        <f t="shared" si="343"/>
        <v>0</v>
      </c>
      <c r="BB449" s="310">
        <f t="shared" si="344"/>
        <v>0</v>
      </c>
      <c r="BC449" s="308">
        <f t="shared" si="345"/>
        <v>0</v>
      </c>
      <c r="BD449" s="308">
        <f t="shared" si="346"/>
        <v>0</v>
      </c>
      <c r="BE449" s="295">
        <f t="shared" si="347"/>
        <v>0</v>
      </c>
      <c r="BF449" s="308">
        <f t="shared" si="348"/>
        <v>0</v>
      </c>
      <c r="BG449" s="295">
        <f t="shared" si="349"/>
        <v>0</v>
      </c>
      <c r="BH449" s="308">
        <f t="shared" si="350"/>
        <v>0</v>
      </c>
      <c r="BI449" s="295">
        <f t="shared" si="351"/>
        <v>0</v>
      </c>
      <c r="BJ449" s="295">
        <f t="shared" si="352"/>
        <v>0</v>
      </c>
      <c r="BK449" s="310">
        <f t="shared" si="353"/>
        <v>0</v>
      </c>
      <c r="BL449" s="317">
        <f t="shared" si="367"/>
        <v>0</v>
      </c>
      <c r="BM449" s="299">
        <f t="shared" si="367"/>
        <v>0</v>
      </c>
      <c r="BN449" s="299">
        <f t="shared" si="368"/>
        <v>0</v>
      </c>
      <c r="BO449" s="299">
        <f t="shared" si="367"/>
        <v>0</v>
      </c>
      <c r="BP449" s="299">
        <f t="shared" si="369"/>
        <v>0</v>
      </c>
      <c r="BQ449" s="299">
        <f t="shared" si="367"/>
        <v>0</v>
      </c>
      <c r="BR449" s="299">
        <f t="shared" si="370"/>
        <v>0</v>
      </c>
      <c r="BS449" s="299">
        <f t="shared" si="371"/>
        <v>0</v>
      </c>
      <c r="BT449" s="318">
        <f t="shared" si="371"/>
        <v>0</v>
      </c>
      <c r="BU449" s="450">
        <f t="shared" si="372"/>
        <v>0</v>
      </c>
      <c r="BV449" s="451">
        <f t="shared" si="373"/>
        <v>0</v>
      </c>
      <c r="BW449" s="451">
        <f t="shared" si="374"/>
        <v>0</v>
      </c>
      <c r="BX449" s="451">
        <f t="shared" si="375"/>
        <v>0</v>
      </c>
      <c r="BY449" s="451">
        <f t="shared" si="376"/>
        <v>0</v>
      </c>
      <c r="BZ449" s="451">
        <f t="shared" si="377"/>
        <v>0</v>
      </c>
      <c r="CA449" s="451">
        <f t="shared" si="378"/>
        <v>0</v>
      </c>
      <c r="CB449" s="451">
        <f t="shared" si="379"/>
        <v>0</v>
      </c>
      <c r="CC449" s="451">
        <f t="shared" si="380"/>
        <v>0</v>
      </c>
      <c r="CD449" s="452">
        <f t="shared" si="381"/>
        <v>0</v>
      </c>
      <c r="CE449" s="453">
        <f>IF($AF449="3/3",$R449*参照!$J$4,IF($AF449="2/3",$R449*参照!$J$5,IF($AF449="1/3",$R449*参照!$J$6,IF($AF449="1/4(多子)",$R449*参照!$J$4,IF($AF449="1/4(工･農)",$R449*参照!$J$7,IF($AF449="3/3(多子)",$R449*参照!$J$4,IF($AF449="2/3(多子)",$R449*参照!$J$4,IF($AF449="1/3(多子)",$R449*参照!$J$4,IF($AF449="多子世帯",$R449*参照!$J$4,)))))))))</f>
        <v>0</v>
      </c>
      <c r="CF449" s="454" t="b">
        <f>IF(AH449="3/3",$M449*参照!$I$4,IF(AH449="2/3",$M449*参照!$I$5,IF(AH449="1/3",$M449*参照!$I$6,IF(AH449="1/4(多子)",$M449*参照!$I$4,IF(AH449="1/4(工･農)",$M449*参照!$I$7,IF(AH449="3/3(多子)",$M449*参照!$I$4,IF(AH449="2/3(多子)",$M449*参照!$I$4,IF(AH449="1/3(多子)",$M449*参照!$I$4,IF(AH449="多子世帯",$M449*参照!$I$4,IF(AH449="対象外",0))))))))))</f>
        <v>0</v>
      </c>
      <c r="CG449" s="454" t="b">
        <f>IF(AI449="3/3",$M449*参照!$I$4,IF(AI449="2/3",$M449*参照!$I$5,IF(AI449="1/3",$M449*参照!$I$6,IF(AI449="1/4(多子)",$M449*参照!$I$4,IF(AI449="1/4(工･農)",$M449*参照!$I$7,IF(AI449="3/3(多子)",$M449*参照!$I$4,IF(AI449="2/3(多子)",$M449*参照!$I$4,IF(AI449="1/3(多子)",$M449*参照!$I$4,IF(AI449="多子世帯",$M449*参照!$I$4,IF(AI449="対象外",0))))))))))</f>
        <v>0</v>
      </c>
      <c r="CH449" s="454" t="b">
        <f>IF(AJ449="3/3",$M449*参照!$I$4,IF(AJ449="2/3",$M449*参照!$I$5,IF(AJ449="1/3",$M449*参照!$I$6,IF(AJ449="1/4(多子)",$M449*参照!$I$4,IF(AJ449="1/4(工･農)",$M449*参照!$I$7,IF(AJ449="3/3(多子)",$M449*参照!$I$4,IF(AJ449="2/3(多子)",$M449*参照!$I$4,IF(AJ449="1/3(多子)",$M449*参照!$I$4,IF(AJ449="多子世帯",$M449*参照!$I$4,IF(AJ449="対象外",0))))))))))</f>
        <v>0</v>
      </c>
      <c r="CI449" s="454" t="b">
        <f>IF(AK449="3/3",$M449*参照!$I$4,IF(AK449="2/3",$M449*参照!$I$5,IF(AK449="1/3",$M449*参照!$I$6,IF(AK449="1/4(多子)",$M449*参照!$I$4,IF(AK449="1/4(工･農)",$M449*参照!$I$7,IF(AK449="3/3(多子)",$M449*参照!$I$4,IF(AK449="2/3(多子)",$M449*参照!$I$4,IF(AK449="1/3(多子)",$M449*参照!$I$4,IF(AK449="多子世帯",$M449*参照!$I$4,IF(AK449="対象外",0))))))))))</f>
        <v>0</v>
      </c>
      <c r="CJ449" s="454" t="b">
        <f>IF(AL449="3/3",$M449*参照!$I$4,IF(AL449="2/3",$M449*参照!$I$5,IF(AL449="1/3",$M449*参照!$I$6,IF(AL449="1/4(多子)",$M449*参照!$I$4,IF(AL449="1/4(工･農)",$M449*参照!$I$7,IF(AL449="3/3(多子)",$M449*参照!$I$4,IF(AL449="2/3(多子)",$M449*参照!$I$4,IF(AL449="1/3(多子)",$M449*参照!$I$4,IF(AL449="多子世帯",$M449*参照!$I$4,IF(AL449="対象外",0))))))))))</f>
        <v>0</v>
      </c>
      <c r="CK449" s="454" t="b">
        <f>IF(AM449="3/3",$M449*参照!$I$4,IF(AM449="2/3",$M449*参照!$I$5,IF(AM449="1/3",$M449*参照!$I$6,IF(AM449="1/4(多子)",$M449*参照!$I$4,IF(AM449="1/4(工･農)",$M449*参照!$I$7,IF(AM449="3/3(多子)",$M449*参照!$I$4,IF(AM449="2/3(多子)",$M449*参照!$I$4,IF(AM449="1/3(多子)",$M449*参照!$I$4,IF(AM449="多子世帯",$M449*参照!$I$4,IF(AM449="対象外",0))))))))))</f>
        <v>0</v>
      </c>
      <c r="CL449" s="454" t="b">
        <f>IF(AN449="3/3",$M449*参照!$I$4,IF(AN449="2/3",$M449*参照!$I$5,IF(AN449="1/3",$M449*参照!$I$6,IF(AN449="1/4(多子)",$M449*参照!$I$4,IF(AN449="1/4(工･農)",$M449*参照!$I$7,IF(AN449="3/3(多子)",$M449*参照!$I$4,IF(AN449="2/3(多子)",$M449*参照!$I$4,IF(AN449="1/3(多子)",$M449*参照!$I$4,IF(AN449="多子世帯",$M449*参照!$I$4,IF(AN449="対象外",0))))))))))</f>
        <v>0</v>
      </c>
      <c r="CM449" s="454" t="b">
        <f>IF(AO449="3/3",$M449*参照!$I$4,IF(AO449="2/3",$M449*参照!$I$5,IF(AO449="1/3",$M449*参照!$I$6,IF(AO449="1/4(多子)",$M449*参照!$I$4,IF(AO449="1/4(工･農)",$M449*参照!$I$7,IF(AO449="3/3(多子)",$M449*参照!$I$4,IF(AO449="2/3(多子)",$M449*参照!$I$4,IF(AO449="1/3(多子)",$M449*参照!$I$4,IF(AO449="多子世帯",$M449*参照!$I$4,IF(AO449="対象外",0))))))))))</f>
        <v>0</v>
      </c>
      <c r="CN449" s="454" t="b">
        <f>IF(AP449="3/3",$M449*参照!$I$4,IF(AP449="2/3",$M449*参照!$I$5,IF(AP449="1/3",$M449*参照!$I$6,IF(AP449="1/4(多子)",$M449*参照!$I$4,IF(AP449="1/4(工･農)",$M449*参照!$I$7,IF(AP449="3/3(多子)",$M449*参照!$I$4,IF(AP449="2/3(多子)",$M449*参照!$I$4,IF(AP449="1/3(多子)",$M449*参照!$I$4,IF(AP449="多子世帯",$M449*参照!$I$4,IF(AP449="対象外",0))))))))))</f>
        <v>0</v>
      </c>
      <c r="CO449" s="454" t="b">
        <f>IF(AQ449="3/3",$M449*参照!$I$4,IF(AQ449="2/3",$M449*参照!$I$5,IF(AQ449="1/3",$M449*参照!$I$6,IF(AQ449="1/4(多子)",$M449*参照!$I$4,IF(AQ449="1/4(工･農)",$M449*参照!$I$7,IF(AQ449="3/3(多子)",$M449*参照!$I$4,IF(AQ449="2/3(多子)",$M449*参照!$I$4,IF(AQ449="1/3(多子)",$M449*参照!$I$4,IF(AQ449="多子世帯",$M449*参照!$I$4,IF(AQ449="対象外",0))))))))))</f>
        <v>0</v>
      </c>
      <c r="CP449" s="454" t="b">
        <f>IF(AR449="3/3",$M449*参照!$I$4,IF(AR449="2/3",$M449*参照!$I$5,IF(AR449="1/3",$M449*参照!$I$6,IF(AR449="1/4(多子)",$M449*参照!$I$4,IF(AR449="1/4(工･農)",$M449*参照!$I$7,IF(AR449="3/3(多子)",$M449*参照!$I$4,IF(AR449="2/3(多子)",$M449*参照!$I$4,IF(AR449="1/3(多子)",$M449*参照!$I$4,IF(AR449="多子世帯",$M449*参照!$I$4,IF(AR449="対象外",0))))))))))</f>
        <v>0</v>
      </c>
      <c r="CQ449" s="455" t="b">
        <f>IF(AS449="3/3",$M449*参照!$I$4,IF(AS449="2/3",$M449*参照!$I$5,IF(AS449="1/3",$M449*参照!$I$6,IF(AS449="1/4(多子)",$M449*参照!$I$4,IF(AS449="1/4(工･農)",$M449*参照!$I$7,IF(AS449="3/3(多子)",$M449*参照!$I$4,IF(AS449="2/3(多子)",$M449*参照!$I$4,IF(AS449="1/3(多子)",$M449*参照!$I$4,IF(AS449="多子世帯",$M449*参照!$I$4,IF(AS449="対象外",0))))))))))</f>
        <v>0</v>
      </c>
      <c r="CR449" s="456">
        <f t="shared" si="382"/>
        <v>0</v>
      </c>
      <c r="CS449" s="66"/>
      <c r="CT449" s="147"/>
      <c r="CU449" s="147"/>
      <c r="CV449" s="147"/>
      <c r="CW449" s="147"/>
      <c r="CX449" s="147"/>
      <c r="CY449" s="149"/>
      <c r="CZ449" s="100"/>
      <c r="DA449" s="147"/>
      <c r="DB449" s="147"/>
      <c r="DC449" s="147"/>
      <c r="DD449" s="147"/>
      <c r="DE449" s="147"/>
      <c r="DF449" s="148">
        <f t="shared" si="383"/>
        <v>0</v>
      </c>
      <c r="DG449" s="77">
        <f>IF(CD449=0,0,(ROUNDUP(O449*(BU449*参照!$C$5+BV449*参照!$C$6+BW449*参照!$C$7+BX449*参照!$C$8+BY449*参照!$C$9+BZ449*参照!$C$10+CA449*参照!$C$11+CB449*参照!$C$12+CC449*参照!$C$13)/CD449,-2)))</f>
        <v>0</v>
      </c>
      <c r="DH449" s="136" t="str">
        <f t="shared" si="354"/>
        <v>B</v>
      </c>
    </row>
    <row r="450" spans="1:112" ht="14.4">
      <c r="A450" s="137">
        <v>409</v>
      </c>
      <c r="B450" s="363"/>
      <c r="C450" s="361"/>
      <c r="D450" s="126"/>
      <c r="E450" s="127"/>
      <c r="F450" s="185"/>
      <c r="G450" s="213"/>
      <c r="H450" s="355"/>
      <c r="I450" s="235">
        <v>0</v>
      </c>
      <c r="J450" s="235">
        <f t="shared" si="355"/>
        <v>0</v>
      </c>
      <c r="K450" s="387">
        <f>IF(D450="昼間",参照!$E$4,IF(D450="夜間等",参照!$E$5,IF(D450="通信",参照!$E$6,0)))</f>
        <v>0</v>
      </c>
      <c r="L450" s="240">
        <f t="shared" si="356"/>
        <v>0</v>
      </c>
      <c r="M450" s="241">
        <f t="shared" si="357"/>
        <v>0</v>
      </c>
      <c r="N450" s="238"/>
      <c r="O450" s="238">
        <f t="shared" si="358"/>
        <v>0</v>
      </c>
      <c r="P450" s="389">
        <v>0</v>
      </c>
      <c r="Q450" s="392">
        <f>IF(D450="昼間",参照!$F$4,IF(D450="夜間等",参照!$F$5,IF(D450="通信",参照!$F$6,0)))</f>
        <v>0</v>
      </c>
      <c r="R450" s="240">
        <f t="shared" si="359"/>
        <v>0</v>
      </c>
      <c r="S450" s="214"/>
      <c r="T450" s="384">
        <f t="shared" si="360"/>
        <v>0</v>
      </c>
      <c r="U450" s="382">
        <f t="shared" si="361"/>
        <v>0</v>
      </c>
      <c r="V450" s="380">
        <f t="shared" si="362"/>
        <v>0</v>
      </c>
      <c r="W450" s="378">
        <f t="shared" si="363"/>
        <v>0</v>
      </c>
      <c r="X450" s="386" t="str">
        <f t="shared" si="333"/>
        <v>0</v>
      </c>
      <c r="Y450" s="379">
        <f t="shared" si="364"/>
        <v>0</v>
      </c>
      <c r="Z450" s="441"/>
      <c r="AA450" s="441"/>
      <c r="AB450" s="445">
        <f t="shared" si="365"/>
        <v>0</v>
      </c>
      <c r="AC450" s="356">
        <f t="shared" si="366"/>
        <v>0</v>
      </c>
      <c r="AD450" s="123">
        <f t="shared" si="334"/>
        <v>0</v>
      </c>
      <c r="AE450" s="123">
        <f t="shared" si="335"/>
        <v>0</v>
      </c>
      <c r="AF450" s="183"/>
      <c r="AG450" s="32"/>
      <c r="AH450" s="97"/>
      <c r="AI450" s="33"/>
      <c r="AJ450" s="97"/>
      <c r="AK450" s="33"/>
      <c r="AL450" s="97"/>
      <c r="AM450" s="98"/>
      <c r="AN450" s="99"/>
      <c r="AO450" s="147"/>
      <c r="AP450" s="147"/>
      <c r="AQ450" s="147"/>
      <c r="AR450" s="147"/>
      <c r="AS450" s="33"/>
      <c r="AT450" s="308">
        <f t="shared" si="336"/>
        <v>0</v>
      </c>
      <c r="AU450" s="295">
        <f t="shared" si="337"/>
        <v>0</v>
      </c>
      <c r="AV450" s="295">
        <f t="shared" si="338"/>
        <v>0</v>
      </c>
      <c r="AW450" s="295">
        <f t="shared" si="339"/>
        <v>0</v>
      </c>
      <c r="AX450" s="295">
        <f t="shared" si="340"/>
        <v>0</v>
      </c>
      <c r="AY450" s="295">
        <f t="shared" si="341"/>
        <v>0</v>
      </c>
      <c r="AZ450" s="295">
        <f t="shared" si="342"/>
        <v>0</v>
      </c>
      <c r="BA450" s="295">
        <f t="shared" si="343"/>
        <v>0</v>
      </c>
      <c r="BB450" s="310">
        <f t="shared" si="344"/>
        <v>0</v>
      </c>
      <c r="BC450" s="308">
        <f t="shared" si="345"/>
        <v>0</v>
      </c>
      <c r="BD450" s="308">
        <f t="shared" si="346"/>
        <v>0</v>
      </c>
      <c r="BE450" s="295">
        <f t="shared" si="347"/>
        <v>0</v>
      </c>
      <c r="BF450" s="308">
        <f t="shared" si="348"/>
        <v>0</v>
      </c>
      <c r="BG450" s="295">
        <f t="shared" si="349"/>
        <v>0</v>
      </c>
      <c r="BH450" s="308">
        <f t="shared" si="350"/>
        <v>0</v>
      </c>
      <c r="BI450" s="295">
        <f t="shared" si="351"/>
        <v>0</v>
      </c>
      <c r="BJ450" s="295">
        <f t="shared" si="352"/>
        <v>0</v>
      </c>
      <c r="BK450" s="310">
        <f t="shared" si="353"/>
        <v>0</v>
      </c>
      <c r="BL450" s="317">
        <f t="shared" si="367"/>
        <v>0</v>
      </c>
      <c r="BM450" s="299">
        <f t="shared" si="367"/>
        <v>0</v>
      </c>
      <c r="BN450" s="299">
        <f t="shared" si="368"/>
        <v>0</v>
      </c>
      <c r="BO450" s="299">
        <f t="shared" si="367"/>
        <v>0</v>
      </c>
      <c r="BP450" s="299">
        <f t="shared" si="369"/>
        <v>0</v>
      </c>
      <c r="BQ450" s="299">
        <f t="shared" si="367"/>
        <v>0</v>
      </c>
      <c r="BR450" s="299">
        <f t="shared" si="370"/>
        <v>0</v>
      </c>
      <c r="BS450" s="299">
        <f t="shared" si="371"/>
        <v>0</v>
      </c>
      <c r="BT450" s="318">
        <f t="shared" si="371"/>
        <v>0</v>
      </c>
      <c r="BU450" s="450">
        <f t="shared" si="372"/>
        <v>0</v>
      </c>
      <c r="BV450" s="451">
        <f t="shared" si="373"/>
        <v>0</v>
      </c>
      <c r="BW450" s="451">
        <f t="shared" si="374"/>
        <v>0</v>
      </c>
      <c r="BX450" s="451">
        <f t="shared" si="375"/>
        <v>0</v>
      </c>
      <c r="BY450" s="451">
        <f t="shared" si="376"/>
        <v>0</v>
      </c>
      <c r="BZ450" s="451">
        <f t="shared" si="377"/>
        <v>0</v>
      </c>
      <c r="CA450" s="451">
        <f t="shared" si="378"/>
        <v>0</v>
      </c>
      <c r="CB450" s="451">
        <f t="shared" si="379"/>
        <v>0</v>
      </c>
      <c r="CC450" s="451">
        <f t="shared" si="380"/>
        <v>0</v>
      </c>
      <c r="CD450" s="452">
        <f t="shared" si="381"/>
        <v>0</v>
      </c>
      <c r="CE450" s="453">
        <f>IF($AF450="3/3",$R450*参照!$J$4,IF($AF450="2/3",$R450*参照!$J$5,IF($AF450="1/3",$R450*参照!$J$6,IF($AF450="1/4(多子)",$R450*参照!$J$4,IF($AF450="1/4(工･農)",$R450*参照!$J$7,IF($AF450="3/3(多子)",$R450*参照!$J$4,IF($AF450="2/3(多子)",$R450*参照!$J$4,IF($AF450="1/3(多子)",$R450*参照!$J$4,IF($AF450="多子世帯",$R450*参照!$J$4,)))))))))</f>
        <v>0</v>
      </c>
      <c r="CF450" s="454" t="b">
        <f>IF(AH450="3/3",$M450*参照!$I$4,IF(AH450="2/3",$M450*参照!$I$5,IF(AH450="1/3",$M450*参照!$I$6,IF(AH450="1/4(多子)",$M450*参照!$I$4,IF(AH450="1/4(工･農)",$M450*参照!$I$7,IF(AH450="3/3(多子)",$M450*参照!$I$4,IF(AH450="2/3(多子)",$M450*参照!$I$4,IF(AH450="1/3(多子)",$M450*参照!$I$4,IF(AH450="多子世帯",$M450*参照!$I$4,IF(AH450="対象外",0))))))))))</f>
        <v>0</v>
      </c>
      <c r="CG450" s="454" t="b">
        <f>IF(AI450="3/3",$M450*参照!$I$4,IF(AI450="2/3",$M450*参照!$I$5,IF(AI450="1/3",$M450*参照!$I$6,IF(AI450="1/4(多子)",$M450*参照!$I$4,IF(AI450="1/4(工･農)",$M450*参照!$I$7,IF(AI450="3/3(多子)",$M450*参照!$I$4,IF(AI450="2/3(多子)",$M450*参照!$I$4,IF(AI450="1/3(多子)",$M450*参照!$I$4,IF(AI450="多子世帯",$M450*参照!$I$4,IF(AI450="対象外",0))))))))))</f>
        <v>0</v>
      </c>
      <c r="CH450" s="454" t="b">
        <f>IF(AJ450="3/3",$M450*参照!$I$4,IF(AJ450="2/3",$M450*参照!$I$5,IF(AJ450="1/3",$M450*参照!$I$6,IF(AJ450="1/4(多子)",$M450*参照!$I$4,IF(AJ450="1/4(工･農)",$M450*参照!$I$7,IF(AJ450="3/3(多子)",$M450*参照!$I$4,IF(AJ450="2/3(多子)",$M450*参照!$I$4,IF(AJ450="1/3(多子)",$M450*参照!$I$4,IF(AJ450="多子世帯",$M450*参照!$I$4,IF(AJ450="対象外",0))))))))))</f>
        <v>0</v>
      </c>
      <c r="CI450" s="454" t="b">
        <f>IF(AK450="3/3",$M450*参照!$I$4,IF(AK450="2/3",$M450*参照!$I$5,IF(AK450="1/3",$M450*参照!$I$6,IF(AK450="1/4(多子)",$M450*参照!$I$4,IF(AK450="1/4(工･農)",$M450*参照!$I$7,IF(AK450="3/3(多子)",$M450*参照!$I$4,IF(AK450="2/3(多子)",$M450*参照!$I$4,IF(AK450="1/3(多子)",$M450*参照!$I$4,IF(AK450="多子世帯",$M450*参照!$I$4,IF(AK450="対象外",0))))))))))</f>
        <v>0</v>
      </c>
      <c r="CJ450" s="454" t="b">
        <f>IF(AL450="3/3",$M450*参照!$I$4,IF(AL450="2/3",$M450*参照!$I$5,IF(AL450="1/3",$M450*参照!$I$6,IF(AL450="1/4(多子)",$M450*参照!$I$4,IF(AL450="1/4(工･農)",$M450*参照!$I$7,IF(AL450="3/3(多子)",$M450*参照!$I$4,IF(AL450="2/3(多子)",$M450*参照!$I$4,IF(AL450="1/3(多子)",$M450*参照!$I$4,IF(AL450="多子世帯",$M450*参照!$I$4,IF(AL450="対象外",0))))))))))</f>
        <v>0</v>
      </c>
      <c r="CK450" s="454" t="b">
        <f>IF(AM450="3/3",$M450*参照!$I$4,IF(AM450="2/3",$M450*参照!$I$5,IF(AM450="1/3",$M450*参照!$I$6,IF(AM450="1/4(多子)",$M450*参照!$I$4,IF(AM450="1/4(工･農)",$M450*参照!$I$7,IF(AM450="3/3(多子)",$M450*参照!$I$4,IF(AM450="2/3(多子)",$M450*参照!$I$4,IF(AM450="1/3(多子)",$M450*参照!$I$4,IF(AM450="多子世帯",$M450*参照!$I$4,IF(AM450="対象外",0))))))))))</f>
        <v>0</v>
      </c>
      <c r="CL450" s="454" t="b">
        <f>IF(AN450="3/3",$M450*参照!$I$4,IF(AN450="2/3",$M450*参照!$I$5,IF(AN450="1/3",$M450*参照!$I$6,IF(AN450="1/4(多子)",$M450*参照!$I$4,IF(AN450="1/4(工･農)",$M450*参照!$I$7,IF(AN450="3/3(多子)",$M450*参照!$I$4,IF(AN450="2/3(多子)",$M450*参照!$I$4,IF(AN450="1/3(多子)",$M450*参照!$I$4,IF(AN450="多子世帯",$M450*参照!$I$4,IF(AN450="対象外",0))))))))))</f>
        <v>0</v>
      </c>
      <c r="CM450" s="454" t="b">
        <f>IF(AO450="3/3",$M450*参照!$I$4,IF(AO450="2/3",$M450*参照!$I$5,IF(AO450="1/3",$M450*参照!$I$6,IF(AO450="1/4(多子)",$M450*参照!$I$4,IF(AO450="1/4(工･農)",$M450*参照!$I$7,IF(AO450="3/3(多子)",$M450*参照!$I$4,IF(AO450="2/3(多子)",$M450*参照!$I$4,IF(AO450="1/3(多子)",$M450*参照!$I$4,IF(AO450="多子世帯",$M450*参照!$I$4,IF(AO450="対象外",0))))))))))</f>
        <v>0</v>
      </c>
      <c r="CN450" s="454" t="b">
        <f>IF(AP450="3/3",$M450*参照!$I$4,IF(AP450="2/3",$M450*参照!$I$5,IF(AP450="1/3",$M450*参照!$I$6,IF(AP450="1/4(多子)",$M450*参照!$I$4,IF(AP450="1/4(工･農)",$M450*参照!$I$7,IF(AP450="3/3(多子)",$M450*参照!$I$4,IF(AP450="2/3(多子)",$M450*参照!$I$4,IF(AP450="1/3(多子)",$M450*参照!$I$4,IF(AP450="多子世帯",$M450*参照!$I$4,IF(AP450="対象外",0))))))))))</f>
        <v>0</v>
      </c>
      <c r="CO450" s="454" t="b">
        <f>IF(AQ450="3/3",$M450*参照!$I$4,IF(AQ450="2/3",$M450*参照!$I$5,IF(AQ450="1/3",$M450*参照!$I$6,IF(AQ450="1/4(多子)",$M450*参照!$I$4,IF(AQ450="1/4(工･農)",$M450*参照!$I$7,IF(AQ450="3/3(多子)",$M450*参照!$I$4,IF(AQ450="2/3(多子)",$M450*参照!$I$4,IF(AQ450="1/3(多子)",$M450*参照!$I$4,IF(AQ450="多子世帯",$M450*参照!$I$4,IF(AQ450="対象外",0))))))))))</f>
        <v>0</v>
      </c>
      <c r="CP450" s="454" t="b">
        <f>IF(AR450="3/3",$M450*参照!$I$4,IF(AR450="2/3",$M450*参照!$I$5,IF(AR450="1/3",$M450*参照!$I$6,IF(AR450="1/4(多子)",$M450*参照!$I$4,IF(AR450="1/4(工･農)",$M450*参照!$I$7,IF(AR450="3/3(多子)",$M450*参照!$I$4,IF(AR450="2/3(多子)",$M450*参照!$I$4,IF(AR450="1/3(多子)",$M450*参照!$I$4,IF(AR450="多子世帯",$M450*参照!$I$4,IF(AR450="対象外",0))))))))))</f>
        <v>0</v>
      </c>
      <c r="CQ450" s="455" t="b">
        <f>IF(AS450="3/3",$M450*参照!$I$4,IF(AS450="2/3",$M450*参照!$I$5,IF(AS450="1/3",$M450*参照!$I$6,IF(AS450="1/4(多子)",$M450*参照!$I$4,IF(AS450="1/4(工･農)",$M450*参照!$I$7,IF(AS450="3/3(多子)",$M450*参照!$I$4,IF(AS450="2/3(多子)",$M450*参照!$I$4,IF(AS450="1/3(多子)",$M450*参照!$I$4,IF(AS450="多子世帯",$M450*参照!$I$4,IF(AS450="対象外",0))))))))))</f>
        <v>0</v>
      </c>
      <c r="CR450" s="456">
        <f t="shared" si="382"/>
        <v>0</v>
      </c>
      <c r="CS450" s="66"/>
      <c r="CT450" s="147"/>
      <c r="CU450" s="147"/>
      <c r="CV450" s="147"/>
      <c r="CW450" s="147"/>
      <c r="CX450" s="147"/>
      <c r="CY450" s="149"/>
      <c r="CZ450" s="100"/>
      <c r="DA450" s="147"/>
      <c r="DB450" s="147"/>
      <c r="DC450" s="147"/>
      <c r="DD450" s="147"/>
      <c r="DE450" s="147"/>
      <c r="DF450" s="148">
        <f t="shared" si="383"/>
        <v>0</v>
      </c>
      <c r="DG450" s="77">
        <f>IF(CD450=0,0,(ROUNDUP(O450*(BU450*参照!$C$5+BV450*参照!$C$6+BW450*参照!$C$7+BX450*参照!$C$8+BY450*参照!$C$9+BZ450*参照!$C$10+CA450*参照!$C$11+CB450*参照!$C$12+CC450*参照!$C$13)/CD450,-2)))</f>
        <v>0</v>
      </c>
      <c r="DH450" s="136" t="str">
        <f t="shared" si="354"/>
        <v>B</v>
      </c>
    </row>
    <row r="451" spans="1:112" ht="14.4">
      <c r="A451" s="137">
        <v>410</v>
      </c>
      <c r="B451" s="363"/>
      <c r="C451" s="361"/>
      <c r="D451" s="126"/>
      <c r="E451" s="127"/>
      <c r="F451" s="185"/>
      <c r="G451" s="213"/>
      <c r="H451" s="355"/>
      <c r="I451" s="235">
        <v>0</v>
      </c>
      <c r="J451" s="235">
        <f t="shared" si="355"/>
        <v>0</v>
      </c>
      <c r="K451" s="387">
        <f>IF(D451="昼間",参照!$E$4,IF(D451="夜間等",参照!$E$5,IF(D451="通信",参照!$E$6,0)))</f>
        <v>0</v>
      </c>
      <c r="L451" s="240">
        <f t="shared" si="356"/>
        <v>0</v>
      </c>
      <c r="M451" s="241">
        <f t="shared" si="357"/>
        <v>0</v>
      </c>
      <c r="N451" s="238"/>
      <c r="O451" s="238">
        <f t="shared" si="358"/>
        <v>0</v>
      </c>
      <c r="P451" s="389">
        <v>0</v>
      </c>
      <c r="Q451" s="392">
        <f>IF(D451="昼間",参照!$F$4,IF(D451="夜間等",参照!$F$5,IF(D451="通信",参照!$F$6,0)))</f>
        <v>0</v>
      </c>
      <c r="R451" s="240">
        <f t="shared" si="359"/>
        <v>0</v>
      </c>
      <c r="S451" s="214"/>
      <c r="T451" s="384">
        <f t="shared" si="360"/>
        <v>0</v>
      </c>
      <c r="U451" s="382">
        <f t="shared" si="361"/>
        <v>0</v>
      </c>
      <c r="V451" s="380">
        <f t="shared" si="362"/>
        <v>0</v>
      </c>
      <c r="W451" s="378">
        <f t="shared" si="363"/>
        <v>0</v>
      </c>
      <c r="X451" s="386" t="str">
        <f t="shared" si="333"/>
        <v>0</v>
      </c>
      <c r="Y451" s="379">
        <f t="shared" si="364"/>
        <v>0</v>
      </c>
      <c r="Z451" s="441"/>
      <c r="AA451" s="441"/>
      <c r="AB451" s="445">
        <f t="shared" si="365"/>
        <v>0</v>
      </c>
      <c r="AC451" s="356">
        <f t="shared" si="366"/>
        <v>0</v>
      </c>
      <c r="AD451" s="123">
        <f t="shared" si="334"/>
        <v>0</v>
      </c>
      <c r="AE451" s="123">
        <f t="shared" si="335"/>
        <v>0</v>
      </c>
      <c r="AF451" s="183"/>
      <c r="AG451" s="32"/>
      <c r="AH451" s="97"/>
      <c r="AI451" s="33"/>
      <c r="AJ451" s="97"/>
      <c r="AK451" s="33"/>
      <c r="AL451" s="97"/>
      <c r="AM451" s="98"/>
      <c r="AN451" s="99"/>
      <c r="AO451" s="147"/>
      <c r="AP451" s="147"/>
      <c r="AQ451" s="147"/>
      <c r="AR451" s="147"/>
      <c r="AS451" s="33"/>
      <c r="AT451" s="308">
        <f t="shared" si="336"/>
        <v>0</v>
      </c>
      <c r="AU451" s="295">
        <f t="shared" si="337"/>
        <v>0</v>
      </c>
      <c r="AV451" s="295">
        <f t="shared" si="338"/>
        <v>0</v>
      </c>
      <c r="AW451" s="295">
        <f t="shared" si="339"/>
        <v>0</v>
      </c>
      <c r="AX451" s="295">
        <f t="shared" si="340"/>
        <v>0</v>
      </c>
      <c r="AY451" s="295">
        <f t="shared" si="341"/>
        <v>0</v>
      </c>
      <c r="AZ451" s="295">
        <f t="shared" si="342"/>
        <v>0</v>
      </c>
      <c r="BA451" s="295">
        <f t="shared" si="343"/>
        <v>0</v>
      </c>
      <c r="BB451" s="310">
        <f t="shared" si="344"/>
        <v>0</v>
      </c>
      <c r="BC451" s="308">
        <f t="shared" si="345"/>
        <v>0</v>
      </c>
      <c r="BD451" s="308">
        <f t="shared" si="346"/>
        <v>0</v>
      </c>
      <c r="BE451" s="295">
        <f t="shared" si="347"/>
        <v>0</v>
      </c>
      <c r="BF451" s="308">
        <f t="shared" si="348"/>
        <v>0</v>
      </c>
      <c r="BG451" s="295">
        <f t="shared" si="349"/>
        <v>0</v>
      </c>
      <c r="BH451" s="308">
        <f t="shared" si="350"/>
        <v>0</v>
      </c>
      <c r="BI451" s="295">
        <f t="shared" si="351"/>
        <v>0</v>
      </c>
      <c r="BJ451" s="295">
        <f t="shared" si="352"/>
        <v>0</v>
      </c>
      <c r="BK451" s="310">
        <f t="shared" si="353"/>
        <v>0</v>
      </c>
      <c r="BL451" s="317">
        <f t="shared" si="367"/>
        <v>0</v>
      </c>
      <c r="BM451" s="299">
        <f t="shared" si="367"/>
        <v>0</v>
      </c>
      <c r="BN451" s="299">
        <f t="shared" si="368"/>
        <v>0</v>
      </c>
      <c r="BO451" s="299">
        <f t="shared" si="367"/>
        <v>0</v>
      </c>
      <c r="BP451" s="299">
        <f t="shared" si="369"/>
        <v>0</v>
      </c>
      <c r="BQ451" s="299">
        <f t="shared" si="367"/>
        <v>0</v>
      </c>
      <c r="BR451" s="299">
        <f t="shared" si="370"/>
        <v>0</v>
      </c>
      <c r="BS451" s="299">
        <f t="shared" si="371"/>
        <v>0</v>
      </c>
      <c r="BT451" s="318">
        <f t="shared" si="371"/>
        <v>0</v>
      </c>
      <c r="BU451" s="450">
        <f t="shared" si="372"/>
        <v>0</v>
      </c>
      <c r="BV451" s="451">
        <f t="shared" si="373"/>
        <v>0</v>
      </c>
      <c r="BW451" s="451">
        <f t="shared" si="374"/>
        <v>0</v>
      </c>
      <c r="BX451" s="451">
        <f t="shared" si="375"/>
        <v>0</v>
      </c>
      <c r="BY451" s="451">
        <f t="shared" si="376"/>
        <v>0</v>
      </c>
      <c r="BZ451" s="451">
        <f t="shared" si="377"/>
        <v>0</v>
      </c>
      <c r="CA451" s="451">
        <f t="shared" si="378"/>
        <v>0</v>
      </c>
      <c r="CB451" s="451">
        <f t="shared" si="379"/>
        <v>0</v>
      </c>
      <c r="CC451" s="451">
        <f t="shared" si="380"/>
        <v>0</v>
      </c>
      <c r="CD451" s="452">
        <f t="shared" si="381"/>
        <v>0</v>
      </c>
      <c r="CE451" s="453">
        <f>IF($AF451="3/3",$R451*参照!$J$4,IF($AF451="2/3",$R451*参照!$J$5,IF($AF451="1/3",$R451*参照!$J$6,IF($AF451="1/4(多子)",$R451*参照!$J$4,IF($AF451="1/4(工･農)",$R451*参照!$J$7,IF($AF451="3/3(多子)",$R451*参照!$J$4,IF($AF451="2/3(多子)",$R451*参照!$J$4,IF($AF451="1/3(多子)",$R451*参照!$J$4,IF($AF451="多子世帯",$R451*参照!$J$4,)))))))))</f>
        <v>0</v>
      </c>
      <c r="CF451" s="454" t="b">
        <f>IF(AH451="3/3",$M451*参照!$I$4,IF(AH451="2/3",$M451*参照!$I$5,IF(AH451="1/3",$M451*参照!$I$6,IF(AH451="1/4(多子)",$M451*参照!$I$4,IF(AH451="1/4(工･農)",$M451*参照!$I$7,IF(AH451="3/3(多子)",$M451*参照!$I$4,IF(AH451="2/3(多子)",$M451*参照!$I$4,IF(AH451="1/3(多子)",$M451*参照!$I$4,IF(AH451="多子世帯",$M451*参照!$I$4,IF(AH451="対象外",0))))))))))</f>
        <v>0</v>
      </c>
      <c r="CG451" s="454" t="b">
        <f>IF(AI451="3/3",$M451*参照!$I$4,IF(AI451="2/3",$M451*参照!$I$5,IF(AI451="1/3",$M451*参照!$I$6,IF(AI451="1/4(多子)",$M451*参照!$I$4,IF(AI451="1/4(工･農)",$M451*参照!$I$7,IF(AI451="3/3(多子)",$M451*参照!$I$4,IF(AI451="2/3(多子)",$M451*参照!$I$4,IF(AI451="1/3(多子)",$M451*参照!$I$4,IF(AI451="多子世帯",$M451*参照!$I$4,IF(AI451="対象外",0))))))))))</f>
        <v>0</v>
      </c>
      <c r="CH451" s="454" t="b">
        <f>IF(AJ451="3/3",$M451*参照!$I$4,IF(AJ451="2/3",$M451*参照!$I$5,IF(AJ451="1/3",$M451*参照!$I$6,IF(AJ451="1/4(多子)",$M451*参照!$I$4,IF(AJ451="1/4(工･農)",$M451*参照!$I$7,IF(AJ451="3/3(多子)",$M451*参照!$I$4,IF(AJ451="2/3(多子)",$M451*参照!$I$4,IF(AJ451="1/3(多子)",$M451*参照!$I$4,IF(AJ451="多子世帯",$M451*参照!$I$4,IF(AJ451="対象外",0))))))))))</f>
        <v>0</v>
      </c>
      <c r="CI451" s="454" t="b">
        <f>IF(AK451="3/3",$M451*参照!$I$4,IF(AK451="2/3",$M451*参照!$I$5,IF(AK451="1/3",$M451*参照!$I$6,IF(AK451="1/4(多子)",$M451*参照!$I$4,IF(AK451="1/4(工･農)",$M451*参照!$I$7,IF(AK451="3/3(多子)",$M451*参照!$I$4,IF(AK451="2/3(多子)",$M451*参照!$I$4,IF(AK451="1/3(多子)",$M451*参照!$I$4,IF(AK451="多子世帯",$M451*参照!$I$4,IF(AK451="対象外",0))))))))))</f>
        <v>0</v>
      </c>
      <c r="CJ451" s="454" t="b">
        <f>IF(AL451="3/3",$M451*参照!$I$4,IF(AL451="2/3",$M451*参照!$I$5,IF(AL451="1/3",$M451*参照!$I$6,IF(AL451="1/4(多子)",$M451*参照!$I$4,IF(AL451="1/4(工･農)",$M451*参照!$I$7,IF(AL451="3/3(多子)",$M451*参照!$I$4,IF(AL451="2/3(多子)",$M451*参照!$I$4,IF(AL451="1/3(多子)",$M451*参照!$I$4,IF(AL451="多子世帯",$M451*参照!$I$4,IF(AL451="対象外",0))))))))))</f>
        <v>0</v>
      </c>
      <c r="CK451" s="454" t="b">
        <f>IF(AM451="3/3",$M451*参照!$I$4,IF(AM451="2/3",$M451*参照!$I$5,IF(AM451="1/3",$M451*参照!$I$6,IF(AM451="1/4(多子)",$M451*参照!$I$4,IF(AM451="1/4(工･農)",$M451*参照!$I$7,IF(AM451="3/3(多子)",$M451*参照!$I$4,IF(AM451="2/3(多子)",$M451*参照!$I$4,IF(AM451="1/3(多子)",$M451*参照!$I$4,IF(AM451="多子世帯",$M451*参照!$I$4,IF(AM451="対象外",0))))))))))</f>
        <v>0</v>
      </c>
      <c r="CL451" s="454" t="b">
        <f>IF(AN451="3/3",$M451*参照!$I$4,IF(AN451="2/3",$M451*参照!$I$5,IF(AN451="1/3",$M451*参照!$I$6,IF(AN451="1/4(多子)",$M451*参照!$I$4,IF(AN451="1/4(工･農)",$M451*参照!$I$7,IF(AN451="3/3(多子)",$M451*参照!$I$4,IF(AN451="2/3(多子)",$M451*参照!$I$4,IF(AN451="1/3(多子)",$M451*参照!$I$4,IF(AN451="多子世帯",$M451*参照!$I$4,IF(AN451="対象外",0))))))))))</f>
        <v>0</v>
      </c>
      <c r="CM451" s="454" t="b">
        <f>IF(AO451="3/3",$M451*参照!$I$4,IF(AO451="2/3",$M451*参照!$I$5,IF(AO451="1/3",$M451*参照!$I$6,IF(AO451="1/4(多子)",$M451*参照!$I$4,IF(AO451="1/4(工･農)",$M451*参照!$I$7,IF(AO451="3/3(多子)",$M451*参照!$I$4,IF(AO451="2/3(多子)",$M451*参照!$I$4,IF(AO451="1/3(多子)",$M451*参照!$I$4,IF(AO451="多子世帯",$M451*参照!$I$4,IF(AO451="対象外",0))))))))))</f>
        <v>0</v>
      </c>
      <c r="CN451" s="454" t="b">
        <f>IF(AP451="3/3",$M451*参照!$I$4,IF(AP451="2/3",$M451*参照!$I$5,IF(AP451="1/3",$M451*参照!$I$6,IF(AP451="1/4(多子)",$M451*参照!$I$4,IF(AP451="1/4(工･農)",$M451*参照!$I$7,IF(AP451="3/3(多子)",$M451*参照!$I$4,IF(AP451="2/3(多子)",$M451*参照!$I$4,IF(AP451="1/3(多子)",$M451*参照!$I$4,IF(AP451="多子世帯",$M451*参照!$I$4,IF(AP451="対象外",0))))))))))</f>
        <v>0</v>
      </c>
      <c r="CO451" s="454" t="b">
        <f>IF(AQ451="3/3",$M451*参照!$I$4,IF(AQ451="2/3",$M451*参照!$I$5,IF(AQ451="1/3",$M451*参照!$I$6,IF(AQ451="1/4(多子)",$M451*参照!$I$4,IF(AQ451="1/4(工･農)",$M451*参照!$I$7,IF(AQ451="3/3(多子)",$M451*参照!$I$4,IF(AQ451="2/3(多子)",$M451*参照!$I$4,IF(AQ451="1/3(多子)",$M451*参照!$I$4,IF(AQ451="多子世帯",$M451*参照!$I$4,IF(AQ451="対象外",0))))))))))</f>
        <v>0</v>
      </c>
      <c r="CP451" s="454" t="b">
        <f>IF(AR451="3/3",$M451*参照!$I$4,IF(AR451="2/3",$M451*参照!$I$5,IF(AR451="1/3",$M451*参照!$I$6,IF(AR451="1/4(多子)",$M451*参照!$I$4,IF(AR451="1/4(工･農)",$M451*参照!$I$7,IF(AR451="3/3(多子)",$M451*参照!$I$4,IF(AR451="2/3(多子)",$M451*参照!$I$4,IF(AR451="1/3(多子)",$M451*参照!$I$4,IF(AR451="多子世帯",$M451*参照!$I$4,IF(AR451="対象外",0))))))))))</f>
        <v>0</v>
      </c>
      <c r="CQ451" s="455" t="b">
        <f>IF(AS451="3/3",$M451*参照!$I$4,IF(AS451="2/3",$M451*参照!$I$5,IF(AS451="1/3",$M451*参照!$I$6,IF(AS451="1/4(多子)",$M451*参照!$I$4,IF(AS451="1/4(工･農)",$M451*参照!$I$7,IF(AS451="3/3(多子)",$M451*参照!$I$4,IF(AS451="2/3(多子)",$M451*参照!$I$4,IF(AS451="1/3(多子)",$M451*参照!$I$4,IF(AS451="多子世帯",$M451*参照!$I$4,IF(AS451="対象外",0))))))))))</f>
        <v>0</v>
      </c>
      <c r="CR451" s="456">
        <f t="shared" si="382"/>
        <v>0</v>
      </c>
      <c r="CS451" s="66"/>
      <c r="CT451" s="147"/>
      <c r="CU451" s="147"/>
      <c r="CV451" s="147"/>
      <c r="CW451" s="147"/>
      <c r="CX451" s="147"/>
      <c r="CY451" s="149"/>
      <c r="CZ451" s="100"/>
      <c r="DA451" s="147"/>
      <c r="DB451" s="147"/>
      <c r="DC451" s="147"/>
      <c r="DD451" s="147"/>
      <c r="DE451" s="147"/>
      <c r="DF451" s="148">
        <f t="shared" si="383"/>
        <v>0</v>
      </c>
      <c r="DG451" s="77">
        <f>IF(CD451=0,0,(ROUNDUP(O451*(BU451*参照!$C$5+BV451*参照!$C$6+BW451*参照!$C$7+BX451*参照!$C$8+BY451*参照!$C$9+BZ451*参照!$C$10+CA451*参照!$C$11+CB451*参照!$C$12+CC451*参照!$C$13)/CD451,-2)))</f>
        <v>0</v>
      </c>
      <c r="DH451" s="136" t="str">
        <f t="shared" si="354"/>
        <v>B</v>
      </c>
    </row>
    <row r="452" spans="1:112" ht="14.4">
      <c r="A452" s="137">
        <v>411</v>
      </c>
      <c r="B452" s="363"/>
      <c r="C452" s="361"/>
      <c r="D452" s="126"/>
      <c r="E452" s="127"/>
      <c r="F452" s="185"/>
      <c r="G452" s="213"/>
      <c r="H452" s="355"/>
      <c r="I452" s="235">
        <v>0</v>
      </c>
      <c r="J452" s="235">
        <f t="shared" si="355"/>
        <v>0</v>
      </c>
      <c r="K452" s="387">
        <f>IF(D452="昼間",参照!$E$4,IF(D452="夜間等",参照!$E$5,IF(D452="通信",参照!$E$6,0)))</f>
        <v>0</v>
      </c>
      <c r="L452" s="240">
        <f t="shared" si="356"/>
        <v>0</v>
      </c>
      <c r="M452" s="241">
        <f t="shared" si="357"/>
        <v>0</v>
      </c>
      <c r="N452" s="238"/>
      <c r="O452" s="238">
        <f t="shared" si="358"/>
        <v>0</v>
      </c>
      <c r="P452" s="389">
        <v>0</v>
      </c>
      <c r="Q452" s="392">
        <f>IF(D452="昼間",参照!$F$4,IF(D452="夜間等",参照!$F$5,IF(D452="通信",参照!$F$6,0)))</f>
        <v>0</v>
      </c>
      <c r="R452" s="240">
        <f t="shared" si="359"/>
        <v>0</v>
      </c>
      <c r="S452" s="214"/>
      <c r="T452" s="384">
        <f t="shared" si="360"/>
        <v>0</v>
      </c>
      <c r="U452" s="382">
        <f t="shared" si="361"/>
        <v>0</v>
      </c>
      <c r="V452" s="380">
        <f t="shared" si="362"/>
        <v>0</v>
      </c>
      <c r="W452" s="378">
        <f t="shared" si="363"/>
        <v>0</v>
      </c>
      <c r="X452" s="386" t="str">
        <f t="shared" si="333"/>
        <v>0</v>
      </c>
      <c r="Y452" s="379">
        <f t="shared" si="364"/>
        <v>0</v>
      </c>
      <c r="Z452" s="441"/>
      <c r="AA452" s="441"/>
      <c r="AB452" s="445">
        <f t="shared" si="365"/>
        <v>0</v>
      </c>
      <c r="AC452" s="356">
        <f t="shared" si="366"/>
        <v>0</v>
      </c>
      <c r="AD452" s="123">
        <f t="shared" si="334"/>
        <v>0</v>
      </c>
      <c r="AE452" s="123">
        <f t="shared" si="335"/>
        <v>0</v>
      </c>
      <c r="AF452" s="183"/>
      <c r="AG452" s="32"/>
      <c r="AH452" s="97"/>
      <c r="AI452" s="33"/>
      <c r="AJ452" s="97"/>
      <c r="AK452" s="33"/>
      <c r="AL452" s="97"/>
      <c r="AM452" s="98"/>
      <c r="AN452" s="99"/>
      <c r="AO452" s="147"/>
      <c r="AP452" s="147"/>
      <c r="AQ452" s="147"/>
      <c r="AR452" s="147"/>
      <c r="AS452" s="33"/>
      <c r="AT452" s="308">
        <f t="shared" si="336"/>
        <v>0</v>
      </c>
      <c r="AU452" s="295">
        <f t="shared" si="337"/>
        <v>0</v>
      </c>
      <c r="AV452" s="295">
        <f t="shared" si="338"/>
        <v>0</v>
      </c>
      <c r="AW452" s="295">
        <f t="shared" si="339"/>
        <v>0</v>
      </c>
      <c r="AX452" s="295">
        <f t="shared" si="340"/>
        <v>0</v>
      </c>
      <c r="AY452" s="295">
        <f t="shared" si="341"/>
        <v>0</v>
      </c>
      <c r="AZ452" s="295">
        <f t="shared" si="342"/>
        <v>0</v>
      </c>
      <c r="BA452" s="295">
        <f t="shared" si="343"/>
        <v>0</v>
      </c>
      <c r="BB452" s="310">
        <f t="shared" si="344"/>
        <v>0</v>
      </c>
      <c r="BC452" s="308">
        <f t="shared" si="345"/>
        <v>0</v>
      </c>
      <c r="BD452" s="308">
        <f t="shared" si="346"/>
        <v>0</v>
      </c>
      <c r="BE452" s="295">
        <f t="shared" si="347"/>
        <v>0</v>
      </c>
      <c r="BF452" s="308">
        <f t="shared" si="348"/>
        <v>0</v>
      </c>
      <c r="BG452" s="295">
        <f t="shared" si="349"/>
        <v>0</v>
      </c>
      <c r="BH452" s="308">
        <f t="shared" si="350"/>
        <v>0</v>
      </c>
      <c r="BI452" s="295">
        <f t="shared" si="351"/>
        <v>0</v>
      </c>
      <c r="BJ452" s="295">
        <f t="shared" si="352"/>
        <v>0</v>
      </c>
      <c r="BK452" s="310">
        <f t="shared" si="353"/>
        <v>0</v>
      </c>
      <c r="BL452" s="317">
        <f t="shared" si="367"/>
        <v>0</v>
      </c>
      <c r="BM452" s="299">
        <f t="shared" si="367"/>
        <v>0</v>
      </c>
      <c r="BN452" s="299">
        <f t="shared" si="368"/>
        <v>0</v>
      </c>
      <c r="BO452" s="299">
        <f t="shared" si="367"/>
        <v>0</v>
      </c>
      <c r="BP452" s="299">
        <f t="shared" si="369"/>
        <v>0</v>
      </c>
      <c r="BQ452" s="299">
        <f t="shared" si="367"/>
        <v>0</v>
      </c>
      <c r="BR452" s="299">
        <f t="shared" si="370"/>
        <v>0</v>
      </c>
      <c r="BS452" s="299">
        <f t="shared" si="371"/>
        <v>0</v>
      </c>
      <c r="BT452" s="318">
        <f t="shared" si="371"/>
        <v>0</v>
      </c>
      <c r="BU452" s="450">
        <f t="shared" si="372"/>
        <v>0</v>
      </c>
      <c r="BV452" s="451">
        <f t="shared" si="373"/>
        <v>0</v>
      </c>
      <c r="BW452" s="451">
        <f t="shared" si="374"/>
        <v>0</v>
      </c>
      <c r="BX452" s="451">
        <f t="shared" si="375"/>
        <v>0</v>
      </c>
      <c r="BY452" s="451">
        <f t="shared" si="376"/>
        <v>0</v>
      </c>
      <c r="BZ452" s="451">
        <f t="shared" si="377"/>
        <v>0</v>
      </c>
      <c r="CA452" s="451">
        <f t="shared" si="378"/>
        <v>0</v>
      </c>
      <c r="CB452" s="451">
        <f t="shared" si="379"/>
        <v>0</v>
      </c>
      <c r="CC452" s="451">
        <f t="shared" si="380"/>
        <v>0</v>
      </c>
      <c r="CD452" s="452">
        <f t="shared" si="381"/>
        <v>0</v>
      </c>
      <c r="CE452" s="453">
        <f>IF($AF452="3/3",$R452*参照!$J$4,IF($AF452="2/3",$R452*参照!$J$5,IF($AF452="1/3",$R452*参照!$J$6,IF($AF452="1/4(多子)",$R452*参照!$J$4,IF($AF452="1/4(工･農)",$R452*参照!$J$7,IF($AF452="3/3(多子)",$R452*参照!$J$4,IF($AF452="2/3(多子)",$R452*参照!$J$4,IF($AF452="1/3(多子)",$R452*参照!$J$4,IF($AF452="多子世帯",$R452*参照!$J$4,)))))))))</f>
        <v>0</v>
      </c>
      <c r="CF452" s="454" t="b">
        <f>IF(AH452="3/3",$M452*参照!$I$4,IF(AH452="2/3",$M452*参照!$I$5,IF(AH452="1/3",$M452*参照!$I$6,IF(AH452="1/4(多子)",$M452*参照!$I$4,IF(AH452="1/4(工･農)",$M452*参照!$I$7,IF(AH452="3/3(多子)",$M452*参照!$I$4,IF(AH452="2/3(多子)",$M452*参照!$I$4,IF(AH452="1/3(多子)",$M452*参照!$I$4,IF(AH452="多子世帯",$M452*参照!$I$4,IF(AH452="対象外",0))))))))))</f>
        <v>0</v>
      </c>
      <c r="CG452" s="454" t="b">
        <f>IF(AI452="3/3",$M452*参照!$I$4,IF(AI452="2/3",$M452*参照!$I$5,IF(AI452="1/3",$M452*参照!$I$6,IF(AI452="1/4(多子)",$M452*参照!$I$4,IF(AI452="1/4(工･農)",$M452*参照!$I$7,IF(AI452="3/3(多子)",$M452*参照!$I$4,IF(AI452="2/3(多子)",$M452*参照!$I$4,IF(AI452="1/3(多子)",$M452*参照!$I$4,IF(AI452="多子世帯",$M452*参照!$I$4,IF(AI452="対象外",0))))))))))</f>
        <v>0</v>
      </c>
      <c r="CH452" s="454" t="b">
        <f>IF(AJ452="3/3",$M452*参照!$I$4,IF(AJ452="2/3",$M452*参照!$I$5,IF(AJ452="1/3",$M452*参照!$I$6,IF(AJ452="1/4(多子)",$M452*参照!$I$4,IF(AJ452="1/4(工･農)",$M452*参照!$I$7,IF(AJ452="3/3(多子)",$M452*参照!$I$4,IF(AJ452="2/3(多子)",$M452*参照!$I$4,IF(AJ452="1/3(多子)",$M452*参照!$I$4,IF(AJ452="多子世帯",$M452*参照!$I$4,IF(AJ452="対象外",0))))))))))</f>
        <v>0</v>
      </c>
      <c r="CI452" s="454" t="b">
        <f>IF(AK452="3/3",$M452*参照!$I$4,IF(AK452="2/3",$M452*参照!$I$5,IF(AK452="1/3",$M452*参照!$I$6,IF(AK452="1/4(多子)",$M452*参照!$I$4,IF(AK452="1/4(工･農)",$M452*参照!$I$7,IF(AK452="3/3(多子)",$M452*参照!$I$4,IF(AK452="2/3(多子)",$M452*参照!$I$4,IF(AK452="1/3(多子)",$M452*参照!$I$4,IF(AK452="多子世帯",$M452*参照!$I$4,IF(AK452="対象外",0))))))))))</f>
        <v>0</v>
      </c>
      <c r="CJ452" s="454" t="b">
        <f>IF(AL452="3/3",$M452*参照!$I$4,IF(AL452="2/3",$M452*参照!$I$5,IF(AL452="1/3",$M452*参照!$I$6,IF(AL452="1/4(多子)",$M452*参照!$I$4,IF(AL452="1/4(工･農)",$M452*参照!$I$7,IF(AL452="3/3(多子)",$M452*参照!$I$4,IF(AL452="2/3(多子)",$M452*参照!$I$4,IF(AL452="1/3(多子)",$M452*参照!$I$4,IF(AL452="多子世帯",$M452*参照!$I$4,IF(AL452="対象外",0))))))))))</f>
        <v>0</v>
      </c>
      <c r="CK452" s="454" t="b">
        <f>IF(AM452="3/3",$M452*参照!$I$4,IF(AM452="2/3",$M452*参照!$I$5,IF(AM452="1/3",$M452*参照!$I$6,IF(AM452="1/4(多子)",$M452*参照!$I$4,IF(AM452="1/4(工･農)",$M452*参照!$I$7,IF(AM452="3/3(多子)",$M452*参照!$I$4,IF(AM452="2/3(多子)",$M452*参照!$I$4,IF(AM452="1/3(多子)",$M452*参照!$I$4,IF(AM452="多子世帯",$M452*参照!$I$4,IF(AM452="対象外",0))))))))))</f>
        <v>0</v>
      </c>
      <c r="CL452" s="454" t="b">
        <f>IF(AN452="3/3",$M452*参照!$I$4,IF(AN452="2/3",$M452*参照!$I$5,IF(AN452="1/3",$M452*参照!$I$6,IF(AN452="1/4(多子)",$M452*参照!$I$4,IF(AN452="1/4(工･農)",$M452*参照!$I$7,IF(AN452="3/3(多子)",$M452*参照!$I$4,IF(AN452="2/3(多子)",$M452*参照!$I$4,IF(AN452="1/3(多子)",$M452*参照!$I$4,IF(AN452="多子世帯",$M452*参照!$I$4,IF(AN452="対象外",0))))))))))</f>
        <v>0</v>
      </c>
      <c r="CM452" s="454" t="b">
        <f>IF(AO452="3/3",$M452*参照!$I$4,IF(AO452="2/3",$M452*参照!$I$5,IF(AO452="1/3",$M452*参照!$I$6,IF(AO452="1/4(多子)",$M452*参照!$I$4,IF(AO452="1/4(工･農)",$M452*参照!$I$7,IF(AO452="3/3(多子)",$M452*参照!$I$4,IF(AO452="2/3(多子)",$M452*参照!$I$4,IF(AO452="1/3(多子)",$M452*参照!$I$4,IF(AO452="多子世帯",$M452*参照!$I$4,IF(AO452="対象外",0))))))))))</f>
        <v>0</v>
      </c>
      <c r="CN452" s="454" t="b">
        <f>IF(AP452="3/3",$M452*参照!$I$4,IF(AP452="2/3",$M452*参照!$I$5,IF(AP452="1/3",$M452*参照!$I$6,IF(AP452="1/4(多子)",$M452*参照!$I$4,IF(AP452="1/4(工･農)",$M452*参照!$I$7,IF(AP452="3/3(多子)",$M452*参照!$I$4,IF(AP452="2/3(多子)",$M452*参照!$I$4,IF(AP452="1/3(多子)",$M452*参照!$I$4,IF(AP452="多子世帯",$M452*参照!$I$4,IF(AP452="対象外",0))))))))))</f>
        <v>0</v>
      </c>
      <c r="CO452" s="454" t="b">
        <f>IF(AQ452="3/3",$M452*参照!$I$4,IF(AQ452="2/3",$M452*参照!$I$5,IF(AQ452="1/3",$M452*参照!$I$6,IF(AQ452="1/4(多子)",$M452*参照!$I$4,IF(AQ452="1/4(工･農)",$M452*参照!$I$7,IF(AQ452="3/3(多子)",$M452*参照!$I$4,IF(AQ452="2/3(多子)",$M452*参照!$I$4,IF(AQ452="1/3(多子)",$M452*参照!$I$4,IF(AQ452="多子世帯",$M452*参照!$I$4,IF(AQ452="対象外",0))))))))))</f>
        <v>0</v>
      </c>
      <c r="CP452" s="454" t="b">
        <f>IF(AR452="3/3",$M452*参照!$I$4,IF(AR452="2/3",$M452*参照!$I$5,IF(AR452="1/3",$M452*参照!$I$6,IF(AR452="1/4(多子)",$M452*参照!$I$4,IF(AR452="1/4(工･農)",$M452*参照!$I$7,IF(AR452="3/3(多子)",$M452*参照!$I$4,IF(AR452="2/3(多子)",$M452*参照!$I$4,IF(AR452="1/3(多子)",$M452*参照!$I$4,IF(AR452="多子世帯",$M452*参照!$I$4,IF(AR452="対象外",0))))))))))</f>
        <v>0</v>
      </c>
      <c r="CQ452" s="455" t="b">
        <f>IF(AS452="3/3",$M452*参照!$I$4,IF(AS452="2/3",$M452*参照!$I$5,IF(AS452="1/3",$M452*参照!$I$6,IF(AS452="1/4(多子)",$M452*参照!$I$4,IF(AS452="1/4(工･農)",$M452*参照!$I$7,IF(AS452="3/3(多子)",$M452*参照!$I$4,IF(AS452="2/3(多子)",$M452*参照!$I$4,IF(AS452="1/3(多子)",$M452*参照!$I$4,IF(AS452="多子世帯",$M452*参照!$I$4,IF(AS452="対象外",0))))))))))</f>
        <v>0</v>
      </c>
      <c r="CR452" s="456">
        <f t="shared" si="382"/>
        <v>0</v>
      </c>
      <c r="CS452" s="66"/>
      <c r="CT452" s="147"/>
      <c r="CU452" s="147"/>
      <c r="CV452" s="147"/>
      <c r="CW452" s="147"/>
      <c r="CX452" s="147"/>
      <c r="CY452" s="149"/>
      <c r="CZ452" s="100"/>
      <c r="DA452" s="147"/>
      <c r="DB452" s="147"/>
      <c r="DC452" s="147"/>
      <c r="DD452" s="147"/>
      <c r="DE452" s="147"/>
      <c r="DF452" s="148">
        <f t="shared" si="383"/>
        <v>0</v>
      </c>
      <c r="DG452" s="77">
        <f>IF(CD452=0,0,(ROUNDUP(O452*(BU452*参照!$C$5+BV452*参照!$C$6+BW452*参照!$C$7+BX452*参照!$C$8+BY452*参照!$C$9+BZ452*参照!$C$10+CA452*参照!$C$11+CB452*参照!$C$12+CC452*参照!$C$13)/CD452,-2)))</f>
        <v>0</v>
      </c>
      <c r="DH452" s="136" t="str">
        <f t="shared" si="354"/>
        <v>B</v>
      </c>
    </row>
    <row r="453" spans="1:112" ht="14.4">
      <c r="A453" s="137">
        <v>412</v>
      </c>
      <c r="B453" s="354"/>
      <c r="C453" s="355"/>
      <c r="D453" s="213"/>
      <c r="E453" s="213"/>
      <c r="F453" s="185"/>
      <c r="G453" s="213"/>
      <c r="H453" s="355"/>
      <c r="I453" s="237">
        <v>0</v>
      </c>
      <c r="J453" s="236">
        <f t="shared" si="355"/>
        <v>0</v>
      </c>
      <c r="K453" s="387">
        <f>IF(D453="昼間",参照!$E$4,IF(D453="夜間等",参照!$E$5,IF(D453="通信",参照!$E$6,0)))</f>
        <v>0</v>
      </c>
      <c r="L453" s="240">
        <f t="shared" si="356"/>
        <v>0</v>
      </c>
      <c r="M453" s="241">
        <f t="shared" si="357"/>
        <v>0</v>
      </c>
      <c r="N453" s="238"/>
      <c r="O453" s="238">
        <f t="shared" si="358"/>
        <v>0</v>
      </c>
      <c r="P453" s="389">
        <v>0</v>
      </c>
      <c r="Q453" s="392">
        <f>IF(D453="昼間",参照!$F$4,IF(D453="夜間等",参照!$F$5,IF(D453="通信",参照!$F$6,0)))</f>
        <v>0</v>
      </c>
      <c r="R453" s="240">
        <f t="shared" si="359"/>
        <v>0</v>
      </c>
      <c r="S453" s="214"/>
      <c r="T453" s="384">
        <f t="shared" si="360"/>
        <v>0</v>
      </c>
      <c r="U453" s="382">
        <f t="shared" si="361"/>
        <v>0</v>
      </c>
      <c r="V453" s="380">
        <f t="shared" si="362"/>
        <v>0</v>
      </c>
      <c r="W453" s="378">
        <f t="shared" si="363"/>
        <v>0</v>
      </c>
      <c r="X453" s="386" t="str">
        <f t="shared" si="333"/>
        <v>0</v>
      </c>
      <c r="Y453" s="379">
        <f t="shared" si="364"/>
        <v>0</v>
      </c>
      <c r="Z453" s="441"/>
      <c r="AA453" s="441"/>
      <c r="AB453" s="445">
        <f t="shared" si="365"/>
        <v>0</v>
      </c>
      <c r="AC453" s="356">
        <f t="shared" si="366"/>
        <v>0</v>
      </c>
      <c r="AD453" s="123">
        <f t="shared" si="334"/>
        <v>0</v>
      </c>
      <c r="AE453" s="123">
        <f t="shared" si="335"/>
        <v>0</v>
      </c>
      <c r="AF453" s="183"/>
      <c r="AG453" s="32"/>
      <c r="AH453" s="97"/>
      <c r="AI453" s="33"/>
      <c r="AJ453" s="97"/>
      <c r="AK453" s="33"/>
      <c r="AL453" s="97"/>
      <c r="AM453" s="98"/>
      <c r="AN453" s="99"/>
      <c r="AO453" s="147"/>
      <c r="AP453" s="147"/>
      <c r="AQ453" s="147"/>
      <c r="AR453" s="147"/>
      <c r="AS453" s="33"/>
      <c r="AT453" s="308">
        <f t="shared" si="336"/>
        <v>0</v>
      </c>
      <c r="AU453" s="295">
        <f t="shared" si="337"/>
        <v>0</v>
      </c>
      <c r="AV453" s="295">
        <f t="shared" si="338"/>
        <v>0</v>
      </c>
      <c r="AW453" s="295">
        <f t="shared" si="339"/>
        <v>0</v>
      </c>
      <c r="AX453" s="295">
        <f t="shared" si="340"/>
        <v>0</v>
      </c>
      <c r="AY453" s="295">
        <f t="shared" si="341"/>
        <v>0</v>
      </c>
      <c r="AZ453" s="295">
        <f t="shared" si="342"/>
        <v>0</v>
      </c>
      <c r="BA453" s="295">
        <f t="shared" si="343"/>
        <v>0</v>
      </c>
      <c r="BB453" s="310">
        <f t="shared" si="344"/>
        <v>0</v>
      </c>
      <c r="BC453" s="308">
        <f t="shared" si="345"/>
        <v>0</v>
      </c>
      <c r="BD453" s="308">
        <f t="shared" si="346"/>
        <v>0</v>
      </c>
      <c r="BE453" s="295">
        <f t="shared" si="347"/>
        <v>0</v>
      </c>
      <c r="BF453" s="308">
        <f t="shared" si="348"/>
        <v>0</v>
      </c>
      <c r="BG453" s="295">
        <f t="shared" si="349"/>
        <v>0</v>
      </c>
      <c r="BH453" s="308">
        <f t="shared" si="350"/>
        <v>0</v>
      </c>
      <c r="BI453" s="295">
        <f t="shared" si="351"/>
        <v>0</v>
      </c>
      <c r="BJ453" s="295">
        <f t="shared" si="352"/>
        <v>0</v>
      </c>
      <c r="BK453" s="310">
        <f t="shared" si="353"/>
        <v>0</v>
      </c>
      <c r="BL453" s="317">
        <f t="shared" si="367"/>
        <v>0</v>
      </c>
      <c r="BM453" s="299">
        <f t="shared" si="367"/>
        <v>0</v>
      </c>
      <c r="BN453" s="299">
        <f t="shared" si="368"/>
        <v>0</v>
      </c>
      <c r="BO453" s="299">
        <f t="shared" si="367"/>
        <v>0</v>
      </c>
      <c r="BP453" s="299">
        <f t="shared" si="369"/>
        <v>0</v>
      </c>
      <c r="BQ453" s="299">
        <f t="shared" si="367"/>
        <v>0</v>
      </c>
      <c r="BR453" s="299">
        <f t="shared" si="370"/>
        <v>0</v>
      </c>
      <c r="BS453" s="299">
        <f t="shared" si="371"/>
        <v>0</v>
      </c>
      <c r="BT453" s="318">
        <f t="shared" si="371"/>
        <v>0</v>
      </c>
      <c r="BU453" s="450">
        <f t="shared" si="372"/>
        <v>0</v>
      </c>
      <c r="BV453" s="451">
        <f t="shared" si="373"/>
        <v>0</v>
      </c>
      <c r="BW453" s="451">
        <f t="shared" si="374"/>
        <v>0</v>
      </c>
      <c r="BX453" s="451">
        <f t="shared" si="375"/>
        <v>0</v>
      </c>
      <c r="BY453" s="451">
        <f t="shared" si="376"/>
        <v>0</v>
      </c>
      <c r="BZ453" s="451">
        <f t="shared" si="377"/>
        <v>0</v>
      </c>
      <c r="CA453" s="451">
        <f t="shared" si="378"/>
        <v>0</v>
      </c>
      <c r="CB453" s="451">
        <f t="shared" si="379"/>
        <v>0</v>
      </c>
      <c r="CC453" s="451">
        <f t="shared" si="380"/>
        <v>0</v>
      </c>
      <c r="CD453" s="452">
        <f t="shared" si="381"/>
        <v>0</v>
      </c>
      <c r="CE453" s="453">
        <f>IF($AF453="3/3",$R453*参照!$J$4,IF($AF453="2/3",$R453*参照!$J$5,IF($AF453="1/3",$R453*参照!$J$6,IF($AF453="1/4(多子)",$R453*参照!$J$4,IF($AF453="1/4(工･農)",$R453*参照!$J$7,IF($AF453="3/3(多子)",$R453*参照!$J$4,IF($AF453="2/3(多子)",$R453*参照!$J$4,IF($AF453="1/3(多子)",$R453*参照!$J$4,IF($AF453="多子世帯",$R453*参照!$J$4,)))))))))</f>
        <v>0</v>
      </c>
      <c r="CF453" s="454" t="b">
        <f>IF(AH453="3/3",$M453*参照!$I$4,IF(AH453="2/3",$M453*参照!$I$5,IF(AH453="1/3",$M453*参照!$I$6,IF(AH453="1/4(多子)",$M453*参照!$I$4,IF(AH453="1/4(工･農)",$M453*参照!$I$7,IF(AH453="3/3(多子)",$M453*参照!$I$4,IF(AH453="2/3(多子)",$M453*参照!$I$4,IF(AH453="1/3(多子)",$M453*参照!$I$4,IF(AH453="多子世帯",$M453*参照!$I$4,IF(AH453="対象外",0))))))))))</f>
        <v>0</v>
      </c>
      <c r="CG453" s="454" t="b">
        <f>IF(AI453="3/3",$M453*参照!$I$4,IF(AI453="2/3",$M453*参照!$I$5,IF(AI453="1/3",$M453*参照!$I$6,IF(AI453="1/4(多子)",$M453*参照!$I$4,IF(AI453="1/4(工･農)",$M453*参照!$I$7,IF(AI453="3/3(多子)",$M453*参照!$I$4,IF(AI453="2/3(多子)",$M453*参照!$I$4,IF(AI453="1/3(多子)",$M453*参照!$I$4,IF(AI453="多子世帯",$M453*参照!$I$4,IF(AI453="対象外",0))))))))))</f>
        <v>0</v>
      </c>
      <c r="CH453" s="454" t="b">
        <f>IF(AJ453="3/3",$M453*参照!$I$4,IF(AJ453="2/3",$M453*参照!$I$5,IF(AJ453="1/3",$M453*参照!$I$6,IF(AJ453="1/4(多子)",$M453*参照!$I$4,IF(AJ453="1/4(工･農)",$M453*参照!$I$7,IF(AJ453="3/3(多子)",$M453*参照!$I$4,IF(AJ453="2/3(多子)",$M453*参照!$I$4,IF(AJ453="1/3(多子)",$M453*参照!$I$4,IF(AJ453="多子世帯",$M453*参照!$I$4,IF(AJ453="対象外",0))))))))))</f>
        <v>0</v>
      </c>
      <c r="CI453" s="454" t="b">
        <f>IF(AK453="3/3",$M453*参照!$I$4,IF(AK453="2/3",$M453*参照!$I$5,IF(AK453="1/3",$M453*参照!$I$6,IF(AK453="1/4(多子)",$M453*参照!$I$4,IF(AK453="1/4(工･農)",$M453*参照!$I$7,IF(AK453="3/3(多子)",$M453*参照!$I$4,IF(AK453="2/3(多子)",$M453*参照!$I$4,IF(AK453="1/3(多子)",$M453*参照!$I$4,IF(AK453="多子世帯",$M453*参照!$I$4,IF(AK453="対象外",0))))))))))</f>
        <v>0</v>
      </c>
      <c r="CJ453" s="454" t="b">
        <f>IF(AL453="3/3",$M453*参照!$I$4,IF(AL453="2/3",$M453*参照!$I$5,IF(AL453="1/3",$M453*参照!$I$6,IF(AL453="1/4(多子)",$M453*参照!$I$4,IF(AL453="1/4(工･農)",$M453*参照!$I$7,IF(AL453="3/3(多子)",$M453*参照!$I$4,IF(AL453="2/3(多子)",$M453*参照!$I$4,IF(AL453="1/3(多子)",$M453*参照!$I$4,IF(AL453="多子世帯",$M453*参照!$I$4,IF(AL453="対象外",0))))))))))</f>
        <v>0</v>
      </c>
      <c r="CK453" s="454" t="b">
        <f>IF(AM453="3/3",$M453*参照!$I$4,IF(AM453="2/3",$M453*参照!$I$5,IF(AM453="1/3",$M453*参照!$I$6,IF(AM453="1/4(多子)",$M453*参照!$I$4,IF(AM453="1/4(工･農)",$M453*参照!$I$7,IF(AM453="3/3(多子)",$M453*参照!$I$4,IF(AM453="2/3(多子)",$M453*参照!$I$4,IF(AM453="1/3(多子)",$M453*参照!$I$4,IF(AM453="多子世帯",$M453*参照!$I$4,IF(AM453="対象外",0))))))))))</f>
        <v>0</v>
      </c>
      <c r="CL453" s="454" t="b">
        <f>IF(AN453="3/3",$M453*参照!$I$4,IF(AN453="2/3",$M453*参照!$I$5,IF(AN453="1/3",$M453*参照!$I$6,IF(AN453="1/4(多子)",$M453*参照!$I$4,IF(AN453="1/4(工･農)",$M453*参照!$I$7,IF(AN453="3/3(多子)",$M453*参照!$I$4,IF(AN453="2/3(多子)",$M453*参照!$I$4,IF(AN453="1/3(多子)",$M453*参照!$I$4,IF(AN453="多子世帯",$M453*参照!$I$4,IF(AN453="対象外",0))))))))))</f>
        <v>0</v>
      </c>
      <c r="CM453" s="454" t="b">
        <f>IF(AO453="3/3",$M453*参照!$I$4,IF(AO453="2/3",$M453*参照!$I$5,IF(AO453="1/3",$M453*参照!$I$6,IF(AO453="1/4(多子)",$M453*参照!$I$4,IF(AO453="1/4(工･農)",$M453*参照!$I$7,IF(AO453="3/3(多子)",$M453*参照!$I$4,IF(AO453="2/3(多子)",$M453*参照!$I$4,IF(AO453="1/3(多子)",$M453*参照!$I$4,IF(AO453="多子世帯",$M453*参照!$I$4,IF(AO453="対象外",0))))))))))</f>
        <v>0</v>
      </c>
      <c r="CN453" s="454" t="b">
        <f>IF(AP453="3/3",$M453*参照!$I$4,IF(AP453="2/3",$M453*参照!$I$5,IF(AP453="1/3",$M453*参照!$I$6,IF(AP453="1/4(多子)",$M453*参照!$I$4,IF(AP453="1/4(工･農)",$M453*参照!$I$7,IF(AP453="3/3(多子)",$M453*参照!$I$4,IF(AP453="2/3(多子)",$M453*参照!$I$4,IF(AP453="1/3(多子)",$M453*参照!$I$4,IF(AP453="多子世帯",$M453*参照!$I$4,IF(AP453="対象外",0))))))))))</f>
        <v>0</v>
      </c>
      <c r="CO453" s="454" t="b">
        <f>IF(AQ453="3/3",$M453*参照!$I$4,IF(AQ453="2/3",$M453*参照!$I$5,IF(AQ453="1/3",$M453*参照!$I$6,IF(AQ453="1/4(多子)",$M453*参照!$I$4,IF(AQ453="1/4(工･農)",$M453*参照!$I$7,IF(AQ453="3/3(多子)",$M453*参照!$I$4,IF(AQ453="2/3(多子)",$M453*参照!$I$4,IF(AQ453="1/3(多子)",$M453*参照!$I$4,IF(AQ453="多子世帯",$M453*参照!$I$4,IF(AQ453="対象外",0))))))))))</f>
        <v>0</v>
      </c>
      <c r="CP453" s="454" t="b">
        <f>IF(AR453="3/3",$M453*参照!$I$4,IF(AR453="2/3",$M453*参照!$I$5,IF(AR453="1/3",$M453*参照!$I$6,IF(AR453="1/4(多子)",$M453*参照!$I$4,IF(AR453="1/4(工･農)",$M453*参照!$I$7,IF(AR453="3/3(多子)",$M453*参照!$I$4,IF(AR453="2/3(多子)",$M453*参照!$I$4,IF(AR453="1/3(多子)",$M453*参照!$I$4,IF(AR453="多子世帯",$M453*参照!$I$4,IF(AR453="対象外",0))))))))))</f>
        <v>0</v>
      </c>
      <c r="CQ453" s="455" t="b">
        <f>IF(AS453="3/3",$M453*参照!$I$4,IF(AS453="2/3",$M453*参照!$I$5,IF(AS453="1/3",$M453*参照!$I$6,IF(AS453="1/4(多子)",$M453*参照!$I$4,IF(AS453="1/4(工･農)",$M453*参照!$I$7,IF(AS453="3/3(多子)",$M453*参照!$I$4,IF(AS453="2/3(多子)",$M453*参照!$I$4,IF(AS453="1/3(多子)",$M453*参照!$I$4,IF(AS453="多子世帯",$M453*参照!$I$4,IF(AS453="対象外",0))))))))))</f>
        <v>0</v>
      </c>
      <c r="CR453" s="456">
        <f t="shared" si="382"/>
        <v>0</v>
      </c>
      <c r="CS453" s="66"/>
      <c r="CT453" s="147"/>
      <c r="CU453" s="147"/>
      <c r="CV453" s="147"/>
      <c r="CW453" s="147"/>
      <c r="CX453" s="147"/>
      <c r="CY453" s="149"/>
      <c r="CZ453" s="100"/>
      <c r="DA453" s="147"/>
      <c r="DB453" s="147"/>
      <c r="DC453" s="147"/>
      <c r="DD453" s="147"/>
      <c r="DE453" s="147"/>
      <c r="DF453" s="148">
        <f t="shared" si="383"/>
        <v>0</v>
      </c>
      <c r="DG453" s="77">
        <f>IF(CD453=0,0,(ROUNDUP(O453*(BU453*参照!$C$5+BV453*参照!$C$6+BW453*参照!$C$7+BX453*参照!$C$8+BY453*参照!$C$9+BZ453*参照!$C$10+CA453*参照!$C$11+CB453*参照!$C$12+CC453*参照!$C$13)/CD453,-2)))</f>
        <v>0</v>
      </c>
      <c r="DH453" s="136" t="str">
        <f t="shared" si="354"/>
        <v>B</v>
      </c>
    </row>
    <row r="454" spans="1:112" ht="14.4">
      <c r="A454" s="137">
        <v>413</v>
      </c>
      <c r="B454" s="363"/>
      <c r="C454" s="361"/>
      <c r="D454" s="126"/>
      <c r="E454" s="127"/>
      <c r="F454" s="185"/>
      <c r="G454" s="213"/>
      <c r="H454" s="355"/>
      <c r="I454" s="235">
        <v>0</v>
      </c>
      <c r="J454" s="235">
        <f t="shared" si="355"/>
        <v>0</v>
      </c>
      <c r="K454" s="387">
        <f>IF(D454="昼間",参照!$E$4,IF(D454="夜間等",参照!$E$5,IF(D454="通信",参照!$E$6,0)))</f>
        <v>0</v>
      </c>
      <c r="L454" s="240">
        <f t="shared" si="356"/>
        <v>0</v>
      </c>
      <c r="M454" s="241">
        <f t="shared" si="357"/>
        <v>0</v>
      </c>
      <c r="N454" s="238"/>
      <c r="O454" s="238">
        <f t="shared" si="358"/>
        <v>0</v>
      </c>
      <c r="P454" s="389">
        <v>0</v>
      </c>
      <c r="Q454" s="392">
        <f>IF(D454="昼間",参照!$F$4,IF(D454="夜間等",参照!$F$5,IF(D454="通信",参照!$F$6,0)))</f>
        <v>0</v>
      </c>
      <c r="R454" s="240">
        <f t="shared" si="359"/>
        <v>0</v>
      </c>
      <c r="S454" s="214"/>
      <c r="T454" s="384">
        <f t="shared" si="360"/>
        <v>0</v>
      </c>
      <c r="U454" s="382">
        <f t="shared" si="361"/>
        <v>0</v>
      </c>
      <c r="V454" s="380">
        <f t="shared" si="362"/>
        <v>0</v>
      </c>
      <c r="W454" s="378">
        <f t="shared" si="363"/>
        <v>0</v>
      </c>
      <c r="X454" s="386" t="str">
        <f t="shared" si="333"/>
        <v>0</v>
      </c>
      <c r="Y454" s="379">
        <f t="shared" si="364"/>
        <v>0</v>
      </c>
      <c r="Z454" s="441"/>
      <c r="AA454" s="441"/>
      <c r="AB454" s="445">
        <f t="shared" si="365"/>
        <v>0</v>
      </c>
      <c r="AC454" s="356">
        <f t="shared" si="366"/>
        <v>0</v>
      </c>
      <c r="AD454" s="123">
        <f t="shared" si="334"/>
        <v>0</v>
      </c>
      <c r="AE454" s="123">
        <f t="shared" si="335"/>
        <v>0</v>
      </c>
      <c r="AF454" s="183"/>
      <c r="AG454" s="32"/>
      <c r="AH454" s="97"/>
      <c r="AI454" s="33"/>
      <c r="AJ454" s="97"/>
      <c r="AK454" s="33"/>
      <c r="AL454" s="97"/>
      <c r="AM454" s="98"/>
      <c r="AN454" s="99"/>
      <c r="AO454" s="147"/>
      <c r="AP454" s="147"/>
      <c r="AQ454" s="147"/>
      <c r="AR454" s="147"/>
      <c r="AS454" s="33"/>
      <c r="AT454" s="308">
        <f t="shared" si="336"/>
        <v>0</v>
      </c>
      <c r="AU454" s="295">
        <f t="shared" si="337"/>
        <v>0</v>
      </c>
      <c r="AV454" s="295">
        <f t="shared" si="338"/>
        <v>0</v>
      </c>
      <c r="AW454" s="295">
        <f t="shared" si="339"/>
        <v>0</v>
      </c>
      <c r="AX454" s="295">
        <f t="shared" si="340"/>
        <v>0</v>
      </c>
      <c r="AY454" s="295">
        <f t="shared" si="341"/>
        <v>0</v>
      </c>
      <c r="AZ454" s="295">
        <f t="shared" si="342"/>
        <v>0</v>
      </c>
      <c r="BA454" s="295">
        <f t="shared" si="343"/>
        <v>0</v>
      </c>
      <c r="BB454" s="310">
        <f t="shared" si="344"/>
        <v>0</v>
      </c>
      <c r="BC454" s="308">
        <f t="shared" si="345"/>
        <v>0</v>
      </c>
      <c r="BD454" s="308">
        <f t="shared" si="346"/>
        <v>0</v>
      </c>
      <c r="BE454" s="295">
        <f t="shared" si="347"/>
        <v>0</v>
      </c>
      <c r="BF454" s="308">
        <f t="shared" si="348"/>
        <v>0</v>
      </c>
      <c r="BG454" s="295">
        <f t="shared" si="349"/>
        <v>0</v>
      </c>
      <c r="BH454" s="308">
        <f t="shared" si="350"/>
        <v>0</v>
      </c>
      <c r="BI454" s="295">
        <f t="shared" si="351"/>
        <v>0</v>
      </c>
      <c r="BJ454" s="295">
        <f t="shared" si="352"/>
        <v>0</v>
      </c>
      <c r="BK454" s="310">
        <f t="shared" si="353"/>
        <v>0</v>
      </c>
      <c r="BL454" s="317">
        <f t="shared" si="367"/>
        <v>0</v>
      </c>
      <c r="BM454" s="299">
        <f t="shared" si="367"/>
        <v>0</v>
      </c>
      <c r="BN454" s="299">
        <f t="shared" si="368"/>
        <v>0</v>
      </c>
      <c r="BO454" s="299">
        <f t="shared" si="367"/>
        <v>0</v>
      </c>
      <c r="BP454" s="299">
        <f t="shared" si="369"/>
        <v>0</v>
      </c>
      <c r="BQ454" s="299">
        <f t="shared" si="367"/>
        <v>0</v>
      </c>
      <c r="BR454" s="299">
        <f t="shared" si="370"/>
        <v>0</v>
      </c>
      <c r="BS454" s="299">
        <f t="shared" si="371"/>
        <v>0</v>
      </c>
      <c r="BT454" s="318">
        <f t="shared" si="371"/>
        <v>0</v>
      </c>
      <c r="BU454" s="450">
        <f t="shared" si="372"/>
        <v>0</v>
      </c>
      <c r="BV454" s="451">
        <f t="shared" si="373"/>
        <v>0</v>
      </c>
      <c r="BW454" s="451">
        <f t="shared" si="374"/>
        <v>0</v>
      </c>
      <c r="BX454" s="451">
        <f t="shared" si="375"/>
        <v>0</v>
      </c>
      <c r="BY454" s="451">
        <f t="shared" si="376"/>
        <v>0</v>
      </c>
      <c r="BZ454" s="451">
        <f t="shared" si="377"/>
        <v>0</v>
      </c>
      <c r="CA454" s="451">
        <f t="shared" si="378"/>
        <v>0</v>
      </c>
      <c r="CB454" s="451">
        <f t="shared" si="379"/>
        <v>0</v>
      </c>
      <c r="CC454" s="451">
        <f t="shared" si="380"/>
        <v>0</v>
      </c>
      <c r="CD454" s="452">
        <f t="shared" si="381"/>
        <v>0</v>
      </c>
      <c r="CE454" s="453">
        <f>IF($AF454="3/3",$R454*参照!$J$4,IF($AF454="2/3",$R454*参照!$J$5,IF($AF454="1/3",$R454*参照!$J$6,IF($AF454="1/4(多子)",$R454*参照!$J$4,IF($AF454="1/4(工･農)",$R454*参照!$J$7,IF($AF454="3/3(多子)",$R454*参照!$J$4,IF($AF454="2/3(多子)",$R454*参照!$J$4,IF($AF454="1/3(多子)",$R454*参照!$J$4,IF($AF454="多子世帯",$R454*参照!$J$4,)))))))))</f>
        <v>0</v>
      </c>
      <c r="CF454" s="454" t="b">
        <f>IF(AH454="3/3",$M454*参照!$I$4,IF(AH454="2/3",$M454*参照!$I$5,IF(AH454="1/3",$M454*参照!$I$6,IF(AH454="1/4(多子)",$M454*参照!$I$4,IF(AH454="1/4(工･農)",$M454*参照!$I$7,IF(AH454="3/3(多子)",$M454*参照!$I$4,IF(AH454="2/3(多子)",$M454*参照!$I$4,IF(AH454="1/3(多子)",$M454*参照!$I$4,IF(AH454="多子世帯",$M454*参照!$I$4,IF(AH454="対象外",0))))))))))</f>
        <v>0</v>
      </c>
      <c r="CG454" s="454" t="b">
        <f>IF(AI454="3/3",$M454*参照!$I$4,IF(AI454="2/3",$M454*参照!$I$5,IF(AI454="1/3",$M454*参照!$I$6,IF(AI454="1/4(多子)",$M454*参照!$I$4,IF(AI454="1/4(工･農)",$M454*参照!$I$7,IF(AI454="3/3(多子)",$M454*参照!$I$4,IF(AI454="2/3(多子)",$M454*参照!$I$4,IF(AI454="1/3(多子)",$M454*参照!$I$4,IF(AI454="多子世帯",$M454*参照!$I$4,IF(AI454="対象外",0))))))))))</f>
        <v>0</v>
      </c>
      <c r="CH454" s="454" t="b">
        <f>IF(AJ454="3/3",$M454*参照!$I$4,IF(AJ454="2/3",$M454*参照!$I$5,IF(AJ454="1/3",$M454*参照!$I$6,IF(AJ454="1/4(多子)",$M454*参照!$I$4,IF(AJ454="1/4(工･農)",$M454*参照!$I$7,IF(AJ454="3/3(多子)",$M454*参照!$I$4,IF(AJ454="2/3(多子)",$M454*参照!$I$4,IF(AJ454="1/3(多子)",$M454*参照!$I$4,IF(AJ454="多子世帯",$M454*参照!$I$4,IF(AJ454="対象外",0))))))))))</f>
        <v>0</v>
      </c>
      <c r="CI454" s="454" t="b">
        <f>IF(AK454="3/3",$M454*参照!$I$4,IF(AK454="2/3",$M454*参照!$I$5,IF(AK454="1/3",$M454*参照!$I$6,IF(AK454="1/4(多子)",$M454*参照!$I$4,IF(AK454="1/4(工･農)",$M454*参照!$I$7,IF(AK454="3/3(多子)",$M454*参照!$I$4,IF(AK454="2/3(多子)",$M454*参照!$I$4,IF(AK454="1/3(多子)",$M454*参照!$I$4,IF(AK454="多子世帯",$M454*参照!$I$4,IF(AK454="対象外",0))))))))))</f>
        <v>0</v>
      </c>
      <c r="CJ454" s="454" t="b">
        <f>IF(AL454="3/3",$M454*参照!$I$4,IF(AL454="2/3",$M454*参照!$I$5,IF(AL454="1/3",$M454*参照!$I$6,IF(AL454="1/4(多子)",$M454*参照!$I$4,IF(AL454="1/4(工･農)",$M454*参照!$I$7,IF(AL454="3/3(多子)",$M454*参照!$I$4,IF(AL454="2/3(多子)",$M454*参照!$I$4,IF(AL454="1/3(多子)",$M454*参照!$I$4,IF(AL454="多子世帯",$M454*参照!$I$4,IF(AL454="対象外",0))))))))))</f>
        <v>0</v>
      </c>
      <c r="CK454" s="454" t="b">
        <f>IF(AM454="3/3",$M454*参照!$I$4,IF(AM454="2/3",$M454*参照!$I$5,IF(AM454="1/3",$M454*参照!$I$6,IF(AM454="1/4(多子)",$M454*参照!$I$4,IF(AM454="1/4(工･農)",$M454*参照!$I$7,IF(AM454="3/3(多子)",$M454*参照!$I$4,IF(AM454="2/3(多子)",$M454*参照!$I$4,IF(AM454="1/3(多子)",$M454*参照!$I$4,IF(AM454="多子世帯",$M454*参照!$I$4,IF(AM454="対象外",0))))))))))</f>
        <v>0</v>
      </c>
      <c r="CL454" s="454" t="b">
        <f>IF(AN454="3/3",$M454*参照!$I$4,IF(AN454="2/3",$M454*参照!$I$5,IF(AN454="1/3",$M454*参照!$I$6,IF(AN454="1/4(多子)",$M454*参照!$I$4,IF(AN454="1/4(工･農)",$M454*参照!$I$7,IF(AN454="3/3(多子)",$M454*参照!$I$4,IF(AN454="2/3(多子)",$M454*参照!$I$4,IF(AN454="1/3(多子)",$M454*参照!$I$4,IF(AN454="多子世帯",$M454*参照!$I$4,IF(AN454="対象外",0))))))))))</f>
        <v>0</v>
      </c>
      <c r="CM454" s="454" t="b">
        <f>IF(AO454="3/3",$M454*参照!$I$4,IF(AO454="2/3",$M454*参照!$I$5,IF(AO454="1/3",$M454*参照!$I$6,IF(AO454="1/4(多子)",$M454*参照!$I$4,IF(AO454="1/4(工･農)",$M454*参照!$I$7,IF(AO454="3/3(多子)",$M454*参照!$I$4,IF(AO454="2/3(多子)",$M454*参照!$I$4,IF(AO454="1/3(多子)",$M454*参照!$I$4,IF(AO454="多子世帯",$M454*参照!$I$4,IF(AO454="対象外",0))))))))))</f>
        <v>0</v>
      </c>
      <c r="CN454" s="454" t="b">
        <f>IF(AP454="3/3",$M454*参照!$I$4,IF(AP454="2/3",$M454*参照!$I$5,IF(AP454="1/3",$M454*参照!$I$6,IF(AP454="1/4(多子)",$M454*参照!$I$4,IF(AP454="1/4(工･農)",$M454*参照!$I$7,IF(AP454="3/3(多子)",$M454*参照!$I$4,IF(AP454="2/3(多子)",$M454*参照!$I$4,IF(AP454="1/3(多子)",$M454*参照!$I$4,IF(AP454="多子世帯",$M454*参照!$I$4,IF(AP454="対象外",0))))))))))</f>
        <v>0</v>
      </c>
      <c r="CO454" s="454" t="b">
        <f>IF(AQ454="3/3",$M454*参照!$I$4,IF(AQ454="2/3",$M454*参照!$I$5,IF(AQ454="1/3",$M454*参照!$I$6,IF(AQ454="1/4(多子)",$M454*参照!$I$4,IF(AQ454="1/4(工･農)",$M454*参照!$I$7,IF(AQ454="3/3(多子)",$M454*参照!$I$4,IF(AQ454="2/3(多子)",$M454*参照!$I$4,IF(AQ454="1/3(多子)",$M454*参照!$I$4,IF(AQ454="多子世帯",$M454*参照!$I$4,IF(AQ454="対象外",0))))))))))</f>
        <v>0</v>
      </c>
      <c r="CP454" s="454" t="b">
        <f>IF(AR454="3/3",$M454*参照!$I$4,IF(AR454="2/3",$M454*参照!$I$5,IF(AR454="1/3",$M454*参照!$I$6,IF(AR454="1/4(多子)",$M454*参照!$I$4,IF(AR454="1/4(工･農)",$M454*参照!$I$7,IF(AR454="3/3(多子)",$M454*参照!$I$4,IF(AR454="2/3(多子)",$M454*参照!$I$4,IF(AR454="1/3(多子)",$M454*参照!$I$4,IF(AR454="多子世帯",$M454*参照!$I$4,IF(AR454="対象外",0))))))))))</f>
        <v>0</v>
      </c>
      <c r="CQ454" s="455" t="b">
        <f>IF(AS454="3/3",$M454*参照!$I$4,IF(AS454="2/3",$M454*参照!$I$5,IF(AS454="1/3",$M454*参照!$I$6,IF(AS454="1/4(多子)",$M454*参照!$I$4,IF(AS454="1/4(工･農)",$M454*参照!$I$7,IF(AS454="3/3(多子)",$M454*参照!$I$4,IF(AS454="2/3(多子)",$M454*参照!$I$4,IF(AS454="1/3(多子)",$M454*参照!$I$4,IF(AS454="多子世帯",$M454*参照!$I$4,IF(AS454="対象外",0))))))))))</f>
        <v>0</v>
      </c>
      <c r="CR454" s="456">
        <f t="shared" si="382"/>
        <v>0</v>
      </c>
      <c r="CS454" s="66"/>
      <c r="CT454" s="147"/>
      <c r="CU454" s="147"/>
      <c r="CV454" s="147"/>
      <c r="CW454" s="147"/>
      <c r="CX454" s="147"/>
      <c r="CY454" s="149"/>
      <c r="CZ454" s="100"/>
      <c r="DA454" s="147"/>
      <c r="DB454" s="147"/>
      <c r="DC454" s="147"/>
      <c r="DD454" s="147"/>
      <c r="DE454" s="147"/>
      <c r="DF454" s="148">
        <f t="shared" si="383"/>
        <v>0</v>
      </c>
      <c r="DG454" s="77">
        <f>IF(CD454=0,0,(ROUNDUP(O454*(BU454*参照!$C$5+BV454*参照!$C$6+BW454*参照!$C$7+BX454*参照!$C$8+BY454*参照!$C$9+BZ454*参照!$C$10+CA454*参照!$C$11+CB454*参照!$C$12+CC454*参照!$C$13)/CD454,-2)))</f>
        <v>0</v>
      </c>
      <c r="DH454" s="136" t="str">
        <f t="shared" si="354"/>
        <v>B</v>
      </c>
    </row>
    <row r="455" spans="1:112" ht="14.4">
      <c r="A455" s="137">
        <v>414</v>
      </c>
      <c r="B455" s="363"/>
      <c r="C455" s="361"/>
      <c r="D455" s="126"/>
      <c r="E455" s="127"/>
      <c r="F455" s="185"/>
      <c r="G455" s="213"/>
      <c r="H455" s="355"/>
      <c r="I455" s="235">
        <v>0</v>
      </c>
      <c r="J455" s="235">
        <f t="shared" si="355"/>
        <v>0</v>
      </c>
      <c r="K455" s="387">
        <f>IF(D455="昼間",参照!$E$4,IF(D455="夜間等",参照!$E$5,IF(D455="通信",参照!$E$6,0)))</f>
        <v>0</v>
      </c>
      <c r="L455" s="240">
        <f t="shared" si="356"/>
        <v>0</v>
      </c>
      <c r="M455" s="241">
        <f t="shared" si="357"/>
        <v>0</v>
      </c>
      <c r="N455" s="238"/>
      <c r="O455" s="238">
        <f t="shared" si="358"/>
        <v>0</v>
      </c>
      <c r="P455" s="389">
        <v>0</v>
      </c>
      <c r="Q455" s="392">
        <f>IF(D455="昼間",参照!$F$4,IF(D455="夜間等",参照!$F$5,IF(D455="通信",参照!$F$6,0)))</f>
        <v>0</v>
      </c>
      <c r="R455" s="240">
        <f t="shared" si="359"/>
        <v>0</v>
      </c>
      <c r="S455" s="214"/>
      <c r="T455" s="384">
        <f t="shared" si="360"/>
        <v>0</v>
      </c>
      <c r="U455" s="382">
        <f t="shared" si="361"/>
        <v>0</v>
      </c>
      <c r="V455" s="380">
        <f t="shared" si="362"/>
        <v>0</v>
      </c>
      <c r="W455" s="378">
        <f t="shared" si="363"/>
        <v>0</v>
      </c>
      <c r="X455" s="386" t="str">
        <f t="shared" si="333"/>
        <v>0</v>
      </c>
      <c r="Y455" s="379">
        <f t="shared" si="364"/>
        <v>0</v>
      </c>
      <c r="Z455" s="441"/>
      <c r="AA455" s="441"/>
      <c r="AB455" s="445">
        <f t="shared" si="365"/>
        <v>0</v>
      </c>
      <c r="AC455" s="356">
        <f t="shared" si="366"/>
        <v>0</v>
      </c>
      <c r="AD455" s="123">
        <f t="shared" si="334"/>
        <v>0</v>
      </c>
      <c r="AE455" s="123">
        <f t="shared" si="335"/>
        <v>0</v>
      </c>
      <c r="AF455" s="183"/>
      <c r="AG455" s="32"/>
      <c r="AH455" s="97"/>
      <c r="AI455" s="33"/>
      <c r="AJ455" s="97"/>
      <c r="AK455" s="33"/>
      <c r="AL455" s="97"/>
      <c r="AM455" s="98"/>
      <c r="AN455" s="99"/>
      <c r="AO455" s="147"/>
      <c r="AP455" s="147"/>
      <c r="AQ455" s="147"/>
      <c r="AR455" s="147"/>
      <c r="AS455" s="33"/>
      <c r="AT455" s="308">
        <f t="shared" si="336"/>
        <v>0</v>
      </c>
      <c r="AU455" s="295">
        <f t="shared" si="337"/>
        <v>0</v>
      </c>
      <c r="AV455" s="295">
        <f t="shared" si="338"/>
        <v>0</v>
      </c>
      <c r="AW455" s="295">
        <f t="shared" si="339"/>
        <v>0</v>
      </c>
      <c r="AX455" s="295">
        <f t="shared" si="340"/>
        <v>0</v>
      </c>
      <c r="AY455" s="295">
        <f t="shared" si="341"/>
        <v>0</v>
      </c>
      <c r="AZ455" s="295">
        <f t="shared" si="342"/>
        <v>0</v>
      </c>
      <c r="BA455" s="295">
        <f t="shared" si="343"/>
        <v>0</v>
      </c>
      <c r="BB455" s="310">
        <f t="shared" si="344"/>
        <v>0</v>
      </c>
      <c r="BC455" s="308">
        <f t="shared" si="345"/>
        <v>0</v>
      </c>
      <c r="BD455" s="308">
        <f t="shared" si="346"/>
        <v>0</v>
      </c>
      <c r="BE455" s="295">
        <f t="shared" si="347"/>
        <v>0</v>
      </c>
      <c r="BF455" s="308">
        <f t="shared" si="348"/>
        <v>0</v>
      </c>
      <c r="BG455" s="295">
        <f t="shared" si="349"/>
        <v>0</v>
      </c>
      <c r="BH455" s="308">
        <f t="shared" si="350"/>
        <v>0</v>
      </c>
      <c r="BI455" s="295">
        <f t="shared" si="351"/>
        <v>0</v>
      </c>
      <c r="BJ455" s="295">
        <f t="shared" si="352"/>
        <v>0</v>
      </c>
      <c r="BK455" s="310">
        <f t="shared" si="353"/>
        <v>0</v>
      </c>
      <c r="BL455" s="317">
        <f t="shared" si="367"/>
        <v>0</v>
      </c>
      <c r="BM455" s="299">
        <f t="shared" si="367"/>
        <v>0</v>
      </c>
      <c r="BN455" s="299">
        <f t="shared" si="368"/>
        <v>0</v>
      </c>
      <c r="BO455" s="299">
        <f t="shared" si="367"/>
        <v>0</v>
      </c>
      <c r="BP455" s="299">
        <f t="shared" si="369"/>
        <v>0</v>
      </c>
      <c r="BQ455" s="299">
        <f t="shared" si="367"/>
        <v>0</v>
      </c>
      <c r="BR455" s="299">
        <f t="shared" si="370"/>
        <v>0</v>
      </c>
      <c r="BS455" s="299">
        <f t="shared" si="371"/>
        <v>0</v>
      </c>
      <c r="BT455" s="318">
        <f t="shared" si="371"/>
        <v>0</v>
      </c>
      <c r="BU455" s="450">
        <f t="shared" si="372"/>
        <v>0</v>
      </c>
      <c r="BV455" s="451">
        <f t="shared" si="373"/>
        <v>0</v>
      </c>
      <c r="BW455" s="451">
        <f t="shared" si="374"/>
        <v>0</v>
      </c>
      <c r="BX455" s="451">
        <f t="shared" si="375"/>
        <v>0</v>
      </c>
      <c r="BY455" s="451">
        <f t="shared" si="376"/>
        <v>0</v>
      </c>
      <c r="BZ455" s="451">
        <f t="shared" si="377"/>
        <v>0</v>
      </c>
      <c r="CA455" s="451">
        <f t="shared" si="378"/>
        <v>0</v>
      </c>
      <c r="CB455" s="451">
        <f t="shared" si="379"/>
        <v>0</v>
      </c>
      <c r="CC455" s="451">
        <f t="shared" si="380"/>
        <v>0</v>
      </c>
      <c r="CD455" s="452">
        <f t="shared" si="381"/>
        <v>0</v>
      </c>
      <c r="CE455" s="453">
        <f>IF($AF455="3/3",$R455*参照!$J$4,IF($AF455="2/3",$R455*参照!$J$5,IF($AF455="1/3",$R455*参照!$J$6,IF($AF455="1/4(多子)",$R455*参照!$J$4,IF($AF455="1/4(工･農)",$R455*参照!$J$7,IF($AF455="3/3(多子)",$R455*参照!$J$4,IF($AF455="2/3(多子)",$R455*参照!$J$4,IF($AF455="1/3(多子)",$R455*参照!$J$4,IF($AF455="多子世帯",$R455*参照!$J$4,)))))))))</f>
        <v>0</v>
      </c>
      <c r="CF455" s="454" t="b">
        <f>IF(AH455="3/3",$M455*参照!$I$4,IF(AH455="2/3",$M455*参照!$I$5,IF(AH455="1/3",$M455*参照!$I$6,IF(AH455="1/4(多子)",$M455*参照!$I$4,IF(AH455="1/4(工･農)",$M455*参照!$I$7,IF(AH455="3/3(多子)",$M455*参照!$I$4,IF(AH455="2/3(多子)",$M455*参照!$I$4,IF(AH455="1/3(多子)",$M455*参照!$I$4,IF(AH455="多子世帯",$M455*参照!$I$4,IF(AH455="対象外",0))))))))))</f>
        <v>0</v>
      </c>
      <c r="CG455" s="454" t="b">
        <f>IF(AI455="3/3",$M455*参照!$I$4,IF(AI455="2/3",$M455*参照!$I$5,IF(AI455="1/3",$M455*参照!$I$6,IF(AI455="1/4(多子)",$M455*参照!$I$4,IF(AI455="1/4(工･農)",$M455*参照!$I$7,IF(AI455="3/3(多子)",$M455*参照!$I$4,IF(AI455="2/3(多子)",$M455*参照!$I$4,IF(AI455="1/3(多子)",$M455*参照!$I$4,IF(AI455="多子世帯",$M455*参照!$I$4,IF(AI455="対象外",0))))))))))</f>
        <v>0</v>
      </c>
      <c r="CH455" s="454" t="b">
        <f>IF(AJ455="3/3",$M455*参照!$I$4,IF(AJ455="2/3",$M455*参照!$I$5,IF(AJ455="1/3",$M455*参照!$I$6,IF(AJ455="1/4(多子)",$M455*参照!$I$4,IF(AJ455="1/4(工･農)",$M455*参照!$I$7,IF(AJ455="3/3(多子)",$M455*参照!$I$4,IF(AJ455="2/3(多子)",$M455*参照!$I$4,IF(AJ455="1/3(多子)",$M455*参照!$I$4,IF(AJ455="多子世帯",$M455*参照!$I$4,IF(AJ455="対象外",0))))))))))</f>
        <v>0</v>
      </c>
      <c r="CI455" s="454" t="b">
        <f>IF(AK455="3/3",$M455*参照!$I$4,IF(AK455="2/3",$M455*参照!$I$5,IF(AK455="1/3",$M455*参照!$I$6,IF(AK455="1/4(多子)",$M455*参照!$I$4,IF(AK455="1/4(工･農)",$M455*参照!$I$7,IF(AK455="3/3(多子)",$M455*参照!$I$4,IF(AK455="2/3(多子)",$M455*参照!$I$4,IF(AK455="1/3(多子)",$M455*参照!$I$4,IF(AK455="多子世帯",$M455*参照!$I$4,IF(AK455="対象外",0))))))))))</f>
        <v>0</v>
      </c>
      <c r="CJ455" s="454" t="b">
        <f>IF(AL455="3/3",$M455*参照!$I$4,IF(AL455="2/3",$M455*参照!$I$5,IF(AL455="1/3",$M455*参照!$I$6,IF(AL455="1/4(多子)",$M455*参照!$I$4,IF(AL455="1/4(工･農)",$M455*参照!$I$7,IF(AL455="3/3(多子)",$M455*参照!$I$4,IF(AL455="2/3(多子)",$M455*参照!$I$4,IF(AL455="1/3(多子)",$M455*参照!$I$4,IF(AL455="多子世帯",$M455*参照!$I$4,IF(AL455="対象外",0))))))))))</f>
        <v>0</v>
      </c>
      <c r="CK455" s="454" t="b">
        <f>IF(AM455="3/3",$M455*参照!$I$4,IF(AM455="2/3",$M455*参照!$I$5,IF(AM455="1/3",$M455*参照!$I$6,IF(AM455="1/4(多子)",$M455*参照!$I$4,IF(AM455="1/4(工･農)",$M455*参照!$I$7,IF(AM455="3/3(多子)",$M455*参照!$I$4,IF(AM455="2/3(多子)",$M455*参照!$I$4,IF(AM455="1/3(多子)",$M455*参照!$I$4,IF(AM455="多子世帯",$M455*参照!$I$4,IF(AM455="対象外",0))))))))))</f>
        <v>0</v>
      </c>
      <c r="CL455" s="454" t="b">
        <f>IF(AN455="3/3",$M455*参照!$I$4,IF(AN455="2/3",$M455*参照!$I$5,IF(AN455="1/3",$M455*参照!$I$6,IF(AN455="1/4(多子)",$M455*参照!$I$4,IF(AN455="1/4(工･農)",$M455*参照!$I$7,IF(AN455="3/3(多子)",$M455*参照!$I$4,IF(AN455="2/3(多子)",$M455*参照!$I$4,IF(AN455="1/3(多子)",$M455*参照!$I$4,IF(AN455="多子世帯",$M455*参照!$I$4,IF(AN455="対象外",0))))))))))</f>
        <v>0</v>
      </c>
      <c r="CM455" s="454" t="b">
        <f>IF(AO455="3/3",$M455*参照!$I$4,IF(AO455="2/3",$M455*参照!$I$5,IF(AO455="1/3",$M455*参照!$I$6,IF(AO455="1/4(多子)",$M455*参照!$I$4,IF(AO455="1/4(工･農)",$M455*参照!$I$7,IF(AO455="3/3(多子)",$M455*参照!$I$4,IF(AO455="2/3(多子)",$M455*参照!$I$4,IF(AO455="1/3(多子)",$M455*参照!$I$4,IF(AO455="多子世帯",$M455*参照!$I$4,IF(AO455="対象外",0))))))))))</f>
        <v>0</v>
      </c>
      <c r="CN455" s="454" t="b">
        <f>IF(AP455="3/3",$M455*参照!$I$4,IF(AP455="2/3",$M455*参照!$I$5,IF(AP455="1/3",$M455*参照!$I$6,IF(AP455="1/4(多子)",$M455*参照!$I$4,IF(AP455="1/4(工･農)",$M455*参照!$I$7,IF(AP455="3/3(多子)",$M455*参照!$I$4,IF(AP455="2/3(多子)",$M455*参照!$I$4,IF(AP455="1/3(多子)",$M455*参照!$I$4,IF(AP455="多子世帯",$M455*参照!$I$4,IF(AP455="対象外",0))))))))))</f>
        <v>0</v>
      </c>
      <c r="CO455" s="454" t="b">
        <f>IF(AQ455="3/3",$M455*参照!$I$4,IF(AQ455="2/3",$M455*参照!$I$5,IF(AQ455="1/3",$M455*参照!$I$6,IF(AQ455="1/4(多子)",$M455*参照!$I$4,IF(AQ455="1/4(工･農)",$M455*参照!$I$7,IF(AQ455="3/3(多子)",$M455*参照!$I$4,IF(AQ455="2/3(多子)",$M455*参照!$I$4,IF(AQ455="1/3(多子)",$M455*参照!$I$4,IF(AQ455="多子世帯",$M455*参照!$I$4,IF(AQ455="対象外",0))))))))))</f>
        <v>0</v>
      </c>
      <c r="CP455" s="454" t="b">
        <f>IF(AR455="3/3",$M455*参照!$I$4,IF(AR455="2/3",$M455*参照!$I$5,IF(AR455="1/3",$M455*参照!$I$6,IF(AR455="1/4(多子)",$M455*参照!$I$4,IF(AR455="1/4(工･農)",$M455*参照!$I$7,IF(AR455="3/3(多子)",$M455*参照!$I$4,IF(AR455="2/3(多子)",$M455*参照!$I$4,IF(AR455="1/3(多子)",$M455*参照!$I$4,IF(AR455="多子世帯",$M455*参照!$I$4,IF(AR455="対象外",0))))))))))</f>
        <v>0</v>
      </c>
      <c r="CQ455" s="455" t="b">
        <f>IF(AS455="3/3",$M455*参照!$I$4,IF(AS455="2/3",$M455*参照!$I$5,IF(AS455="1/3",$M455*参照!$I$6,IF(AS455="1/4(多子)",$M455*参照!$I$4,IF(AS455="1/4(工･農)",$M455*参照!$I$7,IF(AS455="3/3(多子)",$M455*参照!$I$4,IF(AS455="2/3(多子)",$M455*参照!$I$4,IF(AS455="1/3(多子)",$M455*参照!$I$4,IF(AS455="多子世帯",$M455*参照!$I$4,IF(AS455="対象外",0))))))))))</f>
        <v>0</v>
      </c>
      <c r="CR455" s="456">
        <f t="shared" si="382"/>
        <v>0</v>
      </c>
      <c r="CS455" s="66"/>
      <c r="CT455" s="147"/>
      <c r="CU455" s="147"/>
      <c r="CV455" s="147"/>
      <c r="CW455" s="147"/>
      <c r="CX455" s="147"/>
      <c r="CY455" s="149"/>
      <c r="CZ455" s="100"/>
      <c r="DA455" s="147"/>
      <c r="DB455" s="147"/>
      <c r="DC455" s="147"/>
      <c r="DD455" s="147"/>
      <c r="DE455" s="147"/>
      <c r="DF455" s="148">
        <f t="shared" si="383"/>
        <v>0</v>
      </c>
      <c r="DG455" s="77">
        <f>IF(CD455=0,0,(ROUNDUP(O455*(BU455*参照!$C$5+BV455*参照!$C$6+BW455*参照!$C$7+BX455*参照!$C$8+BY455*参照!$C$9+BZ455*参照!$C$10+CA455*参照!$C$11+CB455*参照!$C$12+CC455*参照!$C$13)/CD455,-2)))</f>
        <v>0</v>
      </c>
      <c r="DH455" s="136" t="str">
        <f t="shared" si="354"/>
        <v>B</v>
      </c>
    </row>
    <row r="456" spans="1:112" ht="14.4">
      <c r="A456" s="137">
        <v>415</v>
      </c>
      <c r="B456" s="363"/>
      <c r="C456" s="361"/>
      <c r="D456" s="126"/>
      <c r="E456" s="127"/>
      <c r="F456" s="185"/>
      <c r="G456" s="213"/>
      <c r="H456" s="355"/>
      <c r="I456" s="235">
        <v>0</v>
      </c>
      <c r="J456" s="235">
        <f t="shared" si="355"/>
        <v>0</v>
      </c>
      <c r="K456" s="387">
        <f>IF(D456="昼間",参照!$E$4,IF(D456="夜間等",参照!$E$5,IF(D456="通信",参照!$E$6,0)))</f>
        <v>0</v>
      </c>
      <c r="L456" s="240">
        <f t="shared" si="356"/>
        <v>0</v>
      </c>
      <c r="M456" s="241">
        <f t="shared" si="357"/>
        <v>0</v>
      </c>
      <c r="N456" s="238"/>
      <c r="O456" s="238">
        <f t="shared" si="358"/>
        <v>0</v>
      </c>
      <c r="P456" s="389">
        <v>0</v>
      </c>
      <c r="Q456" s="392">
        <f>IF(D456="昼間",参照!$F$4,IF(D456="夜間等",参照!$F$5,IF(D456="通信",参照!$F$6,0)))</f>
        <v>0</v>
      </c>
      <c r="R456" s="240">
        <f t="shared" si="359"/>
        <v>0</v>
      </c>
      <c r="S456" s="214"/>
      <c r="T456" s="384">
        <f t="shared" si="360"/>
        <v>0</v>
      </c>
      <c r="U456" s="382">
        <f t="shared" si="361"/>
        <v>0</v>
      </c>
      <c r="V456" s="380">
        <f t="shared" si="362"/>
        <v>0</v>
      </c>
      <c r="W456" s="378">
        <f t="shared" si="363"/>
        <v>0</v>
      </c>
      <c r="X456" s="386" t="str">
        <f t="shared" si="333"/>
        <v>0</v>
      </c>
      <c r="Y456" s="379">
        <f t="shared" si="364"/>
        <v>0</v>
      </c>
      <c r="Z456" s="441"/>
      <c r="AA456" s="441"/>
      <c r="AB456" s="445">
        <f t="shared" si="365"/>
        <v>0</v>
      </c>
      <c r="AC456" s="356">
        <f t="shared" si="366"/>
        <v>0</v>
      </c>
      <c r="AD456" s="123">
        <f t="shared" si="334"/>
        <v>0</v>
      </c>
      <c r="AE456" s="123">
        <f t="shared" si="335"/>
        <v>0</v>
      </c>
      <c r="AF456" s="183"/>
      <c r="AG456" s="32"/>
      <c r="AH456" s="97"/>
      <c r="AI456" s="33"/>
      <c r="AJ456" s="97"/>
      <c r="AK456" s="33"/>
      <c r="AL456" s="97"/>
      <c r="AM456" s="98"/>
      <c r="AN456" s="99"/>
      <c r="AO456" s="147"/>
      <c r="AP456" s="147"/>
      <c r="AQ456" s="147"/>
      <c r="AR456" s="147"/>
      <c r="AS456" s="33"/>
      <c r="AT456" s="308">
        <f t="shared" si="336"/>
        <v>0</v>
      </c>
      <c r="AU456" s="295">
        <f t="shared" si="337"/>
        <v>0</v>
      </c>
      <c r="AV456" s="295">
        <f t="shared" si="338"/>
        <v>0</v>
      </c>
      <c r="AW456" s="295">
        <f t="shared" si="339"/>
        <v>0</v>
      </c>
      <c r="AX456" s="295">
        <f t="shared" si="340"/>
        <v>0</v>
      </c>
      <c r="AY456" s="295">
        <f t="shared" si="341"/>
        <v>0</v>
      </c>
      <c r="AZ456" s="295">
        <f t="shared" si="342"/>
        <v>0</v>
      </c>
      <c r="BA456" s="295">
        <f t="shared" si="343"/>
        <v>0</v>
      </c>
      <c r="BB456" s="310">
        <f t="shared" si="344"/>
        <v>0</v>
      </c>
      <c r="BC456" s="308">
        <f t="shared" si="345"/>
        <v>0</v>
      </c>
      <c r="BD456" s="308">
        <f t="shared" si="346"/>
        <v>0</v>
      </c>
      <c r="BE456" s="295">
        <f t="shared" si="347"/>
        <v>0</v>
      </c>
      <c r="BF456" s="308">
        <f t="shared" si="348"/>
        <v>0</v>
      </c>
      <c r="BG456" s="295">
        <f t="shared" si="349"/>
        <v>0</v>
      </c>
      <c r="BH456" s="308">
        <f t="shared" si="350"/>
        <v>0</v>
      </c>
      <c r="BI456" s="295">
        <f t="shared" si="351"/>
        <v>0</v>
      </c>
      <c r="BJ456" s="295">
        <f t="shared" si="352"/>
        <v>0</v>
      </c>
      <c r="BK456" s="310">
        <f t="shared" si="353"/>
        <v>0</v>
      </c>
      <c r="BL456" s="317">
        <f t="shared" si="367"/>
        <v>0</v>
      </c>
      <c r="BM456" s="299">
        <f t="shared" si="367"/>
        <v>0</v>
      </c>
      <c r="BN456" s="299">
        <f t="shared" si="368"/>
        <v>0</v>
      </c>
      <c r="BO456" s="299">
        <f t="shared" si="367"/>
        <v>0</v>
      </c>
      <c r="BP456" s="299">
        <f t="shared" si="369"/>
        <v>0</v>
      </c>
      <c r="BQ456" s="299">
        <f t="shared" si="367"/>
        <v>0</v>
      </c>
      <c r="BR456" s="299">
        <f t="shared" si="370"/>
        <v>0</v>
      </c>
      <c r="BS456" s="299">
        <f t="shared" si="371"/>
        <v>0</v>
      </c>
      <c r="BT456" s="318">
        <f t="shared" si="371"/>
        <v>0</v>
      </c>
      <c r="BU456" s="450">
        <f t="shared" si="372"/>
        <v>0</v>
      </c>
      <c r="BV456" s="451">
        <f t="shared" si="373"/>
        <v>0</v>
      </c>
      <c r="BW456" s="451">
        <f t="shared" si="374"/>
        <v>0</v>
      </c>
      <c r="BX456" s="451">
        <f t="shared" si="375"/>
        <v>0</v>
      </c>
      <c r="BY456" s="451">
        <f t="shared" si="376"/>
        <v>0</v>
      </c>
      <c r="BZ456" s="451">
        <f t="shared" si="377"/>
        <v>0</v>
      </c>
      <c r="CA456" s="451">
        <f t="shared" si="378"/>
        <v>0</v>
      </c>
      <c r="CB456" s="451">
        <f t="shared" si="379"/>
        <v>0</v>
      </c>
      <c r="CC456" s="451">
        <f t="shared" si="380"/>
        <v>0</v>
      </c>
      <c r="CD456" s="452">
        <f t="shared" si="381"/>
        <v>0</v>
      </c>
      <c r="CE456" s="453">
        <f>IF($AF456="3/3",$R456*参照!$J$4,IF($AF456="2/3",$R456*参照!$J$5,IF($AF456="1/3",$R456*参照!$J$6,IF($AF456="1/4(多子)",$R456*参照!$J$4,IF($AF456="1/4(工･農)",$R456*参照!$J$7,IF($AF456="3/3(多子)",$R456*参照!$J$4,IF($AF456="2/3(多子)",$R456*参照!$J$4,IF($AF456="1/3(多子)",$R456*参照!$J$4,IF($AF456="多子世帯",$R456*参照!$J$4,)))))))))</f>
        <v>0</v>
      </c>
      <c r="CF456" s="454" t="b">
        <f>IF(AH456="3/3",$M456*参照!$I$4,IF(AH456="2/3",$M456*参照!$I$5,IF(AH456="1/3",$M456*参照!$I$6,IF(AH456="1/4(多子)",$M456*参照!$I$4,IF(AH456="1/4(工･農)",$M456*参照!$I$7,IF(AH456="3/3(多子)",$M456*参照!$I$4,IF(AH456="2/3(多子)",$M456*参照!$I$4,IF(AH456="1/3(多子)",$M456*参照!$I$4,IF(AH456="多子世帯",$M456*参照!$I$4,IF(AH456="対象外",0))))))))))</f>
        <v>0</v>
      </c>
      <c r="CG456" s="454" t="b">
        <f>IF(AI456="3/3",$M456*参照!$I$4,IF(AI456="2/3",$M456*参照!$I$5,IF(AI456="1/3",$M456*参照!$I$6,IF(AI456="1/4(多子)",$M456*参照!$I$4,IF(AI456="1/4(工･農)",$M456*参照!$I$7,IF(AI456="3/3(多子)",$M456*参照!$I$4,IF(AI456="2/3(多子)",$M456*参照!$I$4,IF(AI456="1/3(多子)",$M456*参照!$I$4,IF(AI456="多子世帯",$M456*参照!$I$4,IF(AI456="対象外",0))))))))))</f>
        <v>0</v>
      </c>
      <c r="CH456" s="454" t="b">
        <f>IF(AJ456="3/3",$M456*参照!$I$4,IF(AJ456="2/3",$M456*参照!$I$5,IF(AJ456="1/3",$M456*参照!$I$6,IF(AJ456="1/4(多子)",$M456*参照!$I$4,IF(AJ456="1/4(工･農)",$M456*参照!$I$7,IF(AJ456="3/3(多子)",$M456*参照!$I$4,IF(AJ456="2/3(多子)",$M456*参照!$I$4,IF(AJ456="1/3(多子)",$M456*参照!$I$4,IF(AJ456="多子世帯",$M456*参照!$I$4,IF(AJ456="対象外",0))))))))))</f>
        <v>0</v>
      </c>
      <c r="CI456" s="454" t="b">
        <f>IF(AK456="3/3",$M456*参照!$I$4,IF(AK456="2/3",$M456*参照!$I$5,IF(AK456="1/3",$M456*参照!$I$6,IF(AK456="1/4(多子)",$M456*参照!$I$4,IF(AK456="1/4(工･農)",$M456*参照!$I$7,IF(AK456="3/3(多子)",$M456*参照!$I$4,IF(AK456="2/3(多子)",$M456*参照!$I$4,IF(AK456="1/3(多子)",$M456*参照!$I$4,IF(AK456="多子世帯",$M456*参照!$I$4,IF(AK456="対象外",0))))))))))</f>
        <v>0</v>
      </c>
      <c r="CJ456" s="454" t="b">
        <f>IF(AL456="3/3",$M456*参照!$I$4,IF(AL456="2/3",$M456*参照!$I$5,IF(AL456="1/3",$M456*参照!$I$6,IF(AL456="1/4(多子)",$M456*参照!$I$4,IF(AL456="1/4(工･農)",$M456*参照!$I$7,IF(AL456="3/3(多子)",$M456*参照!$I$4,IF(AL456="2/3(多子)",$M456*参照!$I$4,IF(AL456="1/3(多子)",$M456*参照!$I$4,IF(AL456="多子世帯",$M456*参照!$I$4,IF(AL456="対象外",0))))))))))</f>
        <v>0</v>
      </c>
      <c r="CK456" s="454" t="b">
        <f>IF(AM456="3/3",$M456*参照!$I$4,IF(AM456="2/3",$M456*参照!$I$5,IF(AM456="1/3",$M456*参照!$I$6,IF(AM456="1/4(多子)",$M456*参照!$I$4,IF(AM456="1/4(工･農)",$M456*参照!$I$7,IF(AM456="3/3(多子)",$M456*参照!$I$4,IF(AM456="2/3(多子)",$M456*参照!$I$4,IF(AM456="1/3(多子)",$M456*参照!$I$4,IF(AM456="多子世帯",$M456*参照!$I$4,IF(AM456="対象外",0))))))))))</f>
        <v>0</v>
      </c>
      <c r="CL456" s="454" t="b">
        <f>IF(AN456="3/3",$M456*参照!$I$4,IF(AN456="2/3",$M456*参照!$I$5,IF(AN456="1/3",$M456*参照!$I$6,IF(AN456="1/4(多子)",$M456*参照!$I$4,IF(AN456="1/4(工･農)",$M456*参照!$I$7,IF(AN456="3/3(多子)",$M456*参照!$I$4,IF(AN456="2/3(多子)",$M456*参照!$I$4,IF(AN456="1/3(多子)",$M456*参照!$I$4,IF(AN456="多子世帯",$M456*参照!$I$4,IF(AN456="対象外",0))))))))))</f>
        <v>0</v>
      </c>
      <c r="CM456" s="454" t="b">
        <f>IF(AO456="3/3",$M456*参照!$I$4,IF(AO456="2/3",$M456*参照!$I$5,IF(AO456="1/3",$M456*参照!$I$6,IF(AO456="1/4(多子)",$M456*参照!$I$4,IF(AO456="1/4(工･農)",$M456*参照!$I$7,IF(AO456="3/3(多子)",$M456*参照!$I$4,IF(AO456="2/3(多子)",$M456*参照!$I$4,IF(AO456="1/3(多子)",$M456*参照!$I$4,IF(AO456="多子世帯",$M456*参照!$I$4,IF(AO456="対象外",0))))))))))</f>
        <v>0</v>
      </c>
      <c r="CN456" s="454" t="b">
        <f>IF(AP456="3/3",$M456*参照!$I$4,IF(AP456="2/3",$M456*参照!$I$5,IF(AP456="1/3",$M456*参照!$I$6,IF(AP456="1/4(多子)",$M456*参照!$I$4,IF(AP456="1/4(工･農)",$M456*参照!$I$7,IF(AP456="3/3(多子)",$M456*参照!$I$4,IF(AP456="2/3(多子)",$M456*参照!$I$4,IF(AP456="1/3(多子)",$M456*参照!$I$4,IF(AP456="多子世帯",$M456*参照!$I$4,IF(AP456="対象外",0))))))))))</f>
        <v>0</v>
      </c>
      <c r="CO456" s="454" t="b">
        <f>IF(AQ456="3/3",$M456*参照!$I$4,IF(AQ456="2/3",$M456*参照!$I$5,IF(AQ456="1/3",$M456*参照!$I$6,IF(AQ456="1/4(多子)",$M456*参照!$I$4,IF(AQ456="1/4(工･農)",$M456*参照!$I$7,IF(AQ456="3/3(多子)",$M456*参照!$I$4,IF(AQ456="2/3(多子)",$M456*参照!$I$4,IF(AQ456="1/3(多子)",$M456*参照!$I$4,IF(AQ456="多子世帯",$M456*参照!$I$4,IF(AQ456="対象外",0))))))))))</f>
        <v>0</v>
      </c>
      <c r="CP456" s="454" t="b">
        <f>IF(AR456="3/3",$M456*参照!$I$4,IF(AR456="2/3",$M456*参照!$I$5,IF(AR456="1/3",$M456*参照!$I$6,IF(AR456="1/4(多子)",$M456*参照!$I$4,IF(AR456="1/4(工･農)",$M456*参照!$I$7,IF(AR456="3/3(多子)",$M456*参照!$I$4,IF(AR456="2/3(多子)",$M456*参照!$I$4,IF(AR456="1/3(多子)",$M456*参照!$I$4,IF(AR456="多子世帯",$M456*参照!$I$4,IF(AR456="対象外",0))))))))))</f>
        <v>0</v>
      </c>
      <c r="CQ456" s="455" t="b">
        <f>IF(AS456="3/3",$M456*参照!$I$4,IF(AS456="2/3",$M456*参照!$I$5,IF(AS456="1/3",$M456*参照!$I$6,IF(AS456="1/4(多子)",$M456*参照!$I$4,IF(AS456="1/4(工･農)",$M456*参照!$I$7,IF(AS456="3/3(多子)",$M456*参照!$I$4,IF(AS456="2/3(多子)",$M456*参照!$I$4,IF(AS456="1/3(多子)",$M456*参照!$I$4,IF(AS456="多子世帯",$M456*参照!$I$4,IF(AS456="対象外",0))))))))))</f>
        <v>0</v>
      </c>
      <c r="CR456" s="456">
        <f t="shared" si="382"/>
        <v>0</v>
      </c>
      <c r="CS456" s="66"/>
      <c r="CT456" s="147"/>
      <c r="CU456" s="147"/>
      <c r="CV456" s="147"/>
      <c r="CW456" s="147"/>
      <c r="CX456" s="147"/>
      <c r="CY456" s="149"/>
      <c r="CZ456" s="100"/>
      <c r="DA456" s="147"/>
      <c r="DB456" s="147"/>
      <c r="DC456" s="147"/>
      <c r="DD456" s="147"/>
      <c r="DE456" s="147"/>
      <c r="DF456" s="148">
        <f t="shared" si="383"/>
        <v>0</v>
      </c>
      <c r="DG456" s="77">
        <f>IF(CD456=0,0,(ROUNDUP(O456*(BU456*参照!$C$5+BV456*参照!$C$6+BW456*参照!$C$7+BX456*参照!$C$8+BY456*参照!$C$9+BZ456*参照!$C$10+CA456*参照!$C$11+CB456*参照!$C$12+CC456*参照!$C$13)/CD456,-2)))</f>
        <v>0</v>
      </c>
      <c r="DH456" s="136" t="str">
        <f t="shared" si="354"/>
        <v>B</v>
      </c>
    </row>
    <row r="457" spans="1:112" ht="14.4">
      <c r="A457" s="137">
        <v>416</v>
      </c>
      <c r="B457" s="354"/>
      <c r="C457" s="355"/>
      <c r="D457" s="213"/>
      <c r="E457" s="213"/>
      <c r="F457" s="185"/>
      <c r="G457" s="213"/>
      <c r="H457" s="355"/>
      <c r="I457" s="237">
        <v>0</v>
      </c>
      <c r="J457" s="236">
        <f t="shared" si="355"/>
        <v>0</v>
      </c>
      <c r="K457" s="387">
        <f>IF(D457="昼間",参照!$E$4,IF(D457="夜間等",参照!$E$5,IF(D457="通信",参照!$E$6,0)))</f>
        <v>0</v>
      </c>
      <c r="L457" s="240">
        <f t="shared" si="356"/>
        <v>0</v>
      </c>
      <c r="M457" s="241">
        <f t="shared" si="357"/>
        <v>0</v>
      </c>
      <c r="N457" s="238"/>
      <c r="O457" s="238">
        <f t="shared" si="358"/>
        <v>0</v>
      </c>
      <c r="P457" s="389">
        <v>0</v>
      </c>
      <c r="Q457" s="392">
        <f>IF(D457="昼間",参照!$F$4,IF(D457="夜間等",参照!$F$5,IF(D457="通信",参照!$F$6,0)))</f>
        <v>0</v>
      </c>
      <c r="R457" s="240">
        <f t="shared" si="359"/>
        <v>0</v>
      </c>
      <c r="S457" s="214"/>
      <c r="T457" s="384">
        <f t="shared" si="360"/>
        <v>0</v>
      </c>
      <c r="U457" s="382">
        <f t="shared" si="361"/>
        <v>0</v>
      </c>
      <c r="V457" s="380">
        <f t="shared" si="362"/>
        <v>0</v>
      </c>
      <c r="W457" s="378">
        <f t="shared" si="363"/>
        <v>0</v>
      </c>
      <c r="X457" s="386" t="str">
        <f t="shared" si="333"/>
        <v>0</v>
      </c>
      <c r="Y457" s="379">
        <f t="shared" si="364"/>
        <v>0</v>
      </c>
      <c r="Z457" s="441"/>
      <c r="AA457" s="441"/>
      <c r="AB457" s="445">
        <f t="shared" si="365"/>
        <v>0</v>
      </c>
      <c r="AC457" s="356">
        <f t="shared" si="366"/>
        <v>0</v>
      </c>
      <c r="AD457" s="123">
        <f t="shared" si="334"/>
        <v>0</v>
      </c>
      <c r="AE457" s="123">
        <f t="shared" si="335"/>
        <v>0</v>
      </c>
      <c r="AF457" s="183"/>
      <c r="AG457" s="32"/>
      <c r="AH457" s="97"/>
      <c r="AI457" s="33"/>
      <c r="AJ457" s="97"/>
      <c r="AK457" s="33"/>
      <c r="AL457" s="97"/>
      <c r="AM457" s="98"/>
      <c r="AN457" s="99"/>
      <c r="AO457" s="147"/>
      <c r="AP457" s="147"/>
      <c r="AQ457" s="147"/>
      <c r="AR457" s="147"/>
      <c r="AS457" s="33"/>
      <c r="AT457" s="308">
        <f t="shared" si="336"/>
        <v>0</v>
      </c>
      <c r="AU457" s="295">
        <f t="shared" si="337"/>
        <v>0</v>
      </c>
      <c r="AV457" s="295">
        <f t="shared" si="338"/>
        <v>0</v>
      </c>
      <c r="AW457" s="295">
        <f t="shared" si="339"/>
        <v>0</v>
      </c>
      <c r="AX457" s="295">
        <f t="shared" si="340"/>
        <v>0</v>
      </c>
      <c r="AY457" s="295">
        <f t="shared" si="341"/>
        <v>0</v>
      </c>
      <c r="AZ457" s="295">
        <f t="shared" si="342"/>
        <v>0</v>
      </c>
      <c r="BA457" s="295">
        <f t="shared" si="343"/>
        <v>0</v>
      </c>
      <c r="BB457" s="310">
        <f t="shared" si="344"/>
        <v>0</v>
      </c>
      <c r="BC457" s="308">
        <f t="shared" si="345"/>
        <v>0</v>
      </c>
      <c r="BD457" s="308">
        <f t="shared" si="346"/>
        <v>0</v>
      </c>
      <c r="BE457" s="295">
        <f t="shared" si="347"/>
        <v>0</v>
      </c>
      <c r="BF457" s="308">
        <f t="shared" si="348"/>
        <v>0</v>
      </c>
      <c r="BG457" s="295">
        <f t="shared" si="349"/>
        <v>0</v>
      </c>
      <c r="BH457" s="308">
        <f t="shared" si="350"/>
        <v>0</v>
      </c>
      <c r="BI457" s="295">
        <f t="shared" si="351"/>
        <v>0</v>
      </c>
      <c r="BJ457" s="295">
        <f t="shared" si="352"/>
        <v>0</v>
      </c>
      <c r="BK457" s="310">
        <f t="shared" si="353"/>
        <v>0</v>
      </c>
      <c r="BL457" s="317">
        <f t="shared" si="367"/>
        <v>0</v>
      </c>
      <c r="BM457" s="299">
        <f t="shared" si="367"/>
        <v>0</v>
      </c>
      <c r="BN457" s="299">
        <f t="shared" si="368"/>
        <v>0</v>
      </c>
      <c r="BO457" s="299">
        <f t="shared" si="367"/>
        <v>0</v>
      </c>
      <c r="BP457" s="299">
        <f t="shared" si="369"/>
        <v>0</v>
      </c>
      <c r="BQ457" s="299">
        <f t="shared" si="367"/>
        <v>0</v>
      </c>
      <c r="BR457" s="299">
        <f t="shared" si="370"/>
        <v>0</v>
      </c>
      <c r="BS457" s="299">
        <f t="shared" si="371"/>
        <v>0</v>
      </c>
      <c r="BT457" s="318">
        <f t="shared" si="371"/>
        <v>0</v>
      </c>
      <c r="BU457" s="450">
        <f t="shared" si="372"/>
        <v>0</v>
      </c>
      <c r="BV457" s="451">
        <f t="shared" si="373"/>
        <v>0</v>
      </c>
      <c r="BW457" s="451">
        <f t="shared" si="374"/>
        <v>0</v>
      </c>
      <c r="BX457" s="451">
        <f t="shared" si="375"/>
        <v>0</v>
      </c>
      <c r="BY457" s="451">
        <f t="shared" si="376"/>
        <v>0</v>
      </c>
      <c r="BZ457" s="451">
        <f t="shared" si="377"/>
        <v>0</v>
      </c>
      <c r="CA457" s="451">
        <f t="shared" si="378"/>
        <v>0</v>
      </c>
      <c r="CB457" s="451">
        <f t="shared" si="379"/>
        <v>0</v>
      </c>
      <c r="CC457" s="451">
        <f t="shared" si="380"/>
        <v>0</v>
      </c>
      <c r="CD457" s="452">
        <f t="shared" si="381"/>
        <v>0</v>
      </c>
      <c r="CE457" s="453">
        <f>IF($AF457="3/3",$R457*参照!$J$4,IF($AF457="2/3",$R457*参照!$J$5,IF($AF457="1/3",$R457*参照!$J$6,IF($AF457="1/4(多子)",$R457*参照!$J$4,IF($AF457="1/4(工･農)",$R457*参照!$J$7,IF($AF457="3/3(多子)",$R457*参照!$J$4,IF($AF457="2/3(多子)",$R457*参照!$J$4,IF($AF457="1/3(多子)",$R457*参照!$J$4,IF($AF457="多子世帯",$R457*参照!$J$4,)))))))))</f>
        <v>0</v>
      </c>
      <c r="CF457" s="454" t="b">
        <f>IF(AH457="3/3",$M457*参照!$I$4,IF(AH457="2/3",$M457*参照!$I$5,IF(AH457="1/3",$M457*参照!$I$6,IF(AH457="1/4(多子)",$M457*参照!$I$4,IF(AH457="1/4(工･農)",$M457*参照!$I$7,IF(AH457="3/3(多子)",$M457*参照!$I$4,IF(AH457="2/3(多子)",$M457*参照!$I$4,IF(AH457="1/3(多子)",$M457*参照!$I$4,IF(AH457="多子世帯",$M457*参照!$I$4,IF(AH457="対象外",0))))))))))</f>
        <v>0</v>
      </c>
      <c r="CG457" s="454" t="b">
        <f>IF(AI457="3/3",$M457*参照!$I$4,IF(AI457="2/3",$M457*参照!$I$5,IF(AI457="1/3",$M457*参照!$I$6,IF(AI457="1/4(多子)",$M457*参照!$I$4,IF(AI457="1/4(工･農)",$M457*参照!$I$7,IF(AI457="3/3(多子)",$M457*参照!$I$4,IF(AI457="2/3(多子)",$M457*参照!$I$4,IF(AI457="1/3(多子)",$M457*参照!$I$4,IF(AI457="多子世帯",$M457*参照!$I$4,IF(AI457="対象外",0))))))))))</f>
        <v>0</v>
      </c>
      <c r="CH457" s="454" t="b">
        <f>IF(AJ457="3/3",$M457*参照!$I$4,IF(AJ457="2/3",$M457*参照!$I$5,IF(AJ457="1/3",$M457*参照!$I$6,IF(AJ457="1/4(多子)",$M457*参照!$I$4,IF(AJ457="1/4(工･農)",$M457*参照!$I$7,IF(AJ457="3/3(多子)",$M457*参照!$I$4,IF(AJ457="2/3(多子)",$M457*参照!$I$4,IF(AJ457="1/3(多子)",$M457*参照!$I$4,IF(AJ457="多子世帯",$M457*参照!$I$4,IF(AJ457="対象外",0))))))))))</f>
        <v>0</v>
      </c>
      <c r="CI457" s="454" t="b">
        <f>IF(AK457="3/3",$M457*参照!$I$4,IF(AK457="2/3",$M457*参照!$I$5,IF(AK457="1/3",$M457*参照!$I$6,IF(AK457="1/4(多子)",$M457*参照!$I$4,IF(AK457="1/4(工･農)",$M457*参照!$I$7,IF(AK457="3/3(多子)",$M457*参照!$I$4,IF(AK457="2/3(多子)",$M457*参照!$I$4,IF(AK457="1/3(多子)",$M457*参照!$I$4,IF(AK457="多子世帯",$M457*参照!$I$4,IF(AK457="対象外",0))))))))))</f>
        <v>0</v>
      </c>
      <c r="CJ457" s="454" t="b">
        <f>IF(AL457="3/3",$M457*参照!$I$4,IF(AL457="2/3",$M457*参照!$I$5,IF(AL457="1/3",$M457*参照!$I$6,IF(AL457="1/4(多子)",$M457*参照!$I$4,IF(AL457="1/4(工･農)",$M457*参照!$I$7,IF(AL457="3/3(多子)",$M457*参照!$I$4,IF(AL457="2/3(多子)",$M457*参照!$I$4,IF(AL457="1/3(多子)",$M457*参照!$I$4,IF(AL457="多子世帯",$M457*参照!$I$4,IF(AL457="対象外",0))))))))))</f>
        <v>0</v>
      </c>
      <c r="CK457" s="454" t="b">
        <f>IF(AM457="3/3",$M457*参照!$I$4,IF(AM457="2/3",$M457*参照!$I$5,IF(AM457="1/3",$M457*参照!$I$6,IF(AM457="1/4(多子)",$M457*参照!$I$4,IF(AM457="1/4(工･農)",$M457*参照!$I$7,IF(AM457="3/3(多子)",$M457*参照!$I$4,IF(AM457="2/3(多子)",$M457*参照!$I$4,IF(AM457="1/3(多子)",$M457*参照!$I$4,IF(AM457="多子世帯",$M457*参照!$I$4,IF(AM457="対象外",0))))))))))</f>
        <v>0</v>
      </c>
      <c r="CL457" s="454" t="b">
        <f>IF(AN457="3/3",$M457*参照!$I$4,IF(AN457="2/3",$M457*参照!$I$5,IF(AN457="1/3",$M457*参照!$I$6,IF(AN457="1/4(多子)",$M457*参照!$I$4,IF(AN457="1/4(工･農)",$M457*参照!$I$7,IF(AN457="3/3(多子)",$M457*参照!$I$4,IF(AN457="2/3(多子)",$M457*参照!$I$4,IF(AN457="1/3(多子)",$M457*参照!$I$4,IF(AN457="多子世帯",$M457*参照!$I$4,IF(AN457="対象外",0))))))))))</f>
        <v>0</v>
      </c>
      <c r="CM457" s="454" t="b">
        <f>IF(AO457="3/3",$M457*参照!$I$4,IF(AO457="2/3",$M457*参照!$I$5,IF(AO457="1/3",$M457*参照!$I$6,IF(AO457="1/4(多子)",$M457*参照!$I$4,IF(AO457="1/4(工･農)",$M457*参照!$I$7,IF(AO457="3/3(多子)",$M457*参照!$I$4,IF(AO457="2/3(多子)",$M457*参照!$I$4,IF(AO457="1/3(多子)",$M457*参照!$I$4,IF(AO457="多子世帯",$M457*参照!$I$4,IF(AO457="対象外",0))))))))))</f>
        <v>0</v>
      </c>
      <c r="CN457" s="454" t="b">
        <f>IF(AP457="3/3",$M457*参照!$I$4,IF(AP457="2/3",$M457*参照!$I$5,IF(AP457="1/3",$M457*参照!$I$6,IF(AP457="1/4(多子)",$M457*参照!$I$4,IF(AP457="1/4(工･農)",$M457*参照!$I$7,IF(AP457="3/3(多子)",$M457*参照!$I$4,IF(AP457="2/3(多子)",$M457*参照!$I$4,IF(AP457="1/3(多子)",$M457*参照!$I$4,IF(AP457="多子世帯",$M457*参照!$I$4,IF(AP457="対象外",0))))))))))</f>
        <v>0</v>
      </c>
      <c r="CO457" s="454" t="b">
        <f>IF(AQ457="3/3",$M457*参照!$I$4,IF(AQ457="2/3",$M457*参照!$I$5,IF(AQ457="1/3",$M457*参照!$I$6,IF(AQ457="1/4(多子)",$M457*参照!$I$4,IF(AQ457="1/4(工･農)",$M457*参照!$I$7,IF(AQ457="3/3(多子)",$M457*参照!$I$4,IF(AQ457="2/3(多子)",$M457*参照!$I$4,IF(AQ457="1/3(多子)",$M457*参照!$I$4,IF(AQ457="多子世帯",$M457*参照!$I$4,IF(AQ457="対象外",0))))))))))</f>
        <v>0</v>
      </c>
      <c r="CP457" s="454" t="b">
        <f>IF(AR457="3/3",$M457*参照!$I$4,IF(AR457="2/3",$M457*参照!$I$5,IF(AR457="1/3",$M457*参照!$I$6,IF(AR457="1/4(多子)",$M457*参照!$I$4,IF(AR457="1/4(工･農)",$M457*参照!$I$7,IF(AR457="3/3(多子)",$M457*参照!$I$4,IF(AR457="2/3(多子)",$M457*参照!$I$4,IF(AR457="1/3(多子)",$M457*参照!$I$4,IF(AR457="多子世帯",$M457*参照!$I$4,IF(AR457="対象外",0))))))))))</f>
        <v>0</v>
      </c>
      <c r="CQ457" s="455" t="b">
        <f>IF(AS457="3/3",$M457*参照!$I$4,IF(AS457="2/3",$M457*参照!$I$5,IF(AS457="1/3",$M457*参照!$I$6,IF(AS457="1/4(多子)",$M457*参照!$I$4,IF(AS457="1/4(工･農)",$M457*参照!$I$7,IF(AS457="3/3(多子)",$M457*参照!$I$4,IF(AS457="2/3(多子)",$M457*参照!$I$4,IF(AS457="1/3(多子)",$M457*参照!$I$4,IF(AS457="多子世帯",$M457*参照!$I$4,IF(AS457="対象外",0))))))))))</f>
        <v>0</v>
      </c>
      <c r="CR457" s="456">
        <f t="shared" si="382"/>
        <v>0</v>
      </c>
      <c r="CS457" s="66"/>
      <c r="CT457" s="147"/>
      <c r="CU457" s="147"/>
      <c r="CV457" s="147"/>
      <c r="CW457" s="147"/>
      <c r="CX457" s="147"/>
      <c r="CY457" s="149"/>
      <c r="CZ457" s="100"/>
      <c r="DA457" s="147"/>
      <c r="DB457" s="147"/>
      <c r="DC457" s="147"/>
      <c r="DD457" s="147"/>
      <c r="DE457" s="147"/>
      <c r="DF457" s="148">
        <f t="shared" si="383"/>
        <v>0</v>
      </c>
      <c r="DG457" s="77">
        <f>IF(CD457=0,0,(ROUNDUP(O457*(BU457*参照!$C$5+BV457*参照!$C$6+BW457*参照!$C$7+BX457*参照!$C$8+BY457*参照!$C$9+BZ457*参照!$C$10+CA457*参照!$C$11+CB457*参照!$C$12+CC457*参照!$C$13)/CD457,-2)))</f>
        <v>0</v>
      </c>
      <c r="DH457" s="136" t="str">
        <f t="shared" si="354"/>
        <v>B</v>
      </c>
    </row>
    <row r="458" spans="1:112" ht="14.4">
      <c r="A458" s="137">
        <v>417</v>
      </c>
      <c r="B458" s="363"/>
      <c r="C458" s="361"/>
      <c r="D458" s="126"/>
      <c r="E458" s="127"/>
      <c r="F458" s="185"/>
      <c r="G458" s="213"/>
      <c r="H458" s="355"/>
      <c r="I458" s="235">
        <v>0</v>
      </c>
      <c r="J458" s="235">
        <f t="shared" si="355"/>
        <v>0</v>
      </c>
      <c r="K458" s="387">
        <f>IF(D458="昼間",参照!$E$4,IF(D458="夜間等",参照!$E$5,IF(D458="通信",参照!$E$6,0)))</f>
        <v>0</v>
      </c>
      <c r="L458" s="240">
        <f t="shared" si="356"/>
        <v>0</v>
      </c>
      <c r="M458" s="241">
        <f t="shared" si="357"/>
        <v>0</v>
      </c>
      <c r="N458" s="238"/>
      <c r="O458" s="238">
        <f t="shared" si="358"/>
        <v>0</v>
      </c>
      <c r="P458" s="389">
        <v>0</v>
      </c>
      <c r="Q458" s="392">
        <f>IF(D458="昼間",参照!$F$4,IF(D458="夜間等",参照!$F$5,IF(D458="通信",参照!$F$6,0)))</f>
        <v>0</v>
      </c>
      <c r="R458" s="240">
        <f t="shared" si="359"/>
        <v>0</v>
      </c>
      <c r="S458" s="214"/>
      <c r="T458" s="384">
        <f t="shared" si="360"/>
        <v>0</v>
      </c>
      <c r="U458" s="382">
        <f t="shared" si="361"/>
        <v>0</v>
      </c>
      <c r="V458" s="380">
        <f t="shared" si="362"/>
        <v>0</v>
      </c>
      <c r="W458" s="378">
        <f t="shared" si="363"/>
        <v>0</v>
      </c>
      <c r="X458" s="386" t="str">
        <f t="shared" si="333"/>
        <v>0</v>
      </c>
      <c r="Y458" s="379">
        <f t="shared" si="364"/>
        <v>0</v>
      </c>
      <c r="Z458" s="441"/>
      <c r="AA458" s="441"/>
      <c r="AB458" s="445">
        <f t="shared" si="365"/>
        <v>0</v>
      </c>
      <c r="AC458" s="356">
        <f t="shared" si="366"/>
        <v>0</v>
      </c>
      <c r="AD458" s="123">
        <f t="shared" si="334"/>
        <v>0</v>
      </c>
      <c r="AE458" s="123">
        <f t="shared" si="335"/>
        <v>0</v>
      </c>
      <c r="AF458" s="183"/>
      <c r="AG458" s="32"/>
      <c r="AH458" s="97"/>
      <c r="AI458" s="33"/>
      <c r="AJ458" s="97"/>
      <c r="AK458" s="33"/>
      <c r="AL458" s="97"/>
      <c r="AM458" s="98"/>
      <c r="AN458" s="99"/>
      <c r="AO458" s="147"/>
      <c r="AP458" s="147"/>
      <c r="AQ458" s="147"/>
      <c r="AR458" s="147"/>
      <c r="AS458" s="33"/>
      <c r="AT458" s="308">
        <f t="shared" si="336"/>
        <v>0</v>
      </c>
      <c r="AU458" s="295">
        <f t="shared" si="337"/>
        <v>0</v>
      </c>
      <c r="AV458" s="295">
        <f t="shared" si="338"/>
        <v>0</v>
      </c>
      <c r="AW458" s="295">
        <f t="shared" si="339"/>
        <v>0</v>
      </c>
      <c r="AX458" s="295">
        <f t="shared" si="340"/>
        <v>0</v>
      </c>
      <c r="AY458" s="295">
        <f t="shared" si="341"/>
        <v>0</v>
      </c>
      <c r="AZ458" s="295">
        <f t="shared" si="342"/>
        <v>0</v>
      </c>
      <c r="BA458" s="295">
        <f t="shared" si="343"/>
        <v>0</v>
      </c>
      <c r="BB458" s="310">
        <f t="shared" si="344"/>
        <v>0</v>
      </c>
      <c r="BC458" s="308">
        <f t="shared" si="345"/>
        <v>0</v>
      </c>
      <c r="BD458" s="308">
        <f t="shared" si="346"/>
        <v>0</v>
      </c>
      <c r="BE458" s="295">
        <f t="shared" si="347"/>
        <v>0</v>
      </c>
      <c r="BF458" s="308">
        <f t="shared" si="348"/>
        <v>0</v>
      </c>
      <c r="BG458" s="295">
        <f t="shared" si="349"/>
        <v>0</v>
      </c>
      <c r="BH458" s="308">
        <f t="shared" si="350"/>
        <v>0</v>
      </c>
      <c r="BI458" s="295">
        <f t="shared" si="351"/>
        <v>0</v>
      </c>
      <c r="BJ458" s="295">
        <f t="shared" si="352"/>
        <v>0</v>
      </c>
      <c r="BK458" s="310">
        <f t="shared" si="353"/>
        <v>0</v>
      </c>
      <c r="BL458" s="317">
        <f t="shared" si="367"/>
        <v>0</v>
      </c>
      <c r="BM458" s="299">
        <f t="shared" si="367"/>
        <v>0</v>
      </c>
      <c r="BN458" s="299">
        <f t="shared" si="368"/>
        <v>0</v>
      </c>
      <c r="BO458" s="299">
        <f t="shared" si="367"/>
        <v>0</v>
      </c>
      <c r="BP458" s="299">
        <f t="shared" si="369"/>
        <v>0</v>
      </c>
      <c r="BQ458" s="299">
        <f t="shared" si="367"/>
        <v>0</v>
      </c>
      <c r="BR458" s="299">
        <f t="shared" si="370"/>
        <v>0</v>
      </c>
      <c r="BS458" s="299">
        <f t="shared" si="371"/>
        <v>0</v>
      </c>
      <c r="BT458" s="318">
        <f t="shared" si="371"/>
        <v>0</v>
      </c>
      <c r="BU458" s="450">
        <f t="shared" si="372"/>
        <v>0</v>
      </c>
      <c r="BV458" s="451">
        <f t="shared" si="373"/>
        <v>0</v>
      </c>
      <c r="BW458" s="451">
        <f t="shared" si="374"/>
        <v>0</v>
      </c>
      <c r="BX458" s="451">
        <f t="shared" si="375"/>
        <v>0</v>
      </c>
      <c r="BY458" s="451">
        <f t="shared" si="376"/>
        <v>0</v>
      </c>
      <c r="BZ458" s="451">
        <f t="shared" si="377"/>
        <v>0</v>
      </c>
      <c r="CA458" s="451">
        <f t="shared" si="378"/>
        <v>0</v>
      </c>
      <c r="CB458" s="451">
        <f t="shared" si="379"/>
        <v>0</v>
      </c>
      <c r="CC458" s="451">
        <f t="shared" si="380"/>
        <v>0</v>
      </c>
      <c r="CD458" s="452">
        <f t="shared" si="381"/>
        <v>0</v>
      </c>
      <c r="CE458" s="453">
        <f>IF($AF458="3/3",$R458*参照!$J$4,IF($AF458="2/3",$R458*参照!$J$5,IF($AF458="1/3",$R458*参照!$J$6,IF($AF458="1/4(多子)",$R458*参照!$J$4,IF($AF458="1/4(工･農)",$R458*参照!$J$7,IF($AF458="3/3(多子)",$R458*参照!$J$4,IF($AF458="2/3(多子)",$R458*参照!$J$4,IF($AF458="1/3(多子)",$R458*参照!$J$4,IF($AF458="多子世帯",$R458*参照!$J$4,)))))))))</f>
        <v>0</v>
      </c>
      <c r="CF458" s="454" t="b">
        <f>IF(AH458="3/3",$M458*参照!$I$4,IF(AH458="2/3",$M458*参照!$I$5,IF(AH458="1/3",$M458*参照!$I$6,IF(AH458="1/4(多子)",$M458*参照!$I$4,IF(AH458="1/4(工･農)",$M458*参照!$I$7,IF(AH458="3/3(多子)",$M458*参照!$I$4,IF(AH458="2/3(多子)",$M458*参照!$I$4,IF(AH458="1/3(多子)",$M458*参照!$I$4,IF(AH458="多子世帯",$M458*参照!$I$4,IF(AH458="対象外",0))))))))))</f>
        <v>0</v>
      </c>
      <c r="CG458" s="454" t="b">
        <f>IF(AI458="3/3",$M458*参照!$I$4,IF(AI458="2/3",$M458*参照!$I$5,IF(AI458="1/3",$M458*参照!$I$6,IF(AI458="1/4(多子)",$M458*参照!$I$4,IF(AI458="1/4(工･農)",$M458*参照!$I$7,IF(AI458="3/3(多子)",$M458*参照!$I$4,IF(AI458="2/3(多子)",$M458*参照!$I$4,IF(AI458="1/3(多子)",$M458*参照!$I$4,IF(AI458="多子世帯",$M458*参照!$I$4,IF(AI458="対象外",0))))))))))</f>
        <v>0</v>
      </c>
      <c r="CH458" s="454" t="b">
        <f>IF(AJ458="3/3",$M458*参照!$I$4,IF(AJ458="2/3",$M458*参照!$I$5,IF(AJ458="1/3",$M458*参照!$I$6,IF(AJ458="1/4(多子)",$M458*参照!$I$4,IF(AJ458="1/4(工･農)",$M458*参照!$I$7,IF(AJ458="3/3(多子)",$M458*参照!$I$4,IF(AJ458="2/3(多子)",$M458*参照!$I$4,IF(AJ458="1/3(多子)",$M458*参照!$I$4,IF(AJ458="多子世帯",$M458*参照!$I$4,IF(AJ458="対象外",0))))))))))</f>
        <v>0</v>
      </c>
      <c r="CI458" s="454" t="b">
        <f>IF(AK458="3/3",$M458*参照!$I$4,IF(AK458="2/3",$M458*参照!$I$5,IF(AK458="1/3",$M458*参照!$I$6,IF(AK458="1/4(多子)",$M458*参照!$I$4,IF(AK458="1/4(工･農)",$M458*参照!$I$7,IF(AK458="3/3(多子)",$M458*参照!$I$4,IF(AK458="2/3(多子)",$M458*参照!$I$4,IF(AK458="1/3(多子)",$M458*参照!$I$4,IF(AK458="多子世帯",$M458*参照!$I$4,IF(AK458="対象外",0))))))))))</f>
        <v>0</v>
      </c>
      <c r="CJ458" s="454" t="b">
        <f>IF(AL458="3/3",$M458*参照!$I$4,IF(AL458="2/3",$M458*参照!$I$5,IF(AL458="1/3",$M458*参照!$I$6,IF(AL458="1/4(多子)",$M458*参照!$I$4,IF(AL458="1/4(工･農)",$M458*参照!$I$7,IF(AL458="3/3(多子)",$M458*参照!$I$4,IF(AL458="2/3(多子)",$M458*参照!$I$4,IF(AL458="1/3(多子)",$M458*参照!$I$4,IF(AL458="多子世帯",$M458*参照!$I$4,IF(AL458="対象外",0))))))))))</f>
        <v>0</v>
      </c>
      <c r="CK458" s="454" t="b">
        <f>IF(AM458="3/3",$M458*参照!$I$4,IF(AM458="2/3",$M458*参照!$I$5,IF(AM458="1/3",$M458*参照!$I$6,IF(AM458="1/4(多子)",$M458*参照!$I$4,IF(AM458="1/4(工･農)",$M458*参照!$I$7,IF(AM458="3/3(多子)",$M458*参照!$I$4,IF(AM458="2/3(多子)",$M458*参照!$I$4,IF(AM458="1/3(多子)",$M458*参照!$I$4,IF(AM458="多子世帯",$M458*参照!$I$4,IF(AM458="対象外",0))))))))))</f>
        <v>0</v>
      </c>
      <c r="CL458" s="454" t="b">
        <f>IF(AN458="3/3",$M458*参照!$I$4,IF(AN458="2/3",$M458*参照!$I$5,IF(AN458="1/3",$M458*参照!$I$6,IF(AN458="1/4(多子)",$M458*参照!$I$4,IF(AN458="1/4(工･農)",$M458*参照!$I$7,IF(AN458="3/3(多子)",$M458*参照!$I$4,IF(AN458="2/3(多子)",$M458*参照!$I$4,IF(AN458="1/3(多子)",$M458*参照!$I$4,IF(AN458="多子世帯",$M458*参照!$I$4,IF(AN458="対象外",0))))))))))</f>
        <v>0</v>
      </c>
      <c r="CM458" s="454" t="b">
        <f>IF(AO458="3/3",$M458*参照!$I$4,IF(AO458="2/3",$M458*参照!$I$5,IF(AO458="1/3",$M458*参照!$I$6,IF(AO458="1/4(多子)",$M458*参照!$I$4,IF(AO458="1/4(工･農)",$M458*参照!$I$7,IF(AO458="3/3(多子)",$M458*参照!$I$4,IF(AO458="2/3(多子)",$M458*参照!$I$4,IF(AO458="1/3(多子)",$M458*参照!$I$4,IF(AO458="多子世帯",$M458*参照!$I$4,IF(AO458="対象外",0))))))))))</f>
        <v>0</v>
      </c>
      <c r="CN458" s="454" t="b">
        <f>IF(AP458="3/3",$M458*参照!$I$4,IF(AP458="2/3",$M458*参照!$I$5,IF(AP458="1/3",$M458*参照!$I$6,IF(AP458="1/4(多子)",$M458*参照!$I$4,IF(AP458="1/4(工･農)",$M458*参照!$I$7,IF(AP458="3/3(多子)",$M458*参照!$I$4,IF(AP458="2/3(多子)",$M458*参照!$I$4,IF(AP458="1/3(多子)",$M458*参照!$I$4,IF(AP458="多子世帯",$M458*参照!$I$4,IF(AP458="対象外",0))))))))))</f>
        <v>0</v>
      </c>
      <c r="CO458" s="454" t="b">
        <f>IF(AQ458="3/3",$M458*参照!$I$4,IF(AQ458="2/3",$M458*参照!$I$5,IF(AQ458="1/3",$M458*参照!$I$6,IF(AQ458="1/4(多子)",$M458*参照!$I$4,IF(AQ458="1/4(工･農)",$M458*参照!$I$7,IF(AQ458="3/3(多子)",$M458*参照!$I$4,IF(AQ458="2/3(多子)",$M458*参照!$I$4,IF(AQ458="1/3(多子)",$M458*参照!$I$4,IF(AQ458="多子世帯",$M458*参照!$I$4,IF(AQ458="対象外",0))))))))))</f>
        <v>0</v>
      </c>
      <c r="CP458" s="454" t="b">
        <f>IF(AR458="3/3",$M458*参照!$I$4,IF(AR458="2/3",$M458*参照!$I$5,IF(AR458="1/3",$M458*参照!$I$6,IF(AR458="1/4(多子)",$M458*参照!$I$4,IF(AR458="1/4(工･農)",$M458*参照!$I$7,IF(AR458="3/3(多子)",$M458*参照!$I$4,IF(AR458="2/3(多子)",$M458*参照!$I$4,IF(AR458="1/3(多子)",$M458*参照!$I$4,IF(AR458="多子世帯",$M458*参照!$I$4,IF(AR458="対象外",0))))))))))</f>
        <v>0</v>
      </c>
      <c r="CQ458" s="455" t="b">
        <f>IF(AS458="3/3",$M458*参照!$I$4,IF(AS458="2/3",$M458*参照!$I$5,IF(AS458="1/3",$M458*参照!$I$6,IF(AS458="1/4(多子)",$M458*参照!$I$4,IF(AS458="1/4(工･農)",$M458*参照!$I$7,IF(AS458="3/3(多子)",$M458*参照!$I$4,IF(AS458="2/3(多子)",$M458*参照!$I$4,IF(AS458="1/3(多子)",$M458*参照!$I$4,IF(AS458="多子世帯",$M458*参照!$I$4,IF(AS458="対象外",0))))))))))</f>
        <v>0</v>
      </c>
      <c r="CR458" s="456">
        <f t="shared" si="382"/>
        <v>0</v>
      </c>
      <c r="CS458" s="66"/>
      <c r="CT458" s="147"/>
      <c r="CU458" s="147"/>
      <c r="CV458" s="147"/>
      <c r="CW458" s="147"/>
      <c r="CX458" s="147"/>
      <c r="CY458" s="149"/>
      <c r="CZ458" s="100"/>
      <c r="DA458" s="147"/>
      <c r="DB458" s="147"/>
      <c r="DC458" s="147"/>
      <c r="DD458" s="147"/>
      <c r="DE458" s="147"/>
      <c r="DF458" s="148">
        <f t="shared" si="383"/>
        <v>0</v>
      </c>
      <c r="DG458" s="77">
        <f>IF(CD458=0,0,(ROUNDUP(O458*(BU458*参照!$C$5+BV458*参照!$C$6+BW458*参照!$C$7+BX458*参照!$C$8+BY458*参照!$C$9+BZ458*参照!$C$10+CA458*参照!$C$11+CB458*参照!$C$12+CC458*参照!$C$13)/CD458,-2)))</f>
        <v>0</v>
      </c>
      <c r="DH458" s="136" t="str">
        <f t="shared" si="354"/>
        <v>B</v>
      </c>
    </row>
    <row r="459" spans="1:112" ht="14.4">
      <c r="A459" s="137">
        <v>418</v>
      </c>
      <c r="B459" s="363"/>
      <c r="C459" s="361"/>
      <c r="D459" s="126"/>
      <c r="E459" s="127"/>
      <c r="F459" s="185"/>
      <c r="G459" s="213"/>
      <c r="H459" s="355"/>
      <c r="I459" s="235">
        <v>0</v>
      </c>
      <c r="J459" s="235">
        <f t="shared" si="355"/>
        <v>0</v>
      </c>
      <c r="K459" s="387">
        <f>IF(D459="昼間",参照!$E$4,IF(D459="夜間等",参照!$E$5,IF(D459="通信",参照!$E$6,0)))</f>
        <v>0</v>
      </c>
      <c r="L459" s="240">
        <f t="shared" si="356"/>
        <v>0</v>
      </c>
      <c r="M459" s="241">
        <f t="shared" si="357"/>
        <v>0</v>
      </c>
      <c r="N459" s="238"/>
      <c r="O459" s="238">
        <f t="shared" si="358"/>
        <v>0</v>
      </c>
      <c r="P459" s="389">
        <v>0</v>
      </c>
      <c r="Q459" s="392">
        <f>IF(D459="昼間",参照!$F$4,IF(D459="夜間等",参照!$F$5,IF(D459="通信",参照!$F$6,0)))</f>
        <v>0</v>
      </c>
      <c r="R459" s="240">
        <f t="shared" si="359"/>
        <v>0</v>
      </c>
      <c r="S459" s="214"/>
      <c r="T459" s="384">
        <f t="shared" si="360"/>
        <v>0</v>
      </c>
      <c r="U459" s="382">
        <f t="shared" si="361"/>
        <v>0</v>
      </c>
      <c r="V459" s="380">
        <f t="shared" si="362"/>
        <v>0</v>
      </c>
      <c r="W459" s="378">
        <f t="shared" si="363"/>
        <v>0</v>
      </c>
      <c r="X459" s="386" t="str">
        <f t="shared" si="333"/>
        <v>0</v>
      </c>
      <c r="Y459" s="379">
        <f t="shared" si="364"/>
        <v>0</v>
      </c>
      <c r="Z459" s="441"/>
      <c r="AA459" s="441"/>
      <c r="AB459" s="445">
        <f t="shared" si="365"/>
        <v>0</v>
      </c>
      <c r="AC459" s="356">
        <f t="shared" si="366"/>
        <v>0</v>
      </c>
      <c r="AD459" s="123">
        <f t="shared" si="334"/>
        <v>0</v>
      </c>
      <c r="AE459" s="123">
        <f t="shared" si="335"/>
        <v>0</v>
      </c>
      <c r="AF459" s="183"/>
      <c r="AG459" s="32"/>
      <c r="AH459" s="97"/>
      <c r="AI459" s="33"/>
      <c r="AJ459" s="97"/>
      <c r="AK459" s="33"/>
      <c r="AL459" s="97"/>
      <c r="AM459" s="98"/>
      <c r="AN459" s="99"/>
      <c r="AO459" s="147"/>
      <c r="AP459" s="147"/>
      <c r="AQ459" s="147"/>
      <c r="AR459" s="147"/>
      <c r="AS459" s="33"/>
      <c r="AT459" s="308">
        <f t="shared" si="336"/>
        <v>0</v>
      </c>
      <c r="AU459" s="295">
        <f t="shared" si="337"/>
        <v>0</v>
      </c>
      <c r="AV459" s="295">
        <f t="shared" si="338"/>
        <v>0</v>
      </c>
      <c r="AW459" s="295">
        <f t="shared" si="339"/>
        <v>0</v>
      </c>
      <c r="AX459" s="295">
        <f t="shared" si="340"/>
        <v>0</v>
      </c>
      <c r="AY459" s="295">
        <f t="shared" si="341"/>
        <v>0</v>
      </c>
      <c r="AZ459" s="295">
        <f t="shared" si="342"/>
        <v>0</v>
      </c>
      <c r="BA459" s="295">
        <f t="shared" si="343"/>
        <v>0</v>
      </c>
      <c r="BB459" s="310">
        <f t="shared" si="344"/>
        <v>0</v>
      </c>
      <c r="BC459" s="308">
        <f t="shared" si="345"/>
        <v>0</v>
      </c>
      <c r="BD459" s="308">
        <f t="shared" si="346"/>
        <v>0</v>
      </c>
      <c r="BE459" s="295">
        <f t="shared" si="347"/>
        <v>0</v>
      </c>
      <c r="BF459" s="308">
        <f t="shared" si="348"/>
        <v>0</v>
      </c>
      <c r="BG459" s="295">
        <f t="shared" si="349"/>
        <v>0</v>
      </c>
      <c r="BH459" s="308">
        <f t="shared" si="350"/>
        <v>0</v>
      </c>
      <c r="BI459" s="295">
        <f t="shared" si="351"/>
        <v>0</v>
      </c>
      <c r="BJ459" s="295">
        <f t="shared" si="352"/>
        <v>0</v>
      </c>
      <c r="BK459" s="310">
        <f t="shared" si="353"/>
        <v>0</v>
      </c>
      <c r="BL459" s="317">
        <f t="shared" si="367"/>
        <v>0</v>
      </c>
      <c r="BM459" s="299">
        <f t="shared" si="367"/>
        <v>0</v>
      </c>
      <c r="BN459" s="299">
        <f t="shared" si="368"/>
        <v>0</v>
      </c>
      <c r="BO459" s="299">
        <f t="shared" si="367"/>
        <v>0</v>
      </c>
      <c r="BP459" s="299">
        <f t="shared" si="369"/>
        <v>0</v>
      </c>
      <c r="BQ459" s="299">
        <f t="shared" si="367"/>
        <v>0</v>
      </c>
      <c r="BR459" s="299">
        <f t="shared" si="370"/>
        <v>0</v>
      </c>
      <c r="BS459" s="299">
        <f t="shared" si="371"/>
        <v>0</v>
      </c>
      <c r="BT459" s="318">
        <f t="shared" si="371"/>
        <v>0</v>
      </c>
      <c r="BU459" s="450">
        <f t="shared" si="372"/>
        <v>0</v>
      </c>
      <c r="BV459" s="451">
        <f t="shared" si="373"/>
        <v>0</v>
      </c>
      <c r="BW459" s="451">
        <f t="shared" si="374"/>
        <v>0</v>
      </c>
      <c r="BX459" s="451">
        <f t="shared" si="375"/>
        <v>0</v>
      </c>
      <c r="BY459" s="451">
        <f t="shared" si="376"/>
        <v>0</v>
      </c>
      <c r="BZ459" s="451">
        <f t="shared" si="377"/>
        <v>0</v>
      </c>
      <c r="CA459" s="451">
        <f t="shared" si="378"/>
        <v>0</v>
      </c>
      <c r="CB459" s="451">
        <f t="shared" si="379"/>
        <v>0</v>
      </c>
      <c r="CC459" s="451">
        <f t="shared" si="380"/>
        <v>0</v>
      </c>
      <c r="CD459" s="452">
        <f t="shared" si="381"/>
        <v>0</v>
      </c>
      <c r="CE459" s="453">
        <f>IF($AF459="3/3",$R459*参照!$J$4,IF($AF459="2/3",$R459*参照!$J$5,IF($AF459="1/3",$R459*参照!$J$6,IF($AF459="1/4(多子)",$R459*参照!$J$4,IF($AF459="1/4(工･農)",$R459*参照!$J$7,IF($AF459="3/3(多子)",$R459*参照!$J$4,IF($AF459="2/3(多子)",$R459*参照!$J$4,IF($AF459="1/3(多子)",$R459*参照!$J$4,IF($AF459="多子世帯",$R459*参照!$J$4,)))))))))</f>
        <v>0</v>
      </c>
      <c r="CF459" s="454" t="b">
        <f>IF(AH459="3/3",$M459*参照!$I$4,IF(AH459="2/3",$M459*参照!$I$5,IF(AH459="1/3",$M459*参照!$I$6,IF(AH459="1/4(多子)",$M459*参照!$I$4,IF(AH459="1/4(工･農)",$M459*参照!$I$7,IF(AH459="3/3(多子)",$M459*参照!$I$4,IF(AH459="2/3(多子)",$M459*参照!$I$4,IF(AH459="1/3(多子)",$M459*参照!$I$4,IF(AH459="多子世帯",$M459*参照!$I$4,IF(AH459="対象外",0))))))))))</f>
        <v>0</v>
      </c>
      <c r="CG459" s="454" t="b">
        <f>IF(AI459="3/3",$M459*参照!$I$4,IF(AI459="2/3",$M459*参照!$I$5,IF(AI459="1/3",$M459*参照!$I$6,IF(AI459="1/4(多子)",$M459*参照!$I$4,IF(AI459="1/4(工･農)",$M459*参照!$I$7,IF(AI459="3/3(多子)",$M459*参照!$I$4,IF(AI459="2/3(多子)",$M459*参照!$I$4,IF(AI459="1/3(多子)",$M459*参照!$I$4,IF(AI459="多子世帯",$M459*参照!$I$4,IF(AI459="対象外",0))))))))))</f>
        <v>0</v>
      </c>
      <c r="CH459" s="454" t="b">
        <f>IF(AJ459="3/3",$M459*参照!$I$4,IF(AJ459="2/3",$M459*参照!$I$5,IF(AJ459="1/3",$M459*参照!$I$6,IF(AJ459="1/4(多子)",$M459*参照!$I$4,IF(AJ459="1/4(工･農)",$M459*参照!$I$7,IF(AJ459="3/3(多子)",$M459*参照!$I$4,IF(AJ459="2/3(多子)",$M459*参照!$I$4,IF(AJ459="1/3(多子)",$M459*参照!$I$4,IF(AJ459="多子世帯",$M459*参照!$I$4,IF(AJ459="対象外",0))))))))))</f>
        <v>0</v>
      </c>
      <c r="CI459" s="454" t="b">
        <f>IF(AK459="3/3",$M459*参照!$I$4,IF(AK459="2/3",$M459*参照!$I$5,IF(AK459="1/3",$M459*参照!$I$6,IF(AK459="1/4(多子)",$M459*参照!$I$4,IF(AK459="1/4(工･農)",$M459*参照!$I$7,IF(AK459="3/3(多子)",$M459*参照!$I$4,IF(AK459="2/3(多子)",$M459*参照!$I$4,IF(AK459="1/3(多子)",$M459*参照!$I$4,IF(AK459="多子世帯",$M459*参照!$I$4,IF(AK459="対象外",0))))))))))</f>
        <v>0</v>
      </c>
      <c r="CJ459" s="454" t="b">
        <f>IF(AL459="3/3",$M459*参照!$I$4,IF(AL459="2/3",$M459*参照!$I$5,IF(AL459="1/3",$M459*参照!$I$6,IF(AL459="1/4(多子)",$M459*参照!$I$4,IF(AL459="1/4(工･農)",$M459*参照!$I$7,IF(AL459="3/3(多子)",$M459*参照!$I$4,IF(AL459="2/3(多子)",$M459*参照!$I$4,IF(AL459="1/3(多子)",$M459*参照!$I$4,IF(AL459="多子世帯",$M459*参照!$I$4,IF(AL459="対象外",0))))))))))</f>
        <v>0</v>
      </c>
      <c r="CK459" s="454" t="b">
        <f>IF(AM459="3/3",$M459*参照!$I$4,IF(AM459="2/3",$M459*参照!$I$5,IF(AM459="1/3",$M459*参照!$I$6,IF(AM459="1/4(多子)",$M459*参照!$I$4,IF(AM459="1/4(工･農)",$M459*参照!$I$7,IF(AM459="3/3(多子)",$M459*参照!$I$4,IF(AM459="2/3(多子)",$M459*参照!$I$4,IF(AM459="1/3(多子)",$M459*参照!$I$4,IF(AM459="多子世帯",$M459*参照!$I$4,IF(AM459="対象外",0))))))))))</f>
        <v>0</v>
      </c>
      <c r="CL459" s="454" t="b">
        <f>IF(AN459="3/3",$M459*参照!$I$4,IF(AN459="2/3",$M459*参照!$I$5,IF(AN459="1/3",$M459*参照!$I$6,IF(AN459="1/4(多子)",$M459*参照!$I$4,IF(AN459="1/4(工･農)",$M459*参照!$I$7,IF(AN459="3/3(多子)",$M459*参照!$I$4,IF(AN459="2/3(多子)",$M459*参照!$I$4,IF(AN459="1/3(多子)",$M459*参照!$I$4,IF(AN459="多子世帯",$M459*参照!$I$4,IF(AN459="対象外",0))))))))))</f>
        <v>0</v>
      </c>
      <c r="CM459" s="454" t="b">
        <f>IF(AO459="3/3",$M459*参照!$I$4,IF(AO459="2/3",$M459*参照!$I$5,IF(AO459="1/3",$M459*参照!$I$6,IF(AO459="1/4(多子)",$M459*参照!$I$4,IF(AO459="1/4(工･農)",$M459*参照!$I$7,IF(AO459="3/3(多子)",$M459*参照!$I$4,IF(AO459="2/3(多子)",$M459*参照!$I$4,IF(AO459="1/3(多子)",$M459*参照!$I$4,IF(AO459="多子世帯",$M459*参照!$I$4,IF(AO459="対象外",0))))))))))</f>
        <v>0</v>
      </c>
      <c r="CN459" s="454" t="b">
        <f>IF(AP459="3/3",$M459*参照!$I$4,IF(AP459="2/3",$M459*参照!$I$5,IF(AP459="1/3",$M459*参照!$I$6,IF(AP459="1/4(多子)",$M459*参照!$I$4,IF(AP459="1/4(工･農)",$M459*参照!$I$7,IF(AP459="3/3(多子)",$M459*参照!$I$4,IF(AP459="2/3(多子)",$M459*参照!$I$4,IF(AP459="1/3(多子)",$M459*参照!$I$4,IF(AP459="多子世帯",$M459*参照!$I$4,IF(AP459="対象外",0))))))))))</f>
        <v>0</v>
      </c>
      <c r="CO459" s="454" t="b">
        <f>IF(AQ459="3/3",$M459*参照!$I$4,IF(AQ459="2/3",$M459*参照!$I$5,IF(AQ459="1/3",$M459*参照!$I$6,IF(AQ459="1/4(多子)",$M459*参照!$I$4,IF(AQ459="1/4(工･農)",$M459*参照!$I$7,IF(AQ459="3/3(多子)",$M459*参照!$I$4,IF(AQ459="2/3(多子)",$M459*参照!$I$4,IF(AQ459="1/3(多子)",$M459*参照!$I$4,IF(AQ459="多子世帯",$M459*参照!$I$4,IF(AQ459="対象外",0))))))))))</f>
        <v>0</v>
      </c>
      <c r="CP459" s="454" t="b">
        <f>IF(AR459="3/3",$M459*参照!$I$4,IF(AR459="2/3",$M459*参照!$I$5,IF(AR459="1/3",$M459*参照!$I$6,IF(AR459="1/4(多子)",$M459*参照!$I$4,IF(AR459="1/4(工･農)",$M459*参照!$I$7,IF(AR459="3/3(多子)",$M459*参照!$I$4,IF(AR459="2/3(多子)",$M459*参照!$I$4,IF(AR459="1/3(多子)",$M459*参照!$I$4,IF(AR459="多子世帯",$M459*参照!$I$4,IF(AR459="対象外",0))))))))))</f>
        <v>0</v>
      </c>
      <c r="CQ459" s="455" t="b">
        <f>IF(AS459="3/3",$M459*参照!$I$4,IF(AS459="2/3",$M459*参照!$I$5,IF(AS459="1/3",$M459*参照!$I$6,IF(AS459="1/4(多子)",$M459*参照!$I$4,IF(AS459="1/4(工･農)",$M459*参照!$I$7,IF(AS459="3/3(多子)",$M459*参照!$I$4,IF(AS459="2/3(多子)",$M459*参照!$I$4,IF(AS459="1/3(多子)",$M459*参照!$I$4,IF(AS459="多子世帯",$M459*参照!$I$4,IF(AS459="対象外",0))))))))))</f>
        <v>0</v>
      </c>
      <c r="CR459" s="456">
        <f t="shared" si="382"/>
        <v>0</v>
      </c>
      <c r="CS459" s="66"/>
      <c r="CT459" s="147"/>
      <c r="CU459" s="147"/>
      <c r="CV459" s="147"/>
      <c r="CW459" s="147"/>
      <c r="CX459" s="147"/>
      <c r="CY459" s="149"/>
      <c r="CZ459" s="100"/>
      <c r="DA459" s="147"/>
      <c r="DB459" s="147"/>
      <c r="DC459" s="147"/>
      <c r="DD459" s="147"/>
      <c r="DE459" s="147"/>
      <c r="DF459" s="148">
        <f t="shared" si="383"/>
        <v>0</v>
      </c>
      <c r="DG459" s="77">
        <f>IF(CD459=0,0,(ROUNDUP(O459*(BU459*参照!$C$5+BV459*参照!$C$6+BW459*参照!$C$7+BX459*参照!$C$8+BY459*参照!$C$9+BZ459*参照!$C$10+CA459*参照!$C$11+CB459*参照!$C$12+CC459*参照!$C$13)/CD459,-2)))</f>
        <v>0</v>
      </c>
      <c r="DH459" s="136" t="str">
        <f t="shared" si="354"/>
        <v>B</v>
      </c>
    </row>
    <row r="460" spans="1:112" ht="14.4">
      <c r="A460" s="137">
        <v>419</v>
      </c>
      <c r="B460" s="363"/>
      <c r="C460" s="361"/>
      <c r="D460" s="126"/>
      <c r="E460" s="127"/>
      <c r="F460" s="185"/>
      <c r="G460" s="213"/>
      <c r="H460" s="355"/>
      <c r="I460" s="235">
        <v>0</v>
      </c>
      <c r="J460" s="235">
        <f t="shared" si="355"/>
        <v>0</v>
      </c>
      <c r="K460" s="387">
        <f>IF(D460="昼間",参照!$E$4,IF(D460="夜間等",参照!$E$5,IF(D460="通信",参照!$E$6,0)))</f>
        <v>0</v>
      </c>
      <c r="L460" s="240">
        <f t="shared" si="356"/>
        <v>0</v>
      </c>
      <c r="M460" s="241">
        <f t="shared" si="357"/>
        <v>0</v>
      </c>
      <c r="N460" s="238"/>
      <c r="O460" s="238">
        <f t="shared" si="358"/>
        <v>0</v>
      </c>
      <c r="P460" s="389">
        <v>0</v>
      </c>
      <c r="Q460" s="392">
        <f>IF(D460="昼間",参照!$F$4,IF(D460="夜間等",参照!$F$5,IF(D460="通信",参照!$F$6,0)))</f>
        <v>0</v>
      </c>
      <c r="R460" s="240">
        <f t="shared" si="359"/>
        <v>0</v>
      </c>
      <c r="S460" s="214"/>
      <c r="T460" s="384">
        <f t="shared" si="360"/>
        <v>0</v>
      </c>
      <c r="U460" s="382">
        <f t="shared" si="361"/>
        <v>0</v>
      </c>
      <c r="V460" s="380">
        <f t="shared" si="362"/>
        <v>0</v>
      </c>
      <c r="W460" s="378">
        <f t="shared" si="363"/>
        <v>0</v>
      </c>
      <c r="X460" s="386" t="str">
        <f t="shared" si="333"/>
        <v>0</v>
      </c>
      <c r="Y460" s="379">
        <f t="shared" si="364"/>
        <v>0</v>
      </c>
      <c r="Z460" s="441"/>
      <c r="AA460" s="441"/>
      <c r="AB460" s="445">
        <f t="shared" si="365"/>
        <v>0</v>
      </c>
      <c r="AC460" s="356">
        <f t="shared" si="366"/>
        <v>0</v>
      </c>
      <c r="AD460" s="123">
        <f t="shared" si="334"/>
        <v>0</v>
      </c>
      <c r="AE460" s="123">
        <f t="shared" si="335"/>
        <v>0</v>
      </c>
      <c r="AF460" s="183"/>
      <c r="AG460" s="32"/>
      <c r="AH460" s="97"/>
      <c r="AI460" s="33"/>
      <c r="AJ460" s="97"/>
      <c r="AK460" s="33"/>
      <c r="AL460" s="97"/>
      <c r="AM460" s="98"/>
      <c r="AN460" s="99"/>
      <c r="AO460" s="147"/>
      <c r="AP460" s="147"/>
      <c r="AQ460" s="147"/>
      <c r="AR460" s="147"/>
      <c r="AS460" s="33"/>
      <c r="AT460" s="308">
        <f t="shared" si="336"/>
        <v>0</v>
      </c>
      <c r="AU460" s="295">
        <f t="shared" si="337"/>
        <v>0</v>
      </c>
      <c r="AV460" s="295">
        <f t="shared" si="338"/>
        <v>0</v>
      </c>
      <c r="AW460" s="295">
        <f t="shared" si="339"/>
        <v>0</v>
      </c>
      <c r="AX460" s="295">
        <f t="shared" si="340"/>
        <v>0</v>
      </c>
      <c r="AY460" s="295">
        <f t="shared" si="341"/>
        <v>0</v>
      </c>
      <c r="AZ460" s="295">
        <f t="shared" si="342"/>
        <v>0</v>
      </c>
      <c r="BA460" s="295">
        <f t="shared" si="343"/>
        <v>0</v>
      </c>
      <c r="BB460" s="310">
        <f t="shared" si="344"/>
        <v>0</v>
      </c>
      <c r="BC460" s="308">
        <f t="shared" si="345"/>
        <v>0</v>
      </c>
      <c r="BD460" s="308">
        <f t="shared" si="346"/>
        <v>0</v>
      </c>
      <c r="BE460" s="295">
        <f t="shared" si="347"/>
        <v>0</v>
      </c>
      <c r="BF460" s="308">
        <f t="shared" si="348"/>
        <v>0</v>
      </c>
      <c r="BG460" s="295">
        <f t="shared" si="349"/>
        <v>0</v>
      </c>
      <c r="BH460" s="308">
        <f t="shared" si="350"/>
        <v>0</v>
      </c>
      <c r="BI460" s="295">
        <f t="shared" si="351"/>
        <v>0</v>
      </c>
      <c r="BJ460" s="295">
        <f t="shared" si="352"/>
        <v>0</v>
      </c>
      <c r="BK460" s="310">
        <f t="shared" si="353"/>
        <v>0</v>
      </c>
      <c r="BL460" s="317">
        <f t="shared" si="367"/>
        <v>0</v>
      </c>
      <c r="BM460" s="299">
        <f t="shared" si="367"/>
        <v>0</v>
      </c>
      <c r="BN460" s="299">
        <f t="shared" si="368"/>
        <v>0</v>
      </c>
      <c r="BO460" s="299">
        <f t="shared" si="367"/>
        <v>0</v>
      </c>
      <c r="BP460" s="299">
        <f t="shared" si="369"/>
        <v>0</v>
      </c>
      <c r="BQ460" s="299">
        <f t="shared" si="367"/>
        <v>0</v>
      </c>
      <c r="BR460" s="299">
        <f t="shared" si="370"/>
        <v>0</v>
      </c>
      <c r="BS460" s="299">
        <f t="shared" si="371"/>
        <v>0</v>
      </c>
      <c r="BT460" s="318">
        <f t="shared" si="371"/>
        <v>0</v>
      </c>
      <c r="BU460" s="450">
        <f t="shared" si="372"/>
        <v>0</v>
      </c>
      <c r="BV460" s="451">
        <f t="shared" si="373"/>
        <v>0</v>
      </c>
      <c r="BW460" s="451">
        <f t="shared" si="374"/>
        <v>0</v>
      </c>
      <c r="BX460" s="451">
        <f t="shared" si="375"/>
        <v>0</v>
      </c>
      <c r="BY460" s="451">
        <f t="shared" si="376"/>
        <v>0</v>
      </c>
      <c r="BZ460" s="451">
        <f t="shared" si="377"/>
        <v>0</v>
      </c>
      <c r="CA460" s="451">
        <f t="shared" si="378"/>
        <v>0</v>
      </c>
      <c r="CB460" s="451">
        <f t="shared" si="379"/>
        <v>0</v>
      </c>
      <c r="CC460" s="451">
        <f t="shared" si="380"/>
        <v>0</v>
      </c>
      <c r="CD460" s="452">
        <f t="shared" si="381"/>
        <v>0</v>
      </c>
      <c r="CE460" s="453">
        <f>IF($AF460="3/3",$R460*参照!$J$4,IF($AF460="2/3",$R460*参照!$J$5,IF($AF460="1/3",$R460*参照!$J$6,IF($AF460="1/4(多子)",$R460*参照!$J$4,IF($AF460="1/4(工･農)",$R460*参照!$J$7,IF($AF460="3/3(多子)",$R460*参照!$J$4,IF($AF460="2/3(多子)",$R460*参照!$J$4,IF($AF460="1/3(多子)",$R460*参照!$J$4,IF($AF460="多子世帯",$R460*参照!$J$4,)))))))))</f>
        <v>0</v>
      </c>
      <c r="CF460" s="454" t="b">
        <f>IF(AH460="3/3",$M460*参照!$I$4,IF(AH460="2/3",$M460*参照!$I$5,IF(AH460="1/3",$M460*参照!$I$6,IF(AH460="1/4(多子)",$M460*参照!$I$4,IF(AH460="1/4(工･農)",$M460*参照!$I$7,IF(AH460="3/3(多子)",$M460*参照!$I$4,IF(AH460="2/3(多子)",$M460*参照!$I$4,IF(AH460="1/3(多子)",$M460*参照!$I$4,IF(AH460="多子世帯",$M460*参照!$I$4,IF(AH460="対象外",0))))))))))</f>
        <v>0</v>
      </c>
      <c r="CG460" s="454" t="b">
        <f>IF(AI460="3/3",$M460*参照!$I$4,IF(AI460="2/3",$M460*参照!$I$5,IF(AI460="1/3",$M460*参照!$I$6,IF(AI460="1/4(多子)",$M460*参照!$I$4,IF(AI460="1/4(工･農)",$M460*参照!$I$7,IF(AI460="3/3(多子)",$M460*参照!$I$4,IF(AI460="2/3(多子)",$M460*参照!$I$4,IF(AI460="1/3(多子)",$M460*参照!$I$4,IF(AI460="多子世帯",$M460*参照!$I$4,IF(AI460="対象外",0))))))))))</f>
        <v>0</v>
      </c>
      <c r="CH460" s="454" t="b">
        <f>IF(AJ460="3/3",$M460*参照!$I$4,IF(AJ460="2/3",$M460*参照!$I$5,IF(AJ460="1/3",$M460*参照!$I$6,IF(AJ460="1/4(多子)",$M460*参照!$I$4,IF(AJ460="1/4(工･農)",$M460*参照!$I$7,IF(AJ460="3/3(多子)",$M460*参照!$I$4,IF(AJ460="2/3(多子)",$M460*参照!$I$4,IF(AJ460="1/3(多子)",$M460*参照!$I$4,IF(AJ460="多子世帯",$M460*参照!$I$4,IF(AJ460="対象外",0))))))))))</f>
        <v>0</v>
      </c>
      <c r="CI460" s="454" t="b">
        <f>IF(AK460="3/3",$M460*参照!$I$4,IF(AK460="2/3",$M460*参照!$I$5,IF(AK460="1/3",$M460*参照!$I$6,IF(AK460="1/4(多子)",$M460*参照!$I$4,IF(AK460="1/4(工･農)",$M460*参照!$I$7,IF(AK460="3/3(多子)",$M460*参照!$I$4,IF(AK460="2/3(多子)",$M460*参照!$I$4,IF(AK460="1/3(多子)",$M460*参照!$I$4,IF(AK460="多子世帯",$M460*参照!$I$4,IF(AK460="対象外",0))))))))))</f>
        <v>0</v>
      </c>
      <c r="CJ460" s="454" t="b">
        <f>IF(AL460="3/3",$M460*参照!$I$4,IF(AL460="2/3",$M460*参照!$I$5,IF(AL460="1/3",$M460*参照!$I$6,IF(AL460="1/4(多子)",$M460*参照!$I$4,IF(AL460="1/4(工･農)",$M460*参照!$I$7,IF(AL460="3/3(多子)",$M460*参照!$I$4,IF(AL460="2/3(多子)",$M460*参照!$I$4,IF(AL460="1/3(多子)",$M460*参照!$I$4,IF(AL460="多子世帯",$M460*参照!$I$4,IF(AL460="対象外",0))))))))))</f>
        <v>0</v>
      </c>
      <c r="CK460" s="454" t="b">
        <f>IF(AM460="3/3",$M460*参照!$I$4,IF(AM460="2/3",$M460*参照!$I$5,IF(AM460="1/3",$M460*参照!$I$6,IF(AM460="1/4(多子)",$M460*参照!$I$4,IF(AM460="1/4(工･農)",$M460*参照!$I$7,IF(AM460="3/3(多子)",$M460*参照!$I$4,IF(AM460="2/3(多子)",$M460*参照!$I$4,IF(AM460="1/3(多子)",$M460*参照!$I$4,IF(AM460="多子世帯",$M460*参照!$I$4,IF(AM460="対象外",0))))))))))</f>
        <v>0</v>
      </c>
      <c r="CL460" s="454" t="b">
        <f>IF(AN460="3/3",$M460*参照!$I$4,IF(AN460="2/3",$M460*参照!$I$5,IF(AN460="1/3",$M460*参照!$I$6,IF(AN460="1/4(多子)",$M460*参照!$I$4,IF(AN460="1/4(工･農)",$M460*参照!$I$7,IF(AN460="3/3(多子)",$M460*参照!$I$4,IF(AN460="2/3(多子)",$M460*参照!$I$4,IF(AN460="1/3(多子)",$M460*参照!$I$4,IF(AN460="多子世帯",$M460*参照!$I$4,IF(AN460="対象外",0))))))))))</f>
        <v>0</v>
      </c>
      <c r="CM460" s="454" t="b">
        <f>IF(AO460="3/3",$M460*参照!$I$4,IF(AO460="2/3",$M460*参照!$I$5,IF(AO460="1/3",$M460*参照!$I$6,IF(AO460="1/4(多子)",$M460*参照!$I$4,IF(AO460="1/4(工･農)",$M460*参照!$I$7,IF(AO460="3/3(多子)",$M460*参照!$I$4,IF(AO460="2/3(多子)",$M460*参照!$I$4,IF(AO460="1/3(多子)",$M460*参照!$I$4,IF(AO460="多子世帯",$M460*参照!$I$4,IF(AO460="対象外",0))))))))))</f>
        <v>0</v>
      </c>
      <c r="CN460" s="454" t="b">
        <f>IF(AP460="3/3",$M460*参照!$I$4,IF(AP460="2/3",$M460*参照!$I$5,IF(AP460="1/3",$M460*参照!$I$6,IF(AP460="1/4(多子)",$M460*参照!$I$4,IF(AP460="1/4(工･農)",$M460*参照!$I$7,IF(AP460="3/3(多子)",$M460*参照!$I$4,IF(AP460="2/3(多子)",$M460*参照!$I$4,IF(AP460="1/3(多子)",$M460*参照!$I$4,IF(AP460="多子世帯",$M460*参照!$I$4,IF(AP460="対象外",0))))))))))</f>
        <v>0</v>
      </c>
      <c r="CO460" s="454" t="b">
        <f>IF(AQ460="3/3",$M460*参照!$I$4,IF(AQ460="2/3",$M460*参照!$I$5,IF(AQ460="1/3",$M460*参照!$I$6,IF(AQ460="1/4(多子)",$M460*参照!$I$4,IF(AQ460="1/4(工･農)",$M460*参照!$I$7,IF(AQ460="3/3(多子)",$M460*参照!$I$4,IF(AQ460="2/3(多子)",$M460*参照!$I$4,IF(AQ460="1/3(多子)",$M460*参照!$I$4,IF(AQ460="多子世帯",$M460*参照!$I$4,IF(AQ460="対象外",0))))))))))</f>
        <v>0</v>
      </c>
      <c r="CP460" s="454" t="b">
        <f>IF(AR460="3/3",$M460*参照!$I$4,IF(AR460="2/3",$M460*参照!$I$5,IF(AR460="1/3",$M460*参照!$I$6,IF(AR460="1/4(多子)",$M460*参照!$I$4,IF(AR460="1/4(工･農)",$M460*参照!$I$7,IF(AR460="3/3(多子)",$M460*参照!$I$4,IF(AR460="2/3(多子)",$M460*参照!$I$4,IF(AR460="1/3(多子)",$M460*参照!$I$4,IF(AR460="多子世帯",$M460*参照!$I$4,IF(AR460="対象外",0))))))))))</f>
        <v>0</v>
      </c>
      <c r="CQ460" s="455" t="b">
        <f>IF(AS460="3/3",$M460*参照!$I$4,IF(AS460="2/3",$M460*参照!$I$5,IF(AS460="1/3",$M460*参照!$I$6,IF(AS460="1/4(多子)",$M460*参照!$I$4,IF(AS460="1/4(工･農)",$M460*参照!$I$7,IF(AS460="3/3(多子)",$M460*参照!$I$4,IF(AS460="2/3(多子)",$M460*参照!$I$4,IF(AS460="1/3(多子)",$M460*参照!$I$4,IF(AS460="多子世帯",$M460*参照!$I$4,IF(AS460="対象外",0))))))))))</f>
        <v>0</v>
      </c>
      <c r="CR460" s="456">
        <f t="shared" si="382"/>
        <v>0</v>
      </c>
      <c r="CS460" s="66"/>
      <c r="CT460" s="147"/>
      <c r="CU460" s="147"/>
      <c r="CV460" s="147"/>
      <c r="CW460" s="147"/>
      <c r="CX460" s="147"/>
      <c r="CY460" s="149"/>
      <c r="CZ460" s="100"/>
      <c r="DA460" s="147"/>
      <c r="DB460" s="147"/>
      <c r="DC460" s="147"/>
      <c r="DD460" s="147"/>
      <c r="DE460" s="147"/>
      <c r="DF460" s="148">
        <f t="shared" si="383"/>
        <v>0</v>
      </c>
      <c r="DG460" s="77">
        <f>IF(CD460=0,0,(ROUNDUP(O460*(BU460*参照!$C$5+BV460*参照!$C$6+BW460*参照!$C$7+BX460*参照!$C$8+BY460*参照!$C$9+BZ460*参照!$C$10+CA460*参照!$C$11+CB460*参照!$C$12+CC460*参照!$C$13)/CD460,-2)))</f>
        <v>0</v>
      </c>
      <c r="DH460" s="136" t="str">
        <f t="shared" si="354"/>
        <v>B</v>
      </c>
    </row>
    <row r="461" spans="1:112" ht="14.4">
      <c r="A461" s="137">
        <v>420</v>
      </c>
      <c r="B461" s="354"/>
      <c r="C461" s="355"/>
      <c r="D461" s="213"/>
      <c r="E461" s="213"/>
      <c r="F461" s="185"/>
      <c r="G461" s="213"/>
      <c r="H461" s="355"/>
      <c r="I461" s="237">
        <v>0</v>
      </c>
      <c r="J461" s="236">
        <f t="shared" si="355"/>
        <v>0</v>
      </c>
      <c r="K461" s="387">
        <f>IF(D461="昼間",参照!$E$4,IF(D461="夜間等",参照!$E$5,IF(D461="通信",参照!$E$6,0)))</f>
        <v>0</v>
      </c>
      <c r="L461" s="240">
        <f t="shared" si="356"/>
        <v>0</v>
      </c>
      <c r="M461" s="241">
        <f t="shared" si="357"/>
        <v>0</v>
      </c>
      <c r="N461" s="238"/>
      <c r="O461" s="238">
        <f t="shared" si="358"/>
        <v>0</v>
      </c>
      <c r="P461" s="389">
        <v>0</v>
      </c>
      <c r="Q461" s="392">
        <f>IF(D461="昼間",参照!$F$4,IF(D461="夜間等",参照!$F$5,IF(D461="通信",参照!$F$6,0)))</f>
        <v>0</v>
      </c>
      <c r="R461" s="240">
        <f t="shared" si="359"/>
        <v>0</v>
      </c>
      <c r="S461" s="214"/>
      <c r="T461" s="384">
        <f t="shared" si="360"/>
        <v>0</v>
      </c>
      <c r="U461" s="382">
        <f t="shared" si="361"/>
        <v>0</v>
      </c>
      <c r="V461" s="380">
        <f t="shared" si="362"/>
        <v>0</v>
      </c>
      <c r="W461" s="378">
        <f t="shared" si="363"/>
        <v>0</v>
      </c>
      <c r="X461" s="386" t="str">
        <f t="shared" si="333"/>
        <v>0</v>
      </c>
      <c r="Y461" s="379">
        <f t="shared" si="364"/>
        <v>0</v>
      </c>
      <c r="Z461" s="441"/>
      <c r="AA461" s="441"/>
      <c r="AB461" s="445">
        <f t="shared" si="365"/>
        <v>0</v>
      </c>
      <c r="AC461" s="356">
        <f t="shared" si="366"/>
        <v>0</v>
      </c>
      <c r="AD461" s="123">
        <f t="shared" si="334"/>
        <v>0</v>
      </c>
      <c r="AE461" s="123">
        <f t="shared" si="335"/>
        <v>0</v>
      </c>
      <c r="AF461" s="183"/>
      <c r="AG461" s="32"/>
      <c r="AH461" s="97"/>
      <c r="AI461" s="33"/>
      <c r="AJ461" s="97"/>
      <c r="AK461" s="33"/>
      <c r="AL461" s="97"/>
      <c r="AM461" s="98"/>
      <c r="AN461" s="99"/>
      <c r="AO461" s="147"/>
      <c r="AP461" s="147"/>
      <c r="AQ461" s="147"/>
      <c r="AR461" s="147"/>
      <c r="AS461" s="33"/>
      <c r="AT461" s="308">
        <f t="shared" si="336"/>
        <v>0</v>
      </c>
      <c r="AU461" s="295">
        <f t="shared" si="337"/>
        <v>0</v>
      </c>
      <c r="AV461" s="295">
        <f t="shared" si="338"/>
        <v>0</v>
      </c>
      <c r="AW461" s="295">
        <f t="shared" si="339"/>
        <v>0</v>
      </c>
      <c r="AX461" s="295">
        <f t="shared" si="340"/>
        <v>0</v>
      </c>
      <c r="AY461" s="295">
        <f t="shared" si="341"/>
        <v>0</v>
      </c>
      <c r="AZ461" s="295">
        <f t="shared" si="342"/>
        <v>0</v>
      </c>
      <c r="BA461" s="295">
        <f t="shared" si="343"/>
        <v>0</v>
      </c>
      <c r="BB461" s="310">
        <f t="shared" si="344"/>
        <v>0</v>
      </c>
      <c r="BC461" s="308">
        <f t="shared" si="345"/>
        <v>0</v>
      </c>
      <c r="BD461" s="308">
        <f t="shared" si="346"/>
        <v>0</v>
      </c>
      <c r="BE461" s="295">
        <f t="shared" si="347"/>
        <v>0</v>
      </c>
      <c r="BF461" s="308">
        <f t="shared" si="348"/>
        <v>0</v>
      </c>
      <c r="BG461" s="295">
        <f t="shared" si="349"/>
        <v>0</v>
      </c>
      <c r="BH461" s="308">
        <f t="shared" si="350"/>
        <v>0</v>
      </c>
      <c r="BI461" s="295">
        <f t="shared" si="351"/>
        <v>0</v>
      </c>
      <c r="BJ461" s="295">
        <f t="shared" si="352"/>
        <v>0</v>
      </c>
      <c r="BK461" s="310">
        <f t="shared" si="353"/>
        <v>0</v>
      </c>
      <c r="BL461" s="317">
        <f t="shared" si="367"/>
        <v>0</v>
      </c>
      <c r="BM461" s="299">
        <f t="shared" si="367"/>
        <v>0</v>
      </c>
      <c r="BN461" s="299">
        <f t="shared" si="368"/>
        <v>0</v>
      </c>
      <c r="BO461" s="299">
        <f t="shared" si="367"/>
        <v>0</v>
      </c>
      <c r="BP461" s="299">
        <f t="shared" si="369"/>
        <v>0</v>
      </c>
      <c r="BQ461" s="299">
        <f t="shared" si="367"/>
        <v>0</v>
      </c>
      <c r="BR461" s="299">
        <f t="shared" si="370"/>
        <v>0</v>
      </c>
      <c r="BS461" s="299">
        <f t="shared" si="371"/>
        <v>0</v>
      </c>
      <c r="BT461" s="318">
        <f t="shared" si="371"/>
        <v>0</v>
      </c>
      <c r="BU461" s="450">
        <f t="shared" si="372"/>
        <v>0</v>
      </c>
      <c r="BV461" s="451">
        <f t="shared" si="373"/>
        <v>0</v>
      </c>
      <c r="BW461" s="451">
        <f t="shared" si="374"/>
        <v>0</v>
      </c>
      <c r="BX461" s="451">
        <f t="shared" si="375"/>
        <v>0</v>
      </c>
      <c r="BY461" s="451">
        <f t="shared" si="376"/>
        <v>0</v>
      </c>
      <c r="BZ461" s="451">
        <f t="shared" si="377"/>
        <v>0</v>
      </c>
      <c r="CA461" s="451">
        <f t="shared" si="378"/>
        <v>0</v>
      </c>
      <c r="CB461" s="451">
        <f t="shared" si="379"/>
        <v>0</v>
      </c>
      <c r="CC461" s="451">
        <f t="shared" si="380"/>
        <v>0</v>
      </c>
      <c r="CD461" s="452">
        <f t="shared" si="381"/>
        <v>0</v>
      </c>
      <c r="CE461" s="453">
        <f>IF($AF461="3/3",$R461*参照!$J$4,IF($AF461="2/3",$R461*参照!$J$5,IF($AF461="1/3",$R461*参照!$J$6,IF($AF461="1/4(多子)",$R461*参照!$J$4,IF($AF461="1/4(工･農)",$R461*参照!$J$7,IF($AF461="3/3(多子)",$R461*参照!$J$4,IF($AF461="2/3(多子)",$R461*参照!$J$4,IF($AF461="1/3(多子)",$R461*参照!$J$4,IF($AF461="多子世帯",$R461*参照!$J$4,)))))))))</f>
        <v>0</v>
      </c>
      <c r="CF461" s="454" t="b">
        <f>IF(AH461="3/3",$M461*参照!$I$4,IF(AH461="2/3",$M461*参照!$I$5,IF(AH461="1/3",$M461*参照!$I$6,IF(AH461="1/4(多子)",$M461*参照!$I$4,IF(AH461="1/4(工･農)",$M461*参照!$I$7,IF(AH461="3/3(多子)",$M461*参照!$I$4,IF(AH461="2/3(多子)",$M461*参照!$I$4,IF(AH461="1/3(多子)",$M461*参照!$I$4,IF(AH461="多子世帯",$M461*参照!$I$4,IF(AH461="対象外",0))))))))))</f>
        <v>0</v>
      </c>
      <c r="CG461" s="454" t="b">
        <f>IF(AI461="3/3",$M461*参照!$I$4,IF(AI461="2/3",$M461*参照!$I$5,IF(AI461="1/3",$M461*参照!$I$6,IF(AI461="1/4(多子)",$M461*参照!$I$4,IF(AI461="1/4(工･農)",$M461*参照!$I$7,IF(AI461="3/3(多子)",$M461*参照!$I$4,IF(AI461="2/3(多子)",$M461*参照!$I$4,IF(AI461="1/3(多子)",$M461*参照!$I$4,IF(AI461="多子世帯",$M461*参照!$I$4,IF(AI461="対象外",0))))))))))</f>
        <v>0</v>
      </c>
      <c r="CH461" s="454" t="b">
        <f>IF(AJ461="3/3",$M461*参照!$I$4,IF(AJ461="2/3",$M461*参照!$I$5,IF(AJ461="1/3",$M461*参照!$I$6,IF(AJ461="1/4(多子)",$M461*参照!$I$4,IF(AJ461="1/4(工･農)",$M461*参照!$I$7,IF(AJ461="3/3(多子)",$M461*参照!$I$4,IF(AJ461="2/3(多子)",$M461*参照!$I$4,IF(AJ461="1/3(多子)",$M461*参照!$I$4,IF(AJ461="多子世帯",$M461*参照!$I$4,IF(AJ461="対象外",0))))))))))</f>
        <v>0</v>
      </c>
      <c r="CI461" s="454" t="b">
        <f>IF(AK461="3/3",$M461*参照!$I$4,IF(AK461="2/3",$M461*参照!$I$5,IF(AK461="1/3",$M461*参照!$I$6,IF(AK461="1/4(多子)",$M461*参照!$I$4,IF(AK461="1/4(工･農)",$M461*参照!$I$7,IF(AK461="3/3(多子)",$M461*参照!$I$4,IF(AK461="2/3(多子)",$M461*参照!$I$4,IF(AK461="1/3(多子)",$M461*参照!$I$4,IF(AK461="多子世帯",$M461*参照!$I$4,IF(AK461="対象外",0))))))))))</f>
        <v>0</v>
      </c>
      <c r="CJ461" s="454" t="b">
        <f>IF(AL461="3/3",$M461*参照!$I$4,IF(AL461="2/3",$M461*参照!$I$5,IF(AL461="1/3",$M461*参照!$I$6,IF(AL461="1/4(多子)",$M461*参照!$I$4,IF(AL461="1/4(工･農)",$M461*参照!$I$7,IF(AL461="3/3(多子)",$M461*参照!$I$4,IF(AL461="2/3(多子)",$M461*参照!$I$4,IF(AL461="1/3(多子)",$M461*参照!$I$4,IF(AL461="多子世帯",$M461*参照!$I$4,IF(AL461="対象外",0))))))))))</f>
        <v>0</v>
      </c>
      <c r="CK461" s="454" t="b">
        <f>IF(AM461="3/3",$M461*参照!$I$4,IF(AM461="2/3",$M461*参照!$I$5,IF(AM461="1/3",$M461*参照!$I$6,IF(AM461="1/4(多子)",$M461*参照!$I$4,IF(AM461="1/4(工･農)",$M461*参照!$I$7,IF(AM461="3/3(多子)",$M461*参照!$I$4,IF(AM461="2/3(多子)",$M461*参照!$I$4,IF(AM461="1/3(多子)",$M461*参照!$I$4,IF(AM461="多子世帯",$M461*参照!$I$4,IF(AM461="対象外",0))))))))))</f>
        <v>0</v>
      </c>
      <c r="CL461" s="454" t="b">
        <f>IF(AN461="3/3",$M461*参照!$I$4,IF(AN461="2/3",$M461*参照!$I$5,IF(AN461="1/3",$M461*参照!$I$6,IF(AN461="1/4(多子)",$M461*参照!$I$4,IF(AN461="1/4(工･農)",$M461*参照!$I$7,IF(AN461="3/3(多子)",$M461*参照!$I$4,IF(AN461="2/3(多子)",$M461*参照!$I$4,IF(AN461="1/3(多子)",$M461*参照!$I$4,IF(AN461="多子世帯",$M461*参照!$I$4,IF(AN461="対象外",0))))))))))</f>
        <v>0</v>
      </c>
      <c r="CM461" s="454" t="b">
        <f>IF(AO461="3/3",$M461*参照!$I$4,IF(AO461="2/3",$M461*参照!$I$5,IF(AO461="1/3",$M461*参照!$I$6,IF(AO461="1/4(多子)",$M461*参照!$I$4,IF(AO461="1/4(工･農)",$M461*参照!$I$7,IF(AO461="3/3(多子)",$M461*参照!$I$4,IF(AO461="2/3(多子)",$M461*参照!$I$4,IF(AO461="1/3(多子)",$M461*参照!$I$4,IF(AO461="多子世帯",$M461*参照!$I$4,IF(AO461="対象外",0))))))))))</f>
        <v>0</v>
      </c>
      <c r="CN461" s="454" t="b">
        <f>IF(AP461="3/3",$M461*参照!$I$4,IF(AP461="2/3",$M461*参照!$I$5,IF(AP461="1/3",$M461*参照!$I$6,IF(AP461="1/4(多子)",$M461*参照!$I$4,IF(AP461="1/4(工･農)",$M461*参照!$I$7,IF(AP461="3/3(多子)",$M461*参照!$I$4,IF(AP461="2/3(多子)",$M461*参照!$I$4,IF(AP461="1/3(多子)",$M461*参照!$I$4,IF(AP461="多子世帯",$M461*参照!$I$4,IF(AP461="対象外",0))))))))))</f>
        <v>0</v>
      </c>
      <c r="CO461" s="454" t="b">
        <f>IF(AQ461="3/3",$M461*参照!$I$4,IF(AQ461="2/3",$M461*参照!$I$5,IF(AQ461="1/3",$M461*参照!$I$6,IF(AQ461="1/4(多子)",$M461*参照!$I$4,IF(AQ461="1/4(工･農)",$M461*参照!$I$7,IF(AQ461="3/3(多子)",$M461*参照!$I$4,IF(AQ461="2/3(多子)",$M461*参照!$I$4,IF(AQ461="1/3(多子)",$M461*参照!$I$4,IF(AQ461="多子世帯",$M461*参照!$I$4,IF(AQ461="対象外",0))))))))))</f>
        <v>0</v>
      </c>
      <c r="CP461" s="454" t="b">
        <f>IF(AR461="3/3",$M461*参照!$I$4,IF(AR461="2/3",$M461*参照!$I$5,IF(AR461="1/3",$M461*参照!$I$6,IF(AR461="1/4(多子)",$M461*参照!$I$4,IF(AR461="1/4(工･農)",$M461*参照!$I$7,IF(AR461="3/3(多子)",$M461*参照!$I$4,IF(AR461="2/3(多子)",$M461*参照!$I$4,IF(AR461="1/3(多子)",$M461*参照!$I$4,IF(AR461="多子世帯",$M461*参照!$I$4,IF(AR461="対象外",0))))))))))</f>
        <v>0</v>
      </c>
      <c r="CQ461" s="455" t="b">
        <f>IF(AS461="3/3",$M461*参照!$I$4,IF(AS461="2/3",$M461*参照!$I$5,IF(AS461="1/3",$M461*参照!$I$6,IF(AS461="1/4(多子)",$M461*参照!$I$4,IF(AS461="1/4(工･農)",$M461*参照!$I$7,IF(AS461="3/3(多子)",$M461*参照!$I$4,IF(AS461="2/3(多子)",$M461*参照!$I$4,IF(AS461="1/3(多子)",$M461*参照!$I$4,IF(AS461="多子世帯",$M461*参照!$I$4,IF(AS461="対象外",0))))))))))</f>
        <v>0</v>
      </c>
      <c r="CR461" s="456">
        <f t="shared" si="382"/>
        <v>0</v>
      </c>
      <c r="CS461" s="66"/>
      <c r="CT461" s="147"/>
      <c r="CU461" s="147"/>
      <c r="CV461" s="147"/>
      <c r="CW461" s="147"/>
      <c r="CX461" s="147"/>
      <c r="CY461" s="149"/>
      <c r="CZ461" s="100"/>
      <c r="DA461" s="147"/>
      <c r="DB461" s="147"/>
      <c r="DC461" s="147"/>
      <c r="DD461" s="147"/>
      <c r="DE461" s="147"/>
      <c r="DF461" s="148">
        <f t="shared" si="383"/>
        <v>0</v>
      </c>
      <c r="DG461" s="77">
        <f>IF(CD461=0,0,(ROUNDUP(O461*(BU461*参照!$C$5+BV461*参照!$C$6+BW461*参照!$C$7+BX461*参照!$C$8+BY461*参照!$C$9+BZ461*参照!$C$10+CA461*参照!$C$11+CB461*参照!$C$12+CC461*参照!$C$13)/CD461,-2)))</f>
        <v>0</v>
      </c>
      <c r="DH461" s="136" t="str">
        <f t="shared" si="354"/>
        <v>B</v>
      </c>
    </row>
    <row r="462" spans="1:112" ht="14.4">
      <c r="A462" s="137">
        <v>421</v>
      </c>
      <c r="B462" s="363"/>
      <c r="C462" s="361"/>
      <c r="D462" s="126"/>
      <c r="E462" s="127"/>
      <c r="F462" s="185"/>
      <c r="G462" s="213"/>
      <c r="H462" s="355"/>
      <c r="I462" s="235">
        <v>0</v>
      </c>
      <c r="J462" s="235">
        <f t="shared" si="355"/>
        <v>0</v>
      </c>
      <c r="K462" s="387">
        <f>IF(D462="昼間",参照!$E$4,IF(D462="夜間等",参照!$E$5,IF(D462="通信",参照!$E$6,0)))</f>
        <v>0</v>
      </c>
      <c r="L462" s="240">
        <f t="shared" si="356"/>
        <v>0</v>
      </c>
      <c r="M462" s="241">
        <f t="shared" si="357"/>
        <v>0</v>
      </c>
      <c r="N462" s="238"/>
      <c r="O462" s="238">
        <f t="shared" si="358"/>
        <v>0</v>
      </c>
      <c r="P462" s="389">
        <v>0</v>
      </c>
      <c r="Q462" s="392">
        <f>IF(D462="昼間",参照!$F$4,IF(D462="夜間等",参照!$F$5,IF(D462="通信",参照!$F$6,0)))</f>
        <v>0</v>
      </c>
      <c r="R462" s="240">
        <f t="shared" si="359"/>
        <v>0</v>
      </c>
      <c r="S462" s="214"/>
      <c r="T462" s="384">
        <f t="shared" si="360"/>
        <v>0</v>
      </c>
      <c r="U462" s="382">
        <f t="shared" si="361"/>
        <v>0</v>
      </c>
      <c r="V462" s="380">
        <f t="shared" si="362"/>
        <v>0</v>
      </c>
      <c r="W462" s="378">
        <f t="shared" si="363"/>
        <v>0</v>
      </c>
      <c r="X462" s="386" t="str">
        <f t="shared" si="333"/>
        <v>0</v>
      </c>
      <c r="Y462" s="379">
        <f t="shared" si="364"/>
        <v>0</v>
      </c>
      <c r="Z462" s="441"/>
      <c r="AA462" s="441"/>
      <c r="AB462" s="445">
        <f t="shared" si="365"/>
        <v>0</v>
      </c>
      <c r="AC462" s="356">
        <f t="shared" si="366"/>
        <v>0</v>
      </c>
      <c r="AD462" s="123">
        <f t="shared" si="334"/>
        <v>0</v>
      </c>
      <c r="AE462" s="123">
        <f t="shared" si="335"/>
        <v>0</v>
      </c>
      <c r="AF462" s="183"/>
      <c r="AG462" s="32"/>
      <c r="AH462" s="97"/>
      <c r="AI462" s="33"/>
      <c r="AJ462" s="97"/>
      <c r="AK462" s="33"/>
      <c r="AL462" s="97"/>
      <c r="AM462" s="98"/>
      <c r="AN462" s="99"/>
      <c r="AO462" s="147"/>
      <c r="AP462" s="147"/>
      <c r="AQ462" s="147"/>
      <c r="AR462" s="147"/>
      <c r="AS462" s="33"/>
      <c r="AT462" s="308">
        <f t="shared" si="336"/>
        <v>0</v>
      </c>
      <c r="AU462" s="295">
        <f t="shared" si="337"/>
        <v>0</v>
      </c>
      <c r="AV462" s="295">
        <f t="shared" si="338"/>
        <v>0</v>
      </c>
      <c r="AW462" s="295">
        <f t="shared" si="339"/>
        <v>0</v>
      </c>
      <c r="AX462" s="295">
        <f t="shared" si="340"/>
        <v>0</v>
      </c>
      <c r="AY462" s="295">
        <f t="shared" si="341"/>
        <v>0</v>
      </c>
      <c r="AZ462" s="295">
        <f t="shared" si="342"/>
        <v>0</v>
      </c>
      <c r="BA462" s="295">
        <f t="shared" si="343"/>
        <v>0</v>
      </c>
      <c r="BB462" s="310">
        <f t="shared" si="344"/>
        <v>0</v>
      </c>
      <c r="BC462" s="308">
        <f t="shared" si="345"/>
        <v>0</v>
      </c>
      <c r="BD462" s="308">
        <f t="shared" si="346"/>
        <v>0</v>
      </c>
      <c r="BE462" s="295">
        <f t="shared" si="347"/>
        <v>0</v>
      </c>
      <c r="BF462" s="308">
        <f t="shared" si="348"/>
        <v>0</v>
      </c>
      <c r="BG462" s="295">
        <f t="shared" si="349"/>
        <v>0</v>
      </c>
      <c r="BH462" s="308">
        <f t="shared" si="350"/>
        <v>0</v>
      </c>
      <c r="BI462" s="295">
        <f t="shared" si="351"/>
        <v>0</v>
      </c>
      <c r="BJ462" s="295">
        <f t="shared" si="352"/>
        <v>0</v>
      </c>
      <c r="BK462" s="310">
        <f t="shared" si="353"/>
        <v>0</v>
      </c>
      <c r="BL462" s="317">
        <f t="shared" si="367"/>
        <v>0</v>
      </c>
      <c r="BM462" s="299">
        <f t="shared" si="367"/>
        <v>0</v>
      </c>
      <c r="BN462" s="299">
        <f t="shared" si="368"/>
        <v>0</v>
      </c>
      <c r="BO462" s="299">
        <f t="shared" si="367"/>
        <v>0</v>
      </c>
      <c r="BP462" s="299">
        <f t="shared" si="369"/>
        <v>0</v>
      </c>
      <c r="BQ462" s="299">
        <f t="shared" si="367"/>
        <v>0</v>
      </c>
      <c r="BR462" s="299">
        <f t="shared" si="370"/>
        <v>0</v>
      </c>
      <c r="BS462" s="299">
        <f t="shared" si="371"/>
        <v>0</v>
      </c>
      <c r="BT462" s="318">
        <f t="shared" si="371"/>
        <v>0</v>
      </c>
      <c r="BU462" s="450">
        <f t="shared" si="372"/>
        <v>0</v>
      </c>
      <c r="BV462" s="451">
        <f t="shared" si="373"/>
        <v>0</v>
      </c>
      <c r="BW462" s="451">
        <f t="shared" si="374"/>
        <v>0</v>
      </c>
      <c r="BX462" s="451">
        <f t="shared" si="375"/>
        <v>0</v>
      </c>
      <c r="BY462" s="451">
        <f t="shared" si="376"/>
        <v>0</v>
      </c>
      <c r="BZ462" s="451">
        <f t="shared" si="377"/>
        <v>0</v>
      </c>
      <c r="CA462" s="451">
        <f t="shared" si="378"/>
        <v>0</v>
      </c>
      <c r="CB462" s="451">
        <f t="shared" si="379"/>
        <v>0</v>
      </c>
      <c r="CC462" s="451">
        <f t="shared" si="380"/>
        <v>0</v>
      </c>
      <c r="CD462" s="452">
        <f t="shared" si="381"/>
        <v>0</v>
      </c>
      <c r="CE462" s="453">
        <f>IF($AF462="3/3",$R462*参照!$J$4,IF($AF462="2/3",$R462*参照!$J$5,IF($AF462="1/3",$R462*参照!$J$6,IF($AF462="1/4(多子)",$R462*参照!$J$4,IF($AF462="1/4(工･農)",$R462*参照!$J$7,IF($AF462="3/3(多子)",$R462*参照!$J$4,IF($AF462="2/3(多子)",$R462*参照!$J$4,IF($AF462="1/3(多子)",$R462*参照!$J$4,IF($AF462="多子世帯",$R462*参照!$J$4,)))))))))</f>
        <v>0</v>
      </c>
      <c r="CF462" s="454" t="b">
        <f>IF(AH462="3/3",$M462*参照!$I$4,IF(AH462="2/3",$M462*参照!$I$5,IF(AH462="1/3",$M462*参照!$I$6,IF(AH462="1/4(多子)",$M462*参照!$I$4,IF(AH462="1/4(工･農)",$M462*参照!$I$7,IF(AH462="3/3(多子)",$M462*参照!$I$4,IF(AH462="2/3(多子)",$M462*参照!$I$4,IF(AH462="1/3(多子)",$M462*参照!$I$4,IF(AH462="多子世帯",$M462*参照!$I$4,IF(AH462="対象外",0))))))))))</f>
        <v>0</v>
      </c>
      <c r="CG462" s="454" t="b">
        <f>IF(AI462="3/3",$M462*参照!$I$4,IF(AI462="2/3",$M462*参照!$I$5,IF(AI462="1/3",$M462*参照!$I$6,IF(AI462="1/4(多子)",$M462*参照!$I$4,IF(AI462="1/4(工･農)",$M462*参照!$I$7,IF(AI462="3/3(多子)",$M462*参照!$I$4,IF(AI462="2/3(多子)",$M462*参照!$I$4,IF(AI462="1/3(多子)",$M462*参照!$I$4,IF(AI462="多子世帯",$M462*参照!$I$4,IF(AI462="対象外",0))))))))))</f>
        <v>0</v>
      </c>
      <c r="CH462" s="454" t="b">
        <f>IF(AJ462="3/3",$M462*参照!$I$4,IF(AJ462="2/3",$M462*参照!$I$5,IF(AJ462="1/3",$M462*参照!$I$6,IF(AJ462="1/4(多子)",$M462*参照!$I$4,IF(AJ462="1/4(工･農)",$M462*参照!$I$7,IF(AJ462="3/3(多子)",$M462*参照!$I$4,IF(AJ462="2/3(多子)",$M462*参照!$I$4,IF(AJ462="1/3(多子)",$M462*参照!$I$4,IF(AJ462="多子世帯",$M462*参照!$I$4,IF(AJ462="対象外",0))))))))))</f>
        <v>0</v>
      </c>
      <c r="CI462" s="454" t="b">
        <f>IF(AK462="3/3",$M462*参照!$I$4,IF(AK462="2/3",$M462*参照!$I$5,IF(AK462="1/3",$M462*参照!$I$6,IF(AK462="1/4(多子)",$M462*参照!$I$4,IF(AK462="1/4(工･農)",$M462*参照!$I$7,IF(AK462="3/3(多子)",$M462*参照!$I$4,IF(AK462="2/3(多子)",$M462*参照!$I$4,IF(AK462="1/3(多子)",$M462*参照!$I$4,IF(AK462="多子世帯",$M462*参照!$I$4,IF(AK462="対象外",0))))))))))</f>
        <v>0</v>
      </c>
      <c r="CJ462" s="454" t="b">
        <f>IF(AL462="3/3",$M462*参照!$I$4,IF(AL462="2/3",$M462*参照!$I$5,IF(AL462="1/3",$M462*参照!$I$6,IF(AL462="1/4(多子)",$M462*参照!$I$4,IF(AL462="1/4(工･農)",$M462*参照!$I$7,IF(AL462="3/3(多子)",$M462*参照!$I$4,IF(AL462="2/3(多子)",$M462*参照!$I$4,IF(AL462="1/3(多子)",$M462*参照!$I$4,IF(AL462="多子世帯",$M462*参照!$I$4,IF(AL462="対象外",0))))))))))</f>
        <v>0</v>
      </c>
      <c r="CK462" s="454" t="b">
        <f>IF(AM462="3/3",$M462*参照!$I$4,IF(AM462="2/3",$M462*参照!$I$5,IF(AM462="1/3",$M462*参照!$I$6,IF(AM462="1/4(多子)",$M462*参照!$I$4,IF(AM462="1/4(工･農)",$M462*参照!$I$7,IF(AM462="3/3(多子)",$M462*参照!$I$4,IF(AM462="2/3(多子)",$M462*参照!$I$4,IF(AM462="1/3(多子)",$M462*参照!$I$4,IF(AM462="多子世帯",$M462*参照!$I$4,IF(AM462="対象外",0))))))))))</f>
        <v>0</v>
      </c>
      <c r="CL462" s="454" t="b">
        <f>IF(AN462="3/3",$M462*参照!$I$4,IF(AN462="2/3",$M462*参照!$I$5,IF(AN462="1/3",$M462*参照!$I$6,IF(AN462="1/4(多子)",$M462*参照!$I$4,IF(AN462="1/4(工･農)",$M462*参照!$I$7,IF(AN462="3/3(多子)",$M462*参照!$I$4,IF(AN462="2/3(多子)",$M462*参照!$I$4,IF(AN462="1/3(多子)",$M462*参照!$I$4,IF(AN462="多子世帯",$M462*参照!$I$4,IF(AN462="対象外",0))))))))))</f>
        <v>0</v>
      </c>
      <c r="CM462" s="454" t="b">
        <f>IF(AO462="3/3",$M462*参照!$I$4,IF(AO462="2/3",$M462*参照!$I$5,IF(AO462="1/3",$M462*参照!$I$6,IF(AO462="1/4(多子)",$M462*参照!$I$4,IF(AO462="1/4(工･農)",$M462*参照!$I$7,IF(AO462="3/3(多子)",$M462*参照!$I$4,IF(AO462="2/3(多子)",$M462*参照!$I$4,IF(AO462="1/3(多子)",$M462*参照!$I$4,IF(AO462="多子世帯",$M462*参照!$I$4,IF(AO462="対象外",0))))))))))</f>
        <v>0</v>
      </c>
      <c r="CN462" s="454" t="b">
        <f>IF(AP462="3/3",$M462*参照!$I$4,IF(AP462="2/3",$M462*参照!$I$5,IF(AP462="1/3",$M462*参照!$I$6,IF(AP462="1/4(多子)",$M462*参照!$I$4,IF(AP462="1/4(工･農)",$M462*参照!$I$7,IF(AP462="3/3(多子)",$M462*参照!$I$4,IF(AP462="2/3(多子)",$M462*参照!$I$4,IF(AP462="1/3(多子)",$M462*参照!$I$4,IF(AP462="多子世帯",$M462*参照!$I$4,IF(AP462="対象外",0))))))))))</f>
        <v>0</v>
      </c>
      <c r="CO462" s="454" t="b">
        <f>IF(AQ462="3/3",$M462*参照!$I$4,IF(AQ462="2/3",$M462*参照!$I$5,IF(AQ462="1/3",$M462*参照!$I$6,IF(AQ462="1/4(多子)",$M462*参照!$I$4,IF(AQ462="1/4(工･農)",$M462*参照!$I$7,IF(AQ462="3/3(多子)",$M462*参照!$I$4,IF(AQ462="2/3(多子)",$M462*参照!$I$4,IF(AQ462="1/3(多子)",$M462*参照!$I$4,IF(AQ462="多子世帯",$M462*参照!$I$4,IF(AQ462="対象外",0))))))))))</f>
        <v>0</v>
      </c>
      <c r="CP462" s="454" t="b">
        <f>IF(AR462="3/3",$M462*参照!$I$4,IF(AR462="2/3",$M462*参照!$I$5,IF(AR462="1/3",$M462*参照!$I$6,IF(AR462="1/4(多子)",$M462*参照!$I$4,IF(AR462="1/4(工･農)",$M462*参照!$I$7,IF(AR462="3/3(多子)",$M462*参照!$I$4,IF(AR462="2/3(多子)",$M462*参照!$I$4,IF(AR462="1/3(多子)",$M462*参照!$I$4,IF(AR462="多子世帯",$M462*参照!$I$4,IF(AR462="対象外",0))))))))))</f>
        <v>0</v>
      </c>
      <c r="CQ462" s="455" t="b">
        <f>IF(AS462="3/3",$M462*参照!$I$4,IF(AS462="2/3",$M462*参照!$I$5,IF(AS462="1/3",$M462*参照!$I$6,IF(AS462="1/4(多子)",$M462*参照!$I$4,IF(AS462="1/4(工･農)",$M462*参照!$I$7,IF(AS462="3/3(多子)",$M462*参照!$I$4,IF(AS462="2/3(多子)",$M462*参照!$I$4,IF(AS462="1/3(多子)",$M462*参照!$I$4,IF(AS462="多子世帯",$M462*参照!$I$4,IF(AS462="対象外",0))))))))))</f>
        <v>0</v>
      </c>
      <c r="CR462" s="456">
        <f t="shared" si="382"/>
        <v>0</v>
      </c>
      <c r="CS462" s="66"/>
      <c r="CT462" s="147"/>
      <c r="CU462" s="147"/>
      <c r="CV462" s="147"/>
      <c r="CW462" s="147"/>
      <c r="CX462" s="147"/>
      <c r="CY462" s="149"/>
      <c r="CZ462" s="100"/>
      <c r="DA462" s="147"/>
      <c r="DB462" s="147"/>
      <c r="DC462" s="147"/>
      <c r="DD462" s="147"/>
      <c r="DE462" s="147"/>
      <c r="DF462" s="148">
        <f t="shared" si="383"/>
        <v>0</v>
      </c>
      <c r="DG462" s="77">
        <f>IF(CD462=0,0,(ROUNDUP(O462*(BU462*参照!$C$5+BV462*参照!$C$6+BW462*参照!$C$7+BX462*参照!$C$8+BY462*参照!$C$9+BZ462*参照!$C$10+CA462*参照!$C$11+CB462*参照!$C$12+CC462*参照!$C$13)/CD462,-2)))</f>
        <v>0</v>
      </c>
      <c r="DH462" s="136" t="str">
        <f t="shared" si="354"/>
        <v>B</v>
      </c>
    </row>
    <row r="463" spans="1:112" ht="14.4">
      <c r="A463" s="137">
        <v>422</v>
      </c>
      <c r="B463" s="363"/>
      <c r="C463" s="361"/>
      <c r="D463" s="126"/>
      <c r="E463" s="127"/>
      <c r="F463" s="185"/>
      <c r="G463" s="213"/>
      <c r="H463" s="355"/>
      <c r="I463" s="235">
        <v>0</v>
      </c>
      <c r="J463" s="235">
        <f t="shared" si="355"/>
        <v>0</v>
      </c>
      <c r="K463" s="387">
        <f>IF(D463="昼間",参照!$E$4,IF(D463="夜間等",参照!$E$5,IF(D463="通信",参照!$E$6,0)))</f>
        <v>0</v>
      </c>
      <c r="L463" s="240">
        <f t="shared" si="356"/>
        <v>0</v>
      </c>
      <c r="M463" s="241">
        <f t="shared" si="357"/>
        <v>0</v>
      </c>
      <c r="N463" s="238"/>
      <c r="O463" s="238">
        <f t="shared" si="358"/>
        <v>0</v>
      </c>
      <c r="P463" s="389">
        <v>0</v>
      </c>
      <c r="Q463" s="392">
        <f>IF(D463="昼間",参照!$F$4,IF(D463="夜間等",参照!$F$5,IF(D463="通信",参照!$F$6,0)))</f>
        <v>0</v>
      </c>
      <c r="R463" s="240">
        <f t="shared" si="359"/>
        <v>0</v>
      </c>
      <c r="S463" s="214"/>
      <c r="T463" s="384">
        <f t="shared" si="360"/>
        <v>0</v>
      </c>
      <c r="U463" s="382">
        <f t="shared" si="361"/>
        <v>0</v>
      </c>
      <c r="V463" s="380">
        <f t="shared" si="362"/>
        <v>0</v>
      </c>
      <c r="W463" s="378">
        <f t="shared" si="363"/>
        <v>0</v>
      </c>
      <c r="X463" s="386" t="str">
        <f t="shared" si="333"/>
        <v>0</v>
      </c>
      <c r="Y463" s="379">
        <f t="shared" si="364"/>
        <v>0</v>
      </c>
      <c r="Z463" s="441"/>
      <c r="AA463" s="441"/>
      <c r="AB463" s="445">
        <f t="shared" si="365"/>
        <v>0</v>
      </c>
      <c r="AC463" s="356">
        <f t="shared" si="366"/>
        <v>0</v>
      </c>
      <c r="AD463" s="123">
        <f t="shared" si="334"/>
        <v>0</v>
      </c>
      <c r="AE463" s="123">
        <f t="shared" si="335"/>
        <v>0</v>
      </c>
      <c r="AF463" s="183"/>
      <c r="AG463" s="32"/>
      <c r="AH463" s="97"/>
      <c r="AI463" s="33"/>
      <c r="AJ463" s="97"/>
      <c r="AK463" s="33"/>
      <c r="AL463" s="97"/>
      <c r="AM463" s="98"/>
      <c r="AN463" s="99"/>
      <c r="AO463" s="147"/>
      <c r="AP463" s="147"/>
      <c r="AQ463" s="147"/>
      <c r="AR463" s="147"/>
      <c r="AS463" s="33"/>
      <c r="AT463" s="308">
        <f t="shared" si="336"/>
        <v>0</v>
      </c>
      <c r="AU463" s="295">
        <f t="shared" si="337"/>
        <v>0</v>
      </c>
      <c r="AV463" s="295">
        <f t="shared" si="338"/>
        <v>0</v>
      </c>
      <c r="AW463" s="295">
        <f t="shared" si="339"/>
        <v>0</v>
      </c>
      <c r="AX463" s="295">
        <f t="shared" si="340"/>
        <v>0</v>
      </c>
      <c r="AY463" s="295">
        <f t="shared" si="341"/>
        <v>0</v>
      </c>
      <c r="AZ463" s="295">
        <f t="shared" si="342"/>
        <v>0</v>
      </c>
      <c r="BA463" s="295">
        <f t="shared" si="343"/>
        <v>0</v>
      </c>
      <c r="BB463" s="310">
        <f t="shared" si="344"/>
        <v>0</v>
      </c>
      <c r="BC463" s="308">
        <f t="shared" si="345"/>
        <v>0</v>
      </c>
      <c r="BD463" s="308">
        <f t="shared" si="346"/>
        <v>0</v>
      </c>
      <c r="BE463" s="295">
        <f t="shared" si="347"/>
        <v>0</v>
      </c>
      <c r="BF463" s="308">
        <f t="shared" si="348"/>
        <v>0</v>
      </c>
      <c r="BG463" s="295">
        <f t="shared" si="349"/>
        <v>0</v>
      </c>
      <c r="BH463" s="308">
        <f t="shared" si="350"/>
        <v>0</v>
      </c>
      <c r="BI463" s="295">
        <f t="shared" si="351"/>
        <v>0</v>
      </c>
      <c r="BJ463" s="295">
        <f t="shared" si="352"/>
        <v>0</v>
      </c>
      <c r="BK463" s="310">
        <f t="shared" si="353"/>
        <v>0</v>
      </c>
      <c r="BL463" s="317">
        <f t="shared" si="367"/>
        <v>0</v>
      </c>
      <c r="BM463" s="299">
        <f t="shared" si="367"/>
        <v>0</v>
      </c>
      <c r="BN463" s="299">
        <f t="shared" si="368"/>
        <v>0</v>
      </c>
      <c r="BO463" s="299">
        <f t="shared" si="367"/>
        <v>0</v>
      </c>
      <c r="BP463" s="299">
        <f t="shared" si="369"/>
        <v>0</v>
      </c>
      <c r="BQ463" s="299">
        <f t="shared" si="367"/>
        <v>0</v>
      </c>
      <c r="BR463" s="299">
        <f t="shared" si="370"/>
        <v>0</v>
      </c>
      <c r="BS463" s="299">
        <f t="shared" si="371"/>
        <v>0</v>
      </c>
      <c r="BT463" s="318">
        <f t="shared" si="371"/>
        <v>0</v>
      </c>
      <c r="BU463" s="450">
        <f t="shared" si="372"/>
        <v>0</v>
      </c>
      <c r="BV463" s="451">
        <f t="shared" si="373"/>
        <v>0</v>
      </c>
      <c r="BW463" s="451">
        <f t="shared" si="374"/>
        <v>0</v>
      </c>
      <c r="BX463" s="451">
        <f t="shared" si="375"/>
        <v>0</v>
      </c>
      <c r="BY463" s="451">
        <f t="shared" si="376"/>
        <v>0</v>
      </c>
      <c r="BZ463" s="451">
        <f t="shared" si="377"/>
        <v>0</v>
      </c>
      <c r="CA463" s="451">
        <f t="shared" si="378"/>
        <v>0</v>
      </c>
      <c r="CB463" s="451">
        <f t="shared" si="379"/>
        <v>0</v>
      </c>
      <c r="CC463" s="451">
        <f t="shared" si="380"/>
        <v>0</v>
      </c>
      <c r="CD463" s="452">
        <f t="shared" si="381"/>
        <v>0</v>
      </c>
      <c r="CE463" s="453">
        <f>IF($AF463="3/3",$R463*参照!$J$4,IF($AF463="2/3",$R463*参照!$J$5,IF($AF463="1/3",$R463*参照!$J$6,IF($AF463="1/4(多子)",$R463*参照!$J$4,IF($AF463="1/4(工･農)",$R463*参照!$J$7,IF($AF463="3/3(多子)",$R463*参照!$J$4,IF($AF463="2/3(多子)",$R463*参照!$J$4,IF($AF463="1/3(多子)",$R463*参照!$J$4,IF($AF463="多子世帯",$R463*参照!$J$4,)))))))))</f>
        <v>0</v>
      </c>
      <c r="CF463" s="454" t="b">
        <f>IF(AH463="3/3",$M463*参照!$I$4,IF(AH463="2/3",$M463*参照!$I$5,IF(AH463="1/3",$M463*参照!$I$6,IF(AH463="1/4(多子)",$M463*参照!$I$4,IF(AH463="1/4(工･農)",$M463*参照!$I$7,IF(AH463="3/3(多子)",$M463*参照!$I$4,IF(AH463="2/3(多子)",$M463*参照!$I$4,IF(AH463="1/3(多子)",$M463*参照!$I$4,IF(AH463="多子世帯",$M463*参照!$I$4,IF(AH463="対象外",0))))))))))</f>
        <v>0</v>
      </c>
      <c r="CG463" s="454" t="b">
        <f>IF(AI463="3/3",$M463*参照!$I$4,IF(AI463="2/3",$M463*参照!$I$5,IF(AI463="1/3",$M463*参照!$I$6,IF(AI463="1/4(多子)",$M463*参照!$I$4,IF(AI463="1/4(工･農)",$M463*参照!$I$7,IF(AI463="3/3(多子)",$M463*参照!$I$4,IF(AI463="2/3(多子)",$M463*参照!$I$4,IF(AI463="1/3(多子)",$M463*参照!$I$4,IF(AI463="多子世帯",$M463*参照!$I$4,IF(AI463="対象外",0))))))))))</f>
        <v>0</v>
      </c>
      <c r="CH463" s="454" t="b">
        <f>IF(AJ463="3/3",$M463*参照!$I$4,IF(AJ463="2/3",$M463*参照!$I$5,IF(AJ463="1/3",$M463*参照!$I$6,IF(AJ463="1/4(多子)",$M463*参照!$I$4,IF(AJ463="1/4(工･農)",$M463*参照!$I$7,IF(AJ463="3/3(多子)",$M463*参照!$I$4,IF(AJ463="2/3(多子)",$M463*参照!$I$4,IF(AJ463="1/3(多子)",$M463*参照!$I$4,IF(AJ463="多子世帯",$M463*参照!$I$4,IF(AJ463="対象外",0))))))))))</f>
        <v>0</v>
      </c>
      <c r="CI463" s="454" t="b">
        <f>IF(AK463="3/3",$M463*参照!$I$4,IF(AK463="2/3",$M463*参照!$I$5,IF(AK463="1/3",$M463*参照!$I$6,IF(AK463="1/4(多子)",$M463*参照!$I$4,IF(AK463="1/4(工･農)",$M463*参照!$I$7,IF(AK463="3/3(多子)",$M463*参照!$I$4,IF(AK463="2/3(多子)",$M463*参照!$I$4,IF(AK463="1/3(多子)",$M463*参照!$I$4,IF(AK463="多子世帯",$M463*参照!$I$4,IF(AK463="対象外",0))))))))))</f>
        <v>0</v>
      </c>
      <c r="CJ463" s="454" t="b">
        <f>IF(AL463="3/3",$M463*参照!$I$4,IF(AL463="2/3",$M463*参照!$I$5,IF(AL463="1/3",$M463*参照!$I$6,IF(AL463="1/4(多子)",$M463*参照!$I$4,IF(AL463="1/4(工･農)",$M463*参照!$I$7,IF(AL463="3/3(多子)",$M463*参照!$I$4,IF(AL463="2/3(多子)",$M463*参照!$I$4,IF(AL463="1/3(多子)",$M463*参照!$I$4,IF(AL463="多子世帯",$M463*参照!$I$4,IF(AL463="対象外",0))))))))))</f>
        <v>0</v>
      </c>
      <c r="CK463" s="454" t="b">
        <f>IF(AM463="3/3",$M463*参照!$I$4,IF(AM463="2/3",$M463*参照!$I$5,IF(AM463="1/3",$M463*参照!$I$6,IF(AM463="1/4(多子)",$M463*参照!$I$4,IF(AM463="1/4(工･農)",$M463*参照!$I$7,IF(AM463="3/3(多子)",$M463*参照!$I$4,IF(AM463="2/3(多子)",$M463*参照!$I$4,IF(AM463="1/3(多子)",$M463*参照!$I$4,IF(AM463="多子世帯",$M463*参照!$I$4,IF(AM463="対象外",0))))))))))</f>
        <v>0</v>
      </c>
      <c r="CL463" s="454" t="b">
        <f>IF(AN463="3/3",$M463*参照!$I$4,IF(AN463="2/3",$M463*参照!$I$5,IF(AN463="1/3",$M463*参照!$I$6,IF(AN463="1/4(多子)",$M463*参照!$I$4,IF(AN463="1/4(工･農)",$M463*参照!$I$7,IF(AN463="3/3(多子)",$M463*参照!$I$4,IF(AN463="2/3(多子)",$M463*参照!$I$4,IF(AN463="1/3(多子)",$M463*参照!$I$4,IF(AN463="多子世帯",$M463*参照!$I$4,IF(AN463="対象外",0))))))))))</f>
        <v>0</v>
      </c>
      <c r="CM463" s="454" t="b">
        <f>IF(AO463="3/3",$M463*参照!$I$4,IF(AO463="2/3",$M463*参照!$I$5,IF(AO463="1/3",$M463*参照!$I$6,IF(AO463="1/4(多子)",$M463*参照!$I$4,IF(AO463="1/4(工･農)",$M463*参照!$I$7,IF(AO463="3/3(多子)",$M463*参照!$I$4,IF(AO463="2/3(多子)",$M463*参照!$I$4,IF(AO463="1/3(多子)",$M463*参照!$I$4,IF(AO463="多子世帯",$M463*参照!$I$4,IF(AO463="対象外",0))))))))))</f>
        <v>0</v>
      </c>
      <c r="CN463" s="454" t="b">
        <f>IF(AP463="3/3",$M463*参照!$I$4,IF(AP463="2/3",$M463*参照!$I$5,IF(AP463="1/3",$M463*参照!$I$6,IF(AP463="1/4(多子)",$M463*参照!$I$4,IF(AP463="1/4(工･農)",$M463*参照!$I$7,IF(AP463="3/3(多子)",$M463*参照!$I$4,IF(AP463="2/3(多子)",$M463*参照!$I$4,IF(AP463="1/3(多子)",$M463*参照!$I$4,IF(AP463="多子世帯",$M463*参照!$I$4,IF(AP463="対象外",0))))))))))</f>
        <v>0</v>
      </c>
      <c r="CO463" s="454" t="b">
        <f>IF(AQ463="3/3",$M463*参照!$I$4,IF(AQ463="2/3",$M463*参照!$I$5,IF(AQ463="1/3",$M463*参照!$I$6,IF(AQ463="1/4(多子)",$M463*参照!$I$4,IF(AQ463="1/4(工･農)",$M463*参照!$I$7,IF(AQ463="3/3(多子)",$M463*参照!$I$4,IF(AQ463="2/3(多子)",$M463*参照!$I$4,IF(AQ463="1/3(多子)",$M463*参照!$I$4,IF(AQ463="多子世帯",$M463*参照!$I$4,IF(AQ463="対象外",0))))))))))</f>
        <v>0</v>
      </c>
      <c r="CP463" s="454" t="b">
        <f>IF(AR463="3/3",$M463*参照!$I$4,IF(AR463="2/3",$M463*参照!$I$5,IF(AR463="1/3",$M463*参照!$I$6,IF(AR463="1/4(多子)",$M463*参照!$I$4,IF(AR463="1/4(工･農)",$M463*参照!$I$7,IF(AR463="3/3(多子)",$M463*参照!$I$4,IF(AR463="2/3(多子)",$M463*参照!$I$4,IF(AR463="1/3(多子)",$M463*参照!$I$4,IF(AR463="多子世帯",$M463*参照!$I$4,IF(AR463="対象外",0))))))))))</f>
        <v>0</v>
      </c>
      <c r="CQ463" s="455" t="b">
        <f>IF(AS463="3/3",$M463*参照!$I$4,IF(AS463="2/3",$M463*参照!$I$5,IF(AS463="1/3",$M463*参照!$I$6,IF(AS463="1/4(多子)",$M463*参照!$I$4,IF(AS463="1/4(工･農)",$M463*参照!$I$7,IF(AS463="3/3(多子)",$M463*参照!$I$4,IF(AS463="2/3(多子)",$M463*参照!$I$4,IF(AS463="1/3(多子)",$M463*参照!$I$4,IF(AS463="多子世帯",$M463*参照!$I$4,IF(AS463="対象外",0))))))))))</f>
        <v>0</v>
      </c>
      <c r="CR463" s="456">
        <f t="shared" si="382"/>
        <v>0</v>
      </c>
      <c r="CS463" s="66"/>
      <c r="CT463" s="147"/>
      <c r="CU463" s="147"/>
      <c r="CV463" s="147"/>
      <c r="CW463" s="147"/>
      <c r="CX463" s="147"/>
      <c r="CY463" s="149"/>
      <c r="CZ463" s="100"/>
      <c r="DA463" s="147"/>
      <c r="DB463" s="147"/>
      <c r="DC463" s="147"/>
      <c r="DD463" s="147"/>
      <c r="DE463" s="147"/>
      <c r="DF463" s="148">
        <f t="shared" si="383"/>
        <v>0</v>
      </c>
      <c r="DG463" s="77">
        <f>IF(CD463=0,0,(ROUNDUP(O463*(BU463*参照!$C$5+BV463*参照!$C$6+BW463*参照!$C$7+BX463*参照!$C$8+BY463*参照!$C$9+BZ463*参照!$C$10+CA463*参照!$C$11+CB463*参照!$C$12+CC463*参照!$C$13)/CD463,-2)))</f>
        <v>0</v>
      </c>
      <c r="DH463" s="136" t="str">
        <f t="shared" si="354"/>
        <v>B</v>
      </c>
    </row>
    <row r="464" spans="1:112" ht="14.4">
      <c r="A464" s="137">
        <v>423</v>
      </c>
      <c r="B464" s="363"/>
      <c r="C464" s="361"/>
      <c r="D464" s="126"/>
      <c r="E464" s="127"/>
      <c r="F464" s="185"/>
      <c r="G464" s="213"/>
      <c r="H464" s="355"/>
      <c r="I464" s="235">
        <v>0</v>
      </c>
      <c r="J464" s="235">
        <f t="shared" si="355"/>
        <v>0</v>
      </c>
      <c r="K464" s="387">
        <f>IF(D464="昼間",参照!$E$4,IF(D464="夜間等",参照!$E$5,IF(D464="通信",参照!$E$6,0)))</f>
        <v>0</v>
      </c>
      <c r="L464" s="240">
        <f t="shared" si="356"/>
        <v>0</v>
      </c>
      <c r="M464" s="241">
        <f t="shared" si="357"/>
        <v>0</v>
      </c>
      <c r="N464" s="238"/>
      <c r="O464" s="238">
        <f t="shared" si="358"/>
        <v>0</v>
      </c>
      <c r="P464" s="389">
        <v>0</v>
      </c>
      <c r="Q464" s="392">
        <f>IF(D464="昼間",参照!$F$4,IF(D464="夜間等",参照!$F$5,IF(D464="通信",参照!$F$6,0)))</f>
        <v>0</v>
      </c>
      <c r="R464" s="240">
        <f t="shared" si="359"/>
        <v>0</v>
      </c>
      <c r="S464" s="214"/>
      <c r="T464" s="384">
        <f t="shared" si="360"/>
        <v>0</v>
      </c>
      <c r="U464" s="382">
        <f t="shared" si="361"/>
        <v>0</v>
      </c>
      <c r="V464" s="380">
        <f t="shared" si="362"/>
        <v>0</v>
      </c>
      <c r="W464" s="378">
        <f t="shared" si="363"/>
        <v>0</v>
      </c>
      <c r="X464" s="386" t="str">
        <f t="shared" si="333"/>
        <v>0</v>
      </c>
      <c r="Y464" s="379">
        <f t="shared" si="364"/>
        <v>0</v>
      </c>
      <c r="Z464" s="441"/>
      <c r="AA464" s="441"/>
      <c r="AB464" s="445">
        <f t="shared" si="365"/>
        <v>0</v>
      </c>
      <c r="AC464" s="356">
        <f t="shared" si="366"/>
        <v>0</v>
      </c>
      <c r="AD464" s="123">
        <f t="shared" si="334"/>
        <v>0</v>
      </c>
      <c r="AE464" s="123">
        <f t="shared" si="335"/>
        <v>0</v>
      </c>
      <c r="AF464" s="183"/>
      <c r="AG464" s="32"/>
      <c r="AH464" s="97"/>
      <c r="AI464" s="33"/>
      <c r="AJ464" s="97"/>
      <c r="AK464" s="33"/>
      <c r="AL464" s="97"/>
      <c r="AM464" s="98"/>
      <c r="AN464" s="99"/>
      <c r="AO464" s="147"/>
      <c r="AP464" s="147"/>
      <c r="AQ464" s="147"/>
      <c r="AR464" s="147"/>
      <c r="AS464" s="33"/>
      <c r="AT464" s="308">
        <f t="shared" si="336"/>
        <v>0</v>
      </c>
      <c r="AU464" s="295">
        <f t="shared" si="337"/>
        <v>0</v>
      </c>
      <c r="AV464" s="295">
        <f t="shared" si="338"/>
        <v>0</v>
      </c>
      <c r="AW464" s="295">
        <f t="shared" si="339"/>
        <v>0</v>
      </c>
      <c r="AX464" s="295">
        <f t="shared" si="340"/>
        <v>0</v>
      </c>
      <c r="AY464" s="295">
        <f t="shared" si="341"/>
        <v>0</v>
      </c>
      <c r="AZ464" s="295">
        <f t="shared" si="342"/>
        <v>0</v>
      </c>
      <c r="BA464" s="295">
        <f t="shared" si="343"/>
        <v>0</v>
      </c>
      <c r="BB464" s="310">
        <f t="shared" si="344"/>
        <v>0</v>
      </c>
      <c r="BC464" s="308">
        <f t="shared" si="345"/>
        <v>0</v>
      </c>
      <c r="BD464" s="308">
        <f t="shared" si="346"/>
        <v>0</v>
      </c>
      <c r="BE464" s="295">
        <f t="shared" si="347"/>
        <v>0</v>
      </c>
      <c r="BF464" s="308">
        <f t="shared" si="348"/>
        <v>0</v>
      </c>
      <c r="BG464" s="295">
        <f t="shared" si="349"/>
        <v>0</v>
      </c>
      <c r="BH464" s="308">
        <f t="shared" si="350"/>
        <v>0</v>
      </c>
      <c r="BI464" s="295">
        <f t="shared" si="351"/>
        <v>0</v>
      </c>
      <c r="BJ464" s="295">
        <f t="shared" si="352"/>
        <v>0</v>
      </c>
      <c r="BK464" s="310">
        <f t="shared" si="353"/>
        <v>0</v>
      </c>
      <c r="BL464" s="317">
        <f t="shared" si="367"/>
        <v>0</v>
      </c>
      <c r="BM464" s="299">
        <f t="shared" si="367"/>
        <v>0</v>
      </c>
      <c r="BN464" s="299">
        <f t="shared" si="368"/>
        <v>0</v>
      </c>
      <c r="BO464" s="299">
        <f t="shared" si="367"/>
        <v>0</v>
      </c>
      <c r="BP464" s="299">
        <f t="shared" si="369"/>
        <v>0</v>
      </c>
      <c r="BQ464" s="299">
        <f t="shared" si="367"/>
        <v>0</v>
      </c>
      <c r="BR464" s="299">
        <f t="shared" si="370"/>
        <v>0</v>
      </c>
      <c r="BS464" s="299">
        <f t="shared" si="371"/>
        <v>0</v>
      </c>
      <c r="BT464" s="318">
        <f t="shared" si="371"/>
        <v>0</v>
      </c>
      <c r="BU464" s="450">
        <f t="shared" si="372"/>
        <v>0</v>
      </c>
      <c r="BV464" s="451">
        <f t="shared" si="373"/>
        <v>0</v>
      </c>
      <c r="BW464" s="451">
        <f t="shared" si="374"/>
        <v>0</v>
      </c>
      <c r="BX464" s="451">
        <f t="shared" si="375"/>
        <v>0</v>
      </c>
      <c r="BY464" s="451">
        <f t="shared" si="376"/>
        <v>0</v>
      </c>
      <c r="BZ464" s="451">
        <f t="shared" si="377"/>
        <v>0</v>
      </c>
      <c r="CA464" s="451">
        <f t="shared" si="378"/>
        <v>0</v>
      </c>
      <c r="CB464" s="451">
        <f t="shared" si="379"/>
        <v>0</v>
      </c>
      <c r="CC464" s="451">
        <f t="shared" si="380"/>
        <v>0</v>
      </c>
      <c r="CD464" s="452">
        <f t="shared" si="381"/>
        <v>0</v>
      </c>
      <c r="CE464" s="453">
        <f>IF($AF464="3/3",$R464*参照!$J$4,IF($AF464="2/3",$R464*参照!$J$5,IF($AF464="1/3",$R464*参照!$J$6,IF($AF464="1/4(多子)",$R464*参照!$J$4,IF($AF464="1/4(工･農)",$R464*参照!$J$7,IF($AF464="3/3(多子)",$R464*参照!$J$4,IF($AF464="2/3(多子)",$R464*参照!$J$4,IF($AF464="1/3(多子)",$R464*参照!$J$4,IF($AF464="多子世帯",$R464*参照!$J$4,)))))))))</f>
        <v>0</v>
      </c>
      <c r="CF464" s="454" t="b">
        <f>IF(AH464="3/3",$M464*参照!$I$4,IF(AH464="2/3",$M464*参照!$I$5,IF(AH464="1/3",$M464*参照!$I$6,IF(AH464="1/4(多子)",$M464*参照!$I$4,IF(AH464="1/4(工･農)",$M464*参照!$I$7,IF(AH464="3/3(多子)",$M464*参照!$I$4,IF(AH464="2/3(多子)",$M464*参照!$I$4,IF(AH464="1/3(多子)",$M464*参照!$I$4,IF(AH464="多子世帯",$M464*参照!$I$4,IF(AH464="対象外",0))))))))))</f>
        <v>0</v>
      </c>
      <c r="CG464" s="454" t="b">
        <f>IF(AI464="3/3",$M464*参照!$I$4,IF(AI464="2/3",$M464*参照!$I$5,IF(AI464="1/3",$M464*参照!$I$6,IF(AI464="1/4(多子)",$M464*参照!$I$4,IF(AI464="1/4(工･農)",$M464*参照!$I$7,IF(AI464="3/3(多子)",$M464*参照!$I$4,IF(AI464="2/3(多子)",$M464*参照!$I$4,IF(AI464="1/3(多子)",$M464*参照!$I$4,IF(AI464="多子世帯",$M464*参照!$I$4,IF(AI464="対象外",0))))))))))</f>
        <v>0</v>
      </c>
      <c r="CH464" s="454" t="b">
        <f>IF(AJ464="3/3",$M464*参照!$I$4,IF(AJ464="2/3",$M464*参照!$I$5,IF(AJ464="1/3",$M464*参照!$I$6,IF(AJ464="1/4(多子)",$M464*参照!$I$4,IF(AJ464="1/4(工･農)",$M464*参照!$I$7,IF(AJ464="3/3(多子)",$M464*参照!$I$4,IF(AJ464="2/3(多子)",$M464*参照!$I$4,IF(AJ464="1/3(多子)",$M464*参照!$I$4,IF(AJ464="多子世帯",$M464*参照!$I$4,IF(AJ464="対象外",0))))))))))</f>
        <v>0</v>
      </c>
      <c r="CI464" s="454" t="b">
        <f>IF(AK464="3/3",$M464*参照!$I$4,IF(AK464="2/3",$M464*参照!$I$5,IF(AK464="1/3",$M464*参照!$I$6,IF(AK464="1/4(多子)",$M464*参照!$I$4,IF(AK464="1/4(工･農)",$M464*参照!$I$7,IF(AK464="3/3(多子)",$M464*参照!$I$4,IF(AK464="2/3(多子)",$M464*参照!$I$4,IF(AK464="1/3(多子)",$M464*参照!$I$4,IF(AK464="多子世帯",$M464*参照!$I$4,IF(AK464="対象外",0))))))))))</f>
        <v>0</v>
      </c>
      <c r="CJ464" s="454" t="b">
        <f>IF(AL464="3/3",$M464*参照!$I$4,IF(AL464="2/3",$M464*参照!$I$5,IF(AL464="1/3",$M464*参照!$I$6,IF(AL464="1/4(多子)",$M464*参照!$I$4,IF(AL464="1/4(工･農)",$M464*参照!$I$7,IF(AL464="3/3(多子)",$M464*参照!$I$4,IF(AL464="2/3(多子)",$M464*参照!$I$4,IF(AL464="1/3(多子)",$M464*参照!$I$4,IF(AL464="多子世帯",$M464*参照!$I$4,IF(AL464="対象外",0))))))))))</f>
        <v>0</v>
      </c>
      <c r="CK464" s="454" t="b">
        <f>IF(AM464="3/3",$M464*参照!$I$4,IF(AM464="2/3",$M464*参照!$I$5,IF(AM464="1/3",$M464*参照!$I$6,IF(AM464="1/4(多子)",$M464*参照!$I$4,IF(AM464="1/4(工･農)",$M464*参照!$I$7,IF(AM464="3/3(多子)",$M464*参照!$I$4,IF(AM464="2/3(多子)",$M464*参照!$I$4,IF(AM464="1/3(多子)",$M464*参照!$I$4,IF(AM464="多子世帯",$M464*参照!$I$4,IF(AM464="対象外",0))))))))))</f>
        <v>0</v>
      </c>
      <c r="CL464" s="454" t="b">
        <f>IF(AN464="3/3",$M464*参照!$I$4,IF(AN464="2/3",$M464*参照!$I$5,IF(AN464="1/3",$M464*参照!$I$6,IF(AN464="1/4(多子)",$M464*参照!$I$4,IF(AN464="1/4(工･農)",$M464*参照!$I$7,IF(AN464="3/3(多子)",$M464*参照!$I$4,IF(AN464="2/3(多子)",$M464*参照!$I$4,IF(AN464="1/3(多子)",$M464*参照!$I$4,IF(AN464="多子世帯",$M464*参照!$I$4,IF(AN464="対象外",0))))))))))</f>
        <v>0</v>
      </c>
      <c r="CM464" s="454" t="b">
        <f>IF(AO464="3/3",$M464*参照!$I$4,IF(AO464="2/3",$M464*参照!$I$5,IF(AO464="1/3",$M464*参照!$I$6,IF(AO464="1/4(多子)",$M464*参照!$I$4,IF(AO464="1/4(工･農)",$M464*参照!$I$7,IF(AO464="3/3(多子)",$M464*参照!$I$4,IF(AO464="2/3(多子)",$M464*参照!$I$4,IF(AO464="1/3(多子)",$M464*参照!$I$4,IF(AO464="多子世帯",$M464*参照!$I$4,IF(AO464="対象外",0))))))))))</f>
        <v>0</v>
      </c>
      <c r="CN464" s="454" t="b">
        <f>IF(AP464="3/3",$M464*参照!$I$4,IF(AP464="2/3",$M464*参照!$I$5,IF(AP464="1/3",$M464*参照!$I$6,IF(AP464="1/4(多子)",$M464*参照!$I$4,IF(AP464="1/4(工･農)",$M464*参照!$I$7,IF(AP464="3/3(多子)",$M464*参照!$I$4,IF(AP464="2/3(多子)",$M464*参照!$I$4,IF(AP464="1/3(多子)",$M464*参照!$I$4,IF(AP464="多子世帯",$M464*参照!$I$4,IF(AP464="対象外",0))))))))))</f>
        <v>0</v>
      </c>
      <c r="CO464" s="454" t="b">
        <f>IF(AQ464="3/3",$M464*参照!$I$4,IF(AQ464="2/3",$M464*参照!$I$5,IF(AQ464="1/3",$M464*参照!$I$6,IF(AQ464="1/4(多子)",$M464*参照!$I$4,IF(AQ464="1/4(工･農)",$M464*参照!$I$7,IF(AQ464="3/3(多子)",$M464*参照!$I$4,IF(AQ464="2/3(多子)",$M464*参照!$I$4,IF(AQ464="1/3(多子)",$M464*参照!$I$4,IF(AQ464="多子世帯",$M464*参照!$I$4,IF(AQ464="対象外",0))))))))))</f>
        <v>0</v>
      </c>
      <c r="CP464" s="454" t="b">
        <f>IF(AR464="3/3",$M464*参照!$I$4,IF(AR464="2/3",$M464*参照!$I$5,IF(AR464="1/3",$M464*参照!$I$6,IF(AR464="1/4(多子)",$M464*参照!$I$4,IF(AR464="1/4(工･農)",$M464*参照!$I$7,IF(AR464="3/3(多子)",$M464*参照!$I$4,IF(AR464="2/3(多子)",$M464*参照!$I$4,IF(AR464="1/3(多子)",$M464*参照!$I$4,IF(AR464="多子世帯",$M464*参照!$I$4,IF(AR464="対象外",0))))))))))</f>
        <v>0</v>
      </c>
      <c r="CQ464" s="455" t="b">
        <f>IF(AS464="3/3",$M464*参照!$I$4,IF(AS464="2/3",$M464*参照!$I$5,IF(AS464="1/3",$M464*参照!$I$6,IF(AS464="1/4(多子)",$M464*参照!$I$4,IF(AS464="1/4(工･農)",$M464*参照!$I$7,IF(AS464="3/3(多子)",$M464*参照!$I$4,IF(AS464="2/3(多子)",$M464*参照!$I$4,IF(AS464="1/3(多子)",$M464*参照!$I$4,IF(AS464="多子世帯",$M464*参照!$I$4,IF(AS464="対象外",0))))))))))</f>
        <v>0</v>
      </c>
      <c r="CR464" s="456">
        <f t="shared" si="382"/>
        <v>0</v>
      </c>
      <c r="CS464" s="66"/>
      <c r="CT464" s="147"/>
      <c r="CU464" s="147"/>
      <c r="CV464" s="147"/>
      <c r="CW464" s="147"/>
      <c r="CX464" s="147"/>
      <c r="CY464" s="149"/>
      <c r="CZ464" s="100"/>
      <c r="DA464" s="147"/>
      <c r="DB464" s="147"/>
      <c r="DC464" s="147"/>
      <c r="DD464" s="147"/>
      <c r="DE464" s="147"/>
      <c r="DF464" s="148">
        <f t="shared" si="383"/>
        <v>0</v>
      </c>
      <c r="DG464" s="77">
        <f>IF(CD464=0,0,(ROUNDUP(O464*(BU464*参照!$C$5+BV464*参照!$C$6+BW464*参照!$C$7+BX464*参照!$C$8+BY464*参照!$C$9+BZ464*参照!$C$10+CA464*参照!$C$11+CB464*参照!$C$12+CC464*参照!$C$13)/CD464,-2)))</f>
        <v>0</v>
      </c>
      <c r="DH464" s="136" t="str">
        <f t="shared" si="354"/>
        <v>B</v>
      </c>
    </row>
    <row r="465" spans="1:112" ht="14.4">
      <c r="A465" s="137">
        <v>424</v>
      </c>
      <c r="B465" s="354"/>
      <c r="C465" s="355"/>
      <c r="D465" s="213"/>
      <c r="E465" s="213"/>
      <c r="F465" s="185"/>
      <c r="G465" s="213"/>
      <c r="H465" s="355"/>
      <c r="I465" s="237">
        <v>0</v>
      </c>
      <c r="J465" s="236">
        <f t="shared" si="355"/>
        <v>0</v>
      </c>
      <c r="K465" s="387">
        <f>IF(D465="昼間",参照!$E$4,IF(D465="夜間等",参照!$E$5,IF(D465="通信",参照!$E$6,0)))</f>
        <v>0</v>
      </c>
      <c r="L465" s="240">
        <f t="shared" si="356"/>
        <v>0</v>
      </c>
      <c r="M465" s="241">
        <f t="shared" si="357"/>
        <v>0</v>
      </c>
      <c r="N465" s="238"/>
      <c r="O465" s="238">
        <f t="shared" si="358"/>
        <v>0</v>
      </c>
      <c r="P465" s="389">
        <v>0</v>
      </c>
      <c r="Q465" s="392">
        <f>IF(D465="昼間",参照!$F$4,IF(D465="夜間等",参照!$F$5,IF(D465="通信",参照!$F$6,0)))</f>
        <v>0</v>
      </c>
      <c r="R465" s="240">
        <f t="shared" si="359"/>
        <v>0</v>
      </c>
      <c r="S465" s="214"/>
      <c r="T465" s="384">
        <f t="shared" si="360"/>
        <v>0</v>
      </c>
      <c r="U465" s="382">
        <f t="shared" si="361"/>
        <v>0</v>
      </c>
      <c r="V465" s="380">
        <f t="shared" si="362"/>
        <v>0</v>
      </c>
      <c r="W465" s="378">
        <f t="shared" si="363"/>
        <v>0</v>
      </c>
      <c r="X465" s="386" t="str">
        <f t="shared" si="333"/>
        <v>0</v>
      </c>
      <c r="Y465" s="379">
        <f t="shared" si="364"/>
        <v>0</v>
      </c>
      <c r="Z465" s="441"/>
      <c r="AA465" s="441"/>
      <c r="AB465" s="445">
        <f t="shared" si="365"/>
        <v>0</v>
      </c>
      <c r="AC465" s="356">
        <f t="shared" si="366"/>
        <v>0</v>
      </c>
      <c r="AD465" s="123">
        <f t="shared" si="334"/>
        <v>0</v>
      </c>
      <c r="AE465" s="123">
        <f t="shared" si="335"/>
        <v>0</v>
      </c>
      <c r="AF465" s="183"/>
      <c r="AG465" s="32"/>
      <c r="AH465" s="97"/>
      <c r="AI465" s="33"/>
      <c r="AJ465" s="97"/>
      <c r="AK465" s="33"/>
      <c r="AL465" s="97"/>
      <c r="AM465" s="98"/>
      <c r="AN465" s="99"/>
      <c r="AO465" s="147"/>
      <c r="AP465" s="147"/>
      <c r="AQ465" s="147"/>
      <c r="AR465" s="147"/>
      <c r="AS465" s="33"/>
      <c r="AT465" s="308">
        <f t="shared" si="336"/>
        <v>0</v>
      </c>
      <c r="AU465" s="295">
        <f t="shared" si="337"/>
        <v>0</v>
      </c>
      <c r="AV465" s="295">
        <f t="shared" si="338"/>
        <v>0</v>
      </c>
      <c r="AW465" s="295">
        <f t="shared" si="339"/>
        <v>0</v>
      </c>
      <c r="AX465" s="295">
        <f t="shared" si="340"/>
        <v>0</v>
      </c>
      <c r="AY465" s="295">
        <f t="shared" si="341"/>
        <v>0</v>
      </c>
      <c r="AZ465" s="295">
        <f t="shared" si="342"/>
        <v>0</v>
      </c>
      <c r="BA465" s="295">
        <f t="shared" si="343"/>
        <v>0</v>
      </c>
      <c r="BB465" s="310">
        <f t="shared" si="344"/>
        <v>0</v>
      </c>
      <c r="BC465" s="308">
        <f t="shared" si="345"/>
        <v>0</v>
      </c>
      <c r="BD465" s="308">
        <f t="shared" si="346"/>
        <v>0</v>
      </c>
      <c r="BE465" s="295">
        <f t="shared" si="347"/>
        <v>0</v>
      </c>
      <c r="BF465" s="308">
        <f t="shared" si="348"/>
        <v>0</v>
      </c>
      <c r="BG465" s="295">
        <f t="shared" si="349"/>
        <v>0</v>
      </c>
      <c r="BH465" s="308">
        <f t="shared" si="350"/>
        <v>0</v>
      </c>
      <c r="BI465" s="295">
        <f t="shared" si="351"/>
        <v>0</v>
      </c>
      <c r="BJ465" s="295">
        <f t="shared" si="352"/>
        <v>0</v>
      </c>
      <c r="BK465" s="310">
        <f t="shared" si="353"/>
        <v>0</v>
      </c>
      <c r="BL465" s="317">
        <f t="shared" si="367"/>
        <v>0</v>
      </c>
      <c r="BM465" s="299">
        <f t="shared" si="367"/>
        <v>0</v>
      </c>
      <c r="BN465" s="299">
        <f t="shared" si="368"/>
        <v>0</v>
      </c>
      <c r="BO465" s="299">
        <f t="shared" si="367"/>
        <v>0</v>
      </c>
      <c r="BP465" s="299">
        <f t="shared" si="369"/>
        <v>0</v>
      </c>
      <c r="BQ465" s="299">
        <f t="shared" si="367"/>
        <v>0</v>
      </c>
      <c r="BR465" s="299">
        <f t="shared" si="370"/>
        <v>0</v>
      </c>
      <c r="BS465" s="299">
        <f t="shared" si="371"/>
        <v>0</v>
      </c>
      <c r="BT465" s="318">
        <f t="shared" si="371"/>
        <v>0</v>
      </c>
      <c r="BU465" s="450">
        <f t="shared" si="372"/>
        <v>0</v>
      </c>
      <c r="BV465" s="451">
        <f t="shared" si="373"/>
        <v>0</v>
      </c>
      <c r="BW465" s="451">
        <f t="shared" si="374"/>
        <v>0</v>
      </c>
      <c r="BX465" s="451">
        <f t="shared" si="375"/>
        <v>0</v>
      </c>
      <c r="BY465" s="451">
        <f t="shared" si="376"/>
        <v>0</v>
      </c>
      <c r="BZ465" s="451">
        <f t="shared" si="377"/>
        <v>0</v>
      </c>
      <c r="CA465" s="451">
        <f t="shared" si="378"/>
        <v>0</v>
      </c>
      <c r="CB465" s="451">
        <f t="shared" si="379"/>
        <v>0</v>
      </c>
      <c r="CC465" s="451">
        <f t="shared" si="380"/>
        <v>0</v>
      </c>
      <c r="CD465" s="452">
        <f t="shared" si="381"/>
        <v>0</v>
      </c>
      <c r="CE465" s="453">
        <f>IF($AF465="3/3",$R465*参照!$J$4,IF($AF465="2/3",$R465*参照!$J$5,IF($AF465="1/3",$R465*参照!$J$6,IF($AF465="1/4(多子)",$R465*参照!$J$4,IF($AF465="1/4(工･農)",$R465*参照!$J$7,IF($AF465="3/3(多子)",$R465*参照!$J$4,IF($AF465="2/3(多子)",$R465*参照!$J$4,IF($AF465="1/3(多子)",$R465*参照!$J$4,IF($AF465="多子世帯",$R465*参照!$J$4,)))))))))</f>
        <v>0</v>
      </c>
      <c r="CF465" s="454" t="b">
        <f>IF(AH465="3/3",$M465*参照!$I$4,IF(AH465="2/3",$M465*参照!$I$5,IF(AH465="1/3",$M465*参照!$I$6,IF(AH465="1/4(多子)",$M465*参照!$I$4,IF(AH465="1/4(工･農)",$M465*参照!$I$7,IF(AH465="3/3(多子)",$M465*参照!$I$4,IF(AH465="2/3(多子)",$M465*参照!$I$4,IF(AH465="1/3(多子)",$M465*参照!$I$4,IF(AH465="多子世帯",$M465*参照!$I$4,IF(AH465="対象外",0))))))))))</f>
        <v>0</v>
      </c>
      <c r="CG465" s="454" t="b">
        <f>IF(AI465="3/3",$M465*参照!$I$4,IF(AI465="2/3",$M465*参照!$I$5,IF(AI465="1/3",$M465*参照!$I$6,IF(AI465="1/4(多子)",$M465*参照!$I$4,IF(AI465="1/4(工･農)",$M465*参照!$I$7,IF(AI465="3/3(多子)",$M465*参照!$I$4,IF(AI465="2/3(多子)",$M465*参照!$I$4,IF(AI465="1/3(多子)",$M465*参照!$I$4,IF(AI465="多子世帯",$M465*参照!$I$4,IF(AI465="対象外",0))))))))))</f>
        <v>0</v>
      </c>
      <c r="CH465" s="454" t="b">
        <f>IF(AJ465="3/3",$M465*参照!$I$4,IF(AJ465="2/3",$M465*参照!$I$5,IF(AJ465="1/3",$M465*参照!$I$6,IF(AJ465="1/4(多子)",$M465*参照!$I$4,IF(AJ465="1/4(工･農)",$M465*参照!$I$7,IF(AJ465="3/3(多子)",$M465*参照!$I$4,IF(AJ465="2/3(多子)",$M465*参照!$I$4,IF(AJ465="1/3(多子)",$M465*参照!$I$4,IF(AJ465="多子世帯",$M465*参照!$I$4,IF(AJ465="対象外",0))))))))))</f>
        <v>0</v>
      </c>
      <c r="CI465" s="454" t="b">
        <f>IF(AK465="3/3",$M465*参照!$I$4,IF(AK465="2/3",$M465*参照!$I$5,IF(AK465="1/3",$M465*参照!$I$6,IF(AK465="1/4(多子)",$M465*参照!$I$4,IF(AK465="1/4(工･農)",$M465*参照!$I$7,IF(AK465="3/3(多子)",$M465*参照!$I$4,IF(AK465="2/3(多子)",$M465*参照!$I$4,IF(AK465="1/3(多子)",$M465*参照!$I$4,IF(AK465="多子世帯",$M465*参照!$I$4,IF(AK465="対象外",0))))))))))</f>
        <v>0</v>
      </c>
      <c r="CJ465" s="454" t="b">
        <f>IF(AL465="3/3",$M465*参照!$I$4,IF(AL465="2/3",$M465*参照!$I$5,IF(AL465="1/3",$M465*参照!$I$6,IF(AL465="1/4(多子)",$M465*参照!$I$4,IF(AL465="1/4(工･農)",$M465*参照!$I$7,IF(AL465="3/3(多子)",$M465*参照!$I$4,IF(AL465="2/3(多子)",$M465*参照!$I$4,IF(AL465="1/3(多子)",$M465*参照!$I$4,IF(AL465="多子世帯",$M465*参照!$I$4,IF(AL465="対象外",0))))))))))</f>
        <v>0</v>
      </c>
      <c r="CK465" s="454" t="b">
        <f>IF(AM465="3/3",$M465*参照!$I$4,IF(AM465="2/3",$M465*参照!$I$5,IF(AM465="1/3",$M465*参照!$I$6,IF(AM465="1/4(多子)",$M465*参照!$I$4,IF(AM465="1/4(工･農)",$M465*参照!$I$7,IF(AM465="3/3(多子)",$M465*参照!$I$4,IF(AM465="2/3(多子)",$M465*参照!$I$4,IF(AM465="1/3(多子)",$M465*参照!$I$4,IF(AM465="多子世帯",$M465*参照!$I$4,IF(AM465="対象外",0))))))))))</f>
        <v>0</v>
      </c>
      <c r="CL465" s="454" t="b">
        <f>IF(AN465="3/3",$M465*参照!$I$4,IF(AN465="2/3",$M465*参照!$I$5,IF(AN465="1/3",$M465*参照!$I$6,IF(AN465="1/4(多子)",$M465*参照!$I$4,IF(AN465="1/4(工･農)",$M465*参照!$I$7,IF(AN465="3/3(多子)",$M465*参照!$I$4,IF(AN465="2/3(多子)",$M465*参照!$I$4,IF(AN465="1/3(多子)",$M465*参照!$I$4,IF(AN465="多子世帯",$M465*参照!$I$4,IF(AN465="対象外",0))))))))))</f>
        <v>0</v>
      </c>
      <c r="CM465" s="454" t="b">
        <f>IF(AO465="3/3",$M465*参照!$I$4,IF(AO465="2/3",$M465*参照!$I$5,IF(AO465="1/3",$M465*参照!$I$6,IF(AO465="1/4(多子)",$M465*参照!$I$4,IF(AO465="1/4(工･農)",$M465*参照!$I$7,IF(AO465="3/3(多子)",$M465*参照!$I$4,IF(AO465="2/3(多子)",$M465*参照!$I$4,IF(AO465="1/3(多子)",$M465*参照!$I$4,IF(AO465="多子世帯",$M465*参照!$I$4,IF(AO465="対象外",0))))))))))</f>
        <v>0</v>
      </c>
      <c r="CN465" s="454" t="b">
        <f>IF(AP465="3/3",$M465*参照!$I$4,IF(AP465="2/3",$M465*参照!$I$5,IF(AP465="1/3",$M465*参照!$I$6,IF(AP465="1/4(多子)",$M465*参照!$I$4,IF(AP465="1/4(工･農)",$M465*参照!$I$7,IF(AP465="3/3(多子)",$M465*参照!$I$4,IF(AP465="2/3(多子)",$M465*参照!$I$4,IF(AP465="1/3(多子)",$M465*参照!$I$4,IF(AP465="多子世帯",$M465*参照!$I$4,IF(AP465="対象外",0))))))))))</f>
        <v>0</v>
      </c>
      <c r="CO465" s="454" t="b">
        <f>IF(AQ465="3/3",$M465*参照!$I$4,IF(AQ465="2/3",$M465*参照!$I$5,IF(AQ465="1/3",$M465*参照!$I$6,IF(AQ465="1/4(多子)",$M465*参照!$I$4,IF(AQ465="1/4(工･農)",$M465*参照!$I$7,IF(AQ465="3/3(多子)",$M465*参照!$I$4,IF(AQ465="2/3(多子)",$M465*参照!$I$4,IF(AQ465="1/3(多子)",$M465*参照!$I$4,IF(AQ465="多子世帯",$M465*参照!$I$4,IF(AQ465="対象外",0))))))))))</f>
        <v>0</v>
      </c>
      <c r="CP465" s="454" t="b">
        <f>IF(AR465="3/3",$M465*参照!$I$4,IF(AR465="2/3",$M465*参照!$I$5,IF(AR465="1/3",$M465*参照!$I$6,IF(AR465="1/4(多子)",$M465*参照!$I$4,IF(AR465="1/4(工･農)",$M465*参照!$I$7,IF(AR465="3/3(多子)",$M465*参照!$I$4,IF(AR465="2/3(多子)",$M465*参照!$I$4,IF(AR465="1/3(多子)",$M465*参照!$I$4,IF(AR465="多子世帯",$M465*参照!$I$4,IF(AR465="対象外",0))))))))))</f>
        <v>0</v>
      </c>
      <c r="CQ465" s="455" t="b">
        <f>IF(AS465="3/3",$M465*参照!$I$4,IF(AS465="2/3",$M465*参照!$I$5,IF(AS465="1/3",$M465*参照!$I$6,IF(AS465="1/4(多子)",$M465*参照!$I$4,IF(AS465="1/4(工･農)",$M465*参照!$I$7,IF(AS465="3/3(多子)",$M465*参照!$I$4,IF(AS465="2/3(多子)",$M465*参照!$I$4,IF(AS465="1/3(多子)",$M465*参照!$I$4,IF(AS465="多子世帯",$M465*参照!$I$4,IF(AS465="対象外",0))))))))))</f>
        <v>0</v>
      </c>
      <c r="CR465" s="456">
        <f t="shared" si="382"/>
        <v>0</v>
      </c>
      <c r="CS465" s="66"/>
      <c r="CT465" s="147"/>
      <c r="CU465" s="147"/>
      <c r="CV465" s="147"/>
      <c r="CW465" s="147"/>
      <c r="CX465" s="147"/>
      <c r="CY465" s="149"/>
      <c r="CZ465" s="100"/>
      <c r="DA465" s="147"/>
      <c r="DB465" s="147"/>
      <c r="DC465" s="147"/>
      <c r="DD465" s="147"/>
      <c r="DE465" s="147"/>
      <c r="DF465" s="148">
        <f t="shared" si="383"/>
        <v>0</v>
      </c>
      <c r="DG465" s="77">
        <f>IF(CD465=0,0,(ROUNDUP(O465*(BU465*参照!$C$5+BV465*参照!$C$6+BW465*参照!$C$7+BX465*参照!$C$8+BY465*参照!$C$9+BZ465*参照!$C$10+CA465*参照!$C$11+CB465*参照!$C$12+CC465*参照!$C$13)/CD465,-2)))</f>
        <v>0</v>
      </c>
      <c r="DH465" s="136" t="str">
        <f t="shared" si="354"/>
        <v>B</v>
      </c>
    </row>
    <row r="466" spans="1:112" ht="14.4">
      <c r="A466" s="137">
        <v>425</v>
      </c>
      <c r="B466" s="363"/>
      <c r="C466" s="361"/>
      <c r="D466" s="126"/>
      <c r="E466" s="127"/>
      <c r="F466" s="185"/>
      <c r="G466" s="213"/>
      <c r="H466" s="355"/>
      <c r="I466" s="235">
        <v>0</v>
      </c>
      <c r="J466" s="235">
        <f t="shared" si="355"/>
        <v>0</v>
      </c>
      <c r="K466" s="387">
        <f>IF(D466="昼間",参照!$E$4,IF(D466="夜間等",参照!$E$5,IF(D466="通信",参照!$E$6,0)))</f>
        <v>0</v>
      </c>
      <c r="L466" s="240">
        <f t="shared" si="356"/>
        <v>0</v>
      </c>
      <c r="M466" s="241">
        <f t="shared" si="357"/>
        <v>0</v>
      </c>
      <c r="N466" s="238"/>
      <c r="O466" s="238">
        <f t="shared" si="358"/>
        <v>0</v>
      </c>
      <c r="P466" s="389">
        <v>0</v>
      </c>
      <c r="Q466" s="392">
        <f>IF(D466="昼間",参照!$F$4,IF(D466="夜間等",参照!$F$5,IF(D466="通信",参照!$F$6,0)))</f>
        <v>0</v>
      </c>
      <c r="R466" s="240">
        <f t="shared" si="359"/>
        <v>0</v>
      </c>
      <c r="S466" s="214"/>
      <c r="T466" s="384">
        <f t="shared" si="360"/>
        <v>0</v>
      </c>
      <c r="U466" s="382">
        <f t="shared" si="361"/>
        <v>0</v>
      </c>
      <c r="V466" s="380">
        <f t="shared" si="362"/>
        <v>0</v>
      </c>
      <c r="W466" s="378">
        <f t="shared" si="363"/>
        <v>0</v>
      </c>
      <c r="X466" s="386" t="str">
        <f t="shared" si="333"/>
        <v>0</v>
      </c>
      <c r="Y466" s="379">
        <f t="shared" si="364"/>
        <v>0</v>
      </c>
      <c r="Z466" s="441"/>
      <c r="AA466" s="441"/>
      <c r="AB466" s="445">
        <f t="shared" si="365"/>
        <v>0</v>
      </c>
      <c r="AC466" s="356">
        <f t="shared" si="366"/>
        <v>0</v>
      </c>
      <c r="AD466" s="123">
        <f t="shared" si="334"/>
        <v>0</v>
      </c>
      <c r="AE466" s="123">
        <f t="shared" si="335"/>
        <v>0</v>
      </c>
      <c r="AF466" s="183"/>
      <c r="AG466" s="32"/>
      <c r="AH466" s="97"/>
      <c r="AI466" s="33"/>
      <c r="AJ466" s="97"/>
      <c r="AK466" s="33"/>
      <c r="AL466" s="97"/>
      <c r="AM466" s="98"/>
      <c r="AN466" s="99"/>
      <c r="AO466" s="147"/>
      <c r="AP466" s="147"/>
      <c r="AQ466" s="147"/>
      <c r="AR466" s="147"/>
      <c r="AS466" s="33"/>
      <c r="AT466" s="308">
        <f t="shared" si="336"/>
        <v>0</v>
      </c>
      <c r="AU466" s="295">
        <f t="shared" si="337"/>
        <v>0</v>
      </c>
      <c r="AV466" s="295">
        <f t="shared" si="338"/>
        <v>0</v>
      </c>
      <c r="AW466" s="295">
        <f t="shared" si="339"/>
        <v>0</v>
      </c>
      <c r="AX466" s="295">
        <f t="shared" si="340"/>
        <v>0</v>
      </c>
      <c r="AY466" s="295">
        <f t="shared" si="341"/>
        <v>0</v>
      </c>
      <c r="AZ466" s="295">
        <f t="shared" si="342"/>
        <v>0</v>
      </c>
      <c r="BA466" s="295">
        <f t="shared" si="343"/>
        <v>0</v>
      </c>
      <c r="BB466" s="310">
        <f t="shared" si="344"/>
        <v>0</v>
      </c>
      <c r="BC466" s="308">
        <f t="shared" si="345"/>
        <v>0</v>
      </c>
      <c r="BD466" s="308">
        <f t="shared" si="346"/>
        <v>0</v>
      </c>
      <c r="BE466" s="295">
        <f t="shared" si="347"/>
        <v>0</v>
      </c>
      <c r="BF466" s="308">
        <f t="shared" si="348"/>
        <v>0</v>
      </c>
      <c r="BG466" s="295">
        <f t="shared" si="349"/>
        <v>0</v>
      </c>
      <c r="BH466" s="308">
        <f t="shared" si="350"/>
        <v>0</v>
      </c>
      <c r="BI466" s="295">
        <f t="shared" si="351"/>
        <v>0</v>
      </c>
      <c r="BJ466" s="295">
        <f t="shared" si="352"/>
        <v>0</v>
      </c>
      <c r="BK466" s="310">
        <f t="shared" si="353"/>
        <v>0</v>
      </c>
      <c r="BL466" s="317">
        <f t="shared" si="367"/>
        <v>0</v>
      </c>
      <c r="BM466" s="299">
        <f t="shared" si="367"/>
        <v>0</v>
      </c>
      <c r="BN466" s="299">
        <f t="shared" si="368"/>
        <v>0</v>
      </c>
      <c r="BO466" s="299">
        <f t="shared" si="367"/>
        <v>0</v>
      </c>
      <c r="BP466" s="299">
        <f t="shared" si="369"/>
        <v>0</v>
      </c>
      <c r="BQ466" s="299">
        <f t="shared" si="367"/>
        <v>0</v>
      </c>
      <c r="BR466" s="299">
        <f t="shared" si="370"/>
        <v>0</v>
      </c>
      <c r="BS466" s="299">
        <f t="shared" si="371"/>
        <v>0</v>
      </c>
      <c r="BT466" s="318">
        <f t="shared" si="371"/>
        <v>0</v>
      </c>
      <c r="BU466" s="450">
        <f t="shared" si="372"/>
        <v>0</v>
      </c>
      <c r="BV466" s="451">
        <f t="shared" si="373"/>
        <v>0</v>
      </c>
      <c r="BW466" s="451">
        <f t="shared" si="374"/>
        <v>0</v>
      </c>
      <c r="BX466" s="451">
        <f t="shared" si="375"/>
        <v>0</v>
      </c>
      <c r="BY466" s="451">
        <f t="shared" si="376"/>
        <v>0</v>
      </c>
      <c r="BZ466" s="451">
        <f t="shared" si="377"/>
        <v>0</v>
      </c>
      <c r="CA466" s="451">
        <f t="shared" si="378"/>
        <v>0</v>
      </c>
      <c r="CB466" s="451">
        <f t="shared" si="379"/>
        <v>0</v>
      </c>
      <c r="CC466" s="451">
        <f t="shared" si="380"/>
        <v>0</v>
      </c>
      <c r="CD466" s="452">
        <f t="shared" si="381"/>
        <v>0</v>
      </c>
      <c r="CE466" s="453">
        <f>IF($AF466="3/3",$R466*参照!$J$4,IF($AF466="2/3",$R466*参照!$J$5,IF($AF466="1/3",$R466*参照!$J$6,IF($AF466="1/4(多子)",$R466*参照!$J$4,IF($AF466="1/4(工･農)",$R466*参照!$J$7,IF($AF466="3/3(多子)",$R466*参照!$J$4,IF($AF466="2/3(多子)",$R466*参照!$J$4,IF($AF466="1/3(多子)",$R466*参照!$J$4,IF($AF466="多子世帯",$R466*参照!$J$4,)))))))))</f>
        <v>0</v>
      </c>
      <c r="CF466" s="454" t="b">
        <f>IF(AH466="3/3",$M466*参照!$I$4,IF(AH466="2/3",$M466*参照!$I$5,IF(AH466="1/3",$M466*参照!$I$6,IF(AH466="1/4(多子)",$M466*参照!$I$4,IF(AH466="1/4(工･農)",$M466*参照!$I$7,IF(AH466="3/3(多子)",$M466*参照!$I$4,IF(AH466="2/3(多子)",$M466*参照!$I$4,IF(AH466="1/3(多子)",$M466*参照!$I$4,IF(AH466="多子世帯",$M466*参照!$I$4,IF(AH466="対象外",0))))))))))</f>
        <v>0</v>
      </c>
      <c r="CG466" s="454" t="b">
        <f>IF(AI466="3/3",$M466*参照!$I$4,IF(AI466="2/3",$M466*参照!$I$5,IF(AI466="1/3",$M466*参照!$I$6,IF(AI466="1/4(多子)",$M466*参照!$I$4,IF(AI466="1/4(工･農)",$M466*参照!$I$7,IF(AI466="3/3(多子)",$M466*参照!$I$4,IF(AI466="2/3(多子)",$M466*参照!$I$4,IF(AI466="1/3(多子)",$M466*参照!$I$4,IF(AI466="多子世帯",$M466*参照!$I$4,IF(AI466="対象外",0))))))))))</f>
        <v>0</v>
      </c>
      <c r="CH466" s="454" t="b">
        <f>IF(AJ466="3/3",$M466*参照!$I$4,IF(AJ466="2/3",$M466*参照!$I$5,IF(AJ466="1/3",$M466*参照!$I$6,IF(AJ466="1/4(多子)",$M466*参照!$I$4,IF(AJ466="1/4(工･農)",$M466*参照!$I$7,IF(AJ466="3/3(多子)",$M466*参照!$I$4,IF(AJ466="2/3(多子)",$M466*参照!$I$4,IF(AJ466="1/3(多子)",$M466*参照!$I$4,IF(AJ466="多子世帯",$M466*参照!$I$4,IF(AJ466="対象外",0))))))))))</f>
        <v>0</v>
      </c>
      <c r="CI466" s="454" t="b">
        <f>IF(AK466="3/3",$M466*参照!$I$4,IF(AK466="2/3",$M466*参照!$I$5,IF(AK466="1/3",$M466*参照!$I$6,IF(AK466="1/4(多子)",$M466*参照!$I$4,IF(AK466="1/4(工･農)",$M466*参照!$I$7,IF(AK466="3/3(多子)",$M466*参照!$I$4,IF(AK466="2/3(多子)",$M466*参照!$I$4,IF(AK466="1/3(多子)",$M466*参照!$I$4,IF(AK466="多子世帯",$M466*参照!$I$4,IF(AK466="対象外",0))))))))))</f>
        <v>0</v>
      </c>
      <c r="CJ466" s="454" t="b">
        <f>IF(AL466="3/3",$M466*参照!$I$4,IF(AL466="2/3",$M466*参照!$I$5,IF(AL466="1/3",$M466*参照!$I$6,IF(AL466="1/4(多子)",$M466*参照!$I$4,IF(AL466="1/4(工･農)",$M466*参照!$I$7,IF(AL466="3/3(多子)",$M466*参照!$I$4,IF(AL466="2/3(多子)",$M466*参照!$I$4,IF(AL466="1/3(多子)",$M466*参照!$I$4,IF(AL466="多子世帯",$M466*参照!$I$4,IF(AL466="対象外",0))))))))))</f>
        <v>0</v>
      </c>
      <c r="CK466" s="454" t="b">
        <f>IF(AM466="3/3",$M466*参照!$I$4,IF(AM466="2/3",$M466*参照!$I$5,IF(AM466="1/3",$M466*参照!$I$6,IF(AM466="1/4(多子)",$M466*参照!$I$4,IF(AM466="1/4(工･農)",$M466*参照!$I$7,IF(AM466="3/3(多子)",$M466*参照!$I$4,IF(AM466="2/3(多子)",$M466*参照!$I$4,IF(AM466="1/3(多子)",$M466*参照!$I$4,IF(AM466="多子世帯",$M466*参照!$I$4,IF(AM466="対象外",0))))))))))</f>
        <v>0</v>
      </c>
      <c r="CL466" s="454" t="b">
        <f>IF(AN466="3/3",$M466*参照!$I$4,IF(AN466="2/3",$M466*参照!$I$5,IF(AN466="1/3",$M466*参照!$I$6,IF(AN466="1/4(多子)",$M466*参照!$I$4,IF(AN466="1/4(工･農)",$M466*参照!$I$7,IF(AN466="3/3(多子)",$M466*参照!$I$4,IF(AN466="2/3(多子)",$M466*参照!$I$4,IF(AN466="1/3(多子)",$M466*参照!$I$4,IF(AN466="多子世帯",$M466*参照!$I$4,IF(AN466="対象外",0))))))))))</f>
        <v>0</v>
      </c>
      <c r="CM466" s="454" t="b">
        <f>IF(AO466="3/3",$M466*参照!$I$4,IF(AO466="2/3",$M466*参照!$I$5,IF(AO466="1/3",$M466*参照!$I$6,IF(AO466="1/4(多子)",$M466*参照!$I$4,IF(AO466="1/4(工･農)",$M466*参照!$I$7,IF(AO466="3/3(多子)",$M466*参照!$I$4,IF(AO466="2/3(多子)",$M466*参照!$I$4,IF(AO466="1/3(多子)",$M466*参照!$I$4,IF(AO466="多子世帯",$M466*参照!$I$4,IF(AO466="対象外",0))))))))))</f>
        <v>0</v>
      </c>
      <c r="CN466" s="454" t="b">
        <f>IF(AP466="3/3",$M466*参照!$I$4,IF(AP466="2/3",$M466*参照!$I$5,IF(AP466="1/3",$M466*参照!$I$6,IF(AP466="1/4(多子)",$M466*参照!$I$4,IF(AP466="1/4(工･農)",$M466*参照!$I$7,IF(AP466="3/3(多子)",$M466*参照!$I$4,IF(AP466="2/3(多子)",$M466*参照!$I$4,IF(AP466="1/3(多子)",$M466*参照!$I$4,IF(AP466="多子世帯",$M466*参照!$I$4,IF(AP466="対象外",0))))))))))</f>
        <v>0</v>
      </c>
      <c r="CO466" s="454" t="b">
        <f>IF(AQ466="3/3",$M466*参照!$I$4,IF(AQ466="2/3",$M466*参照!$I$5,IF(AQ466="1/3",$M466*参照!$I$6,IF(AQ466="1/4(多子)",$M466*参照!$I$4,IF(AQ466="1/4(工･農)",$M466*参照!$I$7,IF(AQ466="3/3(多子)",$M466*参照!$I$4,IF(AQ466="2/3(多子)",$M466*参照!$I$4,IF(AQ466="1/3(多子)",$M466*参照!$I$4,IF(AQ466="多子世帯",$M466*参照!$I$4,IF(AQ466="対象外",0))))))))))</f>
        <v>0</v>
      </c>
      <c r="CP466" s="454" t="b">
        <f>IF(AR466="3/3",$M466*参照!$I$4,IF(AR466="2/3",$M466*参照!$I$5,IF(AR466="1/3",$M466*参照!$I$6,IF(AR466="1/4(多子)",$M466*参照!$I$4,IF(AR466="1/4(工･農)",$M466*参照!$I$7,IF(AR466="3/3(多子)",$M466*参照!$I$4,IF(AR466="2/3(多子)",$M466*参照!$I$4,IF(AR466="1/3(多子)",$M466*参照!$I$4,IF(AR466="多子世帯",$M466*参照!$I$4,IF(AR466="対象外",0))))))))))</f>
        <v>0</v>
      </c>
      <c r="CQ466" s="455" t="b">
        <f>IF(AS466="3/3",$M466*参照!$I$4,IF(AS466="2/3",$M466*参照!$I$5,IF(AS466="1/3",$M466*参照!$I$6,IF(AS466="1/4(多子)",$M466*参照!$I$4,IF(AS466="1/4(工･農)",$M466*参照!$I$7,IF(AS466="3/3(多子)",$M466*参照!$I$4,IF(AS466="2/3(多子)",$M466*参照!$I$4,IF(AS466="1/3(多子)",$M466*参照!$I$4,IF(AS466="多子世帯",$M466*参照!$I$4,IF(AS466="対象外",0))))))))))</f>
        <v>0</v>
      </c>
      <c r="CR466" s="456">
        <f t="shared" si="382"/>
        <v>0</v>
      </c>
      <c r="CS466" s="66"/>
      <c r="CT466" s="147"/>
      <c r="CU466" s="147"/>
      <c r="CV466" s="147"/>
      <c r="CW466" s="147"/>
      <c r="CX466" s="147"/>
      <c r="CY466" s="149"/>
      <c r="CZ466" s="100"/>
      <c r="DA466" s="147"/>
      <c r="DB466" s="147"/>
      <c r="DC466" s="147"/>
      <c r="DD466" s="147"/>
      <c r="DE466" s="147"/>
      <c r="DF466" s="148">
        <f t="shared" si="383"/>
        <v>0</v>
      </c>
      <c r="DG466" s="77">
        <f>IF(CD466=0,0,(ROUNDUP(O466*(BU466*参照!$C$5+BV466*参照!$C$6+BW466*参照!$C$7+BX466*参照!$C$8+BY466*参照!$C$9+BZ466*参照!$C$10+CA466*参照!$C$11+CB466*参照!$C$12+CC466*参照!$C$13)/CD466,-2)))</f>
        <v>0</v>
      </c>
      <c r="DH466" s="136" t="str">
        <f t="shared" si="354"/>
        <v>B</v>
      </c>
    </row>
    <row r="467" spans="1:112" ht="14.4">
      <c r="A467" s="137">
        <v>426</v>
      </c>
      <c r="B467" s="363"/>
      <c r="C467" s="361"/>
      <c r="D467" s="126"/>
      <c r="E467" s="127"/>
      <c r="F467" s="185"/>
      <c r="G467" s="213"/>
      <c r="H467" s="355"/>
      <c r="I467" s="235">
        <v>0</v>
      </c>
      <c r="J467" s="235">
        <f t="shared" si="355"/>
        <v>0</v>
      </c>
      <c r="K467" s="387">
        <f>IF(D467="昼間",参照!$E$4,IF(D467="夜間等",参照!$E$5,IF(D467="通信",参照!$E$6,0)))</f>
        <v>0</v>
      </c>
      <c r="L467" s="240">
        <f t="shared" si="356"/>
        <v>0</v>
      </c>
      <c r="M467" s="241">
        <f t="shared" si="357"/>
        <v>0</v>
      </c>
      <c r="N467" s="238"/>
      <c r="O467" s="238">
        <f t="shared" si="358"/>
        <v>0</v>
      </c>
      <c r="P467" s="389">
        <v>0</v>
      </c>
      <c r="Q467" s="392">
        <f>IF(D467="昼間",参照!$F$4,IF(D467="夜間等",参照!$F$5,IF(D467="通信",参照!$F$6,0)))</f>
        <v>0</v>
      </c>
      <c r="R467" s="240">
        <f t="shared" si="359"/>
        <v>0</v>
      </c>
      <c r="S467" s="214"/>
      <c r="T467" s="384">
        <f t="shared" si="360"/>
        <v>0</v>
      </c>
      <c r="U467" s="382">
        <f t="shared" si="361"/>
        <v>0</v>
      </c>
      <c r="V467" s="380">
        <f t="shared" si="362"/>
        <v>0</v>
      </c>
      <c r="W467" s="378">
        <f t="shared" si="363"/>
        <v>0</v>
      </c>
      <c r="X467" s="386" t="str">
        <f t="shared" si="333"/>
        <v>0</v>
      </c>
      <c r="Y467" s="379">
        <f t="shared" si="364"/>
        <v>0</v>
      </c>
      <c r="Z467" s="441"/>
      <c r="AA467" s="441"/>
      <c r="AB467" s="445">
        <f t="shared" si="365"/>
        <v>0</v>
      </c>
      <c r="AC467" s="356">
        <f t="shared" si="366"/>
        <v>0</v>
      </c>
      <c r="AD467" s="123">
        <f t="shared" si="334"/>
        <v>0</v>
      </c>
      <c r="AE467" s="123">
        <f t="shared" si="335"/>
        <v>0</v>
      </c>
      <c r="AF467" s="183"/>
      <c r="AG467" s="32"/>
      <c r="AH467" s="97"/>
      <c r="AI467" s="33"/>
      <c r="AJ467" s="97"/>
      <c r="AK467" s="33"/>
      <c r="AL467" s="97"/>
      <c r="AM467" s="98"/>
      <c r="AN467" s="99"/>
      <c r="AO467" s="147"/>
      <c r="AP467" s="147"/>
      <c r="AQ467" s="147"/>
      <c r="AR467" s="147"/>
      <c r="AS467" s="33"/>
      <c r="AT467" s="308">
        <f t="shared" si="336"/>
        <v>0</v>
      </c>
      <c r="AU467" s="295">
        <f t="shared" si="337"/>
        <v>0</v>
      </c>
      <c r="AV467" s="295">
        <f t="shared" si="338"/>
        <v>0</v>
      </c>
      <c r="AW467" s="295">
        <f t="shared" si="339"/>
        <v>0</v>
      </c>
      <c r="AX467" s="295">
        <f t="shared" si="340"/>
        <v>0</v>
      </c>
      <c r="AY467" s="295">
        <f t="shared" si="341"/>
        <v>0</v>
      </c>
      <c r="AZ467" s="295">
        <f t="shared" si="342"/>
        <v>0</v>
      </c>
      <c r="BA467" s="295">
        <f t="shared" si="343"/>
        <v>0</v>
      </c>
      <c r="BB467" s="310">
        <f t="shared" si="344"/>
        <v>0</v>
      </c>
      <c r="BC467" s="308">
        <f t="shared" si="345"/>
        <v>0</v>
      </c>
      <c r="BD467" s="308">
        <f t="shared" si="346"/>
        <v>0</v>
      </c>
      <c r="BE467" s="295">
        <f t="shared" si="347"/>
        <v>0</v>
      </c>
      <c r="BF467" s="308">
        <f t="shared" si="348"/>
        <v>0</v>
      </c>
      <c r="BG467" s="295">
        <f t="shared" si="349"/>
        <v>0</v>
      </c>
      <c r="BH467" s="308">
        <f t="shared" si="350"/>
        <v>0</v>
      </c>
      <c r="BI467" s="295">
        <f t="shared" si="351"/>
        <v>0</v>
      </c>
      <c r="BJ467" s="295">
        <f t="shared" si="352"/>
        <v>0</v>
      </c>
      <c r="BK467" s="310">
        <f t="shared" si="353"/>
        <v>0</v>
      </c>
      <c r="BL467" s="317">
        <f t="shared" si="367"/>
        <v>0</v>
      </c>
      <c r="BM467" s="299">
        <f t="shared" si="367"/>
        <v>0</v>
      </c>
      <c r="BN467" s="299">
        <f t="shared" si="368"/>
        <v>0</v>
      </c>
      <c r="BO467" s="299">
        <f t="shared" si="367"/>
        <v>0</v>
      </c>
      <c r="BP467" s="299">
        <f t="shared" si="369"/>
        <v>0</v>
      </c>
      <c r="BQ467" s="299">
        <f t="shared" si="367"/>
        <v>0</v>
      </c>
      <c r="BR467" s="299">
        <f t="shared" si="370"/>
        <v>0</v>
      </c>
      <c r="BS467" s="299">
        <f t="shared" si="371"/>
        <v>0</v>
      </c>
      <c r="BT467" s="318">
        <f t="shared" si="371"/>
        <v>0</v>
      </c>
      <c r="BU467" s="450">
        <f t="shared" si="372"/>
        <v>0</v>
      </c>
      <c r="BV467" s="451">
        <f t="shared" si="373"/>
        <v>0</v>
      </c>
      <c r="BW467" s="451">
        <f t="shared" si="374"/>
        <v>0</v>
      </c>
      <c r="BX467" s="451">
        <f t="shared" si="375"/>
        <v>0</v>
      </c>
      <c r="BY467" s="451">
        <f t="shared" si="376"/>
        <v>0</v>
      </c>
      <c r="BZ467" s="451">
        <f t="shared" si="377"/>
        <v>0</v>
      </c>
      <c r="CA467" s="451">
        <f t="shared" si="378"/>
        <v>0</v>
      </c>
      <c r="CB467" s="451">
        <f t="shared" si="379"/>
        <v>0</v>
      </c>
      <c r="CC467" s="451">
        <f t="shared" si="380"/>
        <v>0</v>
      </c>
      <c r="CD467" s="452">
        <f t="shared" si="381"/>
        <v>0</v>
      </c>
      <c r="CE467" s="453">
        <f>IF($AF467="3/3",$R467*参照!$J$4,IF($AF467="2/3",$R467*参照!$J$5,IF($AF467="1/3",$R467*参照!$J$6,IF($AF467="1/4(多子)",$R467*参照!$J$4,IF($AF467="1/4(工･農)",$R467*参照!$J$7,IF($AF467="3/3(多子)",$R467*参照!$J$4,IF($AF467="2/3(多子)",$R467*参照!$J$4,IF($AF467="1/3(多子)",$R467*参照!$J$4,IF($AF467="多子世帯",$R467*参照!$J$4,)))))))))</f>
        <v>0</v>
      </c>
      <c r="CF467" s="454" t="b">
        <f>IF(AH467="3/3",$M467*参照!$I$4,IF(AH467="2/3",$M467*参照!$I$5,IF(AH467="1/3",$M467*参照!$I$6,IF(AH467="1/4(多子)",$M467*参照!$I$4,IF(AH467="1/4(工･農)",$M467*参照!$I$7,IF(AH467="3/3(多子)",$M467*参照!$I$4,IF(AH467="2/3(多子)",$M467*参照!$I$4,IF(AH467="1/3(多子)",$M467*参照!$I$4,IF(AH467="多子世帯",$M467*参照!$I$4,IF(AH467="対象外",0))))))))))</f>
        <v>0</v>
      </c>
      <c r="CG467" s="454" t="b">
        <f>IF(AI467="3/3",$M467*参照!$I$4,IF(AI467="2/3",$M467*参照!$I$5,IF(AI467="1/3",$M467*参照!$I$6,IF(AI467="1/4(多子)",$M467*参照!$I$4,IF(AI467="1/4(工･農)",$M467*参照!$I$7,IF(AI467="3/3(多子)",$M467*参照!$I$4,IF(AI467="2/3(多子)",$M467*参照!$I$4,IF(AI467="1/3(多子)",$M467*参照!$I$4,IF(AI467="多子世帯",$M467*参照!$I$4,IF(AI467="対象外",0))))))))))</f>
        <v>0</v>
      </c>
      <c r="CH467" s="454" t="b">
        <f>IF(AJ467="3/3",$M467*参照!$I$4,IF(AJ467="2/3",$M467*参照!$I$5,IF(AJ467="1/3",$M467*参照!$I$6,IF(AJ467="1/4(多子)",$M467*参照!$I$4,IF(AJ467="1/4(工･農)",$M467*参照!$I$7,IF(AJ467="3/3(多子)",$M467*参照!$I$4,IF(AJ467="2/3(多子)",$M467*参照!$I$4,IF(AJ467="1/3(多子)",$M467*参照!$I$4,IF(AJ467="多子世帯",$M467*参照!$I$4,IF(AJ467="対象外",0))))))))))</f>
        <v>0</v>
      </c>
      <c r="CI467" s="454" t="b">
        <f>IF(AK467="3/3",$M467*参照!$I$4,IF(AK467="2/3",$M467*参照!$I$5,IF(AK467="1/3",$M467*参照!$I$6,IF(AK467="1/4(多子)",$M467*参照!$I$4,IF(AK467="1/4(工･農)",$M467*参照!$I$7,IF(AK467="3/3(多子)",$M467*参照!$I$4,IF(AK467="2/3(多子)",$M467*参照!$I$4,IF(AK467="1/3(多子)",$M467*参照!$I$4,IF(AK467="多子世帯",$M467*参照!$I$4,IF(AK467="対象外",0))))))))))</f>
        <v>0</v>
      </c>
      <c r="CJ467" s="454" t="b">
        <f>IF(AL467="3/3",$M467*参照!$I$4,IF(AL467="2/3",$M467*参照!$I$5,IF(AL467="1/3",$M467*参照!$I$6,IF(AL467="1/4(多子)",$M467*参照!$I$4,IF(AL467="1/4(工･農)",$M467*参照!$I$7,IF(AL467="3/3(多子)",$M467*参照!$I$4,IF(AL467="2/3(多子)",$M467*参照!$I$4,IF(AL467="1/3(多子)",$M467*参照!$I$4,IF(AL467="多子世帯",$M467*参照!$I$4,IF(AL467="対象外",0))))))))))</f>
        <v>0</v>
      </c>
      <c r="CK467" s="454" t="b">
        <f>IF(AM467="3/3",$M467*参照!$I$4,IF(AM467="2/3",$M467*参照!$I$5,IF(AM467="1/3",$M467*参照!$I$6,IF(AM467="1/4(多子)",$M467*参照!$I$4,IF(AM467="1/4(工･農)",$M467*参照!$I$7,IF(AM467="3/3(多子)",$M467*参照!$I$4,IF(AM467="2/3(多子)",$M467*参照!$I$4,IF(AM467="1/3(多子)",$M467*参照!$I$4,IF(AM467="多子世帯",$M467*参照!$I$4,IF(AM467="対象外",0))))))))))</f>
        <v>0</v>
      </c>
      <c r="CL467" s="454" t="b">
        <f>IF(AN467="3/3",$M467*参照!$I$4,IF(AN467="2/3",$M467*参照!$I$5,IF(AN467="1/3",$M467*参照!$I$6,IF(AN467="1/4(多子)",$M467*参照!$I$4,IF(AN467="1/4(工･農)",$M467*参照!$I$7,IF(AN467="3/3(多子)",$M467*参照!$I$4,IF(AN467="2/3(多子)",$M467*参照!$I$4,IF(AN467="1/3(多子)",$M467*参照!$I$4,IF(AN467="多子世帯",$M467*参照!$I$4,IF(AN467="対象外",0))))))))))</f>
        <v>0</v>
      </c>
      <c r="CM467" s="454" t="b">
        <f>IF(AO467="3/3",$M467*参照!$I$4,IF(AO467="2/3",$M467*参照!$I$5,IF(AO467="1/3",$M467*参照!$I$6,IF(AO467="1/4(多子)",$M467*参照!$I$4,IF(AO467="1/4(工･農)",$M467*参照!$I$7,IF(AO467="3/3(多子)",$M467*参照!$I$4,IF(AO467="2/3(多子)",$M467*参照!$I$4,IF(AO467="1/3(多子)",$M467*参照!$I$4,IF(AO467="多子世帯",$M467*参照!$I$4,IF(AO467="対象外",0))))))))))</f>
        <v>0</v>
      </c>
      <c r="CN467" s="454" t="b">
        <f>IF(AP467="3/3",$M467*参照!$I$4,IF(AP467="2/3",$M467*参照!$I$5,IF(AP467="1/3",$M467*参照!$I$6,IF(AP467="1/4(多子)",$M467*参照!$I$4,IF(AP467="1/4(工･農)",$M467*参照!$I$7,IF(AP467="3/3(多子)",$M467*参照!$I$4,IF(AP467="2/3(多子)",$M467*参照!$I$4,IF(AP467="1/3(多子)",$M467*参照!$I$4,IF(AP467="多子世帯",$M467*参照!$I$4,IF(AP467="対象外",0))))))))))</f>
        <v>0</v>
      </c>
      <c r="CO467" s="454" t="b">
        <f>IF(AQ467="3/3",$M467*参照!$I$4,IF(AQ467="2/3",$M467*参照!$I$5,IF(AQ467="1/3",$M467*参照!$I$6,IF(AQ467="1/4(多子)",$M467*参照!$I$4,IF(AQ467="1/4(工･農)",$M467*参照!$I$7,IF(AQ467="3/3(多子)",$M467*参照!$I$4,IF(AQ467="2/3(多子)",$M467*参照!$I$4,IF(AQ467="1/3(多子)",$M467*参照!$I$4,IF(AQ467="多子世帯",$M467*参照!$I$4,IF(AQ467="対象外",0))))))))))</f>
        <v>0</v>
      </c>
      <c r="CP467" s="454" t="b">
        <f>IF(AR467="3/3",$M467*参照!$I$4,IF(AR467="2/3",$M467*参照!$I$5,IF(AR467="1/3",$M467*参照!$I$6,IF(AR467="1/4(多子)",$M467*参照!$I$4,IF(AR467="1/4(工･農)",$M467*参照!$I$7,IF(AR467="3/3(多子)",$M467*参照!$I$4,IF(AR467="2/3(多子)",$M467*参照!$I$4,IF(AR467="1/3(多子)",$M467*参照!$I$4,IF(AR467="多子世帯",$M467*参照!$I$4,IF(AR467="対象外",0))))))))))</f>
        <v>0</v>
      </c>
      <c r="CQ467" s="455" t="b">
        <f>IF(AS467="3/3",$M467*参照!$I$4,IF(AS467="2/3",$M467*参照!$I$5,IF(AS467="1/3",$M467*参照!$I$6,IF(AS467="1/4(多子)",$M467*参照!$I$4,IF(AS467="1/4(工･農)",$M467*参照!$I$7,IF(AS467="3/3(多子)",$M467*参照!$I$4,IF(AS467="2/3(多子)",$M467*参照!$I$4,IF(AS467="1/3(多子)",$M467*参照!$I$4,IF(AS467="多子世帯",$M467*参照!$I$4,IF(AS467="対象外",0))))))))))</f>
        <v>0</v>
      </c>
      <c r="CR467" s="456">
        <f t="shared" si="382"/>
        <v>0</v>
      </c>
      <c r="CS467" s="66"/>
      <c r="CT467" s="147"/>
      <c r="CU467" s="147"/>
      <c r="CV467" s="147"/>
      <c r="CW467" s="147"/>
      <c r="CX467" s="147"/>
      <c r="CY467" s="149"/>
      <c r="CZ467" s="100"/>
      <c r="DA467" s="147"/>
      <c r="DB467" s="147"/>
      <c r="DC467" s="147"/>
      <c r="DD467" s="147"/>
      <c r="DE467" s="147"/>
      <c r="DF467" s="148">
        <f t="shared" si="383"/>
        <v>0</v>
      </c>
      <c r="DG467" s="77">
        <f>IF(CD467=0,0,(ROUNDUP(O467*(BU467*参照!$C$5+BV467*参照!$C$6+BW467*参照!$C$7+BX467*参照!$C$8+BY467*参照!$C$9+BZ467*参照!$C$10+CA467*参照!$C$11+CB467*参照!$C$12+CC467*参照!$C$13)/CD467,-2)))</f>
        <v>0</v>
      </c>
      <c r="DH467" s="136" t="str">
        <f t="shared" si="354"/>
        <v>B</v>
      </c>
    </row>
    <row r="468" spans="1:112" ht="14.4">
      <c r="A468" s="137">
        <v>427</v>
      </c>
      <c r="B468" s="363"/>
      <c r="C468" s="361"/>
      <c r="D468" s="126"/>
      <c r="E468" s="127"/>
      <c r="F468" s="185"/>
      <c r="G468" s="213"/>
      <c r="H468" s="355"/>
      <c r="I468" s="235">
        <v>0</v>
      </c>
      <c r="J468" s="235">
        <f t="shared" si="355"/>
        <v>0</v>
      </c>
      <c r="K468" s="387">
        <f>IF(D468="昼間",参照!$E$4,IF(D468="夜間等",参照!$E$5,IF(D468="通信",参照!$E$6,0)))</f>
        <v>0</v>
      </c>
      <c r="L468" s="240">
        <f t="shared" si="356"/>
        <v>0</v>
      </c>
      <c r="M468" s="241">
        <f t="shared" si="357"/>
        <v>0</v>
      </c>
      <c r="N468" s="238"/>
      <c r="O468" s="238">
        <f t="shared" si="358"/>
        <v>0</v>
      </c>
      <c r="P468" s="389">
        <v>0</v>
      </c>
      <c r="Q468" s="392">
        <f>IF(D468="昼間",参照!$F$4,IF(D468="夜間等",参照!$F$5,IF(D468="通信",参照!$F$6,0)))</f>
        <v>0</v>
      </c>
      <c r="R468" s="240">
        <f t="shared" si="359"/>
        <v>0</v>
      </c>
      <c r="S468" s="214"/>
      <c r="T468" s="384">
        <f t="shared" si="360"/>
        <v>0</v>
      </c>
      <c r="U468" s="382">
        <f t="shared" si="361"/>
        <v>0</v>
      </c>
      <c r="V468" s="380">
        <f t="shared" si="362"/>
        <v>0</v>
      </c>
      <c r="W468" s="378">
        <f t="shared" si="363"/>
        <v>0</v>
      </c>
      <c r="X468" s="386" t="str">
        <f t="shared" si="333"/>
        <v>0</v>
      </c>
      <c r="Y468" s="379">
        <f t="shared" si="364"/>
        <v>0</v>
      </c>
      <c r="Z468" s="441"/>
      <c r="AA468" s="441"/>
      <c r="AB468" s="445">
        <f t="shared" si="365"/>
        <v>0</v>
      </c>
      <c r="AC468" s="356">
        <f t="shared" si="366"/>
        <v>0</v>
      </c>
      <c r="AD468" s="123">
        <f t="shared" si="334"/>
        <v>0</v>
      </c>
      <c r="AE468" s="123">
        <f t="shared" si="335"/>
        <v>0</v>
      </c>
      <c r="AF468" s="183"/>
      <c r="AG468" s="32"/>
      <c r="AH468" s="97"/>
      <c r="AI468" s="33"/>
      <c r="AJ468" s="97"/>
      <c r="AK468" s="33"/>
      <c r="AL468" s="97"/>
      <c r="AM468" s="98"/>
      <c r="AN468" s="99"/>
      <c r="AO468" s="147"/>
      <c r="AP468" s="147"/>
      <c r="AQ468" s="147"/>
      <c r="AR468" s="147"/>
      <c r="AS468" s="33"/>
      <c r="AT468" s="308">
        <f t="shared" si="336"/>
        <v>0</v>
      </c>
      <c r="AU468" s="295">
        <f t="shared" si="337"/>
        <v>0</v>
      </c>
      <c r="AV468" s="295">
        <f t="shared" si="338"/>
        <v>0</v>
      </c>
      <c r="AW468" s="295">
        <f t="shared" si="339"/>
        <v>0</v>
      </c>
      <c r="AX468" s="295">
        <f t="shared" si="340"/>
        <v>0</v>
      </c>
      <c r="AY468" s="295">
        <f t="shared" si="341"/>
        <v>0</v>
      </c>
      <c r="AZ468" s="295">
        <f t="shared" si="342"/>
        <v>0</v>
      </c>
      <c r="BA468" s="295">
        <f t="shared" si="343"/>
        <v>0</v>
      </c>
      <c r="BB468" s="310">
        <f t="shared" si="344"/>
        <v>0</v>
      </c>
      <c r="BC468" s="308">
        <f t="shared" si="345"/>
        <v>0</v>
      </c>
      <c r="BD468" s="308">
        <f t="shared" si="346"/>
        <v>0</v>
      </c>
      <c r="BE468" s="295">
        <f t="shared" si="347"/>
        <v>0</v>
      </c>
      <c r="BF468" s="308">
        <f t="shared" si="348"/>
        <v>0</v>
      </c>
      <c r="BG468" s="295">
        <f t="shared" si="349"/>
        <v>0</v>
      </c>
      <c r="BH468" s="308">
        <f t="shared" si="350"/>
        <v>0</v>
      </c>
      <c r="BI468" s="295">
        <f t="shared" si="351"/>
        <v>0</v>
      </c>
      <c r="BJ468" s="295">
        <f t="shared" si="352"/>
        <v>0</v>
      </c>
      <c r="BK468" s="310">
        <f t="shared" si="353"/>
        <v>0</v>
      </c>
      <c r="BL468" s="317">
        <f t="shared" si="367"/>
        <v>0</v>
      </c>
      <c r="BM468" s="299">
        <f t="shared" si="367"/>
        <v>0</v>
      </c>
      <c r="BN468" s="299">
        <f t="shared" si="368"/>
        <v>0</v>
      </c>
      <c r="BO468" s="299">
        <f t="shared" si="367"/>
        <v>0</v>
      </c>
      <c r="BP468" s="299">
        <f t="shared" si="369"/>
        <v>0</v>
      </c>
      <c r="BQ468" s="299">
        <f t="shared" si="367"/>
        <v>0</v>
      </c>
      <c r="BR468" s="299">
        <f t="shared" si="370"/>
        <v>0</v>
      </c>
      <c r="BS468" s="299">
        <f t="shared" si="371"/>
        <v>0</v>
      </c>
      <c r="BT468" s="318">
        <f t="shared" si="371"/>
        <v>0</v>
      </c>
      <c r="BU468" s="450">
        <f t="shared" si="372"/>
        <v>0</v>
      </c>
      <c r="BV468" s="451">
        <f t="shared" si="373"/>
        <v>0</v>
      </c>
      <c r="BW468" s="451">
        <f t="shared" si="374"/>
        <v>0</v>
      </c>
      <c r="BX468" s="451">
        <f t="shared" si="375"/>
        <v>0</v>
      </c>
      <c r="BY468" s="451">
        <f t="shared" si="376"/>
        <v>0</v>
      </c>
      <c r="BZ468" s="451">
        <f t="shared" si="377"/>
        <v>0</v>
      </c>
      <c r="CA468" s="451">
        <f t="shared" si="378"/>
        <v>0</v>
      </c>
      <c r="CB468" s="451">
        <f t="shared" si="379"/>
        <v>0</v>
      </c>
      <c r="CC468" s="451">
        <f t="shared" si="380"/>
        <v>0</v>
      </c>
      <c r="CD468" s="452">
        <f t="shared" si="381"/>
        <v>0</v>
      </c>
      <c r="CE468" s="453">
        <f>IF($AF468="3/3",$R468*参照!$J$4,IF($AF468="2/3",$R468*参照!$J$5,IF($AF468="1/3",$R468*参照!$J$6,IF($AF468="1/4(多子)",$R468*参照!$J$4,IF($AF468="1/4(工･農)",$R468*参照!$J$7,IF($AF468="3/3(多子)",$R468*参照!$J$4,IF($AF468="2/3(多子)",$R468*参照!$J$4,IF($AF468="1/3(多子)",$R468*参照!$J$4,IF($AF468="多子世帯",$R468*参照!$J$4,)))))))))</f>
        <v>0</v>
      </c>
      <c r="CF468" s="454" t="b">
        <f>IF(AH468="3/3",$M468*参照!$I$4,IF(AH468="2/3",$M468*参照!$I$5,IF(AH468="1/3",$M468*参照!$I$6,IF(AH468="1/4(多子)",$M468*参照!$I$4,IF(AH468="1/4(工･農)",$M468*参照!$I$7,IF(AH468="3/3(多子)",$M468*参照!$I$4,IF(AH468="2/3(多子)",$M468*参照!$I$4,IF(AH468="1/3(多子)",$M468*参照!$I$4,IF(AH468="多子世帯",$M468*参照!$I$4,IF(AH468="対象外",0))))))))))</f>
        <v>0</v>
      </c>
      <c r="CG468" s="454" t="b">
        <f>IF(AI468="3/3",$M468*参照!$I$4,IF(AI468="2/3",$M468*参照!$I$5,IF(AI468="1/3",$M468*参照!$I$6,IF(AI468="1/4(多子)",$M468*参照!$I$4,IF(AI468="1/4(工･農)",$M468*参照!$I$7,IF(AI468="3/3(多子)",$M468*参照!$I$4,IF(AI468="2/3(多子)",$M468*参照!$I$4,IF(AI468="1/3(多子)",$M468*参照!$I$4,IF(AI468="多子世帯",$M468*参照!$I$4,IF(AI468="対象外",0))))))))))</f>
        <v>0</v>
      </c>
      <c r="CH468" s="454" t="b">
        <f>IF(AJ468="3/3",$M468*参照!$I$4,IF(AJ468="2/3",$M468*参照!$I$5,IF(AJ468="1/3",$M468*参照!$I$6,IF(AJ468="1/4(多子)",$M468*参照!$I$4,IF(AJ468="1/4(工･農)",$M468*参照!$I$7,IF(AJ468="3/3(多子)",$M468*参照!$I$4,IF(AJ468="2/3(多子)",$M468*参照!$I$4,IF(AJ468="1/3(多子)",$M468*参照!$I$4,IF(AJ468="多子世帯",$M468*参照!$I$4,IF(AJ468="対象外",0))))))))))</f>
        <v>0</v>
      </c>
      <c r="CI468" s="454" t="b">
        <f>IF(AK468="3/3",$M468*参照!$I$4,IF(AK468="2/3",$M468*参照!$I$5,IF(AK468="1/3",$M468*参照!$I$6,IF(AK468="1/4(多子)",$M468*参照!$I$4,IF(AK468="1/4(工･農)",$M468*参照!$I$7,IF(AK468="3/3(多子)",$M468*参照!$I$4,IF(AK468="2/3(多子)",$M468*参照!$I$4,IF(AK468="1/3(多子)",$M468*参照!$I$4,IF(AK468="多子世帯",$M468*参照!$I$4,IF(AK468="対象外",0))))))))))</f>
        <v>0</v>
      </c>
      <c r="CJ468" s="454" t="b">
        <f>IF(AL468="3/3",$M468*参照!$I$4,IF(AL468="2/3",$M468*参照!$I$5,IF(AL468="1/3",$M468*参照!$I$6,IF(AL468="1/4(多子)",$M468*参照!$I$4,IF(AL468="1/4(工･農)",$M468*参照!$I$7,IF(AL468="3/3(多子)",$M468*参照!$I$4,IF(AL468="2/3(多子)",$M468*参照!$I$4,IF(AL468="1/3(多子)",$M468*参照!$I$4,IF(AL468="多子世帯",$M468*参照!$I$4,IF(AL468="対象外",0))))))))))</f>
        <v>0</v>
      </c>
      <c r="CK468" s="454" t="b">
        <f>IF(AM468="3/3",$M468*参照!$I$4,IF(AM468="2/3",$M468*参照!$I$5,IF(AM468="1/3",$M468*参照!$I$6,IF(AM468="1/4(多子)",$M468*参照!$I$4,IF(AM468="1/4(工･農)",$M468*参照!$I$7,IF(AM468="3/3(多子)",$M468*参照!$I$4,IF(AM468="2/3(多子)",$M468*参照!$I$4,IF(AM468="1/3(多子)",$M468*参照!$I$4,IF(AM468="多子世帯",$M468*参照!$I$4,IF(AM468="対象外",0))))))))))</f>
        <v>0</v>
      </c>
      <c r="CL468" s="454" t="b">
        <f>IF(AN468="3/3",$M468*参照!$I$4,IF(AN468="2/3",$M468*参照!$I$5,IF(AN468="1/3",$M468*参照!$I$6,IF(AN468="1/4(多子)",$M468*参照!$I$4,IF(AN468="1/4(工･農)",$M468*参照!$I$7,IF(AN468="3/3(多子)",$M468*参照!$I$4,IF(AN468="2/3(多子)",$M468*参照!$I$4,IF(AN468="1/3(多子)",$M468*参照!$I$4,IF(AN468="多子世帯",$M468*参照!$I$4,IF(AN468="対象外",0))))))))))</f>
        <v>0</v>
      </c>
      <c r="CM468" s="454" t="b">
        <f>IF(AO468="3/3",$M468*参照!$I$4,IF(AO468="2/3",$M468*参照!$I$5,IF(AO468="1/3",$M468*参照!$I$6,IF(AO468="1/4(多子)",$M468*参照!$I$4,IF(AO468="1/4(工･農)",$M468*参照!$I$7,IF(AO468="3/3(多子)",$M468*参照!$I$4,IF(AO468="2/3(多子)",$M468*参照!$I$4,IF(AO468="1/3(多子)",$M468*参照!$I$4,IF(AO468="多子世帯",$M468*参照!$I$4,IF(AO468="対象外",0))))))))))</f>
        <v>0</v>
      </c>
      <c r="CN468" s="454" t="b">
        <f>IF(AP468="3/3",$M468*参照!$I$4,IF(AP468="2/3",$M468*参照!$I$5,IF(AP468="1/3",$M468*参照!$I$6,IF(AP468="1/4(多子)",$M468*参照!$I$4,IF(AP468="1/4(工･農)",$M468*参照!$I$7,IF(AP468="3/3(多子)",$M468*参照!$I$4,IF(AP468="2/3(多子)",$M468*参照!$I$4,IF(AP468="1/3(多子)",$M468*参照!$I$4,IF(AP468="多子世帯",$M468*参照!$I$4,IF(AP468="対象外",0))))))))))</f>
        <v>0</v>
      </c>
      <c r="CO468" s="454" t="b">
        <f>IF(AQ468="3/3",$M468*参照!$I$4,IF(AQ468="2/3",$M468*参照!$I$5,IF(AQ468="1/3",$M468*参照!$I$6,IF(AQ468="1/4(多子)",$M468*参照!$I$4,IF(AQ468="1/4(工･農)",$M468*参照!$I$7,IF(AQ468="3/3(多子)",$M468*参照!$I$4,IF(AQ468="2/3(多子)",$M468*参照!$I$4,IF(AQ468="1/3(多子)",$M468*参照!$I$4,IF(AQ468="多子世帯",$M468*参照!$I$4,IF(AQ468="対象外",0))))))))))</f>
        <v>0</v>
      </c>
      <c r="CP468" s="454" t="b">
        <f>IF(AR468="3/3",$M468*参照!$I$4,IF(AR468="2/3",$M468*参照!$I$5,IF(AR468="1/3",$M468*参照!$I$6,IF(AR468="1/4(多子)",$M468*参照!$I$4,IF(AR468="1/4(工･農)",$M468*参照!$I$7,IF(AR468="3/3(多子)",$M468*参照!$I$4,IF(AR468="2/3(多子)",$M468*参照!$I$4,IF(AR468="1/3(多子)",$M468*参照!$I$4,IF(AR468="多子世帯",$M468*参照!$I$4,IF(AR468="対象外",0))))))))))</f>
        <v>0</v>
      </c>
      <c r="CQ468" s="455" t="b">
        <f>IF(AS468="3/3",$M468*参照!$I$4,IF(AS468="2/3",$M468*参照!$I$5,IF(AS468="1/3",$M468*参照!$I$6,IF(AS468="1/4(多子)",$M468*参照!$I$4,IF(AS468="1/4(工･農)",$M468*参照!$I$7,IF(AS468="3/3(多子)",$M468*参照!$I$4,IF(AS468="2/3(多子)",$M468*参照!$I$4,IF(AS468="1/3(多子)",$M468*参照!$I$4,IF(AS468="多子世帯",$M468*参照!$I$4,IF(AS468="対象外",0))))))))))</f>
        <v>0</v>
      </c>
      <c r="CR468" s="456">
        <f t="shared" si="382"/>
        <v>0</v>
      </c>
      <c r="CS468" s="66"/>
      <c r="CT468" s="147"/>
      <c r="CU468" s="147"/>
      <c r="CV468" s="147"/>
      <c r="CW468" s="147"/>
      <c r="CX468" s="147"/>
      <c r="CY468" s="149"/>
      <c r="CZ468" s="100"/>
      <c r="DA468" s="147"/>
      <c r="DB468" s="147"/>
      <c r="DC468" s="147"/>
      <c r="DD468" s="147"/>
      <c r="DE468" s="147"/>
      <c r="DF468" s="148">
        <f t="shared" si="383"/>
        <v>0</v>
      </c>
      <c r="DG468" s="77">
        <f>IF(CD468=0,0,(ROUNDUP(O468*(BU468*参照!$C$5+BV468*参照!$C$6+BW468*参照!$C$7+BX468*参照!$C$8+BY468*参照!$C$9+BZ468*参照!$C$10+CA468*参照!$C$11+CB468*参照!$C$12+CC468*参照!$C$13)/CD468,-2)))</f>
        <v>0</v>
      </c>
      <c r="DH468" s="136" t="str">
        <f t="shared" si="354"/>
        <v>B</v>
      </c>
    </row>
    <row r="469" spans="1:112" ht="14.4">
      <c r="A469" s="137">
        <v>428</v>
      </c>
      <c r="B469" s="354"/>
      <c r="C469" s="355"/>
      <c r="D469" s="213"/>
      <c r="E469" s="213"/>
      <c r="F469" s="185"/>
      <c r="G469" s="213"/>
      <c r="H469" s="355"/>
      <c r="I469" s="237">
        <v>0</v>
      </c>
      <c r="J469" s="236">
        <f t="shared" si="355"/>
        <v>0</v>
      </c>
      <c r="K469" s="387">
        <f>IF(D469="昼間",参照!$E$4,IF(D469="夜間等",参照!$E$5,IF(D469="通信",参照!$E$6,0)))</f>
        <v>0</v>
      </c>
      <c r="L469" s="240">
        <f t="shared" si="356"/>
        <v>0</v>
      </c>
      <c r="M469" s="241">
        <f t="shared" si="357"/>
        <v>0</v>
      </c>
      <c r="N469" s="238"/>
      <c r="O469" s="238">
        <f t="shared" si="358"/>
        <v>0</v>
      </c>
      <c r="P469" s="389">
        <v>0</v>
      </c>
      <c r="Q469" s="392">
        <f>IF(D469="昼間",参照!$F$4,IF(D469="夜間等",参照!$F$5,IF(D469="通信",参照!$F$6,0)))</f>
        <v>0</v>
      </c>
      <c r="R469" s="240">
        <f t="shared" si="359"/>
        <v>0</v>
      </c>
      <c r="S469" s="214"/>
      <c r="T469" s="384">
        <f t="shared" si="360"/>
        <v>0</v>
      </c>
      <c r="U469" s="382">
        <f t="shared" si="361"/>
        <v>0</v>
      </c>
      <c r="V469" s="380">
        <f t="shared" si="362"/>
        <v>0</v>
      </c>
      <c r="W469" s="378">
        <f t="shared" si="363"/>
        <v>0</v>
      </c>
      <c r="X469" s="386" t="str">
        <f t="shared" si="333"/>
        <v>0</v>
      </c>
      <c r="Y469" s="379">
        <f t="shared" si="364"/>
        <v>0</v>
      </c>
      <c r="Z469" s="441"/>
      <c r="AA469" s="441"/>
      <c r="AB469" s="445">
        <f t="shared" si="365"/>
        <v>0</v>
      </c>
      <c r="AC469" s="356">
        <f t="shared" si="366"/>
        <v>0</v>
      </c>
      <c r="AD469" s="123">
        <f t="shared" si="334"/>
        <v>0</v>
      </c>
      <c r="AE469" s="123">
        <f t="shared" si="335"/>
        <v>0</v>
      </c>
      <c r="AF469" s="183"/>
      <c r="AG469" s="32"/>
      <c r="AH469" s="97"/>
      <c r="AI469" s="33"/>
      <c r="AJ469" s="97"/>
      <c r="AK469" s="33"/>
      <c r="AL469" s="97"/>
      <c r="AM469" s="98"/>
      <c r="AN469" s="99"/>
      <c r="AO469" s="147"/>
      <c r="AP469" s="147"/>
      <c r="AQ469" s="147"/>
      <c r="AR469" s="147"/>
      <c r="AS469" s="33"/>
      <c r="AT469" s="308">
        <f t="shared" si="336"/>
        <v>0</v>
      </c>
      <c r="AU469" s="295">
        <f t="shared" si="337"/>
        <v>0</v>
      </c>
      <c r="AV469" s="295">
        <f t="shared" si="338"/>
        <v>0</v>
      </c>
      <c r="AW469" s="295">
        <f t="shared" si="339"/>
        <v>0</v>
      </c>
      <c r="AX469" s="295">
        <f t="shared" si="340"/>
        <v>0</v>
      </c>
      <c r="AY469" s="295">
        <f t="shared" si="341"/>
        <v>0</v>
      </c>
      <c r="AZ469" s="295">
        <f t="shared" si="342"/>
        <v>0</v>
      </c>
      <c r="BA469" s="295">
        <f t="shared" si="343"/>
        <v>0</v>
      </c>
      <c r="BB469" s="310">
        <f t="shared" si="344"/>
        <v>0</v>
      </c>
      <c r="BC469" s="308">
        <f t="shared" si="345"/>
        <v>0</v>
      </c>
      <c r="BD469" s="308">
        <f t="shared" si="346"/>
        <v>0</v>
      </c>
      <c r="BE469" s="295">
        <f t="shared" si="347"/>
        <v>0</v>
      </c>
      <c r="BF469" s="308">
        <f t="shared" si="348"/>
        <v>0</v>
      </c>
      <c r="BG469" s="295">
        <f t="shared" si="349"/>
        <v>0</v>
      </c>
      <c r="BH469" s="308">
        <f t="shared" si="350"/>
        <v>0</v>
      </c>
      <c r="BI469" s="295">
        <f t="shared" si="351"/>
        <v>0</v>
      </c>
      <c r="BJ469" s="295">
        <f t="shared" si="352"/>
        <v>0</v>
      </c>
      <c r="BK469" s="310">
        <f t="shared" si="353"/>
        <v>0</v>
      </c>
      <c r="BL469" s="317">
        <f t="shared" si="367"/>
        <v>0</v>
      </c>
      <c r="BM469" s="299">
        <f t="shared" si="367"/>
        <v>0</v>
      </c>
      <c r="BN469" s="299">
        <f t="shared" si="368"/>
        <v>0</v>
      </c>
      <c r="BO469" s="299">
        <f t="shared" si="367"/>
        <v>0</v>
      </c>
      <c r="BP469" s="299">
        <f t="shared" si="369"/>
        <v>0</v>
      </c>
      <c r="BQ469" s="299">
        <f t="shared" si="367"/>
        <v>0</v>
      </c>
      <c r="BR469" s="299">
        <f t="shared" si="370"/>
        <v>0</v>
      </c>
      <c r="BS469" s="299">
        <f t="shared" si="371"/>
        <v>0</v>
      </c>
      <c r="BT469" s="318">
        <f t="shared" si="371"/>
        <v>0</v>
      </c>
      <c r="BU469" s="450">
        <f t="shared" si="372"/>
        <v>0</v>
      </c>
      <c r="BV469" s="451">
        <f t="shared" si="373"/>
        <v>0</v>
      </c>
      <c r="BW469" s="451">
        <f t="shared" si="374"/>
        <v>0</v>
      </c>
      <c r="BX469" s="451">
        <f t="shared" si="375"/>
        <v>0</v>
      </c>
      <c r="BY469" s="451">
        <f t="shared" si="376"/>
        <v>0</v>
      </c>
      <c r="BZ469" s="451">
        <f t="shared" si="377"/>
        <v>0</v>
      </c>
      <c r="CA469" s="451">
        <f t="shared" si="378"/>
        <v>0</v>
      </c>
      <c r="CB469" s="451">
        <f t="shared" si="379"/>
        <v>0</v>
      </c>
      <c r="CC469" s="451">
        <f t="shared" si="380"/>
        <v>0</v>
      </c>
      <c r="CD469" s="452">
        <f t="shared" si="381"/>
        <v>0</v>
      </c>
      <c r="CE469" s="453">
        <f>IF($AF469="3/3",$R469*参照!$J$4,IF($AF469="2/3",$R469*参照!$J$5,IF($AF469="1/3",$R469*参照!$J$6,IF($AF469="1/4(多子)",$R469*参照!$J$4,IF($AF469="1/4(工･農)",$R469*参照!$J$7,IF($AF469="3/3(多子)",$R469*参照!$J$4,IF($AF469="2/3(多子)",$R469*参照!$J$4,IF($AF469="1/3(多子)",$R469*参照!$J$4,IF($AF469="多子世帯",$R469*参照!$J$4,)))))))))</f>
        <v>0</v>
      </c>
      <c r="CF469" s="454" t="b">
        <f>IF(AH469="3/3",$M469*参照!$I$4,IF(AH469="2/3",$M469*参照!$I$5,IF(AH469="1/3",$M469*参照!$I$6,IF(AH469="1/4(多子)",$M469*参照!$I$4,IF(AH469="1/4(工･農)",$M469*参照!$I$7,IF(AH469="3/3(多子)",$M469*参照!$I$4,IF(AH469="2/3(多子)",$M469*参照!$I$4,IF(AH469="1/3(多子)",$M469*参照!$I$4,IF(AH469="多子世帯",$M469*参照!$I$4,IF(AH469="対象外",0))))))))))</f>
        <v>0</v>
      </c>
      <c r="CG469" s="454" t="b">
        <f>IF(AI469="3/3",$M469*参照!$I$4,IF(AI469="2/3",$M469*参照!$I$5,IF(AI469="1/3",$M469*参照!$I$6,IF(AI469="1/4(多子)",$M469*参照!$I$4,IF(AI469="1/4(工･農)",$M469*参照!$I$7,IF(AI469="3/3(多子)",$M469*参照!$I$4,IF(AI469="2/3(多子)",$M469*参照!$I$4,IF(AI469="1/3(多子)",$M469*参照!$I$4,IF(AI469="多子世帯",$M469*参照!$I$4,IF(AI469="対象外",0))))))))))</f>
        <v>0</v>
      </c>
      <c r="CH469" s="454" t="b">
        <f>IF(AJ469="3/3",$M469*参照!$I$4,IF(AJ469="2/3",$M469*参照!$I$5,IF(AJ469="1/3",$M469*参照!$I$6,IF(AJ469="1/4(多子)",$M469*参照!$I$4,IF(AJ469="1/4(工･農)",$M469*参照!$I$7,IF(AJ469="3/3(多子)",$M469*参照!$I$4,IF(AJ469="2/3(多子)",$M469*参照!$I$4,IF(AJ469="1/3(多子)",$M469*参照!$I$4,IF(AJ469="多子世帯",$M469*参照!$I$4,IF(AJ469="対象外",0))))))))))</f>
        <v>0</v>
      </c>
      <c r="CI469" s="454" t="b">
        <f>IF(AK469="3/3",$M469*参照!$I$4,IF(AK469="2/3",$M469*参照!$I$5,IF(AK469="1/3",$M469*参照!$I$6,IF(AK469="1/4(多子)",$M469*参照!$I$4,IF(AK469="1/4(工･農)",$M469*参照!$I$7,IF(AK469="3/3(多子)",$M469*参照!$I$4,IF(AK469="2/3(多子)",$M469*参照!$I$4,IF(AK469="1/3(多子)",$M469*参照!$I$4,IF(AK469="多子世帯",$M469*参照!$I$4,IF(AK469="対象外",0))))))))))</f>
        <v>0</v>
      </c>
      <c r="CJ469" s="454" t="b">
        <f>IF(AL469="3/3",$M469*参照!$I$4,IF(AL469="2/3",$M469*参照!$I$5,IF(AL469="1/3",$M469*参照!$I$6,IF(AL469="1/4(多子)",$M469*参照!$I$4,IF(AL469="1/4(工･農)",$M469*参照!$I$7,IF(AL469="3/3(多子)",$M469*参照!$I$4,IF(AL469="2/3(多子)",$M469*参照!$I$4,IF(AL469="1/3(多子)",$M469*参照!$I$4,IF(AL469="多子世帯",$M469*参照!$I$4,IF(AL469="対象外",0))))))))))</f>
        <v>0</v>
      </c>
      <c r="CK469" s="454" t="b">
        <f>IF(AM469="3/3",$M469*参照!$I$4,IF(AM469="2/3",$M469*参照!$I$5,IF(AM469="1/3",$M469*参照!$I$6,IF(AM469="1/4(多子)",$M469*参照!$I$4,IF(AM469="1/4(工･農)",$M469*参照!$I$7,IF(AM469="3/3(多子)",$M469*参照!$I$4,IF(AM469="2/3(多子)",$M469*参照!$I$4,IF(AM469="1/3(多子)",$M469*参照!$I$4,IF(AM469="多子世帯",$M469*参照!$I$4,IF(AM469="対象外",0))))))))))</f>
        <v>0</v>
      </c>
      <c r="CL469" s="454" t="b">
        <f>IF(AN469="3/3",$M469*参照!$I$4,IF(AN469="2/3",$M469*参照!$I$5,IF(AN469="1/3",$M469*参照!$I$6,IF(AN469="1/4(多子)",$M469*参照!$I$4,IF(AN469="1/4(工･農)",$M469*参照!$I$7,IF(AN469="3/3(多子)",$M469*参照!$I$4,IF(AN469="2/3(多子)",$M469*参照!$I$4,IF(AN469="1/3(多子)",$M469*参照!$I$4,IF(AN469="多子世帯",$M469*参照!$I$4,IF(AN469="対象外",0))))))))))</f>
        <v>0</v>
      </c>
      <c r="CM469" s="454" t="b">
        <f>IF(AO469="3/3",$M469*参照!$I$4,IF(AO469="2/3",$M469*参照!$I$5,IF(AO469="1/3",$M469*参照!$I$6,IF(AO469="1/4(多子)",$M469*参照!$I$4,IF(AO469="1/4(工･農)",$M469*参照!$I$7,IF(AO469="3/3(多子)",$M469*参照!$I$4,IF(AO469="2/3(多子)",$M469*参照!$I$4,IF(AO469="1/3(多子)",$M469*参照!$I$4,IF(AO469="多子世帯",$M469*参照!$I$4,IF(AO469="対象外",0))))))))))</f>
        <v>0</v>
      </c>
      <c r="CN469" s="454" t="b">
        <f>IF(AP469="3/3",$M469*参照!$I$4,IF(AP469="2/3",$M469*参照!$I$5,IF(AP469="1/3",$M469*参照!$I$6,IF(AP469="1/4(多子)",$M469*参照!$I$4,IF(AP469="1/4(工･農)",$M469*参照!$I$7,IF(AP469="3/3(多子)",$M469*参照!$I$4,IF(AP469="2/3(多子)",$M469*参照!$I$4,IF(AP469="1/3(多子)",$M469*参照!$I$4,IF(AP469="多子世帯",$M469*参照!$I$4,IF(AP469="対象外",0))))))))))</f>
        <v>0</v>
      </c>
      <c r="CO469" s="454" t="b">
        <f>IF(AQ469="3/3",$M469*参照!$I$4,IF(AQ469="2/3",$M469*参照!$I$5,IF(AQ469="1/3",$M469*参照!$I$6,IF(AQ469="1/4(多子)",$M469*参照!$I$4,IF(AQ469="1/4(工･農)",$M469*参照!$I$7,IF(AQ469="3/3(多子)",$M469*参照!$I$4,IF(AQ469="2/3(多子)",$M469*参照!$I$4,IF(AQ469="1/3(多子)",$M469*参照!$I$4,IF(AQ469="多子世帯",$M469*参照!$I$4,IF(AQ469="対象外",0))))))))))</f>
        <v>0</v>
      </c>
      <c r="CP469" s="454" t="b">
        <f>IF(AR469="3/3",$M469*参照!$I$4,IF(AR469="2/3",$M469*参照!$I$5,IF(AR469="1/3",$M469*参照!$I$6,IF(AR469="1/4(多子)",$M469*参照!$I$4,IF(AR469="1/4(工･農)",$M469*参照!$I$7,IF(AR469="3/3(多子)",$M469*参照!$I$4,IF(AR469="2/3(多子)",$M469*参照!$I$4,IF(AR469="1/3(多子)",$M469*参照!$I$4,IF(AR469="多子世帯",$M469*参照!$I$4,IF(AR469="対象外",0))))))))))</f>
        <v>0</v>
      </c>
      <c r="CQ469" s="455" t="b">
        <f>IF(AS469="3/3",$M469*参照!$I$4,IF(AS469="2/3",$M469*参照!$I$5,IF(AS469="1/3",$M469*参照!$I$6,IF(AS469="1/4(多子)",$M469*参照!$I$4,IF(AS469="1/4(工･農)",$M469*参照!$I$7,IF(AS469="3/3(多子)",$M469*参照!$I$4,IF(AS469="2/3(多子)",$M469*参照!$I$4,IF(AS469="1/3(多子)",$M469*参照!$I$4,IF(AS469="多子世帯",$M469*参照!$I$4,IF(AS469="対象外",0))))))))))</f>
        <v>0</v>
      </c>
      <c r="CR469" s="456">
        <f t="shared" si="382"/>
        <v>0</v>
      </c>
      <c r="CS469" s="66"/>
      <c r="CT469" s="147"/>
      <c r="CU469" s="147"/>
      <c r="CV469" s="147"/>
      <c r="CW469" s="147"/>
      <c r="CX469" s="147"/>
      <c r="CY469" s="149"/>
      <c r="CZ469" s="100"/>
      <c r="DA469" s="147"/>
      <c r="DB469" s="147"/>
      <c r="DC469" s="147"/>
      <c r="DD469" s="147"/>
      <c r="DE469" s="147"/>
      <c r="DF469" s="148">
        <f t="shared" si="383"/>
        <v>0</v>
      </c>
      <c r="DG469" s="77">
        <f>IF(CD469=0,0,(ROUNDUP(O469*(BU469*参照!$C$5+BV469*参照!$C$6+BW469*参照!$C$7+BX469*参照!$C$8+BY469*参照!$C$9+BZ469*参照!$C$10+CA469*参照!$C$11+CB469*参照!$C$12+CC469*参照!$C$13)/CD469,-2)))</f>
        <v>0</v>
      </c>
      <c r="DH469" s="136" t="str">
        <f t="shared" si="354"/>
        <v>B</v>
      </c>
    </row>
    <row r="470" spans="1:112" ht="14.4">
      <c r="A470" s="137">
        <v>429</v>
      </c>
      <c r="B470" s="363"/>
      <c r="C470" s="361"/>
      <c r="D470" s="126"/>
      <c r="E470" s="127"/>
      <c r="F470" s="185"/>
      <c r="G470" s="213"/>
      <c r="H470" s="355"/>
      <c r="I470" s="235">
        <v>0</v>
      </c>
      <c r="J470" s="235">
        <f t="shared" si="355"/>
        <v>0</v>
      </c>
      <c r="K470" s="387">
        <f>IF(D470="昼間",参照!$E$4,IF(D470="夜間等",参照!$E$5,IF(D470="通信",参照!$E$6,0)))</f>
        <v>0</v>
      </c>
      <c r="L470" s="240">
        <f t="shared" si="356"/>
        <v>0</v>
      </c>
      <c r="M470" s="241">
        <f t="shared" si="357"/>
        <v>0</v>
      </c>
      <c r="N470" s="238"/>
      <c r="O470" s="238">
        <f t="shared" si="358"/>
        <v>0</v>
      </c>
      <c r="P470" s="389">
        <v>0</v>
      </c>
      <c r="Q470" s="392">
        <f>IF(D470="昼間",参照!$F$4,IF(D470="夜間等",参照!$F$5,IF(D470="通信",参照!$F$6,0)))</f>
        <v>0</v>
      </c>
      <c r="R470" s="240">
        <f t="shared" si="359"/>
        <v>0</v>
      </c>
      <c r="S470" s="214"/>
      <c r="T470" s="384">
        <f t="shared" si="360"/>
        <v>0</v>
      </c>
      <c r="U470" s="382">
        <f t="shared" si="361"/>
        <v>0</v>
      </c>
      <c r="V470" s="380">
        <f t="shared" si="362"/>
        <v>0</v>
      </c>
      <c r="W470" s="378">
        <f t="shared" si="363"/>
        <v>0</v>
      </c>
      <c r="X470" s="386" t="str">
        <f t="shared" si="333"/>
        <v>0</v>
      </c>
      <c r="Y470" s="379">
        <f t="shared" si="364"/>
        <v>0</v>
      </c>
      <c r="Z470" s="441"/>
      <c r="AA470" s="441"/>
      <c r="AB470" s="445">
        <f t="shared" si="365"/>
        <v>0</v>
      </c>
      <c r="AC470" s="356">
        <f t="shared" si="366"/>
        <v>0</v>
      </c>
      <c r="AD470" s="123">
        <f t="shared" si="334"/>
        <v>0</v>
      </c>
      <c r="AE470" s="123">
        <f t="shared" si="335"/>
        <v>0</v>
      </c>
      <c r="AF470" s="183"/>
      <c r="AG470" s="32"/>
      <c r="AH470" s="97"/>
      <c r="AI470" s="33"/>
      <c r="AJ470" s="97"/>
      <c r="AK470" s="33"/>
      <c r="AL470" s="97"/>
      <c r="AM470" s="98"/>
      <c r="AN470" s="99"/>
      <c r="AO470" s="147"/>
      <c r="AP470" s="147"/>
      <c r="AQ470" s="147"/>
      <c r="AR470" s="147"/>
      <c r="AS470" s="33"/>
      <c r="AT470" s="308">
        <f t="shared" si="336"/>
        <v>0</v>
      </c>
      <c r="AU470" s="295">
        <f t="shared" si="337"/>
        <v>0</v>
      </c>
      <c r="AV470" s="295">
        <f t="shared" si="338"/>
        <v>0</v>
      </c>
      <c r="AW470" s="295">
        <f t="shared" si="339"/>
        <v>0</v>
      </c>
      <c r="AX470" s="295">
        <f t="shared" si="340"/>
        <v>0</v>
      </c>
      <c r="AY470" s="295">
        <f t="shared" si="341"/>
        <v>0</v>
      </c>
      <c r="AZ470" s="295">
        <f t="shared" si="342"/>
        <v>0</v>
      </c>
      <c r="BA470" s="295">
        <f t="shared" si="343"/>
        <v>0</v>
      </c>
      <c r="BB470" s="310">
        <f t="shared" si="344"/>
        <v>0</v>
      </c>
      <c r="BC470" s="308">
        <f t="shared" si="345"/>
        <v>0</v>
      </c>
      <c r="BD470" s="308">
        <f t="shared" si="346"/>
        <v>0</v>
      </c>
      <c r="BE470" s="295">
        <f t="shared" si="347"/>
        <v>0</v>
      </c>
      <c r="BF470" s="308">
        <f t="shared" si="348"/>
        <v>0</v>
      </c>
      <c r="BG470" s="295">
        <f t="shared" si="349"/>
        <v>0</v>
      </c>
      <c r="BH470" s="308">
        <f t="shared" si="350"/>
        <v>0</v>
      </c>
      <c r="BI470" s="295">
        <f t="shared" si="351"/>
        <v>0</v>
      </c>
      <c r="BJ470" s="295">
        <f t="shared" si="352"/>
        <v>0</v>
      </c>
      <c r="BK470" s="310">
        <f t="shared" si="353"/>
        <v>0</v>
      </c>
      <c r="BL470" s="317">
        <f t="shared" si="367"/>
        <v>0</v>
      </c>
      <c r="BM470" s="299">
        <f t="shared" si="367"/>
        <v>0</v>
      </c>
      <c r="BN470" s="299">
        <f t="shared" si="368"/>
        <v>0</v>
      </c>
      <c r="BO470" s="299">
        <f t="shared" si="367"/>
        <v>0</v>
      </c>
      <c r="BP470" s="299">
        <f t="shared" si="369"/>
        <v>0</v>
      </c>
      <c r="BQ470" s="299">
        <f t="shared" si="367"/>
        <v>0</v>
      </c>
      <c r="BR470" s="299">
        <f t="shared" si="370"/>
        <v>0</v>
      </c>
      <c r="BS470" s="299">
        <f t="shared" si="371"/>
        <v>0</v>
      </c>
      <c r="BT470" s="318">
        <f t="shared" si="371"/>
        <v>0</v>
      </c>
      <c r="BU470" s="450">
        <f t="shared" si="372"/>
        <v>0</v>
      </c>
      <c r="BV470" s="451">
        <f t="shared" si="373"/>
        <v>0</v>
      </c>
      <c r="BW470" s="451">
        <f t="shared" si="374"/>
        <v>0</v>
      </c>
      <c r="BX470" s="451">
        <f t="shared" si="375"/>
        <v>0</v>
      </c>
      <c r="BY470" s="451">
        <f t="shared" si="376"/>
        <v>0</v>
      </c>
      <c r="BZ470" s="451">
        <f t="shared" si="377"/>
        <v>0</v>
      </c>
      <c r="CA470" s="451">
        <f t="shared" si="378"/>
        <v>0</v>
      </c>
      <c r="CB470" s="451">
        <f t="shared" si="379"/>
        <v>0</v>
      </c>
      <c r="CC470" s="451">
        <f t="shared" si="380"/>
        <v>0</v>
      </c>
      <c r="CD470" s="452">
        <f t="shared" si="381"/>
        <v>0</v>
      </c>
      <c r="CE470" s="453">
        <f>IF($AF470="3/3",$R470*参照!$J$4,IF($AF470="2/3",$R470*参照!$J$5,IF($AF470="1/3",$R470*参照!$J$6,IF($AF470="1/4(多子)",$R470*参照!$J$4,IF($AF470="1/4(工･農)",$R470*参照!$J$7,IF($AF470="3/3(多子)",$R470*参照!$J$4,IF($AF470="2/3(多子)",$R470*参照!$J$4,IF($AF470="1/3(多子)",$R470*参照!$J$4,IF($AF470="多子世帯",$R470*参照!$J$4,)))))))))</f>
        <v>0</v>
      </c>
      <c r="CF470" s="454" t="b">
        <f>IF(AH470="3/3",$M470*参照!$I$4,IF(AH470="2/3",$M470*参照!$I$5,IF(AH470="1/3",$M470*参照!$I$6,IF(AH470="1/4(多子)",$M470*参照!$I$4,IF(AH470="1/4(工･農)",$M470*参照!$I$7,IF(AH470="3/3(多子)",$M470*参照!$I$4,IF(AH470="2/3(多子)",$M470*参照!$I$4,IF(AH470="1/3(多子)",$M470*参照!$I$4,IF(AH470="多子世帯",$M470*参照!$I$4,IF(AH470="対象外",0))))))))))</f>
        <v>0</v>
      </c>
      <c r="CG470" s="454" t="b">
        <f>IF(AI470="3/3",$M470*参照!$I$4,IF(AI470="2/3",$M470*参照!$I$5,IF(AI470="1/3",$M470*参照!$I$6,IF(AI470="1/4(多子)",$M470*参照!$I$4,IF(AI470="1/4(工･農)",$M470*参照!$I$7,IF(AI470="3/3(多子)",$M470*参照!$I$4,IF(AI470="2/3(多子)",$M470*参照!$I$4,IF(AI470="1/3(多子)",$M470*参照!$I$4,IF(AI470="多子世帯",$M470*参照!$I$4,IF(AI470="対象外",0))))))))))</f>
        <v>0</v>
      </c>
      <c r="CH470" s="454" t="b">
        <f>IF(AJ470="3/3",$M470*参照!$I$4,IF(AJ470="2/3",$M470*参照!$I$5,IF(AJ470="1/3",$M470*参照!$I$6,IF(AJ470="1/4(多子)",$M470*参照!$I$4,IF(AJ470="1/4(工･農)",$M470*参照!$I$7,IF(AJ470="3/3(多子)",$M470*参照!$I$4,IF(AJ470="2/3(多子)",$M470*参照!$I$4,IF(AJ470="1/3(多子)",$M470*参照!$I$4,IF(AJ470="多子世帯",$M470*参照!$I$4,IF(AJ470="対象外",0))))))))))</f>
        <v>0</v>
      </c>
      <c r="CI470" s="454" t="b">
        <f>IF(AK470="3/3",$M470*参照!$I$4,IF(AK470="2/3",$M470*参照!$I$5,IF(AK470="1/3",$M470*参照!$I$6,IF(AK470="1/4(多子)",$M470*参照!$I$4,IF(AK470="1/4(工･農)",$M470*参照!$I$7,IF(AK470="3/3(多子)",$M470*参照!$I$4,IF(AK470="2/3(多子)",$M470*参照!$I$4,IF(AK470="1/3(多子)",$M470*参照!$I$4,IF(AK470="多子世帯",$M470*参照!$I$4,IF(AK470="対象外",0))))))))))</f>
        <v>0</v>
      </c>
      <c r="CJ470" s="454" t="b">
        <f>IF(AL470="3/3",$M470*参照!$I$4,IF(AL470="2/3",$M470*参照!$I$5,IF(AL470="1/3",$M470*参照!$I$6,IF(AL470="1/4(多子)",$M470*参照!$I$4,IF(AL470="1/4(工･農)",$M470*参照!$I$7,IF(AL470="3/3(多子)",$M470*参照!$I$4,IF(AL470="2/3(多子)",$M470*参照!$I$4,IF(AL470="1/3(多子)",$M470*参照!$I$4,IF(AL470="多子世帯",$M470*参照!$I$4,IF(AL470="対象外",0))))))))))</f>
        <v>0</v>
      </c>
      <c r="CK470" s="454" t="b">
        <f>IF(AM470="3/3",$M470*参照!$I$4,IF(AM470="2/3",$M470*参照!$I$5,IF(AM470="1/3",$M470*参照!$I$6,IF(AM470="1/4(多子)",$M470*参照!$I$4,IF(AM470="1/4(工･農)",$M470*参照!$I$7,IF(AM470="3/3(多子)",$M470*参照!$I$4,IF(AM470="2/3(多子)",$M470*参照!$I$4,IF(AM470="1/3(多子)",$M470*参照!$I$4,IF(AM470="多子世帯",$M470*参照!$I$4,IF(AM470="対象外",0))))))))))</f>
        <v>0</v>
      </c>
      <c r="CL470" s="454" t="b">
        <f>IF(AN470="3/3",$M470*参照!$I$4,IF(AN470="2/3",$M470*参照!$I$5,IF(AN470="1/3",$M470*参照!$I$6,IF(AN470="1/4(多子)",$M470*参照!$I$4,IF(AN470="1/4(工･農)",$M470*参照!$I$7,IF(AN470="3/3(多子)",$M470*参照!$I$4,IF(AN470="2/3(多子)",$M470*参照!$I$4,IF(AN470="1/3(多子)",$M470*参照!$I$4,IF(AN470="多子世帯",$M470*参照!$I$4,IF(AN470="対象外",0))))))))))</f>
        <v>0</v>
      </c>
      <c r="CM470" s="454" t="b">
        <f>IF(AO470="3/3",$M470*参照!$I$4,IF(AO470="2/3",$M470*参照!$I$5,IF(AO470="1/3",$M470*参照!$I$6,IF(AO470="1/4(多子)",$M470*参照!$I$4,IF(AO470="1/4(工･農)",$M470*参照!$I$7,IF(AO470="3/3(多子)",$M470*参照!$I$4,IF(AO470="2/3(多子)",$M470*参照!$I$4,IF(AO470="1/3(多子)",$M470*参照!$I$4,IF(AO470="多子世帯",$M470*参照!$I$4,IF(AO470="対象外",0))))))))))</f>
        <v>0</v>
      </c>
      <c r="CN470" s="454" t="b">
        <f>IF(AP470="3/3",$M470*参照!$I$4,IF(AP470="2/3",$M470*参照!$I$5,IF(AP470="1/3",$M470*参照!$I$6,IF(AP470="1/4(多子)",$M470*参照!$I$4,IF(AP470="1/4(工･農)",$M470*参照!$I$7,IF(AP470="3/3(多子)",$M470*参照!$I$4,IF(AP470="2/3(多子)",$M470*参照!$I$4,IF(AP470="1/3(多子)",$M470*参照!$I$4,IF(AP470="多子世帯",$M470*参照!$I$4,IF(AP470="対象外",0))))))))))</f>
        <v>0</v>
      </c>
      <c r="CO470" s="454" t="b">
        <f>IF(AQ470="3/3",$M470*参照!$I$4,IF(AQ470="2/3",$M470*参照!$I$5,IF(AQ470="1/3",$M470*参照!$I$6,IF(AQ470="1/4(多子)",$M470*参照!$I$4,IF(AQ470="1/4(工･農)",$M470*参照!$I$7,IF(AQ470="3/3(多子)",$M470*参照!$I$4,IF(AQ470="2/3(多子)",$M470*参照!$I$4,IF(AQ470="1/3(多子)",$M470*参照!$I$4,IF(AQ470="多子世帯",$M470*参照!$I$4,IF(AQ470="対象外",0))))))))))</f>
        <v>0</v>
      </c>
      <c r="CP470" s="454" t="b">
        <f>IF(AR470="3/3",$M470*参照!$I$4,IF(AR470="2/3",$M470*参照!$I$5,IF(AR470="1/3",$M470*参照!$I$6,IF(AR470="1/4(多子)",$M470*参照!$I$4,IF(AR470="1/4(工･農)",$M470*参照!$I$7,IF(AR470="3/3(多子)",$M470*参照!$I$4,IF(AR470="2/3(多子)",$M470*参照!$I$4,IF(AR470="1/3(多子)",$M470*参照!$I$4,IF(AR470="多子世帯",$M470*参照!$I$4,IF(AR470="対象外",0))))))))))</f>
        <v>0</v>
      </c>
      <c r="CQ470" s="455" t="b">
        <f>IF(AS470="3/3",$M470*参照!$I$4,IF(AS470="2/3",$M470*参照!$I$5,IF(AS470="1/3",$M470*参照!$I$6,IF(AS470="1/4(多子)",$M470*参照!$I$4,IF(AS470="1/4(工･農)",$M470*参照!$I$7,IF(AS470="3/3(多子)",$M470*参照!$I$4,IF(AS470="2/3(多子)",$M470*参照!$I$4,IF(AS470="1/3(多子)",$M470*参照!$I$4,IF(AS470="多子世帯",$M470*参照!$I$4,IF(AS470="対象外",0))))))))))</f>
        <v>0</v>
      </c>
      <c r="CR470" s="456">
        <f t="shared" si="382"/>
        <v>0</v>
      </c>
      <c r="CS470" s="66"/>
      <c r="CT470" s="147"/>
      <c r="CU470" s="147"/>
      <c r="CV470" s="147"/>
      <c r="CW470" s="147"/>
      <c r="CX470" s="147"/>
      <c r="CY470" s="149"/>
      <c r="CZ470" s="100"/>
      <c r="DA470" s="147"/>
      <c r="DB470" s="147"/>
      <c r="DC470" s="147"/>
      <c r="DD470" s="147"/>
      <c r="DE470" s="147"/>
      <c r="DF470" s="148">
        <f t="shared" si="383"/>
        <v>0</v>
      </c>
      <c r="DG470" s="77">
        <f>IF(CD470=0,0,(ROUNDUP(O470*(BU470*参照!$C$5+BV470*参照!$C$6+BW470*参照!$C$7+BX470*参照!$C$8+BY470*参照!$C$9+BZ470*参照!$C$10+CA470*参照!$C$11+CB470*参照!$C$12+CC470*参照!$C$13)/CD470,-2)))</f>
        <v>0</v>
      </c>
      <c r="DH470" s="136" t="str">
        <f t="shared" si="354"/>
        <v>B</v>
      </c>
    </row>
    <row r="471" spans="1:112" ht="14.4">
      <c r="A471" s="137">
        <v>430</v>
      </c>
      <c r="B471" s="363"/>
      <c r="C471" s="361"/>
      <c r="D471" s="126"/>
      <c r="E471" s="127"/>
      <c r="F471" s="185"/>
      <c r="G471" s="213"/>
      <c r="H471" s="355"/>
      <c r="I471" s="235">
        <v>0</v>
      </c>
      <c r="J471" s="235">
        <f t="shared" si="355"/>
        <v>0</v>
      </c>
      <c r="K471" s="387">
        <f>IF(D471="昼間",参照!$E$4,IF(D471="夜間等",参照!$E$5,IF(D471="通信",参照!$E$6,0)))</f>
        <v>0</v>
      </c>
      <c r="L471" s="240">
        <f t="shared" si="356"/>
        <v>0</v>
      </c>
      <c r="M471" s="241">
        <f t="shared" si="357"/>
        <v>0</v>
      </c>
      <c r="N471" s="238"/>
      <c r="O471" s="238">
        <f t="shared" si="358"/>
        <v>0</v>
      </c>
      <c r="P471" s="389">
        <v>0</v>
      </c>
      <c r="Q471" s="392">
        <f>IF(D471="昼間",参照!$F$4,IF(D471="夜間等",参照!$F$5,IF(D471="通信",参照!$F$6,0)))</f>
        <v>0</v>
      </c>
      <c r="R471" s="240">
        <f t="shared" si="359"/>
        <v>0</v>
      </c>
      <c r="S471" s="214"/>
      <c r="T471" s="384">
        <f t="shared" si="360"/>
        <v>0</v>
      </c>
      <c r="U471" s="382">
        <f t="shared" si="361"/>
        <v>0</v>
      </c>
      <c r="V471" s="380">
        <f t="shared" si="362"/>
        <v>0</v>
      </c>
      <c r="W471" s="378">
        <f t="shared" si="363"/>
        <v>0</v>
      </c>
      <c r="X471" s="386" t="str">
        <f t="shared" si="333"/>
        <v>0</v>
      </c>
      <c r="Y471" s="379">
        <f t="shared" si="364"/>
        <v>0</v>
      </c>
      <c r="Z471" s="441"/>
      <c r="AA471" s="441"/>
      <c r="AB471" s="445">
        <f t="shared" si="365"/>
        <v>0</v>
      </c>
      <c r="AC471" s="356">
        <f t="shared" si="366"/>
        <v>0</v>
      </c>
      <c r="AD471" s="123">
        <f t="shared" si="334"/>
        <v>0</v>
      </c>
      <c r="AE471" s="123">
        <f t="shared" si="335"/>
        <v>0</v>
      </c>
      <c r="AF471" s="183"/>
      <c r="AG471" s="32"/>
      <c r="AH471" s="97"/>
      <c r="AI471" s="33"/>
      <c r="AJ471" s="97"/>
      <c r="AK471" s="33"/>
      <c r="AL471" s="97"/>
      <c r="AM471" s="98"/>
      <c r="AN471" s="99"/>
      <c r="AO471" s="147"/>
      <c r="AP471" s="147"/>
      <c r="AQ471" s="147"/>
      <c r="AR471" s="147"/>
      <c r="AS471" s="33"/>
      <c r="AT471" s="308">
        <f t="shared" si="336"/>
        <v>0</v>
      </c>
      <c r="AU471" s="295">
        <f t="shared" si="337"/>
        <v>0</v>
      </c>
      <c r="AV471" s="295">
        <f t="shared" si="338"/>
        <v>0</v>
      </c>
      <c r="AW471" s="295">
        <f t="shared" si="339"/>
        <v>0</v>
      </c>
      <c r="AX471" s="295">
        <f t="shared" si="340"/>
        <v>0</v>
      </c>
      <c r="AY471" s="295">
        <f t="shared" si="341"/>
        <v>0</v>
      </c>
      <c r="AZ471" s="295">
        <f t="shared" si="342"/>
        <v>0</v>
      </c>
      <c r="BA471" s="295">
        <f t="shared" si="343"/>
        <v>0</v>
      </c>
      <c r="BB471" s="310">
        <f t="shared" si="344"/>
        <v>0</v>
      </c>
      <c r="BC471" s="308">
        <f t="shared" si="345"/>
        <v>0</v>
      </c>
      <c r="BD471" s="308">
        <f t="shared" si="346"/>
        <v>0</v>
      </c>
      <c r="BE471" s="295">
        <f t="shared" si="347"/>
        <v>0</v>
      </c>
      <c r="BF471" s="308">
        <f t="shared" si="348"/>
        <v>0</v>
      </c>
      <c r="BG471" s="295">
        <f t="shared" si="349"/>
        <v>0</v>
      </c>
      <c r="BH471" s="308">
        <f t="shared" si="350"/>
        <v>0</v>
      </c>
      <c r="BI471" s="295">
        <f t="shared" si="351"/>
        <v>0</v>
      </c>
      <c r="BJ471" s="295">
        <f t="shared" si="352"/>
        <v>0</v>
      </c>
      <c r="BK471" s="310">
        <f t="shared" si="353"/>
        <v>0</v>
      </c>
      <c r="BL471" s="317">
        <f t="shared" si="367"/>
        <v>0</v>
      </c>
      <c r="BM471" s="299">
        <f t="shared" si="367"/>
        <v>0</v>
      </c>
      <c r="BN471" s="299">
        <f t="shared" si="368"/>
        <v>0</v>
      </c>
      <c r="BO471" s="299">
        <f t="shared" si="367"/>
        <v>0</v>
      </c>
      <c r="BP471" s="299">
        <f t="shared" si="369"/>
        <v>0</v>
      </c>
      <c r="BQ471" s="299">
        <f t="shared" si="367"/>
        <v>0</v>
      </c>
      <c r="BR471" s="299">
        <f t="shared" si="370"/>
        <v>0</v>
      </c>
      <c r="BS471" s="299">
        <f t="shared" si="371"/>
        <v>0</v>
      </c>
      <c r="BT471" s="318">
        <f t="shared" si="371"/>
        <v>0</v>
      </c>
      <c r="BU471" s="450">
        <f t="shared" si="372"/>
        <v>0</v>
      </c>
      <c r="BV471" s="451">
        <f t="shared" si="373"/>
        <v>0</v>
      </c>
      <c r="BW471" s="451">
        <f t="shared" si="374"/>
        <v>0</v>
      </c>
      <c r="BX471" s="451">
        <f t="shared" si="375"/>
        <v>0</v>
      </c>
      <c r="BY471" s="451">
        <f t="shared" si="376"/>
        <v>0</v>
      </c>
      <c r="BZ471" s="451">
        <f t="shared" si="377"/>
        <v>0</v>
      </c>
      <c r="CA471" s="451">
        <f t="shared" si="378"/>
        <v>0</v>
      </c>
      <c r="CB471" s="451">
        <f t="shared" si="379"/>
        <v>0</v>
      </c>
      <c r="CC471" s="451">
        <f t="shared" si="380"/>
        <v>0</v>
      </c>
      <c r="CD471" s="452">
        <f t="shared" si="381"/>
        <v>0</v>
      </c>
      <c r="CE471" s="453">
        <f>IF($AF471="3/3",$R471*参照!$J$4,IF($AF471="2/3",$R471*参照!$J$5,IF($AF471="1/3",$R471*参照!$J$6,IF($AF471="1/4(多子)",$R471*参照!$J$4,IF($AF471="1/4(工･農)",$R471*参照!$J$7,IF($AF471="3/3(多子)",$R471*参照!$J$4,IF($AF471="2/3(多子)",$R471*参照!$J$4,IF($AF471="1/3(多子)",$R471*参照!$J$4,IF($AF471="多子世帯",$R471*参照!$J$4,)))))))))</f>
        <v>0</v>
      </c>
      <c r="CF471" s="454" t="b">
        <f>IF(AH471="3/3",$M471*参照!$I$4,IF(AH471="2/3",$M471*参照!$I$5,IF(AH471="1/3",$M471*参照!$I$6,IF(AH471="1/4(多子)",$M471*参照!$I$4,IF(AH471="1/4(工･農)",$M471*参照!$I$7,IF(AH471="3/3(多子)",$M471*参照!$I$4,IF(AH471="2/3(多子)",$M471*参照!$I$4,IF(AH471="1/3(多子)",$M471*参照!$I$4,IF(AH471="多子世帯",$M471*参照!$I$4,IF(AH471="対象外",0))))))))))</f>
        <v>0</v>
      </c>
      <c r="CG471" s="454" t="b">
        <f>IF(AI471="3/3",$M471*参照!$I$4,IF(AI471="2/3",$M471*参照!$I$5,IF(AI471="1/3",$M471*参照!$I$6,IF(AI471="1/4(多子)",$M471*参照!$I$4,IF(AI471="1/4(工･農)",$M471*参照!$I$7,IF(AI471="3/3(多子)",$M471*参照!$I$4,IF(AI471="2/3(多子)",$M471*参照!$I$4,IF(AI471="1/3(多子)",$M471*参照!$I$4,IF(AI471="多子世帯",$M471*参照!$I$4,IF(AI471="対象外",0))))))))))</f>
        <v>0</v>
      </c>
      <c r="CH471" s="454" t="b">
        <f>IF(AJ471="3/3",$M471*参照!$I$4,IF(AJ471="2/3",$M471*参照!$I$5,IF(AJ471="1/3",$M471*参照!$I$6,IF(AJ471="1/4(多子)",$M471*参照!$I$4,IF(AJ471="1/4(工･農)",$M471*参照!$I$7,IF(AJ471="3/3(多子)",$M471*参照!$I$4,IF(AJ471="2/3(多子)",$M471*参照!$I$4,IF(AJ471="1/3(多子)",$M471*参照!$I$4,IF(AJ471="多子世帯",$M471*参照!$I$4,IF(AJ471="対象外",0))))))))))</f>
        <v>0</v>
      </c>
      <c r="CI471" s="454" t="b">
        <f>IF(AK471="3/3",$M471*参照!$I$4,IF(AK471="2/3",$M471*参照!$I$5,IF(AK471="1/3",$M471*参照!$I$6,IF(AK471="1/4(多子)",$M471*参照!$I$4,IF(AK471="1/4(工･農)",$M471*参照!$I$7,IF(AK471="3/3(多子)",$M471*参照!$I$4,IF(AK471="2/3(多子)",$M471*参照!$I$4,IF(AK471="1/3(多子)",$M471*参照!$I$4,IF(AK471="多子世帯",$M471*参照!$I$4,IF(AK471="対象外",0))))))))))</f>
        <v>0</v>
      </c>
      <c r="CJ471" s="454" t="b">
        <f>IF(AL471="3/3",$M471*参照!$I$4,IF(AL471="2/3",$M471*参照!$I$5,IF(AL471="1/3",$M471*参照!$I$6,IF(AL471="1/4(多子)",$M471*参照!$I$4,IF(AL471="1/4(工･農)",$M471*参照!$I$7,IF(AL471="3/3(多子)",$M471*参照!$I$4,IF(AL471="2/3(多子)",$M471*参照!$I$4,IF(AL471="1/3(多子)",$M471*参照!$I$4,IF(AL471="多子世帯",$M471*参照!$I$4,IF(AL471="対象外",0))))))))))</f>
        <v>0</v>
      </c>
      <c r="CK471" s="454" t="b">
        <f>IF(AM471="3/3",$M471*参照!$I$4,IF(AM471="2/3",$M471*参照!$I$5,IF(AM471="1/3",$M471*参照!$I$6,IF(AM471="1/4(多子)",$M471*参照!$I$4,IF(AM471="1/4(工･農)",$M471*参照!$I$7,IF(AM471="3/3(多子)",$M471*参照!$I$4,IF(AM471="2/3(多子)",$M471*参照!$I$4,IF(AM471="1/3(多子)",$M471*参照!$I$4,IF(AM471="多子世帯",$M471*参照!$I$4,IF(AM471="対象外",0))))))))))</f>
        <v>0</v>
      </c>
      <c r="CL471" s="454" t="b">
        <f>IF(AN471="3/3",$M471*参照!$I$4,IF(AN471="2/3",$M471*参照!$I$5,IF(AN471="1/3",$M471*参照!$I$6,IF(AN471="1/4(多子)",$M471*参照!$I$4,IF(AN471="1/4(工･農)",$M471*参照!$I$7,IF(AN471="3/3(多子)",$M471*参照!$I$4,IF(AN471="2/3(多子)",$M471*参照!$I$4,IF(AN471="1/3(多子)",$M471*参照!$I$4,IF(AN471="多子世帯",$M471*参照!$I$4,IF(AN471="対象外",0))))))))))</f>
        <v>0</v>
      </c>
      <c r="CM471" s="454" t="b">
        <f>IF(AO471="3/3",$M471*参照!$I$4,IF(AO471="2/3",$M471*参照!$I$5,IF(AO471="1/3",$M471*参照!$I$6,IF(AO471="1/4(多子)",$M471*参照!$I$4,IF(AO471="1/4(工･農)",$M471*参照!$I$7,IF(AO471="3/3(多子)",$M471*参照!$I$4,IF(AO471="2/3(多子)",$M471*参照!$I$4,IF(AO471="1/3(多子)",$M471*参照!$I$4,IF(AO471="多子世帯",$M471*参照!$I$4,IF(AO471="対象外",0))))))))))</f>
        <v>0</v>
      </c>
      <c r="CN471" s="454" t="b">
        <f>IF(AP471="3/3",$M471*参照!$I$4,IF(AP471="2/3",$M471*参照!$I$5,IF(AP471="1/3",$M471*参照!$I$6,IF(AP471="1/4(多子)",$M471*参照!$I$4,IF(AP471="1/4(工･農)",$M471*参照!$I$7,IF(AP471="3/3(多子)",$M471*参照!$I$4,IF(AP471="2/3(多子)",$M471*参照!$I$4,IF(AP471="1/3(多子)",$M471*参照!$I$4,IF(AP471="多子世帯",$M471*参照!$I$4,IF(AP471="対象外",0))))))))))</f>
        <v>0</v>
      </c>
      <c r="CO471" s="454" t="b">
        <f>IF(AQ471="3/3",$M471*参照!$I$4,IF(AQ471="2/3",$M471*参照!$I$5,IF(AQ471="1/3",$M471*参照!$I$6,IF(AQ471="1/4(多子)",$M471*参照!$I$4,IF(AQ471="1/4(工･農)",$M471*参照!$I$7,IF(AQ471="3/3(多子)",$M471*参照!$I$4,IF(AQ471="2/3(多子)",$M471*参照!$I$4,IF(AQ471="1/3(多子)",$M471*参照!$I$4,IF(AQ471="多子世帯",$M471*参照!$I$4,IF(AQ471="対象外",0))))))))))</f>
        <v>0</v>
      </c>
      <c r="CP471" s="454" t="b">
        <f>IF(AR471="3/3",$M471*参照!$I$4,IF(AR471="2/3",$M471*参照!$I$5,IF(AR471="1/3",$M471*参照!$I$6,IF(AR471="1/4(多子)",$M471*参照!$I$4,IF(AR471="1/4(工･農)",$M471*参照!$I$7,IF(AR471="3/3(多子)",$M471*参照!$I$4,IF(AR471="2/3(多子)",$M471*参照!$I$4,IF(AR471="1/3(多子)",$M471*参照!$I$4,IF(AR471="多子世帯",$M471*参照!$I$4,IF(AR471="対象外",0))))))))))</f>
        <v>0</v>
      </c>
      <c r="CQ471" s="455" t="b">
        <f>IF(AS471="3/3",$M471*参照!$I$4,IF(AS471="2/3",$M471*参照!$I$5,IF(AS471="1/3",$M471*参照!$I$6,IF(AS471="1/4(多子)",$M471*参照!$I$4,IF(AS471="1/4(工･農)",$M471*参照!$I$7,IF(AS471="3/3(多子)",$M471*参照!$I$4,IF(AS471="2/3(多子)",$M471*参照!$I$4,IF(AS471="1/3(多子)",$M471*参照!$I$4,IF(AS471="多子世帯",$M471*参照!$I$4,IF(AS471="対象外",0))))))))))</f>
        <v>0</v>
      </c>
      <c r="CR471" s="456">
        <f t="shared" si="382"/>
        <v>0</v>
      </c>
      <c r="CS471" s="66"/>
      <c r="CT471" s="147"/>
      <c r="CU471" s="147"/>
      <c r="CV471" s="147"/>
      <c r="CW471" s="147"/>
      <c r="CX471" s="147"/>
      <c r="CY471" s="149"/>
      <c r="CZ471" s="100"/>
      <c r="DA471" s="147"/>
      <c r="DB471" s="147"/>
      <c r="DC471" s="147"/>
      <c r="DD471" s="147"/>
      <c r="DE471" s="147"/>
      <c r="DF471" s="148">
        <f t="shared" si="383"/>
        <v>0</v>
      </c>
      <c r="DG471" s="77">
        <f>IF(CD471=0,0,(ROUNDUP(O471*(BU471*参照!$C$5+BV471*参照!$C$6+BW471*参照!$C$7+BX471*参照!$C$8+BY471*参照!$C$9+BZ471*参照!$C$10+CA471*参照!$C$11+CB471*参照!$C$12+CC471*参照!$C$13)/CD471,-2)))</f>
        <v>0</v>
      </c>
      <c r="DH471" s="136" t="str">
        <f t="shared" si="354"/>
        <v>B</v>
      </c>
    </row>
    <row r="472" spans="1:112" ht="14.4">
      <c r="A472" s="137">
        <v>431</v>
      </c>
      <c r="B472" s="363"/>
      <c r="C472" s="361"/>
      <c r="D472" s="126"/>
      <c r="E472" s="127"/>
      <c r="F472" s="185"/>
      <c r="G472" s="213"/>
      <c r="H472" s="355"/>
      <c r="I472" s="235">
        <v>0</v>
      </c>
      <c r="J472" s="235">
        <f t="shared" si="355"/>
        <v>0</v>
      </c>
      <c r="K472" s="387">
        <f>IF(D472="昼間",参照!$E$4,IF(D472="夜間等",参照!$E$5,IF(D472="通信",参照!$E$6,0)))</f>
        <v>0</v>
      </c>
      <c r="L472" s="240">
        <f t="shared" si="356"/>
        <v>0</v>
      </c>
      <c r="M472" s="241">
        <f t="shared" si="357"/>
        <v>0</v>
      </c>
      <c r="N472" s="238"/>
      <c r="O472" s="238">
        <f t="shared" si="358"/>
        <v>0</v>
      </c>
      <c r="P472" s="389">
        <v>0</v>
      </c>
      <c r="Q472" s="392">
        <f>IF(D472="昼間",参照!$F$4,IF(D472="夜間等",参照!$F$5,IF(D472="通信",参照!$F$6,0)))</f>
        <v>0</v>
      </c>
      <c r="R472" s="240">
        <f t="shared" si="359"/>
        <v>0</v>
      </c>
      <c r="S472" s="214"/>
      <c r="T472" s="384">
        <f t="shared" si="360"/>
        <v>0</v>
      </c>
      <c r="U472" s="382">
        <f t="shared" si="361"/>
        <v>0</v>
      </c>
      <c r="V472" s="380">
        <f t="shared" si="362"/>
        <v>0</v>
      </c>
      <c r="W472" s="378">
        <f t="shared" si="363"/>
        <v>0</v>
      </c>
      <c r="X472" s="386" t="str">
        <f t="shared" si="333"/>
        <v>0</v>
      </c>
      <c r="Y472" s="379">
        <f t="shared" si="364"/>
        <v>0</v>
      </c>
      <c r="Z472" s="441"/>
      <c r="AA472" s="441"/>
      <c r="AB472" s="445">
        <f t="shared" si="365"/>
        <v>0</v>
      </c>
      <c r="AC472" s="356">
        <f t="shared" si="366"/>
        <v>0</v>
      </c>
      <c r="AD472" s="123">
        <f t="shared" si="334"/>
        <v>0</v>
      </c>
      <c r="AE472" s="123">
        <f t="shared" si="335"/>
        <v>0</v>
      </c>
      <c r="AF472" s="183"/>
      <c r="AG472" s="32"/>
      <c r="AH472" s="97"/>
      <c r="AI472" s="33"/>
      <c r="AJ472" s="97"/>
      <c r="AK472" s="33"/>
      <c r="AL472" s="97"/>
      <c r="AM472" s="98"/>
      <c r="AN472" s="99"/>
      <c r="AO472" s="147"/>
      <c r="AP472" s="147"/>
      <c r="AQ472" s="147"/>
      <c r="AR472" s="147"/>
      <c r="AS472" s="33"/>
      <c r="AT472" s="308">
        <f t="shared" si="336"/>
        <v>0</v>
      </c>
      <c r="AU472" s="295">
        <f t="shared" si="337"/>
        <v>0</v>
      </c>
      <c r="AV472" s="295">
        <f t="shared" si="338"/>
        <v>0</v>
      </c>
      <c r="AW472" s="295">
        <f t="shared" si="339"/>
        <v>0</v>
      </c>
      <c r="AX472" s="295">
        <f t="shared" si="340"/>
        <v>0</v>
      </c>
      <c r="AY472" s="295">
        <f t="shared" si="341"/>
        <v>0</v>
      </c>
      <c r="AZ472" s="295">
        <f t="shared" si="342"/>
        <v>0</v>
      </c>
      <c r="BA472" s="295">
        <f t="shared" si="343"/>
        <v>0</v>
      </c>
      <c r="BB472" s="310">
        <f t="shared" si="344"/>
        <v>0</v>
      </c>
      <c r="BC472" s="308">
        <f t="shared" si="345"/>
        <v>0</v>
      </c>
      <c r="BD472" s="308">
        <f t="shared" si="346"/>
        <v>0</v>
      </c>
      <c r="BE472" s="295">
        <f t="shared" si="347"/>
        <v>0</v>
      </c>
      <c r="BF472" s="308">
        <f t="shared" si="348"/>
        <v>0</v>
      </c>
      <c r="BG472" s="295">
        <f t="shared" si="349"/>
        <v>0</v>
      </c>
      <c r="BH472" s="308">
        <f t="shared" si="350"/>
        <v>0</v>
      </c>
      <c r="BI472" s="295">
        <f t="shared" si="351"/>
        <v>0</v>
      </c>
      <c r="BJ472" s="295">
        <f t="shared" si="352"/>
        <v>0</v>
      </c>
      <c r="BK472" s="310">
        <f t="shared" si="353"/>
        <v>0</v>
      </c>
      <c r="BL472" s="317">
        <f t="shared" si="367"/>
        <v>0</v>
      </c>
      <c r="BM472" s="299">
        <f t="shared" si="367"/>
        <v>0</v>
      </c>
      <c r="BN472" s="299">
        <f t="shared" si="368"/>
        <v>0</v>
      </c>
      <c r="BO472" s="299">
        <f t="shared" si="367"/>
        <v>0</v>
      </c>
      <c r="BP472" s="299">
        <f t="shared" si="369"/>
        <v>0</v>
      </c>
      <c r="BQ472" s="299">
        <f t="shared" si="367"/>
        <v>0</v>
      </c>
      <c r="BR472" s="299">
        <f t="shared" si="370"/>
        <v>0</v>
      </c>
      <c r="BS472" s="299">
        <f t="shared" si="371"/>
        <v>0</v>
      </c>
      <c r="BT472" s="318">
        <f t="shared" si="371"/>
        <v>0</v>
      </c>
      <c r="BU472" s="450">
        <f t="shared" si="372"/>
        <v>0</v>
      </c>
      <c r="BV472" s="451">
        <f t="shared" si="373"/>
        <v>0</v>
      </c>
      <c r="BW472" s="451">
        <f t="shared" si="374"/>
        <v>0</v>
      </c>
      <c r="BX472" s="451">
        <f t="shared" si="375"/>
        <v>0</v>
      </c>
      <c r="BY472" s="451">
        <f t="shared" si="376"/>
        <v>0</v>
      </c>
      <c r="BZ472" s="451">
        <f t="shared" si="377"/>
        <v>0</v>
      </c>
      <c r="CA472" s="451">
        <f t="shared" si="378"/>
        <v>0</v>
      </c>
      <c r="CB472" s="451">
        <f t="shared" si="379"/>
        <v>0</v>
      </c>
      <c r="CC472" s="451">
        <f t="shared" si="380"/>
        <v>0</v>
      </c>
      <c r="CD472" s="452">
        <f t="shared" si="381"/>
        <v>0</v>
      </c>
      <c r="CE472" s="453">
        <f>IF($AF472="3/3",$R472*参照!$J$4,IF($AF472="2/3",$R472*参照!$J$5,IF($AF472="1/3",$R472*参照!$J$6,IF($AF472="1/4(多子)",$R472*参照!$J$4,IF($AF472="1/4(工･農)",$R472*参照!$J$7,IF($AF472="3/3(多子)",$R472*参照!$J$4,IF($AF472="2/3(多子)",$R472*参照!$J$4,IF($AF472="1/3(多子)",$R472*参照!$J$4,IF($AF472="多子世帯",$R472*参照!$J$4,)))))))))</f>
        <v>0</v>
      </c>
      <c r="CF472" s="454" t="b">
        <f>IF(AH472="3/3",$M472*参照!$I$4,IF(AH472="2/3",$M472*参照!$I$5,IF(AH472="1/3",$M472*参照!$I$6,IF(AH472="1/4(多子)",$M472*参照!$I$4,IF(AH472="1/4(工･農)",$M472*参照!$I$7,IF(AH472="3/3(多子)",$M472*参照!$I$4,IF(AH472="2/3(多子)",$M472*参照!$I$4,IF(AH472="1/3(多子)",$M472*参照!$I$4,IF(AH472="多子世帯",$M472*参照!$I$4,IF(AH472="対象外",0))))))))))</f>
        <v>0</v>
      </c>
      <c r="CG472" s="454" t="b">
        <f>IF(AI472="3/3",$M472*参照!$I$4,IF(AI472="2/3",$M472*参照!$I$5,IF(AI472="1/3",$M472*参照!$I$6,IF(AI472="1/4(多子)",$M472*参照!$I$4,IF(AI472="1/4(工･農)",$M472*参照!$I$7,IF(AI472="3/3(多子)",$M472*参照!$I$4,IF(AI472="2/3(多子)",$M472*参照!$I$4,IF(AI472="1/3(多子)",$M472*参照!$I$4,IF(AI472="多子世帯",$M472*参照!$I$4,IF(AI472="対象外",0))))))))))</f>
        <v>0</v>
      </c>
      <c r="CH472" s="454" t="b">
        <f>IF(AJ472="3/3",$M472*参照!$I$4,IF(AJ472="2/3",$M472*参照!$I$5,IF(AJ472="1/3",$M472*参照!$I$6,IF(AJ472="1/4(多子)",$M472*参照!$I$4,IF(AJ472="1/4(工･農)",$M472*参照!$I$7,IF(AJ472="3/3(多子)",$M472*参照!$I$4,IF(AJ472="2/3(多子)",$M472*参照!$I$4,IF(AJ472="1/3(多子)",$M472*参照!$I$4,IF(AJ472="多子世帯",$M472*参照!$I$4,IF(AJ472="対象外",0))))))))))</f>
        <v>0</v>
      </c>
      <c r="CI472" s="454" t="b">
        <f>IF(AK472="3/3",$M472*参照!$I$4,IF(AK472="2/3",$M472*参照!$I$5,IF(AK472="1/3",$M472*参照!$I$6,IF(AK472="1/4(多子)",$M472*参照!$I$4,IF(AK472="1/4(工･農)",$M472*参照!$I$7,IF(AK472="3/3(多子)",$M472*参照!$I$4,IF(AK472="2/3(多子)",$M472*参照!$I$4,IF(AK472="1/3(多子)",$M472*参照!$I$4,IF(AK472="多子世帯",$M472*参照!$I$4,IF(AK472="対象外",0))))))))))</f>
        <v>0</v>
      </c>
      <c r="CJ472" s="454" t="b">
        <f>IF(AL472="3/3",$M472*参照!$I$4,IF(AL472="2/3",$M472*参照!$I$5,IF(AL472="1/3",$M472*参照!$I$6,IF(AL472="1/4(多子)",$M472*参照!$I$4,IF(AL472="1/4(工･農)",$M472*参照!$I$7,IF(AL472="3/3(多子)",$M472*参照!$I$4,IF(AL472="2/3(多子)",$M472*参照!$I$4,IF(AL472="1/3(多子)",$M472*参照!$I$4,IF(AL472="多子世帯",$M472*参照!$I$4,IF(AL472="対象外",0))))))))))</f>
        <v>0</v>
      </c>
      <c r="CK472" s="454" t="b">
        <f>IF(AM472="3/3",$M472*参照!$I$4,IF(AM472="2/3",$M472*参照!$I$5,IF(AM472="1/3",$M472*参照!$I$6,IF(AM472="1/4(多子)",$M472*参照!$I$4,IF(AM472="1/4(工･農)",$M472*参照!$I$7,IF(AM472="3/3(多子)",$M472*参照!$I$4,IF(AM472="2/3(多子)",$M472*参照!$I$4,IF(AM472="1/3(多子)",$M472*参照!$I$4,IF(AM472="多子世帯",$M472*参照!$I$4,IF(AM472="対象外",0))))))))))</f>
        <v>0</v>
      </c>
      <c r="CL472" s="454" t="b">
        <f>IF(AN472="3/3",$M472*参照!$I$4,IF(AN472="2/3",$M472*参照!$I$5,IF(AN472="1/3",$M472*参照!$I$6,IF(AN472="1/4(多子)",$M472*参照!$I$4,IF(AN472="1/4(工･農)",$M472*参照!$I$7,IF(AN472="3/3(多子)",$M472*参照!$I$4,IF(AN472="2/3(多子)",$M472*参照!$I$4,IF(AN472="1/3(多子)",$M472*参照!$I$4,IF(AN472="多子世帯",$M472*参照!$I$4,IF(AN472="対象外",0))))))))))</f>
        <v>0</v>
      </c>
      <c r="CM472" s="454" t="b">
        <f>IF(AO472="3/3",$M472*参照!$I$4,IF(AO472="2/3",$M472*参照!$I$5,IF(AO472="1/3",$M472*参照!$I$6,IF(AO472="1/4(多子)",$M472*参照!$I$4,IF(AO472="1/4(工･農)",$M472*参照!$I$7,IF(AO472="3/3(多子)",$M472*参照!$I$4,IF(AO472="2/3(多子)",$M472*参照!$I$4,IF(AO472="1/3(多子)",$M472*参照!$I$4,IF(AO472="多子世帯",$M472*参照!$I$4,IF(AO472="対象外",0))))))))))</f>
        <v>0</v>
      </c>
      <c r="CN472" s="454" t="b">
        <f>IF(AP472="3/3",$M472*参照!$I$4,IF(AP472="2/3",$M472*参照!$I$5,IF(AP472="1/3",$M472*参照!$I$6,IF(AP472="1/4(多子)",$M472*参照!$I$4,IF(AP472="1/4(工･農)",$M472*参照!$I$7,IF(AP472="3/3(多子)",$M472*参照!$I$4,IF(AP472="2/3(多子)",$M472*参照!$I$4,IF(AP472="1/3(多子)",$M472*参照!$I$4,IF(AP472="多子世帯",$M472*参照!$I$4,IF(AP472="対象外",0))))))))))</f>
        <v>0</v>
      </c>
      <c r="CO472" s="454" t="b">
        <f>IF(AQ472="3/3",$M472*参照!$I$4,IF(AQ472="2/3",$M472*参照!$I$5,IF(AQ472="1/3",$M472*参照!$I$6,IF(AQ472="1/4(多子)",$M472*参照!$I$4,IF(AQ472="1/4(工･農)",$M472*参照!$I$7,IF(AQ472="3/3(多子)",$M472*参照!$I$4,IF(AQ472="2/3(多子)",$M472*参照!$I$4,IF(AQ472="1/3(多子)",$M472*参照!$I$4,IF(AQ472="多子世帯",$M472*参照!$I$4,IF(AQ472="対象外",0))))))))))</f>
        <v>0</v>
      </c>
      <c r="CP472" s="454" t="b">
        <f>IF(AR472="3/3",$M472*参照!$I$4,IF(AR472="2/3",$M472*参照!$I$5,IF(AR472="1/3",$M472*参照!$I$6,IF(AR472="1/4(多子)",$M472*参照!$I$4,IF(AR472="1/4(工･農)",$M472*参照!$I$7,IF(AR472="3/3(多子)",$M472*参照!$I$4,IF(AR472="2/3(多子)",$M472*参照!$I$4,IF(AR472="1/3(多子)",$M472*参照!$I$4,IF(AR472="多子世帯",$M472*参照!$I$4,IF(AR472="対象外",0))))))))))</f>
        <v>0</v>
      </c>
      <c r="CQ472" s="455" t="b">
        <f>IF(AS472="3/3",$M472*参照!$I$4,IF(AS472="2/3",$M472*参照!$I$5,IF(AS472="1/3",$M472*参照!$I$6,IF(AS472="1/4(多子)",$M472*参照!$I$4,IF(AS472="1/4(工･農)",$M472*参照!$I$7,IF(AS472="3/3(多子)",$M472*参照!$I$4,IF(AS472="2/3(多子)",$M472*参照!$I$4,IF(AS472="1/3(多子)",$M472*参照!$I$4,IF(AS472="多子世帯",$M472*参照!$I$4,IF(AS472="対象外",0))))))))))</f>
        <v>0</v>
      </c>
      <c r="CR472" s="456">
        <f t="shared" si="382"/>
        <v>0</v>
      </c>
      <c r="CS472" s="66"/>
      <c r="CT472" s="147"/>
      <c r="CU472" s="147"/>
      <c r="CV472" s="147"/>
      <c r="CW472" s="147"/>
      <c r="CX472" s="147"/>
      <c r="CY472" s="149"/>
      <c r="CZ472" s="100"/>
      <c r="DA472" s="147"/>
      <c r="DB472" s="147"/>
      <c r="DC472" s="147"/>
      <c r="DD472" s="147"/>
      <c r="DE472" s="147"/>
      <c r="DF472" s="148">
        <f t="shared" si="383"/>
        <v>0</v>
      </c>
      <c r="DG472" s="77">
        <f>IF(CD472=0,0,(ROUNDUP(O472*(BU472*参照!$C$5+BV472*参照!$C$6+BW472*参照!$C$7+BX472*参照!$C$8+BY472*参照!$C$9+BZ472*参照!$C$10+CA472*参照!$C$11+CB472*参照!$C$12+CC472*参照!$C$13)/CD472,-2)))</f>
        <v>0</v>
      </c>
      <c r="DH472" s="136" t="str">
        <f t="shared" si="354"/>
        <v>B</v>
      </c>
    </row>
    <row r="473" spans="1:112" ht="14.4">
      <c r="A473" s="137">
        <v>432</v>
      </c>
      <c r="B473" s="354"/>
      <c r="C473" s="355"/>
      <c r="D473" s="213"/>
      <c r="E473" s="213"/>
      <c r="F473" s="185"/>
      <c r="G473" s="213"/>
      <c r="H473" s="355"/>
      <c r="I473" s="237">
        <v>0</v>
      </c>
      <c r="J473" s="236">
        <f t="shared" si="355"/>
        <v>0</v>
      </c>
      <c r="K473" s="387">
        <f>IF(D473="昼間",参照!$E$4,IF(D473="夜間等",参照!$E$5,IF(D473="通信",参照!$E$6,0)))</f>
        <v>0</v>
      </c>
      <c r="L473" s="240">
        <f t="shared" si="356"/>
        <v>0</v>
      </c>
      <c r="M473" s="241">
        <f t="shared" si="357"/>
        <v>0</v>
      </c>
      <c r="N473" s="238"/>
      <c r="O473" s="238">
        <f t="shared" si="358"/>
        <v>0</v>
      </c>
      <c r="P473" s="389">
        <v>0</v>
      </c>
      <c r="Q473" s="392">
        <f>IF(D473="昼間",参照!$F$4,IF(D473="夜間等",参照!$F$5,IF(D473="通信",参照!$F$6,0)))</f>
        <v>0</v>
      </c>
      <c r="R473" s="240">
        <f t="shared" si="359"/>
        <v>0</v>
      </c>
      <c r="S473" s="214"/>
      <c r="T473" s="384">
        <f t="shared" si="360"/>
        <v>0</v>
      </c>
      <c r="U473" s="382">
        <f t="shared" si="361"/>
        <v>0</v>
      </c>
      <c r="V473" s="380">
        <f t="shared" si="362"/>
        <v>0</v>
      </c>
      <c r="W473" s="378">
        <f t="shared" si="363"/>
        <v>0</v>
      </c>
      <c r="X473" s="386" t="str">
        <f t="shared" si="333"/>
        <v>0</v>
      </c>
      <c r="Y473" s="379">
        <f t="shared" si="364"/>
        <v>0</v>
      </c>
      <c r="Z473" s="441"/>
      <c r="AA473" s="441"/>
      <c r="AB473" s="445">
        <f t="shared" si="365"/>
        <v>0</v>
      </c>
      <c r="AC473" s="356">
        <f t="shared" si="366"/>
        <v>0</v>
      </c>
      <c r="AD473" s="123">
        <f t="shared" si="334"/>
        <v>0</v>
      </c>
      <c r="AE473" s="123">
        <f t="shared" si="335"/>
        <v>0</v>
      </c>
      <c r="AF473" s="183"/>
      <c r="AG473" s="32"/>
      <c r="AH473" s="97"/>
      <c r="AI473" s="33"/>
      <c r="AJ473" s="97"/>
      <c r="AK473" s="33"/>
      <c r="AL473" s="97"/>
      <c r="AM473" s="98"/>
      <c r="AN473" s="99"/>
      <c r="AO473" s="147"/>
      <c r="AP473" s="147"/>
      <c r="AQ473" s="147"/>
      <c r="AR473" s="147"/>
      <c r="AS473" s="33"/>
      <c r="AT473" s="308">
        <f t="shared" si="336"/>
        <v>0</v>
      </c>
      <c r="AU473" s="295">
        <f t="shared" si="337"/>
        <v>0</v>
      </c>
      <c r="AV473" s="295">
        <f t="shared" si="338"/>
        <v>0</v>
      </c>
      <c r="AW473" s="295">
        <f t="shared" si="339"/>
        <v>0</v>
      </c>
      <c r="AX473" s="295">
        <f t="shared" si="340"/>
        <v>0</v>
      </c>
      <c r="AY473" s="295">
        <f t="shared" si="341"/>
        <v>0</v>
      </c>
      <c r="AZ473" s="295">
        <f t="shared" si="342"/>
        <v>0</v>
      </c>
      <c r="BA473" s="295">
        <f t="shared" si="343"/>
        <v>0</v>
      </c>
      <c r="BB473" s="310">
        <f t="shared" si="344"/>
        <v>0</v>
      </c>
      <c r="BC473" s="308">
        <f t="shared" si="345"/>
        <v>0</v>
      </c>
      <c r="BD473" s="308">
        <f t="shared" si="346"/>
        <v>0</v>
      </c>
      <c r="BE473" s="295">
        <f t="shared" si="347"/>
        <v>0</v>
      </c>
      <c r="BF473" s="308">
        <f t="shared" si="348"/>
        <v>0</v>
      </c>
      <c r="BG473" s="295">
        <f t="shared" si="349"/>
        <v>0</v>
      </c>
      <c r="BH473" s="308">
        <f t="shared" si="350"/>
        <v>0</v>
      </c>
      <c r="BI473" s="295">
        <f t="shared" si="351"/>
        <v>0</v>
      </c>
      <c r="BJ473" s="295">
        <f t="shared" si="352"/>
        <v>0</v>
      </c>
      <c r="BK473" s="310">
        <f t="shared" si="353"/>
        <v>0</v>
      </c>
      <c r="BL473" s="317">
        <f t="shared" si="367"/>
        <v>0</v>
      </c>
      <c r="BM473" s="299">
        <f t="shared" si="367"/>
        <v>0</v>
      </c>
      <c r="BN473" s="299">
        <f t="shared" si="368"/>
        <v>0</v>
      </c>
      <c r="BO473" s="299">
        <f t="shared" si="367"/>
        <v>0</v>
      </c>
      <c r="BP473" s="299">
        <f t="shared" si="369"/>
        <v>0</v>
      </c>
      <c r="BQ473" s="299">
        <f t="shared" si="367"/>
        <v>0</v>
      </c>
      <c r="BR473" s="299">
        <f t="shared" si="370"/>
        <v>0</v>
      </c>
      <c r="BS473" s="299">
        <f t="shared" si="371"/>
        <v>0</v>
      </c>
      <c r="BT473" s="318">
        <f t="shared" si="371"/>
        <v>0</v>
      </c>
      <c r="BU473" s="450">
        <f t="shared" si="372"/>
        <v>0</v>
      </c>
      <c r="BV473" s="451">
        <f t="shared" si="373"/>
        <v>0</v>
      </c>
      <c r="BW473" s="451">
        <f t="shared" si="374"/>
        <v>0</v>
      </c>
      <c r="BX473" s="451">
        <f t="shared" si="375"/>
        <v>0</v>
      </c>
      <c r="BY473" s="451">
        <f t="shared" si="376"/>
        <v>0</v>
      </c>
      <c r="BZ473" s="451">
        <f t="shared" si="377"/>
        <v>0</v>
      </c>
      <c r="CA473" s="451">
        <f t="shared" si="378"/>
        <v>0</v>
      </c>
      <c r="CB473" s="451">
        <f t="shared" si="379"/>
        <v>0</v>
      </c>
      <c r="CC473" s="451">
        <f t="shared" si="380"/>
        <v>0</v>
      </c>
      <c r="CD473" s="452">
        <f t="shared" si="381"/>
        <v>0</v>
      </c>
      <c r="CE473" s="453">
        <f>IF($AF473="3/3",$R473*参照!$J$4,IF($AF473="2/3",$R473*参照!$J$5,IF($AF473="1/3",$R473*参照!$J$6,IF($AF473="1/4(多子)",$R473*参照!$J$4,IF($AF473="1/4(工･農)",$R473*参照!$J$7,IF($AF473="3/3(多子)",$R473*参照!$J$4,IF($AF473="2/3(多子)",$R473*参照!$J$4,IF($AF473="1/3(多子)",$R473*参照!$J$4,IF($AF473="多子世帯",$R473*参照!$J$4,)))))))))</f>
        <v>0</v>
      </c>
      <c r="CF473" s="454" t="b">
        <f>IF(AH473="3/3",$M473*参照!$I$4,IF(AH473="2/3",$M473*参照!$I$5,IF(AH473="1/3",$M473*参照!$I$6,IF(AH473="1/4(多子)",$M473*参照!$I$4,IF(AH473="1/4(工･農)",$M473*参照!$I$7,IF(AH473="3/3(多子)",$M473*参照!$I$4,IF(AH473="2/3(多子)",$M473*参照!$I$4,IF(AH473="1/3(多子)",$M473*参照!$I$4,IF(AH473="多子世帯",$M473*参照!$I$4,IF(AH473="対象外",0))))))))))</f>
        <v>0</v>
      </c>
      <c r="CG473" s="454" t="b">
        <f>IF(AI473="3/3",$M473*参照!$I$4,IF(AI473="2/3",$M473*参照!$I$5,IF(AI473="1/3",$M473*参照!$I$6,IF(AI473="1/4(多子)",$M473*参照!$I$4,IF(AI473="1/4(工･農)",$M473*参照!$I$7,IF(AI473="3/3(多子)",$M473*参照!$I$4,IF(AI473="2/3(多子)",$M473*参照!$I$4,IF(AI473="1/3(多子)",$M473*参照!$I$4,IF(AI473="多子世帯",$M473*参照!$I$4,IF(AI473="対象外",0))))))))))</f>
        <v>0</v>
      </c>
      <c r="CH473" s="454" t="b">
        <f>IF(AJ473="3/3",$M473*参照!$I$4,IF(AJ473="2/3",$M473*参照!$I$5,IF(AJ473="1/3",$M473*参照!$I$6,IF(AJ473="1/4(多子)",$M473*参照!$I$4,IF(AJ473="1/4(工･農)",$M473*参照!$I$7,IF(AJ473="3/3(多子)",$M473*参照!$I$4,IF(AJ473="2/3(多子)",$M473*参照!$I$4,IF(AJ473="1/3(多子)",$M473*参照!$I$4,IF(AJ473="多子世帯",$M473*参照!$I$4,IF(AJ473="対象外",0))))))))))</f>
        <v>0</v>
      </c>
      <c r="CI473" s="454" t="b">
        <f>IF(AK473="3/3",$M473*参照!$I$4,IF(AK473="2/3",$M473*参照!$I$5,IF(AK473="1/3",$M473*参照!$I$6,IF(AK473="1/4(多子)",$M473*参照!$I$4,IF(AK473="1/4(工･農)",$M473*参照!$I$7,IF(AK473="3/3(多子)",$M473*参照!$I$4,IF(AK473="2/3(多子)",$M473*参照!$I$4,IF(AK473="1/3(多子)",$M473*参照!$I$4,IF(AK473="多子世帯",$M473*参照!$I$4,IF(AK473="対象外",0))))))))))</f>
        <v>0</v>
      </c>
      <c r="CJ473" s="454" t="b">
        <f>IF(AL473="3/3",$M473*参照!$I$4,IF(AL473="2/3",$M473*参照!$I$5,IF(AL473="1/3",$M473*参照!$I$6,IF(AL473="1/4(多子)",$M473*参照!$I$4,IF(AL473="1/4(工･農)",$M473*参照!$I$7,IF(AL473="3/3(多子)",$M473*参照!$I$4,IF(AL473="2/3(多子)",$M473*参照!$I$4,IF(AL473="1/3(多子)",$M473*参照!$I$4,IF(AL473="多子世帯",$M473*参照!$I$4,IF(AL473="対象外",0))))))))))</f>
        <v>0</v>
      </c>
      <c r="CK473" s="454" t="b">
        <f>IF(AM473="3/3",$M473*参照!$I$4,IF(AM473="2/3",$M473*参照!$I$5,IF(AM473="1/3",$M473*参照!$I$6,IF(AM473="1/4(多子)",$M473*参照!$I$4,IF(AM473="1/4(工･農)",$M473*参照!$I$7,IF(AM473="3/3(多子)",$M473*参照!$I$4,IF(AM473="2/3(多子)",$M473*参照!$I$4,IF(AM473="1/3(多子)",$M473*参照!$I$4,IF(AM473="多子世帯",$M473*参照!$I$4,IF(AM473="対象外",0))))))))))</f>
        <v>0</v>
      </c>
      <c r="CL473" s="454" t="b">
        <f>IF(AN473="3/3",$M473*参照!$I$4,IF(AN473="2/3",$M473*参照!$I$5,IF(AN473="1/3",$M473*参照!$I$6,IF(AN473="1/4(多子)",$M473*参照!$I$4,IF(AN473="1/4(工･農)",$M473*参照!$I$7,IF(AN473="3/3(多子)",$M473*参照!$I$4,IF(AN473="2/3(多子)",$M473*参照!$I$4,IF(AN473="1/3(多子)",$M473*参照!$I$4,IF(AN473="多子世帯",$M473*参照!$I$4,IF(AN473="対象外",0))))))))))</f>
        <v>0</v>
      </c>
      <c r="CM473" s="454" t="b">
        <f>IF(AO473="3/3",$M473*参照!$I$4,IF(AO473="2/3",$M473*参照!$I$5,IF(AO473="1/3",$M473*参照!$I$6,IF(AO473="1/4(多子)",$M473*参照!$I$4,IF(AO473="1/4(工･農)",$M473*参照!$I$7,IF(AO473="3/3(多子)",$M473*参照!$I$4,IF(AO473="2/3(多子)",$M473*参照!$I$4,IF(AO473="1/3(多子)",$M473*参照!$I$4,IF(AO473="多子世帯",$M473*参照!$I$4,IF(AO473="対象外",0))))))))))</f>
        <v>0</v>
      </c>
      <c r="CN473" s="454" t="b">
        <f>IF(AP473="3/3",$M473*参照!$I$4,IF(AP473="2/3",$M473*参照!$I$5,IF(AP473="1/3",$M473*参照!$I$6,IF(AP473="1/4(多子)",$M473*参照!$I$4,IF(AP473="1/4(工･農)",$M473*参照!$I$7,IF(AP473="3/3(多子)",$M473*参照!$I$4,IF(AP473="2/3(多子)",$M473*参照!$I$4,IF(AP473="1/3(多子)",$M473*参照!$I$4,IF(AP473="多子世帯",$M473*参照!$I$4,IF(AP473="対象外",0))))))))))</f>
        <v>0</v>
      </c>
      <c r="CO473" s="454" t="b">
        <f>IF(AQ473="3/3",$M473*参照!$I$4,IF(AQ473="2/3",$M473*参照!$I$5,IF(AQ473="1/3",$M473*参照!$I$6,IF(AQ473="1/4(多子)",$M473*参照!$I$4,IF(AQ473="1/4(工･農)",$M473*参照!$I$7,IF(AQ473="3/3(多子)",$M473*参照!$I$4,IF(AQ473="2/3(多子)",$M473*参照!$I$4,IF(AQ473="1/3(多子)",$M473*参照!$I$4,IF(AQ473="多子世帯",$M473*参照!$I$4,IF(AQ473="対象外",0))))))))))</f>
        <v>0</v>
      </c>
      <c r="CP473" s="454" t="b">
        <f>IF(AR473="3/3",$M473*参照!$I$4,IF(AR473="2/3",$M473*参照!$I$5,IF(AR473="1/3",$M473*参照!$I$6,IF(AR473="1/4(多子)",$M473*参照!$I$4,IF(AR473="1/4(工･農)",$M473*参照!$I$7,IF(AR473="3/3(多子)",$M473*参照!$I$4,IF(AR473="2/3(多子)",$M473*参照!$I$4,IF(AR473="1/3(多子)",$M473*参照!$I$4,IF(AR473="多子世帯",$M473*参照!$I$4,IF(AR473="対象外",0))))))))))</f>
        <v>0</v>
      </c>
      <c r="CQ473" s="455" t="b">
        <f>IF(AS473="3/3",$M473*参照!$I$4,IF(AS473="2/3",$M473*参照!$I$5,IF(AS473="1/3",$M473*参照!$I$6,IF(AS473="1/4(多子)",$M473*参照!$I$4,IF(AS473="1/4(工･農)",$M473*参照!$I$7,IF(AS473="3/3(多子)",$M473*参照!$I$4,IF(AS473="2/3(多子)",$M473*参照!$I$4,IF(AS473="1/3(多子)",$M473*参照!$I$4,IF(AS473="多子世帯",$M473*参照!$I$4,IF(AS473="対象外",0))))))))))</f>
        <v>0</v>
      </c>
      <c r="CR473" s="456">
        <f t="shared" si="382"/>
        <v>0</v>
      </c>
      <c r="CS473" s="66"/>
      <c r="CT473" s="147"/>
      <c r="CU473" s="147"/>
      <c r="CV473" s="147"/>
      <c r="CW473" s="147"/>
      <c r="CX473" s="147"/>
      <c r="CY473" s="149"/>
      <c r="CZ473" s="100"/>
      <c r="DA473" s="147"/>
      <c r="DB473" s="147"/>
      <c r="DC473" s="147"/>
      <c r="DD473" s="147"/>
      <c r="DE473" s="147"/>
      <c r="DF473" s="148">
        <f t="shared" si="383"/>
        <v>0</v>
      </c>
      <c r="DG473" s="77">
        <f>IF(CD473=0,0,(ROUNDUP(O473*(BU473*参照!$C$5+BV473*参照!$C$6+BW473*参照!$C$7+BX473*参照!$C$8+BY473*参照!$C$9+BZ473*参照!$C$10+CA473*参照!$C$11+CB473*参照!$C$12+CC473*参照!$C$13)/CD473,-2)))</f>
        <v>0</v>
      </c>
      <c r="DH473" s="136" t="str">
        <f t="shared" si="354"/>
        <v>B</v>
      </c>
    </row>
    <row r="474" spans="1:112" ht="14.4">
      <c r="A474" s="137">
        <v>433</v>
      </c>
      <c r="B474" s="363"/>
      <c r="C474" s="361"/>
      <c r="D474" s="126"/>
      <c r="E474" s="127"/>
      <c r="F474" s="185"/>
      <c r="G474" s="213"/>
      <c r="H474" s="355"/>
      <c r="I474" s="235">
        <v>0</v>
      </c>
      <c r="J474" s="235">
        <f t="shared" si="355"/>
        <v>0</v>
      </c>
      <c r="K474" s="387">
        <f>IF(D474="昼間",参照!$E$4,IF(D474="夜間等",参照!$E$5,IF(D474="通信",参照!$E$6,0)))</f>
        <v>0</v>
      </c>
      <c r="L474" s="240">
        <f t="shared" si="356"/>
        <v>0</v>
      </c>
      <c r="M474" s="241">
        <f t="shared" si="357"/>
        <v>0</v>
      </c>
      <c r="N474" s="238"/>
      <c r="O474" s="238">
        <f t="shared" si="358"/>
        <v>0</v>
      </c>
      <c r="P474" s="389">
        <v>0</v>
      </c>
      <c r="Q474" s="392">
        <f>IF(D474="昼間",参照!$F$4,IF(D474="夜間等",参照!$F$5,IF(D474="通信",参照!$F$6,0)))</f>
        <v>0</v>
      </c>
      <c r="R474" s="240">
        <f t="shared" si="359"/>
        <v>0</v>
      </c>
      <c r="S474" s="214"/>
      <c r="T474" s="384">
        <f t="shared" si="360"/>
        <v>0</v>
      </c>
      <c r="U474" s="382">
        <f t="shared" si="361"/>
        <v>0</v>
      </c>
      <c r="V474" s="380">
        <f t="shared" si="362"/>
        <v>0</v>
      </c>
      <c r="W474" s="378">
        <f t="shared" si="363"/>
        <v>0</v>
      </c>
      <c r="X474" s="386" t="str">
        <f t="shared" si="333"/>
        <v>0</v>
      </c>
      <c r="Y474" s="379">
        <f t="shared" si="364"/>
        <v>0</v>
      </c>
      <c r="Z474" s="441"/>
      <c r="AA474" s="441"/>
      <c r="AB474" s="445">
        <f t="shared" si="365"/>
        <v>0</v>
      </c>
      <c r="AC474" s="356">
        <f t="shared" si="366"/>
        <v>0</v>
      </c>
      <c r="AD474" s="123">
        <f t="shared" si="334"/>
        <v>0</v>
      </c>
      <c r="AE474" s="123">
        <f t="shared" si="335"/>
        <v>0</v>
      </c>
      <c r="AF474" s="183"/>
      <c r="AG474" s="32"/>
      <c r="AH474" s="97"/>
      <c r="AI474" s="33"/>
      <c r="AJ474" s="97"/>
      <c r="AK474" s="33"/>
      <c r="AL474" s="97"/>
      <c r="AM474" s="98"/>
      <c r="AN474" s="99"/>
      <c r="AO474" s="147"/>
      <c r="AP474" s="147"/>
      <c r="AQ474" s="147"/>
      <c r="AR474" s="147"/>
      <c r="AS474" s="33"/>
      <c r="AT474" s="308">
        <f t="shared" si="336"/>
        <v>0</v>
      </c>
      <c r="AU474" s="295">
        <f t="shared" si="337"/>
        <v>0</v>
      </c>
      <c r="AV474" s="295">
        <f t="shared" si="338"/>
        <v>0</v>
      </c>
      <c r="AW474" s="295">
        <f t="shared" si="339"/>
        <v>0</v>
      </c>
      <c r="AX474" s="295">
        <f t="shared" si="340"/>
        <v>0</v>
      </c>
      <c r="AY474" s="295">
        <f t="shared" si="341"/>
        <v>0</v>
      </c>
      <c r="AZ474" s="295">
        <f t="shared" si="342"/>
        <v>0</v>
      </c>
      <c r="BA474" s="295">
        <f t="shared" si="343"/>
        <v>0</v>
      </c>
      <c r="BB474" s="310">
        <f t="shared" si="344"/>
        <v>0</v>
      </c>
      <c r="BC474" s="308">
        <f t="shared" si="345"/>
        <v>0</v>
      </c>
      <c r="BD474" s="308">
        <f t="shared" si="346"/>
        <v>0</v>
      </c>
      <c r="BE474" s="295">
        <f t="shared" si="347"/>
        <v>0</v>
      </c>
      <c r="BF474" s="308">
        <f t="shared" si="348"/>
        <v>0</v>
      </c>
      <c r="BG474" s="295">
        <f t="shared" si="349"/>
        <v>0</v>
      </c>
      <c r="BH474" s="308">
        <f t="shared" si="350"/>
        <v>0</v>
      </c>
      <c r="BI474" s="295">
        <f t="shared" si="351"/>
        <v>0</v>
      </c>
      <c r="BJ474" s="295">
        <f t="shared" si="352"/>
        <v>0</v>
      </c>
      <c r="BK474" s="310">
        <f t="shared" si="353"/>
        <v>0</v>
      </c>
      <c r="BL474" s="317">
        <f t="shared" si="367"/>
        <v>0</v>
      </c>
      <c r="BM474" s="299">
        <f t="shared" si="367"/>
        <v>0</v>
      </c>
      <c r="BN474" s="299">
        <f t="shared" si="368"/>
        <v>0</v>
      </c>
      <c r="BO474" s="299">
        <f t="shared" si="367"/>
        <v>0</v>
      </c>
      <c r="BP474" s="299">
        <f t="shared" si="369"/>
        <v>0</v>
      </c>
      <c r="BQ474" s="299">
        <f t="shared" si="367"/>
        <v>0</v>
      </c>
      <c r="BR474" s="299">
        <f t="shared" si="370"/>
        <v>0</v>
      </c>
      <c r="BS474" s="299">
        <f t="shared" si="371"/>
        <v>0</v>
      </c>
      <c r="BT474" s="318">
        <f t="shared" si="371"/>
        <v>0</v>
      </c>
      <c r="BU474" s="450">
        <f t="shared" si="372"/>
        <v>0</v>
      </c>
      <c r="BV474" s="451">
        <f t="shared" si="373"/>
        <v>0</v>
      </c>
      <c r="BW474" s="451">
        <f t="shared" si="374"/>
        <v>0</v>
      </c>
      <c r="BX474" s="451">
        <f t="shared" si="375"/>
        <v>0</v>
      </c>
      <c r="BY474" s="451">
        <f t="shared" si="376"/>
        <v>0</v>
      </c>
      <c r="BZ474" s="451">
        <f t="shared" si="377"/>
        <v>0</v>
      </c>
      <c r="CA474" s="451">
        <f t="shared" si="378"/>
        <v>0</v>
      </c>
      <c r="CB474" s="451">
        <f t="shared" si="379"/>
        <v>0</v>
      </c>
      <c r="CC474" s="451">
        <f t="shared" si="380"/>
        <v>0</v>
      </c>
      <c r="CD474" s="452">
        <f t="shared" si="381"/>
        <v>0</v>
      </c>
      <c r="CE474" s="453">
        <f>IF($AF474="3/3",$R474*参照!$J$4,IF($AF474="2/3",$R474*参照!$J$5,IF($AF474="1/3",$R474*参照!$J$6,IF($AF474="1/4(多子)",$R474*参照!$J$4,IF($AF474="1/4(工･農)",$R474*参照!$J$7,IF($AF474="3/3(多子)",$R474*参照!$J$4,IF($AF474="2/3(多子)",$R474*参照!$J$4,IF($AF474="1/3(多子)",$R474*参照!$J$4,IF($AF474="多子世帯",$R474*参照!$J$4,)))))))))</f>
        <v>0</v>
      </c>
      <c r="CF474" s="454" t="b">
        <f>IF(AH474="3/3",$M474*参照!$I$4,IF(AH474="2/3",$M474*参照!$I$5,IF(AH474="1/3",$M474*参照!$I$6,IF(AH474="1/4(多子)",$M474*参照!$I$4,IF(AH474="1/4(工･農)",$M474*参照!$I$7,IF(AH474="3/3(多子)",$M474*参照!$I$4,IF(AH474="2/3(多子)",$M474*参照!$I$4,IF(AH474="1/3(多子)",$M474*参照!$I$4,IF(AH474="多子世帯",$M474*参照!$I$4,IF(AH474="対象外",0))))))))))</f>
        <v>0</v>
      </c>
      <c r="CG474" s="454" t="b">
        <f>IF(AI474="3/3",$M474*参照!$I$4,IF(AI474="2/3",$M474*参照!$I$5,IF(AI474="1/3",$M474*参照!$I$6,IF(AI474="1/4(多子)",$M474*参照!$I$4,IF(AI474="1/4(工･農)",$M474*参照!$I$7,IF(AI474="3/3(多子)",$M474*参照!$I$4,IF(AI474="2/3(多子)",$M474*参照!$I$4,IF(AI474="1/3(多子)",$M474*参照!$I$4,IF(AI474="多子世帯",$M474*参照!$I$4,IF(AI474="対象外",0))))))))))</f>
        <v>0</v>
      </c>
      <c r="CH474" s="454" t="b">
        <f>IF(AJ474="3/3",$M474*参照!$I$4,IF(AJ474="2/3",$M474*参照!$I$5,IF(AJ474="1/3",$M474*参照!$I$6,IF(AJ474="1/4(多子)",$M474*参照!$I$4,IF(AJ474="1/4(工･農)",$M474*参照!$I$7,IF(AJ474="3/3(多子)",$M474*参照!$I$4,IF(AJ474="2/3(多子)",$M474*参照!$I$4,IF(AJ474="1/3(多子)",$M474*参照!$I$4,IF(AJ474="多子世帯",$M474*参照!$I$4,IF(AJ474="対象外",0))))))))))</f>
        <v>0</v>
      </c>
      <c r="CI474" s="454" t="b">
        <f>IF(AK474="3/3",$M474*参照!$I$4,IF(AK474="2/3",$M474*参照!$I$5,IF(AK474="1/3",$M474*参照!$I$6,IF(AK474="1/4(多子)",$M474*参照!$I$4,IF(AK474="1/4(工･農)",$M474*参照!$I$7,IF(AK474="3/3(多子)",$M474*参照!$I$4,IF(AK474="2/3(多子)",$M474*参照!$I$4,IF(AK474="1/3(多子)",$M474*参照!$I$4,IF(AK474="多子世帯",$M474*参照!$I$4,IF(AK474="対象外",0))))))))))</f>
        <v>0</v>
      </c>
      <c r="CJ474" s="454" t="b">
        <f>IF(AL474="3/3",$M474*参照!$I$4,IF(AL474="2/3",$M474*参照!$I$5,IF(AL474="1/3",$M474*参照!$I$6,IF(AL474="1/4(多子)",$M474*参照!$I$4,IF(AL474="1/4(工･農)",$M474*参照!$I$7,IF(AL474="3/3(多子)",$M474*参照!$I$4,IF(AL474="2/3(多子)",$M474*参照!$I$4,IF(AL474="1/3(多子)",$M474*参照!$I$4,IF(AL474="多子世帯",$M474*参照!$I$4,IF(AL474="対象外",0))))))))))</f>
        <v>0</v>
      </c>
      <c r="CK474" s="454" t="b">
        <f>IF(AM474="3/3",$M474*参照!$I$4,IF(AM474="2/3",$M474*参照!$I$5,IF(AM474="1/3",$M474*参照!$I$6,IF(AM474="1/4(多子)",$M474*参照!$I$4,IF(AM474="1/4(工･農)",$M474*参照!$I$7,IF(AM474="3/3(多子)",$M474*参照!$I$4,IF(AM474="2/3(多子)",$M474*参照!$I$4,IF(AM474="1/3(多子)",$M474*参照!$I$4,IF(AM474="多子世帯",$M474*参照!$I$4,IF(AM474="対象外",0))))))))))</f>
        <v>0</v>
      </c>
      <c r="CL474" s="454" t="b">
        <f>IF(AN474="3/3",$M474*参照!$I$4,IF(AN474="2/3",$M474*参照!$I$5,IF(AN474="1/3",$M474*参照!$I$6,IF(AN474="1/4(多子)",$M474*参照!$I$4,IF(AN474="1/4(工･農)",$M474*参照!$I$7,IF(AN474="3/3(多子)",$M474*参照!$I$4,IF(AN474="2/3(多子)",$M474*参照!$I$4,IF(AN474="1/3(多子)",$M474*参照!$I$4,IF(AN474="多子世帯",$M474*参照!$I$4,IF(AN474="対象外",0))))))))))</f>
        <v>0</v>
      </c>
      <c r="CM474" s="454" t="b">
        <f>IF(AO474="3/3",$M474*参照!$I$4,IF(AO474="2/3",$M474*参照!$I$5,IF(AO474="1/3",$M474*参照!$I$6,IF(AO474="1/4(多子)",$M474*参照!$I$4,IF(AO474="1/4(工･農)",$M474*参照!$I$7,IF(AO474="3/3(多子)",$M474*参照!$I$4,IF(AO474="2/3(多子)",$M474*参照!$I$4,IF(AO474="1/3(多子)",$M474*参照!$I$4,IF(AO474="多子世帯",$M474*参照!$I$4,IF(AO474="対象外",0))))))))))</f>
        <v>0</v>
      </c>
      <c r="CN474" s="454" t="b">
        <f>IF(AP474="3/3",$M474*参照!$I$4,IF(AP474="2/3",$M474*参照!$I$5,IF(AP474="1/3",$M474*参照!$I$6,IF(AP474="1/4(多子)",$M474*参照!$I$4,IF(AP474="1/4(工･農)",$M474*参照!$I$7,IF(AP474="3/3(多子)",$M474*参照!$I$4,IF(AP474="2/3(多子)",$M474*参照!$I$4,IF(AP474="1/3(多子)",$M474*参照!$I$4,IF(AP474="多子世帯",$M474*参照!$I$4,IF(AP474="対象外",0))))))))))</f>
        <v>0</v>
      </c>
      <c r="CO474" s="454" t="b">
        <f>IF(AQ474="3/3",$M474*参照!$I$4,IF(AQ474="2/3",$M474*参照!$I$5,IF(AQ474="1/3",$M474*参照!$I$6,IF(AQ474="1/4(多子)",$M474*参照!$I$4,IF(AQ474="1/4(工･農)",$M474*参照!$I$7,IF(AQ474="3/3(多子)",$M474*参照!$I$4,IF(AQ474="2/3(多子)",$M474*参照!$I$4,IF(AQ474="1/3(多子)",$M474*参照!$I$4,IF(AQ474="多子世帯",$M474*参照!$I$4,IF(AQ474="対象外",0))))))))))</f>
        <v>0</v>
      </c>
      <c r="CP474" s="454" t="b">
        <f>IF(AR474="3/3",$M474*参照!$I$4,IF(AR474="2/3",$M474*参照!$I$5,IF(AR474="1/3",$M474*参照!$I$6,IF(AR474="1/4(多子)",$M474*参照!$I$4,IF(AR474="1/4(工･農)",$M474*参照!$I$7,IF(AR474="3/3(多子)",$M474*参照!$I$4,IF(AR474="2/3(多子)",$M474*参照!$I$4,IF(AR474="1/3(多子)",$M474*参照!$I$4,IF(AR474="多子世帯",$M474*参照!$I$4,IF(AR474="対象外",0))))))))))</f>
        <v>0</v>
      </c>
      <c r="CQ474" s="455" t="b">
        <f>IF(AS474="3/3",$M474*参照!$I$4,IF(AS474="2/3",$M474*参照!$I$5,IF(AS474="1/3",$M474*参照!$I$6,IF(AS474="1/4(多子)",$M474*参照!$I$4,IF(AS474="1/4(工･農)",$M474*参照!$I$7,IF(AS474="3/3(多子)",$M474*参照!$I$4,IF(AS474="2/3(多子)",$M474*参照!$I$4,IF(AS474="1/3(多子)",$M474*参照!$I$4,IF(AS474="多子世帯",$M474*参照!$I$4,IF(AS474="対象外",0))))))))))</f>
        <v>0</v>
      </c>
      <c r="CR474" s="456">
        <f t="shared" si="382"/>
        <v>0</v>
      </c>
      <c r="CS474" s="66"/>
      <c r="CT474" s="147"/>
      <c r="CU474" s="147"/>
      <c r="CV474" s="147"/>
      <c r="CW474" s="147"/>
      <c r="CX474" s="147"/>
      <c r="CY474" s="149"/>
      <c r="CZ474" s="100"/>
      <c r="DA474" s="147"/>
      <c r="DB474" s="147"/>
      <c r="DC474" s="147"/>
      <c r="DD474" s="147"/>
      <c r="DE474" s="147"/>
      <c r="DF474" s="148">
        <f t="shared" si="383"/>
        <v>0</v>
      </c>
      <c r="DG474" s="77">
        <f>IF(CD474=0,0,(ROUNDUP(O474*(BU474*参照!$C$5+BV474*参照!$C$6+BW474*参照!$C$7+BX474*参照!$C$8+BY474*参照!$C$9+BZ474*参照!$C$10+CA474*参照!$C$11+CB474*参照!$C$12+CC474*参照!$C$13)/CD474,-2)))</f>
        <v>0</v>
      </c>
      <c r="DH474" s="136" t="str">
        <f t="shared" si="354"/>
        <v>B</v>
      </c>
    </row>
    <row r="475" spans="1:112" ht="14.4">
      <c r="A475" s="137">
        <v>434</v>
      </c>
      <c r="B475" s="363"/>
      <c r="C475" s="361"/>
      <c r="D475" s="126"/>
      <c r="E475" s="127"/>
      <c r="F475" s="185"/>
      <c r="G475" s="213"/>
      <c r="H475" s="355"/>
      <c r="I475" s="235">
        <v>0</v>
      </c>
      <c r="J475" s="235">
        <f t="shared" si="355"/>
        <v>0</v>
      </c>
      <c r="K475" s="387">
        <f>IF(D475="昼間",参照!$E$4,IF(D475="夜間等",参照!$E$5,IF(D475="通信",参照!$E$6,0)))</f>
        <v>0</v>
      </c>
      <c r="L475" s="240">
        <f t="shared" si="356"/>
        <v>0</v>
      </c>
      <c r="M475" s="241">
        <f t="shared" si="357"/>
        <v>0</v>
      </c>
      <c r="N475" s="238"/>
      <c r="O475" s="238">
        <f t="shared" si="358"/>
        <v>0</v>
      </c>
      <c r="P475" s="389">
        <v>0</v>
      </c>
      <c r="Q475" s="392">
        <f>IF(D475="昼間",参照!$F$4,IF(D475="夜間等",参照!$F$5,IF(D475="通信",参照!$F$6,0)))</f>
        <v>0</v>
      </c>
      <c r="R475" s="240">
        <f t="shared" si="359"/>
        <v>0</v>
      </c>
      <c r="S475" s="214"/>
      <c r="T475" s="384">
        <f t="shared" si="360"/>
        <v>0</v>
      </c>
      <c r="U475" s="382">
        <f t="shared" si="361"/>
        <v>0</v>
      </c>
      <c r="V475" s="380">
        <f t="shared" si="362"/>
        <v>0</v>
      </c>
      <c r="W475" s="378">
        <f t="shared" si="363"/>
        <v>0</v>
      </c>
      <c r="X475" s="386" t="str">
        <f t="shared" si="333"/>
        <v>0</v>
      </c>
      <c r="Y475" s="379">
        <f t="shared" si="364"/>
        <v>0</v>
      </c>
      <c r="Z475" s="441"/>
      <c r="AA475" s="441"/>
      <c r="AB475" s="445">
        <f t="shared" si="365"/>
        <v>0</v>
      </c>
      <c r="AC475" s="356">
        <f t="shared" si="366"/>
        <v>0</v>
      </c>
      <c r="AD475" s="123">
        <f t="shared" si="334"/>
        <v>0</v>
      </c>
      <c r="AE475" s="123">
        <f t="shared" si="335"/>
        <v>0</v>
      </c>
      <c r="AF475" s="183"/>
      <c r="AG475" s="32"/>
      <c r="AH475" s="97"/>
      <c r="AI475" s="33"/>
      <c r="AJ475" s="97"/>
      <c r="AK475" s="33"/>
      <c r="AL475" s="97"/>
      <c r="AM475" s="98"/>
      <c r="AN475" s="99"/>
      <c r="AO475" s="147"/>
      <c r="AP475" s="147"/>
      <c r="AQ475" s="147"/>
      <c r="AR475" s="147"/>
      <c r="AS475" s="33"/>
      <c r="AT475" s="308">
        <f t="shared" si="336"/>
        <v>0</v>
      </c>
      <c r="AU475" s="295">
        <f t="shared" si="337"/>
        <v>0</v>
      </c>
      <c r="AV475" s="295">
        <f t="shared" si="338"/>
        <v>0</v>
      </c>
      <c r="AW475" s="295">
        <f t="shared" si="339"/>
        <v>0</v>
      </c>
      <c r="AX475" s="295">
        <f t="shared" si="340"/>
        <v>0</v>
      </c>
      <c r="AY475" s="295">
        <f t="shared" si="341"/>
        <v>0</v>
      </c>
      <c r="AZ475" s="295">
        <f t="shared" si="342"/>
        <v>0</v>
      </c>
      <c r="BA475" s="295">
        <f t="shared" si="343"/>
        <v>0</v>
      </c>
      <c r="BB475" s="310">
        <f t="shared" si="344"/>
        <v>0</v>
      </c>
      <c r="BC475" s="308">
        <f t="shared" si="345"/>
        <v>0</v>
      </c>
      <c r="BD475" s="308">
        <f t="shared" si="346"/>
        <v>0</v>
      </c>
      <c r="BE475" s="295">
        <f t="shared" si="347"/>
        <v>0</v>
      </c>
      <c r="BF475" s="308">
        <f t="shared" si="348"/>
        <v>0</v>
      </c>
      <c r="BG475" s="295">
        <f t="shared" si="349"/>
        <v>0</v>
      </c>
      <c r="BH475" s="308">
        <f t="shared" si="350"/>
        <v>0</v>
      </c>
      <c r="BI475" s="295">
        <f t="shared" si="351"/>
        <v>0</v>
      </c>
      <c r="BJ475" s="295">
        <f t="shared" si="352"/>
        <v>0</v>
      </c>
      <c r="BK475" s="310">
        <f t="shared" si="353"/>
        <v>0</v>
      </c>
      <c r="BL475" s="317">
        <f t="shared" si="367"/>
        <v>0</v>
      </c>
      <c r="BM475" s="299">
        <f t="shared" si="367"/>
        <v>0</v>
      </c>
      <c r="BN475" s="299">
        <f t="shared" si="368"/>
        <v>0</v>
      </c>
      <c r="BO475" s="299">
        <f t="shared" si="367"/>
        <v>0</v>
      </c>
      <c r="BP475" s="299">
        <f t="shared" si="369"/>
        <v>0</v>
      </c>
      <c r="BQ475" s="299">
        <f t="shared" si="367"/>
        <v>0</v>
      </c>
      <c r="BR475" s="299">
        <f t="shared" si="370"/>
        <v>0</v>
      </c>
      <c r="BS475" s="299">
        <f t="shared" si="371"/>
        <v>0</v>
      </c>
      <c r="BT475" s="318">
        <f t="shared" si="371"/>
        <v>0</v>
      </c>
      <c r="BU475" s="450">
        <f t="shared" si="372"/>
        <v>0</v>
      </c>
      <c r="BV475" s="451">
        <f t="shared" si="373"/>
        <v>0</v>
      </c>
      <c r="BW475" s="451">
        <f t="shared" si="374"/>
        <v>0</v>
      </c>
      <c r="BX475" s="451">
        <f t="shared" si="375"/>
        <v>0</v>
      </c>
      <c r="BY475" s="451">
        <f t="shared" si="376"/>
        <v>0</v>
      </c>
      <c r="BZ475" s="451">
        <f t="shared" si="377"/>
        <v>0</v>
      </c>
      <c r="CA475" s="451">
        <f t="shared" si="378"/>
        <v>0</v>
      </c>
      <c r="CB475" s="451">
        <f t="shared" si="379"/>
        <v>0</v>
      </c>
      <c r="CC475" s="451">
        <f t="shared" si="380"/>
        <v>0</v>
      </c>
      <c r="CD475" s="452">
        <f t="shared" si="381"/>
        <v>0</v>
      </c>
      <c r="CE475" s="453">
        <f>IF($AF475="3/3",$R475*参照!$J$4,IF($AF475="2/3",$R475*参照!$J$5,IF($AF475="1/3",$R475*参照!$J$6,IF($AF475="1/4(多子)",$R475*参照!$J$4,IF($AF475="1/4(工･農)",$R475*参照!$J$7,IF($AF475="3/3(多子)",$R475*参照!$J$4,IF($AF475="2/3(多子)",$R475*参照!$J$4,IF($AF475="1/3(多子)",$R475*参照!$J$4,IF($AF475="多子世帯",$R475*参照!$J$4,)))))))))</f>
        <v>0</v>
      </c>
      <c r="CF475" s="454" t="b">
        <f>IF(AH475="3/3",$M475*参照!$I$4,IF(AH475="2/3",$M475*参照!$I$5,IF(AH475="1/3",$M475*参照!$I$6,IF(AH475="1/4(多子)",$M475*参照!$I$4,IF(AH475="1/4(工･農)",$M475*参照!$I$7,IF(AH475="3/3(多子)",$M475*参照!$I$4,IF(AH475="2/3(多子)",$M475*参照!$I$4,IF(AH475="1/3(多子)",$M475*参照!$I$4,IF(AH475="多子世帯",$M475*参照!$I$4,IF(AH475="対象外",0))))))))))</f>
        <v>0</v>
      </c>
      <c r="CG475" s="454" t="b">
        <f>IF(AI475="3/3",$M475*参照!$I$4,IF(AI475="2/3",$M475*参照!$I$5,IF(AI475="1/3",$M475*参照!$I$6,IF(AI475="1/4(多子)",$M475*参照!$I$4,IF(AI475="1/4(工･農)",$M475*参照!$I$7,IF(AI475="3/3(多子)",$M475*参照!$I$4,IF(AI475="2/3(多子)",$M475*参照!$I$4,IF(AI475="1/3(多子)",$M475*参照!$I$4,IF(AI475="多子世帯",$M475*参照!$I$4,IF(AI475="対象外",0))))))))))</f>
        <v>0</v>
      </c>
      <c r="CH475" s="454" t="b">
        <f>IF(AJ475="3/3",$M475*参照!$I$4,IF(AJ475="2/3",$M475*参照!$I$5,IF(AJ475="1/3",$M475*参照!$I$6,IF(AJ475="1/4(多子)",$M475*参照!$I$4,IF(AJ475="1/4(工･農)",$M475*参照!$I$7,IF(AJ475="3/3(多子)",$M475*参照!$I$4,IF(AJ475="2/3(多子)",$M475*参照!$I$4,IF(AJ475="1/3(多子)",$M475*参照!$I$4,IF(AJ475="多子世帯",$M475*参照!$I$4,IF(AJ475="対象外",0))))))))))</f>
        <v>0</v>
      </c>
      <c r="CI475" s="454" t="b">
        <f>IF(AK475="3/3",$M475*参照!$I$4,IF(AK475="2/3",$M475*参照!$I$5,IF(AK475="1/3",$M475*参照!$I$6,IF(AK475="1/4(多子)",$M475*参照!$I$4,IF(AK475="1/4(工･農)",$M475*参照!$I$7,IF(AK475="3/3(多子)",$M475*参照!$I$4,IF(AK475="2/3(多子)",$M475*参照!$I$4,IF(AK475="1/3(多子)",$M475*参照!$I$4,IF(AK475="多子世帯",$M475*参照!$I$4,IF(AK475="対象外",0))))))))))</f>
        <v>0</v>
      </c>
      <c r="CJ475" s="454" t="b">
        <f>IF(AL475="3/3",$M475*参照!$I$4,IF(AL475="2/3",$M475*参照!$I$5,IF(AL475="1/3",$M475*参照!$I$6,IF(AL475="1/4(多子)",$M475*参照!$I$4,IF(AL475="1/4(工･農)",$M475*参照!$I$7,IF(AL475="3/3(多子)",$M475*参照!$I$4,IF(AL475="2/3(多子)",$M475*参照!$I$4,IF(AL475="1/3(多子)",$M475*参照!$I$4,IF(AL475="多子世帯",$M475*参照!$I$4,IF(AL475="対象外",0))))))))))</f>
        <v>0</v>
      </c>
      <c r="CK475" s="454" t="b">
        <f>IF(AM475="3/3",$M475*参照!$I$4,IF(AM475="2/3",$M475*参照!$I$5,IF(AM475="1/3",$M475*参照!$I$6,IF(AM475="1/4(多子)",$M475*参照!$I$4,IF(AM475="1/4(工･農)",$M475*参照!$I$7,IF(AM475="3/3(多子)",$M475*参照!$I$4,IF(AM475="2/3(多子)",$M475*参照!$I$4,IF(AM475="1/3(多子)",$M475*参照!$I$4,IF(AM475="多子世帯",$M475*参照!$I$4,IF(AM475="対象外",0))))))))))</f>
        <v>0</v>
      </c>
      <c r="CL475" s="454" t="b">
        <f>IF(AN475="3/3",$M475*参照!$I$4,IF(AN475="2/3",$M475*参照!$I$5,IF(AN475="1/3",$M475*参照!$I$6,IF(AN475="1/4(多子)",$M475*参照!$I$4,IF(AN475="1/4(工･農)",$M475*参照!$I$7,IF(AN475="3/3(多子)",$M475*参照!$I$4,IF(AN475="2/3(多子)",$M475*参照!$I$4,IF(AN475="1/3(多子)",$M475*参照!$I$4,IF(AN475="多子世帯",$M475*参照!$I$4,IF(AN475="対象外",0))))))))))</f>
        <v>0</v>
      </c>
      <c r="CM475" s="454" t="b">
        <f>IF(AO475="3/3",$M475*参照!$I$4,IF(AO475="2/3",$M475*参照!$I$5,IF(AO475="1/3",$M475*参照!$I$6,IF(AO475="1/4(多子)",$M475*参照!$I$4,IF(AO475="1/4(工･農)",$M475*参照!$I$7,IF(AO475="3/3(多子)",$M475*参照!$I$4,IF(AO475="2/3(多子)",$M475*参照!$I$4,IF(AO475="1/3(多子)",$M475*参照!$I$4,IF(AO475="多子世帯",$M475*参照!$I$4,IF(AO475="対象外",0))))))))))</f>
        <v>0</v>
      </c>
      <c r="CN475" s="454" t="b">
        <f>IF(AP475="3/3",$M475*参照!$I$4,IF(AP475="2/3",$M475*参照!$I$5,IF(AP475="1/3",$M475*参照!$I$6,IF(AP475="1/4(多子)",$M475*参照!$I$4,IF(AP475="1/4(工･農)",$M475*参照!$I$7,IF(AP475="3/3(多子)",$M475*参照!$I$4,IF(AP475="2/3(多子)",$M475*参照!$I$4,IF(AP475="1/3(多子)",$M475*参照!$I$4,IF(AP475="多子世帯",$M475*参照!$I$4,IF(AP475="対象外",0))))))))))</f>
        <v>0</v>
      </c>
      <c r="CO475" s="454" t="b">
        <f>IF(AQ475="3/3",$M475*参照!$I$4,IF(AQ475="2/3",$M475*参照!$I$5,IF(AQ475="1/3",$M475*参照!$I$6,IF(AQ475="1/4(多子)",$M475*参照!$I$4,IF(AQ475="1/4(工･農)",$M475*参照!$I$7,IF(AQ475="3/3(多子)",$M475*参照!$I$4,IF(AQ475="2/3(多子)",$M475*参照!$I$4,IF(AQ475="1/3(多子)",$M475*参照!$I$4,IF(AQ475="多子世帯",$M475*参照!$I$4,IF(AQ475="対象外",0))))))))))</f>
        <v>0</v>
      </c>
      <c r="CP475" s="454" t="b">
        <f>IF(AR475="3/3",$M475*参照!$I$4,IF(AR475="2/3",$M475*参照!$I$5,IF(AR475="1/3",$M475*参照!$I$6,IF(AR475="1/4(多子)",$M475*参照!$I$4,IF(AR475="1/4(工･農)",$M475*参照!$I$7,IF(AR475="3/3(多子)",$M475*参照!$I$4,IF(AR475="2/3(多子)",$M475*参照!$I$4,IF(AR475="1/3(多子)",$M475*参照!$I$4,IF(AR475="多子世帯",$M475*参照!$I$4,IF(AR475="対象外",0))))))))))</f>
        <v>0</v>
      </c>
      <c r="CQ475" s="455" t="b">
        <f>IF(AS475="3/3",$M475*参照!$I$4,IF(AS475="2/3",$M475*参照!$I$5,IF(AS475="1/3",$M475*参照!$I$6,IF(AS475="1/4(多子)",$M475*参照!$I$4,IF(AS475="1/4(工･農)",$M475*参照!$I$7,IF(AS475="3/3(多子)",$M475*参照!$I$4,IF(AS475="2/3(多子)",$M475*参照!$I$4,IF(AS475="1/3(多子)",$M475*参照!$I$4,IF(AS475="多子世帯",$M475*参照!$I$4,IF(AS475="対象外",0))))))))))</f>
        <v>0</v>
      </c>
      <c r="CR475" s="456">
        <f t="shared" si="382"/>
        <v>0</v>
      </c>
      <c r="CS475" s="66"/>
      <c r="CT475" s="147"/>
      <c r="CU475" s="147"/>
      <c r="CV475" s="147"/>
      <c r="CW475" s="147"/>
      <c r="CX475" s="147"/>
      <c r="CY475" s="149"/>
      <c r="CZ475" s="100"/>
      <c r="DA475" s="147"/>
      <c r="DB475" s="147"/>
      <c r="DC475" s="147"/>
      <c r="DD475" s="147"/>
      <c r="DE475" s="147"/>
      <c r="DF475" s="148">
        <f t="shared" si="383"/>
        <v>0</v>
      </c>
      <c r="DG475" s="77">
        <f>IF(CD475=0,0,(ROUNDUP(O475*(BU475*参照!$C$5+BV475*参照!$C$6+BW475*参照!$C$7+BX475*参照!$C$8+BY475*参照!$C$9+BZ475*参照!$C$10+CA475*参照!$C$11+CB475*参照!$C$12+CC475*参照!$C$13)/CD475,-2)))</f>
        <v>0</v>
      </c>
      <c r="DH475" s="136" t="str">
        <f t="shared" si="354"/>
        <v>B</v>
      </c>
    </row>
    <row r="476" spans="1:112" ht="14.4">
      <c r="A476" s="137">
        <v>435</v>
      </c>
      <c r="B476" s="363"/>
      <c r="C476" s="361"/>
      <c r="D476" s="126"/>
      <c r="E476" s="127"/>
      <c r="F476" s="185"/>
      <c r="G476" s="213"/>
      <c r="H476" s="355"/>
      <c r="I476" s="235">
        <v>0</v>
      </c>
      <c r="J476" s="235">
        <f t="shared" si="355"/>
        <v>0</v>
      </c>
      <c r="K476" s="387">
        <f>IF(D476="昼間",参照!$E$4,IF(D476="夜間等",参照!$E$5,IF(D476="通信",参照!$E$6,0)))</f>
        <v>0</v>
      </c>
      <c r="L476" s="240">
        <f t="shared" si="356"/>
        <v>0</v>
      </c>
      <c r="M476" s="241">
        <f t="shared" si="357"/>
        <v>0</v>
      </c>
      <c r="N476" s="238"/>
      <c r="O476" s="238">
        <f t="shared" si="358"/>
        <v>0</v>
      </c>
      <c r="P476" s="389">
        <v>0</v>
      </c>
      <c r="Q476" s="392">
        <f>IF(D476="昼間",参照!$F$4,IF(D476="夜間等",参照!$F$5,IF(D476="通信",参照!$F$6,0)))</f>
        <v>0</v>
      </c>
      <c r="R476" s="240">
        <f t="shared" si="359"/>
        <v>0</v>
      </c>
      <c r="S476" s="214"/>
      <c r="T476" s="384">
        <f t="shared" si="360"/>
        <v>0</v>
      </c>
      <c r="U476" s="382">
        <f t="shared" si="361"/>
        <v>0</v>
      </c>
      <c r="V476" s="380">
        <f t="shared" si="362"/>
        <v>0</v>
      </c>
      <c r="W476" s="378">
        <f t="shared" si="363"/>
        <v>0</v>
      </c>
      <c r="X476" s="386" t="str">
        <f t="shared" si="333"/>
        <v>0</v>
      </c>
      <c r="Y476" s="379">
        <f t="shared" si="364"/>
        <v>0</v>
      </c>
      <c r="Z476" s="441"/>
      <c r="AA476" s="441"/>
      <c r="AB476" s="445">
        <f t="shared" si="365"/>
        <v>0</v>
      </c>
      <c r="AC476" s="356">
        <f t="shared" si="366"/>
        <v>0</v>
      </c>
      <c r="AD476" s="123">
        <f t="shared" si="334"/>
        <v>0</v>
      </c>
      <c r="AE476" s="123">
        <f t="shared" si="335"/>
        <v>0</v>
      </c>
      <c r="AF476" s="183"/>
      <c r="AG476" s="32"/>
      <c r="AH476" s="97"/>
      <c r="AI476" s="33"/>
      <c r="AJ476" s="97"/>
      <c r="AK476" s="33"/>
      <c r="AL476" s="97"/>
      <c r="AM476" s="98"/>
      <c r="AN476" s="99"/>
      <c r="AO476" s="147"/>
      <c r="AP476" s="147"/>
      <c r="AQ476" s="147"/>
      <c r="AR476" s="147"/>
      <c r="AS476" s="33"/>
      <c r="AT476" s="308">
        <f t="shared" si="336"/>
        <v>0</v>
      </c>
      <c r="AU476" s="295">
        <f t="shared" si="337"/>
        <v>0</v>
      </c>
      <c r="AV476" s="295">
        <f t="shared" si="338"/>
        <v>0</v>
      </c>
      <c r="AW476" s="295">
        <f t="shared" si="339"/>
        <v>0</v>
      </c>
      <c r="AX476" s="295">
        <f t="shared" si="340"/>
        <v>0</v>
      </c>
      <c r="AY476" s="295">
        <f t="shared" si="341"/>
        <v>0</v>
      </c>
      <c r="AZ476" s="295">
        <f t="shared" si="342"/>
        <v>0</v>
      </c>
      <c r="BA476" s="295">
        <f t="shared" si="343"/>
        <v>0</v>
      </c>
      <c r="BB476" s="310">
        <f t="shared" si="344"/>
        <v>0</v>
      </c>
      <c r="BC476" s="308">
        <f t="shared" si="345"/>
        <v>0</v>
      </c>
      <c r="BD476" s="308">
        <f t="shared" si="346"/>
        <v>0</v>
      </c>
      <c r="BE476" s="295">
        <f t="shared" si="347"/>
        <v>0</v>
      </c>
      <c r="BF476" s="308">
        <f t="shared" si="348"/>
        <v>0</v>
      </c>
      <c r="BG476" s="295">
        <f t="shared" si="349"/>
        <v>0</v>
      </c>
      <c r="BH476" s="308">
        <f t="shared" si="350"/>
        <v>0</v>
      </c>
      <c r="BI476" s="295">
        <f t="shared" si="351"/>
        <v>0</v>
      </c>
      <c r="BJ476" s="295">
        <f t="shared" si="352"/>
        <v>0</v>
      </c>
      <c r="BK476" s="310">
        <f t="shared" si="353"/>
        <v>0</v>
      </c>
      <c r="BL476" s="317">
        <f t="shared" si="367"/>
        <v>0</v>
      </c>
      <c r="BM476" s="299">
        <f t="shared" si="367"/>
        <v>0</v>
      </c>
      <c r="BN476" s="299">
        <f t="shared" si="368"/>
        <v>0</v>
      </c>
      <c r="BO476" s="299">
        <f t="shared" si="367"/>
        <v>0</v>
      </c>
      <c r="BP476" s="299">
        <f t="shared" si="369"/>
        <v>0</v>
      </c>
      <c r="BQ476" s="299">
        <f t="shared" si="367"/>
        <v>0</v>
      </c>
      <c r="BR476" s="299">
        <f t="shared" si="370"/>
        <v>0</v>
      </c>
      <c r="BS476" s="299">
        <f t="shared" si="371"/>
        <v>0</v>
      </c>
      <c r="BT476" s="318">
        <f t="shared" si="371"/>
        <v>0</v>
      </c>
      <c r="BU476" s="450">
        <f t="shared" si="372"/>
        <v>0</v>
      </c>
      <c r="BV476" s="451">
        <f t="shared" si="373"/>
        <v>0</v>
      </c>
      <c r="BW476" s="451">
        <f t="shared" si="374"/>
        <v>0</v>
      </c>
      <c r="BX476" s="451">
        <f t="shared" si="375"/>
        <v>0</v>
      </c>
      <c r="BY476" s="451">
        <f t="shared" si="376"/>
        <v>0</v>
      </c>
      <c r="BZ476" s="451">
        <f t="shared" si="377"/>
        <v>0</v>
      </c>
      <c r="CA476" s="451">
        <f t="shared" si="378"/>
        <v>0</v>
      </c>
      <c r="CB476" s="451">
        <f t="shared" si="379"/>
        <v>0</v>
      </c>
      <c r="CC476" s="451">
        <f t="shared" si="380"/>
        <v>0</v>
      </c>
      <c r="CD476" s="452">
        <f t="shared" si="381"/>
        <v>0</v>
      </c>
      <c r="CE476" s="453">
        <f>IF($AF476="3/3",$R476*参照!$J$4,IF($AF476="2/3",$R476*参照!$J$5,IF($AF476="1/3",$R476*参照!$J$6,IF($AF476="1/4(多子)",$R476*参照!$J$4,IF($AF476="1/4(工･農)",$R476*参照!$J$7,IF($AF476="3/3(多子)",$R476*参照!$J$4,IF($AF476="2/3(多子)",$R476*参照!$J$4,IF($AF476="1/3(多子)",$R476*参照!$J$4,IF($AF476="多子世帯",$R476*参照!$J$4,)))))))))</f>
        <v>0</v>
      </c>
      <c r="CF476" s="454" t="b">
        <f>IF(AH476="3/3",$M476*参照!$I$4,IF(AH476="2/3",$M476*参照!$I$5,IF(AH476="1/3",$M476*参照!$I$6,IF(AH476="1/4(多子)",$M476*参照!$I$4,IF(AH476="1/4(工･農)",$M476*参照!$I$7,IF(AH476="3/3(多子)",$M476*参照!$I$4,IF(AH476="2/3(多子)",$M476*参照!$I$4,IF(AH476="1/3(多子)",$M476*参照!$I$4,IF(AH476="多子世帯",$M476*参照!$I$4,IF(AH476="対象外",0))))))))))</f>
        <v>0</v>
      </c>
      <c r="CG476" s="454" t="b">
        <f>IF(AI476="3/3",$M476*参照!$I$4,IF(AI476="2/3",$M476*参照!$I$5,IF(AI476="1/3",$M476*参照!$I$6,IF(AI476="1/4(多子)",$M476*参照!$I$4,IF(AI476="1/4(工･農)",$M476*参照!$I$7,IF(AI476="3/3(多子)",$M476*参照!$I$4,IF(AI476="2/3(多子)",$M476*参照!$I$4,IF(AI476="1/3(多子)",$M476*参照!$I$4,IF(AI476="多子世帯",$M476*参照!$I$4,IF(AI476="対象外",0))))))))))</f>
        <v>0</v>
      </c>
      <c r="CH476" s="454" t="b">
        <f>IF(AJ476="3/3",$M476*参照!$I$4,IF(AJ476="2/3",$M476*参照!$I$5,IF(AJ476="1/3",$M476*参照!$I$6,IF(AJ476="1/4(多子)",$M476*参照!$I$4,IF(AJ476="1/4(工･農)",$M476*参照!$I$7,IF(AJ476="3/3(多子)",$M476*参照!$I$4,IF(AJ476="2/3(多子)",$M476*参照!$I$4,IF(AJ476="1/3(多子)",$M476*参照!$I$4,IF(AJ476="多子世帯",$M476*参照!$I$4,IF(AJ476="対象外",0))))))))))</f>
        <v>0</v>
      </c>
      <c r="CI476" s="454" t="b">
        <f>IF(AK476="3/3",$M476*参照!$I$4,IF(AK476="2/3",$M476*参照!$I$5,IF(AK476="1/3",$M476*参照!$I$6,IF(AK476="1/4(多子)",$M476*参照!$I$4,IF(AK476="1/4(工･農)",$M476*参照!$I$7,IF(AK476="3/3(多子)",$M476*参照!$I$4,IF(AK476="2/3(多子)",$M476*参照!$I$4,IF(AK476="1/3(多子)",$M476*参照!$I$4,IF(AK476="多子世帯",$M476*参照!$I$4,IF(AK476="対象外",0))))))))))</f>
        <v>0</v>
      </c>
      <c r="CJ476" s="454" t="b">
        <f>IF(AL476="3/3",$M476*参照!$I$4,IF(AL476="2/3",$M476*参照!$I$5,IF(AL476="1/3",$M476*参照!$I$6,IF(AL476="1/4(多子)",$M476*参照!$I$4,IF(AL476="1/4(工･農)",$M476*参照!$I$7,IF(AL476="3/3(多子)",$M476*参照!$I$4,IF(AL476="2/3(多子)",$M476*参照!$I$4,IF(AL476="1/3(多子)",$M476*参照!$I$4,IF(AL476="多子世帯",$M476*参照!$I$4,IF(AL476="対象外",0))))))))))</f>
        <v>0</v>
      </c>
      <c r="CK476" s="454" t="b">
        <f>IF(AM476="3/3",$M476*参照!$I$4,IF(AM476="2/3",$M476*参照!$I$5,IF(AM476="1/3",$M476*参照!$I$6,IF(AM476="1/4(多子)",$M476*参照!$I$4,IF(AM476="1/4(工･農)",$M476*参照!$I$7,IF(AM476="3/3(多子)",$M476*参照!$I$4,IF(AM476="2/3(多子)",$M476*参照!$I$4,IF(AM476="1/3(多子)",$M476*参照!$I$4,IF(AM476="多子世帯",$M476*参照!$I$4,IF(AM476="対象外",0))))))))))</f>
        <v>0</v>
      </c>
      <c r="CL476" s="454" t="b">
        <f>IF(AN476="3/3",$M476*参照!$I$4,IF(AN476="2/3",$M476*参照!$I$5,IF(AN476="1/3",$M476*参照!$I$6,IF(AN476="1/4(多子)",$M476*参照!$I$4,IF(AN476="1/4(工･農)",$M476*参照!$I$7,IF(AN476="3/3(多子)",$M476*参照!$I$4,IF(AN476="2/3(多子)",$M476*参照!$I$4,IF(AN476="1/3(多子)",$M476*参照!$I$4,IF(AN476="多子世帯",$M476*参照!$I$4,IF(AN476="対象外",0))))))))))</f>
        <v>0</v>
      </c>
      <c r="CM476" s="454" t="b">
        <f>IF(AO476="3/3",$M476*参照!$I$4,IF(AO476="2/3",$M476*参照!$I$5,IF(AO476="1/3",$M476*参照!$I$6,IF(AO476="1/4(多子)",$M476*参照!$I$4,IF(AO476="1/4(工･農)",$M476*参照!$I$7,IF(AO476="3/3(多子)",$M476*参照!$I$4,IF(AO476="2/3(多子)",$M476*参照!$I$4,IF(AO476="1/3(多子)",$M476*参照!$I$4,IF(AO476="多子世帯",$M476*参照!$I$4,IF(AO476="対象外",0))))))))))</f>
        <v>0</v>
      </c>
      <c r="CN476" s="454" t="b">
        <f>IF(AP476="3/3",$M476*参照!$I$4,IF(AP476="2/3",$M476*参照!$I$5,IF(AP476="1/3",$M476*参照!$I$6,IF(AP476="1/4(多子)",$M476*参照!$I$4,IF(AP476="1/4(工･農)",$M476*参照!$I$7,IF(AP476="3/3(多子)",$M476*参照!$I$4,IF(AP476="2/3(多子)",$M476*参照!$I$4,IF(AP476="1/3(多子)",$M476*参照!$I$4,IF(AP476="多子世帯",$M476*参照!$I$4,IF(AP476="対象外",0))))))))))</f>
        <v>0</v>
      </c>
      <c r="CO476" s="454" t="b">
        <f>IF(AQ476="3/3",$M476*参照!$I$4,IF(AQ476="2/3",$M476*参照!$I$5,IF(AQ476="1/3",$M476*参照!$I$6,IF(AQ476="1/4(多子)",$M476*参照!$I$4,IF(AQ476="1/4(工･農)",$M476*参照!$I$7,IF(AQ476="3/3(多子)",$M476*参照!$I$4,IF(AQ476="2/3(多子)",$M476*参照!$I$4,IF(AQ476="1/3(多子)",$M476*参照!$I$4,IF(AQ476="多子世帯",$M476*参照!$I$4,IF(AQ476="対象外",0))))))))))</f>
        <v>0</v>
      </c>
      <c r="CP476" s="454" t="b">
        <f>IF(AR476="3/3",$M476*参照!$I$4,IF(AR476="2/3",$M476*参照!$I$5,IF(AR476="1/3",$M476*参照!$I$6,IF(AR476="1/4(多子)",$M476*参照!$I$4,IF(AR476="1/4(工･農)",$M476*参照!$I$7,IF(AR476="3/3(多子)",$M476*参照!$I$4,IF(AR476="2/3(多子)",$M476*参照!$I$4,IF(AR476="1/3(多子)",$M476*参照!$I$4,IF(AR476="多子世帯",$M476*参照!$I$4,IF(AR476="対象外",0))))))))))</f>
        <v>0</v>
      </c>
      <c r="CQ476" s="455" t="b">
        <f>IF(AS476="3/3",$M476*参照!$I$4,IF(AS476="2/3",$M476*参照!$I$5,IF(AS476="1/3",$M476*参照!$I$6,IF(AS476="1/4(多子)",$M476*参照!$I$4,IF(AS476="1/4(工･農)",$M476*参照!$I$7,IF(AS476="3/3(多子)",$M476*参照!$I$4,IF(AS476="2/3(多子)",$M476*参照!$I$4,IF(AS476="1/3(多子)",$M476*参照!$I$4,IF(AS476="多子世帯",$M476*参照!$I$4,IF(AS476="対象外",0))))))))))</f>
        <v>0</v>
      </c>
      <c r="CR476" s="456">
        <f t="shared" si="382"/>
        <v>0</v>
      </c>
      <c r="CS476" s="66"/>
      <c r="CT476" s="147"/>
      <c r="CU476" s="147"/>
      <c r="CV476" s="147"/>
      <c r="CW476" s="147"/>
      <c r="CX476" s="147"/>
      <c r="CY476" s="149"/>
      <c r="CZ476" s="100"/>
      <c r="DA476" s="147"/>
      <c r="DB476" s="147"/>
      <c r="DC476" s="147"/>
      <c r="DD476" s="147"/>
      <c r="DE476" s="147"/>
      <c r="DF476" s="148">
        <f t="shared" si="383"/>
        <v>0</v>
      </c>
      <c r="DG476" s="77">
        <f>IF(CD476=0,0,(ROUNDUP(O476*(BU476*参照!$C$5+BV476*参照!$C$6+BW476*参照!$C$7+BX476*参照!$C$8+BY476*参照!$C$9+BZ476*参照!$C$10+CA476*参照!$C$11+CB476*参照!$C$12+CC476*参照!$C$13)/CD476,-2)))</f>
        <v>0</v>
      </c>
      <c r="DH476" s="136" t="str">
        <f t="shared" si="354"/>
        <v>B</v>
      </c>
    </row>
    <row r="477" spans="1:112" ht="14.4">
      <c r="A477" s="137">
        <v>436</v>
      </c>
      <c r="B477" s="354"/>
      <c r="C477" s="355"/>
      <c r="D477" s="213"/>
      <c r="E477" s="213"/>
      <c r="F477" s="185"/>
      <c r="G477" s="213"/>
      <c r="H477" s="355"/>
      <c r="I477" s="237">
        <v>0</v>
      </c>
      <c r="J477" s="236">
        <f t="shared" si="355"/>
        <v>0</v>
      </c>
      <c r="K477" s="387">
        <f>IF(D477="昼間",参照!$E$4,IF(D477="夜間等",参照!$E$5,IF(D477="通信",参照!$E$6,0)))</f>
        <v>0</v>
      </c>
      <c r="L477" s="240">
        <f t="shared" si="356"/>
        <v>0</v>
      </c>
      <c r="M477" s="241">
        <f t="shared" si="357"/>
        <v>0</v>
      </c>
      <c r="N477" s="238"/>
      <c r="O477" s="238">
        <f t="shared" si="358"/>
        <v>0</v>
      </c>
      <c r="P477" s="389">
        <v>0</v>
      </c>
      <c r="Q477" s="392">
        <f>IF(D477="昼間",参照!$F$4,IF(D477="夜間等",参照!$F$5,IF(D477="通信",参照!$F$6,0)))</f>
        <v>0</v>
      </c>
      <c r="R477" s="240">
        <f t="shared" si="359"/>
        <v>0</v>
      </c>
      <c r="S477" s="214"/>
      <c r="T477" s="384">
        <f t="shared" si="360"/>
        <v>0</v>
      </c>
      <c r="U477" s="382">
        <f t="shared" si="361"/>
        <v>0</v>
      </c>
      <c r="V477" s="380">
        <f t="shared" si="362"/>
        <v>0</v>
      </c>
      <c r="W477" s="378">
        <f t="shared" si="363"/>
        <v>0</v>
      </c>
      <c r="X477" s="386" t="str">
        <f t="shared" si="333"/>
        <v>0</v>
      </c>
      <c r="Y477" s="379">
        <f t="shared" si="364"/>
        <v>0</v>
      </c>
      <c r="Z477" s="441"/>
      <c r="AA477" s="441"/>
      <c r="AB477" s="445">
        <f t="shared" si="365"/>
        <v>0</v>
      </c>
      <c r="AC477" s="356">
        <f t="shared" si="366"/>
        <v>0</v>
      </c>
      <c r="AD477" s="123">
        <f t="shared" si="334"/>
        <v>0</v>
      </c>
      <c r="AE477" s="123">
        <f t="shared" si="335"/>
        <v>0</v>
      </c>
      <c r="AF477" s="183"/>
      <c r="AG477" s="32"/>
      <c r="AH477" s="97"/>
      <c r="AI477" s="33"/>
      <c r="AJ477" s="97"/>
      <c r="AK477" s="33"/>
      <c r="AL477" s="97"/>
      <c r="AM477" s="98"/>
      <c r="AN477" s="99"/>
      <c r="AO477" s="147"/>
      <c r="AP477" s="147"/>
      <c r="AQ477" s="147"/>
      <c r="AR477" s="147"/>
      <c r="AS477" s="33"/>
      <c r="AT477" s="308">
        <f t="shared" si="336"/>
        <v>0</v>
      </c>
      <c r="AU477" s="295">
        <f t="shared" si="337"/>
        <v>0</v>
      </c>
      <c r="AV477" s="295">
        <f t="shared" si="338"/>
        <v>0</v>
      </c>
      <c r="AW477" s="295">
        <f t="shared" si="339"/>
        <v>0</v>
      </c>
      <c r="AX477" s="295">
        <f t="shared" si="340"/>
        <v>0</v>
      </c>
      <c r="AY477" s="295">
        <f t="shared" si="341"/>
        <v>0</v>
      </c>
      <c r="AZ477" s="295">
        <f t="shared" si="342"/>
        <v>0</v>
      </c>
      <c r="BA477" s="295">
        <f t="shared" si="343"/>
        <v>0</v>
      </c>
      <c r="BB477" s="310">
        <f t="shared" si="344"/>
        <v>0</v>
      </c>
      <c r="BC477" s="308">
        <f t="shared" si="345"/>
        <v>0</v>
      </c>
      <c r="BD477" s="308">
        <f t="shared" si="346"/>
        <v>0</v>
      </c>
      <c r="BE477" s="295">
        <f t="shared" si="347"/>
        <v>0</v>
      </c>
      <c r="BF477" s="308">
        <f t="shared" si="348"/>
        <v>0</v>
      </c>
      <c r="BG477" s="295">
        <f t="shared" si="349"/>
        <v>0</v>
      </c>
      <c r="BH477" s="308">
        <f t="shared" si="350"/>
        <v>0</v>
      </c>
      <c r="BI477" s="295">
        <f t="shared" si="351"/>
        <v>0</v>
      </c>
      <c r="BJ477" s="295">
        <f t="shared" si="352"/>
        <v>0</v>
      </c>
      <c r="BK477" s="310">
        <f t="shared" si="353"/>
        <v>0</v>
      </c>
      <c r="BL477" s="317">
        <f t="shared" si="367"/>
        <v>0</v>
      </c>
      <c r="BM477" s="299">
        <f t="shared" si="367"/>
        <v>0</v>
      </c>
      <c r="BN477" s="299">
        <f t="shared" si="368"/>
        <v>0</v>
      </c>
      <c r="BO477" s="299">
        <f t="shared" si="367"/>
        <v>0</v>
      </c>
      <c r="BP477" s="299">
        <f t="shared" si="369"/>
        <v>0</v>
      </c>
      <c r="BQ477" s="299">
        <f t="shared" si="367"/>
        <v>0</v>
      </c>
      <c r="BR477" s="299">
        <f t="shared" si="370"/>
        <v>0</v>
      </c>
      <c r="BS477" s="299">
        <f t="shared" si="371"/>
        <v>0</v>
      </c>
      <c r="BT477" s="318">
        <f t="shared" si="371"/>
        <v>0</v>
      </c>
      <c r="BU477" s="450">
        <f t="shared" si="372"/>
        <v>0</v>
      </c>
      <c r="BV477" s="451">
        <f t="shared" si="373"/>
        <v>0</v>
      </c>
      <c r="BW477" s="451">
        <f t="shared" si="374"/>
        <v>0</v>
      </c>
      <c r="BX477" s="451">
        <f t="shared" si="375"/>
        <v>0</v>
      </c>
      <c r="BY477" s="451">
        <f t="shared" si="376"/>
        <v>0</v>
      </c>
      <c r="BZ477" s="451">
        <f t="shared" si="377"/>
        <v>0</v>
      </c>
      <c r="CA477" s="451">
        <f t="shared" si="378"/>
        <v>0</v>
      </c>
      <c r="CB477" s="451">
        <f t="shared" si="379"/>
        <v>0</v>
      </c>
      <c r="CC477" s="451">
        <f t="shared" si="380"/>
        <v>0</v>
      </c>
      <c r="CD477" s="452">
        <f t="shared" si="381"/>
        <v>0</v>
      </c>
      <c r="CE477" s="453">
        <f>IF($AF477="3/3",$R477*参照!$J$4,IF($AF477="2/3",$R477*参照!$J$5,IF($AF477="1/3",$R477*参照!$J$6,IF($AF477="1/4(多子)",$R477*参照!$J$4,IF($AF477="1/4(工･農)",$R477*参照!$J$7,IF($AF477="3/3(多子)",$R477*参照!$J$4,IF($AF477="2/3(多子)",$R477*参照!$J$4,IF($AF477="1/3(多子)",$R477*参照!$J$4,IF($AF477="多子世帯",$R477*参照!$J$4,)))))))))</f>
        <v>0</v>
      </c>
      <c r="CF477" s="454" t="b">
        <f>IF(AH477="3/3",$M477*参照!$I$4,IF(AH477="2/3",$M477*参照!$I$5,IF(AH477="1/3",$M477*参照!$I$6,IF(AH477="1/4(多子)",$M477*参照!$I$4,IF(AH477="1/4(工･農)",$M477*参照!$I$7,IF(AH477="3/3(多子)",$M477*参照!$I$4,IF(AH477="2/3(多子)",$M477*参照!$I$4,IF(AH477="1/3(多子)",$M477*参照!$I$4,IF(AH477="多子世帯",$M477*参照!$I$4,IF(AH477="対象外",0))))))))))</f>
        <v>0</v>
      </c>
      <c r="CG477" s="454" t="b">
        <f>IF(AI477="3/3",$M477*参照!$I$4,IF(AI477="2/3",$M477*参照!$I$5,IF(AI477="1/3",$M477*参照!$I$6,IF(AI477="1/4(多子)",$M477*参照!$I$4,IF(AI477="1/4(工･農)",$M477*参照!$I$7,IF(AI477="3/3(多子)",$M477*参照!$I$4,IF(AI477="2/3(多子)",$M477*参照!$I$4,IF(AI477="1/3(多子)",$M477*参照!$I$4,IF(AI477="多子世帯",$M477*参照!$I$4,IF(AI477="対象外",0))))))))))</f>
        <v>0</v>
      </c>
      <c r="CH477" s="454" t="b">
        <f>IF(AJ477="3/3",$M477*参照!$I$4,IF(AJ477="2/3",$M477*参照!$I$5,IF(AJ477="1/3",$M477*参照!$I$6,IF(AJ477="1/4(多子)",$M477*参照!$I$4,IF(AJ477="1/4(工･農)",$M477*参照!$I$7,IF(AJ477="3/3(多子)",$M477*参照!$I$4,IF(AJ477="2/3(多子)",$M477*参照!$I$4,IF(AJ477="1/3(多子)",$M477*参照!$I$4,IF(AJ477="多子世帯",$M477*参照!$I$4,IF(AJ477="対象外",0))))))))))</f>
        <v>0</v>
      </c>
      <c r="CI477" s="454" t="b">
        <f>IF(AK477="3/3",$M477*参照!$I$4,IF(AK477="2/3",$M477*参照!$I$5,IF(AK477="1/3",$M477*参照!$I$6,IF(AK477="1/4(多子)",$M477*参照!$I$4,IF(AK477="1/4(工･農)",$M477*参照!$I$7,IF(AK477="3/3(多子)",$M477*参照!$I$4,IF(AK477="2/3(多子)",$M477*参照!$I$4,IF(AK477="1/3(多子)",$M477*参照!$I$4,IF(AK477="多子世帯",$M477*参照!$I$4,IF(AK477="対象外",0))))))))))</f>
        <v>0</v>
      </c>
      <c r="CJ477" s="454" t="b">
        <f>IF(AL477="3/3",$M477*参照!$I$4,IF(AL477="2/3",$M477*参照!$I$5,IF(AL477="1/3",$M477*参照!$I$6,IF(AL477="1/4(多子)",$M477*参照!$I$4,IF(AL477="1/4(工･農)",$M477*参照!$I$7,IF(AL477="3/3(多子)",$M477*参照!$I$4,IF(AL477="2/3(多子)",$M477*参照!$I$4,IF(AL477="1/3(多子)",$M477*参照!$I$4,IF(AL477="多子世帯",$M477*参照!$I$4,IF(AL477="対象外",0))))))))))</f>
        <v>0</v>
      </c>
      <c r="CK477" s="454" t="b">
        <f>IF(AM477="3/3",$M477*参照!$I$4,IF(AM477="2/3",$M477*参照!$I$5,IF(AM477="1/3",$M477*参照!$I$6,IF(AM477="1/4(多子)",$M477*参照!$I$4,IF(AM477="1/4(工･農)",$M477*参照!$I$7,IF(AM477="3/3(多子)",$M477*参照!$I$4,IF(AM477="2/3(多子)",$M477*参照!$I$4,IF(AM477="1/3(多子)",$M477*参照!$I$4,IF(AM477="多子世帯",$M477*参照!$I$4,IF(AM477="対象外",0))))))))))</f>
        <v>0</v>
      </c>
      <c r="CL477" s="454" t="b">
        <f>IF(AN477="3/3",$M477*参照!$I$4,IF(AN477="2/3",$M477*参照!$I$5,IF(AN477="1/3",$M477*参照!$I$6,IF(AN477="1/4(多子)",$M477*参照!$I$4,IF(AN477="1/4(工･農)",$M477*参照!$I$7,IF(AN477="3/3(多子)",$M477*参照!$I$4,IF(AN477="2/3(多子)",$M477*参照!$I$4,IF(AN477="1/3(多子)",$M477*参照!$I$4,IF(AN477="多子世帯",$M477*参照!$I$4,IF(AN477="対象外",0))))))))))</f>
        <v>0</v>
      </c>
      <c r="CM477" s="454" t="b">
        <f>IF(AO477="3/3",$M477*参照!$I$4,IF(AO477="2/3",$M477*参照!$I$5,IF(AO477="1/3",$M477*参照!$I$6,IF(AO477="1/4(多子)",$M477*参照!$I$4,IF(AO477="1/4(工･農)",$M477*参照!$I$7,IF(AO477="3/3(多子)",$M477*参照!$I$4,IF(AO477="2/3(多子)",$M477*参照!$I$4,IF(AO477="1/3(多子)",$M477*参照!$I$4,IF(AO477="多子世帯",$M477*参照!$I$4,IF(AO477="対象外",0))))))))))</f>
        <v>0</v>
      </c>
      <c r="CN477" s="454" t="b">
        <f>IF(AP477="3/3",$M477*参照!$I$4,IF(AP477="2/3",$M477*参照!$I$5,IF(AP477="1/3",$M477*参照!$I$6,IF(AP477="1/4(多子)",$M477*参照!$I$4,IF(AP477="1/4(工･農)",$M477*参照!$I$7,IF(AP477="3/3(多子)",$M477*参照!$I$4,IF(AP477="2/3(多子)",$M477*参照!$I$4,IF(AP477="1/3(多子)",$M477*参照!$I$4,IF(AP477="多子世帯",$M477*参照!$I$4,IF(AP477="対象外",0))))))))))</f>
        <v>0</v>
      </c>
      <c r="CO477" s="454" t="b">
        <f>IF(AQ477="3/3",$M477*参照!$I$4,IF(AQ477="2/3",$M477*参照!$I$5,IF(AQ477="1/3",$M477*参照!$I$6,IF(AQ477="1/4(多子)",$M477*参照!$I$4,IF(AQ477="1/4(工･農)",$M477*参照!$I$7,IF(AQ477="3/3(多子)",$M477*参照!$I$4,IF(AQ477="2/3(多子)",$M477*参照!$I$4,IF(AQ477="1/3(多子)",$M477*参照!$I$4,IF(AQ477="多子世帯",$M477*参照!$I$4,IF(AQ477="対象外",0))))))))))</f>
        <v>0</v>
      </c>
      <c r="CP477" s="454" t="b">
        <f>IF(AR477="3/3",$M477*参照!$I$4,IF(AR477="2/3",$M477*参照!$I$5,IF(AR477="1/3",$M477*参照!$I$6,IF(AR477="1/4(多子)",$M477*参照!$I$4,IF(AR477="1/4(工･農)",$M477*参照!$I$7,IF(AR477="3/3(多子)",$M477*参照!$I$4,IF(AR477="2/3(多子)",$M477*参照!$I$4,IF(AR477="1/3(多子)",$M477*参照!$I$4,IF(AR477="多子世帯",$M477*参照!$I$4,IF(AR477="対象外",0))))))))))</f>
        <v>0</v>
      </c>
      <c r="CQ477" s="455" t="b">
        <f>IF(AS477="3/3",$M477*参照!$I$4,IF(AS477="2/3",$M477*参照!$I$5,IF(AS477="1/3",$M477*参照!$I$6,IF(AS477="1/4(多子)",$M477*参照!$I$4,IF(AS477="1/4(工･農)",$M477*参照!$I$7,IF(AS477="3/3(多子)",$M477*参照!$I$4,IF(AS477="2/3(多子)",$M477*参照!$I$4,IF(AS477="1/3(多子)",$M477*参照!$I$4,IF(AS477="多子世帯",$M477*参照!$I$4,IF(AS477="対象外",0))))))))))</f>
        <v>0</v>
      </c>
      <c r="CR477" s="456">
        <f t="shared" si="382"/>
        <v>0</v>
      </c>
      <c r="CS477" s="66"/>
      <c r="CT477" s="147"/>
      <c r="CU477" s="147"/>
      <c r="CV477" s="147"/>
      <c r="CW477" s="147"/>
      <c r="CX477" s="147"/>
      <c r="CY477" s="149"/>
      <c r="CZ477" s="100"/>
      <c r="DA477" s="147"/>
      <c r="DB477" s="147"/>
      <c r="DC477" s="147"/>
      <c r="DD477" s="147"/>
      <c r="DE477" s="147"/>
      <c r="DF477" s="148">
        <f t="shared" si="383"/>
        <v>0</v>
      </c>
      <c r="DG477" s="77">
        <f>IF(CD477=0,0,(ROUNDUP(O477*(BU477*参照!$C$5+BV477*参照!$C$6+BW477*参照!$C$7+BX477*参照!$C$8+BY477*参照!$C$9+BZ477*参照!$C$10+CA477*参照!$C$11+CB477*参照!$C$12+CC477*参照!$C$13)/CD477,-2)))</f>
        <v>0</v>
      </c>
      <c r="DH477" s="136" t="str">
        <f t="shared" si="354"/>
        <v>B</v>
      </c>
    </row>
    <row r="478" spans="1:112" ht="14.4">
      <c r="A478" s="137">
        <v>437</v>
      </c>
      <c r="B478" s="363"/>
      <c r="C478" s="361"/>
      <c r="D478" s="126"/>
      <c r="E478" s="127"/>
      <c r="F478" s="185"/>
      <c r="G478" s="213"/>
      <c r="H478" s="355"/>
      <c r="I478" s="235">
        <v>0</v>
      </c>
      <c r="J478" s="235">
        <f t="shared" si="355"/>
        <v>0</v>
      </c>
      <c r="K478" s="387">
        <f>IF(D478="昼間",参照!$E$4,IF(D478="夜間等",参照!$E$5,IF(D478="通信",参照!$E$6,0)))</f>
        <v>0</v>
      </c>
      <c r="L478" s="240">
        <f t="shared" si="356"/>
        <v>0</v>
      </c>
      <c r="M478" s="241">
        <f t="shared" si="357"/>
        <v>0</v>
      </c>
      <c r="N478" s="238"/>
      <c r="O478" s="238">
        <f t="shared" si="358"/>
        <v>0</v>
      </c>
      <c r="P478" s="389">
        <v>0</v>
      </c>
      <c r="Q478" s="392">
        <f>IF(D478="昼間",参照!$F$4,IF(D478="夜間等",参照!$F$5,IF(D478="通信",参照!$F$6,0)))</f>
        <v>0</v>
      </c>
      <c r="R478" s="240">
        <f t="shared" si="359"/>
        <v>0</v>
      </c>
      <c r="S478" s="214"/>
      <c r="T478" s="384">
        <f t="shared" si="360"/>
        <v>0</v>
      </c>
      <c r="U478" s="382">
        <f t="shared" si="361"/>
        <v>0</v>
      </c>
      <c r="V478" s="380">
        <f t="shared" si="362"/>
        <v>0</v>
      </c>
      <c r="W478" s="378">
        <f t="shared" si="363"/>
        <v>0</v>
      </c>
      <c r="X478" s="386" t="str">
        <f t="shared" si="333"/>
        <v>0</v>
      </c>
      <c r="Y478" s="379">
        <f t="shared" si="364"/>
        <v>0</v>
      </c>
      <c r="Z478" s="441"/>
      <c r="AA478" s="441"/>
      <c r="AB478" s="445">
        <f t="shared" si="365"/>
        <v>0</v>
      </c>
      <c r="AC478" s="356">
        <f t="shared" si="366"/>
        <v>0</v>
      </c>
      <c r="AD478" s="123">
        <f t="shared" si="334"/>
        <v>0</v>
      </c>
      <c r="AE478" s="123">
        <f t="shared" si="335"/>
        <v>0</v>
      </c>
      <c r="AF478" s="183"/>
      <c r="AG478" s="32"/>
      <c r="AH478" s="97"/>
      <c r="AI478" s="33"/>
      <c r="AJ478" s="97"/>
      <c r="AK478" s="33"/>
      <c r="AL478" s="97"/>
      <c r="AM478" s="98"/>
      <c r="AN478" s="99"/>
      <c r="AO478" s="147"/>
      <c r="AP478" s="147"/>
      <c r="AQ478" s="147"/>
      <c r="AR478" s="147"/>
      <c r="AS478" s="33"/>
      <c r="AT478" s="308">
        <f t="shared" si="336"/>
        <v>0</v>
      </c>
      <c r="AU478" s="295">
        <f t="shared" si="337"/>
        <v>0</v>
      </c>
      <c r="AV478" s="295">
        <f t="shared" si="338"/>
        <v>0</v>
      </c>
      <c r="AW478" s="295">
        <f t="shared" si="339"/>
        <v>0</v>
      </c>
      <c r="AX478" s="295">
        <f t="shared" si="340"/>
        <v>0</v>
      </c>
      <c r="AY478" s="295">
        <f t="shared" si="341"/>
        <v>0</v>
      </c>
      <c r="AZ478" s="295">
        <f t="shared" si="342"/>
        <v>0</v>
      </c>
      <c r="BA478" s="295">
        <f t="shared" si="343"/>
        <v>0</v>
      </c>
      <c r="BB478" s="310">
        <f t="shared" si="344"/>
        <v>0</v>
      </c>
      <c r="BC478" s="308">
        <f t="shared" si="345"/>
        <v>0</v>
      </c>
      <c r="BD478" s="308">
        <f t="shared" si="346"/>
        <v>0</v>
      </c>
      <c r="BE478" s="295">
        <f t="shared" si="347"/>
        <v>0</v>
      </c>
      <c r="BF478" s="308">
        <f t="shared" si="348"/>
        <v>0</v>
      </c>
      <c r="BG478" s="295">
        <f t="shared" si="349"/>
        <v>0</v>
      </c>
      <c r="BH478" s="308">
        <f t="shared" si="350"/>
        <v>0</v>
      </c>
      <c r="BI478" s="295">
        <f t="shared" si="351"/>
        <v>0</v>
      </c>
      <c r="BJ478" s="295">
        <f t="shared" si="352"/>
        <v>0</v>
      </c>
      <c r="BK478" s="310">
        <f t="shared" si="353"/>
        <v>0</v>
      </c>
      <c r="BL478" s="317">
        <f t="shared" si="367"/>
        <v>0</v>
      </c>
      <c r="BM478" s="299">
        <f t="shared" si="367"/>
        <v>0</v>
      </c>
      <c r="BN478" s="299">
        <f t="shared" si="368"/>
        <v>0</v>
      </c>
      <c r="BO478" s="299">
        <f t="shared" si="367"/>
        <v>0</v>
      </c>
      <c r="BP478" s="299">
        <f t="shared" si="369"/>
        <v>0</v>
      </c>
      <c r="BQ478" s="299">
        <f t="shared" si="367"/>
        <v>0</v>
      </c>
      <c r="BR478" s="299">
        <f t="shared" si="370"/>
        <v>0</v>
      </c>
      <c r="BS478" s="299">
        <f t="shared" si="371"/>
        <v>0</v>
      </c>
      <c r="BT478" s="318">
        <f t="shared" si="371"/>
        <v>0</v>
      </c>
      <c r="BU478" s="450">
        <f t="shared" si="372"/>
        <v>0</v>
      </c>
      <c r="BV478" s="451">
        <f t="shared" si="373"/>
        <v>0</v>
      </c>
      <c r="BW478" s="451">
        <f t="shared" si="374"/>
        <v>0</v>
      </c>
      <c r="BX478" s="451">
        <f t="shared" si="375"/>
        <v>0</v>
      </c>
      <c r="BY478" s="451">
        <f t="shared" si="376"/>
        <v>0</v>
      </c>
      <c r="BZ478" s="451">
        <f t="shared" si="377"/>
        <v>0</v>
      </c>
      <c r="CA478" s="451">
        <f t="shared" si="378"/>
        <v>0</v>
      </c>
      <c r="CB478" s="451">
        <f t="shared" si="379"/>
        <v>0</v>
      </c>
      <c r="CC478" s="451">
        <f t="shared" si="380"/>
        <v>0</v>
      </c>
      <c r="CD478" s="452">
        <f t="shared" si="381"/>
        <v>0</v>
      </c>
      <c r="CE478" s="453">
        <f>IF($AF478="3/3",$R478*参照!$J$4,IF($AF478="2/3",$R478*参照!$J$5,IF($AF478="1/3",$R478*参照!$J$6,IF($AF478="1/4(多子)",$R478*参照!$J$4,IF($AF478="1/4(工･農)",$R478*参照!$J$7,IF($AF478="3/3(多子)",$R478*参照!$J$4,IF($AF478="2/3(多子)",$R478*参照!$J$4,IF($AF478="1/3(多子)",$R478*参照!$J$4,IF($AF478="多子世帯",$R478*参照!$J$4,)))))))))</f>
        <v>0</v>
      </c>
      <c r="CF478" s="454" t="b">
        <f>IF(AH478="3/3",$M478*参照!$I$4,IF(AH478="2/3",$M478*参照!$I$5,IF(AH478="1/3",$M478*参照!$I$6,IF(AH478="1/4(多子)",$M478*参照!$I$4,IF(AH478="1/4(工･農)",$M478*参照!$I$7,IF(AH478="3/3(多子)",$M478*参照!$I$4,IF(AH478="2/3(多子)",$M478*参照!$I$4,IF(AH478="1/3(多子)",$M478*参照!$I$4,IF(AH478="多子世帯",$M478*参照!$I$4,IF(AH478="対象外",0))))))))))</f>
        <v>0</v>
      </c>
      <c r="CG478" s="454" t="b">
        <f>IF(AI478="3/3",$M478*参照!$I$4,IF(AI478="2/3",$M478*参照!$I$5,IF(AI478="1/3",$M478*参照!$I$6,IF(AI478="1/4(多子)",$M478*参照!$I$4,IF(AI478="1/4(工･農)",$M478*参照!$I$7,IF(AI478="3/3(多子)",$M478*参照!$I$4,IF(AI478="2/3(多子)",$M478*参照!$I$4,IF(AI478="1/3(多子)",$M478*参照!$I$4,IF(AI478="多子世帯",$M478*参照!$I$4,IF(AI478="対象外",0))))))))))</f>
        <v>0</v>
      </c>
      <c r="CH478" s="454" t="b">
        <f>IF(AJ478="3/3",$M478*参照!$I$4,IF(AJ478="2/3",$M478*参照!$I$5,IF(AJ478="1/3",$M478*参照!$I$6,IF(AJ478="1/4(多子)",$M478*参照!$I$4,IF(AJ478="1/4(工･農)",$M478*参照!$I$7,IF(AJ478="3/3(多子)",$M478*参照!$I$4,IF(AJ478="2/3(多子)",$M478*参照!$I$4,IF(AJ478="1/3(多子)",$M478*参照!$I$4,IF(AJ478="多子世帯",$M478*参照!$I$4,IF(AJ478="対象外",0))))))))))</f>
        <v>0</v>
      </c>
      <c r="CI478" s="454" t="b">
        <f>IF(AK478="3/3",$M478*参照!$I$4,IF(AK478="2/3",$M478*参照!$I$5,IF(AK478="1/3",$M478*参照!$I$6,IF(AK478="1/4(多子)",$M478*参照!$I$4,IF(AK478="1/4(工･農)",$M478*参照!$I$7,IF(AK478="3/3(多子)",$M478*参照!$I$4,IF(AK478="2/3(多子)",$M478*参照!$I$4,IF(AK478="1/3(多子)",$M478*参照!$I$4,IF(AK478="多子世帯",$M478*参照!$I$4,IF(AK478="対象外",0))))))))))</f>
        <v>0</v>
      </c>
      <c r="CJ478" s="454" t="b">
        <f>IF(AL478="3/3",$M478*参照!$I$4,IF(AL478="2/3",$M478*参照!$I$5,IF(AL478="1/3",$M478*参照!$I$6,IF(AL478="1/4(多子)",$M478*参照!$I$4,IF(AL478="1/4(工･農)",$M478*参照!$I$7,IF(AL478="3/3(多子)",$M478*参照!$I$4,IF(AL478="2/3(多子)",$M478*参照!$I$4,IF(AL478="1/3(多子)",$M478*参照!$I$4,IF(AL478="多子世帯",$M478*参照!$I$4,IF(AL478="対象外",0))))))))))</f>
        <v>0</v>
      </c>
      <c r="CK478" s="454" t="b">
        <f>IF(AM478="3/3",$M478*参照!$I$4,IF(AM478="2/3",$M478*参照!$I$5,IF(AM478="1/3",$M478*参照!$I$6,IF(AM478="1/4(多子)",$M478*参照!$I$4,IF(AM478="1/4(工･農)",$M478*参照!$I$7,IF(AM478="3/3(多子)",$M478*参照!$I$4,IF(AM478="2/3(多子)",$M478*参照!$I$4,IF(AM478="1/3(多子)",$M478*参照!$I$4,IF(AM478="多子世帯",$M478*参照!$I$4,IF(AM478="対象外",0))))))))))</f>
        <v>0</v>
      </c>
      <c r="CL478" s="454" t="b">
        <f>IF(AN478="3/3",$M478*参照!$I$4,IF(AN478="2/3",$M478*参照!$I$5,IF(AN478="1/3",$M478*参照!$I$6,IF(AN478="1/4(多子)",$M478*参照!$I$4,IF(AN478="1/4(工･農)",$M478*参照!$I$7,IF(AN478="3/3(多子)",$M478*参照!$I$4,IF(AN478="2/3(多子)",$M478*参照!$I$4,IF(AN478="1/3(多子)",$M478*参照!$I$4,IF(AN478="多子世帯",$M478*参照!$I$4,IF(AN478="対象外",0))))))))))</f>
        <v>0</v>
      </c>
      <c r="CM478" s="454" t="b">
        <f>IF(AO478="3/3",$M478*参照!$I$4,IF(AO478="2/3",$M478*参照!$I$5,IF(AO478="1/3",$M478*参照!$I$6,IF(AO478="1/4(多子)",$M478*参照!$I$4,IF(AO478="1/4(工･農)",$M478*参照!$I$7,IF(AO478="3/3(多子)",$M478*参照!$I$4,IF(AO478="2/3(多子)",$M478*参照!$I$4,IF(AO478="1/3(多子)",$M478*参照!$I$4,IF(AO478="多子世帯",$M478*参照!$I$4,IF(AO478="対象外",0))))))))))</f>
        <v>0</v>
      </c>
      <c r="CN478" s="454" t="b">
        <f>IF(AP478="3/3",$M478*参照!$I$4,IF(AP478="2/3",$M478*参照!$I$5,IF(AP478="1/3",$M478*参照!$I$6,IF(AP478="1/4(多子)",$M478*参照!$I$4,IF(AP478="1/4(工･農)",$M478*参照!$I$7,IF(AP478="3/3(多子)",$M478*参照!$I$4,IF(AP478="2/3(多子)",$M478*参照!$I$4,IF(AP478="1/3(多子)",$M478*参照!$I$4,IF(AP478="多子世帯",$M478*参照!$I$4,IF(AP478="対象外",0))))))))))</f>
        <v>0</v>
      </c>
      <c r="CO478" s="454" t="b">
        <f>IF(AQ478="3/3",$M478*参照!$I$4,IF(AQ478="2/3",$M478*参照!$I$5,IF(AQ478="1/3",$M478*参照!$I$6,IF(AQ478="1/4(多子)",$M478*参照!$I$4,IF(AQ478="1/4(工･農)",$M478*参照!$I$7,IF(AQ478="3/3(多子)",$M478*参照!$I$4,IF(AQ478="2/3(多子)",$M478*参照!$I$4,IF(AQ478="1/3(多子)",$M478*参照!$I$4,IF(AQ478="多子世帯",$M478*参照!$I$4,IF(AQ478="対象外",0))))))))))</f>
        <v>0</v>
      </c>
      <c r="CP478" s="454" t="b">
        <f>IF(AR478="3/3",$M478*参照!$I$4,IF(AR478="2/3",$M478*参照!$I$5,IF(AR478="1/3",$M478*参照!$I$6,IF(AR478="1/4(多子)",$M478*参照!$I$4,IF(AR478="1/4(工･農)",$M478*参照!$I$7,IF(AR478="3/3(多子)",$M478*参照!$I$4,IF(AR478="2/3(多子)",$M478*参照!$I$4,IF(AR478="1/3(多子)",$M478*参照!$I$4,IF(AR478="多子世帯",$M478*参照!$I$4,IF(AR478="対象外",0))))))))))</f>
        <v>0</v>
      </c>
      <c r="CQ478" s="455" t="b">
        <f>IF(AS478="3/3",$M478*参照!$I$4,IF(AS478="2/3",$M478*参照!$I$5,IF(AS478="1/3",$M478*参照!$I$6,IF(AS478="1/4(多子)",$M478*参照!$I$4,IF(AS478="1/4(工･農)",$M478*参照!$I$7,IF(AS478="3/3(多子)",$M478*参照!$I$4,IF(AS478="2/3(多子)",$M478*参照!$I$4,IF(AS478="1/3(多子)",$M478*参照!$I$4,IF(AS478="多子世帯",$M478*参照!$I$4,IF(AS478="対象外",0))))))))))</f>
        <v>0</v>
      </c>
      <c r="CR478" s="456">
        <f t="shared" si="382"/>
        <v>0</v>
      </c>
      <c r="CS478" s="66"/>
      <c r="CT478" s="147"/>
      <c r="CU478" s="147"/>
      <c r="CV478" s="147"/>
      <c r="CW478" s="147"/>
      <c r="CX478" s="147"/>
      <c r="CY478" s="149"/>
      <c r="CZ478" s="100"/>
      <c r="DA478" s="147"/>
      <c r="DB478" s="147"/>
      <c r="DC478" s="147"/>
      <c r="DD478" s="147"/>
      <c r="DE478" s="147"/>
      <c r="DF478" s="148">
        <f t="shared" si="383"/>
        <v>0</v>
      </c>
      <c r="DG478" s="77">
        <f>IF(CD478=0,0,(ROUNDUP(O478*(BU478*参照!$C$5+BV478*参照!$C$6+BW478*参照!$C$7+BX478*参照!$C$8+BY478*参照!$C$9+BZ478*参照!$C$10+CA478*参照!$C$11+CB478*参照!$C$12+CC478*参照!$C$13)/CD478,-2)))</f>
        <v>0</v>
      </c>
      <c r="DH478" s="136" t="str">
        <f t="shared" si="354"/>
        <v>B</v>
      </c>
    </row>
    <row r="479" spans="1:112" ht="14.4">
      <c r="A479" s="137">
        <v>438</v>
      </c>
      <c r="B479" s="363"/>
      <c r="C479" s="361"/>
      <c r="D479" s="126"/>
      <c r="E479" s="127"/>
      <c r="F479" s="185"/>
      <c r="G479" s="213"/>
      <c r="H479" s="355"/>
      <c r="I479" s="235">
        <v>0</v>
      </c>
      <c r="J479" s="235">
        <f t="shared" si="355"/>
        <v>0</v>
      </c>
      <c r="K479" s="387">
        <f>IF(D479="昼間",参照!$E$4,IF(D479="夜間等",参照!$E$5,IF(D479="通信",参照!$E$6,0)))</f>
        <v>0</v>
      </c>
      <c r="L479" s="240">
        <f t="shared" si="356"/>
        <v>0</v>
      </c>
      <c r="M479" s="241">
        <f t="shared" si="357"/>
        <v>0</v>
      </c>
      <c r="N479" s="238"/>
      <c r="O479" s="238">
        <f t="shared" si="358"/>
        <v>0</v>
      </c>
      <c r="P479" s="389">
        <v>0</v>
      </c>
      <c r="Q479" s="392">
        <f>IF(D479="昼間",参照!$F$4,IF(D479="夜間等",参照!$F$5,IF(D479="通信",参照!$F$6,0)))</f>
        <v>0</v>
      </c>
      <c r="R479" s="240">
        <f t="shared" si="359"/>
        <v>0</v>
      </c>
      <c r="S479" s="214"/>
      <c r="T479" s="384">
        <f t="shared" si="360"/>
        <v>0</v>
      </c>
      <c r="U479" s="382">
        <f t="shared" si="361"/>
        <v>0</v>
      </c>
      <c r="V479" s="380">
        <f t="shared" si="362"/>
        <v>0</v>
      </c>
      <c r="W479" s="378">
        <f t="shared" si="363"/>
        <v>0</v>
      </c>
      <c r="X479" s="386" t="str">
        <f t="shared" si="333"/>
        <v>0</v>
      </c>
      <c r="Y479" s="379">
        <f t="shared" si="364"/>
        <v>0</v>
      </c>
      <c r="Z479" s="441"/>
      <c r="AA479" s="441"/>
      <c r="AB479" s="445">
        <f t="shared" si="365"/>
        <v>0</v>
      </c>
      <c r="AC479" s="356">
        <f t="shared" si="366"/>
        <v>0</v>
      </c>
      <c r="AD479" s="123">
        <f t="shared" si="334"/>
        <v>0</v>
      </c>
      <c r="AE479" s="123">
        <f t="shared" si="335"/>
        <v>0</v>
      </c>
      <c r="AF479" s="183"/>
      <c r="AG479" s="32"/>
      <c r="AH479" s="97"/>
      <c r="AI479" s="33"/>
      <c r="AJ479" s="97"/>
      <c r="AK479" s="33"/>
      <c r="AL479" s="97"/>
      <c r="AM479" s="98"/>
      <c r="AN479" s="99"/>
      <c r="AO479" s="147"/>
      <c r="AP479" s="147"/>
      <c r="AQ479" s="147"/>
      <c r="AR479" s="147"/>
      <c r="AS479" s="33"/>
      <c r="AT479" s="308">
        <f t="shared" si="336"/>
        <v>0</v>
      </c>
      <c r="AU479" s="295">
        <f t="shared" si="337"/>
        <v>0</v>
      </c>
      <c r="AV479" s="295">
        <f t="shared" si="338"/>
        <v>0</v>
      </c>
      <c r="AW479" s="295">
        <f t="shared" si="339"/>
        <v>0</v>
      </c>
      <c r="AX479" s="295">
        <f t="shared" si="340"/>
        <v>0</v>
      </c>
      <c r="AY479" s="295">
        <f t="shared" si="341"/>
        <v>0</v>
      </c>
      <c r="AZ479" s="295">
        <f t="shared" si="342"/>
        <v>0</v>
      </c>
      <c r="BA479" s="295">
        <f t="shared" si="343"/>
        <v>0</v>
      </c>
      <c r="BB479" s="310">
        <f t="shared" si="344"/>
        <v>0</v>
      </c>
      <c r="BC479" s="308">
        <f t="shared" si="345"/>
        <v>0</v>
      </c>
      <c r="BD479" s="308">
        <f t="shared" si="346"/>
        <v>0</v>
      </c>
      <c r="BE479" s="295">
        <f t="shared" si="347"/>
        <v>0</v>
      </c>
      <c r="BF479" s="308">
        <f t="shared" si="348"/>
        <v>0</v>
      </c>
      <c r="BG479" s="295">
        <f t="shared" si="349"/>
        <v>0</v>
      </c>
      <c r="BH479" s="308">
        <f t="shared" si="350"/>
        <v>0</v>
      </c>
      <c r="BI479" s="295">
        <f t="shared" si="351"/>
        <v>0</v>
      </c>
      <c r="BJ479" s="295">
        <f t="shared" si="352"/>
        <v>0</v>
      </c>
      <c r="BK479" s="310">
        <f t="shared" si="353"/>
        <v>0</v>
      </c>
      <c r="BL479" s="317">
        <f t="shared" si="367"/>
        <v>0</v>
      </c>
      <c r="BM479" s="299">
        <f t="shared" si="367"/>
        <v>0</v>
      </c>
      <c r="BN479" s="299">
        <f t="shared" si="368"/>
        <v>0</v>
      </c>
      <c r="BO479" s="299">
        <f t="shared" si="367"/>
        <v>0</v>
      </c>
      <c r="BP479" s="299">
        <f t="shared" si="369"/>
        <v>0</v>
      </c>
      <c r="BQ479" s="299">
        <f t="shared" si="367"/>
        <v>0</v>
      </c>
      <c r="BR479" s="299">
        <f t="shared" si="370"/>
        <v>0</v>
      </c>
      <c r="BS479" s="299">
        <f t="shared" si="371"/>
        <v>0</v>
      </c>
      <c r="BT479" s="318">
        <f t="shared" si="371"/>
        <v>0</v>
      </c>
      <c r="BU479" s="450">
        <f t="shared" si="372"/>
        <v>0</v>
      </c>
      <c r="BV479" s="451">
        <f t="shared" si="373"/>
        <v>0</v>
      </c>
      <c r="BW479" s="451">
        <f t="shared" si="374"/>
        <v>0</v>
      </c>
      <c r="BX479" s="451">
        <f t="shared" si="375"/>
        <v>0</v>
      </c>
      <c r="BY479" s="451">
        <f t="shared" si="376"/>
        <v>0</v>
      </c>
      <c r="BZ479" s="451">
        <f t="shared" si="377"/>
        <v>0</v>
      </c>
      <c r="CA479" s="451">
        <f t="shared" si="378"/>
        <v>0</v>
      </c>
      <c r="CB479" s="451">
        <f t="shared" si="379"/>
        <v>0</v>
      </c>
      <c r="CC479" s="451">
        <f t="shared" si="380"/>
        <v>0</v>
      </c>
      <c r="CD479" s="452">
        <f t="shared" si="381"/>
        <v>0</v>
      </c>
      <c r="CE479" s="453">
        <f>IF($AF479="3/3",$R479*参照!$J$4,IF($AF479="2/3",$R479*参照!$J$5,IF($AF479="1/3",$R479*参照!$J$6,IF($AF479="1/4(多子)",$R479*参照!$J$4,IF($AF479="1/4(工･農)",$R479*参照!$J$7,IF($AF479="3/3(多子)",$R479*参照!$J$4,IF($AF479="2/3(多子)",$R479*参照!$J$4,IF($AF479="1/3(多子)",$R479*参照!$J$4,IF($AF479="多子世帯",$R479*参照!$J$4,)))))))))</f>
        <v>0</v>
      </c>
      <c r="CF479" s="454" t="b">
        <f>IF(AH479="3/3",$M479*参照!$I$4,IF(AH479="2/3",$M479*参照!$I$5,IF(AH479="1/3",$M479*参照!$I$6,IF(AH479="1/4(多子)",$M479*参照!$I$4,IF(AH479="1/4(工･農)",$M479*参照!$I$7,IF(AH479="3/3(多子)",$M479*参照!$I$4,IF(AH479="2/3(多子)",$M479*参照!$I$4,IF(AH479="1/3(多子)",$M479*参照!$I$4,IF(AH479="多子世帯",$M479*参照!$I$4,IF(AH479="対象外",0))))))))))</f>
        <v>0</v>
      </c>
      <c r="CG479" s="454" t="b">
        <f>IF(AI479="3/3",$M479*参照!$I$4,IF(AI479="2/3",$M479*参照!$I$5,IF(AI479="1/3",$M479*参照!$I$6,IF(AI479="1/4(多子)",$M479*参照!$I$4,IF(AI479="1/4(工･農)",$M479*参照!$I$7,IF(AI479="3/3(多子)",$M479*参照!$I$4,IF(AI479="2/3(多子)",$M479*参照!$I$4,IF(AI479="1/3(多子)",$M479*参照!$I$4,IF(AI479="多子世帯",$M479*参照!$I$4,IF(AI479="対象外",0))))))))))</f>
        <v>0</v>
      </c>
      <c r="CH479" s="454" t="b">
        <f>IF(AJ479="3/3",$M479*参照!$I$4,IF(AJ479="2/3",$M479*参照!$I$5,IF(AJ479="1/3",$M479*参照!$I$6,IF(AJ479="1/4(多子)",$M479*参照!$I$4,IF(AJ479="1/4(工･農)",$M479*参照!$I$7,IF(AJ479="3/3(多子)",$M479*参照!$I$4,IF(AJ479="2/3(多子)",$M479*参照!$I$4,IF(AJ479="1/3(多子)",$M479*参照!$I$4,IF(AJ479="多子世帯",$M479*参照!$I$4,IF(AJ479="対象外",0))))))))))</f>
        <v>0</v>
      </c>
      <c r="CI479" s="454" t="b">
        <f>IF(AK479="3/3",$M479*参照!$I$4,IF(AK479="2/3",$M479*参照!$I$5,IF(AK479="1/3",$M479*参照!$I$6,IF(AK479="1/4(多子)",$M479*参照!$I$4,IF(AK479="1/4(工･農)",$M479*参照!$I$7,IF(AK479="3/3(多子)",$M479*参照!$I$4,IF(AK479="2/3(多子)",$M479*参照!$I$4,IF(AK479="1/3(多子)",$M479*参照!$I$4,IF(AK479="多子世帯",$M479*参照!$I$4,IF(AK479="対象外",0))))))))))</f>
        <v>0</v>
      </c>
      <c r="CJ479" s="454" t="b">
        <f>IF(AL479="3/3",$M479*参照!$I$4,IF(AL479="2/3",$M479*参照!$I$5,IF(AL479="1/3",$M479*参照!$I$6,IF(AL479="1/4(多子)",$M479*参照!$I$4,IF(AL479="1/4(工･農)",$M479*参照!$I$7,IF(AL479="3/3(多子)",$M479*参照!$I$4,IF(AL479="2/3(多子)",$M479*参照!$I$4,IF(AL479="1/3(多子)",$M479*参照!$I$4,IF(AL479="多子世帯",$M479*参照!$I$4,IF(AL479="対象外",0))))))))))</f>
        <v>0</v>
      </c>
      <c r="CK479" s="454" t="b">
        <f>IF(AM479="3/3",$M479*参照!$I$4,IF(AM479="2/3",$M479*参照!$I$5,IF(AM479="1/3",$M479*参照!$I$6,IF(AM479="1/4(多子)",$M479*参照!$I$4,IF(AM479="1/4(工･農)",$M479*参照!$I$7,IF(AM479="3/3(多子)",$M479*参照!$I$4,IF(AM479="2/3(多子)",$M479*参照!$I$4,IF(AM479="1/3(多子)",$M479*参照!$I$4,IF(AM479="多子世帯",$M479*参照!$I$4,IF(AM479="対象外",0))))))))))</f>
        <v>0</v>
      </c>
      <c r="CL479" s="454" t="b">
        <f>IF(AN479="3/3",$M479*参照!$I$4,IF(AN479="2/3",$M479*参照!$I$5,IF(AN479="1/3",$M479*参照!$I$6,IF(AN479="1/4(多子)",$M479*参照!$I$4,IF(AN479="1/4(工･農)",$M479*参照!$I$7,IF(AN479="3/3(多子)",$M479*参照!$I$4,IF(AN479="2/3(多子)",$M479*参照!$I$4,IF(AN479="1/3(多子)",$M479*参照!$I$4,IF(AN479="多子世帯",$M479*参照!$I$4,IF(AN479="対象外",0))))))))))</f>
        <v>0</v>
      </c>
      <c r="CM479" s="454" t="b">
        <f>IF(AO479="3/3",$M479*参照!$I$4,IF(AO479="2/3",$M479*参照!$I$5,IF(AO479="1/3",$M479*参照!$I$6,IF(AO479="1/4(多子)",$M479*参照!$I$4,IF(AO479="1/4(工･農)",$M479*参照!$I$7,IF(AO479="3/3(多子)",$M479*参照!$I$4,IF(AO479="2/3(多子)",$M479*参照!$I$4,IF(AO479="1/3(多子)",$M479*参照!$I$4,IF(AO479="多子世帯",$M479*参照!$I$4,IF(AO479="対象外",0))))))))))</f>
        <v>0</v>
      </c>
      <c r="CN479" s="454" t="b">
        <f>IF(AP479="3/3",$M479*参照!$I$4,IF(AP479="2/3",$M479*参照!$I$5,IF(AP479="1/3",$M479*参照!$I$6,IF(AP479="1/4(多子)",$M479*参照!$I$4,IF(AP479="1/4(工･農)",$M479*参照!$I$7,IF(AP479="3/3(多子)",$M479*参照!$I$4,IF(AP479="2/3(多子)",$M479*参照!$I$4,IF(AP479="1/3(多子)",$M479*参照!$I$4,IF(AP479="多子世帯",$M479*参照!$I$4,IF(AP479="対象外",0))))))))))</f>
        <v>0</v>
      </c>
      <c r="CO479" s="454" t="b">
        <f>IF(AQ479="3/3",$M479*参照!$I$4,IF(AQ479="2/3",$M479*参照!$I$5,IF(AQ479="1/3",$M479*参照!$I$6,IF(AQ479="1/4(多子)",$M479*参照!$I$4,IF(AQ479="1/4(工･農)",$M479*参照!$I$7,IF(AQ479="3/3(多子)",$M479*参照!$I$4,IF(AQ479="2/3(多子)",$M479*参照!$I$4,IF(AQ479="1/3(多子)",$M479*参照!$I$4,IF(AQ479="多子世帯",$M479*参照!$I$4,IF(AQ479="対象外",0))))))))))</f>
        <v>0</v>
      </c>
      <c r="CP479" s="454" t="b">
        <f>IF(AR479="3/3",$M479*参照!$I$4,IF(AR479="2/3",$M479*参照!$I$5,IF(AR479="1/3",$M479*参照!$I$6,IF(AR479="1/4(多子)",$M479*参照!$I$4,IF(AR479="1/4(工･農)",$M479*参照!$I$7,IF(AR479="3/3(多子)",$M479*参照!$I$4,IF(AR479="2/3(多子)",$M479*参照!$I$4,IF(AR479="1/3(多子)",$M479*参照!$I$4,IF(AR479="多子世帯",$M479*参照!$I$4,IF(AR479="対象外",0))))))))))</f>
        <v>0</v>
      </c>
      <c r="CQ479" s="455" t="b">
        <f>IF(AS479="3/3",$M479*参照!$I$4,IF(AS479="2/3",$M479*参照!$I$5,IF(AS479="1/3",$M479*参照!$I$6,IF(AS479="1/4(多子)",$M479*参照!$I$4,IF(AS479="1/4(工･農)",$M479*参照!$I$7,IF(AS479="3/3(多子)",$M479*参照!$I$4,IF(AS479="2/3(多子)",$M479*参照!$I$4,IF(AS479="1/3(多子)",$M479*参照!$I$4,IF(AS479="多子世帯",$M479*参照!$I$4,IF(AS479="対象外",0))))))))))</f>
        <v>0</v>
      </c>
      <c r="CR479" s="456">
        <f t="shared" si="382"/>
        <v>0</v>
      </c>
      <c r="CS479" s="66"/>
      <c r="CT479" s="147"/>
      <c r="CU479" s="147"/>
      <c r="CV479" s="147"/>
      <c r="CW479" s="147"/>
      <c r="CX479" s="147"/>
      <c r="CY479" s="149"/>
      <c r="CZ479" s="100"/>
      <c r="DA479" s="147"/>
      <c r="DB479" s="147"/>
      <c r="DC479" s="147"/>
      <c r="DD479" s="147"/>
      <c r="DE479" s="147"/>
      <c r="DF479" s="148">
        <f t="shared" si="383"/>
        <v>0</v>
      </c>
      <c r="DG479" s="77">
        <f>IF(CD479=0,0,(ROUNDUP(O479*(BU479*参照!$C$5+BV479*参照!$C$6+BW479*参照!$C$7+BX479*参照!$C$8+BY479*参照!$C$9+BZ479*参照!$C$10+CA479*参照!$C$11+CB479*参照!$C$12+CC479*参照!$C$13)/CD479,-2)))</f>
        <v>0</v>
      </c>
      <c r="DH479" s="136" t="str">
        <f t="shared" si="354"/>
        <v>B</v>
      </c>
    </row>
    <row r="480" spans="1:112" ht="14.4">
      <c r="A480" s="137">
        <v>439</v>
      </c>
      <c r="B480" s="363"/>
      <c r="C480" s="361"/>
      <c r="D480" s="126"/>
      <c r="E480" s="127"/>
      <c r="F480" s="185"/>
      <c r="G480" s="213"/>
      <c r="H480" s="355"/>
      <c r="I480" s="235">
        <v>0</v>
      </c>
      <c r="J480" s="235">
        <f t="shared" si="355"/>
        <v>0</v>
      </c>
      <c r="K480" s="387">
        <f>IF(D480="昼間",参照!$E$4,IF(D480="夜間等",参照!$E$5,IF(D480="通信",参照!$E$6,0)))</f>
        <v>0</v>
      </c>
      <c r="L480" s="240">
        <f t="shared" si="356"/>
        <v>0</v>
      </c>
      <c r="M480" s="241">
        <f t="shared" si="357"/>
        <v>0</v>
      </c>
      <c r="N480" s="238"/>
      <c r="O480" s="238">
        <f t="shared" si="358"/>
        <v>0</v>
      </c>
      <c r="P480" s="389">
        <v>0</v>
      </c>
      <c r="Q480" s="392">
        <f>IF(D480="昼間",参照!$F$4,IF(D480="夜間等",参照!$F$5,IF(D480="通信",参照!$F$6,0)))</f>
        <v>0</v>
      </c>
      <c r="R480" s="240">
        <f t="shared" si="359"/>
        <v>0</v>
      </c>
      <c r="S480" s="214"/>
      <c r="T480" s="384">
        <f t="shared" si="360"/>
        <v>0</v>
      </c>
      <c r="U480" s="382">
        <f t="shared" si="361"/>
        <v>0</v>
      </c>
      <c r="V480" s="380">
        <f t="shared" si="362"/>
        <v>0</v>
      </c>
      <c r="W480" s="378">
        <f t="shared" si="363"/>
        <v>0</v>
      </c>
      <c r="X480" s="386" t="str">
        <f t="shared" si="333"/>
        <v>0</v>
      </c>
      <c r="Y480" s="379">
        <f t="shared" si="364"/>
        <v>0</v>
      </c>
      <c r="Z480" s="441"/>
      <c r="AA480" s="441"/>
      <c r="AB480" s="445">
        <f t="shared" si="365"/>
        <v>0</v>
      </c>
      <c r="AC480" s="356">
        <f t="shared" si="366"/>
        <v>0</v>
      </c>
      <c r="AD480" s="123">
        <f t="shared" si="334"/>
        <v>0</v>
      </c>
      <c r="AE480" s="123">
        <f t="shared" si="335"/>
        <v>0</v>
      </c>
      <c r="AF480" s="183"/>
      <c r="AG480" s="32"/>
      <c r="AH480" s="97"/>
      <c r="AI480" s="33"/>
      <c r="AJ480" s="97"/>
      <c r="AK480" s="33"/>
      <c r="AL480" s="97"/>
      <c r="AM480" s="98"/>
      <c r="AN480" s="99"/>
      <c r="AO480" s="147"/>
      <c r="AP480" s="147"/>
      <c r="AQ480" s="147"/>
      <c r="AR480" s="147"/>
      <c r="AS480" s="33"/>
      <c r="AT480" s="308">
        <f t="shared" si="336"/>
        <v>0</v>
      </c>
      <c r="AU480" s="295">
        <f t="shared" si="337"/>
        <v>0</v>
      </c>
      <c r="AV480" s="295">
        <f t="shared" si="338"/>
        <v>0</v>
      </c>
      <c r="AW480" s="295">
        <f t="shared" si="339"/>
        <v>0</v>
      </c>
      <c r="AX480" s="295">
        <f t="shared" si="340"/>
        <v>0</v>
      </c>
      <c r="AY480" s="295">
        <f t="shared" si="341"/>
        <v>0</v>
      </c>
      <c r="AZ480" s="295">
        <f t="shared" si="342"/>
        <v>0</v>
      </c>
      <c r="BA480" s="295">
        <f t="shared" si="343"/>
        <v>0</v>
      </c>
      <c r="BB480" s="310">
        <f t="shared" si="344"/>
        <v>0</v>
      </c>
      <c r="BC480" s="308">
        <f t="shared" si="345"/>
        <v>0</v>
      </c>
      <c r="BD480" s="308">
        <f t="shared" si="346"/>
        <v>0</v>
      </c>
      <c r="BE480" s="295">
        <f t="shared" si="347"/>
        <v>0</v>
      </c>
      <c r="BF480" s="308">
        <f t="shared" si="348"/>
        <v>0</v>
      </c>
      <c r="BG480" s="295">
        <f t="shared" si="349"/>
        <v>0</v>
      </c>
      <c r="BH480" s="308">
        <f t="shared" si="350"/>
        <v>0</v>
      </c>
      <c r="BI480" s="295">
        <f t="shared" si="351"/>
        <v>0</v>
      </c>
      <c r="BJ480" s="295">
        <f t="shared" si="352"/>
        <v>0</v>
      </c>
      <c r="BK480" s="310">
        <f t="shared" si="353"/>
        <v>0</v>
      </c>
      <c r="BL480" s="317">
        <f t="shared" si="367"/>
        <v>0</v>
      </c>
      <c r="BM480" s="299">
        <f t="shared" si="367"/>
        <v>0</v>
      </c>
      <c r="BN480" s="299">
        <f t="shared" si="368"/>
        <v>0</v>
      </c>
      <c r="BO480" s="299">
        <f t="shared" si="367"/>
        <v>0</v>
      </c>
      <c r="BP480" s="299">
        <f t="shared" si="369"/>
        <v>0</v>
      </c>
      <c r="BQ480" s="299">
        <f t="shared" si="367"/>
        <v>0</v>
      </c>
      <c r="BR480" s="299">
        <f t="shared" si="370"/>
        <v>0</v>
      </c>
      <c r="BS480" s="299">
        <f t="shared" si="371"/>
        <v>0</v>
      </c>
      <c r="BT480" s="318">
        <f t="shared" si="371"/>
        <v>0</v>
      </c>
      <c r="BU480" s="450">
        <f t="shared" si="372"/>
        <v>0</v>
      </c>
      <c r="BV480" s="451">
        <f t="shared" si="373"/>
        <v>0</v>
      </c>
      <c r="BW480" s="451">
        <f t="shared" si="374"/>
        <v>0</v>
      </c>
      <c r="BX480" s="451">
        <f t="shared" si="375"/>
        <v>0</v>
      </c>
      <c r="BY480" s="451">
        <f t="shared" si="376"/>
        <v>0</v>
      </c>
      <c r="BZ480" s="451">
        <f t="shared" si="377"/>
        <v>0</v>
      </c>
      <c r="CA480" s="451">
        <f t="shared" si="378"/>
        <v>0</v>
      </c>
      <c r="CB480" s="451">
        <f t="shared" si="379"/>
        <v>0</v>
      </c>
      <c r="CC480" s="451">
        <f t="shared" si="380"/>
        <v>0</v>
      </c>
      <c r="CD480" s="452">
        <f t="shared" si="381"/>
        <v>0</v>
      </c>
      <c r="CE480" s="453">
        <f>IF($AF480="3/3",$R480*参照!$J$4,IF($AF480="2/3",$R480*参照!$J$5,IF($AF480="1/3",$R480*参照!$J$6,IF($AF480="1/4(多子)",$R480*参照!$J$4,IF($AF480="1/4(工･農)",$R480*参照!$J$7,IF($AF480="3/3(多子)",$R480*参照!$J$4,IF($AF480="2/3(多子)",$R480*参照!$J$4,IF($AF480="1/3(多子)",$R480*参照!$J$4,IF($AF480="多子世帯",$R480*参照!$J$4,)))))))))</f>
        <v>0</v>
      </c>
      <c r="CF480" s="454" t="b">
        <f>IF(AH480="3/3",$M480*参照!$I$4,IF(AH480="2/3",$M480*参照!$I$5,IF(AH480="1/3",$M480*参照!$I$6,IF(AH480="1/4(多子)",$M480*参照!$I$4,IF(AH480="1/4(工･農)",$M480*参照!$I$7,IF(AH480="3/3(多子)",$M480*参照!$I$4,IF(AH480="2/3(多子)",$M480*参照!$I$4,IF(AH480="1/3(多子)",$M480*参照!$I$4,IF(AH480="多子世帯",$M480*参照!$I$4,IF(AH480="対象外",0))))))))))</f>
        <v>0</v>
      </c>
      <c r="CG480" s="454" t="b">
        <f>IF(AI480="3/3",$M480*参照!$I$4,IF(AI480="2/3",$M480*参照!$I$5,IF(AI480="1/3",$M480*参照!$I$6,IF(AI480="1/4(多子)",$M480*参照!$I$4,IF(AI480="1/4(工･農)",$M480*参照!$I$7,IF(AI480="3/3(多子)",$M480*参照!$I$4,IF(AI480="2/3(多子)",$M480*参照!$I$4,IF(AI480="1/3(多子)",$M480*参照!$I$4,IF(AI480="多子世帯",$M480*参照!$I$4,IF(AI480="対象外",0))))))))))</f>
        <v>0</v>
      </c>
      <c r="CH480" s="454" t="b">
        <f>IF(AJ480="3/3",$M480*参照!$I$4,IF(AJ480="2/3",$M480*参照!$I$5,IF(AJ480="1/3",$M480*参照!$I$6,IF(AJ480="1/4(多子)",$M480*参照!$I$4,IF(AJ480="1/4(工･農)",$M480*参照!$I$7,IF(AJ480="3/3(多子)",$M480*参照!$I$4,IF(AJ480="2/3(多子)",$M480*参照!$I$4,IF(AJ480="1/3(多子)",$M480*参照!$I$4,IF(AJ480="多子世帯",$M480*参照!$I$4,IF(AJ480="対象外",0))))))))))</f>
        <v>0</v>
      </c>
      <c r="CI480" s="454" t="b">
        <f>IF(AK480="3/3",$M480*参照!$I$4,IF(AK480="2/3",$M480*参照!$I$5,IF(AK480="1/3",$M480*参照!$I$6,IF(AK480="1/4(多子)",$M480*参照!$I$4,IF(AK480="1/4(工･農)",$M480*参照!$I$7,IF(AK480="3/3(多子)",$M480*参照!$I$4,IF(AK480="2/3(多子)",$M480*参照!$I$4,IF(AK480="1/3(多子)",$M480*参照!$I$4,IF(AK480="多子世帯",$M480*参照!$I$4,IF(AK480="対象外",0))))))))))</f>
        <v>0</v>
      </c>
      <c r="CJ480" s="454" t="b">
        <f>IF(AL480="3/3",$M480*参照!$I$4,IF(AL480="2/3",$M480*参照!$I$5,IF(AL480="1/3",$M480*参照!$I$6,IF(AL480="1/4(多子)",$M480*参照!$I$4,IF(AL480="1/4(工･農)",$M480*参照!$I$7,IF(AL480="3/3(多子)",$M480*参照!$I$4,IF(AL480="2/3(多子)",$M480*参照!$I$4,IF(AL480="1/3(多子)",$M480*参照!$I$4,IF(AL480="多子世帯",$M480*参照!$I$4,IF(AL480="対象外",0))))))))))</f>
        <v>0</v>
      </c>
      <c r="CK480" s="454" t="b">
        <f>IF(AM480="3/3",$M480*参照!$I$4,IF(AM480="2/3",$M480*参照!$I$5,IF(AM480="1/3",$M480*参照!$I$6,IF(AM480="1/4(多子)",$M480*参照!$I$4,IF(AM480="1/4(工･農)",$M480*参照!$I$7,IF(AM480="3/3(多子)",$M480*参照!$I$4,IF(AM480="2/3(多子)",$M480*参照!$I$4,IF(AM480="1/3(多子)",$M480*参照!$I$4,IF(AM480="多子世帯",$M480*参照!$I$4,IF(AM480="対象外",0))))))))))</f>
        <v>0</v>
      </c>
      <c r="CL480" s="454" t="b">
        <f>IF(AN480="3/3",$M480*参照!$I$4,IF(AN480="2/3",$M480*参照!$I$5,IF(AN480="1/3",$M480*参照!$I$6,IF(AN480="1/4(多子)",$M480*参照!$I$4,IF(AN480="1/4(工･農)",$M480*参照!$I$7,IF(AN480="3/3(多子)",$M480*参照!$I$4,IF(AN480="2/3(多子)",$M480*参照!$I$4,IF(AN480="1/3(多子)",$M480*参照!$I$4,IF(AN480="多子世帯",$M480*参照!$I$4,IF(AN480="対象外",0))))))))))</f>
        <v>0</v>
      </c>
      <c r="CM480" s="454" t="b">
        <f>IF(AO480="3/3",$M480*参照!$I$4,IF(AO480="2/3",$M480*参照!$I$5,IF(AO480="1/3",$M480*参照!$I$6,IF(AO480="1/4(多子)",$M480*参照!$I$4,IF(AO480="1/4(工･農)",$M480*参照!$I$7,IF(AO480="3/3(多子)",$M480*参照!$I$4,IF(AO480="2/3(多子)",$M480*参照!$I$4,IF(AO480="1/3(多子)",$M480*参照!$I$4,IF(AO480="多子世帯",$M480*参照!$I$4,IF(AO480="対象外",0))))))))))</f>
        <v>0</v>
      </c>
      <c r="CN480" s="454" t="b">
        <f>IF(AP480="3/3",$M480*参照!$I$4,IF(AP480="2/3",$M480*参照!$I$5,IF(AP480="1/3",$M480*参照!$I$6,IF(AP480="1/4(多子)",$M480*参照!$I$4,IF(AP480="1/4(工･農)",$M480*参照!$I$7,IF(AP480="3/3(多子)",$M480*参照!$I$4,IF(AP480="2/3(多子)",$M480*参照!$I$4,IF(AP480="1/3(多子)",$M480*参照!$I$4,IF(AP480="多子世帯",$M480*参照!$I$4,IF(AP480="対象外",0))))))))))</f>
        <v>0</v>
      </c>
      <c r="CO480" s="454" t="b">
        <f>IF(AQ480="3/3",$M480*参照!$I$4,IF(AQ480="2/3",$M480*参照!$I$5,IF(AQ480="1/3",$M480*参照!$I$6,IF(AQ480="1/4(多子)",$M480*参照!$I$4,IF(AQ480="1/4(工･農)",$M480*参照!$I$7,IF(AQ480="3/3(多子)",$M480*参照!$I$4,IF(AQ480="2/3(多子)",$M480*参照!$I$4,IF(AQ480="1/3(多子)",$M480*参照!$I$4,IF(AQ480="多子世帯",$M480*参照!$I$4,IF(AQ480="対象外",0))))))))))</f>
        <v>0</v>
      </c>
      <c r="CP480" s="454" t="b">
        <f>IF(AR480="3/3",$M480*参照!$I$4,IF(AR480="2/3",$M480*参照!$I$5,IF(AR480="1/3",$M480*参照!$I$6,IF(AR480="1/4(多子)",$M480*参照!$I$4,IF(AR480="1/4(工･農)",$M480*参照!$I$7,IF(AR480="3/3(多子)",$M480*参照!$I$4,IF(AR480="2/3(多子)",$M480*参照!$I$4,IF(AR480="1/3(多子)",$M480*参照!$I$4,IF(AR480="多子世帯",$M480*参照!$I$4,IF(AR480="対象外",0))))))))))</f>
        <v>0</v>
      </c>
      <c r="CQ480" s="455" t="b">
        <f>IF(AS480="3/3",$M480*参照!$I$4,IF(AS480="2/3",$M480*参照!$I$5,IF(AS480="1/3",$M480*参照!$I$6,IF(AS480="1/4(多子)",$M480*参照!$I$4,IF(AS480="1/4(工･農)",$M480*参照!$I$7,IF(AS480="3/3(多子)",$M480*参照!$I$4,IF(AS480="2/3(多子)",$M480*参照!$I$4,IF(AS480="1/3(多子)",$M480*参照!$I$4,IF(AS480="多子世帯",$M480*参照!$I$4,IF(AS480="対象外",0))))))))))</f>
        <v>0</v>
      </c>
      <c r="CR480" s="456">
        <f t="shared" si="382"/>
        <v>0</v>
      </c>
      <c r="CS480" s="66"/>
      <c r="CT480" s="147"/>
      <c r="CU480" s="147"/>
      <c r="CV480" s="147"/>
      <c r="CW480" s="147"/>
      <c r="CX480" s="147"/>
      <c r="CY480" s="149"/>
      <c r="CZ480" s="100"/>
      <c r="DA480" s="147"/>
      <c r="DB480" s="147"/>
      <c r="DC480" s="147"/>
      <c r="DD480" s="147"/>
      <c r="DE480" s="147"/>
      <c r="DF480" s="148">
        <f t="shared" si="383"/>
        <v>0</v>
      </c>
      <c r="DG480" s="77">
        <f>IF(CD480=0,0,(ROUNDUP(O480*(BU480*参照!$C$5+BV480*参照!$C$6+BW480*参照!$C$7+BX480*参照!$C$8+BY480*参照!$C$9+BZ480*参照!$C$10+CA480*参照!$C$11+CB480*参照!$C$12+CC480*参照!$C$13)/CD480,-2)))</f>
        <v>0</v>
      </c>
      <c r="DH480" s="136" t="str">
        <f t="shared" si="354"/>
        <v>B</v>
      </c>
    </row>
    <row r="481" spans="1:112" ht="14.4">
      <c r="A481" s="137">
        <v>440</v>
      </c>
      <c r="B481" s="354"/>
      <c r="C481" s="355"/>
      <c r="D481" s="213"/>
      <c r="E481" s="213"/>
      <c r="F481" s="185"/>
      <c r="G481" s="213"/>
      <c r="H481" s="355"/>
      <c r="I481" s="237">
        <v>0</v>
      </c>
      <c r="J481" s="236">
        <f t="shared" si="355"/>
        <v>0</v>
      </c>
      <c r="K481" s="387">
        <f>IF(D481="昼間",参照!$E$4,IF(D481="夜間等",参照!$E$5,IF(D481="通信",参照!$E$6,0)))</f>
        <v>0</v>
      </c>
      <c r="L481" s="240">
        <f t="shared" si="356"/>
        <v>0</v>
      </c>
      <c r="M481" s="241">
        <f t="shared" si="357"/>
        <v>0</v>
      </c>
      <c r="N481" s="238"/>
      <c r="O481" s="238">
        <f t="shared" si="358"/>
        <v>0</v>
      </c>
      <c r="P481" s="389">
        <v>0</v>
      </c>
      <c r="Q481" s="392">
        <f>IF(D481="昼間",参照!$F$4,IF(D481="夜間等",参照!$F$5,IF(D481="通信",参照!$F$6,0)))</f>
        <v>0</v>
      </c>
      <c r="R481" s="240">
        <f t="shared" si="359"/>
        <v>0</v>
      </c>
      <c r="S481" s="214"/>
      <c r="T481" s="384">
        <f t="shared" si="360"/>
        <v>0</v>
      </c>
      <c r="U481" s="382">
        <f t="shared" si="361"/>
        <v>0</v>
      </c>
      <c r="V481" s="380">
        <f t="shared" si="362"/>
        <v>0</v>
      </c>
      <c r="W481" s="378">
        <f t="shared" si="363"/>
        <v>0</v>
      </c>
      <c r="X481" s="386" t="str">
        <f t="shared" si="333"/>
        <v>0</v>
      </c>
      <c r="Y481" s="379">
        <f t="shared" si="364"/>
        <v>0</v>
      </c>
      <c r="Z481" s="441"/>
      <c r="AA481" s="441"/>
      <c r="AB481" s="445">
        <f t="shared" si="365"/>
        <v>0</v>
      </c>
      <c r="AC481" s="356">
        <f t="shared" si="366"/>
        <v>0</v>
      </c>
      <c r="AD481" s="123">
        <f t="shared" si="334"/>
        <v>0</v>
      </c>
      <c r="AE481" s="123">
        <f t="shared" si="335"/>
        <v>0</v>
      </c>
      <c r="AF481" s="183"/>
      <c r="AG481" s="32"/>
      <c r="AH481" s="97"/>
      <c r="AI481" s="33"/>
      <c r="AJ481" s="97"/>
      <c r="AK481" s="33"/>
      <c r="AL481" s="97"/>
      <c r="AM481" s="98"/>
      <c r="AN481" s="99"/>
      <c r="AO481" s="147"/>
      <c r="AP481" s="147"/>
      <c r="AQ481" s="147"/>
      <c r="AR481" s="147"/>
      <c r="AS481" s="33"/>
      <c r="AT481" s="308">
        <f t="shared" si="336"/>
        <v>0</v>
      </c>
      <c r="AU481" s="295">
        <f t="shared" si="337"/>
        <v>0</v>
      </c>
      <c r="AV481" s="295">
        <f t="shared" si="338"/>
        <v>0</v>
      </c>
      <c r="AW481" s="295">
        <f t="shared" si="339"/>
        <v>0</v>
      </c>
      <c r="AX481" s="295">
        <f t="shared" si="340"/>
        <v>0</v>
      </c>
      <c r="AY481" s="295">
        <f t="shared" si="341"/>
        <v>0</v>
      </c>
      <c r="AZ481" s="295">
        <f t="shared" si="342"/>
        <v>0</v>
      </c>
      <c r="BA481" s="295">
        <f t="shared" si="343"/>
        <v>0</v>
      </c>
      <c r="BB481" s="310">
        <f t="shared" si="344"/>
        <v>0</v>
      </c>
      <c r="BC481" s="308">
        <f t="shared" si="345"/>
        <v>0</v>
      </c>
      <c r="BD481" s="308">
        <f t="shared" si="346"/>
        <v>0</v>
      </c>
      <c r="BE481" s="295">
        <f t="shared" si="347"/>
        <v>0</v>
      </c>
      <c r="BF481" s="308">
        <f t="shared" si="348"/>
        <v>0</v>
      </c>
      <c r="BG481" s="295">
        <f t="shared" si="349"/>
        <v>0</v>
      </c>
      <c r="BH481" s="308">
        <f t="shared" si="350"/>
        <v>0</v>
      </c>
      <c r="BI481" s="295">
        <f t="shared" si="351"/>
        <v>0</v>
      </c>
      <c r="BJ481" s="295">
        <f t="shared" si="352"/>
        <v>0</v>
      </c>
      <c r="BK481" s="310">
        <f t="shared" si="353"/>
        <v>0</v>
      </c>
      <c r="BL481" s="317">
        <f t="shared" si="367"/>
        <v>0</v>
      </c>
      <c r="BM481" s="299">
        <f t="shared" si="367"/>
        <v>0</v>
      </c>
      <c r="BN481" s="299">
        <f t="shared" si="368"/>
        <v>0</v>
      </c>
      <c r="BO481" s="299">
        <f t="shared" si="367"/>
        <v>0</v>
      </c>
      <c r="BP481" s="299">
        <f t="shared" si="369"/>
        <v>0</v>
      </c>
      <c r="BQ481" s="299">
        <f t="shared" si="367"/>
        <v>0</v>
      </c>
      <c r="BR481" s="299">
        <f t="shared" si="370"/>
        <v>0</v>
      </c>
      <c r="BS481" s="299">
        <f t="shared" si="371"/>
        <v>0</v>
      </c>
      <c r="BT481" s="318">
        <f t="shared" si="371"/>
        <v>0</v>
      </c>
      <c r="BU481" s="450">
        <f t="shared" si="372"/>
        <v>0</v>
      </c>
      <c r="BV481" s="451">
        <f t="shared" si="373"/>
        <v>0</v>
      </c>
      <c r="BW481" s="451">
        <f t="shared" si="374"/>
        <v>0</v>
      </c>
      <c r="BX481" s="451">
        <f t="shared" si="375"/>
        <v>0</v>
      </c>
      <c r="BY481" s="451">
        <f t="shared" si="376"/>
        <v>0</v>
      </c>
      <c r="BZ481" s="451">
        <f t="shared" si="377"/>
        <v>0</v>
      </c>
      <c r="CA481" s="451">
        <f t="shared" si="378"/>
        <v>0</v>
      </c>
      <c r="CB481" s="451">
        <f t="shared" si="379"/>
        <v>0</v>
      </c>
      <c r="CC481" s="451">
        <f t="shared" si="380"/>
        <v>0</v>
      </c>
      <c r="CD481" s="452">
        <f t="shared" si="381"/>
        <v>0</v>
      </c>
      <c r="CE481" s="453">
        <f>IF($AF481="3/3",$R481*参照!$J$4,IF($AF481="2/3",$R481*参照!$J$5,IF($AF481="1/3",$R481*参照!$J$6,IF($AF481="1/4(多子)",$R481*参照!$J$4,IF($AF481="1/4(工･農)",$R481*参照!$J$7,IF($AF481="3/3(多子)",$R481*参照!$J$4,IF($AF481="2/3(多子)",$R481*参照!$J$4,IF($AF481="1/3(多子)",$R481*参照!$J$4,IF($AF481="多子世帯",$R481*参照!$J$4,)))))))))</f>
        <v>0</v>
      </c>
      <c r="CF481" s="454" t="b">
        <f>IF(AH481="3/3",$M481*参照!$I$4,IF(AH481="2/3",$M481*参照!$I$5,IF(AH481="1/3",$M481*参照!$I$6,IF(AH481="1/4(多子)",$M481*参照!$I$4,IF(AH481="1/4(工･農)",$M481*参照!$I$7,IF(AH481="3/3(多子)",$M481*参照!$I$4,IF(AH481="2/3(多子)",$M481*参照!$I$4,IF(AH481="1/3(多子)",$M481*参照!$I$4,IF(AH481="多子世帯",$M481*参照!$I$4,IF(AH481="対象外",0))))))))))</f>
        <v>0</v>
      </c>
      <c r="CG481" s="454" t="b">
        <f>IF(AI481="3/3",$M481*参照!$I$4,IF(AI481="2/3",$M481*参照!$I$5,IF(AI481="1/3",$M481*参照!$I$6,IF(AI481="1/4(多子)",$M481*参照!$I$4,IF(AI481="1/4(工･農)",$M481*参照!$I$7,IF(AI481="3/3(多子)",$M481*参照!$I$4,IF(AI481="2/3(多子)",$M481*参照!$I$4,IF(AI481="1/3(多子)",$M481*参照!$I$4,IF(AI481="多子世帯",$M481*参照!$I$4,IF(AI481="対象外",0))))))))))</f>
        <v>0</v>
      </c>
      <c r="CH481" s="454" t="b">
        <f>IF(AJ481="3/3",$M481*参照!$I$4,IF(AJ481="2/3",$M481*参照!$I$5,IF(AJ481="1/3",$M481*参照!$I$6,IF(AJ481="1/4(多子)",$M481*参照!$I$4,IF(AJ481="1/4(工･農)",$M481*参照!$I$7,IF(AJ481="3/3(多子)",$M481*参照!$I$4,IF(AJ481="2/3(多子)",$M481*参照!$I$4,IF(AJ481="1/3(多子)",$M481*参照!$I$4,IF(AJ481="多子世帯",$M481*参照!$I$4,IF(AJ481="対象外",0))))))))))</f>
        <v>0</v>
      </c>
      <c r="CI481" s="454" t="b">
        <f>IF(AK481="3/3",$M481*参照!$I$4,IF(AK481="2/3",$M481*参照!$I$5,IF(AK481="1/3",$M481*参照!$I$6,IF(AK481="1/4(多子)",$M481*参照!$I$4,IF(AK481="1/4(工･農)",$M481*参照!$I$7,IF(AK481="3/3(多子)",$M481*参照!$I$4,IF(AK481="2/3(多子)",$M481*参照!$I$4,IF(AK481="1/3(多子)",$M481*参照!$I$4,IF(AK481="多子世帯",$M481*参照!$I$4,IF(AK481="対象外",0))))))))))</f>
        <v>0</v>
      </c>
      <c r="CJ481" s="454" t="b">
        <f>IF(AL481="3/3",$M481*参照!$I$4,IF(AL481="2/3",$M481*参照!$I$5,IF(AL481="1/3",$M481*参照!$I$6,IF(AL481="1/4(多子)",$M481*参照!$I$4,IF(AL481="1/4(工･農)",$M481*参照!$I$7,IF(AL481="3/3(多子)",$M481*参照!$I$4,IF(AL481="2/3(多子)",$M481*参照!$I$4,IF(AL481="1/3(多子)",$M481*参照!$I$4,IF(AL481="多子世帯",$M481*参照!$I$4,IF(AL481="対象外",0))))))))))</f>
        <v>0</v>
      </c>
      <c r="CK481" s="454" t="b">
        <f>IF(AM481="3/3",$M481*参照!$I$4,IF(AM481="2/3",$M481*参照!$I$5,IF(AM481="1/3",$M481*参照!$I$6,IF(AM481="1/4(多子)",$M481*参照!$I$4,IF(AM481="1/4(工･農)",$M481*参照!$I$7,IF(AM481="3/3(多子)",$M481*参照!$I$4,IF(AM481="2/3(多子)",$M481*参照!$I$4,IF(AM481="1/3(多子)",$M481*参照!$I$4,IF(AM481="多子世帯",$M481*参照!$I$4,IF(AM481="対象外",0))))))))))</f>
        <v>0</v>
      </c>
      <c r="CL481" s="454" t="b">
        <f>IF(AN481="3/3",$M481*参照!$I$4,IF(AN481="2/3",$M481*参照!$I$5,IF(AN481="1/3",$M481*参照!$I$6,IF(AN481="1/4(多子)",$M481*参照!$I$4,IF(AN481="1/4(工･農)",$M481*参照!$I$7,IF(AN481="3/3(多子)",$M481*参照!$I$4,IF(AN481="2/3(多子)",$M481*参照!$I$4,IF(AN481="1/3(多子)",$M481*参照!$I$4,IF(AN481="多子世帯",$M481*参照!$I$4,IF(AN481="対象外",0))))))))))</f>
        <v>0</v>
      </c>
      <c r="CM481" s="454" t="b">
        <f>IF(AO481="3/3",$M481*参照!$I$4,IF(AO481="2/3",$M481*参照!$I$5,IF(AO481="1/3",$M481*参照!$I$6,IF(AO481="1/4(多子)",$M481*参照!$I$4,IF(AO481="1/4(工･農)",$M481*参照!$I$7,IF(AO481="3/3(多子)",$M481*参照!$I$4,IF(AO481="2/3(多子)",$M481*参照!$I$4,IF(AO481="1/3(多子)",$M481*参照!$I$4,IF(AO481="多子世帯",$M481*参照!$I$4,IF(AO481="対象外",0))))))))))</f>
        <v>0</v>
      </c>
      <c r="CN481" s="454" t="b">
        <f>IF(AP481="3/3",$M481*参照!$I$4,IF(AP481="2/3",$M481*参照!$I$5,IF(AP481="1/3",$M481*参照!$I$6,IF(AP481="1/4(多子)",$M481*参照!$I$4,IF(AP481="1/4(工･農)",$M481*参照!$I$7,IF(AP481="3/3(多子)",$M481*参照!$I$4,IF(AP481="2/3(多子)",$M481*参照!$I$4,IF(AP481="1/3(多子)",$M481*参照!$I$4,IF(AP481="多子世帯",$M481*参照!$I$4,IF(AP481="対象外",0))))))))))</f>
        <v>0</v>
      </c>
      <c r="CO481" s="454" t="b">
        <f>IF(AQ481="3/3",$M481*参照!$I$4,IF(AQ481="2/3",$M481*参照!$I$5,IF(AQ481="1/3",$M481*参照!$I$6,IF(AQ481="1/4(多子)",$M481*参照!$I$4,IF(AQ481="1/4(工･農)",$M481*参照!$I$7,IF(AQ481="3/3(多子)",$M481*参照!$I$4,IF(AQ481="2/3(多子)",$M481*参照!$I$4,IF(AQ481="1/3(多子)",$M481*参照!$I$4,IF(AQ481="多子世帯",$M481*参照!$I$4,IF(AQ481="対象外",0))))))))))</f>
        <v>0</v>
      </c>
      <c r="CP481" s="454" t="b">
        <f>IF(AR481="3/3",$M481*参照!$I$4,IF(AR481="2/3",$M481*参照!$I$5,IF(AR481="1/3",$M481*参照!$I$6,IF(AR481="1/4(多子)",$M481*参照!$I$4,IF(AR481="1/4(工･農)",$M481*参照!$I$7,IF(AR481="3/3(多子)",$M481*参照!$I$4,IF(AR481="2/3(多子)",$M481*参照!$I$4,IF(AR481="1/3(多子)",$M481*参照!$I$4,IF(AR481="多子世帯",$M481*参照!$I$4,IF(AR481="対象外",0))))))))))</f>
        <v>0</v>
      </c>
      <c r="CQ481" s="455" t="b">
        <f>IF(AS481="3/3",$M481*参照!$I$4,IF(AS481="2/3",$M481*参照!$I$5,IF(AS481="1/3",$M481*参照!$I$6,IF(AS481="1/4(多子)",$M481*参照!$I$4,IF(AS481="1/4(工･農)",$M481*参照!$I$7,IF(AS481="3/3(多子)",$M481*参照!$I$4,IF(AS481="2/3(多子)",$M481*参照!$I$4,IF(AS481="1/3(多子)",$M481*参照!$I$4,IF(AS481="多子世帯",$M481*参照!$I$4,IF(AS481="対象外",0))))))))))</f>
        <v>0</v>
      </c>
      <c r="CR481" s="456">
        <f t="shared" si="382"/>
        <v>0</v>
      </c>
      <c r="CS481" s="66"/>
      <c r="CT481" s="147"/>
      <c r="CU481" s="147"/>
      <c r="CV481" s="147"/>
      <c r="CW481" s="147"/>
      <c r="CX481" s="147"/>
      <c r="CY481" s="149"/>
      <c r="CZ481" s="100"/>
      <c r="DA481" s="147"/>
      <c r="DB481" s="147"/>
      <c r="DC481" s="147"/>
      <c r="DD481" s="147"/>
      <c r="DE481" s="147"/>
      <c r="DF481" s="148">
        <f t="shared" si="383"/>
        <v>0</v>
      </c>
      <c r="DG481" s="77">
        <f>IF(CD481=0,0,(ROUNDUP(O481*(BU481*参照!$C$5+BV481*参照!$C$6+BW481*参照!$C$7+BX481*参照!$C$8+BY481*参照!$C$9+BZ481*参照!$C$10+CA481*参照!$C$11+CB481*参照!$C$12+CC481*参照!$C$13)/CD481,-2)))</f>
        <v>0</v>
      </c>
      <c r="DH481" s="136" t="str">
        <f t="shared" si="354"/>
        <v>B</v>
      </c>
    </row>
    <row r="482" spans="1:112" ht="14.4">
      <c r="A482" s="137">
        <v>441</v>
      </c>
      <c r="B482" s="363"/>
      <c r="C482" s="361"/>
      <c r="D482" s="126"/>
      <c r="E482" s="127"/>
      <c r="F482" s="185"/>
      <c r="G482" s="213"/>
      <c r="H482" s="355"/>
      <c r="I482" s="235">
        <v>0</v>
      </c>
      <c r="J482" s="235">
        <f t="shared" si="355"/>
        <v>0</v>
      </c>
      <c r="K482" s="387">
        <f>IF(D482="昼間",参照!$E$4,IF(D482="夜間等",参照!$E$5,IF(D482="通信",参照!$E$6,0)))</f>
        <v>0</v>
      </c>
      <c r="L482" s="240">
        <f t="shared" si="356"/>
        <v>0</v>
      </c>
      <c r="M482" s="241">
        <f t="shared" si="357"/>
        <v>0</v>
      </c>
      <c r="N482" s="238"/>
      <c r="O482" s="238">
        <f t="shared" si="358"/>
        <v>0</v>
      </c>
      <c r="P482" s="389">
        <v>0</v>
      </c>
      <c r="Q482" s="392">
        <f>IF(D482="昼間",参照!$F$4,IF(D482="夜間等",参照!$F$5,IF(D482="通信",参照!$F$6,0)))</f>
        <v>0</v>
      </c>
      <c r="R482" s="240">
        <f t="shared" si="359"/>
        <v>0</v>
      </c>
      <c r="S482" s="214"/>
      <c r="T482" s="384">
        <f t="shared" si="360"/>
        <v>0</v>
      </c>
      <c r="U482" s="382">
        <f t="shared" si="361"/>
        <v>0</v>
      </c>
      <c r="V482" s="380">
        <f t="shared" si="362"/>
        <v>0</v>
      </c>
      <c r="W482" s="378">
        <f t="shared" si="363"/>
        <v>0</v>
      </c>
      <c r="X482" s="386" t="str">
        <f t="shared" si="333"/>
        <v>0</v>
      </c>
      <c r="Y482" s="379">
        <f t="shared" si="364"/>
        <v>0</v>
      </c>
      <c r="Z482" s="441"/>
      <c r="AA482" s="441"/>
      <c r="AB482" s="445">
        <f t="shared" si="365"/>
        <v>0</v>
      </c>
      <c r="AC482" s="356">
        <f t="shared" si="366"/>
        <v>0</v>
      </c>
      <c r="AD482" s="123">
        <f t="shared" si="334"/>
        <v>0</v>
      </c>
      <c r="AE482" s="123">
        <f t="shared" si="335"/>
        <v>0</v>
      </c>
      <c r="AF482" s="183"/>
      <c r="AG482" s="32"/>
      <c r="AH482" s="97"/>
      <c r="AI482" s="33"/>
      <c r="AJ482" s="97"/>
      <c r="AK482" s="33"/>
      <c r="AL482" s="97"/>
      <c r="AM482" s="98"/>
      <c r="AN482" s="99"/>
      <c r="AO482" s="147"/>
      <c r="AP482" s="147"/>
      <c r="AQ482" s="147"/>
      <c r="AR482" s="147"/>
      <c r="AS482" s="33"/>
      <c r="AT482" s="308">
        <f t="shared" si="336"/>
        <v>0</v>
      </c>
      <c r="AU482" s="295">
        <f t="shared" si="337"/>
        <v>0</v>
      </c>
      <c r="AV482" s="295">
        <f t="shared" si="338"/>
        <v>0</v>
      </c>
      <c r="AW482" s="295">
        <f t="shared" si="339"/>
        <v>0</v>
      </c>
      <c r="AX482" s="295">
        <f t="shared" si="340"/>
        <v>0</v>
      </c>
      <c r="AY482" s="295">
        <f t="shared" si="341"/>
        <v>0</v>
      </c>
      <c r="AZ482" s="295">
        <f t="shared" si="342"/>
        <v>0</v>
      </c>
      <c r="BA482" s="295">
        <f t="shared" si="343"/>
        <v>0</v>
      </c>
      <c r="BB482" s="310">
        <f t="shared" si="344"/>
        <v>0</v>
      </c>
      <c r="BC482" s="308">
        <f t="shared" si="345"/>
        <v>0</v>
      </c>
      <c r="BD482" s="308">
        <f t="shared" si="346"/>
        <v>0</v>
      </c>
      <c r="BE482" s="295">
        <f t="shared" si="347"/>
        <v>0</v>
      </c>
      <c r="BF482" s="308">
        <f t="shared" si="348"/>
        <v>0</v>
      </c>
      <c r="BG482" s="295">
        <f t="shared" si="349"/>
        <v>0</v>
      </c>
      <c r="BH482" s="308">
        <f t="shared" si="350"/>
        <v>0</v>
      </c>
      <c r="BI482" s="295">
        <f t="shared" si="351"/>
        <v>0</v>
      </c>
      <c r="BJ482" s="295">
        <f t="shared" si="352"/>
        <v>0</v>
      </c>
      <c r="BK482" s="310">
        <f t="shared" si="353"/>
        <v>0</v>
      </c>
      <c r="BL482" s="317">
        <f t="shared" si="367"/>
        <v>0</v>
      </c>
      <c r="BM482" s="299">
        <f t="shared" si="367"/>
        <v>0</v>
      </c>
      <c r="BN482" s="299">
        <f t="shared" si="368"/>
        <v>0</v>
      </c>
      <c r="BO482" s="299">
        <f t="shared" si="367"/>
        <v>0</v>
      </c>
      <c r="BP482" s="299">
        <f t="shared" si="369"/>
        <v>0</v>
      </c>
      <c r="BQ482" s="299">
        <f t="shared" si="367"/>
        <v>0</v>
      </c>
      <c r="BR482" s="299">
        <f t="shared" si="370"/>
        <v>0</v>
      </c>
      <c r="BS482" s="299">
        <f t="shared" si="371"/>
        <v>0</v>
      </c>
      <c r="BT482" s="318">
        <f t="shared" si="371"/>
        <v>0</v>
      </c>
      <c r="BU482" s="450">
        <f t="shared" si="372"/>
        <v>0</v>
      </c>
      <c r="BV482" s="451">
        <f t="shared" si="373"/>
        <v>0</v>
      </c>
      <c r="BW482" s="451">
        <f t="shared" si="374"/>
        <v>0</v>
      </c>
      <c r="BX482" s="451">
        <f t="shared" si="375"/>
        <v>0</v>
      </c>
      <c r="BY482" s="451">
        <f t="shared" si="376"/>
        <v>0</v>
      </c>
      <c r="BZ482" s="451">
        <f t="shared" si="377"/>
        <v>0</v>
      </c>
      <c r="CA482" s="451">
        <f t="shared" si="378"/>
        <v>0</v>
      </c>
      <c r="CB482" s="451">
        <f t="shared" si="379"/>
        <v>0</v>
      </c>
      <c r="CC482" s="451">
        <f t="shared" si="380"/>
        <v>0</v>
      </c>
      <c r="CD482" s="452">
        <f t="shared" si="381"/>
        <v>0</v>
      </c>
      <c r="CE482" s="453">
        <f>IF($AF482="3/3",$R482*参照!$J$4,IF($AF482="2/3",$R482*参照!$J$5,IF($AF482="1/3",$R482*参照!$J$6,IF($AF482="1/4(多子)",$R482*参照!$J$4,IF($AF482="1/4(工･農)",$R482*参照!$J$7,IF($AF482="3/3(多子)",$R482*参照!$J$4,IF($AF482="2/3(多子)",$R482*参照!$J$4,IF($AF482="1/3(多子)",$R482*参照!$J$4,IF($AF482="多子世帯",$R482*参照!$J$4,)))))))))</f>
        <v>0</v>
      </c>
      <c r="CF482" s="454" t="b">
        <f>IF(AH482="3/3",$M482*参照!$I$4,IF(AH482="2/3",$M482*参照!$I$5,IF(AH482="1/3",$M482*参照!$I$6,IF(AH482="1/4(多子)",$M482*参照!$I$4,IF(AH482="1/4(工･農)",$M482*参照!$I$7,IF(AH482="3/3(多子)",$M482*参照!$I$4,IF(AH482="2/3(多子)",$M482*参照!$I$4,IF(AH482="1/3(多子)",$M482*参照!$I$4,IF(AH482="多子世帯",$M482*参照!$I$4,IF(AH482="対象外",0))))))))))</f>
        <v>0</v>
      </c>
      <c r="CG482" s="454" t="b">
        <f>IF(AI482="3/3",$M482*参照!$I$4,IF(AI482="2/3",$M482*参照!$I$5,IF(AI482="1/3",$M482*参照!$I$6,IF(AI482="1/4(多子)",$M482*参照!$I$4,IF(AI482="1/4(工･農)",$M482*参照!$I$7,IF(AI482="3/3(多子)",$M482*参照!$I$4,IF(AI482="2/3(多子)",$M482*参照!$I$4,IF(AI482="1/3(多子)",$M482*参照!$I$4,IF(AI482="多子世帯",$M482*参照!$I$4,IF(AI482="対象外",0))))))))))</f>
        <v>0</v>
      </c>
      <c r="CH482" s="454" t="b">
        <f>IF(AJ482="3/3",$M482*参照!$I$4,IF(AJ482="2/3",$M482*参照!$I$5,IF(AJ482="1/3",$M482*参照!$I$6,IF(AJ482="1/4(多子)",$M482*参照!$I$4,IF(AJ482="1/4(工･農)",$M482*参照!$I$7,IF(AJ482="3/3(多子)",$M482*参照!$I$4,IF(AJ482="2/3(多子)",$M482*参照!$I$4,IF(AJ482="1/3(多子)",$M482*参照!$I$4,IF(AJ482="多子世帯",$M482*参照!$I$4,IF(AJ482="対象外",0))))))))))</f>
        <v>0</v>
      </c>
      <c r="CI482" s="454" t="b">
        <f>IF(AK482="3/3",$M482*参照!$I$4,IF(AK482="2/3",$M482*参照!$I$5,IF(AK482="1/3",$M482*参照!$I$6,IF(AK482="1/4(多子)",$M482*参照!$I$4,IF(AK482="1/4(工･農)",$M482*参照!$I$7,IF(AK482="3/3(多子)",$M482*参照!$I$4,IF(AK482="2/3(多子)",$M482*参照!$I$4,IF(AK482="1/3(多子)",$M482*参照!$I$4,IF(AK482="多子世帯",$M482*参照!$I$4,IF(AK482="対象外",0))))))))))</f>
        <v>0</v>
      </c>
      <c r="CJ482" s="454" t="b">
        <f>IF(AL482="3/3",$M482*参照!$I$4,IF(AL482="2/3",$M482*参照!$I$5,IF(AL482="1/3",$M482*参照!$I$6,IF(AL482="1/4(多子)",$M482*参照!$I$4,IF(AL482="1/4(工･農)",$M482*参照!$I$7,IF(AL482="3/3(多子)",$M482*参照!$I$4,IF(AL482="2/3(多子)",$M482*参照!$I$4,IF(AL482="1/3(多子)",$M482*参照!$I$4,IF(AL482="多子世帯",$M482*参照!$I$4,IF(AL482="対象外",0))))))))))</f>
        <v>0</v>
      </c>
      <c r="CK482" s="454" t="b">
        <f>IF(AM482="3/3",$M482*参照!$I$4,IF(AM482="2/3",$M482*参照!$I$5,IF(AM482="1/3",$M482*参照!$I$6,IF(AM482="1/4(多子)",$M482*参照!$I$4,IF(AM482="1/4(工･農)",$M482*参照!$I$7,IF(AM482="3/3(多子)",$M482*参照!$I$4,IF(AM482="2/3(多子)",$M482*参照!$I$4,IF(AM482="1/3(多子)",$M482*参照!$I$4,IF(AM482="多子世帯",$M482*参照!$I$4,IF(AM482="対象外",0))))))))))</f>
        <v>0</v>
      </c>
      <c r="CL482" s="454" t="b">
        <f>IF(AN482="3/3",$M482*参照!$I$4,IF(AN482="2/3",$M482*参照!$I$5,IF(AN482="1/3",$M482*参照!$I$6,IF(AN482="1/4(多子)",$M482*参照!$I$4,IF(AN482="1/4(工･農)",$M482*参照!$I$7,IF(AN482="3/3(多子)",$M482*参照!$I$4,IF(AN482="2/3(多子)",$M482*参照!$I$4,IF(AN482="1/3(多子)",$M482*参照!$I$4,IF(AN482="多子世帯",$M482*参照!$I$4,IF(AN482="対象外",0))))))))))</f>
        <v>0</v>
      </c>
      <c r="CM482" s="454" t="b">
        <f>IF(AO482="3/3",$M482*参照!$I$4,IF(AO482="2/3",$M482*参照!$I$5,IF(AO482="1/3",$M482*参照!$I$6,IF(AO482="1/4(多子)",$M482*参照!$I$4,IF(AO482="1/4(工･農)",$M482*参照!$I$7,IF(AO482="3/3(多子)",$M482*参照!$I$4,IF(AO482="2/3(多子)",$M482*参照!$I$4,IF(AO482="1/3(多子)",$M482*参照!$I$4,IF(AO482="多子世帯",$M482*参照!$I$4,IF(AO482="対象外",0))))))))))</f>
        <v>0</v>
      </c>
      <c r="CN482" s="454" t="b">
        <f>IF(AP482="3/3",$M482*参照!$I$4,IF(AP482="2/3",$M482*参照!$I$5,IF(AP482="1/3",$M482*参照!$I$6,IF(AP482="1/4(多子)",$M482*参照!$I$4,IF(AP482="1/4(工･農)",$M482*参照!$I$7,IF(AP482="3/3(多子)",$M482*参照!$I$4,IF(AP482="2/3(多子)",$M482*参照!$I$4,IF(AP482="1/3(多子)",$M482*参照!$I$4,IF(AP482="多子世帯",$M482*参照!$I$4,IF(AP482="対象外",0))))))))))</f>
        <v>0</v>
      </c>
      <c r="CO482" s="454" t="b">
        <f>IF(AQ482="3/3",$M482*参照!$I$4,IF(AQ482="2/3",$M482*参照!$I$5,IF(AQ482="1/3",$M482*参照!$I$6,IF(AQ482="1/4(多子)",$M482*参照!$I$4,IF(AQ482="1/4(工･農)",$M482*参照!$I$7,IF(AQ482="3/3(多子)",$M482*参照!$I$4,IF(AQ482="2/3(多子)",$M482*参照!$I$4,IF(AQ482="1/3(多子)",$M482*参照!$I$4,IF(AQ482="多子世帯",$M482*参照!$I$4,IF(AQ482="対象外",0))))))))))</f>
        <v>0</v>
      </c>
      <c r="CP482" s="454" t="b">
        <f>IF(AR482="3/3",$M482*参照!$I$4,IF(AR482="2/3",$M482*参照!$I$5,IF(AR482="1/3",$M482*参照!$I$6,IF(AR482="1/4(多子)",$M482*参照!$I$4,IF(AR482="1/4(工･農)",$M482*参照!$I$7,IF(AR482="3/3(多子)",$M482*参照!$I$4,IF(AR482="2/3(多子)",$M482*参照!$I$4,IF(AR482="1/3(多子)",$M482*参照!$I$4,IF(AR482="多子世帯",$M482*参照!$I$4,IF(AR482="対象外",0))))))))))</f>
        <v>0</v>
      </c>
      <c r="CQ482" s="455" t="b">
        <f>IF(AS482="3/3",$M482*参照!$I$4,IF(AS482="2/3",$M482*参照!$I$5,IF(AS482="1/3",$M482*参照!$I$6,IF(AS482="1/4(多子)",$M482*参照!$I$4,IF(AS482="1/4(工･農)",$M482*参照!$I$7,IF(AS482="3/3(多子)",$M482*参照!$I$4,IF(AS482="2/3(多子)",$M482*参照!$I$4,IF(AS482="1/3(多子)",$M482*参照!$I$4,IF(AS482="多子世帯",$M482*参照!$I$4,IF(AS482="対象外",0))))))))))</f>
        <v>0</v>
      </c>
      <c r="CR482" s="456">
        <f t="shared" si="382"/>
        <v>0</v>
      </c>
      <c r="CS482" s="66"/>
      <c r="CT482" s="147"/>
      <c r="CU482" s="147"/>
      <c r="CV482" s="147"/>
      <c r="CW482" s="147"/>
      <c r="CX482" s="147"/>
      <c r="CY482" s="149"/>
      <c r="CZ482" s="100"/>
      <c r="DA482" s="147"/>
      <c r="DB482" s="147"/>
      <c r="DC482" s="147"/>
      <c r="DD482" s="147"/>
      <c r="DE482" s="147"/>
      <c r="DF482" s="148">
        <f t="shared" si="383"/>
        <v>0</v>
      </c>
      <c r="DG482" s="77">
        <f>IF(CD482=0,0,(ROUNDUP(O482*(BU482*参照!$C$5+BV482*参照!$C$6+BW482*参照!$C$7+BX482*参照!$C$8+BY482*参照!$C$9+BZ482*参照!$C$10+CA482*参照!$C$11+CB482*参照!$C$12+CC482*参照!$C$13)/CD482,-2)))</f>
        <v>0</v>
      </c>
      <c r="DH482" s="136" t="str">
        <f t="shared" si="354"/>
        <v>B</v>
      </c>
    </row>
    <row r="483" spans="1:112" ht="14.4">
      <c r="A483" s="137">
        <v>442</v>
      </c>
      <c r="B483" s="363"/>
      <c r="C483" s="361"/>
      <c r="D483" s="126"/>
      <c r="E483" s="127"/>
      <c r="F483" s="185"/>
      <c r="G483" s="213"/>
      <c r="H483" s="355"/>
      <c r="I483" s="235">
        <v>0</v>
      </c>
      <c r="J483" s="235">
        <f t="shared" si="355"/>
        <v>0</v>
      </c>
      <c r="K483" s="387">
        <f>IF(D483="昼間",参照!$E$4,IF(D483="夜間等",参照!$E$5,IF(D483="通信",参照!$E$6,0)))</f>
        <v>0</v>
      </c>
      <c r="L483" s="240">
        <f t="shared" si="356"/>
        <v>0</v>
      </c>
      <c r="M483" s="241">
        <f t="shared" si="357"/>
        <v>0</v>
      </c>
      <c r="N483" s="238"/>
      <c r="O483" s="238">
        <f t="shared" si="358"/>
        <v>0</v>
      </c>
      <c r="P483" s="389">
        <v>0</v>
      </c>
      <c r="Q483" s="392">
        <f>IF(D483="昼間",参照!$F$4,IF(D483="夜間等",参照!$F$5,IF(D483="通信",参照!$F$6,0)))</f>
        <v>0</v>
      </c>
      <c r="R483" s="240">
        <f t="shared" si="359"/>
        <v>0</v>
      </c>
      <c r="S483" s="214"/>
      <c r="T483" s="384">
        <f t="shared" si="360"/>
        <v>0</v>
      </c>
      <c r="U483" s="382">
        <f t="shared" si="361"/>
        <v>0</v>
      </c>
      <c r="V483" s="380">
        <f t="shared" si="362"/>
        <v>0</v>
      </c>
      <c r="W483" s="378">
        <f t="shared" si="363"/>
        <v>0</v>
      </c>
      <c r="X483" s="386" t="str">
        <f t="shared" si="333"/>
        <v>0</v>
      </c>
      <c r="Y483" s="379">
        <f t="shared" si="364"/>
        <v>0</v>
      </c>
      <c r="Z483" s="441"/>
      <c r="AA483" s="441"/>
      <c r="AB483" s="445">
        <f t="shared" si="365"/>
        <v>0</v>
      </c>
      <c r="AC483" s="356">
        <f t="shared" si="366"/>
        <v>0</v>
      </c>
      <c r="AD483" s="123">
        <f t="shared" si="334"/>
        <v>0</v>
      </c>
      <c r="AE483" s="123">
        <f t="shared" si="335"/>
        <v>0</v>
      </c>
      <c r="AF483" s="183"/>
      <c r="AG483" s="32"/>
      <c r="AH483" s="97"/>
      <c r="AI483" s="33"/>
      <c r="AJ483" s="97"/>
      <c r="AK483" s="33"/>
      <c r="AL483" s="97"/>
      <c r="AM483" s="98"/>
      <c r="AN483" s="99"/>
      <c r="AO483" s="147"/>
      <c r="AP483" s="147"/>
      <c r="AQ483" s="147"/>
      <c r="AR483" s="147"/>
      <c r="AS483" s="33"/>
      <c r="AT483" s="308">
        <f t="shared" si="336"/>
        <v>0</v>
      </c>
      <c r="AU483" s="295">
        <f t="shared" si="337"/>
        <v>0</v>
      </c>
      <c r="AV483" s="295">
        <f t="shared" si="338"/>
        <v>0</v>
      </c>
      <c r="AW483" s="295">
        <f t="shared" si="339"/>
        <v>0</v>
      </c>
      <c r="AX483" s="295">
        <f t="shared" si="340"/>
        <v>0</v>
      </c>
      <c r="AY483" s="295">
        <f t="shared" si="341"/>
        <v>0</v>
      </c>
      <c r="AZ483" s="295">
        <f t="shared" si="342"/>
        <v>0</v>
      </c>
      <c r="BA483" s="295">
        <f t="shared" si="343"/>
        <v>0</v>
      </c>
      <c r="BB483" s="310">
        <f t="shared" si="344"/>
        <v>0</v>
      </c>
      <c r="BC483" s="308">
        <f t="shared" si="345"/>
        <v>0</v>
      </c>
      <c r="BD483" s="308">
        <f t="shared" si="346"/>
        <v>0</v>
      </c>
      <c r="BE483" s="295">
        <f t="shared" si="347"/>
        <v>0</v>
      </c>
      <c r="BF483" s="308">
        <f t="shared" si="348"/>
        <v>0</v>
      </c>
      <c r="BG483" s="295">
        <f t="shared" si="349"/>
        <v>0</v>
      </c>
      <c r="BH483" s="308">
        <f t="shared" si="350"/>
        <v>0</v>
      </c>
      <c r="BI483" s="295">
        <f t="shared" si="351"/>
        <v>0</v>
      </c>
      <c r="BJ483" s="295">
        <f t="shared" si="352"/>
        <v>0</v>
      </c>
      <c r="BK483" s="310">
        <f t="shared" si="353"/>
        <v>0</v>
      </c>
      <c r="BL483" s="317">
        <f t="shared" si="367"/>
        <v>0</v>
      </c>
      <c r="BM483" s="299">
        <f t="shared" si="367"/>
        <v>0</v>
      </c>
      <c r="BN483" s="299">
        <f t="shared" si="368"/>
        <v>0</v>
      </c>
      <c r="BO483" s="299">
        <f t="shared" si="367"/>
        <v>0</v>
      </c>
      <c r="BP483" s="299">
        <f t="shared" si="369"/>
        <v>0</v>
      </c>
      <c r="BQ483" s="299">
        <f t="shared" si="367"/>
        <v>0</v>
      </c>
      <c r="BR483" s="299">
        <f t="shared" si="370"/>
        <v>0</v>
      </c>
      <c r="BS483" s="299">
        <f t="shared" si="371"/>
        <v>0</v>
      </c>
      <c r="BT483" s="318">
        <f t="shared" si="371"/>
        <v>0</v>
      </c>
      <c r="BU483" s="450">
        <f t="shared" si="372"/>
        <v>0</v>
      </c>
      <c r="BV483" s="451">
        <f t="shared" si="373"/>
        <v>0</v>
      </c>
      <c r="BW483" s="451">
        <f t="shared" si="374"/>
        <v>0</v>
      </c>
      <c r="BX483" s="451">
        <f t="shared" si="375"/>
        <v>0</v>
      </c>
      <c r="BY483" s="451">
        <f t="shared" si="376"/>
        <v>0</v>
      </c>
      <c r="BZ483" s="451">
        <f t="shared" si="377"/>
        <v>0</v>
      </c>
      <c r="CA483" s="451">
        <f t="shared" si="378"/>
        <v>0</v>
      </c>
      <c r="CB483" s="451">
        <f t="shared" si="379"/>
        <v>0</v>
      </c>
      <c r="CC483" s="451">
        <f t="shared" si="380"/>
        <v>0</v>
      </c>
      <c r="CD483" s="452">
        <f t="shared" si="381"/>
        <v>0</v>
      </c>
      <c r="CE483" s="453">
        <f>IF($AF483="3/3",$R483*参照!$J$4,IF($AF483="2/3",$R483*参照!$J$5,IF($AF483="1/3",$R483*参照!$J$6,IF($AF483="1/4(多子)",$R483*参照!$J$4,IF($AF483="1/4(工･農)",$R483*参照!$J$7,IF($AF483="3/3(多子)",$R483*参照!$J$4,IF($AF483="2/3(多子)",$R483*参照!$J$4,IF($AF483="1/3(多子)",$R483*参照!$J$4,IF($AF483="多子世帯",$R483*参照!$J$4,)))))))))</f>
        <v>0</v>
      </c>
      <c r="CF483" s="454" t="b">
        <f>IF(AH483="3/3",$M483*参照!$I$4,IF(AH483="2/3",$M483*参照!$I$5,IF(AH483="1/3",$M483*参照!$I$6,IF(AH483="1/4(多子)",$M483*参照!$I$4,IF(AH483="1/4(工･農)",$M483*参照!$I$7,IF(AH483="3/3(多子)",$M483*参照!$I$4,IF(AH483="2/3(多子)",$M483*参照!$I$4,IF(AH483="1/3(多子)",$M483*参照!$I$4,IF(AH483="多子世帯",$M483*参照!$I$4,IF(AH483="対象外",0))))))))))</f>
        <v>0</v>
      </c>
      <c r="CG483" s="454" t="b">
        <f>IF(AI483="3/3",$M483*参照!$I$4,IF(AI483="2/3",$M483*参照!$I$5,IF(AI483="1/3",$M483*参照!$I$6,IF(AI483="1/4(多子)",$M483*参照!$I$4,IF(AI483="1/4(工･農)",$M483*参照!$I$7,IF(AI483="3/3(多子)",$M483*参照!$I$4,IF(AI483="2/3(多子)",$M483*参照!$I$4,IF(AI483="1/3(多子)",$M483*参照!$I$4,IF(AI483="多子世帯",$M483*参照!$I$4,IF(AI483="対象外",0))))))))))</f>
        <v>0</v>
      </c>
      <c r="CH483" s="454" t="b">
        <f>IF(AJ483="3/3",$M483*参照!$I$4,IF(AJ483="2/3",$M483*参照!$I$5,IF(AJ483="1/3",$M483*参照!$I$6,IF(AJ483="1/4(多子)",$M483*参照!$I$4,IF(AJ483="1/4(工･農)",$M483*参照!$I$7,IF(AJ483="3/3(多子)",$M483*参照!$I$4,IF(AJ483="2/3(多子)",$M483*参照!$I$4,IF(AJ483="1/3(多子)",$M483*参照!$I$4,IF(AJ483="多子世帯",$M483*参照!$I$4,IF(AJ483="対象外",0))))))))))</f>
        <v>0</v>
      </c>
      <c r="CI483" s="454" t="b">
        <f>IF(AK483="3/3",$M483*参照!$I$4,IF(AK483="2/3",$M483*参照!$I$5,IF(AK483="1/3",$M483*参照!$I$6,IF(AK483="1/4(多子)",$M483*参照!$I$4,IF(AK483="1/4(工･農)",$M483*参照!$I$7,IF(AK483="3/3(多子)",$M483*参照!$I$4,IF(AK483="2/3(多子)",$M483*参照!$I$4,IF(AK483="1/3(多子)",$M483*参照!$I$4,IF(AK483="多子世帯",$M483*参照!$I$4,IF(AK483="対象外",0))))))))))</f>
        <v>0</v>
      </c>
      <c r="CJ483" s="454" t="b">
        <f>IF(AL483="3/3",$M483*参照!$I$4,IF(AL483="2/3",$M483*参照!$I$5,IF(AL483="1/3",$M483*参照!$I$6,IF(AL483="1/4(多子)",$M483*参照!$I$4,IF(AL483="1/4(工･農)",$M483*参照!$I$7,IF(AL483="3/3(多子)",$M483*参照!$I$4,IF(AL483="2/3(多子)",$M483*参照!$I$4,IF(AL483="1/3(多子)",$M483*参照!$I$4,IF(AL483="多子世帯",$M483*参照!$I$4,IF(AL483="対象外",0))))))))))</f>
        <v>0</v>
      </c>
      <c r="CK483" s="454" t="b">
        <f>IF(AM483="3/3",$M483*参照!$I$4,IF(AM483="2/3",$M483*参照!$I$5,IF(AM483="1/3",$M483*参照!$I$6,IF(AM483="1/4(多子)",$M483*参照!$I$4,IF(AM483="1/4(工･農)",$M483*参照!$I$7,IF(AM483="3/3(多子)",$M483*参照!$I$4,IF(AM483="2/3(多子)",$M483*参照!$I$4,IF(AM483="1/3(多子)",$M483*参照!$I$4,IF(AM483="多子世帯",$M483*参照!$I$4,IF(AM483="対象外",0))))))))))</f>
        <v>0</v>
      </c>
      <c r="CL483" s="454" t="b">
        <f>IF(AN483="3/3",$M483*参照!$I$4,IF(AN483="2/3",$M483*参照!$I$5,IF(AN483="1/3",$M483*参照!$I$6,IF(AN483="1/4(多子)",$M483*参照!$I$4,IF(AN483="1/4(工･農)",$M483*参照!$I$7,IF(AN483="3/3(多子)",$M483*参照!$I$4,IF(AN483="2/3(多子)",$M483*参照!$I$4,IF(AN483="1/3(多子)",$M483*参照!$I$4,IF(AN483="多子世帯",$M483*参照!$I$4,IF(AN483="対象外",0))))))))))</f>
        <v>0</v>
      </c>
      <c r="CM483" s="454" t="b">
        <f>IF(AO483="3/3",$M483*参照!$I$4,IF(AO483="2/3",$M483*参照!$I$5,IF(AO483="1/3",$M483*参照!$I$6,IF(AO483="1/4(多子)",$M483*参照!$I$4,IF(AO483="1/4(工･農)",$M483*参照!$I$7,IF(AO483="3/3(多子)",$M483*参照!$I$4,IF(AO483="2/3(多子)",$M483*参照!$I$4,IF(AO483="1/3(多子)",$M483*参照!$I$4,IF(AO483="多子世帯",$M483*参照!$I$4,IF(AO483="対象外",0))))))))))</f>
        <v>0</v>
      </c>
      <c r="CN483" s="454" t="b">
        <f>IF(AP483="3/3",$M483*参照!$I$4,IF(AP483="2/3",$M483*参照!$I$5,IF(AP483="1/3",$M483*参照!$I$6,IF(AP483="1/4(多子)",$M483*参照!$I$4,IF(AP483="1/4(工･農)",$M483*参照!$I$7,IF(AP483="3/3(多子)",$M483*参照!$I$4,IF(AP483="2/3(多子)",$M483*参照!$I$4,IF(AP483="1/3(多子)",$M483*参照!$I$4,IF(AP483="多子世帯",$M483*参照!$I$4,IF(AP483="対象外",0))))))))))</f>
        <v>0</v>
      </c>
      <c r="CO483" s="454" t="b">
        <f>IF(AQ483="3/3",$M483*参照!$I$4,IF(AQ483="2/3",$M483*参照!$I$5,IF(AQ483="1/3",$M483*参照!$I$6,IF(AQ483="1/4(多子)",$M483*参照!$I$4,IF(AQ483="1/4(工･農)",$M483*参照!$I$7,IF(AQ483="3/3(多子)",$M483*参照!$I$4,IF(AQ483="2/3(多子)",$M483*参照!$I$4,IF(AQ483="1/3(多子)",$M483*参照!$I$4,IF(AQ483="多子世帯",$M483*参照!$I$4,IF(AQ483="対象外",0))))))))))</f>
        <v>0</v>
      </c>
      <c r="CP483" s="454" t="b">
        <f>IF(AR483="3/3",$M483*参照!$I$4,IF(AR483="2/3",$M483*参照!$I$5,IF(AR483="1/3",$M483*参照!$I$6,IF(AR483="1/4(多子)",$M483*参照!$I$4,IF(AR483="1/4(工･農)",$M483*参照!$I$7,IF(AR483="3/3(多子)",$M483*参照!$I$4,IF(AR483="2/3(多子)",$M483*参照!$I$4,IF(AR483="1/3(多子)",$M483*参照!$I$4,IF(AR483="多子世帯",$M483*参照!$I$4,IF(AR483="対象外",0))))))))))</f>
        <v>0</v>
      </c>
      <c r="CQ483" s="455" t="b">
        <f>IF(AS483="3/3",$M483*参照!$I$4,IF(AS483="2/3",$M483*参照!$I$5,IF(AS483="1/3",$M483*参照!$I$6,IF(AS483="1/4(多子)",$M483*参照!$I$4,IF(AS483="1/4(工･農)",$M483*参照!$I$7,IF(AS483="3/3(多子)",$M483*参照!$I$4,IF(AS483="2/3(多子)",$M483*参照!$I$4,IF(AS483="1/3(多子)",$M483*参照!$I$4,IF(AS483="多子世帯",$M483*参照!$I$4,IF(AS483="対象外",0))))))))))</f>
        <v>0</v>
      </c>
      <c r="CR483" s="456">
        <f t="shared" si="382"/>
        <v>0</v>
      </c>
      <c r="CS483" s="66"/>
      <c r="CT483" s="147"/>
      <c r="CU483" s="147"/>
      <c r="CV483" s="147"/>
      <c r="CW483" s="147"/>
      <c r="CX483" s="147"/>
      <c r="CY483" s="149"/>
      <c r="CZ483" s="100"/>
      <c r="DA483" s="147"/>
      <c r="DB483" s="147"/>
      <c r="DC483" s="147"/>
      <c r="DD483" s="147"/>
      <c r="DE483" s="147"/>
      <c r="DF483" s="148">
        <f t="shared" si="383"/>
        <v>0</v>
      </c>
      <c r="DG483" s="77">
        <f>IF(CD483=0,0,(ROUNDUP(O483*(BU483*参照!$C$5+BV483*参照!$C$6+BW483*参照!$C$7+BX483*参照!$C$8+BY483*参照!$C$9+BZ483*参照!$C$10+CA483*参照!$C$11+CB483*参照!$C$12+CC483*参照!$C$13)/CD483,-2)))</f>
        <v>0</v>
      </c>
      <c r="DH483" s="136" t="str">
        <f t="shared" si="354"/>
        <v>B</v>
      </c>
    </row>
    <row r="484" spans="1:112" ht="14.4">
      <c r="A484" s="137">
        <v>443</v>
      </c>
      <c r="B484" s="363"/>
      <c r="C484" s="361"/>
      <c r="D484" s="126"/>
      <c r="E484" s="127"/>
      <c r="F484" s="185"/>
      <c r="G484" s="213"/>
      <c r="H484" s="355"/>
      <c r="I484" s="235">
        <v>0</v>
      </c>
      <c r="J484" s="235">
        <f t="shared" si="355"/>
        <v>0</v>
      </c>
      <c r="K484" s="387">
        <f>IF(D484="昼間",参照!$E$4,IF(D484="夜間等",参照!$E$5,IF(D484="通信",参照!$E$6,0)))</f>
        <v>0</v>
      </c>
      <c r="L484" s="240">
        <f t="shared" si="356"/>
        <v>0</v>
      </c>
      <c r="M484" s="241">
        <f t="shared" si="357"/>
        <v>0</v>
      </c>
      <c r="N484" s="238"/>
      <c r="O484" s="238">
        <f t="shared" si="358"/>
        <v>0</v>
      </c>
      <c r="P484" s="389">
        <v>0</v>
      </c>
      <c r="Q484" s="392">
        <f>IF(D484="昼間",参照!$F$4,IF(D484="夜間等",参照!$F$5,IF(D484="通信",参照!$F$6,0)))</f>
        <v>0</v>
      </c>
      <c r="R484" s="240">
        <f t="shared" si="359"/>
        <v>0</v>
      </c>
      <c r="S484" s="214"/>
      <c r="T484" s="384">
        <f t="shared" si="360"/>
        <v>0</v>
      </c>
      <c r="U484" s="382">
        <f t="shared" si="361"/>
        <v>0</v>
      </c>
      <c r="V484" s="380">
        <f t="shared" si="362"/>
        <v>0</v>
      </c>
      <c r="W484" s="378">
        <f t="shared" si="363"/>
        <v>0</v>
      </c>
      <c r="X484" s="386" t="str">
        <f t="shared" si="333"/>
        <v>0</v>
      </c>
      <c r="Y484" s="379">
        <f t="shared" si="364"/>
        <v>0</v>
      </c>
      <c r="Z484" s="441"/>
      <c r="AA484" s="441"/>
      <c r="AB484" s="445">
        <f t="shared" si="365"/>
        <v>0</v>
      </c>
      <c r="AC484" s="356">
        <f t="shared" si="366"/>
        <v>0</v>
      </c>
      <c r="AD484" s="123">
        <f t="shared" si="334"/>
        <v>0</v>
      </c>
      <c r="AE484" s="123">
        <f t="shared" si="335"/>
        <v>0</v>
      </c>
      <c r="AF484" s="183"/>
      <c r="AG484" s="32"/>
      <c r="AH484" s="97"/>
      <c r="AI484" s="33"/>
      <c r="AJ484" s="97"/>
      <c r="AK484" s="33"/>
      <c r="AL484" s="97"/>
      <c r="AM484" s="98"/>
      <c r="AN484" s="99"/>
      <c r="AO484" s="147"/>
      <c r="AP484" s="147"/>
      <c r="AQ484" s="147"/>
      <c r="AR484" s="147"/>
      <c r="AS484" s="33"/>
      <c r="AT484" s="308">
        <f t="shared" si="336"/>
        <v>0</v>
      </c>
      <c r="AU484" s="295">
        <f t="shared" si="337"/>
        <v>0</v>
      </c>
      <c r="AV484" s="295">
        <f t="shared" si="338"/>
        <v>0</v>
      </c>
      <c r="AW484" s="295">
        <f t="shared" si="339"/>
        <v>0</v>
      </c>
      <c r="AX484" s="295">
        <f t="shared" si="340"/>
        <v>0</v>
      </c>
      <c r="AY484" s="295">
        <f t="shared" si="341"/>
        <v>0</v>
      </c>
      <c r="AZ484" s="295">
        <f t="shared" si="342"/>
        <v>0</v>
      </c>
      <c r="BA484" s="295">
        <f t="shared" si="343"/>
        <v>0</v>
      </c>
      <c r="BB484" s="310">
        <f t="shared" si="344"/>
        <v>0</v>
      </c>
      <c r="BC484" s="308">
        <f t="shared" si="345"/>
        <v>0</v>
      </c>
      <c r="BD484" s="308">
        <f t="shared" si="346"/>
        <v>0</v>
      </c>
      <c r="BE484" s="295">
        <f t="shared" si="347"/>
        <v>0</v>
      </c>
      <c r="BF484" s="308">
        <f t="shared" si="348"/>
        <v>0</v>
      </c>
      <c r="BG484" s="295">
        <f t="shared" si="349"/>
        <v>0</v>
      </c>
      <c r="BH484" s="308">
        <f t="shared" si="350"/>
        <v>0</v>
      </c>
      <c r="BI484" s="295">
        <f t="shared" si="351"/>
        <v>0</v>
      </c>
      <c r="BJ484" s="295">
        <f t="shared" si="352"/>
        <v>0</v>
      </c>
      <c r="BK484" s="310">
        <f t="shared" si="353"/>
        <v>0</v>
      </c>
      <c r="BL484" s="317">
        <f t="shared" si="367"/>
        <v>0</v>
      </c>
      <c r="BM484" s="299">
        <f t="shared" si="367"/>
        <v>0</v>
      </c>
      <c r="BN484" s="299">
        <f t="shared" si="368"/>
        <v>0</v>
      </c>
      <c r="BO484" s="299">
        <f t="shared" si="367"/>
        <v>0</v>
      </c>
      <c r="BP484" s="299">
        <f t="shared" si="369"/>
        <v>0</v>
      </c>
      <c r="BQ484" s="299">
        <f t="shared" si="367"/>
        <v>0</v>
      </c>
      <c r="BR484" s="299">
        <f t="shared" si="370"/>
        <v>0</v>
      </c>
      <c r="BS484" s="299">
        <f t="shared" si="371"/>
        <v>0</v>
      </c>
      <c r="BT484" s="318">
        <f t="shared" si="371"/>
        <v>0</v>
      </c>
      <c r="BU484" s="450">
        <f t="shared" si="372"/>
        <v>0</v>
      </c>
      <c r="BV484" s="451">
        <f t="shared" si="373"/>
        <v>0</v>
      </c>
      <c r="BW484" s="451">
        <f t="shared" si="374"/>
        <v>0</v>
      </c>
      <c r="BX484" s="451">
        <f t="shared" si="375"/>
        <v>0</v>
      </c>
      <c r="BY484" s="451">
        <f t="shared" si="376"/>
        <v>0</v>
      </c>
      <c r="BZ484" s="451">
        <f t="shared" si="377"/>
        <v>0</v>
      </c>
      <c r="CA484" s="451">
        <f t="shared" si="378"/>
        <v>0</v>
      </c>
      <c r="CB484" s="451">
        <f t="shared" si="379"/>
        <v>0</v>
      </c>
      <c r="CC484" s="451">
        <f t="shared" si="380"/>
        <v>0</v>
      </c>
      <c r="CD484" s="452">
        <f t="shared" si="381"/>
        <v>0</v>
      </c>
      <c r="CE484" s="453">
        <f>IF($AF484="3/3",$R484*参照!$J$4,IF($AF484="2/3",$R484*参照!$J$5,IF($AF484="1/3",$R484*参照!$J$6,IF($AF484="1/4(多子)",$R484*参照!$J$4,IF($AF484="1/4(工･農)",$R484*参照!$J$7,IF($AF484="3/3(多子)",$R484*参照!$J$4,IF($AF484="2/3(多子)",$R484*参照!$J$4,IF($AF484="1/3(多子)",$R484*参照!$J$4,IF($AF484="多子世帯",$R484*参照!$J$4,)))))))))</f>
        <v>0</v>
      </c>
      <c r="CF484" s="454" t="b">
        <f>IF(AH484="3/3",$M484*参照!$I$4,IF(AH484="2/3",$M484*参照!$I$5,IF(AH484="1/3",$M484*参照!$I$6,IF(AH484="1/4(多子)",$M484*参照!$I$4,IF(AH484="1/4(工･農)",$M484*参照!$I$7,IF(AH484="3/3(多子)",$M484*参照!$I$4,IF(AH484="2/3(多子)",$M484*参照!$I$4,IF(AH484="1/3(多子)",$M484*参照!$I$4,IF(AH484="多子世帯",$M484*参照!$I$4,IF(AH484="対象外",0))))))))))</f>
        <v>0</v>
      </c>
      <c r="CG484" s="454" t="b">
        <f>IF(AI484="3/3",$M484*参照!$I$4,IF(AI484="2/3",$M484*参照!$I$5,IF(AI484="1/3",$M484*参照!$I$6,IF(AI484="1/4(多子)",$M484*参照!$I$4,IF(AI484="1/4(工･農)",$M484*参照!$I$7,IF(AI484="3/3(多子)",$M484*参照!$I$4,IF(AI484="2/3(多子)",$M484*参照!$I$4,IF(AI484="1/3(多子)",$M484*参照!$I$4,IF(AI484="多子世帯",$M484*参照!$I$4,IF(AI484="対象外",0))))))))))</f>
        <v>0</v>
      </c>
      <c r="CH484" s="454" t="b">
        <f>IF(AJ484="3/3",$M484*参照!$I$4,IF(AJ484="2/3",$M484*参照!$I$5,IF(AJ484="1/3",$M484*参照!$I$6,IF(AJ484="1/4(多子)",$M484*参照!$I$4,IF(AJ484="1/4(工･農)",$M484*参照!$I$7,IF(AJ484="3/3(多子)",$M484*参照!$I$4,IF(AJ484="2/3(多子)",$M484*参照!$I$4,IF(AJ484="1/3(多子)",$M484*参照!$I$4,IF(AJ484="多子世帯",$M484*参照!$I$4,IF(AJ484="対象外",0))))))))))</f>
        <v>0</v>
      </c>
      <c r="CI484" s="454" t="b">
        <f>IF(AK484="3/3",$M484*参照!$I$4,IF(AK484="2/3",$M484*参照!$I$5,IF(AK484="1/3",$M484*参照!$I$6,IF(AK484="1/4(多子)",$M484*参照!$I$4,IF(AK484="1/4(工･農)",$M484*参照!$I$7,IF(AK484="3/3(多子)",$M484*参照!$I$4,IF(AK484="2/3(多子)",$M484*参照!$I$4,IF(AK484="1/3(多子)",$M484*参照!$I$4,IF(AK484="多子世帯",$M484*参照!$I$4,IF(AK484="対象外",0))))))))))</f>
        <v>0</v>
      </c>
      <c r="CJ484" s="454" t="b">
        <f>IF(AL484="3/3",$M484*参照!$I$4,IF(AL484="2/3",$M484*参照!$I$5,IF(AL484="1/3",$M484*参照!$I$6,IF(AL484="1/4(多子)",$M484*参照!$I$4,IF(AL484="1/4(工･農)",$M484*参照!$I$7,IF(AL484="3/3(多子)",$M484*参照!$I$4,IF(AL484="2/3(多子)",$M484*参照!$I$4,IF(AL484="1/3(多子)",$M484*参照!$I$4,IF(AL484="多子世帯",$M484*参照!$I$4,IF(AL484="対象外",0))))))))))</f>
        <v>0</v>
      </c>
      <c r="CK484" s="454" t="b">
        <f>IF(AM484="3/3",$M484*参照!$I$4,IF(AM484="2/3",$M484*参照!$I$5,IF(AM484="1/3",$M484*参照!$I$6,IF(AM484="1/4(多子)",$M484*参照!$I$4,IF(AM484="1/4(工･農)",$M484*参照!$I$7,IF(AM484="3/3(多子)",$M484*参照!$I$4,IF(AM484="2/3(多子)",$M484*参照!$I$4,IF(AM484="1/3(多子)",$M484*参照!$I$4,IF(AM484="多子世帯",$M484*参照!$I$4,IF(AM484="対象外",0))))))))))</f>
        <v>0</v>
      </c>
      <c r="CL484" s="454" t="b">
        <f>IF(AN484="3/3",$M484*参照!$I$4,IF(AN484="2/3",$M484*参照!$I$5,IF(AN484="1/3",$M484*参照!$I$6,IF(AN484="1/4(多子)",$M484*参照!$I$4,IF(AN484="1/4(工･農)",$M484*参照!$I$7,IF(AN484="3/3(多子)",$M484*参照!$I$4,IF(AN484="2/3(多子)",$M484*参照!$I$4,IF(AN484="1/3(多子)",$M484*参照!$I$4,IF(AN484="多子世帯",$M484*参照!$I$4,IF(AN484="対象外",0))))))))))</f>
        <v>0</v>
      </c>
      <c r="CM484" s="454" t="b">
        <f>IF(AO484="3/3",$M484*参照!$I$4,IF(AO484="2/3",$M484*参照!$I$5,IF(AO484="1/3",$M484*参照!$I$6,IF(AO484="1/4(多子)",$M484*参照!$I$4,IF(AO484="1/4(工･農)",$M484*参照!$I$7,IF(AO484="3/3(多子)",$M484*参照!$I$4,IF(AO484="2/3(多子)",$M484*参照!$I$4,IF(AO484="1/3(多子)",$M484*参照!$I$4,IF(AO484="多子世帯",$M484*参照!$I$4,IF(AO484="対象外",0))))))))))</f>
        <v>0</v>
      </c>
      <c r="CN484" s="454" t="b">
        <f>IF(AP484="3/3",$M484*参照!$I$4,IF(AP484="2/3",$M484*参照!$I$5,IF(AP484="1/3",$M484*参照!$I$6,IF(AP484="1/4(多子)",$M484*参照!$I$4,IF(AP484="1/4(工･農)",$M484*参照!$I$7,IF(AP484="3/3(多子)",$M484*参照!$I$4,IF(AP484="2/3(多子)",$M484*参照!$I$4,IF(AP484="1/3(多子)",$M484*参照!$I$4,IF(AP484="多子世帯",$M484*参照!$I$4,IF(AP484="対象外",0))))))))))</f>
        <v>0</v>
      </c>
      <c r="CO484" s="454" t="b">
        <f>IF(AQ484="3/3",$M484*参照!$I$4,IF(AQ484="2/3",$M484*参照!$I$5,IF(AQ484="1/3",$M484*参照!$I$6,IF(AQ484="1/4(多子)",$M484*参照!$I$4,IF(AQ484="1/4(工･農)",$M484*参照!$I$7,IF(AQ484="3/3(多子)",$M484*参照!$I$4,IF(AQ484="2/3(多子)",$M484*参照!$I$4,IF(AQ484="1/3(多子)",$M484*参照!$I$4,IF(AQ484="多子世帯",$M484*参照!$I$4,IF(AQ484="対象外",0))))))))))</f>
        <v>0</v>
      </c>
      <c r="CP484" s="454" t="b">
        <f>IF(AR484="3/3",$M484*参照!$I$4,IF(AR484="2/3",$M484*参照!$I$5,IF(AR484="1/3",$M484*参照!$I$6,IF(AR484="1/4(多子)",$M484*参照!$I$4,IF(AR484="1/4(工･農)",$M484*参照!$I$7,IF(AR484="3/3(多子)",$M484*参照!$I$4,IF(AR484="2/3(多子)",$M484*参照!$I$4,IF(AR484="1/3(多子)",$M484*参照!$I$4,IF(AR484="多子世帯",$M484*参照!$I$4,IF(AR484="対象外",0))))))))))</f>
        <v>0</v>
      </c>
      <c r="CQ484" s="455" t="b">
        <f>IF(AS484="3/3",$M484*参照!$I$4,IF(AS484="2/3",$M484*参照!$I$5,IF(AS484="1/3",$M484*参照!$I$6,IF(AS484="1/4(多子)",$M484*参照!$I$4,IF(AS484="1/4(工･農)",$M484*参照!$I$7,IF(AS484="3/3(多子)",$M484*参照!$I$4,IF(AS484="2/3(多子)",$M484*参照!$I$4,IF(AS484="1/3(多子)",$M484*参照!$I$4,IF(AS484="多子世帯",$M484*参照!$I$4,IF(AS484="対象外",0))))))))))</f>
        <v>0</v>
      </c>
      <c r="CR484" s="456">
        <f t="shared" si="382"/>
        <v>0</v>
      </c>
      <c r="CS484" s="66"/>
      <c r="CT484" s="147"/>
      <c r="CU484" s="147"/>
      <c r="CV484" s="147"/>
      <c r="CW484" s="147"/>
      <c r="CX484" s="147"/>
      <c r="CY484" s="149"/>
      <c r="CZ484" s="100"/>
      <c r="DA484" s="147"/>
      <c r="DB484" s="147"/>
      <c r="DC484" s="147"/>
      <c r="DD484" s="147"/>
      <c r="DE484" s="147"/>
      <c r="DF484" s="148">
        <f t="shared" si="383"/>
        <v>0</v>
      </c>
      <c r="DG484" s="77">
        <f>IF(CD484=0,0,(ROUNDUP(O484*(BU484*参照!$C$5+BV484*参照!$C$6+BW484*参照!$C$7+BX484*参照!$C$8+BY484*参照!$C$9+BZ484*参照!$C$10+CA484*参照!$C$11+CB484*参照!$C$12+CC484*参照!$C$13)/CD484,-2)))</f>
        <v>0</v>
      </c>
      <c r="DH484" s="136" t="str">
        <f t="shared" si="354"/>
        <v>B</v>
      </c>
    </row>
    <row r="485" spans="1:112" ht="14.4">
      <c r="A485" s="137">
        <v>444</v>
      </c>
      <c r="B485" s="354"/>
      <c r="C485" s="355"/>
      <c r="D485" s="213"/>
      <c r="E485" s="213"/>
      <c r="F485" s="185"/>
      <c r="G485" s="213"/>
      <c r="H485" s="355"/>
      <c r="I485" s="237">
        <v>0</v>
      </c>
      <c r="J485" s="236">
        <f t="shared" si="355"/>
        <v>0</v>
      </c>
      <c r="K485" s="387">
        <f>IF(D485="昼間",参照!$E$4,IF(D485="夜間等",参照!$E$5,IF(D485="通信",参照!$E$6,0)))</f>
        <v>0</v>
      </c>
      <c r="L485" s="240">
        <f t="shared" si="356"/>
        <v>0</v>
      </c>
      <c r="M485" s="241">
        <f t="shared" si="357"/>
        <v>0</v>
      </c>
      <c r="N485" s="238"/>
      <c r="O485" s="238">
        <f t="shared" si="358"/>
        <v>0</v>
      </c>
      <c r="P485" s="389">
        <v>0</v>
      </c>
      <c r="Q485" s="392">
        <f>IF(D485="昼間",参照!$F$4,IF(D485="夜間等",参照!$F$5,IF(D485="通信",参照!$F$6,0)))</f>
        <v>0</v>
      </c>
      <c r="R485" s="240">
        <f t="shared" si="359"/>
        <v>0</v>
      </c>
      <c r="S485" s="214"/>
      <c r="T485" s="384">
        <f t="shared" si="360"/>
        <v>0</v>
      </c>
      <c r="U485" s="382">
        <f t="shared" si="361"/>
        <v>0</v>
      </c>
      <c r="V485" s="380">
        <f t="shared" si="362"/>
        <v>0</v>
      </c>
      <c r="W485" s="378">
        <f t="shared" si="363"/>
        <v>0</v>
      </c>
      <c r="X485" s="386" t="str">
        <f t="shared" si="333"/>
        <v>0</v>
      </c>
      <c r="Y485" s="379">
        <f t="shared" si="364"/>
        <v>0</v>
      </c>
      <c r="Z485" s="441"/>
      <c r="AA485" s="441"/>
      <c r="AB485" s="445">
        <f t="shared" si="365"/>
        <v>0</v>
      </c>
      <c r="AC485" s="356">
        <f t="shared" si="366"/>
        <v>0</v>
      </c>
      <c r="AD485" s="123">
        <f t="shared" si="334"/>
        <v>0</v>
      </c>
      <c r="AE485" s="123">
        <f t="shared" si="335"/>
        <v>0</v>
      </c>
      <c r="AF485" s="183"/>
      <c r="AG485" s="32"/>
      <c r="AH485" s="97"/>
      <c r="AI485" s="33"/>
      <c r="AJ485" s="97"/>
      <c r="AK485" s="33"/>
      <c r="AL485" s="97"/>
      <c r="AM485" s="98"/>
      <c r="AN485" s="99"/>
      <c r="AO485" s="147"/>
      <c r="AP485" s="147"/>
      <c r="AQ485" s="147"/>
      <c r="AR485" s="147"/>
      <c r="AS485" s="33"/>
      <c r="AT485" s="308">
        <f t="shared" si="336"/>
        <v>0</v>
      </c>
      <c r="AU485" s="295">
        <f t="shared" si="337"/>
        <v>0</v>
      </c>
      <c r="AV485" s="295">
        <f t="shared" si="338"/>
        <v>0</v>
      </c>
      <c r="AW485" s="295">
        <f t="shared" si="339"/>
        <v>0</v>
      </c>
      <c r="AX485" s="295">
        <f t="shared" si="340"/>
        <v>0</v>
      </c>
      <c r="AY485" s="295">
        <f t="shared" si="341"/>
        <v>0</v>
      </c>
      <c r="AZ485" s="295">
        <f t="shared" si="342"/>
        <v>0</v>
      </c>
      <c r="BA485" s="295">
        <f t="shared" si="343"/>
        <v>0</v>
      </c>
      <c r="BB485" s="310">
        <f t="shared" si="344"/>
        <v>0</v>
      </c>
      <c r="BC485" s="308">
        <f t="shared" si="345"/>
        <v>0</v>
      </c>
      <c r="BD485" s="308">
        <f t="shared" si="346"/>
        <v>0</v>
      </c>
      <c r="BE485" s="295">
        <f t="shared" si="347"/>
        <v>0</v>
      </c>
      <c r="BF485" s="308">
        <f t="shared" si="348"/>
        <v>0</v>
      </c>
      <c r="BG485" s="295">
        <f t="shared" si="349"/>
        <v>0</v>
      </c>
      <c r="BH485" s="308">
        <f t="shared" si="350"/>
        <v>0</v>
      </c>
      <c r="BI485" s="295">
        <f t="shared" si="351"/>
        <v>0</v>
      </c>
      <c r="BJ485" s="295">
        <f t="shared" si="352"/>
        <v>0</v>
      </c>
      <c r="BK485" s="310">
        <f t="shared" si="353"/>
        <v>0</v>
      </c>
      <c r="BL485" s="317">
        <f t="shared" si="367"/>
        <v>0</v>
      </c>
      <c r="BM485" s="299">
        <f t="shared" si="367"/>
        <v>0</v>
      </c>
      <c r="BN485" s="299">
        <f t="shared" si="368"/>
        <v>0</v>
      </c>
      <c r="BO485" s="299">
        <f t="shared" si="367"/>
        <v>0</v>
      </c>
      <c r="BP485" s="299">
        <f t="shared" si="369"/>
        <v>0</v>
      </c>
      <c r="BQ485" s="299">
        <f t="shared" si="367"/>
        <v>0</v>
      </c>
      <c r="BR485" s="299">
        <f t="shared" si="370"/>
        <v>0</v>
      </c>
      <c r="BS485" s="299">
        <f t="shared" si="371"/>
        <v>0</v>
      </c>
      <c r="BT485" s="318">
        <f t="shared" si="371"/>
        <v>0</v>
      </c>
      <c r="BU485" s="450">
        <f t="shared" si="372"/>
        <v>0</v>
      </c>
      <c r="BV485" s="451">
        <f t="shared" si="373"/>
        <v>0</v>
      </c>
      <c r="BW485" s="451">
        <f t="shared" si="374"/>
        <v>0</v>
      </c>
      <c r="BX485" s="451">
        <f t="shared" si="375"/>
        <v>0</v>
      </c>
      <c r="BY485" s="451">
        <f t="shared" si="376"/>
        <v>0</v>
      </c>
      <c r="BZ485" s="451">
        <f t="shared" si="377"/>
        <v>0</v>
      </c>
      <c r="CA485" s="451">
        <f t="shared" si="378"/>
        <v>0</v>
      </c>
      <c r="CB485" s="451">
        <f t="shared" si="379"/>
        <v>0</v>
      </c>
      <c r="CC485" s="451">
        <f t="shared" si="380"/>
        <v>0</v>
      </c>
      <c r="CD485" s="452">
        <f t="shared" si="381"/>
        <v>0</v>
      </c>
      <c r="CE485" s="453">
        <f>IF($AF485="3/3",$R485*参照!$J$4,IF($AF485="2/3",$R485*参照!$J$5,IF($AF485="1/3",$R485*参照!$J$6,IF($AF485="1/4(多子)",$R485*参照!$J$4,IF($AF485="1/4(工･農)",$R485*参照!$J$7,IF($AF485="3/3(多子)",$R485*参照!$J$4,IF($AF485="2/3(多子)",$R485*参照!$J$4,IF($AF485="1/3(多子)",$R485*参照!$J$4,IF($AF485="多子世帯",$R485*参照!$J$4,)))))))))</f>
        <v>0</v>
      </c>
      <c r="CF485" s="454" t="b">
        <f>IF(AH485="3/3",$M485*参照!$I$4,IF(AH485="2/3",$M485*参照!$I$5,IF(AH485="1/3",$M485*参照!$I$6,IF(AH485="1/4(多子)",$M485*参照!$I$4,IF(AH485="1/4(工･農)",$M485*参照!$I$7,IF(AH485="3/3(多子)",$M485*参照!$I$4,IF(AH485="2/3(多子)",$M485*参照!$I$4,IF(AH485="1/3(多子)",$M485*参照!$I$4,IF(AH485="多子世帯",$M485*参照!$I$4,IF(AH485="対象外",0))))))))))</f>
        <v>0</v>
      </c>
      <c r="CG485" s="454" t="b">
        <f>IF(AI485="3/3",$M485*参照!$I$4,IF(AI485="2/3",$M485*参照!$I$5,IF(AI485="1/3",$M485*参照!$I$6,IF(AI485="1/4(多子)",$M485*参照!$I$4,IF(AI485="1/4(工･農)",$M485*参照!$I$7,IF(AI485="3/3(多子)",$M485*参照!$I$4,IF(AI485="2/3(多子)",$M485*参照!$I$4,IF(AI485="1/3(多子)",$M485*参照!$I$4,IF(AI485="多子世帯",$M485*参照!$I$4,IF(AI485="対象外",0))))))))))</f>
        <v>0</v>
      </c>
      <c r="CH485" s="454" t="b">
        <f>IF(AJ485="3/3",$M485*参照!$I$4,IF(AJ485="2/3",$M485*参照!$I$5,IF(AJ485="1/3",$M485*参照!$I$6,IF(AJ485="1/4(多子)",$M485*参照!$I$4,IF(AJ485="1/4(工･農)",$M485*参照!$I$7,IF(AJ485="3/3(多子)",$M485*参照!$I$4,IF(AJ485="2/3(多子)",$M485*参照!$I$4,IF(AJ485="1/3(多子)",$M485*参照!$I$4,IF(AJ485="多子世帯",$M485*参照!$I$4,IF(AJ485="対象外",0))))))))))</f>
        <v>0</v>
      </c>
      <c r="CI485" s="454" t="b">
        <f>IF(AK485="3/3",$M485*参照!$I$4,IF(AK485="2/3",$M485*参照!$I$5,IF(AK485="1/3",$M485*参照!$I$6,IF(AK485="1/4(多子)",$M485*参照!$I$4,IF(AK485="1/4(工･農)",$M485*参照!$I$7,IF(AK485="3/3(多子)",$M485*参照!$I$4,IF(AK485="2/3(多子)",$M485*参照!$I$4,IF(AK485="1/3(多子)",$M485*参照!$I$4,IF(AK485="多子世帯",$M485*参照!$I$4,IF(AK485="対象外",0))))))))))</f>
        <v>0</v>
      </c>
      <c r="CJ485" s="454" t="b">
        <f>IF(AL485="3/3",$M485*参照!$I$4,IF(AL485="2/3",$M485*参照!$I$5,IF(AL485="1/3",$M485*参照!$I$6,IF(AL485="1/4(多子)",$M485*参照!$I$4,IF(AL485="1/4(工･農)",$M485*参照!$I$7,IF(AL485="3/3(多子)",$M485*参照!$I$4,IF(AL485="2/3(多子)",$M485*参照!$I$4,IF(AL485="1/3(多子)",$M485*参照!$I$4,IF(AL485="多子世帯",$M485*参照!$I$4,IF(AL485="対象外",0))))))))))</f>
        <v>0</v>
      </c>
      <c r="CK485" s="454" t="b">
        <f>IF(AM485="3/3",$M485*参照!$I$4,IF(AM485="2/3",$M485*参照!$I$5,IF(AM485="1/3",$M485*参照!$I$6,IF(AM485="1/4(多子)",$M485*参照!$I$4,IF(AM485="1/4(工･農)",$M485*参照!$I$7,IF(AM485="3/3(多子)",$M485*参照!$I$4,IF(AM485="2/3(多子)",$M485*参照!$I$4,IF(AM485="1/3(多子)",$M485*参照!$I$4,IF(AM485="多子世帯",$M485*参照!$I$4,IF(AM485="対象外",0))))))))))</f>
        <v>0</v>
      </c>
      <c r="CL485" s="454" t="b">
        <f>IF(AN485="3/3",$M485*参照!$I$4,IF(AN485="2/3",$M485*参照!$I$5,IF(AN485="1/3",$M485*参照!$I$6,IF(AN485="1/4(多子)",$M485*参照!$I$4,IF(AN485="1/4(工･農)",$M485*参照!$I$7,IF(AN485="3/3(多子)",$M485*参照!$I$4,IF(AN485="2/3(多子)",$M485*参照!$I$4,IF(AN485="1/3(多子)",$M485*参照!$I$4,IF(AN485="多子世帯",$M485*参照!$I$4,IF(AN485="対象外",0))))))))))</f>
        <v>0</v>
      </c>
      <c r="CM485" s="454" t="b">
        <f>IF(AO485="3/3",$M485*参照!$I$4,IF(AO485="2/3",$M485*参照!$I$5,IF(AO485="1/3",$M485*参照!$I$6,IF(AO485="1/4(多子)",$M485*参照!$I$4,IF(AO485="1/4(工･農)",$M485*参照!$I$7,IF(AO485="3/3(多子)",$M485*参照!$I$4,IF(AO485="2/3(多子)",$M485*参照!$I$4,IF(AO485="1/3(多子)",$M485*参照!$I$4,IF(AO485="多子世帯",$M485*参照!$I$4,IF(AO485="対象外",0))))))))))</f>
        <v>0</v>
      </c>
      <c r="CN485" s="454" t="b">
        <f>IF(AP485="3/3",$M485*参照!$I$4,IF(AP485="2/3",$M485*参照!$I$5,IF(AP485="1/3",$M485*参照!$I$6,IF(AP485="1/4(多子)",$M485*参照!$I$4,IF(AP485="1/4(工･農)",$M485*参照!$I$7,IF(AP485="3/3(多子)",$M485*参照!$I$4,IF(AP485="2/3(多子)",$M485*参照!$I$4,IF(AP485="1/3(多子)",$M485*参照!$I$4,IF(AP485="多子世帯",$M485*参照!$I$4,IF(AP485="対象外",0))))))))))</f>
        <v>0</v>
      </c>
      <c r="CO485" s="454" t="b">
        <f>IF(AQ485="3/3",$M485*参照!$I$4,IF(AQ485="2/3",$M485*参照!$I$5,IF(AQ485="1/3",$M485*参照!$I$6,IF(AQ485="1/4(多子)",$M485*参照!$I$4,IF(AQ485="1/4(工･農)",$M485*参照!$I$7,IF(AQ485="3/3(多子)",$M485*参照!$I$4,IF(AQ485="2/3(多子)",$M485*参照!$I$4,IF(AQ485="1/3(多子)",$M485*参照!$I$4,IF(AQ485="多子世帯",$M485*参照!$I$4,IF(AQ485="対象外",0))))))))))</f>
        <v>0</v>
      </c>
      <c r="CP485" s="454" t="b">
        <f>IF(AR485="3/3",$M485*参照!$I$4,IF(AR485="2/3",$M485*参照!$I$5,IF(AR485="1/3",$M485*参照!$I$6,IF(AR485="1/4(多子)",$M485*参照!$I$4,IF(AR485="1/4(工･農)",$M485*参照!$I$7,IF(AR485="3/3(多子)",$M485*参照!$I$4,IF(AR485="2/3(多子)",$M485*参照!$I$4,IF(AR485="1/3(多子)",$M485*参照!$I$4,IF(AR485="多子世帯",$M485*参照!$I$4,IF(AR485="対象外",0))))))))))</f>
        <v>0</v>
      </c>
      <c r="CQ485" s="455" t="b">
        <f>IF(AS485="3/3",$M485*参照!$I$4,IF(AS485="2/3",$M485*参照!$I$5,IF(AS485="1/3",$M485*参照!$I$6,IF(AS485="1/4(多子)",$M485*参照!$I$4,IF(AS485="1/4(工･農)",$M485*参照!$I$7,IF(AS485="3/3(多子)",$M485*参照!$I$4,IF(AS485="2/3(多子)",$M485*参照!$I$4,IF(AS485="1/3(多子)",$M485*参照!$I$4,IF(AS485="多子世帯",$M485*参照!$I$4,IF(AS485="対象外",0))))))))))</f>
        <v>0</v>
      </c>
      <c r="CR485" s="456">
        <f t="shared" si="382"/>
        <v>0</v>
      </c>
      <c r="CS485" s="66"/>
      <c r="CT485" s="147"/>
      <c r="CU485" s="147"/>
      <c r="CV485" s="147"/>
      <c r="CW485" s="147"/>
      <c r="CX485" s="147"/>
      <c r="CY485" s="149"/>
      <c r="CZ485" s="100"/>
      <c r="DA485" s="147"/>
      <c r="DB485" s="147"/>
      <c r="DC485" s="147"/>
      <c r="DD485" s="147"/>
      <c r="DE485" s="147"/>
      <c r="DF485" s="148">
        <f t="shared" si="383"/>
        <v>0</v>
      </c>
      <c r="DG485" s="77">
        <f>IF(CD485=0,0,(ROUNDUP(O485*(BU485*参照!$C$5+BV485*参照!$C$6+BW485*参照!$C$7+BX485*参照!$C$8+BY485*参照!$C$9+BZ485*参照!$C$10+CA485*参照!$C$11+CB485*参照!$C$12+CC485*参照!$C$13)/CD485,-2)))</f>
        <v>0</v>
      </c>
      <c r="DH485" s="136" t="str">
        <f t="shared" si="354"/>
        <v>B</v>
      </c>
    </row>
    <row r="486" spans="1:112" ht="14.4">
      <c r="A486" s="137">
        <v>445</v>
      </c>
      <c r="B486" s="363"/>
      <c r="C486" s="361"/>
      <c r="D486" s="126"/>
      <c r="E486" s="127"/>
      <c r="F486" s="185"/>
      <c r="G486" s="213"/>
      <c r="H486" s="355"/>
      <c r="I486" s="235">
        <v>0</v>
      </c>
      <c r="J486" s="235">
        <f t="shared" si="355"/>
        <v>0</v>
      </c>
      <c r="K486" s="387">
        <f>IF(D486="昼間",参照!$E$4,IF(D486="夜間等",参照!$E$5,IF(D486="通信",参照!$E$6,0)))</f>
        <v>0</v>
      </c>
      <c r="L486" s="240">
        <f t="shared" si="356"/>
        <v>0</v>
      </c>
      <c r="M486" s="241">
        <f t="shared" si="357"/>
        <v>0</v>
      </c>
      <c r="N486" s="238"/>
      <c r="O486" s="238">
        <f t="shared" si="358"/>
        <v>0</v>
      </c>
      <c r="P486" s="389">
        <v>0</v>
      </c>
      <c r="Q486" s="392">
        <f>IF(D486="昼間",参照!$F$4,IF(D486="夜間等",参照!$F$5,IF(D486="通信",参照!$F$6,0)))</f>
        <v>0</v>
      </c>
      <c r="R486" s="240">
        <f t="shared" si="359"/>
        <v>0</v>
      </c>
      <c r="S486" s="214"/>
      <c r="T486" s="384">
        <f t="shared" si="360"/>
        <v>0</v>
      </c>
      <c r="U486" s="382">
        <f t="shared" si="361"/>
        <v>0</v>
      </c>
      <c r="V486" s="380">
        <f t="shared" si="362"/>
        <v>0</v>
      </c>
      <c r="W486" s="378">
        <f t="shared" si="363"/>
        <v>0</v>
      </c>
      <c r="X486" s="386" t="str">
        <f t="shared" si="333"/>
        <v>0</v>
      </c>
      <c r="Y486" s="379">
        <f t="shared" si="364"/>
        <v>0</v>
      </c>
      <c r="Z486" s="441"/>
      <c r="AA486" s="441"/>
      <c r="AB486" s="445">
        <f t="shared" si="365"/>
        <v>0</v>
      </c>
      <c r="AC486" s="356">
        <f t="shared" si="366"/>
        <v>0</v>
      </c>
      <c r="AD486" s="123">
        <f t="shared" si="334"/>
        <v>0</v>
      </c>
      <c r="AE486" s="123">
        <f t="shared" si="335"/>
        <v>0</v>
      </c>
      <c r="AF486" s="183"/>
      <c r="AG486" s="32"/>
      <c r="AH486" s="97"/>
      <c r="AI486" s="33"/>
      <c r="AJ486" s="97"/>
      <c r="AK486" s="33"/>
      <c r="AL486" s="97"/>
      <c r="AM486" s="98"/>
      <c r="AN486" s="99"/>
      <c r="AO486" s="147"/>
      <c r="AP486" s="147"/>
      <c r="AQ486" s="147"/>
      <c r="AR486" s="147"/>
      <c r="AS486" s="33"/>
      <c r="AT486" s="308">
        <f t="shared" si="336"/>
        <v>0</v>
      </c>
      <c r="AU486" s="295">
        <f t="shared" si="337"/>
        <v>0</v>
      </c>
      <c r="AV486" s="295">
        <f t="shared" si="338"/>
        <v>0</v>
      </c>
      <c r="AW486" s="295">
        <f t="shared" si="339"/>
        <v>0</v>
      </c>
      <c r="AX486" s="295">
        <f t="shared" si="340"/>
        <v>0</v>
      </c>
      <c r="AY486" s="295">
        <f t="shared" si="341"/>
        <v>0</v>
      </c>
      <c r="AZ486" s="295">
        <f t="shared" si="342"/>
        <v>0</v>
      </c>
      <c r="BA486" s="295">
        <f t="shared" si="343"/>
        <v>0</v>
      </c>
      <c r="BB486" s="310">
        <f t="shared" si="344"/>
        <v>0</v>
      </c>
      <c r="BC486" s="308">
        <f t="shared" si="345"/>
        <v>0</v>
      </c>
      <c r="BD486" s="308">
        <f t="shared" si="346"/>
        <v>0</v>
      </c>
      <c r="BE486" s="295">
        <f t="shared" si="347"/>
        <v>0</v>
      </c>
      <c r="BF486" s="308">
        <f t="shared" si="348"/>
        <v>0</v>
      </c>
      <c r="BG486" s="295">
        <f t="shared" si="349"/>
        <v>0</v>
      </c>
      <c r="BH486" s="308">
        <f t="shared" si="350"/>
        <v>0</v>
      </c>
      <c r="BI486" s="295">
        <f t="shared" si="351"/>
        <v>0</v>
      </c>
      <c r="BJ486" s="295">
        <f t="shared" si="352"/>
        <v>0</v>
      </c>
      <c r="BK486" s="310">
        <f t="shared" si="353"/>
        <v>0</v>
      </c>
      <c r="BL486" s="317">
        <f t="shared" si="367"/>
        <v>0</v>
      </c>
      <c r="BM486" s="299">
        <f t="shared" si="367"/>
        <v>0</v>
      </c>
      <c r="BN486" s="299">
        <f t="shared" si="368"/>
        <v>0</v>
      </c>
      <c r="BO486" s="299">
        <f t="shared" si="367"/>
        <v>0</v>
      </c>
      <c r="BP486" s="299">
        <f t="shared" si="369"/>
        <v>0</v>
      </c>
      <c r="BQ486" s="299">
        <f t="shared" si="367"/>
        <v>0</v>
      </c>
      <c r="BR486" s="299">
        <f t="shared" si="370"/>
        <v>0</v>
      </c>
      <c r="BS486" s="299">
        <f t="shared" si="371"/>
        <v>0</v>
      </c>
      <c r="BT486" s="318">
        <f t="shared" si="371"/>
        <v>0</v>
      </c>
      <c r="BU486" s="450">
        <f t="shared" si="372"/>
        <v>0</v>
      </c>
      <c r="BV486" s="451">
        <f t="shared" si="373"/>
        <v>0</v>
      </c>
      <c r="BW486" s="451">
        <f t="shared" si="374"/>
        <v>0</v>
      </c>
      <c r="BX486" s="451">
        <f t="shared" si="375"/>
        <v>0</v>
      </c>
      <c r="BY486" s="451">
        <f t="shared" si="376"/>
        <v>0</v>
      </c>
      <c r="BZ486" s="451">
        <f t="shared" si="377"/>
        <v>0</v>
      </c>
      <c r="CA486" s="451">
        <f t="shared" si="378"/>
        <v>0</v>
      </c>
      <c r="CB486" s="451">
        <f t="shared" si="379"/>
        <v>0</v>
      </c>
      <c r="CC486" s="451">
        <f t="shared" si="380"/>
        <v>0</v>
      </c>
      <c r="CD486" s="452">
        <f t="shared" si="381"/>
        <v>0</v>
      </c>
      <c r="CE486" s="453">
        <f>IF($AF486="3/3",$R486*参照!$J$4,IF($AF486="2/3",$R486*参照!$J$5,IF($AF486="1/3",$R486*参照!$J$6,IF($AF486="1/4(多子)",$R486*参照!$J$4,IF($AF486="1/4(工･農)",$R486*参照!$J$7,IF($AF486="3/3(多子)",$R486*参照!$J$4,IF($AF486="2/3(多子)",$R486*参照!$J$4,IF($AF486="1/3(多子)",$R486*参照!$J$4,IF($AF486="多子世帯",$R486*参照!$J$4,)))))))))</f>
        <v>0</v>
      </c>
      <c r="CF486" s="454" t="b">
        <f>IF(AH486="3/3",$M486*参照!$I$4,IF(AH486="2/3",$M486*参照!$I$5,IF(AH486="1/3",$M486*参照!$I$6,IF(AH486="1/4(多子)",$M486*参照!$I$4,IF(AH486="1/4(工･農)",$M486*参照!$I$7,IF(AH486="3/3(多子)",$M486*参照!$I$4,IF(AH486="2/3(多子)",$M486*参照!$I$4,IF(AH486="1/3(多子)",$M486*参照!$I$4,IF(AH486="多子世帯",$M486*参照!$I$4,IF(AH486="対象外",0))))))))))</f>
        <v>0</v>
      </c>
      <c r="CG486" s="454" t="b">
        <f>IF(AI486="3/3",$M486*参照!$I$4,IF(AI486="2/3",$M486*参照!$I$5,IF(AI486="1/3",$M486*参照!$I$6,IF(AI486="1/4(多子)",$M486*参照!$I$4,IF(AI486="1/4(工･農)",$M486*参照!$I$7,IF(AI486="3/3(多子)",$M486*参照!$I$4,IF(AI486="2/3(多子)",$M486*参照!$I$4,IF(AI486="1/3(多子)",$M486*参照!$I$4,IF(AI486="多子世帯",$M486*参照!$I$4,IF(AI486="対象外",0))))))))))</f>
        <v>0</v>
      </c>
      <c r="CH486" s="454" t="b">
        <f>IF(AJ486="3/3",$M486*参照!$I$4,IF(AJ486="2/3",$M486*参照!$I$5,IF(AJ486="1/3",$M486*参照!$I$6,IF(AJ486="1/4(多子)",$M486*参照!$I$4,IF(AJ486="1/4(工･農)",$M486*参照!$I$7,IF(AJ486="3/3(多子)",$M486*参照!$I$4,IF(AJ486="2/3(多子)",$M486*参照!$I$4,IF(AJ486="1/3(多子)",$M486*参照!$I$4,IF(AJ486="多子世帯",$M486*参照!$I$4,IF(AJ486="対象外",0))))))))))</f>
        <v>0</v>
      </c>
      <c r="CI486" s="454" t="b">
        <f>IF(AK486="3/3",$M486*参照!$I$4,IF(AK486="2/3",$M486*参照!$I$5,IF(AK486="1/3",$M486*参照!$I$6,IF(AK486="1/4(多子)",$M486*参照!$I$4,IF(AK486="1/4(工･農)",$M486*参照!$I$7,IF(AK486="3/3(多子)",$M486*参照!$I$4,IF(AK486="2/3(多子)",$M486*参照!$I$4,IF(AK486="1/3(多子)",$M486*参照!$I$4,IF(AK486="多子世帯",$M486*参照!$I$4,IF(AK486="対象外",0))))))))))</f>
        <v>0</v>
      </c>
      <c r="CJ486" s="454" t="b">
        <f>IF(AL486="3/3",$M486*参照!$I$4,IF(AL486="2/3",$M486*参照!$I$5,IF(AL486="1/3",$M486*参照!$I$6,IF(AL486="1/4(多子)",$M486*参照!$I$4,IF(AL486="1/4(工･農)",$M486*参照!$I$7,IF(AL486="3/3(多子)",$M486*参照!$I$4,IF(AL486="2/3(多子)",$M486*参照!$I$4,IF(AL486="1/3(多子)",$M486*参照!$I$4,IF(AL486="多子世帯",$M486*参照!$I$4,IF(AL486="対象外",0))))))))))</f>
        <v>0</v>
      </c>
      <c r="CK486" s="454" t="b">
        <f>IF(AM486="3/3",$M486*参照!$I$4,IF(AM486="2/3",$M486*参照!$I$5,IF(AM486="1/3",$M486*参照!$I$6,IF(AM486="1/4(多子)",$M486*参照!$I$4,IF(AM486="1/4(工･農)",$M486*参照!$I$7,IF(AM486="3/3(多子)",$M486*参照!$I$4,IF(AM486="2/3(多子)",$M486*参照!$I$4,IF(AM486="1/3(多子)",$M486*参照!$I$4,IF(AM486="多子世帯",$M486*参照!$I$4,IF(AM486="対象外",0))))))))))</f>
        <v>0</v>
      </c>
      <c r="CL486" s="454" t="b">
        <f>IF(AN486="3/3",$M486*参照!$I$4,IF(AN486="2/3",$M486*参照!$I$5,IF(AN486="1/3",$M486*参照!$I$6,IF(AN486="1/4(多子)",$M486*参照!$I$4,IF(AN486="1/4(工･農)",$M486*参照!$I$7,IF(AN486="3/3(多子)",$M486*参照!$I$4,IF(AN486="2/3(多子)",$M486*参照!$I$4,IF(AN486="1/3(多子)",$M486*参照!$I$4,IF(AN486="多子世帯",$M486*参照!$I$4,IF(AN486="対象外",0))))))))))</f>
        <v>0</v>
      </c>
      <c r="CM486" s="454" t="b">
        <f>IF(AO486="3/3",$M486*参照!$I$4,IF(AO486="2/3",$M486*参照!$I$5,IF(AO486="1/3",$M486*参照!$I$6,IF(AO486="1/4(多子)",$M486*参照!$I$4,IF(AO486="1/4(工･農)",$M486*参照!$I$7,IF(AO486="3/3(多子)",$M486*参照!$I$4,IF(AO486="2/3(多子)",$M486*参照!$I$4,IF(AO486="1/3(多子)",$M486*参照!$I$4,IF(AO486="多子世帯",$M486*参照!$I$4,IF(AO486="対象外",0))))))))))</f>
        <v>0</v>
      </c>
      <c r="CN486" s="454" t="b">
        <f>IF(AP486="3/3",$M486*参照!$I$4,IF(AP486="2/3",$M486*参照!$I$5,IF(AP486="1/3",$M486*参照!$I$6,IF(AP486="1/4(多子)",$M486*参照!$I$4,IF(AP486="1/4(工･農)",$M486*参照!$I$7,IF(AP486="3/3(多子)",$M486*参照!$I$4,IF(AP486="2/3(多子)",$M486*参照!$I$4,IF(AP486="1/3(多子)",$M486*参照!$I$4,IF(AP486="多子世帯",$M486*参照!$I$4,IF(AP486="対象外",0))))))))))</f>
        <v>0</v>
      </c>
      <c r="CO486" s="454" t="b">
        <f>IF(AQ486="3/3",$M486*参照!$I$4,IF(AQ486="2/3",$M486*参照!$I$5,IF(AQ486="1/3",$M486*参照!$I$6,IF(AQ486="1/4(多子)",$M486*参照!$I$4,IF(AQ486="1/4(工･農)",$M486*参照!$I$7,IF(AQ486="3/3(多子)",$M486*参照!$I$4,IF(AQ486="2/3(多子)",$M486*参照!$I$4,IF(AQ486="1/3(多子)",$M486*参照!$I$4,IF(AQ486="多子世帯",$M486*参照!$I$4,IF(AQ486="対象外",0))))))))))</f>
        <v>0</v>
      </c>
      <c r="CP486" s="454" t="b">
        <f>IF(AR486="3/3",$M486*参照!$I$4,IF(AR486="2/3",$M486*参照!$I$5,IF(AR486="1/3",$M486*参照!$I$6,IF(AR486="1/4(多子)",$M486*参照!$I$4,IF(AR486="1/4(工･農)",$M486*参照!$I$7,IF(AR486="3/3(多子)",$M486*参照!$I$4,IF(AR486="2/3(多子)",$M486*参照!$I$4,IF(AR486="1/3(多子)",$M486*参照!$I$4,IF(AR486="多子世帯",$M486*参照!$I$4,IF(AR486="対象外",0))))))))))</f>
        <v>0</v>
      </c>
      <c r="CQ486" s="455" t="b">
        <f>IF(AS486="3/3",$M486*参照!$I$4,IF(AS486="2/3",$M486*参照!$I$5,IF(AS486="1/3",$M486*参照!$I$6,IF(AS486="1/4(多子)",$M486*参照!$I$4,IF(AS486="1/4(工･農)",$M486*参照!$I$7,IF(AS486="3/3(多子)",$M486*参照!$I$4,IF(AS486="2/3(多子)",$M486*参照!$I$4,IF(AS486="1/3(多子)",$M486*参照!$I$4,IF(AS486="多子世帯",$M486*参照!$I$4,IF(AS486="対象外",0))))))))))</f>
        <v>0</v>
      </c>
      <c r="CR486" s="456">
        <f t="shared" si="382"/>
        <v>0</v>
      </c>
      <c r="CS486" s="66"/>
      <c r="CT486" s="147"/>
      <c r="CU486" s="147"/>
      <c r="CV486" s="147"/>
      <c r="CW486" s="147"/>
      <c r="CX486" s="147"/>
      <c r="CY486" s="149"/>
      <c r="CZ486" s="100"/>
      <c r="DA486" s="147"/>
      <c r="DB486" s="147"/>
      <c r="DC486" s="147"/>
      <c r="DD486" s="147"/>
      <c r="DE486" s="147"/>
      <c r="DF486" s="148">
        <f t="shared" si="383"/>
        <v>0</v>
      </c>
      <c r="DG486" s="77">
        <f>IF(CD486=0,0,(ROUNDUP(O486*(BU486*参照!$C$5+BV486*参照!$C$6+BW486*参照!$C$7+BX486*参照!$C$8+BY486*参照!$C$9+BZ486*参照!$C$10+CA486*参照!$C$11+CB486*参照!$C$12+CC486*参照!$C$13)/CD486,-2)))</f>
        <v>0</v>
      </c>
      <c r="DH486" s="136" t="str">
        <f t="shared" si="354"/>
        <v>B</v>
      </c>
    </row>
    <row r="487" spans="1:112" ht="14.4">
      <c r="A487" s="137">
        <v>446</v>
      </c>
      <c r="B487" s="363"/>
      <c r="C487" s="361"/>
      <c r="D487" s="126"/>
      <c r="E487" s="127"/>
      <c r="F487" s="185"/>
      <c r="G487" s="213"/>
      <c r="H487" s="355"/>
      <c r="I487" s="235">
        <v>0</v>
      </c>
      <c r="J487" s="235">
        <f t="shared" si="355"/>
        <v>0</v>
      </c>
      <c r="K487" s="387">
        <f>IF(D487="昼間",参照!$E$4,IF(D487="夜間等",参照!$E$5,IF(D487="通信",参照!$E$6,0)))</f>
        <v>0</v>
      </c>
      <c r="L487" s="240">
        <f t="shared" si="356"/>
        <v>0</v>
      </c>
      <c r="M487" s="241">
        <f t="shared" si="357"/>
        <v>0</v>
      </c>
      <c r="N487" s="238"/>
      <c r="O487" s="238">
        <f t="shared" si="358"/>
        <v>0</v>
      </c>
      <c r="P487" s="389">
        <v>0</v>
      </c>
      <c r="Q487" s="392">
        <f>IF(D487="昼間",参照!$F$4,IF(D487="夜間等",参照!$F$5,IF(D487="通信",参照!$F$6,0)))</f>
        <v>0</v>
      </c>
      <c r="R487" s="240">
        <f t="shared" si="359"/>
        <v>0</v>
      </c>
      <c r="S487" s="214"/>
      <c r="T487" s="384">
        <f t="shared" si="360"/>
        <v>0</v>
      </c>
      <c r="U487" s="382">
        <f t="shared" si="361"/>
        <v>0</v>
      </c>
      <c r="V487" s="380">
        <f t="shared" si="362"/>
        <v>0</v>
      </c>
      <c r="W487" s="378">
        <f t="shared" si="363"/>
        <v>0</v>
      </c>
      <c r="X487" s="386" t="str">
        <f t="shared" si="333"/>
        <v>0</v>
      </c>
      <c r="Y487" s="379">
        <f t="shared" si="364"/>
        <v>0</v>
      </c>
      <c r="Z487" s="441"/>
      <c r="AA487" s="441"/>
      <c r="AB487" s="445">
        <f t="shared" si="365"/>
        <v>0</v>
      </c>
      <c r="AC487" s="356">
        <f t="shared" si="366"/>
        <v>0</v>
      </c>
      <c r="AD487" s="123">
        <f t="shared" si="334"/>
        <v>0</v>
      </c>
      <c r="AE487" s="123">
        <f t="shared" si="335"/>
        <v>0</v>
      </c>
      <c r="AF487" s="183"/>
      <c r="AG487" s="32"/>
      <c r="AH487" s="97"/>
      <c r="AI487" s="33"/>
      <c r="AJ487" s="97"/>
      <c r="AK487" s="33"/>
      <c r="AL487" s="97"/>
      <c r="AM487" s="98"/>
      <c r="AN487" s="99"/>
      <c r="AO487" s="147"/>
      <c r="AP487" s="147"/>
      <c r="AQ487" s="147"/>
      <c r="AR487" s="147"/>
      <c r="AS487" s="33"/>
      <c r="AT487" s="308">
        <f t="shared" si="336"/>
        <v>0</v>
      </c>
      <c r="AU487" s="295">
        <f t="shared" si="337"/>
        <v>0</v>
      </c>
      <c r="AV487" s="295">
        <f t="shared" si="338"/>
        <v>0</v>
      </c>
      <c r="AW487" s="295">
        <f t="shared" si="339"/>
        <v>0</v>
      </c>
      <c r="AX487" s="295">
        <f t="shared" si="340"/>
        <v>0</v>
      </c>
      <c r="AY487" s="295">
        <f t="shared" si="341"/>
        <v>0</v>
      </c>
      <c r="AZ487" s="295">
        <f t="shared" si="342"/>
        <v>0</v>
      </c>
      <c r="BA487" s="295">
        <f t="shared" si="343"/>
        <v>0</v>
      </c>
      <c r="BB487" s="310">
        <f t="shared" si="344"/>
        <v>0</v>
      </c>
      <c r="BC487" s="308">
        <f t="shared" si="345"/>
        <v>0</v>
      </c>
      <c r="BD487" s="308">
        <f t="shared" si="346"/>
        <v>0</v>
      </c>
      <c r="BE487" s="295">
        <f t="shared" si="347"/>
        <v>0</v>
      </c>
      <c r="BF487" s="308">
        <f t="shared" si="348"/>
        <v>0</v>
      </c>
      <c r="BG487" s="295">
        <f t="shared" si="349"/>
        <v>0</v>
      </c>
      <c r="BH487" s="308">
        <f t="shared" si="350"/>
        <v>0</v>
      </c>
      <c r="BI487" s="295">
        <f t="shared" si="351"/>
        <v>0</v>
      </c>
      <c r="BJ487" s="295">
        <f t="shared" si="352"/>
        <v>0</v>
      </c>
      <c r="BK487" s="310">
        <f t="shared" si="353"/>
        <v>0</v>
      </c>
      <c r="BL487" s="317">
        <f t="shared" si="367"/>
        <v>0</v>
      </c>
      <c r="BM487" s="299">
        <f t="shared" si="367"/>
        <v>0</v>
      </c>
      <c r="BN487" s="299">
        <f t="shared" si="368"/>
        <v>0</v>
      </c>
      <c r="BO487" s="299">
        <f t="shared" si="367"/>
        <v>0</v>
      </c>
      <c r="BP487" s="299">
        <f t="shared" si="369"/>
        <v>0</v>
      </c>
      <c r="BQ487" s="299">
        <f t="shared" si="367"/>
        <v>0</v>
      </c>
      <c r="BR487" s="299">
        <f t="shared" si="370"/>
        <v>0</v>
      </c>
      <c r="BS487" s="299">
        <f t="shared" si="371"/>
        <v>0</v>
      </c>
      <c r="BT487" s="318">
        <f t="shared" si="371"/>
        <v>0</v>
      </c>
      <c r="BU487" s="450">
        <f t="shared" si="372"/>
        <v>0</v>
      </c>
      <c r="BV487" s="451">
        <f t="shared" si="373"/>
        <v>0</v>
      </c>
      <c r="BW487" s="451">
        <f t="shared" si="374"/>
        <v>0</v>
      </c>
      <c r="BX487" s="451">
        <f t="shared" si="375"/>
        <v>0</v>
      </c>
      <c r="BY487" s="451">
        <f t="shared" si="376"/>
        <v>0</v>
      </c>
      <c r="BZ487" s="451">
        <f t="shared" si="377"/>
        <v>0</v>
      </c>
      <c r="CA487" s="451">
        <f t="shared" si="378"/>
        <v>0</v>
      </c>
      <c r="CB487" s="451">
        <f t="shared" si="379"/>
        <v>0</v>
      </c>
      <c r="CC487" s="451">
        <f t="shared" si="380"/>
        <v>0</v>
      </c>
      <c r="CD487" s="452">
        <f t="shared" si="381"/>
        <v>0</v>
      </c>
      <c r="CE487" s="453">
        <f>IF($AF487="3/3",$R487*参照!$J$4,IF($AF487="2/3",$R487*参照!$J$5,IF($AF487="1/3",$R487*参照!$J$6,IF($AF487="1/4(多子)",$R487*参照!$J$4,IF($AF487="1/4(工･農)",$R487*参照!$J$7,IF($AF487="3/3(多子)",$R487*参照!$J$4,IF($AF487="2/3(多子)",$R487*参照!$J$4,IF($AF487="1/3(多子)",$R487*参照!$J$4,IF($AF487="多子世帯",$R487*参照!$J$4,)))))))))</f>
        <v>0</v>
      </c>
      <c r="CF487" s="454" t="b">
        <f>IF(AH487="3/3",$M487*参照!$I$4,IF(AH487="2/3",$M487*参照!$I$5,IF(AH487="1/3",$M487*参照!$I$6,IF(AH487="1/4(多子)",$M487*参照!$I$4,IF(AH487="1/4(工･農)",$M487*参照!$I$7,IF(AH487="3/3(多子)",$M487*参照!$I$4,IF(AH487="2/3(多子)",$M487*参照!$I$4,IF(AH487="1/3(多子)",$M487*参照!$I$4,IF(AH487="多子世帯",$M487*参照!$I$4,IF(AH487="対象外",0))))))))))</f>
        <v>0</v>
      </c>
      <c r="CG487" s="454" t="b">
        <f>IF(AI487="3/3",$M487*参照!$I$4,IF(AI487="2/3",$M487*参照!$I$5,IF(AI487="1/3",$M487*参照!$I$6,IF(AI487="1/4(多子)",$M487*参照!$I$4,IF(AI487="1/4(工･農)",$M487*参照!$I$7,IF(AI487="3/3(多子)",$M487*参照!$I$4,IF(AI487="2/3(多子)",$M487*参照!$I$4,IF(AI487="1/3(多子)",$M487*参照!$I$4,IF(AI487="多子世帯",$M487*参照!$I$4,IF(AI487="対象外",0))))))))))</f>
        <v>0</v>
      </c>
      <c r="CH487" s="454" t="b">
        <f>IF(AJ487="3/3",$M487*参照!$I$4,IF(AJ487="2/3",$M487*参照!$I$5,IF(AJ487="1/3",$M487*参照!$I$6,IF(AJ487="1/4(多子)",$M487*参照!$I$4,IF(AJ487="1/4(工･農)",$M487*参照!$I$7,IF(AJ487="3/3(多子)",$M487*参照!$I$4,IF(AJ487="2/3(多子)",$M487*参照!$I$4,IF(AJ487="1/3(多子)",$M487*参照!$I$4,IF(AJ487="多子世帯",$M487*参照!$I$4,IF(AJ487="対象外",0))))))))))</f>
        <v>0</v>
      </c>
      <c r="CI487" s="454" t="b">
        <f>IF(AK487="3/3",$M487*参照!$I$4,IF(AK487="2/3",$M487*参照!$I$5,IF(AK487="1/3",$M487*参照!$I$6,IF(AK487="1/4(多子)",$M487*参照!$I$4,IF(AK487="1/4(工･農)",$M487*参照!$I$7,IF(AK487="3/3(多子)",$M487*参照!$I$4,IF(AK487="2/3(多子)",$M487*参照!$I$4,IF(AK487="1/3(多子)",$M487*参照!$I$4,IF(AK487="多子世帯",$M487*参照!$I$4,IF(AK487="対象外",0))))))))))</f>
        <v>0</v>
      </c>
      <c r="CJ487" s="454" t="b">
        <f>IF(AL487="3/3",$M487*参照!$I$4,IF(AL487="2/3",$M487*参照!$I$5,IF(AL487="1/3",$M487*参照!$I$6,IF(AL487="1/4(多子)",$M487*参照!$I$4,IF(AL487="1/4(工･農)",$M487*参照!$I$7,IF(AL487="3/3(多子)",$M487*参照!$I$4,IF(AL487="2/3(多子)",$M487*参照!$I$4,IF(AL487="1/3(多子)",$M487*参照!$I$4,IF(AL487="多子世帯",$M487*参照!$I$4,IF(AL487="対象外",0))))))))))</f>
        <v>0</v>
      </c>
      <c r="CK487" s="454" t="b">
        <f>IF(AM487="3/3",$M487*参照!$I$4,IF(AM487="2/3",$M487*参照!$I$5,IF(AM487="1/3",$M487*参照!$I$6,IF(AM487="1/4(多子)",$M487*参照!$I$4,IF(AM487="1/4(工･農)",$M487*参照!$I$7,IF(AM487="3/3(多子)",$M487*参照!$I$4,IF(AM487="2/3(多子)",$M487*参照!$I$4,IF(AM487="1/3(多子)",$M487*参照!$I$4,IF(AM487="多子世帯",$M487*参照!$I$4,IF(AM487="対象外",0))))))))))</f>
        <v>0</v>
      </c>
      <c r="CL487" s="454" t="b">
        <f>IF(AN487="3/3",$M487*参照!$I$4,IF(AN487="2/3",$M487*参照!$I$5,IF(AN487="1/3",$M487*参照!$I$6,IF(AN487="1/4(多子)",$M487*参照!$I$4,IF(AN487="1/4(工･農)",$M487*参照!$I$7,IF(AN487="3/3(多子)",$M487*参照!$I$4,IF(AN487="2/3(多子)",$M487*参照!$I$4,IF(AN487="1/3(多子)",$M487*参照!$I$4,IF(AN487="多子世帯",$M487*参照!$I$4,IF(AN487="対象外",0))))))))))</f>
        <v>0</v>
      </c>
      <c r="CM487" s="454" t="b">
        <f>IF(AO487="3/3",$M487*参照!$I$4,IF(AO487="2/3",$M487*参照!$I$5,IF(AO487="1/3",$M487*参照!$I$6,IF(AO487="1/4(多子)",$M487*参照!$I$4,IF(AO487="1/4(工･農)",$M487*参照!$I$7,IF(AO487="3/3(多子)",$M487*参照!$I$4,IF(AO487="2/3(多子)",$M487*参照!$I$4,IF(AO487="1/3(多子)",$M487*参照!$I$4,IF(AO487="多子世帯",$M487*参照!$I$4,IF(AO487="対象外",0))))))))))</f>
        <v>0</v>
      </c>
      <c r="CN487" s="454" t="b">
        <f>IF(AP487="3/3",$M487*参照!$I$4,IF(AP487="2/3",$M487*参照!$I$5,IF(AP487="1/3",$M487*参照!$I$6,IF(AP487="1/4(多子)",$M487*参照!$I$4,IF(AP487="1/4(工･農)",$M487*参照!$I$7,IF(AP487="3/3(多子)",$M487*参照!$I$4,IF(AP487="2/3(多子)",$M487*参照!$I$4,IF(AP487="1/3(多子)",$M487*参照!$I$4,IF(AP487="多子世帯",$M487*参照!$I$4,IF(AP487="対象外",0))))))))))</f>
        <v>0</v>
      </c>
      <c r="CO487" s="454" t="b">
        <f>IF(AQ487="3/3",$M487*参照!$I$4,IF(AQ487="2/3",$M487*参照!$I$5,IF(AQ487="1/3",$M487*参照!$I$6,IF(AQ487="1/4(多子)",$M487*参照!$I$4,IF(AQ487="1/4(工･農)",$M487*参照!$I$7,IF(AQ487="3/3(多子)",$M487*参照!$I$4,IF(AQ487="2/3(多子)",$M487*参照!$I$4,IF(AQ487="1/3(多子)",$M487*参照!$I$4,IF(AQ487="多子世帯",$M487*参照!$I$4,IF(AQ487="対象外",0))))))))))</f>
        <v>0</v>
      </c>
      <c r="CP487" s="454" t="b">
        <f>IF(AR487="3/3",$M487*参照!$I$4,IF(AR487="2/3",$M487*参照!$I$5,IF(AR487="1/3",$M487*参照!$I$6,IF(AR487="1/4(多子)",$M487*参照!$I$4,IF(AR487="1/4(工･農)",$M487*参照!$I$7,IF(AR487="3/3(多子)",$M487*参照!$I$4,IF(AR487="2/3(多子)",$M487*参照!$I$4,IF(AR487="1/3(多子)",$M487*参照!$I$4,IF(AR487="多子世帯",$M487*参照!$I$4,IF(AR487="対象外",0))))))))))</f>
        <v>0</v>
      </c>
      <c r="CQ487" s="455" t="b">
        <f>IF(AS487="3/3",$M487*参照!$I$4,IF(AS487="2/3",$M487*参照!$I$5,IF(AS487="1/3",$M487*参照!$I$6,IF(AS487="1/4(多子)",$M487*参照!$I$4,IF(AS487="1/4(工･農)",$M487*参照!$I$7,IF(AS487="3/3(多子)",$M487*参照!$I$4,IF(AS487="2/3(多子)",$M487*参照!$I$4,IF(AS487="1/3(多子)",$M487*参照!$I$4,IF(AS487="多子世帯",$M487*参照!$I$4,IF(AS487="対象外",0))))))))))</f>
        <v>0</v>
      </c>
      <c r="CR487" s="456">
        <f t="shared" si="382"/>
        <v>0</v>
      </c>
      <c r="CS487" s="66"/>
      <c r="CT487" s="147"/>
      <c r="CU487" s="147"/>
      <c r="CV487" s="147"/>
      <c r="CW487" s="147"/>
      <c r="CX487" s="147"/>
      <c r="CY487" s="149"/>
      <c r="CZ487" s="100"/>
      <c r="DA487" s="147"/>
      <c r="DB487" s="147"/>
      <c r="DC487" s="147"/>
      <c r="DD487" s="147"/>
      <c r="DE487" s="147"/>
      <c r="DF487" s="148">
        <f t="shared" si="383"/>
        <v>0</v>
      </c>
      <c r="DG487" s="77">
        <f>IF(CD487=0,0,(ROUNDUP(O487*(BU487*参照!$C$5+BV487*参照!$C$6+BW487*参照!$C$7+BX487*参照!$C$8+BY487*参照!$C$9+BZ487*参照!$C$10+CA487*参照!$C$11+CB487*参照!$C$12+CC487*参照!$C$13)/CD487,-2)))</f>
        <v>0</v>
      </c>
      <c r="DH487" s="136" t="str">
        <f t="shared" si="354"/>
        <v>B</v>
      </c>
    </row>
    <row r="488" spans="1:112" ht="14.4">
      <c r="A488" s="137">
        <v>447</v>
      </c>
      <c r="B488" s="363"/>
      <c r="C488" s="361"/>
      <c r="D488" s="126"/>
      <c r="E488" s="127"/>
      <c r="F488" s="185"/>
      <c r="G488" s="213"/>
      <c r="H488" s="355"/>
      <c r="I488" s="235">
        <v>0</v>
      </c>
      <c r="J488" s="235">
        <f t="shared" si="355"/>
        <v>0</v>
      </c>
      <c r="K488" s="387">
        <f>IF(D488="昼間",参照!$E$4,IF(D488="夜間等",参照!$E$5,IF(D488="通信",参照!$E$6,0)))</f>
        <v>0</v>
      </c>
      <c r="L488" s="240">
        <f t="shared" si="356"/>
        <v>0</v>
      </c>
      <c r="M488" s="241">
        <f t="shared" si="357"/>
        <v>0</v>
      </c>
      <c r="N488" s="238"/>
      <c r="O488" s="238">
        <f t="shared" si="358"/>
        <v>0</v>
      </c>
      <c r="P488" s="389">
        <v>0</v>
      </c>
      <c r="Q488" s="392">
        <f>IF(D488="昼間",参照!$F$4,IF(D488="夜間等",参照!$F$5,IF(D488="通信",参照!$F$6,0)))</f>
        <v>0</v>
      </c>
      <c r="R488" s="240">
        <f t="shared" si="359"/>
        <v>0</v>
      </c>
      <c r="S488" s="214"/>
      <c r="T488" s="384">
        <f t="shared" si="360"/>
        <v>0</v>
      </c>
      <c r="U488" s="382">
        <f t="shared" si="361"/>
        <v>0</v>
      </c>
      <c r="V488" s="380">
        <f t="shared" si="362"/>
        <v>0</v>
      </c>
      <c r="W488" s="378">
        <f t="shared" si="363"/>
        <v>0</v>
      </c>
      <c r="X488" s="386" t="str">
        <f t="shared" si="333"/>
        <v>0</v>
      </c>
      <c r="Y488" s="379">
        <f t="shared" si="364"/>
        <v>0</v>
      </c>
      <c r="Z488" s="441"/>
      <c r="AA488" s="441"/>
      <c r="AB488" s="445">
        <f t="shared" si="365"/>
        <v>0</v>
      </c>
      <c r="AC488" s="356">
        <f t="shared" si="366"/>
        <v>0</v>
      </c>
      <c r="AD488" s="123">
        <f t="shared" si="334"/>
        <v>0</v>
      </c>
      <c r="AE488" s="123">
        <f t="shared" si="335"/>
        <v>0</v>
      </c>
      <c r="AF488" s="183"/>
      <c r="AG488" s="32"/>
      <c r="AH488" s="97"/>
      <c r="AI488" s="33"/>
      <c r="AJ488" s="97"/>
      <c r="AK488" s="33"/>
      <c r="AL488" s="97"/>
      <c r="AM488" s="98"/>
      <c r="AN488" s="99"/>
      <c r="AO488" s="147"/>
      <c r="AP488" s="147"/>
      <c r="AQ488" s="147"/>
      <c r="AR488" s="147"/>
      <c r="AS488" s="33"/>
      <c r="AT488" s="308">
        <f t="shared" si="336"/>
        <v>0</v>
      </c>
      <c r="AU488" s="295">
        <f t="shared" si="337"/>
        <v>0</v>
      </c>
      <c r="AV488" s="295">
        <f t="shared" si="338"/>
        <v>0</v>
      </c>
      <c r="AW488" s="295">
        <f t="shared" si="339"/>
        <v>0</v>
      </c>
      <c r="AX488" s="295">
        <f t="shared" si="340"/>
        <v>0</v>
      </c>
      <c r="AY488" s="295">
        <f t="shared" si="341"/>
        <v>0</v>
      </c>
      <c r="AZ488" s="295">
        <f t="shared" si="342"/>
        <v>0</v>
      </c>
      <c r="BA488" s="295">
        <f t="shared" si="343"/>
        <v>0</v>
      </c>
      <c r="BB488" s="310">
        <f t="shared" si="344"/>
        <v>0</v>
      </c>
      <c r="BC488" s="308">
        <f t="shared" si="345"/>
        <v>0</v>
      </c>
      <c r="BD488" s="308">
        <f t="shared" si="346"/>
        <v>0</v>
      </c>
      <c r="BE488" s="295">
        <f t="shared" si="347"/>
        <v>0</v>
      </c>
      <c r="BF488" s="308">
        <f t="shared" si="348"/>
        <v>0</v>
      </c>
      <c r="BG488" s="295">
        <f t="shared" si="349"/>
        <v>0</v>
      </c>
      <c r="BH488" s="308">
        <f t="shared" si="350"/>
        <v>0</v>
      </c>
      <c r="BI488" s="295">
        <f t="shared" si="351"/>
        <v>0</v>
      </c>
      <c r="BJ488" s="295">
        <f t="shared" si="352"/>
        <v>0</v>
      </c>
      <c r="BK488" s="310">
        <f t="shared" si="353"/>
        <v>0</v>
      </c>
      <c r="BL488" s="317">
        <f t="shared" si="367"/>
        <v>0</v>
      </c>
      <c r="BM488" s="299">
        <f t="shared" si="367"/>
        <v>0</v>
      </c>
      <c r="BN488" s="299">
        <f t="shared" si="368"/>
        <v>0</v>
      </c>
      <c r="BO488" s="299">
        <f t="shared" si="367"/>
        <v>0</v>
      </c>
      <c r="BP488" s="299">
        <f t="shared" si="369"/>
        <v>0</v>
      </c>
      <c r="BQ488" s="299">
        <f t="shared" si="367"/>
        <v>0</v>
      </c>
      <c r="BR488" s="299">
        <f t="shared" si="370"/>
        <v>0</v>
      </c>
      <c r="BS488" s="299">
        <f t="shared" si="371"/>
        <v>0</v>
      </c>
      <c r="BT488" s="318">
        <f t="shared" si="371"/>
        <v>0</v>
      </c>
      <c r="BU488" s="450">
        <f t="shared" si="372"/>
        <v>0</v>
      </c>
      <c r="BV488" s="451">
        <f t="shared" si="373"/>
        <v>0</v>
      </c>
      <c r="BW488" s="451">
        <f t="shared" si="374"/>
        <v>0</v>
      </c>
      <c r="BX488" s="451">
        <f t="shared" si="375"/>
        <v>0</v>
      </c>
      <c r="BY488" s="451">
        <f t="shared" si="376"/>
        <v>0</v>
      </c>
      <c r="BZ488" s="451">
        <f t="shared" si="377"/>
        <v>0</v>
      </c>
      <c r="CA488" s="451">
        <f t="shared" si="378"/>
        <v>0</v>
      </c>
      <c r="CB488" s="451">
        <f t="shared" si="379"/>
        <v>0</v>
      </c>
      <c r="CC488" s="451">
        <f t="shared" si="380"/>
        <v>0</v>
      </c>
      <c r="CD488" s="452">
        <f t="shared" si="381"/>
        <v>0</v>
      </c>
      <c r="CE488" s="453">
        <f>IF($AF488="3/3",$R488*参照!$J$4,IF($AF488="2/3",$R488*参照!$J$5,IF($AF488="1/3",$R488*参照!$J$6,IF($AF488="1/4(多子)",$R488*参照!$J$4,IF($AF488="1/4(工･農)",$R488*参照!$J$7,IF($AF488="3/3(多子)",$R488*参照!$J$4,IF($AF488="2/3(多子)",$R488*参照!$J$4,IF($AF488="1/3(多子)",$R488*参照!$J$4,IF($AF488="多子世帯",$R488*参照!$J$4,)))))))))</f>
        <v>0</v>
      </c>
      <c r="CF488" s="454" t="b">
        <f>IF(AH488="3/3",$M488*参照!$I$4,IF(AH488="2/3",$M488*参照!$I$5,IF(AH488="1/3",$M488*参照!$I$6,IF(AH488="1/4(多子)",$M488*参照!$I$4,IF(AH488="1/4(工･農)",$M488*参照!$I$7,IF(AH488="3/3(多子)",$M488*参照!$I$4,IF(AH488="2/3(多子)",$M488*参照!$I$4,IF(AH488="1/3(多子)",$M488*参照!$I$4,IF(AH488="多子世帯",$M488*参照!$I$4,IF(AH488="対象外",0))))))))))</f>
        <v>0</v>
      </c>
      <c r="CG488" s="454" t="b">
        <f>IF(AI488="3/3",$M488*参照!$I$4,IF(AI488="2/3",$M488*参照!$I$5,IF(AI488="1/3",$M488*参照!$I$6,IF(AI488="1/4(多子)",$M488*参照!$I$4,IF(AI488="1/4(工･農)",$M488*参照!$I$7,IF(AI488="3/3(多子)",$M488*参照!$I$4,IF(AI488="2/3(多子)",$M488*参照!$I$4,IF(AI488="1/3(多子)",$M488*参照!$I$4,IF(AI488="多子世帯",$M488*参照!$I$4,IF(AI488="対象外",0))))))))))</f>
        <v>0</v>
      </c>
      <c r="CH488" s="454" t="b">
        <f>IF(AJ488="3/3",$M488*参照!$I$4,IF(AJ488="2/3",$M488*参照!$I$5,IF(AJ488="1/3",$M488*参照!$I$6,IF(AJ488="1/4(多子)",$M488*参照!$I$4,IF(AJ488="1/4(工･農)",$M488*参照!$I$7,IF(AJ488="3/3(多子)",$M488*参照!$I$4,IF(AJ488="2/3(多子)",$M488*参照!$I$4,IF(AJ488="1/3(多子)",$M488*参照!$I$4,IF(AJ488="多子世帯",$M488*参照!$I$4,IF(AJ488="対象外",0))))))))))</f>
        <v>0</v>
      </c>
      <c r="CI488" s="454" t="b">
        <f>IF(AK488="3/3",$M488*参照!$I$4,IF(AK488="2/3",$M488*参照!$I$5,IF(AK488="1/3",$M488*参照!$I$6,IF(AK488="1/4(多子)",$M488*参照!$I$4,IF(AK488="1/4(工･農)",$M488*参照!$I$7,IF(AK488="3/3(多子)",$M488*参照!$I$4,IF(AK488="2/3(多子)",$M488*参照!$I$4,IF(AK488="1/3(多子)",$M488*参照!$I$4,IF(AK488="多子世帯",$M488*参照!$I$4,IF(AK488="対象外",0))))))))))</f>
        <v>0</v>
      </c>
      <c r="CJ488" s="454" t="b">
        <f>IF(AL488="3/3",$M488*参照!$I$4,IF(AL488="2/3",$M488*参照!$I$5,IF(AL488="1/3",$M488*参照!$I$6,IF(AL488="1/4(多子)",$M488*参照!$I$4,IF(AL488="1/4(工･農)",$M488*参照!$I$7,IF(AL488="3/3(多子)",$M488*参照!$I$4,IF(AL488="2/3(多子)",$M488*参照!$I$4,IF(AL488="1/3(多子)",$M488*参照!$I$4,IF(AL488="多子世帯",$M488*参照!$I$4,IF(AL488="対象外",0))))))))))</f>
        <v>0</v>
      </c>
      <c r="CK488" s="454" t="b">
        <f>IF(AM488="3/3",$M488*参照!$I$4,IF(AM488="2/3",$M488*参照!$I$5,IF(AM488="1/3",$M488*参照!$I$6,IF(AM488="1/4(多子)",$M488*参照!$I$4,IF(AM488="1/4(工･農)",$M488*参照!$I$7,IF(AM488="3/3(多子)",$M488*参照!$I$4,IF(AM488="2/3(多子)",$M488*参照!$I$4,IF(AM488="1/3(多子)",$M488*参照!$I$4,IF(AM488="多子世帯",$M488*参照!$I$4,IF(AM488="対象外",0))))))))))</f>
        <v>0</v>
      </c>
      <c r="CL488" s="454" t="b">
        <f>IF(AN488="3/3",$M488*参照!$I$4,IF(AN488="2/3",$M488*参照!$I$5,IF(AN488="1/3",$M488*参照!$I$6,IF(AN488="1/4(多子)",$M488*参照!$I$4,IF(AN488="1/4(工･農)",$M488*参照!$I$7,IF(AN488="3/3(多子)",$M488*参照!$I$4,IF(AN488="2/3(多子)",$M488*参照!$I$4,IF(AN488="1/3(多子)",$M488*参照!$I$4,IF(AN488="多子世帯",$M488*参照!$I$4,IF(AN488="対象外",0))))))))))</f>
        <v>0</v>
      </c>
      <c r="CM488" s="454" t="b">
        <f>IF(AO488="3/3",$M488*参照!$I$4,IF(AO488="2/3",$M488*参照!$I$5,IF(AO488="1/3",$M488*参照!$I$6,IF(AO488="1/4(多子)",$M488*参照!$I$4,IF(AO488="1/4(工･農)",$M488*参照!$I$7,IF(AO488="3/3(多子)",$M488*参照!$I$4,IF(AO488="2/3(多子)",$M488*参照!$I$4,IF(AO488="1/3(多子)",$M488*参照!$I$4,IF(AO488="多子世帯",$M488*参照!$I$4,IF(AO488="対象外",0))))))))))</f>
        <v>0</v>
      </c>
      <c r="CN488" s="454" t="b">
        <f>IF(AP488="3/3",$M488*参照!$I$4,IF(AP488="2/3",$M488*参照!$I$5,IF(AP488="1/3",$M488*参照!$I$6,IF(AP488="1/4(多子)",$M488*参照!$I$4,IF(AP488="1/4(工･農)",$M488*参照!$I$7,IF(AP488="3/3(多子)",$M488*参照!$I$4,IF(AP488="2/3(多子)",$M488*参照!$I$4,IF(AP488="1/3(多子)",$M488*参照!$I$4,IF(AP488="多子世帯",$M488*参照!$I$4,IF(AP488="対象外",0))))))))))</f>
        <v>0</v>
      </c>
      <c r="CO488" s="454" t="b">
        <f>IF(AQ488="3/3",$M488*参照!$I$4,IF(AQ488="2/3",$M488*参照!$I$5,IF(AQ488="1/3",$M488*参照!$I$6,IF(AQ488="1/4(多子)",$M488*参照!$I$4,IF(AQ488="1/4(工･農)",$M488*参照!$I$7,IF(AQ488="3/3(多子)",$M488*参照!$I$4,IF(AQ488="2/3(多子)",$M488*参照!$I$4,IF(AQ488="1/3(多子)",$M488*参照!$I$4,IF(AQ488="多子世帯",$M488*参照!$I$4,IF(AQ488="対象外",0))))))))))</f>
        <v>0</v>
      </c>
      <c r="CP488" s="454" t="b">
        <f>IF(AR488="3/3",$M488*参照!$I$4,IF(AR488="2/3",$M488*参照!$I$5,IF(AR488="1/3",$M488*参照!$I$6,IF(AR488="1/4(多子)",$M488*参照!$I$4,IF(AR488="1/4(工･農)",$M488*参照!$I$7,IF(AR488="3/3(多子)",$M488*参照!$I$4,IF(AR488="2/3(多子)",$M488*参照!$I$4,IF(AR488="1/3(多子)",$M488*参照!$I$4,IF(AR488="多子世帯",$M488*参照!$I$4,IF(AR488="対象外",0))))))))))</f>
        <v>0</v>
      </c>
      <c r="CQ488" s="455" t="b">
        <f>IF(AS488="3/3",$M488*参照!$I$4,IF(AS488="2/3",$M488*参照!$I$5,IF(AS488="1/3",$M488*参照!$I$6,IF(AS488="1/4(多子)",$M488*参照!$I$4,IF(AS488="1/4(工･農)",$M488*参照!$I$7,IF(AS488="3/3(多子)",$M488*参照!$I$4,IF(AS488="2/3(多子)",$M488*参照!$I$4,IF(AS488="1/3(多子)",$M488*参照!$I$4,IF(AS488="多子世帯",$M488*参照!$I$4,IF(AS488="対象外",0))))))))))</f>
        <v>0</v>
      </c>
      <c r="CR488" s="456">
        <f t="shared" si="382"/>
        <v>0</v>
      </c>
      <c r="CS488" s="66"/>
      <c r="CT488" s="147"/>
      <c r="CU488" s="147"/>
      <c r="CV488" s="147"/>
      <c r="CW488" s="147"/>
      <c r="CX488" s="147"/>
      <c r="CY488" s="149"/>
      <c r="CZ488" s="100"/>
      <c r="DA488" s="147"/>
      <c r="DB488" s="147"/>
      <c r="DC488" s="147"/>
      <c r="DD488" s="147"/>
      <c r="DE488" s="147"/>
      <c r="DF488" s="148">
        <f t="shared" si="383"/>
        <v>0</v>
      </c>
      <c r="DG488" s="77">
        <f>IF(CD488=0,0,(ROUNDUP(O488*(BU488*参照!$C$5+BV488*参照!$C$6+BW488*参照!$C$7+BX488*参照!$C$8+BY488*参照!$C$9+BZ488*参照!$C$10+CA488*参照!$C$11+CB488*参照!$C$12+CC488*参照!$C$13)/CD488,-2)))</f>
        <v>0</v>
      </c>
      <c r="DH488" s="136" t="str">
        <f t="shared" si="354"/>
        <v>B</v>
      </c>
    </row>
    <row r="489" spans="1:112" ht="14.4">
      <c r="A489" s="137">
        <v>448</v>
      </c>
      <c r="B489" s="354"/>
      <c r="C489" s="355"/>
      <c r="D489" s="213"/>
      <c r="E489" s="213"/>
      <c r="F489" s="185"/>
      <c r="G489" s="213"/>
      <c r="H489" s="355"/>
      <c r="I489" s="237">
        <v>0</v>
      </c>
      <c r="J489" s="236">
        <f t="shared" si="355"/>
        <v>0</v>
      </c>
      <c r="K489" s="387">
        <f>IF(D489="昼間",参照!$E$4,IF(D489="夜間等",参照!$E$5,IF(D489="通信",参照!$E$6,0)))</f>
        <v>0</v>
      </c>
      <c r="L489" s="240">
        <f t="shared" si="356"/>
        <v>0</v>
      </c>
      <c r="M489" s="241">
        <f t="shared" si="357"/>
        <v>0</v>
      </c>
      <c r="N489" s="238"/>
      <c r="O489" s="238">
        <f t="shared" si="358"/>
        <v>0</v>
      </c>
      <c r="P489" s="389">
        <v>0</v>
      </c>
      <c r="Q489" s="392">
        <f>IF(D489="昼間",参照!$F$4,IF(D489="夜間等",参照!$F$5,IF(D489="通信",参照!$F$6,0)))</f>
        <v>0</v>
      </c>
      <c r="R489" s="240">
        <f t="shared" si="359"/>
        <v>0</v>
      </c>
      <c r="S489" s="214"/>
      <c r="T489" s="384">
        <f t="shared" si="360"/>
        <v>0</v>
      </c>
      <c r="U489" s="382">
        <f t="shared" si="361"/>
        <v>0</v>
      </c>
      <c r="V489" s="380">
        <f t="shared" si="362"/>
        <v>0</v>
      </c>
      <c r="W489" s="378">
        <f t="shared" si="363"/>
        <v>0</v>
      </c>
      <c r="X489" s="386" t="str">
        <f t="shared" si="333"/>
        <v>0</v>
      </c>
      <c r="Y489" s="379">
        <f t="shared" si="364"/>
        <v>0</v>
      </c>
      <c r="Z489" s="441"/>
      <c r="AA489" s="441"/>
      <c r="AB489" s="445">
        <f t="shared" si="365"/>
        <v>0</v>
      </c>
      <c r="AC489" s="356">
        <f t="shared" si="366"/>
        <v>0</v>
      </c>
      <c r="AD489" s="123">
        <f t="shared" si="334"/>
        <v>0</v>
      </c>
      <c r="AE489" s="123">
        <f t="shared" si="335"/>
        <v>0</v>
      </c>
      <c r="AF489" s="183"/>
      <c r="AG489" s="32"/>
      <c r="AH489" s="97"/>
      <c r="AI489" s="33"/>
      <c r="AJ489" s="97"/>
      <c r="AK489" s="33"/>
      <c r="AL489" s="97"/>
      <c r="AM489" s="98"/>
      <c r="AN489" s="99"/>
      <c r="AO489" s="147"/>
      <c r="AP489" s="147"/>
      <c r="AQ489" s="147"/>
      <c r="AR489" s="147"/>
      <c r="AS489" s="33"/>
      <c r="AT489" s="308">
        <f t="shared" si="336"/>
        <v>0</v>
      </c>
      <c r="AU489" s="295">
        <f t="shared" si="337"/>
        <v>0</v>
      </c>
      <c r="AV489" s="295">
        <f t="shared" si="338"/>
        <v>0</v>
      </c>
      <c r="AW489" s="295">
        <f t="shared" si="339"/>
        <v>0</v>
      </c>
      <c r="AX489" s="295">
        <f t="shared" si="340"/>
        <v>0</v>
      </c>
      <c r="AY489" s="295">
        <f t="shared" si="341"/>
        <v>0</v>
      </c>
      <c r="AZ489" s="295">
        <f t="shared" si="342"/>
        <v>0</v>
      </c>
      <c r="BA489" s="295">
        <f t="shared" si="343"/>
        <v>0</v>
      </c>
      <c r="BB489" s="310">
        <f t="shared" si="344"/>
        <v>0</v>
      </c>
      <c r="BC489" s="308">
        <f t="shared" si="345"/>
        <v>0</v>
      </c>
      <c r="BD489" s="308">
        <f t="shared" si="346"/>
        <v>0</v>
      </c>
      <c r="BE489" s="295">
        <f t="shared" si="347"/>
        <v>0</v>
      </c>
      <c r="BF489" s="308">
        <f t="shared" si="348"/>
        <v>0</v>
      </c>
      <c r="BG489" s="295">
        <f t="shared" si="349"/>
        <v>0</v>
      </c>
      <c r="BH489" s="308">
        <f t="shared" si="350"/>
        <v>0</v>
      </c>
      <c r="BI489" s="295">
        <f t="shared" si="351"/>
        <v>0</v>
      </c>
      <c r="BJ489" s="295">
        <f t="shared" si="352"/>
        <v>0</v>
      </c>
      <c r="BK489" s="310">
        <f t="shared" si="353"/>
        <v>0</v>
      </c>
      <c r="BL489" s="317">
        <f t="shared" si="367"/>
        <v>0</v>
      </c>
      <c r="BM489" s="299">
        <f t="shared" si="367"/>
        <v>0</v>
      </c>
      <c r="BN489" s="299">
        <f t="shared" si="368"/>
        <v>0</v>
      </c>
      <c r="BO489" s="299">
        <f t="shared" si="367"/>
        <v>0</v>
      </c>
      <c r="BP489" s="299">
        <f t="shared" si="369"/>
        <v>0</v>
      </c>
      <c r="BQ489" s="299">
        <f t="shared" si="367"/>
        <v>0</v>
      </c>
      <c r="BR489" s="299">
        <f t="shared" si="370"/>
        <v>0</v>
      </c>
      <c r="BS489" s="299">
        <f t="shared" si="371"/>
        <v>0</v>
      </c>
      <c r="BT489" s="318">
        <f t="shared" si="371"/>
        <v>0</v>
      </c>
      <c r="BU489" s="450">
        <f t="shared" si="372"/>
        <v>0</v>
      </c>
      <c r="BV489" s="451">
        <f t="shared" si="373"/>
        <v>0</v>
      </c>
      <c r="BW489" s="451">
        <f t="shared" si="374"/>
        <v>0</v>
      </c>
      <c r="BX489" s="451">
        <f t="shared" si="375"/>
        <v>0</v>
      </c>
      <c r="BY489" s="451">
        <f t="shared" si="376"/>
        <v>0</v>
      </c>
      <c r="BZ489" s="451">
        <f t="shared" si="377"/>
        <v>0</v>
      </c>
      <c r="CA489" s="451">
        <f t="shared" si="378"/>
        <v>0</v>
      </c>
      <c r="CB489" s="451">
        <f t="shared" si="379"/>
        <v>0</v>
      </c>
      <c r="CC489" s="451">
        <f t="shared" si="380"/>
        <v>0</v>
      </c>
      <c r="CD489" s="452">
        <f t="shared" si="381"/>
        <v>0</v>
      </c>
      <c r="CE489" s="453">
        <f>IF($AF489="3/3",$R489*参照!$J$4,IF($AF489="2/3",$R489*参照!$J$5,IF($AF489="1/3",$R489*参照!$J$6,IF($AF489="1/4(多子)",$R489*参照!$J$4,IF($AF489="1/4(工･農)",$R489*参照!$J$7,IF($AF489="3/3(多子)",$R489*参照!$J$4,IF($AF489="2/3(多子)",$R489*参照!$J$4,IF($AF489="1/3(多子)",$R489*参照!$J$4,IF($AF489="多子世帯",$R489*参照!$J$4,)))))))))</f>
        <v>0</v>
      </c>
      <c r="CF489" s="454" t="b">
        <f>IF(AH489="3/3",$M489*参照!$I$4,IF(AH489="2/3",$M489*参照!$I$5,IF(AH489="1/3",$M489*参照!$I$6,IF(AH489="1/4(多子)",$M489*参照!$I$4,IF(AH489="1/4(工･農)",$M489*参照!$I$7,IF(AH489="3/3(多子)",$M489*参照!$I$4,IF(AH489="2/3(多子)",$M489*参照!$I$4,IF(AH489="1/3(多子)",$M489*参照!$I$4,IF(AH489="多子世帯",$M489*参照!$I$4,IF(AH489="対象外",0))))))))))</f>
        <v>0</v>
      </c>
      <c r="CG489" s="454" t="b">
        <f>IF(AI489="3/3",$M489*参照!$I$4,IF(AI489="2/3",$M489*参照!$I$5,IF(AI489="1/3",$M489*参照!$I$6,IF(AI489="1/4(多子)",$M489*参照!$I$4,IF(AI489="1/4(工･農)",$M489*参照!$I$7,IF(AI489="3/3(多子)",$M489*参照!$I$4,IF(AI489="2/3(多子)",$M489*参照!$I$4,IF(AI489="1/3(多子)",$M489*参照!$I$4,IF(AI489="多子世帯",$M489*参照!$I$4,IF(AI489="対象外",0))))))))))</f>
        <v>0</v>
      </c>
      <c r="CH489" s="454" t="b">
        <f>IF(AJ489="3/3",$M489*参照!$I$4,IF(AJ489="2/3",$M489*参照!$I$5,IF(AJ489="1/3",$M489*参照!$I$6,IF(AJ489="1/4(多子)",$M489*参照!$I$4,IF(AJ489="1/4(工･農)",$M489*参照!$I$7,IF(AJ489="3/3(多子)",$M489*参照!$I$4,IF(AJ489="2/3(多子)",$M489*参照!$I$4,IF(AJ489="1/3(多子)",$M489*参照!$I$4,IF(AJ489="多子世帯",$M489*参照!$I$4,IF(AJ489="対象外",0))))))))))</f>
        <v>0</v>
      </c>
      <c r="CI489" s="454" t="b">
        <f>IF(AK489="3/3",$M489*参照!$I$4,IF(AK489="2/3",$M489*参照!$I$5,IF(AK489="1/3",$M489*参照!$I$6,IF(AK489="1/4(多子)",$M489*参照!$I$4,IF(AK489="1/4(工･農)",$M489*参照!$I$7,IF(AK489="3/3(多子)",$M489*参照!$I$4,IF(AK489="2/3(多子)",$M489*参照!$I$4,IF(AK489="1/3(多子)",$M489*参照!$I$4,IF(AK489="多子世帯",$M489*参照!$I$4,IF(AK489="対象外",0))))))))))</f>
        <v>0</v>
      </c>
      <c r="CJ489" s="454" t="b">
        <f>IF(AL489="3/3",$M489*参照!$I$4,IF(AL489="2/3",$M489*参照!$I$5,IF(AL489="1/3",$M489*参照!$I$6,IF(AL489="1/4(多子)",$M489*参照!$I$4,IF(AL489="1/4(工･農)",$M489*参照!$I$7,IF(AL489="3/3(多子)",$M489*参照!$I$4,IF(AL489="2/3(多子)",$M489*参照!$I$4,IF(AL489="1/3(多子)",$M489*参照!$I$4,IF(AL489="多子世帯",$M489*参照!$I$4,IF(AL489="対象外",0))))))))))</f>
        <v>0</v>
      </c>
      <c r="CK489" s="454" t="b">
        <f>IF(AM489="3/3",$M489*参照!$I$4,IF(AM489="2/3",$M489*参照!$I$5,IF(AM489="1/3",$M489*参照!$I$6,IF(AM489="1/4(多子)",$M489*参照!$I$4,IF(AM489="1/4(工･農)",$M489*参照!$I$7,IF(AM489="3/3(多子)",$M489*参照!$I$4,IF(AM489="2/3(多子)",$M489*参照!$I$4,IF(AM489="1/3(多子)",$M489*参照!$I$4,IF(AM489="多子世帯",$M489*参照!$I$4,IF(AM489="対象外",0))))))))))</f>
        <v>0</v>
      </c>
      <c r="CL489" s="454" t="b">
        <f>IF(AN489="3/3",$M489*参照!$I$4,IF(AN489="2/3",$M489*参照!$I$5,IF(AN489="1/3",$M489*参照!$I$6,IF(AN489="1/4(多子)",$M489*参照!$I$4,IF(AN489="1/4(工･農)",$M489*参照!$I$7,IF(AN489="3/3(多子)",$M489*参照!$I$4,IF(AN489="2/3(多子)",$M489*参照!$I$4,IF(AN489="1/3(多子)",$M489*参照!$I$4,IF(AN489="多子世帯",$M489*参照!$I$4,IF(AN489="対象外",0))))))))))</f>
        <v>0</v>
      </c>
      <c r="CM489" s="454" t="b">
        <f>IF(AO489="3/3",$M489*参照!$I$4,IF(AO489="2/3",$M489*参照!$I$5,IF(AO489="1/3",$M489*参照!$I$6,IF(AO489="1/4(多子)",$M489*参照!$I$4,IF(AO489="1/4(工･農)",$M489*参照!$I$7,IF(AO489="3/3(多子)",$M489*参照!$I$4,IF(AO489="2/3(多子)",$M489*参照!$I$4,IF(AO489="1/3(多子)",$M489*参照!$I$4,IF(AO489="多子世帯",$M489*参照!$I$4,IF(AO489="対象外",0))))))))))</f>
        <v>0</v>
      </c>
      <c r="CN489" s="454" t="b">
        <f>IF(AP489="3/3",$M489*参照!$I$4,IF(AP489="2/3",$M489*参照!$I$5,IF(AP489="1/3",$M489*参照!$I$6,IF(AP489="1/4(多子)",$M489*参照!$I$4,IF(AP489="1/4(工･農)",$M489*参照!$I$7,IF(AP489="3/3(多子)",$M489*参照!$I$4,IF(AP489="2/3(多子)",$M489*参照!$I$4,IF(AP489="1/3(多子)",$M489*参照!$I$4,IF(AP489="多子世帯",$M489*参照!$I$4,IF(AP489="対象外",0))))))))))</f>
        <v>0</v>
      </c>
      <c r="CO489" s="454" t="b">
        <f>IF(AQ489="3/3",$M489*参照!$I$4,IF(AQ489="2/3",$M489*参照!$I$5,IF(AQ489="1/3",$M489*参照!$I$6,IF(AQ489="1/4(多子)",$M489*参照!$I$4,IF(AQ489="1/4(工･農)",$M489*参照!$I$7,IF(AQ489="3/3(多子)",$M489*参照!$I$4,IF(AQ489="2/3(多子)",$M489*参照!$I$4,IF(AQ489="1/3(多子)",$M489*参照!$I$4,IF(AQ489="多子世帯",$M489*参照!$I$4,IF(AQ489="対象外",0))))))))))</f>
        <v>0</v>
      </c>
      <c r="CP489" s="454" t="b">
        <f>IF(AR489="3/3",$M489*参照!$I$4,IF(AR489="2/3",$M489*参照!$I$5,IF(AR489="1/3",$M489*参照!$I$6,IF(AR489="1/4(多子)",$M489*参照!$I$4,IF(AR489="1/4(工･農)",$M489*参照!$I$7,IF(AR489="3/3(多子)",$M489*参照!$I$4,IF(AR489="2/3(多子)",$M489*参照!$I$4,IF(AR489="1/3(多子)",$M489*参照!$I$4,IF(AR489="多子世帯",$M489*参照!$I$4,IF(AR489="対象外",0))))))))))</f>
        <v>0</v>
      </c>
      <c r="CQ489" s="455" t="b">
        <f>IF(AS489="3/3",$M489*参照!$I$4,IF(AS489="2/3",$M489*参照!$I$5,IF(AS489="1/3",$M489*参照!$I$6,IF(AS489="1/4(多子)",$M489*参照!$I$4,IF(AS489="1/4(工･農)",$M489*参照!$I$7,IF(AS489="3/3(多子)",$M489*参照!$I$4,IF(AS489="2/3(多子)",$M489*参照!$I$4,IF(AS489="1/3(多子)",$M489*参照!$I$4,IF(AS489="多子世帯",$M489*参照!$I$4,IF(AS489="対象外",0))))))))))</f>
        <v>0</v>
      </c>
      <c r="CR489" s="456">
        <f t="shared" si="382"/>
        <v>0</v>
      </c>
      <c r="CS489" s="66"/>
      <c r="CT489" s="147"/>
      <c r="CU489" s="147"/>
      <c r="CV489" s="147"/>
      <c r="CW489" s="147"/>
      <c r="CX489" s="147"/>
      <c r="CY489" s="149"/>
      <c r="CZ489" s="100"/>
      <c r="DA489" s="147"/>
      <c r="DB489" s="147"/>
      <c r="DC489" s="147"/>
      <c r="DD489" s="147"/>
      <c r="DE489" s="147"/>
      <c r="DF489" s="148">
        <f t="shared" si="383"/>
        <v>0</v>
      </c>
      <c r="DG489" s="77">
        <f>IF(CD489=0,0,(ROUNDUP(O489*(BU489*参照!$C$5+BV489*参照!$C$6+BW489*参照!$C$7+BX489*参照!$C$8+BY489*参照!$C$9+BZ489*参照!$C$10+CA489*参照!$C$11+CB489*参照!$C$12+CC489*参照!$C$13)/CD489,-2)))</f>
        <v>0</v>
      </c>
      <c r="DH489" s="136" t="str">
        <f t="shared" si="354"/>
        <v>B</v>
      </c>
    </row>
    <row r="490" spans="1:112" ht="14.4">
      <c r="A490" s="137">
        <v>449</v>
      </c>
      <c r="B490" s="363"/>
      <c r="C490" s="361"/>
      <c r="D490" s="126"/>
      <c r="E490" s="127"/>
      <c r="F490" s="185"/>
      <c r="G490" s="213"/>
      <c r="H490" s="355"/>
      <c r="I490" s="235">
        <v>0</v>
      </c>
      <c r="J490" s="235">
        <f t="shared" si="355"/>
        <v>0</v>
      </c>
      <c r="K490" s="387">
        <f>IF(D490="昼間",参照!$E$4,IF(D490="夜間等",参照!$E$5,IF(D490="通信",参照!$E$6,0)))</f>
        <v>0</v>
      </c>
      <c r="L490" s="240">
        <f t="shared" si="356"/>
        <v>0</v>
      </c>
      <c r="M490" s="241">
        <f t="shared" si="357"/>
        <v>0</v>
      </c>
      <c r="N490" s="238"/>
      <c r="O490" s="238">
        <f t="shared" si="358"/>
        <v>0</v>
      </c>
      <c r="P490" s="389">
        <v>0</v>
      </c>
      <c r="Q490" s="392">
        <f>IF(D490="昼間",参照!$F$4,IF(D490="夜間等",参照!$F$5,IF(D490="通信",参照!$F$6,0)))</f>
        <v>0</v>
      </c>
      <c r="R490" s="240">
        <f t="shared" si="359"/>
        <v>0</v>
      </c>
      <c r="S490" s="214"/>
      <c r="T490" s="384">
        <f t="shared" si="360"/>
        <v>0</v>
      </c>
      <c r="U490" s="382">
        <f t="shared" si="361"/>
        <v>0</v>
      </c>
      <c r="V490" s="380">
        <f t="shared" si="362"/>
        <v>0</v>
      </c>
      <c r="W490" s="378">
        <f t="shared" si="363"/>
        <v>0</v>
      </c>
      <c r="X490" s="386" t="str">
        <f t="shared" ref="X490:X553" si="384">IF(E490="1年",W490,"0")</f>
        <v>0</v>
      </c>
      <c r="Y490" s="379">
        <f t="shared" si="364"/>
        <v>0</v>
      </c>
      <c r="Z490" s="441"/>
      <c r="AA490" s="441"/>
      <c r="AB490" s="445">
        <f t="shared" si="365"/>
        <v>0</v>
      </c>
      <c r="AC490" s="356">
        <f t="shared" si="366"/>
        <v>0</v>
      </c>
      <c r="AD490" s="123">
        <f t="shared" ref="AD490:AD553" si="385">E490</f>
        <v>0</v>
      </c>
      <c r="AE490" s="123">
        <f t="shared" ref="AE490:AE553" si="386">F490</f>
        <v>0</v>
      </c>
      <c r="AF490" s="183"/>
      <c r="AG490" s="32"/>
      <c r="AH490" s="97"/>
      <c r="AI490" s="33"/>
      <c r="AJ490" s="97"/>
      <c r="AK490" s="33"/>
      <c r="AL490" s="97"/>
      <c r="AM490" s="98"/>
      <c r="AN490" s="99"/>
      <c r="AO490" s="147"/>
      <c r="AP490" s="147"/>
      <c r="AQ490" s="147"/>
      <c r="AR490" s="147"/>
      <c r="AS490" s="33"/>
      <c r="AT490" s="308">
        <f t="shared" ref="AT490:AT553" si="387">IF(T490=0,0,IF(COUNTIF($AH490:$AM490,"3/3")&gt;0,"1","0"))</f>
        <v>0</v>
      </c>
      <c r="AU490" s="295">
        <f t="shared" ref="AU490:AU553" si="388">IF(T490=0,0,IF(COUNTIF($AH490:$AM490,"3/3(多子)")&gt;0,"1","0"))</f>
        <v>0</v>
      </c>
      <c r="AV490" s="295">
        <f t="shared" ref="AV490:AV553" si="389">IF(T490=0,0,IF(COUNTIF($AH490:$AM490,"2/3")&gt;0,"1","0"))</f>
        <v>0</v>
      </c>
      <c r="AW490" s="295">
        <f t="shared" ref="AW490:AW553" si="390">IF(T490=0,0,IF(COUNTIF($AH490:$AM490,"2/3(多子)")&gt;0,"1","0"))</f>
        <v>0</v>
      </c>
      <c r="AX490" s="295">
        <f t="shared" ref="AX490:AX553" si="391">IF(T490=0,0,IF(COUNTIF($AH490:$AM490,"1/3")&gt;0,"1","0"))</f>
        <v>0</v>
      </c>
      <c r="AY490" s="295">
        <f t="shared" ref="AY490:AY553" si="392">IF(T490=0,0,IF(COUNTIF($AH490:$AM490,"1/3(多子)")&gt;0,"1","0"))</f>
        <v>0</v>
      </c>
      <c r="AZ490" s="295">
        <f t="shared" ref="AZ490:AZ553" si="393">IF(T490=0,0,IF(COUNTIF($AH490:$AM490,"1/4(多子)")&gt;0,"1","0"))</f>
        <v>0</v>
      </c>
      <c r="BA490" s="295">
        <f t="shared" ref="BA490:BA553" si="394">IF(T490=0,0,IF(COUNTIF($AH490:$AM490,"1/4(工･農)")&gt;0,"1","0"))</f>
        <v>0</v>
      </c>
      <c r="BB490" s="310">
        <f t="shared" ref="BB490:BB553" si="395">IF(T490=0,0,IF(COUNTIF($AH490:$AM490,"多子世帯")&gt;0,"1","0"))</f>
        <v>0</v>
      </c>
      <c r="BC490" s="308">
        <f t="shared" ref="BC490:BC553" si="396">IF(T490=0,0,IF(COUNTIF($AN490:$AS490,"3/3")&gt;0,"1","0"))</f>
        <v>0</v>
      </c>
      <c r="BD490" s="308">
        <f t="shared" ref="BD490:BD553" si="397">IF(T490=0,0,IF(COUNTIF($AN490:$AS490,"3/3(多子)")&gt;0,"1","0"))</f>
        <v>0</v>
      </c>
      <c r="BE490" s="295">
        <f t="shared" ref="BE490:BE553" si="398">IF(T490=0,0,IF(COUNTIF($AN490:$AS490,"2/3")&gt;0,"1","0"))</f>
        <v>0</v>
      </c>
      <c r="BF490" s="308">
        <f t="shared" ref="BF490:BF553" si="399">IF(T490=0,0,IF(COUNTIF($AN490:$AS490,"2/3(多子)")&gt;0,"1","0"))</f>
        <v>0</v>
      </c>
      <c r="BG490" s="295">
        <f t="shared" ref="BG490:BG553" si="400">IF(T490=0,0,IF(COUNTIF($AN490:$AS490,"1/3")&gt;0,"1","0"))</f>
        <v>0</v>
      </c>
      <c r="BH490" s="308">
        <f t="shared" ref="BH490:BH553" si="401">IF(T490=0,0,IF(COUNTIF($AN490:$AS490,"1/3(多子)")&gt;0,"1","0"))</f>
        <v>0</v>
      </c>
      <c r="BI490" s="295">
        <f t="shared" ref="BI490:BI553" si="402">IF(T490=0,0,IF(COUNTIF($AN490:$AS490,"1/4(多子)")&gt;0,"1","0"))</f>
        <v>0</v>
      </c>
      <c r="BJ490" s="295">
        <f t="shared" ref="BJ490:BJ553" si="403">IF(T490=0,0,IF(COUNTIF($AN490:$AS490,"1/4(工･農)")&gt;0,"1","0"))</f>
        <v>0</v>
      </c>
      <c r="BK490" s="310">
        <f t="shared" ref="BK490:BK553" si="404">IF(T490=0,0,IF(COUNTIF($AN490:$AS490,"多子世帯")&gt;0,"1","0"))</f>
        <v>0</v>
      </c>
      <c r="BL490" s="317">
        <f t="shared" si="367"/>
        <v>0</v>
      </c>
      <c r="BM490" s="299">
        <f t="shared" si="367"/>
        <v>0</v>
      </c>
      <c r="BN490" s="299">
        <f t="shared" si="368"/>
        <v>0</v>
      </c>
      <c r="BO490" s="299">
        <f t="shared" si="367"/>
        <v>0</v>
      </c>
      <c r="BP490" s="299">
        <f t="shared" si="369"/>
        <v>0</v>
      </c>
      <c r="BQ490" s="299">
        <f t="shared" si="369"/>
        <v>0</v>
      </c>
      <c r="BR490" s="299">
        <f t="shared" si="370"/>
        <v>0</v>
      </c>
      <c r="BS490" s="299">
        <f t="shared" si="371"/>
        <v>0</v>
      </c>
      <c r="BT490" s="318">
        <f t="shared" si="371"/>
        <v>0</v>
      </c>
      <c r="BU490" s="450">
        <f t="shared" si="372"/>
        <v>0</v>
      </c>
      <c r="BV490" s="451">
        <f t="shared" si="373"/>
        <v>0</v>
      </c>
      <c r="BW490" s="451">
        <f t="shared" si="374"/>
        <v>0</v>
      </c>
      <c r="BX490" s="451">
        <f t="shared" si="375"/>
        <v>0</v>
      </c>
      <c r="BY490" s="451">
        <f t="shared" si="376"/>
        <v>0</v>
      </c>
      <c r="BZ490" s="451">
        <f t="shared" si="377"/>
        <v>0</v>
      </c>
      <c r="CA490" s="451">
        <f t="shared" si="378"/>
        <v>0</v>
      </c>
      <c r="CB490" s="451">
        <f t="shared" si="379"/>
        <v>0</v>
      </c>
      <c r="CC490" s="451">
        <f t="shared" si="380"/>
        <v>0</v>
      </c>
      <c r="CD490" s="452">
        <f t="shared" si="381"/>
        <v>0</v>
      </c>
      <c r="CE490" s="453">
        <f>IF($AF490="3/3",$R490*参照!$J$4,IF($AF490="2/3",$R490*参照!$J$5,IF($AF490="1/3",$R490*参照!$J$6,IF($AF490="1/4(多子)",$R490*参照!$J$4,IF($AF490="1/4(工･農)",$R490*参照!$J$7,IF($AF490="3/3(多子)",$R490*参照!$J$4,IF($AF490="2/3(多子)",$R490*参照!$J$4,IF($AF490="1/3(多子)",$R490*参照!$J$4,IF($AF490="多子世帯",$R490*参照!$J$4,)))))))))</f>
        <v>0</v>
      </c>
      <c r="CF490" s="454" t="b">
        <f>IF(AH490="3/3",$M490*参照!$I$4,IF(AH490="2/3",$M490*参照!$I$5,IF(AH490="1/3",$M490*参照!$I$6,IF(AH490="1/4(多子)",$M490*参照!$I$4,IF(AH490="1/4(工･農)",$M490*参照!$I$7,IF(AH490="3/3(多子)",$M490*参照!$I$4,IF(AH490="2/3(多子)",$M490*参照!$I$4,IF(AH490="1/3(多子)",$M490*参照!$I$4,IF(AH490="多子世帯",$M490*参照!$I$4,IF(AH490="対象外",0))))))))))</f>
        <v>0</v>
      </c>
      <c r="CG490" s="454" t="b">
        <f>IF(AI490="3/3",$M490*参照!$I$4,IF(AI490="2/3",$M490*参照!$I$5,IF(AI490="1/3",$M490*参照!$I$6,IF(AI490="1/4(多子)",$M490*参照!$I$4,IF(AI490="1/4(工･農)",$M490*参照!$I$7,IF(AI490="3/3(多子)",$M490*参照!$I$4,IF(AI490="2/3(多子)",$M490*参照!$I$4,IF(AI490="1/3(多子)",$M490*参照!$I$4,IF(AI490="多子世帯",$M490*参照!$I$4,IF(AI490="対象外",0))))))))))</f>
        <v>0</v>
      </c>
      <c r="CH490" s="454" t="b">
        <f>IF(AJ490="3/3",$M490*参照!$I$4,IF(AJ490="2/3",$M490*参照!$I$5,IF(AJ490="1/3",$M490*参照!$I$6,IF(AJ490="1/4(多子)",$M490*参照!$I$4,IF(AJ490="1/4(工･農)",$M490*参照!$I$7,IF(AJ490="3/3(多子)",$M490*参照!$I$4,IF(AJ490="2/3(多子)",$M490*参照!$I$4,IF(AJ490="1/3(多子)",$M490*参照!$I$4,IF(AJ490="多子世帯",$M490*参照!$I$4,IF(AJ490="対象外",0))))))))))</f>
        <v>0</v>
      </c>
      <c r="CI490" s="454" t="b">
        <f>IF(AK490="3/3",$M490*参照!$I$4,IF(AK490="2/3",$M490*参照!$I$5,IF(AK490="1/3",$M490*参照!$I$6,IF(AK490="1/4(多子)",$M490*参照!$I$4,IF(AK490="1/4(工･農)",$M490*参照!$I$7,IF(AK490="3/3(多子)",$M490*参照!$I$4,IF(AK490="2/3(多子)",$M490*参照!$I$4,IF(AK490="1/3(多子)",$M490*参照!$I$4,IF(AK490="多子世帯",$M490*参照!$I$4,IF(AK490="対象外",0))))))))))</f>
        <v>0</v>
      </c>
      <c r="CJ490" s="454" t="b">
        <f>IF(AL490="3/3",$M490*参照!$I$4,IF(AL490="2/3",$M490*参照!$I$5,IF(AL490="1/3",$M490*参照!$I$6,IF(AL490="1/4(多子)",$M490*参照!$I$4,IF(AL490="1/4(工･農)",$M490*参照!$I$7,IF(AL490="3/3(多子)",$M490*参照!$I$4,IF(AL490="2/3(多子)",$M490*参照!$I$4,IF(AL490="1/3(多子)",$M490*参照!$I$4,IF(AL490="多子世帯",$M490*参照!$I$4,IF(AL490="対象外",0))))))))))</f>
        <v>0</v>
      </c>
      <c r="CK490" s="454" t="b">
        <f>IF(AM490="3/3",$M490*参照!$I$4,IF(AM490="2/3",$M490*参照!$I$5,IF(AM490="1/3",$M490*参照!$I$6,IF(AM490="1/4(多子)",$M490*参照!$I$4,IF(AM490="1/4(工･農)",$M490*参照!$I$7,IF(AM490="3/3(多子)",$M490*参照!$I$4,IF(AM490="2/3(多子)",$M490*参照!$I$4,IF(AM490="1/3(多子)",$M490*参照!$I$4,IF(AM490="多子世帯",$M490*参照!$I$4,IF(AM490="対象外",0))))))))))</f>
        <v>0</v>
      </c>
      <c r="CL490" s="454" t="b">
        <f>IF(AN490="3/3",$M490*参照!$I$4,IF(AN490="2/3",$M490*参照!$I$5,IF(AN490="1/3",$M490*参照!$I$6,IF(AN490="1/4(多子)",$M490*参照!$I$4,IF(AN490="1/4(工･農)",$M490*参照!$I$7,IF(AN490="3/3(多子)",$M490*参照!$I$4,IF(AN490="2/3(多子)",$M490*参照!$I$4,IF(AN490="1/3(多子)",$M490*参照!$I$4,IF(AN490="多子世帯",$M490*参照!$I$4,IF(AN490="対象外",0))))))))))</f>
        <v>0</v>
      </c>
      <c r="CM490" s="454" t="b">
        <f>IF(AO490="3/3",$M490*参照!$I$4,IF(AO490="2/3",$M490*参照!$I$5,IF(AO490="1/3",$M490*参照!$I$6,IF(AO490="1/4(多子)",$M490*参照!$I$4,IF(AO490="1/4(工･農)",$M490*参照!$I$7,IF(AO490="3/3(多子)",$M490*参照!$I$4,IF(AO490="2/3(多子)",$M490*参照!$I$4,IF(AO490="1/3(多子)",$M490*参照!$I$4,IF(AO490="多子世帯",$M490*参照!$I$4,IF(AO490="対象外",0))))))))))</f>
        <v>0</v>
      </c>
      <c r="CN490" s="454" t="b">
        <f>IF(AP490="3/3",$M490*参照!$I$4,IF(AP490="2/3",$M490*参照!$I$5,IF(AP490="1/3",$M490*参照!$I$6,IF(AP490="1/4(多子)",$M490*参照!$I$4,IF(AP490="1/4(工･農)",$M490*参照!$I$7,IF(AP490="3/3(多子)",$M490*参照!$I$4,IF(AP490="2/3(多子)",$M490*参照!$I$4,IF(AP490="1/3(多子)",$M490*参照!$I$4,IF(AP490="多子世帯",$M490*参照!$I$4,IF(AP490="対象外",0))))))))))</f>
        <v>0</v>
      </c>
      <c r="CO490" s="454" t="b">
        <f>IF(AQ490="3/3",$M490*参照!$I$4,IF(AQ490="2/3",$M490*参照!$I$5,IF(AQ490="1/3",$M490*参照!$I$6,IF(AQ490="1/4(多子)",$M490*参照!$I$4,IF(AQ490="1/4(工･農)",$M490*参照!$I$7,IF(AQ490="3/3(多子)",$M490*参照!$I$4,IF(AQ490="2/3(多子)",$M490*参照!$I$4,IF(AQ490="1/3(多子)",$M490*参照!$I$4,IF(AQ490="多子世帯",$M490*参照!$I$4,IF(AQ490="対象外",0))))))))))</f>
        <v>0</v>
      </c>
      <c r="CP490" s="454" t="b">
        <f>IF(AR490="3/3",$M490*参照!$I$4,IF(AR490="2/3",$M490*参照!$I$5,IF(AR490="1/3",$M490*参照!$I$6,IF(AR490="1/4(多子)",$M490*参照!$I$4,IF(AR490="1/4(工･農)",$M490*参照!$I$7,IF(AR490="3/3(多子)",$M490*参照!$I$4,IF(AR490="2/3(多子)",$M490*参照!$I$4,IF(AR490="1/3(多子)",$M490*参照!$I$4,IF(AR490="多子世帯",$M490*参照!$I$4,IF(AR490="対象外",0))))))))))</f>
        <v>0</v>
      </c>
      <c r="CQ490" s="455" t="b">
        <f>IF(AS490="3/3",$M490*参照!$I$4,IF(AS490="2/3",$M490*参照!$I$5,IF(AS490="1/3",$M490*参照!$I$6,IF(AS490="1/4(多子)",$M490*参照!$I$4,IF(AS490="1/4(工･農)",$M490*参照!$I$7,IF(AS490="3/3(多子)",$M490*参照!$I$4,IF(AS490="2/3(多子)",$M490*参照!$I$4,IF(AS490="1/3(多子)",$M490*参照!$I$4,IF(AS490="多子世帯",$M490*参照!$I$4,IF(AS490="対象外",0))))))))))</f>
        <v>0</v>
      </c>
      <c r="CR490" s="456">
        <f t="shared" si="382"/>
        <v>0</v>
      </c>
      <c r="CS490" s="66"/>
      <c r="CT490" s="147"/>
      <c r="CU490" s="147"/>
      <c r="CV490" s="147"/>
      <c r="CW490" s="147"/>
      <c r="CX490" s="147"/>
      <c r="CY490" s="149"/>
      <c r="CZ490" s="100"/>
      <c r="DA490" s="147"/>
      <c r="DB490" s="147"/>
      <c r="DC490" s="147"/>
      <c r="DD490" s="147"/>
      <c r="DE490" s="147"/>
      <c r="DF490" s="148">
        <f t="shared" si="383"/>
        <v>0</v>
      </c>
      <c r="DG490" s="77">
        <f>IF(CD490=0,0,(ROUNDUP(O490*(BU490*参照!$C$5+BV490*参照!$C$6+BW490*参照!$C$7+BX490*参照!$C$8+BY490*参照!$C$9+BZ490*参照!$C$10+CA490*参照!$C$11+CB490*参照!$C$12+CC490*参照!$C$13)/CD490,-2)))</f>
        <v>0</v>
      </c>
      <c r="DH490" s="136" t="str">
        <f t="shared" ref="DH490:DH553" si="405">IF(O490&lt;(L490*CD490/12),"A","B")</f>
        <v>B</v>
      </c>
    </row>
    <row r="491" spans="1:112" ht="14.4">
      <c r="A491" s="137">
        <v>450</v>
      </c>
      <c r="B491" s="363"/>
      <c r="C491" s="361"/>
      <c r="D491" s="126"/>
      <c r="E491" s="127"/>
      <c r="F491" s="185"/>
      <c r="G491" s="213"/>
      <c r="H491" s="355"/>
      <c r="I491" s="235">
        <v>0</v>
      </c>
      <c r="J491" s="235">
        <f t="shared" ref="J491:J554" si="406">ROUNDDOWN(I491,-2)</f>
        <v>0</v>
      </c>
      <c r="K491" s="387">
        <f>IF(D491="昼間",参照!$E$4,IF(D491="夜間等",参照!$E$5,IF(D491="通信",参照!$E$6,0)))</f>
        <v>0</v>
      </c>
      <c r="L491" s="240">
        <f t="shared" ref="L491:L554" si="407">ROUNDDOWN(MIN(J491:K491),-2)</f>
        <v>0</v>
      </c>
      <c r="M491" s="241">
        <f t="shared" ref="M491:M554" si="408">L491/12</f>
        <v>0</v>
      </c>
      <c r="N491" s="238"/>
      <c r="O491" s="238">
        <f t="shared" ref="O491:O554" si="409">ROUNDDOWN(N491,-2)</f>
        <v>0</v>
      </c>
      <c r="P491" s="389">
        <v>0</v>
      </c>
      <c r="Q491" s="392">
        <f>IF(D491="昼間",参照!$F$4,IF(D491="夜間等",参照!$F$5,IF(D491="通信",参照!$F$6,0)))</f>
        <v>0</v>
      </c>
      <c r="R491" s="240">
        <f t="shared" ref="R491:R554" si="410">ROUNDDOWN(MIN(P491:Q491),-2)</f>
        <v>0</v>
      </c>
      <c r="S491" s="214"/>
      <c r="T491" s="384">
        <f t="shared" ref="T491:T554" si="411">ROUNDUP(CR491,-2)</f>
        <v>0</v>
      </c>
      <c r="U491" s="382">
        <f t="shared" ref="U491:U554" si="412">IF(N491="",0,IF(O491=0,T491,IF(DH491="A",T491-DG491,0)))</f>
        <v>0</v>
      </c>
      <c r="V491" s="380">
        <f t="shared" ref="V491:V554" si="413">T491-U491</f>
        <v>0</v>
      </c>
      <c r="W491" s="378">
        <f t="shared" ref="W491:W554" si="414">ROUNDUP(CE491,-2)</f>
        <v>0</v>
      </c>
      <c r="X491" s="386" t="str">
        <f t="shared" si="384"/>
        <v>0</v>
      </c>
      <c r="Y491" s="379">
        <f t="shared" ref="Y491:Y554" si="415">T491-U491+X491</f>
        <v>0</v>
      </c>
      <c r="Z491" s="441"/>
      <c r="AA491" s="441"/>
      <c r="AB491" s="445">
        <f t="shared" ref="AB491:AB554" si="416">(V491+X491)-(Z491+AA491)</f>
        <v>0</v>
      </c>
      <c r="AC491" s="356">
        <f t="shared" ref="AC491:AC554" si="417">H491</f>
        <v>0</v>
      </c>
      <c r="AD491" s="123">
        <f t="shared" si="385"/>
        <v>0</v>
      </c>
      <c r="AE491" s="123">
        <f t="shared" si="386"/>
        <v>0</v>
      </c>
      <c r="AF491" s="183"/>
      <c r="AG491" s="32"/>
      <c r="AH491" s="97"/>
      <c r="AI491" s="33"/>
      <c r="AJ491" s="97"/>
      <c r="AK491" s="33"/>
      <c r="AL491" s="97"/>
      <c r="AM491" s="98"/>
      <c r="AN491" s="99"/>
      <c r="AO491" s="147"/>
      <c r="AP491" s="147"/>
      <c r="AQ491" s="147"/>
      <c r="AR491" s="147"/>
      <c r="AS491" s="33"/>
      <c r="AT491" s="308">
        <f t="shared" si="387"/>
        <v>0</v>
      </c>
      <c r="AU491" s="295">
        <f t="shared" si="388"/>
        <v>0</v>
      </c>
      <c r="AV491" s="295">
        <f t="shared" si="389"/>
        <v>0</v>
      </c>
      <c r="AW491" s="295">
        <f t="shared" si="390"/>
        <v>0</v>
      </c>
      <c r="AX491" s="295">
        <f t="shared" si="391"/>
        <v>0</v>
      </c>
      <c r="AY491" s="295">
        <f t="shared" si="392"/>
        <v>0</v>
      </c>
      <c r="AZ491" s="295">
        <f t="shared" si="393"/>
        <v>0</v>
      </c>
      <c r="BA491" s="295">
        <f t="shared" si="394"/>
        <v>0</v>
      </c>
      <c r="BB491" s="310">
        <f t="shared" si="395"/>
        <v>0</v>
      </c>
      <c r="BC491" s="308">
        <f t="shared" si="396"/>
        <v>0</v>
      </c>
      <c r="BD491" s="308">
        <f t="shared" si="397"/>
        <v>0</v>
      </c>
      <c r="BE491" s="295">
        <f t="shared" si="398"/>
        <v>0</v>
      </c>
      <c r="BF491" s="308">
        <f t="shared" si="399"/>
        <v>0</v>
      </c>
      <c r="BG491" s="295">
        <f t="shared" si="400"/>
        <v>0</v>
      </c>
      <c r="BH491" s="308">
        <f t="shared" si="401"/>
        <v>0</v>
      </c>
      <c r="BI491" s="295">
        <f t="shared" si="402"/>
        <v>0</v>
      </c>
      <c r="BJ491" s="295">
        <f t="shared" si="403"/>
        <v>0</v>
      </c>
      <c r="BK491" s="310">
        <f t="shared" si="404"/>
        <v>0</v>
      </c>
      <c r="BL491" s="317">
        <f t="shared" ref="BL491:BQ554" si="418">IF((COUNTIF(AT491,"1")&gt;0)+COUNTIF(BC491,"1")&gt;0,1,0)</f>
        <v>0</v>
      </c>
      <c r="BM491" s="299">
        <f t="shared" si="418"/>
        <v>0</v>
      </c>
      <c r="BN491" s="299">
        <f t="shared" ref="BN491:BN554" si="419">IF((COUNTIF(AV491,"1")&gt;0)+COUNTIF(BE491,"1")&gt;0,1,0)</f>
        <v>0</v>
      </c>
      <c r="BO491" s="299">
        <f t="shared" si="418"/>
        <v>0</v>
      </c>
      <c r="BP491" s="299">
        <f t="shared" ref="BP491:BQ554" si="420">IF((COUNTIF(AX491,"1")&gt;0)+COUNTIF(BG491,"1")&gt;0,1,0)</f>
        <v>0</v>
      </c>
      <c r="BQ491" s="299">
        <f t="shared" si="418"/>
        <v>0</v>
      </c>
      <c r="BR491" s="299">
        <f t="shared" ref="BR491:BR554" si="421">IF((COUNTIF(AZ491,"1")&gt;0)+COUNTIF(BI491,"1")&gt;0,1,0)</f>
        <v>0</v>
      </c>
      <c r="BS491" s="299">
        <f t="shared" ref="BS491:BT554" si="422">IF((COUNTIF(BA491,"1")&gt;0)+COUNTIF(BJ491,"1")&gt;0,1,0)</f>
        <v>0</v>
      </c>
      <c r="BT491" s="318">
        <f t="shared" si="422"/>
        <v>0</v>
      </c>
      <c r="BU491" s="450">
        <f t="shared" ref="BU491:BU554" si="423">COUNTIF($AH491:$AS491,"3/3")</f>
        <v>0</v>
      </c>
      <c r="BV491" s="451">
        <f t="shared" ref="BV491:BV554" si="424">COUNTIF($AH491:$AS491,"3/3(多子)")</f>
        <v>0</v>
      </c>
      <c r="BW491" s="451">
        <f t="shared" ref="BW491:BW554" si="425">COUNTIF($AH491:$AS491,"2/3")</f>
        <v>0</v>
      </c>
      <c r="BX491" s="451">
        <f t="shared" ref="BX491:BX554" si="426">COUNTIF($AH491:$AS491,"2/3(多子)")</f>
        <v>0</v>
      </c>
      <c r="BY491" s="451">
        <f t="shared" ref="BY491:BY554" si="427">COUNTIF($AH491:$AS491,"1/3")</f>
        <v>0</v>
      </c>
      <c r="BZ491" s="451">
        <f t="shared" ref="BZ491:BZ554" si="428">COUNTIF($AH491:$AS491,"1/3(多子)")</f>
        <v>0</v>
      </c>
      <c r="CA491" s="451">
        <f t="shared" ref="CA491:CA554" si="429">COUNTIF($AH491:$AS491,"1/4(多子)")</f>
        <v>0</v>
      </c>
      <c r="CB491" s="451">
        <f t="shared" ref="CB491:CB554" si="430">COUNTIF($AH491:$AS491,"1/4(工･農)")</f>
        <v>0</v>
      </c>
      <c r="CC491" s="451">
        <f t="shared" ref="CC491:CC554" si="431">COUNTIF($AH491:$AS491,"多子世帯")</f>
        <v>0</v>
      </c>
      <c r="CD491" s="452">
        <f t="shared" ref="CD491:CD554" si="432">SUM(BU491:CC491)</f>
        <v>0</v>
      </c>
      <c r="CE491" s="453">
        <f>IF($AF491="3/3",$R491*参照!$J$4,IF($AF491="2/3",$R491*参照!$J$5,IF($AF491="1/3",$R491*参照!$J$6,IF($AF491="1/4(多子)",$R491*参照!$J$4,IF($AF491="1/4(工･農)",$R491*参照!$J$7,IF($AF491="3/3(多子)",$R491*参照!$J$4,IF($AF491="2/3(多子)",$R491*参照!$J$4,IF($AF491="1/3(多子)",$R491*参照!$J$4,IF($AF491="多子世帯",$R491*参照!$J$4,)))))))))</f>
        <v>0</v>
      </c>
      <c r="CF491" s="454" t="b">
        <f>IF(AH491="3/3",$M491*参照!$I$4,IF(AH491="2/3",$M491*参照!$I$5,IF(AH491="1/3",$M491*参照!$I$6,IF(AH491="1/4(多子)",$M491*参照!$I$4,IF(AH491="1/4(工･農)",$M491*参照!$I$7,IF(AH491="3/3(多子)",$M491*参照!$I$4,IF(AH491="2/3(多子)",$M491*参照!$I$4,IF(AH491="1/3(多子)",$M491*参照!$I$4,IF(AH491="多子世帯",$M491*参照!$I$4,IF(AH491="対象外",0))))))))))</f>
        <v>0</v>
      </c>
      <c r="CG491" s="454" t="b">
        <f>IF(AI491="3/3",$M491*参照!$I$4,IF(AI491="2/3",$M491*参照!$I$5,IF(AI491="1/3",$M491*参照!$I$6,IF(AI491="1/4(多子)",$M491*参照!$I$4,IF(AI491="1/4(工･農)",$M491*参照!$I$7,IF(AI491="3/3(多子)",$M491*参照!$I$4,IF(AI491="2/3(多子)",$M491*参照!$I$4,IF(AI491="1/3(多子)",$M491*参照!$I$4,IF(AI491="多子世帯",$M491*参照!$I$4,IF(AI491="対象外",0))))))))))</f>
        <v>0</v>
      </c>
      <c r="CH491" s="454" t="b">
        <f>IF(AJ491="3/3",$M491*参照!$I$4,IF(AJ491="2/3",$M491*参照!$I$5,IF(AJ491="1/3",$M491*参照!$I$6,IF(AJ491="1/4(多子)",$M491*参照!$I$4,IF(AJ491="1/4(工･農)",$M491*参照!$I$7,IF(AJ491="3/3(多子)",$M491*参照!$I$4,IF(AJ491="2/3(多子)",$M491*参照!$I$4,IF(AJ491="1/3(多子)",$M491*参照!$I$4,IF(AJ491="多子世帯",$M491*参照!$I$4,IF(AJ491="対象外",0))))))))))</f>
        <v>0</v>
      </c>
      <c r="CI491" s="454" t="b">
        <f>IF(AK491="3/3",$M491*参照!$I$4,IF(AK491="2/3",$M491*参照!$I$5,IF(AK491="1/3",$M491*参照!$I$6,IF(AK491="1/4(多子)",$M491*参照!$I$4,IF(AK491="1/4(工･農)",$M491*参照!$I$7,IF(AK491="3/3(多子)",$M491*参照!$I$4,IF(AK491="2/3(多子)",$M491*参照!$I$4,IF(AK491="1/3(多子)",$M491*参照!$I$4,IF(AK491="多子世帯",$M491*参照!$I$4,IF(AK491="対象外",0))))))))))</f>
        <v>0</v>
      </c>
      <c r="CJ491" s="454" t="b">
        <f>IF(AL491="3/3",$M491*参照!$I$4,IF(AL491="2/3",$M491*参照!$I$5,IF(AL491="1/3",$M491*参照!$I$6,IF(AL491="1/4(多子)",$M491*参照!$I$4,IF(AL491="1/4(工･農)",$M491*参照!$I$7,IF(AL491="3/3(多子)",$M491*参照!$I$4,IF(AL491="2/3(多子)",$M491*参照!$I$4,IF(AL491="1/3(多子)",$M491*参照!$I$4,IF(AL491="多子世帯",$M491*参照!$I$4,IF(AL491="対象外",0))))))))))</f>
        <v>0</v>
      </c>
      <c r="CK491" s="454" t="b">
        <f>IF(AM491="3/3",$M491*参照!$I$4,IF(AM491="2/3",$M491*参照!$I$5,IF(AM491="1/3",$M491*参照!$I$6,IF(AM491="1/4(多子)",$M491*参照!$I$4,IF(AM491="1/4(工･農)",$M491*参照!$I$7,IF(AM491="3/3(多子)",$M491*参照!$I$4,IF(AM491="2/3(多子)",$M491*参照!$I$4,IF(AM491="1/3(多子)",$M491*参照!$I$4,IF(AM491="多子世帯",$M491*参照!$I$4,IF(AM491="対象外",0))))))))))</f>
        <v>0</v>
      </c>
      <c r="CL491" s="454" t="b">
        <f>IF(AN491="3/3",$M491*参照!$I$4,IF(AN491="2/3",$M491*参照!$I$5,IF(AN491="1/3",$M491*参照!$I$6,IF(AN491="1/4(多子)",$M491*参照!$I$4,IF(AN491="1/4(工･農)",$M491*参照!$I$7,IF(AN491="3/3(多子)",$M491*参照!$I$4,IF(AN491="2/3(多子)",$M491*参照!$I$4,IF(AN491="1/3(多子)",$M491*参照!$I$4,IF(AN491="多子世帯",$M491*参照!$I$4,IF(AN491="対象外",0))))))))))</f>
        <v>0</v>
      </c>
      <c r="CM491" s="454" t="b">
        <f>IF(AO491="3/3",$M491*参照!$I$4,IF(AO491="2/3",$M491*参照!$I$5,IF(AO491="1/3",$M491*参照!$I$6,IF(AO491="1/4(多子)",$M491*参照!$I$4,IF(AO491="1/4(工･農)",$M491*参照!$I$7,IF(AO491="3/3(多子)",$M491*参照!$I$4,IF(AO491="2/3(多子)",$M491*参照!$I$4,IF(AO491="1/3(多子)",$M491*参照!$I$4,IF(AO491="多子世帯",$M491*参照!$I$4,IF(AO491="対象外",0))))))))))</f>
        <v>0</v>
      </c>
      <c r="CN491" s="454" t="b">
        <f>IF(AP491="3/3",$M491*参照!$I$4,IF(AP491="2/3",$M491*参照!$I$5,IF(AP491="1/3",$M491*参照!$I$6,IF(AP491="1/4(多子)",$M491*参照!$I$4,IF(AP491="1/4(工･農)",$M491*参照!$I$7,IF(AP491="3/3(多子)",$M491*参照!$I$4,IF(AP491="2/3(多子)",$M491*参照!$I$4,IF(AP491="1/3(多子)",$M491*参照!$I$4,IF(AP491="多子世帯",$M491*参照!$I$4,IF(AP491="対象外",0))))))))))</f>
        <v>0</v>
      </c>
      <c r="CO491" s="454" t="b">
        <f>IF(AQ491="3/3",$M491*参照!$I$4,IF(AQ491="2/3",$M491*参照!$I$5,IF(AQ491="1/3",$M491*参照!$I$6,IF(AQ491="1/4(多子)",$M491*参照!$I$4,IF(AQ491="1/4(工･農)",$M491*参照!$I$7,IF(AQ491="3/3(多子)",$M491*参照!$I$4,IF(AQ491="2/3(多子)",$M491*参照!$I$4,IF(AQ491="1/3(多子)",$M491*参照!$I$4,IF(AQ491="多子世帯",$M491*参照!$I$4,IF(AQ491="対象外",0))))))))))</f>
        <v>0</v>
      </c>
      <c r="CP491" s="454" t="b">
        <f>IF(AR491="3/3",$M491*参照!$I$4,IF(AR491="2/3",$M491*参照!$I$5,IF(AR491="1/3",$M491*参照!$I$6,IF(AR491="1/4(多子)",$M491*参照!$I$4,IF(AR491="1/4(工･農)",$M491*参照!$I$7,IF(AR491="3/3(多子)",$M491*参照!$I$4,IF(AR491="2/3(多子)",$M491*参照!$I$4,IF(AR491="1/3(多子)",$M491*参照!$I$4,IF(AR491="多子世帯",$M491*参照!$I$4,IF(AR491="対象外",0))))))))))</f>
        <v>0</v>
      </c>
      <c r="CQ491" s="455" t="b">
        <f>IF(AS491="3/3",$M491*参照!$I$4,IF(AS491="2/3",$M491*参照!$I$5,IF(AS491="1/3",$M491*参照!$I$6,IF(AS491="1/4(多子)",$M491*参照!$I$4,IF(AS491="1/4(工･農)",$M491*参照!$I$7,IF(AS491="3/3(多子)",$M491*参照!$I$4,IF(AS491="2/3(多子)",$M491*参照!$I$4,IF(AS491="1/3(多子)",$M491*参照!$I$4,IF(AS491="多子世帯",$M491*参照!$I$4,IF(AS491="対象外",0))))))))))</f>
        <v>0</v>
      </c>
      <c r="CR491" s="456">
        <f t="shared" ref="CR491:CR554" si="433">SUM(CF491:CQ491)</f>
        <v>0</v>
      </c>
      <c r="CS491" s="66"/>
      <c r="CT491" s="147"/>
      <c r="CU491" s="147"/>
      <c r="CV491" s="147"/>
      <c r="CW491" s="147"/>
      <c r="CX491" s="147"/>
      <c r="CY491" s="149"/>
      <c r="CZ491" s="100"/>
      <c r="DA491" s="147"/>
      <c r="DB491" s="147"/>
      <c r="DC491" s="147"/>
      <c r="DD491" s="147"/>
      <c r="DE491" s="147"/>
      <c r="DF491" s="148">
        <f t="shared" ref="DF491:DF554" si="434">IF(COUNTIF(CT491:DE491,"家計急変")&gt;0,1,0)</f>
        <v>0</v>
      </c>
      <c r="DG491" s="77">
        <f>IF(CD491=0,0,(ROUNDUP(O491*(BU491*参照!$C$5+BV491*参照!$C$6+BW491*参照!$C$7+BX491*参照!$C$8+BY491*参照!$C$9+BZ491*参照!$C$10+CA491*参照!$C$11+CB491*参照!$C$12+CC491*参照!$C$13)/CD491,-2)))</f>
        <v>0</v>
      </c>
      <c r="DH491" s="136" t="str">
        <f t="shared" si="405"/>
        <v>B</v>
      </c>
    </row>
    <row r="492" spans="1:112" ht="14.4">
      <c r="A492" s="137">
        <v>451</v>
      </c>
      <c r="B492" s="363"/>
      <c r="C492" s="361"/>
      <c r="D492" s="126"/>
      <c r="E492" s="127"/>
      <c r="F492" s="185"/>
      <c r="G492" s="213"/>
      <c r="H492" s="355"/>
      <c r="I492" s="235">
        <v>0</v>
      </c>
      <c r="J492" s="235">
        <f t="shared" si="406"/>
        <v>0</v>
      </c>
      <c r="K492" s="387">
        <f>IF(D492="昼間",参照!$E$4,IF(D492="夜間等",参照!$E$5,IF(D492="通信",参照!$E$6,0)))</f>
        <v>0</v>
      </c>
      <c r="L492" s="240">
        <f t="shared" si="407"/>
        <v>0</v>
      </c>
      <c r="M492" s="241">
        <f t="shared" si="408"/>
        <v>0</v>
      </c>
      <c r="N492" s="238"/>
      <c r="O492" s="238">
        <f t="shared" si="409"/>
        <v>0</v>
      </c>
      <c r="P492" s="389">
        <v>0</v>
      </c>
      <c r="Q492" s="392">
        <f>IF(D492="昼間",参照!$F$4,IF(D492="夜間等",参照!$F$5,IF(D492="通信",参照!$F$6,0)))</f>
        <v>0</v>
      </c>
      <c r="R492" s="240">
        <f t="shared" si="410"/>
        <v>0</v>
      </c>
      <c r="S492" s="214"/>
      <c r="T492" s="384">
        <f t="shared" si="411"/>
        <v>0</v>
      </c>
      <c r="U492" s="382">
        <f t="shared" si="412"/>
        <v>0</v>
      </c>
      <c r="V492" s="380">
        <f t="shared" si="413"/>
        <v>0</v>
      </c>
      <c r="W492" s="378">
        <f t="shared" si="414"/>
        <v>0</v>
      </c>
      <c r="X492" s="386" t="str">
        <f t="shared" si="384"/>
        <v>0</v>
      </c>
      <c r="Y492" s="379">
        <f t="shared" si="415"/>
        <v>0</v>
      </c>
      <c r="Z492" s="441"/>
      <c r="AA492" s="441"/>
      <c r="AB492" s="445">
        <f t="shared" si="416"/>
        <v>0</v>
      </c>
      <c r="AC492" s="356">
        <f t="shared" si="417"/>
        <v>0</v>
      </c>
      <c r="AD492" s="123">
        <f t="shared" si="385"/>
        <v>0</v>
      </c>
      <c r="AE492" s="123">
        <f t="shared" si="386"/>
        <v>0</v>
      </c>
      <c r="AF492" s="183"/>
      <c r="AG492" s="32"/>
      <c r="AH492" s="97"/>
      <c r="AI492" s="33"/>
      <c r="AJ492" s="97"/>
      <c r="AK492" s="33"/>
      <c r="AL492" s="97"/>
      <c r="AM492" s="98"/>
      <c r="AN492" s="99"/>
      <c r="AO492" s="147"/>
      <c r="AP492" s="147"/>
      <c r="AQ492" s="147"/>
      <c r="AR492" s="147"/>
      <c r="AS492" s="33"/>
      <c r="AT492" s="308">
        <f t="shared" si="387"/>
        <v>0</v>
      </c>
      <c r="AU492" s="295">
        <f t="shared" si="388"/>
        <v>0</v>
      </c>
      <c r="AV492" s="295">
        <f t="shared" si="389"/>
        <v>0</v>
      </c>
      <c r="AW492" s="295">
        <f t="shared" si="390"/>
        <v>0</v>
      </c>
      <c r="AX492" s="295">
        <f t="shared" si="391"/>
        <v>0</v>
      </c>
      <c r="AY492" s="295">
        <f t="shared" si="392"/>
        <v>0</v>
      </c>
      <c r="AZ492" s="295">
        <f t="shared" si="393"/>
        <v>0</v>
      </c>
      <c r="BA492" s="295">
        <f t="shared" si="394"/>
        <v>0</v>
      </c>
      <c r="BB492" s="310">
        <f t="shared" si="395"/>
        <v>0</v>
      </c>
      <c r="BC492" s="308">
        <f t="shared" si="396"/>
        <v>0</v>
      </c>
      <c r="BD492" s="308">
        <f t="shared" si="397"/>
        <v>0</v>
      </c>
      <c r="BE492" s="295">
        <f t="shared" si="398"/>
        <v>0</v>
      </c>
      <c r="BF492" s="308">
        <f t="shared" si="399"/>
        <v>0</v>
      </c>
      <c r="BG492" s="295">
        <f t="shared" si="400"/>
        <v>0</v>
      </c>
      <c r="BH492" s="308">
        <f t="shared" si="401"/>
        <v>0</v>
      </c>
      <c r="BI492" s="295">
        <f t="shared" si="402"/>
        <v>0</v>
      </c>
      <c r="BJ492" s="295">
        <f t="shared" si="403"/>
        <v>0</v>
      </c>
      <c r="BK492" s="310">
        <f t="shared" si="404"/>
        <v>0</v>
      </c>
      <c r="BL492" s="317">
        <f t="shared" si="418"/>
        <v>0</v>
      </c>
      <c r="BM492" s="299">
        <f t="shared" si="418"/>
        <v>0</v>
      </c>
      <c r="BN492" s="299">
        <f t="shared" si="419"/>
        <v>0</v>
      </c>
      <c r="BO492" s="299">
        <f t="shared" si="418"/>
        <v>0</v>
      </c>
      <c r="BP492" s="299">
        <f t="shared" si="420"/>
        <v>0</v>
      </c>
      <c r="BQ492" s="299">
        <f t="shared" si="418"/>
        <v>0</v>
      </c>
      <c r="BR492" s="299">
        <f t="shared" si="421"/>
        <v>0</v>
      </c>
      <c r="BS492" s="299">
        <f t="shared" si="422"/>
        <v>0</v>
      </c>
      <c r="BT492" s="318">
        <f t="shared" si="422"/>
        <v>0</v>
      </c>
      <c r="BU492" s="450">
        <f t="shared" si="423"/>
        <v>0</v>
      </c>
      <c r="BV492" s="451">
        <f t="shared" si="424"/>
        <v>0</v>
      </c>
      <c r="BW492" s="451">
        <f t="shared" si="425"/>
        <v>0</v>
      </c>
      <c r="BX492" s="451">
        <f t="shared" si="426"/>
        <v>0</v>
      </c>
      <c r="BY492" s="451">
        <f t="shared" si="427"/>
        <v>0</v>
      </c>
      <c r="BZ492" s="451">
        <f t="shared" si="428"/>
        <v>0</v>
      </c>
      <c r="CA492" s="451">
        <f t="shared" si="429"/>
        <v>0</v>
      </c>
      <c r="CB492" s="451">
        <f t="shared" si="430"/>
        <v>0</v>
      </c>
      <c r="CC492" s="451">
        <f t="shared" si="431"/>
        <v>0</v>
      </c>
      <c r="CD492" s="452">
        <f t="shared" si="432"/>
        <v>0</v>
      </c>
      <c r="CE492" s="453">
        <f>IF($AF492="3/3",$R492*参照!$J$4,IF($AF492="2/3",$R492*参照!$J$5,IF($AF492="1/3",$R492*参照!$J$6,IF($AF492="1/4(多子)",$R492*参照!$J$4,IF($AF492="1/4(工･農)",$R492*参照!$J$7,IF($AF492="3/3(多子)",$R492*参照!$J$4,IF($AF492="2/3(多子)",$R492*参照!$J$4,IF($AF492="1/3(多子)",$R492*参照!$J$4,IF($AF492="多子世帯",$R492*参照!$J$4,)))))))))</f>
        <v>0</v>
      </c>
      <c r="CF492" s="454" t="b">
        <f>IF(AH492="3/3",$M492*参照!$I$4,IF(AH492="2/3",$M492*参照!$I$5,IF(AH492="1/3",$M492*参照!$I$6,IF(AH492="1/4(多子)",$M492*参照!$I$4,IF(AH492="1/4(工･農)",$M492*参照!$I$7,IF(AH492="3/3(多子)",$M492*参照!$I$4,IF(AH492="2/3(多子)",$M492*参照!$I$4,IF(AH492="1/3(多子)",$M492*参照!$I$4,IF(AH492="多子世帯",$M492*参照!$I$4,IF(AH492="対象外",0))))))))))</f>
        <v>0</v>
      </c>
      <c r="CG492" s="454" t="b">
        <f>IF(AI492="3/3",$M492*参照!$I$4,IF(AI492="2/3",$M492*参照!$I$5,IF(AI492="1/3",$M492*参照!$I$6,IF(AI492="1/4(多子)",$M492*参照!$I$4,IF(AI492="1/4(工･農)",$M492*参照!$I$7,IF(AI492="3/3(多子)",$M492*参照!$I$4,IF(AI492="2/3(多子)",$M492*参照!$I$4,IF(AI492="1/3(多子)",$M492*参照!$I$4,IF(AI492="多子世帯",$M492*参照!$I$4,IF(AI492="対象外",0))))))))))</f>
        <v>0</v>
      </c>
      <c r="CH492" s="454" t="b">
        <f>IF(AJ492="3/3",$M492*参照!$I$4,IF(AJ492="2/3",$M492*参照!$I$5,IF(AJ492="1/3",$M492*参照!$I$6,IF(AJ492="1/4(多子)",$M492*参照!$I$4,IF(AJ492="1/4(工･農)",$M492*参照!$I$7,IF(AJ492="3/3(多子)",$M492*参照!$I$4,IF(AJ492="2/3(多子)",$M492*参照!$I$4,IF(AJ492="1/3(多子)",$M492*参照!$I$4,IF(AJ492="多子世帯",$M492*参照!$I$4,IF(AJ492="対象外",0))))))))))</f>
        <v>0</v>
      </c>
      <c r="CI492" s="454" t="b">
        <f>IF(AK492="3/3",$M492*参照!$I$4,IF(AK492="2/3",$M492*参照!$I$5,IF(AK492="1/3",$M492*参照!$I$6,IF(AK492="1/4(多子)",$M492*参照!$I$4,IF(AK492="1/4(工･農)",$M492*参照!$I$7,IF(AK492="3/3(多子)",$M492*参照!$I$4,IF(AK492="2/3(多子)",$M492*参照!$I$4,IF(AK492="1/3(多子)",$M492*参照!$I$4,IF(AK492="多子世帯",$M492*参照!$I$4,IF(AK492="対象外",0))))))))))</f>
        <v>0</v>
      </c>
      <c r="CJ492" s="454" t="b">
        <f>IF(AL492="3/3",$M492*参照!$I$4,IF(AL492="2/3",$M492*参照!$I$5,IF(AL492="1/3",$M492*参照!$I$6,IF(AL492="1/4(多子)",$M492*参照!$I$4,IF(AL492="1/4(工･農)",$M492*参照!$I$7,IF(AL492="3/3(多子)",$M492*参照!$I$4,IF(AL492="2/3(多子)",$M492*参照!$I$4,IF(AL492="1/3(多子)",$M492*参照!$I$4,IF(AL492="多子世帯",$M492*参照!$I$4,IF(AL492="対象外",0))))))))))</f>
        <v>0</v>
      </c>
      <c r="CK492" s="454" t="b">
        <f>IF(AM492="3/3",$M492*参照!$I$4,IF(AM492="2/3",$M492*参照!$I$5,IF(AM492="1/3",$M492*参照!$I$6,IF(AM492="1/4(多子)",$M492*参照!$I$4,IF(AM492="1/4(工･農)",$M492*参照!$I$7,IF(AM492="3/3(多子)",$M492*参照!$I$4,IF(AM492="2/3(多子)",$M492*参照!$I$4,IF(AM492="1/3(多子)",$M492*参照!$I$4,IF(AM492="多子世帯",$M492*参照!$I$4,IF(AM492="対象外",0))))))))))</f>
        <v>0</v>
      </c>
      <c r="CL492" s="454" t="b">
        <f>IF(AN492="3/3",$M492*参照!$I$4,IF(AN492="2/3",$M492*参照!$I$5,IF(AN492="1/3",$M492*参照!$I$6,IF(AN492="1/4(多子)",$M492*参照!$I$4,IF(AN492="1/4(工･農)",$M492*参照!$I$7,IF(AN492="3/3(多子)",$M492*参照!$I$4,IF(AN492="2/3(多子)",$M492*参照!$I$4,IF(AN492="1/3(多子)",$M492*参照!$I$4,IF(AN492="多子世帯",$M492*参照!$I$4,IF(AN492="対象外",0))))))))))</f>
        <v>0</v>
      </c>
      <c r="CM492" s="454" t="b">
        <f>IF(AO492="3/3",$M492*参照!$I$4,IF(AO492="2/3",$M492*参照!$I$5,IF(AO492="1/3",$M492*参照!$I$6,IF(AO492="1/4(多子)",$M492*参照!$I$4,IF(AO492="1/4(工･農)",$M492*参照!$I$7,IF(AO492="3/3(多子)",$M492*参照!$I$4,IF(AO492="2/3(多子)",$M492*参照!$I$4,IF(AO492="1/3(多子)",$M492*参照!$I$4,IF(AO492="多子世帯",$M492*参照!$I$4,IF(AO492="対象外",0))))))))))</f>
        <v>0</v>
      </c>
      <c r="CN492" s="454" t="b">
        <f>IF(AP492="3/3",$M492*参照!$I$4,IF(AP492="2/3",$M492*参照!$I$5,IF(AP492="1/3",$M492*参照!$I$6,IF(AP492="1/4(多子)",$M492*参照!$I$4,IF(AP492="1/4(工･農)",$M492*参照!$I$7,IF(AP492="3/3(多子)",$M492*参照!$I$4,IF(AP492="2/3(多子)",$M492*参照!$I$4,IF(AP492="1/3(多子)",$M492*参照!$I$4,IF(AP492="多子世帯",$M492*参照!$I$4,IF(AP492="対象外",0))))))))))</f>
        <v>0</v>
      </c>
      <c r="CO492" s="454" t="b">
        <f>IF(AQ492="3/3",$M492*参照!$I$4,IF(AQ492="2/3",$M492*参照!$I$5,IF(AQ492="1/3",$M492*参照!$I$6,IF(AQ492="1/4(多子)",$M492*参照!$I$4,IF(AQ492="1/4(工･農)",$M492*参照!$I$7,IF(AQ492="3/3(多子)",$M492*参照!$I$4,IF(AQ492="2/3(多子)",$M492*参照!$I$4,IF(AQ492="1/3(多子)",$M492*参照!$I$4,IF(AQ492="多子世帯",$M492*参照!$I$4,IF(AQ492="対象外",0))))))))))</f>
        <v>0</v>
      </c>
      <c r="CP492" s="454" t="b">
        <f>IF(AR492="3/3",$M492*参照!$I$4,IF(AR492="2/3",$M492*参照!$I$5,IF(AR492="1/3",$M492*参照!$I$6,IF(AR492="1/4(多子)",$M492*参照!$I$4,IF(AR492="1/4(工･農)",$M492*参照!$I$7,IF(AR492="3/3(多子)",$M492*参照!$I$4,IF(AR492="2/3(多子)",$M492*参照!$I$4,IF(AR492="1/3(多子)",$M492*参照!$I$4,IF(AR492="多子世帯",$M492*参照!$I$4,IF(AR492="対象外",0))))))))))</f>
        <v>0</v>
      </c>
      <c r="CQ492" s="455" t="b">
        <f>IF(AS492="3/3",$M492*参照!$I$4,IF(AS492="2/3",$M492*参照!$I$5,IF(AS492="1/3",$M492*参照!$I$6,IF(AS492="1/4(多子)",$M492*参照!$I$4,IF(AS492="1/4(工･農)",$M492*参照!$I$7,IF(AS492="3/3(多子)",$M492*参照!$I$4,IF(AS492="2/3(多子)",$M492*参照!$I$4,IF(AS492="1/3(多子)",$M492*参照!$I$4,IF(AS492="多子世帯",$M492*参照!$I$4,IF(AS492="対象外",0))))))))))</f>
        <v>0</v>
      </c>
      <c r="CR492" s="456">
        <f t="shared" si="433"/>
        <v>0</v>
      </c>
      <c r="CS492" s="66"/>
      <c r="CT492" s="147"/>
      <c r="CU492" s="147"/>
      <c r="CV492" s="147"/>
      <c r="CW492" s="147"/>
      <c r="CX492" s="147"/>
      <c r="CY492" s="149"/>
      <c r="CZ492" s="100"/>
      <c r="DA492" s="147"/>
      <c r="DB492" s="147"/>
      <c r="DC492" s="147"/>
      <c r="DD492" s="147"/>
      <c r="DE492" s="147"/>
      <c r="DF492" s="148">
        <f t="shared" si="434"/>
        <v>0</v>
      </c>
      <c r="DG492" s="77">
        <f>IF(CD492=0,0,(ROUNDUP(O492*(BU492*参照!$C$5+BV492*参照!$C$6+BW492*参照!$C$7+BX492*参照!$C$8+BY492*参照!$C$9+BZ492*参照!$C$10+CA492*参照!$C$11+CB492*参照!$C$12+CC492*参照!$C$13)/CD492,-2)))</f>
        <v>0</v>
      </c>
      <c r="DH492" s="136" t="str">
        <f t="shared" si="405"/>
        <v>B</v>
      </c>
    </row>
    <row r="493" spans="1:112" ht="14.4">
      <c r="A493" s="137">
        <v>452</v>
      </c>
      <c r="B493" s="354"/>
      <c r="C493" s="355"/>
      <c r="D493" s="213"/>
      <c r="E493" s="213"/>
      <c r="F493" s="185"/>
      <c r="G493" s="213"/>
      <c r="H493" s="355"/>
      <c r="I493" s="237">
        <v>0</v>
      </c>
      <c r="J493" s="236">
        <f t="shared" si="406"/>
        <v>0</v>
      </c>
      <c r="K493" s="387">
        <f>IF(D493="昼間",参照!$E$4,IF(D493="夜間等",参照!$E$5,IF(D493="通信",参照!$E$6,0)))</f>
        <v>0</v>
      </c>
      <c r="L493" s="240">
        <f t="shared" si="407"/>
        <v>0</v>
      </c>
      <c r="M493" s="241">
        <f t="shared" si="408"/>
        <v>0</v>
      </c>
      <c r="N493" s="238"/>
      <c r="O493" s="238">
        <f t="shared" si="409"/>
        <v>0</v>
      </c>
      <c r="P493" s="389">
        <v>0</v>
      </c>
      <c r="Q493" s="392">
        <f>IF(D493="昼間",参照!$F$4,IF(D493="夜間等",参照!$F$5,IF(D493="通信",参照!$F$6,0)))</f>
        <v>0</v>
      </c>
      <c r="R493" s="240">
        <f t="shared" si="410"/>
        <v>0</v>
      </c>
      <c r="S493" s="214"/>
      <c r="T493" s="384">
        <f t="shared" si="411"/>
        <v>0</v>
      </c>
      <c r="U493" s="382">
        <f t="shared" si="412"/>
        <v>0</v>
      </c>
      <c r="V493" s="380">
        <f t="shared" si="413"/>
        <v>0</v>
      </c>
      <c r="W493" s="378">
        <f t="shared" si="414"/>
        <v>0</v>
      </c>
      <c r="X493" s="386" t="str">
        <f t="shared" si="384"/>
        <v>0</v>
      </c>
      <c r="Y493" s="379">
        <f t="shared" si="415"/>
        <v>0</v>
      </c>
      <c r="Z493" s="441"/>
      <c r="AA493" s="441"/>
      <c r="AB493" s="445">
        <f t="shared" si="416"/>
        <v>0</v>
      </c>
      <c r="AC493" s="356">
        <f t="shared" si="417"/>
        <v>0</v>
      </c>
      <c r="AD493" s="123">
        <f t="shared" si="385"/>
        <v>0</v>
      </c>
      <c r="AE493" s="123">
        <f t="shared" si="386"/>
        <v>0</v>
      </c>
      <c r="AF493" s="183"/>
      <c r="AG493" s="32"/>
      <c r="AH493" s="97"/>
      <c r="AI493" s="33"/>
      <c r="AJ493" s="97"/>
      <c r="AK493" s="33"/>
      <c r="AL493" s="97"/>
      <c r="AM493" s="98"/>
      <c r="AN493" s="99"/>
      <c r="AO493" s="147"/>
      <c r="AP493" s="147"/>
      <c r="AQ493" s="147"/>
      <c r="AR493" s="147"/>
      <c r="AS493" s="33"/>
      <c r="AT493" s="308">
        <f t="shared" si="387"/>
        <v>0</v>
      </c>
      <c r="AU493" s="295">
        <f t="shared" si="388"/>
        <v>0</v>
      </c>
      <c r="AV493" s="295">
        <f t="shared" si="389"/>
        <v>0</v>
      </c>
      <c r="AW493" s="295">
        <f t="shared" si="390"/>
        <v>0</v>
      </c>
      <c r="AX493" s="295">
        <f t="shared" si="391"/>
        <v>0</v>
      </c>
      <c r="AY493" s="295">
        <f t="shared" si="392"/>
        <v>0</v>
      </c>
      <c r="AZ493" s="295">
        <f t="shared" si="393"/>
        <v>0</v>
      </c>
      <c r="BA493" s="295">
        <f t="shared" si="394"/>
        <v>0</v>
      </c>
      <c r="BB493" s="310">
        <f t="shared" si="395"/>
        <v>0</v>
      </c>
      <c r="BC493" s="308">
        <f t="shared" si="396"/>
        <v>0</v>
      </c>
      <c r="BD493" s="308">
        <f t="shared" si="397"/>
        <v>0</v>
      </c>
      <c r="BE493" s="295">
        <f t="shared" si="398"/>
        <v>0</v>
      </c>
      <c r="BF493" s="308">
        <f t="shared" si="399"/>
        <v>0</v>
      </c>
      <c r="BG493" s="295">
        <f t="shared" si="400"/>
        <v>0</v>
      </c>
      <c r="BH493" s="308">
        <f t="shared" si="401"/>
        <v>0</v>
      </c>
      <c r="BI493" s="295">
        <f t="shared" si="402"/>
        <v>0</v>
      </c>
      <c r="BJ493" s="295">
        <f t="shared" si="403"/>
        <v>0</v>
      </c>
      <c r="BK493" s="310">
        <f t="shared" si="404"/>
        <v>0</v>
      </c>
      <c r="BL493" s="317">
        <f t="shared" si="418"/>
        <v>0</v>
      </c>
      <c r="BM493" s="299">
        <f t="shared" si="418"/>
        <v>0</v>
      </c>
      <c r="BN493" s="299">
        <f t="shared" si="419"/>
        <v>0</v>
      </c>
      <c r="BO493" s="299">
        <f t="shared" si="418"/>
        <v>0</v>
      </c>
      <c r="BP493" s="299">
        <f t="shared" si="420"/>
        <v>0</v>
      </c>
      <c r="BQ493" s="299">
        <f t="shared" si="418"/>
        <v>0</v>
      </c>
      <c r="BR493" s="299">
        <f t="shared" si="421"/>
        <v>0</v>
      </c>
      <c r="BS493" s="299">
        <f t="shared" si="422"/>
        <v>0</v>
      </c>
      <c r="BT493" s="318">
        <f t="shared" si="422"/>
        <v>0</v>
      </c>
      <c r="BU493" s="450">
        <f t="shared" si="423"/>
        <v>0</v>
      </c>
      <c r="BV493" s="451">
        <f t="shared" si="424"/>
        <v>0</v>
      </c>
      <c r="BW493" s="451">
        <f t="shared" si="425"/>
        <v>0</v>
      </c>
      <c r="BX493" s="451">
        <f t="shared" si="426"/>
        <v>0</v>
      </c>
      <c r="BY493" s="451">
        <f t="shared" si="427"/>
        <v>0</v>
      </c>
      <c r="BZ493" s="451">
        <f t="shared" si="428"/>
        <v>0</v>
      </c>
      <c r="CA493" s="451">
        <f t="shared" si="429"/>
        <v>0</v>
      </c>
      <c r="CB493" s="451">
        <f t="shared" si="430"/>
        <v>0</v>
      </c>
      <c r="CC493" s="451">
        <f t="shared" si="431"/>
        <v>0</v>
      </c>
      <c r="CD493" s="452">
        <f t="shared" si="432"/>
        <v>0</v>
      </c>
      <c r="CE493" s="453">
        <f>IF($AF493="3/3",$R493*参照!$J$4,IF($AF493="2/3",$R493*参照!$J$5,IF($AF493="1/3",$R493*参照!$J$6,IF($AF493="1/4(多子)",$R493*参照!$J$4,IF($AF493="1/4(工･農)",$R493*参照!$J$7,IF($AF493="3/3(多子)",$R493*参照!$J$4,IF($AF493="2/3(多子)",$R493*参照!$J$4,IF($AF493="1/3(多子)",$R493*参照!$J$4,IF($AF493="多子世帯",$R493*参照!$J$4,)))))))))</f>
        <v>0</v>
      </c>
      <c r="CF493" s="454" t="b">
        <f>IF(AH493="3/3",$M493*参照!$I$4,IF(AH493="2/3",$M493*参照!$I$5,IF(AH493="1/3",$M493*参照!$I$6,IF(AH493="1/4(多子)",$M493*参照!$I$4,IF(AH493="1/4(工･農)",$M493*参照!$I$7,IF(AH493="3/3(多子)",$M493*参照!$I$4,IF(AH493="2/3(多子)",$M493*参照!$I$4,IF(AH493="1/3(多子)",$M493*参照!$I$4,IF(AH493="多子世帯",$M493*参照!$I$4,IF(AH493="対象外",0))))))))))</f>
        <v>0</v>
      </c>
      <c r="CG493" s="454" t="b">
        <f>IF(AI493="3/3",$M493*参照!$I$4,IF(AI493="2/3",$M493*参照!$I$5,IF(AI493="1/3",$M493*参照!$I$6,IF(AI493="1/4(多子)",$M493*参照!$I$4,IF(AI493="1/4(工･農)",$M493*参照!$I$7,IF(AI493="3/3(多子)",$M493*参照!$I$4,IF(AI493="2/3(多子)",$M493*参照!$I$4,IF(AI493="1/3(多子)",$M493*参照!$I$4,IF(AI493="多子世帯",$M493*参照!$I$4,IF(AI493="対象外",0))))))))))</f>
        <v>0</v>
      </c>
      <c r="CH493" s="454" t="b">
        <f>IF(AJ493="3/3",$M493*参照!$I$4,IF(AJ493="2/3",$M493*参照!$I$5,IF(AJ493="1/3",$M493*参照!$I$6,IF(AJ493="1/4(多子)",$M493*参照!$I$4,IF(AJ493="1/4(工･農)",$M493*参照!$I$7,IF(AJ493="3/3(多子)",$M493*参照!$I$4,IF(AJ493="2/3(多子)",$M493*参照!$I$4,IF(AJ493="1/3(多子)",$M493*参照!$I$4,IF(AJ493="多子世帯",$M493*参照!$I$4,IF(AJ493="対象外",0))))))))))</f>
        <v>0</v>
      </c>
      <c r="CI493" s="454" t="b">
        <f>IF(AK493="3/3",$M493*参照!$I$4,IF(AK493="2/3",$M493*参照!$I$5,IF(AK493="1/3",$M493*参照!$I$6,IF(AK493="1/4(多子)",$M493*参照!$I$4,IF(AK493="1/4(工･農)",$M493*参照!$I$7,IF(AK493="3/3(多子)",$M493*参照!$I$4,IF(AK493="2/3(多子)",$M493*参照!$I$4,IF(AK493="1/3(多子)",$M493*参照!$I$4,IF(AK493="多子世帯",$M493*参照!$I$4,IF(AK493="対象外",0))))))))))</f>
        <v>0</v>
      </c>
      <c r="CJ493" s="454" t="b">
        <f>IF(AL493="3/3",$M493*参照!$I$4,IF(AL493="2/3",$M493*参照!$I$5,IF(AL493="1/3",$M493*参照!$I$6,IF(AL493="1/4(多子)",$M493*参照!$I$4,IF(AL493="1/4(工･農)",$M493*参照!$I$7,IF(AL493="3/3(多子)",$M493*参照!$I$4,IF(AL493="2/3(多子)",$M493*参照!$I$4,IF(AL493="1/3(多子)",$M493*参照!$I$4,IF(AL493="多子世帯",$M493*参照!$I$4,IF(AL493="対象外",0))))))))))</f>
        <v>0</v>
      </c>
      <c r="CK493" s="454" t="b">
        <f>IF(AM493="3/3",$M493*参照!$I$4,IF(AM493="2/3",$M493*参照!$I$5,IF(AM493="1/3",$M493*参照!$I$6,IF(AM493="1/4(多子)",$M493*参照!$I$4,IF(AM493="1/4(工･農)",$M493*参照!$I$7,IF(AM493="3/3(多子)",$M493*参照!$I$4,IF(AM493="2/3(多子)",$M493*参照!$I$4,IF(AM493="1/3(多子)",$M493*参照!$I$4,IF(AM493="多子世帯",$M493*参照!$I$4,IF(AM493="対象外",0))))))))))</f>
        <v>0</v>
      </c>
      <c r="CL493" s="454" t="b">
        <f>IF(AN493="3/3",$M493*参照!$I$4,IF(AN493="2/3",$M493*参照!$I$5,IF(AN493="1/3",$M493*参照!$I$6,IF(AN493="1/4(多子)",$M493*参照!$I$4,IF(AN493="1/4(工･農)",$M493*参照!$I$7,IF(AN493="3/3(多子)",$M493*参照!$I$4,IF(AN493="2/3(多子)",$M493*参照!$I$4,IF(AN493="1/3(多子)",$M493*参照!$I$4,IF(AN493="多子世帯",$M493*参照!$I$4,IF(AN493="対象外",0))))))))))</f>
        <v>0</v>
      </c>
      <c r="CM493" s="454" t="b">
        <f>IF(AO493="3/3",$M493*参照!$I$4,IF(AO493="2/3",$M493*参照!$I$5,IF(AO493="1/3",$M493*参照!$I$6,IF(AO493="1/4(多子)",$M493*参照!$I$4,IF(AO493="1/4(工･農)",$M493*参照!$I$7,IF(AO493="3/3(多子)",$M493*参照!$I$4,IF(AO493="2/3(多子)",$M493*参照!$I$4,IF(AO493="1/3(多子)",$M493*参照!$I$4,IF(AO493="多子世帯",$M493*参照!$I$4,IF(AO493="対象外",0))))))))))</f>
        <v>0</v>
      </c>
      <c r="CN493" s="454" t="b">
        <f>IF(AP493="3/3",$M493*参照!$I$4,IF(AP493="2/3",$M493*参照!$I$5,IF(AP493="1/3",$M493*参照!$I$6,IF(AP493="1/4(多子)",$M493*参照!$I$4,IF(AP493="1/4(工･農)",$M493*参照!$I$7,IF(AP493="3/3(多子)",$M493*参照!$I$4,IF(AP493="2/3(多子)",$M493*参照!$I$4,IF(AP493="1/3(多子)",$M493*参照!$I$4,IF(AP493="多子世帯",$M493*参照!$I$4,IF(AP493="対象外",0))))))))))</f>
        <v>0</v>
      </c>
      <c r="CO493" s="454" t="b">
        <f>IF(AQ493="3/3",$M493*参照!$I$4,IF(AQ493="2/3",$M493*参照!$I$5,IF(AQ493="1/3",$M493*参照!$I$6,IF(AQ493="1/4(多子)",$M493*参照!$I$4,IF(AQ493="1/4(工･農)",$M493*参照!$I$7,IF(AQ493="3/3(多子)",$M493*参照!$I$4,IF(AQ493="2/3(多子)",$M493*参照!$I$4,IF(AQ493="1/3(多子)",$M493*参照!$I$4,IF(AQ493="多子世帯",$M493*参照!$I$4,IF(AQ493="対象外",0))))))))))</f>
        <v>0</v>
      </c>
      <c r="CP493" s="454" t="b">
        <f>IF(AR493="3/3",$M493*参照!$I$4,IF(AR493="2/3",$M493*参照!$I$5,IF(AR493="1/3",$M493*参照!$I$6,IF(AR493="1/4(多子)",$M493*参照!$I$4,IF(AR493="1/4(工･農)",$M493*参照!$I$7,IF(AR493="3/3(多子)",$M493*参照!$I$4,IF(AR493="2/3(多子)",$M493*参照!$I$4,IF(AR493="1/3(多子)",$M493*参照!$I$4,IF(AR493="多子世帯",$M493*参照!$I$4,IF(AR493="対象外",0))))))))))</f>
        <v>0</v>
      </c>
      <c r="CQ493" s="455" t="b">
        <f>IF(AS493="3/3",$M493*参照!$I$4,IF(AS493="2/3",$M493*参照!$I$5,IF(AS493="1/3",$M493*参照!$I$6,IF(AS493="1/4(多子)",$M493*参照!$I$4,IF(AS493="1/4(工･農)",$M493*参照!$I$7,IF(AS493="3/3(多子)",$M493*参照!$I$4,IF(AS493="2/3(多子)",$M493*参照!$I$4,IF(AS493="1/3(多子)",$M493*参照!$I$4,IF(AS493="多子世帯",$M493*参照!$I$4,IF(AS493="対象外",0))))))))))</f>
        <v>0</v>
      </c>
      <c r="CR493" s="456">
        <f t="shared" si="433"/>
        <v>0</v>
      </c>
      <c r="CS493" s="66"/>
      <c r="CT493" s="147"/>
      <c r="CU493" s="147"/>
      <c r="CV493" s="147"/>
      <c r="CW493" s="147"/>
      <c r="CX493" s="147"/>
      <c r="CY493" s="149"/>
      <c r="CZ493" s="100"/>
      <c r="DA493" s="147"/>
      <c r="DB493" s="147"/>
      <c r="DC493" s="147"/>
      <c r="DD493" s="147"/>
      <c r="DE493" s="147"/>
      <c r="DF493" s="148">
        <f t="shared" si="434"/>
        <v>0</v>
      </c>
      <c r="DG493" s="77">
        <f>IF(CD493=0,0,(ROUNDUP(O493*(BU493*参照!$C$5+BV493*参照!$C$6+BW493*参照!$C$7+BX493*参照!$C$8+BY493*参照!$C$9+BZ493*参照!$C$10+CA493*参照!$C$11+CB493*参照!$C$12+CC493*参照!$C$13)/CD493,-2)))</f>
        <v>0</v>
      </c>
      <c r="DH493" s="136" t="str">
        <f t="shared" si="405"/>
        <v>B</v>
      </c>
    </row>
    <row r="494" spans="1:112" ht="14.4">
      <c r="A494" s="137">
        <v>453</v>
      </c>
      <c r="B494" s="363"/>
      <c r="C494" s="361"/>
      <c r="D494" s="126"/>
      <c r="E494" s="127"/>
      <c r="F494" s="185"/>
      <c r="G494" s="213"/>
      <c r="H494" s="355"/>
      <c r="I494" s="235">
        <v>0</v>
      </c>
      <c r="J494" s="235">
        <f t="shared" si="406"/>
        <v>0</v>
      </c>
      <c r="K494" s="387">
        <f>IF(D494="昼間",参照!$E$4,IF(D494="夜間等",参照!$E$5,IF(D494="通信",参照!$E$6,0)))</f>
        <v>0</v>
      </c>
      <c r="L494" s="240">
        <f t="shared" si="407"/>
        <v>0</v>
      </c>
      <c r="M494" s="241">
        <f t="shared" si="408"/>
        <v>0</v>
      </c>
      <c r="N494" s="238"/>
      <c r="O494" s="238">
        <f t="shared" si="409"/>
        <v>0</v>
      </c>
      <c r="P494" s="389">
        <v>0</v>
      </c>
      <c r="Q494" s="392">
        <f>IF(D494="昼間",参照!$F$4,IF(D494="夜間等",参照!$F$5,IF(D494="通信",参照!$F$6,0)))</f>
        <v>0</v>
      </c>
      <c r="R494" s="240">
        <f t="shared" si="410"/>
        <v>0</v>
      </c>
      <c r="S494" s="214"/>
      <c r="T494" s="384">
        <f t="shared" si="411"/>
        <v>0</v>
      </c>
      <c r="U494" s="382">
        <f t="shared" si="412"/>
        <v>0</v>
      </c>
      <c r="V494" s="380">
        <f t="shared" si="413"/>
        <v>0</v>
      </c>
      <c r="W494" s="378">
        <f t="shared" si="414"/>
        <v>0</v>
      </c>
      <c r="X494" s="386" t="str">
        <f t="shared" si="384"/>
        <v>0</v>
      </c>
      <c r="Y494" s="379">
        <f t="shared" si="415"/>
        <v>0</v>
      </c>
      <c r="Z494" s="441"/>
      <c r="AA494" s="441"/>
      <c r="AB494" s="445">
        <f t="shared" si="416"/>
        <v>0</v>
      </c>
      <c r="AC494" s="356">
        <f t="shared" si="417"/>
        <v>0</v>
      </c>
      <c r="AD494" s="123">
        <f t="shared" si="385"/>
        <v>0</v>
      </c>
      <c r="AE494" s="123">
        <f t="shared" si="386"/>
        <v>0</v>
      </c>
      <c r="AF494" s="183"/>
      <c r="AG494" s="32"/>
      <c r="AH494" s="97"/>
      <c r="AI494" s="33"/>
      <c r="AJ494" s="97"/>
      <c r="AK494" s="33"/>
      <c r="AL494" s="97"/>
      <c r="AM494" s="98"/>
      <c r="AN494" s="99"/>
      <c r="AO494" s="147"/>
      <c r="AP494" s="147"/>
      <c r="AQ494" s="147"/>
      <c r="AR494" s="147"/>
      <c r="AS494" s="33"/>
      <c r="AT494" s="308">
        <f t="shared" si="387"/>
        <v>0</v>
      </c>
      <c r="AU494" s="295">
        <f t="shared" si="388"/>
        <v>0</v>
      </c>
      <c r="AV494" s="295">
        <f t="shared" si="389"/>
        <v>0</v>
      </c>
      <c r="AW494" s="295">
        <f t="shared" si="390"/>
        <v>0</v>
      </c>
      <c r="AX494" s="295">
        <f t="shared" si="391"/>
        <v>0</v>
      </c>
      <c r="AY494" s="295">
        <f t="shared" si="392"/>
        <v>0</v>
      </c>
      <c r="AZ494" s="295">
        <f t="shared" si="393"/>
        <v>0</v>
      </c>
      <c r="BA494" s="295">
        <f t="shared" si="394"/>
        <v>0</v>
      </c>
      <c r="BB494" s="310">
        <f t="shared" si="395"/>
        <v>0</v>
      </c>
      <c r="BC494" s="308">
        <f t="shared" si="396"/>
        <v>0</v>
      </c>
      <c r="BD494" s="308">
        <f t="shared" si="397"/>
        <v>0</v>
      </c>
      <c r="BE494" s="295">
        <f t="shared" si="398"/>
        <v>0</v>
      </c>
      <c r="BF494" s="308">
        <f t="shared" si="399"/>
        <v>0</v>
      </c>
      <c r="BG494" s="295">
        <f t="shared" si="400"/>
        <v>0</v>
      </c>
      <c r="BH494" s="308">
        <f t="shared" si="401"/>
        <v>0</v>
      </c>
      <c r="BI494" s="295">
        <f t="shared" si="402"/>
        <v>0</v>
      </c>
      <c r="BJ494" s="295">
        <f t="shared" si="403"/>
        <v>0</v>
      </c>
      <c r="BK494" s="310">
        <f t="shared" si="404"/>
        <v>0</v>
      </c>
      <c r="BL494" s="317">
        <f t="shared" si="418"/>
        <v>0</v>
      </c>
      <c r="BM494" s="299">
        <f t="shared" si="418"/>
        <v>0</v>
      </c>
      <c r="BN494" s="299">
        <f t="shared" si="419"/>
        <v>0</v>
      </c>
      <c r="BO494" s="299">
        <f t="shared" si="418"/>
        <v>0</v>
      </c>
      <c r="BP494" s="299">
        <f t="shared" si="420"/>
        <v>0</v>
      </c>
      <c r="BQ494" s="299">
        <f t="shared" si="418"/>
        <v>0</v>
      </c>
      <c r="BR494" s="299">
        <f t="shared" si="421"/>
        <v>0</v>
      </c>
      <c r="BS494" s="299">
        <f t="shared" si="422"/>
        <v>0</v>
      </c>
      <c r="BT494" s="318">
        <f t="shared" si="422"/>
        <v>0</v>
      </c>
      <c r="BU494" s="450">
        <f t="shared" si="423"/>
        <v>0</v>
      </c>
      <c r="BV494" s="451">
        <f t="shared" si="424"/>
        <v>0</v>
      </c>
      <c r="BW494" s="451">
        <f t="shared" si="425"/>
        <v>0</v>
      </c>
      <c r="BX494" s="451">
        <f t="shared" si="426"/>
        <v>0</v>
      </c>
      <c r="BY494" s="451">
        <f t="shared" si="427"/>
        <v>0</v>
      </c>
      <c r="BZ494" s="451">
        <f t="shared" si="428"/>
        <v>0</v>
      </c>
      <c r="CA494" s="451">
        <f t="shared" si="429"/>
        <v>0</v>
      </c>
      <c r="CB494" s="451">
        <f t="shared" si="430"/>
        <v>0</v>
      </c>
      <c r="CC494" s="451">
        <f t="shared" si="431"/>
        <v>0</v>
      </c>
      <c r="CD494" s="452">
        <f t="shared" si="432"/>
        <v>0</v>
      </c>
      <c r="CE494" s="453">
        <f>IF($AF494="3/3",$R494*参照!$J$4,IF($AF494="2/3",$R494*参照!$J$5,IF($AF494="1/3",$R494*参照!$J$6,IF($AF494="1/4(多子)",$R494*参照!$J$4,IF($AF494="1/4(工･農)",$R494*参照!$J$7,IF($AF494="3/3(多子)",$R494*参照!$J$4,IF($AF494="2/3(多子)",$R494*参照!$J$4,IF($AF494="1/3(多子)",$R494*参照!$J$4,IF($AF494="多子世帯",$R494*参照!$J$4,)))))))))</f>
        <v>0</v>
      </c>
      <c r="CF494" s="454" t="b">
        <f>IF(AH494="3/3",$M494*参照!$I$4,IF(AH494="2/3",$M494*参照!$I$5,IF(AH494="1/3",$M494*参照!$I$6,IF(AH494="1/4(多子)",$M494*参照!$I$4,IF(AH494="1/4(工･農)",$M494*参照!$I$7,IF(AH494="3/3(多子)",$M494*参照!$I$4,IF(AH494="2/3(多子)",$M494*参照!$I$4,IF(AH494="1/3(多子)",$M494*参照!$I$4,IF(AH494="多子世帯",$M494*参照!$I$4,IF(AH494="対象外",0))))))))))</f>
        <v>0</v>
      </c>
      <c r="CG494" s="454" t="b">
        <f>IF(AI494="3/3",$M494*参照!$I$4,IF(AI494="2/3",$M494*参照!$I$5,IF(AI494="1/3",$M494*参照!$I$6,IF(AI494="1/4(多子)",$M494*参照!$I$4,IF(AI494="1/4(工･農)",$M494*参照!$I$7,IF(AI494="3/3(多子)",$M494*参照!$I$4,IF(AI494="2/3(多子)",$M494*参照!$I$4,IF(AI494="1/3(多子)",$M494*参照!$I$4,IF(AI494="多子世帯",$M494*参照!$I$4,IF(AI494="対象外",0))))))))))</f>
        <v>0</v>
      </c>
      <c r="CH494" s="454" t="b">
        <f>IF(AJ494="3/3",$M494*参照!$I$4,IF(AJ494="2/3",$M494*参照!$I$5,IF(AJ494="1/3",$M494*参照!$I$6,IF(AJ494="1/4(多子)",$M494*参照!$I$4,IF(AJ494="1/4(工･農)",$M494*参照!$I$7,IF(AJ494="3/3(多子)",$M494*参照!$I$4,IF(AJ494="2/3(多子)",$M494*参照!$I$4,IF(AJ494="1/3(多子)",$M494*参照!$I$4,IF(AJ494="多子世帯",$M494*参照!$I$4,IF(AJ494="対象外",0))))))))))</f>
        <v>0</v>
      </c>
      <c r="CI494" s="454" t="b">
        <f>IF(AK494="3/3",$M494*参照!$I$4,IF(AK494="2/3",$M494*参照!$I$5,IF(AK494="1/3",$M494*参照!$I$6,IF(AK494="1/4(多子)",$M494*参照!$I$4,IF(AK494="1/4(工･農)",$M494*参照!$I$7,IF(AK494="3/3(多子)",$M494*参照!$I$4,IF(AK494="2/3(多子)",$M494*参照!$I$4,IF(AK494="1/3(多子)",$M494*参照!$I$4,IF(AK494="多子世帯",$M494*参照!$I$4,IF(AK494="対象外",0))))))))))</f>
        <v>0</v>
      </c>
      <c r="CJ494" s="454" t="b">
        <f>IF(AL494="3/3",$M494*参照!$I$4,IF(AL494="2/3",$M494*参照!$I$5,IF(AL494="1/3",$M494*参照!$I$6,IF(AL494="1/4(多子)",$M494*参照!$I$4,IF(AL494="1/4(工･農)",$M494*参照!$I$7,IF(AL494="3/3(多子)",$M494*参照!$I$4,IF(AL494="2/3(多子)",$M494*参照!$I$4,IF(AL494="1/3(多子)",$M494*参照!$I$4,IF(AL494="多子世帯",$M494*参照!$I$4,IF(AL494="対象外",0))))))))))</f>
        <v>0</v>
      </c>
      <c r="CK494" s="454" t="b">
        <f>IF(AM494="3/3",$M494*参照!$I$4,IF(AM494="2/3",$M494*参照!$I$5,IF(AM494="1/3",$M494*参照!$I$6,IF(AM494="1/4(多子)",$M494*参照!$I$4,IF(AM494="1/4(工･農)",$M494*参照!$I$7,IF(AM494="3/3(多子)",$M494*参照!$I$4,IF(AM494="2/3(多子)",$M494*参照!$I$4,IF(AM494="1/3(多子)",$M494*参照!$I$4,IF(AM494="多子世帯",$M494*参照!$I$4,IF(AM494="対象外",0))))))))))</f>
        <v>0</v>
      </c>
      <c r="CL494" s="454" t="b">
        <f>IF(AN494="3/3",$M494*参照!$I$4,IF(AN494="2/3",$M494*参照!$I$5,IF(AN494="1/3",$M494*参照!$I$6,IF(AN494="1/4(多子)",$M494*参照!$I$4,IF(AN494="1/4(工･農)",$M494*参照!$I$7,IF(AN494="3/3(多子)",$M494*参照!$I$4,IF(AN494="2/3(多子)",$M494*参照!$I$4,IF(AN494="1/3(多子)",$M494*参照!$I$4,IF(AN494="多子世帯",$M494*参照!$I$4,IF(AN494="対象外",0))))))))))</f>
        <v>0</v>
      </c>
      <c r="CM494" s="454" t="b">
        <f>IF(AO494="3/3",$M494*参照!$I$4,IF(AO494="2/3",$M494*参照!$I$5,IF(AO494="1/3",$M494*参照!$I$6,IF(AO494="1/4(多子)",$M494*参照!$I$4,IF(AO494="1/4(工･農)",$M494*参照!$I$7,IF(AO494="3/3(多子)",$M494*参照!$I$4,IF(AO494="2/3(多子)",$M494*参照!$I$4,IF(AO494="1/3(多子)",$M494*参照!$I$4,IF(AO494="多子世帯",$M494*参照!$I$4,IF(AO494="対象外",0))))))))))</f>
        <v>0</v>
      </c>
      <c r="CN494" s="454" t="b">
        <f>IF(AP494="3/3",$M494*参照!$I$4,IF(AP494="2/3",$M494*参照!$I$5,IF(AP494="1/3",$M494*参照!$I$6,IF(AP494="1/4(多子)",$M494*参照!$I$4,IF(AP494="1/4(工･農)",$M494*参照!$I$7,IF(AP494="3/3(多子)",$M494*参照!$I$4,IF(AP494="2/3(多子)",$M494*参照!$I$4,IF(AP494="1/3(多子)",$M494*参照!$I$4,IF(AP494="多子世帯",$M494*参照!$I$4,IF(AP494="対象外",0))))))))))</f>
        <v>0</v>
      </c>
      <c r="CO494" s="454" t="b">
        <f>IF(AQ494="3/3",$M494*参照!$I$4,IF(AQ494="2/3",$M494*参照!$I$5,IF(AQ494="1/3",$M494*参照!$I$6,IF(AQ494="1/4(多子)",$M494*参照!$I$4,IF(AQ494="1/4(工･農)",$M494*参照!$I$7,IF(AQ494="3/3(多子)",$M494*参照!$I$4,IF(AQ494="2/3(多子)",$M494*参照!$I$4,IF(AQ494="1/3(多子)",$M494*参照!$I$4,IF(AQ494="多子世帯",$M494*参照!$I$4,IF(AQ494="対象外",0))))))))))</f>
        <v>0</v>
      </c>
      <c r="CP494" s="454" t="b">
        <f>IF(AR494="3/3",$M494*参照!$I$4,IF(AR494="2/3",$M494*参照!$I$5,IF(AR494="1/3",$M494*参照!$I$6,IF(AR494="1/4(多子)",$M494*参照!$I$4,IF(AR494="1/4(工･農)",$M494*参照!$I$7,IF(AR494="3/3(多子)",$M494*参照!$I$4,IF(AR494="2/3(多子)",$M494*参照!$I$4,IF(AR494="1/3(多子)",$M494*参照!$I$4,IF(AR494="多子世帯",$M494*参照!$I$4,IF(AR494="対象外",0))))))))))</f>
        <v>0</v>
      </c>
      <c r="CQ494" s="455" t="b">
        <f>IF(AS494="3/3",$M494*参照!$I$4,IF(AS494="2/3",$M494*参照!$I$5,IF(AS494="1/3",$M494*参照!$I$6,IF(AS494="1/4(多子)",$M494*参照!$I$4,IF(AS494="1/4(工･農)",$M494*参照!$I$7,IF(AS494="3/3(多子)",$M494*参照!$I$4,IF(AS494="2/3(多子)",$M494*参照!$I$4,IF(AS494="1/3(多子)",$M494*参照!$I$4,IF(AS494="多子世帯",$M494*参照!$I$4,IF(AS494="対象外",0))))))))))</f>
        <v>0</v>
      </c>
      <c r="CR494" s="456">
        <f t="shared" si="433"/>
        <v>0</v>
      </c>
      <c r="CS494" s="66"/>
      <c r="CT494" s="147"/>
      <c r="CU494" s="147"/>
      <c r="CV494" s="147"/>
      <c r="CW494" s="147"/>
      <c r="CX494" s="147"/>
      <c r="CY494" s="149"/>
      <c r="CZ494" s="100"/>
      <c r="DA494" s="147"/>
      <c r="DB494" s="147"/>
      <c r="DC494" s="147"/>
      <c r="DD494" s="147"/>
      <c r="DE494" s="147"/>
      <c r="DF494" s="148">
        <f t="shared" si="434"/>
        <v>0</v>
      </c>
      <c r="DG494" s="77">
        <f>IF(CD494=0,0,(ROUNDUP(O494*(BU494*参照!$C$5+BV494*参照!$C$6+BW494*参照!$C$7+BX494*参照!$C$8+BY494*参照!$C$9+BZ494*参照!$C$10+CA494*参照!$C$11+CB494*参照!$C$12+CC494*参照!$C$13)/CD494,-2)))</f>
        <v>0</v>
      </c>
      <c r="DH494" s="136" t="str">
        <f t="shared" si="405"/>
        <v>B</v>
      </c>
    </row>
    <row r="495" spans="1:112" ht="14.4">
      <c r="A495" s="137">
        <v>454</v>
      </c>
      <c r="B495" s="363"/>
      <c r="C495" s="361"/>
      <c r="D495" s="126"/>
      <c r="E495" s="127"/>
      <c r="F495" s="185"/>
      <c r="G495" s="213"/>
      <c r="H495" s="355"/>
      <c r="I495" s="235">
        <v>0</v>
      </c>
      <c r="J495" s="235">
        <f t="shared" si="406"/>
        <v>0</v>
      </c>
      <c r="K495" s="387">
        <f>IF(D495="昼間",参照!$E$4,IF(D495="夜間等",参照!$E$5,IF(D495="通信",参照!$E$6,0)))</f>
        <v>0</v>
      </c>
      <c r="L495" s="240">
        <f t="shared" si="407"/>
        <v>0</v>
      </c>
      <c r="M495" s="241">
        <f t="shared" si="408"/>
        <v>0</v>
      </c>
      <c r="N495" s="238"/>
      <c r="O495" s="238">
        <f t="shared" si="409"/>
        <v>0</v>
      </c>
      <c r="P495" s="389">
        <v>0</v>
      </c>
      <c r="Q495" s="392">
        <f>IF(D495="昼間",参照!$F$4,IF(D495="夜間等",参照!$F$5,IF(D495="通信",参照!$F$6,0)))</f>
        <v>0</v>
      </c>
      <c r="R495" s="240">
        <f t="shared" si="410"/>
        <v>0</v>
      </c>
      <c r="S495" s="214"/>
      <c r="T495" s="384">
        <f t="shared" si="411"/>
        <v>0</v>
      </c>
      <c r="U495" s="382">
        <f t="shared" si="412"/>
        <v>0</v>
      </c>
      <c r="V495" s="380">
        <f t="shared" si="413"/>
        <v>0</v>
      </c>
      <c r="W495" s="378">
        <f t="shared" si="414"/>
        <v>0</v>
      </c>
      <c r="X495" s="386" t="str">
        <f t="shared" si="384"/>
        <v>0</v>
      </c>
      <c r="Y495" s="379">
        <f t="shared" si="415"/>
        <v>0</v>
      </c>
      <c r="Z495" s="441"/>
      <c r="AA495" s="441"/>
      <c r="AB495" s="445">
        <f t="shared" si="416"/>
        <v>0</v>
      </c>
      <c r="AC495" s="356">
        <f t="shared" si="417"/>
        <v>0</v>
      </c>
      <c r="AD495" s="123">
        <f t="shared" si="385"/>
        <v>0</v>
      </c>
      <c r="AE495" s="123">
        <f t="shared" si="386"/>
        <v>0</v>
      </c>
      <c r="AF495" s="183"/>
      <c r="AG495" s="32"/>
      <c r="AH495" s="97"/>
      <c r="AI495" s="33"/>
      <c r="AJ495" s="97"/>
      <c r="AK495" s="33"/>
      <c r="AL495" s="97"/>
      <c r="AM495" s="98"/>
      <c r="AN495" s="99"/>
      <c r="AO495" s="147"/>
      <c r="AP495" s="147"/>
      <c r="AQ495" s="147"/>
      <c r="AR495" s="147"/>
      <c r="AS495" s="33"/>
      <c r="AT495" s="308">
        <f t="shared" si="387"/>
        <v>0</v>
      </c>
      <c r="AU495" s="295">
        <f t="shared" si="388"/>
        <v>0</v>
      </c>
      <c r="AV495" s="295">
        <f t="shared" si="389"/>
        <v>0</v>
      </c>
      <c r="AW495" s="295">
        <f t="shared" si="390"/>
        <v>0</v>
      </c>
      <c r="AX495" s="295">
        <f t="shared" si="391"/>
        <v>0</v>
      </c>
      <c r="AY495" s="295">
        <f t="shared" si="392"/>
        <v>0</v>
      </c>
      <c r="AZ495" s="295">
        <f t="shared" si="393"/>
        <v>0</v>
      </c>
      <c r="BA495" s="295">
        <f t="shared" si="394"/>
        <v>0</v>
      </c>
      <c r="BB495" s="310">
        <f t="shared" si="395"/>
        <v>0</v>
      </c>
      <c r="BC495" s="308">
        <f t="shared" si="396"/>
        <v>0</v>
      </c>
      <c r="BD495" s="308">
        <f t="shared" si="397"/>
        <v>0</v>
      </c>
      <c r="BE495" s="295">
        <f t="shared" si="398"/>
        <v>0</v>
      </c>
      <c r="BF495" s="308">
        <f t="shared" si="399"/>
        <v>0</v>
      </c>
      <c r="BG495" s="295">
        <f t="shared" si="400"/>
        <v>0</v>
      </c>
      <c r="BH495" s="308">
        <f t="shared" si="401"/>
        <v>0</v>
      </c>
      <c r="BI495" s="295">
        <f t="shared" si="402"/>
        <v>0</v>
      </c>
      <c r="BJ495" s="295">
        <f t="shared" si="403"/>
        <v>0</v>
      </c>
      <c r="BK495" s="310">
        <f t="shared" si="404"/>
        <v>0</v>
      </c>
      <c r="BL495" s="317">
        <f t="shared" si="418"/>
        <v>0</v>
      </c>
      <c r="BM495" s="299">
        <f t="shared" si="418"/>
        <v>0</v>
      </c>
      <c r="BN495" s="299">
        <f t="shared" si="419"/>
        <v>0</v>
      </c>
      <c r="BO495" s="299">
        <f t="shared" si="418"/>
        <v>0</v>
      </c>
      <c r="BP495" s="299">
        <f t="shared" si="420"/>
        <v>0</v>
      </c>
      <c r="BQ495" s="299">
        <f t="shared" si="418"/>
        <v>0</v>
      </c>
      <c r="BR495" s="299">
        <f t="shared" si="421"/>
        <v>0</v>
      </c>
      <c r="BS495" s="299">
        <f t="shared" si="422"/>
        <v>0</v>
      </c>
      <c r="BT495" s="318">
        <f t="shared" si="422"/>
        <v>0</v>
      </c>
      <c r="BU495" s="450">
        <f t="shared" si="423"/>
        <v>0</v>
      </c>
      <c r="BV495" s="451">
        <f t="shared" si="424"/>
        <v>0</v>
      </c>
      <c r="BW495" s="451">
        <f t="shared" si="425"/>
        <v>0</v>
      </c>
      <c r="BX495" s="451">
        <f t="shared" si="426"/>
        <v>0</v>
      </c>
      <c r="BY495" s="451">
        <f t="shared" si="427"/>
        <v>0</v>
      </c>
      <c r="BZ495" s="451">
        <f t="shared" si="428"/>
        <v>0</v>
      </c>
      <c r="CA495" s="451">
        <f t="shared" si="429"/>
        <v>0</v>
      </c>
      <c r="CB495" s="451">
        <f t="shared" si="430"/>
        <v>0</v>
      </c>
      <c r="CC495" s="451">
        <f t="shared" si="431"/>
        <v>0</v>
      </c>
      <c r="CD495" s="452">
        <f t="shared" si="432"/>
        <v>0</v>
      </c>
      <c r="CE495" s="453">
        <f>IF($AF495="3/3",$R495*参照!$J$4,IF($AF495="2/3",$R495*参照!$J$5,IF($AF495="1/3",$R495*参照!$J$6,IF($AF495="1/4(多子)",$R495*参照!$J$4,IF($AF495="1/4(工･農)",$R495*参照!$J$7,IF($AF495="3/3(多子)",$R495*参照!$J$4,IF($AF495="2/3(多子)",$R495*参照!$J$4,IF($AF495="1/3(多子)",$R495*参照!$J$4,IF($AF495="多子世帯",$R495*参照!$J$4,)))))))))</f>
        <v>0</v>
      </c>
      <c r="CF495" s="454" t="b">
        <f>IF(AH495="3/3",$M495*参照!$I$4,IF(AH495="2/3",$M495*参照!$I$5,IF(AH495="1/3",$M495*参照!$I$6,IF(AH495="1/4(多子)",$M495*参照!$I$4,IF(AH495="1/4(工･農)",$M495*参照!$I$7,IF(AH495="3/3(多子)",$M495*参照!$I$4,IF(AH495="2/3(多子)",$M495*参照!$I$4,IF(AH495="1/3(多子)",$M495*参照!$I$4,IF(AH495="多子世帯",$M495*参照!$I$4,IF(AH495="対象外",0))))))))))</f>
        <v>0</v>
      </c>
      <c r="CG495" s="454" t="b">
        <f>IF(AI495="3/3",$M495*参照!$I$4,IF(AI495="2/3",$M495*参照!$I$5,IF(AI495="1/3",$M495*参照!$I$6,IF(AI495="1/4(多子)",$M495*参照!$I$4,IF(AI495="1/4(工･農)",$M495*参照!$I$7,IF(AI495="3/3(多子)",$M495*参照!$I$4,IF(AI495="2/3(多子)",$M495*参照!$I$4,IF(AI495="1/3(多子)",$M495*参照!$I$4,IF(AI495="多子世帯",$M495*参照!$I$4,IF(AI495="対象外",0))))))))))</f>
        <v>0</v>
      </c>
      <c r="CH495" s="454" t="b">
        <f>IF(AJ495="3/3",$M495*参照!$I$4,IF(AJ495="2/3",$M495*参照!$I$5,IF(AJ495="1/3",$M495*参照!$I$6,IF(AJ495="1/4(多子)",$M495*参照!$I$4,IF(AJ495="1/4(工･農)",$M495*参照!$I$7,IF(AJ495="3/3(多子)",$M495*参照!$I$4,IF(AJ495="2/3(多子)",$M495*参照!$I$4,IF(AJ495="1/3(多子)",$M495*参照!$I$4,IF(AJ495="多子世帯",$M495*参照!$I$4,IF(AJ495="対象外",0))))))))))</f>
        <v>0</v>
      </c>
      <c r="CI495" s="454" t="b">
        <f>IF(AK495="3/3",$M495*参照!$I$4,IF(AK495="2/3",$M495*参照!$I$5,IF(AK495="1/3",$M495*参照!$I$6,IF(AK495="1/4(多子)",$M495*参照!$I$4,IF(AK495="1/4(工･農)",$M495*参照!$I$7,IF(AK495="3/3(多子)",$M495*参照!$I$4,IF(AK495="2/3(多子)",$M495*参照!$I$4,IF(AK495="1/3(多子)",$M495*参照!$I$4,IF(AK495="多子世帯",$M495*参照!$I$4,IF(AK495="対象外",0))))))))))</f>
        <v>0</v>
      </c>
      <c r="CJ495" s="454" t="b">
        <f>IF(AL495="3/3",$M495*参照!$I$4,IF(AL495="2/3",$M495*参照!$I$5,IF(AL495="1/3",$M495*参照!$I$6,IF(AL495="1/4(多子)",$M495*参照!$I$4,IF(AL495="1/4(工･農)",$M495*参照!$I$7,IF(AL495="3/3(多子)",$M495*参照!$I$4,IF(AL495="2/3(多子)",$M495*参照!$I$4,IF(AL495="1/3(多子)",$M495*参照!$I$4,IF(AL495="多子世帯",$M495*参照!$I$4,IF(AL495="対象外",0))))))))))</f>
        <v>0</v>
      </c>
      <c r="CK495" s="454" t="b">
        <f>IF(AM495="3/3",$M495*参照!$I$4,IF(AM495="2/3",$M495*参照!$I$5,IF(AM495="1/3",$M495*参照!$I$6,IF(AM495="1/4(多子)",$M495*参照!$I$4,IF(AM495="1/4(工･農)",$M495*参照!$I$7,IF(AM495="3/3(多子)",$M495*参照!$I$4,IF(AM495="2/3(多子)",$M495*参照!$I$4,IF(AM495="1/3(多子)",$M495*参照!$I$4,IF(AM495="多子世帯",$M495*参照!$I$4,IF(AM495="対象外",0))))))))))</f>
        <v>0</v>
      </c>
      <c r="CL495" s="454" t="b">
        <f>IF(AN495="3/3",$M495*参照!$I$4,IF(AN495="2/3",$M495*参照!$I$5,IF(AN495="1/3",$M495*参照!$I$6,IF(AN495="1/4(多子)",$M495*参照!$I$4,IF(AN495="1/4(工･農)",$M495*参照!$I$7,IF(AN495="3/3(多子)",$M495*参照!$I$4,IF(AN495="2/3(多子)",$M495*参照!$I$4,IF(AN495="1/3(多子)",$M495*参照!$I$4,IF(AN495="多子世帯",$M495*参照!$I$4,IF(AN495="対象外",0))))))))))</f>
        <v>0</v>
      </c>
      <c r="CM495" s="454" t="b">
        <f>IF(AO495="3/3",$M495*参照!$I$4,IF(AO495="2/3",$M495*参照!$I$5,IF(AO495="1/3",$M495*参照!$I$6,IF(AO495="1/4(多子)",$M495*参照!$I$4,IF(AO495="1/4(工･農)",$M495*参照!$I$7,IF(AO495="3/3(多子)",$M495*参照!$I$4,IF(AO495="2/3(多子)",$M495*参照!$I$4,IF(AO495="1/3(多子)",$M495*参照!$I$4,IF(AO495="多子世帯",$M495*参照!$I$4,IF(AO495="対象外",0))))))))))</f>
        <v>0</v>
      </c>
      <c r="CN495" s="454" t="b">
        <f>IF(AP495="3/3",$M495*参照!$I$4,IF(AP495="2/3",$M495*参照!$I$5,IF(AP495="1/3",$M495*参照!$I$6,IF(AP495="1/4(多子)",$M495*参照!$I$4,IF(AP495="1/4(工･農)",$M495*参照!$I$7,IF(AP495="3/3(多子)",$M495*参照!$I$4,IF(AP495="2/3(多子)",$M495*参照!$I$4,IF(AP495="1/3(多子)",$M495*参照!$I$4,IF(AP495="多子世帯",$M495*参照!$I$4,IF(AP495="対象外",0))))))))))</f>
        <v>0</v>
      </c>
      <c r="CO495" s="454" t="b">
        <f>IF(AQ495="3/3",$M495*参照!$I$4,IF(AQ495="2/3",$M495*参照!$I$5,IF(AQ495="1/3",$M495*参照!$I$6,IF(AQ495="1/4(多子)",$M495*参照!$I$4,IF(AQ495="1/4(工･農)",$M495*参照!$I$7,IF(AQ495="3/3(多子)",$M495*参照!$I$4,IF(AQ495="2/3(多子)",$M495*参照!$I$4,IF(AQ495="1/3(多子)",$M495*参照!$I$4,IF(AQ495="多子世帯",$M495*参照!$I$4,IF(AQ495="対象外",0))))))))))</f>
        <v>0</v>
      </c>
      <c r="CP495" s="454" t="b">
        <f>IF(AR495="3/3",$M495*参照!$I$4,IF(AR495="2/3",$M495*参照!$I$5,IF(AR495="1/3",$M495*参照!$I$6,IF(AR495="1/4(多子)",$M495*参照!$I$4,IF(AR495="1/4(工･農)",$M495*参照!$I$7,IF(AR495="3/3(多子)",$M495*参照!$I$4,IF(AR495="2/3(多子)",$M495*参照!$I$4,IF(AR495="1/3(多子)",$M495*参照!$I$4,IF(AR495="多子世帯",$M495*参照!$I$4,IF(AR495="対象外",0))))))))))</f>
        <v>0</v>
      </c>
      <c r="CQ495" s="455" t="b">
        <f>IF(AS495="3/3",$M495*参照!$I$4,IF(AS495="2/3",$M495*参照!$I$5,IF(AS495="1/3",$M495*参照!$I$6,IF(AS495="1/4(多子)",$M495*参照!$I$4,IF(AS495="1/4(工･農)",$M495*参照!$I$7,IF(AS495="3/3(多子)",$M495*参照!$I$4,IF(AS495="2/3(多子)",$M495*参照!$I$4,IF(AS495="1/3(多子)",$M495*参照!$I$4,IF(AS495="多子世帯",$M495*参照!$I$4,IF(AS495="対象外",0))))))))))</f>
        <v>0</v>
      </c>
      <c r="CR495" s="456">
        <f t="shared" si="433"/>
        <v>0</v>
      </c>
      <c r="CS495" s="66"/>
      <c r="CT495" s="147"/>
      <c r="CU495" s="147"/>
      <c r="CV495" s="147"/>
      <c r="CW495" s="147"/>
      <c r="CX495" s="147"/>
      <c r="CY495" s="149"/>
      <c r="CZ495" s="100"/>
      <c r="DA495" s="147"/>
      <c r="DB495" s="147"/>
      <c r="DC495" s="147"/>
      <c r="DD495" s="147"/>
      <c r="DE495" s="147"/>
      <c r="DF495" s="148">
        <f t="shared" si="434"/>
        <v>0</v>
      </c>
      <c r="DG495" s="77">
        <f>IF(CD495=0,0,(ROUNDUP(O495*(BU495*参照!$C$5+BV495*参照!$C$6+BW495*参照!$C$7+BX495*参照!$C$8+BY495*参照!$C$9+BZ495*参照!$C$10+CA495*参照!$C$11+CB495*参照!$C$12+CC495*参照!$C$13)/CD495,-2)))</f>
        <v>0</v>
      </c>
      <c r="DH495" s="136" t="str">
        <f t="shared" si="405"/>
        <v>B</v>
      </c>
    </row>
    <row r="496" spans="1:112" ht="14.4">
      <c r="A496" s="137">
        <v>455</v>
      </c>
      <c r="B496" s="363"/>
      <c r="C496" s="361"/>
      <c r="D496" s="126"/>
      <c r="E496" s="127"/>
      <c r="F496" s="185"/>
      <c r="G496" s="213"/>
      <c r="H496" s="355"/>
      <c r="I496" s="235">
        <v>0</v>
      </c>
      <c r="J496" s="235">
        <f t="shared" si="406"/>
        <v>0</v>
      </c>
      <c r="K496" s="387">
        <f>IF(D496="昼間",参照!$E$4,IF(D496="夜間等",参照!$E$5,IF(D496="通信",参照!$E$6,0)))</f>
        <v>0</v>
      </c>
      <c r="L496" s="240">
        <f t="shared" si="407"/>
        <v>0</v>
      </c>
      <c r="M496" s="241">
        <f t="shared" si="408"/>
        <v>0</v>
      </c>
      <c r="N496" s="238"/>
      <c r="O496" s="238">
        <f t="shared" si="409"/>
        <v>0</v>
      </c>
      <c r="P496" s="389">
        <v>0</v>
      </c>
      <c r="Q496" s="392">
        <f>IF(D496="昼間",参照!$F$4,IF(D496="夜間等",参照!$F$5,IF(D496="通信",参照!$F$6,0)))</f>
        <v>0</v>
      </c>
      <c r="R496" s="240">
        <f t="shared" si="410"/>
        <v>0</v>
      </c>
      <c r="S496" s="214"/>
      <c r="T496" s="384">
        <f t="shared" si="411"/>
        <v>0</v>
      </c>
      <c r="U496" s="382">
        <f t="shared" si="412"/>
        <v>0</v>
      </c>
      <c r="V496" s="380">
        <f t="shared" si="413"/>
        <v>0</v>
      </c>
      <c r="W496" s="378">
        <f t="shared" si="414"/>
        <v>0</v>
      </c>
      <c r="X496" s="386" t="str">
        <f t="shared" si="384"/>
        <v>0</v>
      </c>
      <c r="Y496" s="379">
        <f t="shared" si="415"/>
        <v>0</v>
      </c>
      <c r="Z496" s="441"/>
      <c r="AA496" s="441"/>
      <c r="AB496" s="445">
        <f t="shared" si="416"/>
        <v>0</v>
      </c>
      <c r="AC496" s="356">
        <f t="shared" si="417"/>
        <v>0</v>
      </c>
      <c r="AD496" s="123">
        <f t="shared" si="385"/>
        <v>0</v>
      </c>
      <c r="AE496" s="123">
        <f t="shared" si="386"/>
        <v>0</v>
      </c>
      <c r="AF496" s="183"/>
      <c r="AG496" s="32"/>
      <c r="AH496" s="97"/>
      <c r="AI496" s="33"/>
      <c r="AJ496" s="97"/>
      <c r="AK496" s="33"/>
      <c r="AL496" s="97"/>
      <c r="AM496" s="98"/>
      <c r="AN496" s="99"/>
      <c r="AO496" s="147"/>
      <c r="AP496" s="147"/>
      <c r="AQ496" s="147"/>
      <c r="AR496" s="147"/>
      <c r="AS496" s="33"/>
      <c r="AT496" s="308">
        <f t="shared" si="387"/>
        <v>0</v>
      </c>
      <c r="AU496" s="295">
        <f t="shared" si="388"/>
        <v>0</v>
      </c>
      <c r="AV496" s="295">
        <f t="shared" si="389"/>
        <v>0</v>
      </c>
      <c r="AW496" s="295">
        <f t="shared" si="390"/>
        <v>0</v>
      </c>
      <c r="AX496" s="295">
        <f t="shared" si="391"/>
        <v>0</v>
      </c>
      <c r="AY496" s="295">
        <f t="shared" si="392"/>
        <v>0</v>
      </c>
      <c r="AZ496" s="295">
        <f t="shared" si="393"/>
        <v>0</v>
      </c>
      <c r="BA496" s="295">
        <f t="shared" si="394"/>
        <v>0</v>
      </c>
      <c r="BB496" s="310">
        <f t="shared" si="395"/>
        <v>0</v>
      </c>
      <c r="BC496" s="308">
        <f t="shared" si="396"/>
        <v>0</v>
      </c>
      <c r="BD496" s="308">
        <f t="shared" si="397"/>
        <v>0</v>
      </c>
      <c r="BE496" s="295">
        <f t="shared" si="398"/>
        <v>0</v>
      </c>
      <c r="BF496" s="308">
        <f t="shared" si="399"/>
        <v>0</v>
      </c>
      <c r="BG496" s="295">
        <f t="shared" si="400"/>
        <v>0</v>
      </c>
      <c r="BH496" s="308">
        <f t="shared" si="401"/>
        <v>0</v>
      </c>
      <c r="BI496" s="295">
        <f t="shared" si="402"/>
        <v>0</v>
      </c>
      <c r="BJ496" s="295">
        <f t="shared" si="403"/>
        <v>0</v>
      </c>
      <c r="BK496" s="310">
        <f t="shared" si="404"/>
        <v>0</v>
      </c>
      <c r="BL496" s="317">
        <f t="shared" si="418"/>
        <v>0</v>
      </c>
      <c r="BM496" s="299">
        <f t="shared" si="418"/>
        <v>0</v>
      </c>
      <c r="BN496" s="299">
        <f t="shared" si="419"/>
        <v>0</v>
      </c>
      <c r="BO496" s="299">
        <f t="shared" si="418"/>
        <v>0</v>
      </c>
      <c r="BP496" s="299">
        <f t="shared" si="420"/>
        <v>0</v>
      </c>
      <c r="BQ496" s="299">
        <f t="shared" si="418"/>
        <v>0</v>
      </c>
      <c r="BR496" s="299">
        <f t="shared" si="421"/>
        <v>0</v>
      </c>
      <c r="BS496" s="299">
        <f t="shared" si="422"/>
        <v>0</v>
      </c>
      <c r="BT496" s="318">
        <f t="shared" si="422"/>
        <v>0</v>
      </c>
      <c r="BU496" s="450">
        <f t="shared" si="423"/>
        <v>0</v>
      </c>
      <c r="BV496" s="451">
        <f t="shared" si="424"/>
        <v>0</v>
      </c>
      <c r="BW496" s="451">
        <f t="shared" si="425"/>
        <v>0</v>
      </c>
      <c r="BX496" s="451">
        <f t="shared" si="426"/>
        <v>0</v>
      </c>
      <c r="BY496" s="451">
        <f t="shared" si="427"/>
        <v>0</v>
      </c>
      <c r="BZ496" s="451">
        <f t="shared" si="428"/>
        <v>0</v>
      </c>
      <c r="CA496" s="451">
        <f t="shared" si="429"/>
        <v>0</v>
      </c>
      <c r="CB496" s="451">
        <f t="shared" si="430"/>
        <v>0</v>
      </c>
      <c r="CC496" s="451">
        <f t="shared" si="431"/>
        <v>0</v>
      </c>
      <c r="CD496" s="452">
        <f t="shared" si="432"/>
        <v>0</v>
      </c>
      <c r="CE496" s="453">
        <f>IF($AF496="3/3",$R496*参照!$J$4,IF($AF496="2/3",$R496*参照!$J$5,IF($AF496="1/3",$R496*参照!$J$6,IF($AF496="1/4(多子)",$R496*参照!$J$4,IF($AF496="1/4(工･農)",$R496*参照!$J$7,IF($AF496="3/3(多子)",$R496*参照!$J$4,IF($AF496="2/3(多子)",$R496*参照!$J$4,IF($AF496="1/3(多子)",$R496*参照!$J$4,IF($AF496="多子世帯",$R496*参照!$J$4,)))))))))</f>
        <v>0</v>
      </c>
      <c r="CF496" s="454" t="b">
        <f>IF(AH496="3/3",$M496*参照!$I$4,IF(AH496="2/3",$M496*参照!$I$5,IF(AH496="1/3",$M496*参照!$I$6,IF(AH496="1/4(多子)",$M496*参照!$I$4,IF(AH496="1/4(工･農)",$M496*参照!$I$7,IF(AH496="3/3(多子)",$M496*参照!$I$4,IF(AH496="2/3(多子)",$M496*参照!$I$4,IF(AH496="1/3(多子)",$M496*参照!$I$4,IF(AH496="多子世帯",$M496*参照!$I$4,IF(AH496="対象外",0))))))))))</f>
        <v>0</v>
      </c>
      <c r="CG496" s="454" t="b">
        <f>IF(AI496="3/3",$M496*参照!$I$4,IF(AI496="2/3",$M496*参照!$I$5,IF(AI496="1/3",$M496*参照!$I$6,IF(AI496="1/4(多子)",$M496*参照!$I$4,IF(AI496="1/4(工･農)",$M496*参照!$I$7,IF(AI496="3/3(多子)",$M496*参照!$I$4,IF(AI496="2/3(多子)",$M496*参照!$I$4,IF(AI496="1/3(多子)",$M496*参照!$I$4,IF(AI496="多子世帯",$M496*参照!$I$4,IF(AI496="対象外",0))))))))))</f>
        <v>0</v>
      </c>
      <c r="CH496" s="454" t="b">
        <f>IF(AJ496="3/3",$M496*参照!$I$4,IF(AJ496="2/3",$M496*参照!$I$5,IF(AJ496="1/3",$M496*参照!$I$6,IF(AJ496="1/4(多子)",$M496*参照!$I$4,IF(AJ496="1/4(工･農)",$M496*参照!$I$7,IF(AJ496="3/3(多子)",$M496*参照!$I$4,IF(AJ496="2/3(多子)",$M496*参照!$I$4,IF(AJ496="1/3(多子)",$M496*参照!$I$4,IF(AJ496="多子世帯",$M496*参照!$I$4,IF(AJ496="対象外",0))))))))))</f>
        <v>0</v>
      </c>
      <c r="CI496" s="454" t="b">
        <f>IF(AK496="3/3",$M496*参照!$I$4,IF(AK496="2/3",$M496*参照!$I$5,IF(AK496="1/3",$M496*参照!$I$6,IF(AK496="1/4(多子)",$M496*参照!$I$4,IF(AK496="1/4(工･農)",$M496*参照!$I$7,IF(AK496="3/3(多子)",$M496*参照!$I$4,IF(AK496="2/3(多子)",$M496*参照!$I$4,IF(AK496="1/3(多子)",$M496*参照!$I$4,IF(AK496="多子世帯",$M496*参照!$I$4,IF(AK496="対象外",0))))))))))</f>
        <v>0</v>
      </c>
      <c r="CJ496" s="454" t="b">
        <f>IF(AL496="3/3",$M496*参照!$I$4,IF(AL496="2/3",$M496*参照!$I$5,IF(AL496="1/3",$M496*参照!$I$6,IF(AL496="1/4(多子)",$M496*参照!$I$4,IF(AL496="1/4(工･農)",$M496*参照!$I$7,IF(AL496="3/3(多子)",$M496*参照!$I$4,IF(AL496="2/3(多子)",$M496*参照!$I$4,IF(AL496="1/3(多子)",$M496*参照!$I$4,IF(AL496="多子世帯",$M496*参照!$I$4,IF(AL496="対象外",0))))))))))</f>
        <v>0</v>
      </c>
      <c r="CK496" s="454" t="b">
        <f>IF(AM496="3/3",$M496*参照!$I$4,IF(AM496="2/3",$M496*参照!$I$5,IF(AM496="1/3",$M496*参照!$I$6,IF(AM496="1/4(多子)",$M496*参照!$I$4,IF(AM496="1/4(工･農)",$M496*参照!$I$7,IF(AM496="3/3(多子)",$M496*参照!$I$4,IF(AM496="2/3(多子)",$M496*参照!$I$4,IF(AM496="1/3(多子)",$M496*参照!$I$4,IF(AM496="多子世帯",$M496*参照!$I$4,IF(AM496="対象外",0))))))))))</f>
        <v>0</v>
      </c>
      <c r="CL496" s="454" t="b">
        <f>IF(AN496="3/3",$M496*参照!$I$4,IF(AN496="2/3",$M496*参照!$I$5,IF(AN496="1/3",$M496*参照!$I$6,IF(AN496="1/4(多子)",$M496*参照!$I$4,IF(AN496="1/4(工･農)",$M496*参照!$I$7,IF(AN496="3/3(多子)",$M496*参照!$I$4,IF(AN496="2/3(多子)",$M496*参照!$I$4,IF(AN496="1/3(多子)",$M496*参照!$I$4,IF(AN496="多子世帯",$M496*参照!$I$4,IF(AN496="対象外",0))))))))))</f>
        <v>0</v>
      </c>
      <c r="CM496" s="454" t="b">
        <f>IF(AO496="3/3",$M496*参照!$I$4,IF(AO496="2/3",$M496*参照!$I$5,IF(AO496="1/3",$M496*参照!$I$6,IF(AO496="1/4(多子)",$M496*参照!$I$4,IF(AO496="1/4(工･農)",$M496*参照!$I$7,IF(AO496="3/3(多子)",$M496*参照!$I$4,IF(AO496="2/3(多子)",$M496*参照!$I$4,IF(AO496="1/3(多子)",$M496*参照!$I$4,IF(AO496="多子世帯",$M496*参照!$I$4,IF(AO496="対象外",0))))))))))</f>
        <v>0</v>
      </c>
      <c r="CN496" s="454" t="b">
        <f>IF(AP496="3/3",$M496*参照!$I$4,IF(AP496="2/3",$M496*参照!$I$5,IF(AP496="1/3",$M496*参照!$I$6,IF(AP496="1/4(多子)",$M496*参照!$I$4,IF(AP496="1/4(工･農)",$M496*参照!$I$7,IF(AP496="3/3(多子)",$M496*参照!$I$4,IF(AP496="2/3(多子)",$M496*参照!$I$4,IF(AP496="1/3(多子)",$M496*参照!$I$4,IF(AP496="多子世帯",$M496*参照!$I$4,IF(AP496="対象外",0))))))))))</f>
        <v>0</v>
      </c>
      <c r="CO496" s="454" t="b">
        <f>IF(AQ496="3/3",$M496*参照!$I$4,IF(AQ496="2/3",$M496*参照!$I$5,IF(AQ496="1/3",$M496*参照!$I$6,IF(AQ496="1/4(多子)",$M496*参照!$I$4,IF(AQ496="1/4(工･農)",$M496*参照!$I$7,IF(AQ496="3/3(多子)",$M496*参照!$I$4,IF(AQ496="2/3(多子)",$M496*参照!$I$4,IF(AQ496="1/3(多子)",$M496*参照!$I$4,IF(AQ496="多子世帯",$M496*参照!$I$4,IF(AQ496="対象外",0))))))))))</f>
        <v>0</v>
      </c>
      <c r="CP496" s="454" t="b">
        <f>IF(AR496="3/3",$M496*参照!$I$4,IF(AR496="2/3",$M496*参照!$I$5,IF(AR496="1/3",$M496*参照!$I$6,IF(AR496="1/4(多子)",$M496*参照!$I$4,IF(AR496="1/4(工･農)",$M496*参照!$I$7,IF(AR496="3/3(多子)",$M496*参照!$I$4,IF(AR496="2/3(多子)",$M496*参照!$I$4,IF(AR496="1/3(多子)",$M496*参照!$I$4,IF(AR496="多子世帯",$M496*参照!$I$4,IF(AR496="対象外",0))))))))))</f>
        <v>0</v>
      </c>
      <c r="CQ496" s="455" t="b">
        <f>IF(AS496="3/3",$M496*参照!$I$4,IF(AS496="2/3",$M496*参照!$I$5,IF(AS496="1/3",$M496*参照!$I$6,IF(AS496="1/4(多子)",$M496*参照!$I$4,IF(AS496="1/4(工･農)",$M496*参照!$I$7,IF(AS496="3/3(多子)",$M496*参照!$I$4,IF(AS496="2/3(多子)",$M496*参照!$I$4,IF(AS496="1/3(多子)",$M496*参照!$I$4,IF(AS496="多子世帯",$M496*参照!$I$4,IF(AS496="対象外",0))))))))))</f>
        <v>0</v>
      </c>
      <c r="CR496" s="456">
        <f t="shared" si="433"/>
        <v>0</v>
      </c>
      <c r="CS496" s="66"/>
      <c r="CT496" s="147"/>
      <c r="CU496" s="147"/>
      <c r="CV496" s="147"/>
      <c r="CW496" s="147"/>
      <c r="CX496" s="147"/>
      <c r="CY496" s="149"/>
      <c r="CZ496" s="100"/>
      <c r="DA496" s="147"/>
      <c r="DB496" s="147"/>
      <c r="DC496" s="147"/>
      <c r="DD496" s="147"/>
      <c r="DE496" s="147"/>
      <c r="DF496" s="148">
        <f t="shared" si="434"/>
        <v>0</v>
      </c>
      <c r="DG496" s="77">
        <f>IF(CD496=0,0,(ROUNDUP(O496*(BU496*参照!$C$5+BV496*参照!$C$6+BW496*参照!$C$7+BX496*参照!$C$8+BY496*参照!$C$9+BZ496*参照!$C$10+CA496*参照!$C$11+CB496*参照!$C$12+CC496*参照!$C$13)/CD496,-2)))</f>
        <v>0</v>
      </c>
      <c r="DH496" s="136" t="str">
        <f t="shared" si="405"/>
        <v>B</v>
      </c>
    </row>
    <row r="497" spans="1:112" ht="14.4">
      <c r="A497" s="137">
        <v>456</v>
      </c>
      <c r="B497" s="354"/>
      <c r="C497" s="355"/>
      <c r="D497" s="213"/>
      <c r="E497" s="213"/>
      <c r="F497" s="185"/>
      <c r="G497" s="213"/>
      <c r="H497" s="355"/>
      <c r="I497" s="237">
        <v>0</v>
      </c>
      <c r="J497" s="236">
        <f t="shared" si="406"/>
        <v>0</v>
      </c>
      <c r="K497" s="387">
        <f>IF(D497="昼間",参照!$E$4,IF(D497="夜間等",参照!$E$5,IF(D497="通信",参照!$E$6,0)))</f>
        <v>0</v>
      </c>
      <c r="L497" s="240">
        <f t="shared" si="407"/>
        <v>0</v>
      </c>
      <c r="M497" s="241">
        <f t="shared" si="408"/>
        <v>0</v>
      </c>
      <c r="N497" s="238"/>
      <c r="O497" s="238">
        <f t="shared" si="409"/>
        <v>0</v>
      </c>
      <c r="P497" s="389">
        <v>0</v>
      </c>
      <c r="Q497" s="392">
        <f>IF(D497="昼間",参照!$F$4,IF(D497="夜間等",参照!$F$5,IF(D497="通信",参照!$F$6,0)))</f>
        <v>0</v>
      </c>
      <c r="R497" s="240">
        <f t="shared" si="410"/>
        <v>0</v>
      </c>
      <c r="S497" s="214"/>
      <c r="T497" s="384">
        <f t="shared" si="411"/>
        <v>0</v>
      </c>
      <c r="U497" s="382">
        <f t="shared" si="412"/>
        <v>0</v>
      </c>
      <c r="V497" s="380">
        <f t="shared" si="413"/>
        <v>0</v>
      </c>
      <c r="W497" s="378">
        <f t="shared" si="414"/>
        <v>0</v>
      </c>
      <c r="X497" s="386" t="str">
        <f t="shared" si="384"/>
        <v>0</v>
      </c>
      <c r="Y497" s="379">
        <f t="shared" si="415"/>
        <v>0</v>
      </c>
      <c r="Z497" s="441"/>
      <c r="AA497" s="441"/>
      <c r="AB497" s="445">
        <f t="shared" si="416"/>
        <v>0</v>
      </c>
      <c r="AC497" s="356">
        <f t="shared" si="417"/>
        <v>0</v>
      </c>
      <c r="AD497" s="123">
        <f t="shared" si="385"/>
        <v>0</v>
      </c>
      <c r="AE497" s="123">
        <f t="shared" si="386"/>
        <v>0</v>
      </c>
      <c r="AF497" s="183"/>
      <c r="AG497" s="32"/>
      <c r="AH497" s="97"/>
      <c r="AI497" s="33"/>
      <c r="AJ497" s="97"/>
      <c r="AK497" s="33"/>
      <c r="AL497" s="97"/>
      <c r="AM497" s="98"/>
      <c r="AN497" s="99"/>
      <c r="AO497" s="147"/>
      <c r="AP497" s="147"/>
      <c r="AQ497" s="147"/>
      <c r="AR497" s="147"/>
      <c r="AS497" s="33"/>
      <c r="AT497" s="308">
        <f t="shared" si="387"/>
        <v>0</v>
      </c>
      <c r="AU497" s="295">
        <f t="shared" si="388"/>
        <v>0</v>
      </c>
      <c r="AV497" s="295">
        <f t="shared" si="389"/>
        <v>0</v>
      </c>
      <c r="AW497" s="295">
        <f t="shared" si="390"/>
        <v>0</v>
      </c>
      <c r="AX497" s="295">
        <f t="shared" si="391"/>
        <v>0</v>
      </c>
      <c r="AY497" s="295">
        <f t="shared" si="392"/>
        <v>0</v>
      </c>
      <c r="AZ497" s="295">
        <f t="shared" si="393"/>
        <v>0</v>
      </c>
      <c r="BA497" s="295">
        <f t="shared" si="394"/>
        <v>0</v>
      </c>
      <c r="BB497" s="310">
        <f t="shared" si="395"/>
        <v>0</v>
      </c>
      <c r="BC497" s="308">
        <f t="shared" si="396"/>
        <v>0</v>
      </c>
      <c r="BD497" s="308">
        <f t="shared" si="397"/>
        <v>0</v>
      </c>
      <c r="BE497" s="295">
        <f t="shared" si="398"/>
        <v>0</v>
      </c>
      <c r="BF497" s="308">
        <f t="shared" si="399"/>
        <v>0</v>
      </c>
      <c r="BG497" s="295">
        <f t="shared" si="400"/>
        <v>0</v>
      </c>
      <c r="BH497" s="308">
        <f t="shared" si="401"/>
        <v>0</v>
      </c>
      <c r="BI497" s="295">
        <f t="shared" si="402"/>
        <v>0</v>
      </c>
      <c r="BJ497" s="295">
        <f t="shared" si="403"/>
        <v>0</v>
      </c>
      <c r="BK497" s="310">
        <f t="shared" si="404"/>
        <v>0</v>
      </c>
      <c r="BL497" s="317">
        <f t="shared" si="418"/>
        <v>0</v>
      </c>
      <c r="BM497" s="299">
        <f t="shared" si="418"/>
        <v>0</v>
      </c>
      <c r="BN497" s="299">
        <f t="shared" si="419"/>
        <v>0</v>
      </c>
      <c r="BO497" s="299">
        <f t="shared" si="418"/>
        <v>0</v>
      </c>
      <c r="BP497" s="299">
        <f t="shared" si="420"/>
        <v>0</v>
      </c>
      <c r="BQ497" s="299">
        <f t="shared" si="418"/>
        <v>0</v>
      </c>
      <c r="BR497" s="299">
        <f t="shared" si="421"/>
        <v>0</v>
      </c>
      <c r="BS497" s="299">
        <f t="shared" si="422"/>
        <v>0</v>
      </c>
      <c r="BT497" s="318">
        <f t="shared" si="422"/>
        <v>0</v>
      </c>
      <c r="BU497" s="450">
        <f t="shared" si="423"/>
        <v>0</v>
      </c>
      <c r="BV497" s="451">
        <f t="shared" si="424"/>
        <v>0</v>
      </c>
      <c r="BW497" s="451">
        <f t="shared" si="425"/>
        <v>0</v>
      </c>
      <c r="BX497" s="451">
        <f t="shared" si="426"/>
        <v>0</v>
      </c>
      <c r="BY497" s="451">
        <f t="shared" si="427"/>
        <v>0</v>
      </c>
      <c r="BZ497" s="451">
        <f t="shared" si="428"/>
        <v>0</v>
      </c>
      <c r="CA497" s="451">
        <f t="shared" si="429"/>
        <v>0</v>
      </c>
      <c r="CB497" s="451">
        <f t="shared" si="430"/>
        <v>0</v>
      </c>
      <c r="CC497" s="451">
        <f t="shared" si="431"/>
        <v>0</v>
      </c>
      <c r="CD497" s="452">
        <f t="shared" si="432"/>
        <v>0</v>
      </c>
      <c r="CE497" s="453">
        <f>IF($AF497="3/3",$R497*参照!$J$4,IF($AF497="2/3",$R497*参照!$J$5,IF($AF497="1/3",$R497*参照!$J$6,IF($AF497="1/4(多子)",$R497*参照!$J$4,IF($AF497="1/4(工･農)",$R497*参照!$J$7,IF($AF497="3/3(多子)",$R497*参照!$J$4,IF($AF497="2/3(多子)",$R497*参照!$J$4,IF($AF497="1/3(多子)",$R497*参照!$J$4,IF($AF497="多子世帯",$R497*参照!$J$4,)))))))))</f>
        <v>0</v>
      </c>
      <c r="CF497" s="454" t="b">
        <f>IF(AH497="3/3",$M497*参照!$I$4,IF(AH497="2/3",$M497*参照!$I$5,IF(AH497="1/3",$M497*参照!$I$6,IF(AH497="1/4(多子)",$M497*参照!$I$4,IF(AH497="1/4(工･農)",$M497*参照!$I$7,IF(AH497="3/3(多子)",$M497*参照!$I$4,IF(AH497="2/3(多子)",$M497*参照!$I$4,IF(AH497="1/3(多子)",$M497*参照!$I$4,IF(AH497="多子世帯",$M497*参照!$I$4,IF(AH497="対象外",0))))))))))</f>
        <v>0</v>
      </c>
      <c r="CG497" s="454" t="b">
        <f>IF(AI497="3/3",$M497*参照!$I$4,IF(AI497="2/3",$M497*参照!$I$5,IF(AI497="1/3",$M497*参照!$I$6,IF(AI497="1/4(多子)",$M497*参照!$I$4,IF(AI497="1/4(工･農)",$M497*参照!$I$7,IF(AI497="3/3(多子)",$M497*参照!$I$4,IF(AI497="2/3(多子)",$M497*参照!$I$4,IF(AI497="1/3(多子)",$M497*参照!$I$4,IF(AI497="多子世帯",$M497*参照!$I$4,IF(AI497="対象外",0))))))))))</f>
        <v>0</v>
      </c>
      <c r="CH497" s="454" t="b">
        <f>IF(AJ497="3/3",$M497*参照!$I$4,IF(AJ497="2/3",$M497*参照!$I$5,IF(AJ497="1/3",$M497*参照!$I$6,IF(AJ497="1/4(多子)",$M497*参照!$I$4,IF(AJ497="1/4(工･農)",$M497*参照!$I$7,IF(AJ497="3/3(多子)",$M497*参照!$I$4,IF(AJ497="2/3(多子)",$M497*参照!$I$4,IF(AJ497="1/3(多子)",$M497*参照!$I$4,IF(AJ497="多子世帯",$M497*参照!$I$4,IF(AJ497="対象外",0))))))))))</f>
        <v>0</v>
      </c>
      <c r="CI497" s="454" t="b">
        <f>IF(AK497="3/3",$M497*参照!$I$4,IF(AK497="2/3",$M497*参照!$I$5,IF(AK497="1/3",$M497*参照!$I$6,IF(AK497="1/4(多子)",$M497*参照!$I$4,IF(AK497="1/4(工･農)",$M497*参照!$I$7,IF(AK497="3/3(多子)",$M497*参照!$I$4,IF(AK497="2/3(多子)",$M497*参照!$I$4,IF(AK497="1/3(多子)",$M497*参照!$I$4,IF(AK497="多子世帯",$M497*参照!$I$4,IF(AK497="対象外",0))))))))))</f>
        <v>0</v>
      </c>
      <c r="CJ497" s="454" t="b">
        <f>IF(AL497="3/3",$M497*参照!$I$4,IF(AL497="2/3",$M497*参照!$I$5,IF(AL497="1/3",$M497*参照!$I$6,IF(AL497="1/4(多子)",$M497*参照!$I$4,IF(AL497="1/4(工･農)",$M497*参照!$I$7,IF(AL497="3/3(多子)",$M497*参照!$I$4,IF(AL497="2/3(多子)",$M497*参照!$I$4,IF(AL497="1/3(多子)",$M497*参照!$I$4,IF(AL497="多子世帯",$M497*参照!$I$4,IF(AL497="対象外",0))))))))))</f>
        <v>0</v>
      </c>
      <c r="CK497" s="454" t="b">
        <f>IF(AM497="3/3",$M497*参照!$I$4,IF(AM497="2/3",$M497*参照!$I$5,IF(AM497="1/3",$M497*参照!$I$6,IF(AM497="1/4(多子)",$M497*参照!$I$4,IF(AM497="1/4(工･農)",$M497*参照!$I$7,IF(AM497="3/3(多子)",$M497*参照!$I$4,IF(AM497="2/3(多子)",$M497*参照!$I$4,IF(AM497="1/3(多子)",$M497*参照!$I$4,IF(AM497="多子世帯",$M497*参照!$I$4,IF(AM497="対象外",0))))))))))</f>
        <v>0</v>
      </c>
      <c r="CL497" s="454" t="b">
        <f>IF(AN497="3/3",$M497*参照!$I$4,IF(AN497="2/3",$M497*参照!$I$5,IF(AN497="1/3",$M497*参照!$I$6,IF(AN497="1/4(多子)",$M497*参照!$I$4,IF(AN497="1/4(工･農)",$M497*参照!$I$7,IF(AN497="3/3(多子)",$M497*参照!$I$4,IF(AN497="2/3(多子)",$M497*参照!$I$4,IF(AN497="1/3(多子)",$M497*参照!$I$4,IF(AN497="多子世帯",$M497*参照!$I$4,IF(AN497="対象外",0))))))))))</f>
        <v>0</v>
      </c>
      <c r="CM497" s="454" t="b">
        <f>IF(AO497="3/3",$M497*参照!$I$4,IF(AO497="2/3",$M497*参照!$I$5,IF(AO497="1/3",$M497*参照!$I$6,IF(AO497="1/4(多子)",$M497*参照!$I$4,IF(AO497="1/4(工･農)",$M497*参照!$I$7,IF(AO497="3/3(多子)",$M497*参照!$I$4,IF(AO497="2/3(多子)",$M497*参照!$I$4,IF(AO497="1/3(多子)",$M497*参照!$I$4,IF(AO497="多子世帯",$M497*参照!$I$4,IF(AO497="対象外",0))))))))))</f>
        <v>0</v>
      </c>
      <c r="CN497" s="454" t="b">
        <f>IF(AP497="3/3",$M497*参照!$I$4,IF(AP497="2/3",$M497*参照!$I$5,IF(AP497="1/3",$M497*参照!$I$6,IF(AP497="1/4(多子)",$M497*参照!$I$4,IF(AP497="1/4(工･農)",$M497*参照!$I$7,IF(AP497="3/3(多子)",$M497*参照!$I$4,IF(AP497="2/3(多子)",$M497*参照!$I$4,IF(AP497="1/3(多子)",$M497*参照!$I$4,IF(AP497="多子世帯",$M497*参照!$I$4,IF(AP497="対象外",0))))))))))</f>
        <v>0</v>
      </c>
      <c r="CO497" s="454" t="b">
        <f>IF(AQ497="3/3",$M497*参照!$I$4,IF(AQ497="2/3",$M497*参照!$I$5,IF(AQ497="1/3",$M497*参照!$I$6,IF(AQ497="1/4(多子)",$M497*参照!$I$4,IF(AQ497="1/4(工･農)",$M497*参照!$I$7,IF(AQ497="3/3(多子)",$M497*参照!$I$4,IF(AQ497="2/3(多子)",$M497*参照!$I$4,IF(AQ497="1/3(多子)",$M497*参照!$I$4,IF(AQ497="多子世帯",$M497*参照!$I$4,IF(AQ497="対象外",0))))))))))</f>
        <v>0</v>
      </c>
      <c r="CP497" s="454" t="b">
        <f>IF(AR497="3/3",$M497*参照!$I$4,IF(AR497="2/3",$M497*参照!$I$5,IF(AR497="1/3",$M497*参照!$I$6,IF(AR497="1/4(多子)",$M497*参照!$I$4,IF(AR497="1/4(工･農)",$M497*参照!$I$7,IF(AR497="3/3(多子)",$M497*参照!$I$4,IF(AR497="2/3(多子)",$M497*参照!$I$4,IF(AR497="1/3(多子)",$M497*参照!$I$4,IF(AR497="多子世帯",$M497*参照!$I$4,IF(AR497="対象外",0))))))))))</f>
        <v>0</v>
      </c>
      <c r="CQ497" s="455" t="b">
        <f>IF(AS497="3/3",$M497*参照!$I$4,IF(AS497="2/3",$M497*参照!$I$5,IF(AS497="1/3",$M497*参照!$I$6,IF(AS497="1/4(多子)",$M497*参照!$I$4,IF(AS497="1/4(工･農)",$M497*参照!$I$7,IF(AS497="3/3(多子)",$M497*参照!$I$4,IF(AS497="2/3(多子)",$M497*参照!$I$4,IF(AS497="1/3(多子)",$M497*参照!$I$4,IF(AS497="多子世帯",$M497*参照!$I$4,IF(AS497="対象外",0))))))))))</f>
        <v>0</v>
      </c>
      <c r="CR497" s="456">
        <f t="shared" si="433"/>
        <v>0</v>
      </c>
      <c r="CS497" s="66"/>
      <c r="CT497" s="147"/>
      <c r="CU497" s="147"/>
      <c r="CV497" s="147"/>
      <c r="CW497" s="147"/>
      <c r="CX497" s="147"/>
      <c r="CY497" s="149"/>
      <c r="CZ497" s="100"/>
      <c r="DA497" s="147"/>
      <c r="DB497" s="147"/>
      <c r="DC497" s="147"/>
      <c r="DD497" s="147"/>
      <c r="DE497" s="147"/>
      <c r="DF497" s="148">
        <f t="shared" si="434"/>
        <v>0</v>
      </c>
      <c r="DG497" s="77">
        <f>IF(CD497=0,0,(ROUNDUP(O497*(BU497*参照!$C$5+BV497*参照!$C$6+BW497*参照!$C$7+BX497*参照!$C$8+BY497*参照!$C$9+BZ497*参照!$C$10+CA497*参照!$C$11+CB497*参照!$C$12+CC497*参照!$C$13)/CD497,-2)))</f>
        <v>0</v>
      </c>
      <c r="DH497" s="136" t="str">
        <f t="shared" si="405"/>
        <v>B</v>
      </c>
    </row>
    <row r="498" spans="1:112" ht="14.4">
      <c r="A498" s="137">
        <v>457</v>
      </c>
      <c r="B498" s="363"/>
      <c r="C498" s="361"/>
      <c r="D498" s="126"/>
      <c r="E498" s="127"/>
      <c r="F498" s="185"/>
      <c r="G498" s="213"/>
      <c r="H498" s="355"/>
      <c r="I498" s="235">
        <v>0</v>
      </c>
      <c r="J498" s="235">
        <f t="shared" si="406"/>
        <v>0</v>
      </c>
      <c r="K498" s="387">
        <f>IF(D498="昼間",参照!$E$4,IF(D498="夜間等",参照!$E$5,IF(D498="通信",参照!$E$6,0)))</f>
        <v>0</v>
      </c>
      <c r="L498" s="240">
        <f t="shared" si="407"/>
        <v>0</v>
      </c>
      <c r="M498" s="241">
        <f t="shared" si="408"/>
        <v>0</v>
      </c>
      <c r="N498" s="238"/>
      <c r="O498" s="238">
        <f t="shared" si="409"/>
        <v>0</v>
      </c>
      <c r="P498" s="389">
        <v>0</v>
      </c>
      <c r="Q498" s="392">
        <f>IF(D498="昼間",参照!$F$4,IF(D498="夜間等",参照!$F$5,IF(D498="通信",参照!$F$6,0)))</f>
        <v>0</v>
      </c>
      <c r="R498" s="240">
        <f t="shared" si="410"/>
        <v>0</v>
      </c>
      <c r="S498" s="214"/>
      <c r="T498" s="384">
        <f t="shared" si="411"/>
        <v>0</v>
      </c>
      <c r="U498" s="382">
        <f t="shared" si="412"/>
        <v>0</v>
      </c>
      <c r="V498" s="380">
        <f t="shared" si="413"/>
        <v>0</v>
      </c>
      <c r="W498" s="378">
        <f t="shared" si="414"/>
        <v>0</v>
      </c>
      <c r="X498" s="386" t="str">
        <f t="shared" si="384"/>
        <v>0</v>
      </c>
      <c r="Y498" s="379">
        <f t="shared" si="415"/>
        <v>0</v>
      </c>
      <c r="Z498" s="441"/>
      <c r="AA498" s="441"/>
      <c r="AB498" s="445">
        <f t="shared" si="416"/>
        <v>0</v>
      </c>
      <c r="AC498" s="356">
        <f t="shared" si="417"/>
        <v>0</v>
      </c>
      <c r="AD498" s="123">
        <f t="shared" si="385"/>
        <v>0</v>
      </c>
      <c r="AE498" s="123">
        <f t="shared" si="386"/>
        <v>0</v>
      </c>
      <c r="AF498" s="183"/>
      <c r="AG498" s="32"/>
      <c r="AH498" s="97"/>
      <c r="AI498" s="33"/>
      <c r="AJ498" s="97"/>
      <c r="AK498" s="33"/>
      <c r="AL498" s="97"/>
      <c r="AM498" s="98"/>
      <c r="AN498" s="99"/>
      <c r="AO498" s="147"/>
      <c r="AP498" s="147"/>
      <c r="AQ498" s="147"/>
      <c r="AR498" s="147"/>
      <c r="AS498" s="33"/>
      <c r="AT498" s="308">
        <f t="shared" si="387"/>
        <v>0</v>
      </c>
      <c r="AU498" s="295">
        <f t="shared" si="388"/>
        <v>0</v>
      </c>
      <c r="AV498" s="295">
        <f t="shared" si="389"/>
        <v>0</v>
      </c>
      <c r="AW498" s="295">
        <f t="shared" si="390"/>
        <v>0</v>
      </c>
      <c r="AX498" s="295">
        <f t="shared" si="391"/>
        <v>0</v>
      </c>
      <c r="AY498" s="295">
        <f t="shared" si="392"/>
        <v>0</v>
      </c>
      <c r="AZ498" s="295">
        <f t="shared" si="393"/>
        <v>0</v>
      </c>
      <c r="BA498" s="295">
        <f t="shared" si="394"/>
        <v>0</v>
      </c>
      <c r="BB498" s="310">
        <f t="shared" si="395"/>
        <v>0</v>
      </c>
      <c r="BC498" s="308">
        <f t="shared" si="396"/>
        <v>0</v>
      </c>
      <c r="BD498" s="308">
        <f t="shared" si="397"/>
        <v>0</v>
      </c>
      <c r="BE498" s="295">
        <f t="shared" si="398"/>
        <v>0</v>
      </c>
      <c r="BF498" s="308">
        <f t="shared" si="399"/>
        <v>0</v>
      </c>
      <c r="BG498" s="295">
        <f t="shared" si="400"/>
        <v>0</v>
      </c>
      <c r="BH498" s="308">
        <f t="shared" si="401"/>
        <v>0</v>
      </c>
      <c r="BI498" s="295">
        <f t="shared" si="402"/>
        <v>0</v>
      </c>
      <c r="BJ498" s="295">
        <f t="shared" si="403"/>
        <v>0</v>
      </c>
      <c r="BK498" s="310">
        <f t="shared" si="404"/>
        <v>0</v>
      </c>
      <c r="BL498" s="317">
        <f t="shared" si="418"/>
        <v>0</v>
      </c>
      <c r="BM498" s="299">
        <f t="shared" si="418"/>
        <v>0</v>
      </c>
      <c r="BN498" s="299">
        <f t="shared" si="419"/>
        <v>0</v>
      </c>
      <c r="BO498" s="299">
        <f t="shared" si="418"/>
        <v>0</v>
      </c>
      <c r="BP498" s="299">
        <f t="shared" si="420"/>
        <v>0</v>
      </c>
      <c r="BQ498" s="299">
        <f t="shared" si="418"/>
        <v>0</v>
      </c>
      <c r="BR498" s="299">
        <f t="shared" si="421"/>
        <v>0</v>
      </c>
      <c r="BS498" s="299">
        <f t="shared" si="422"/>
        <v>0</v>
      </c>
      <c r="BT498" s="318">
        <f t="shared" si="422"/>
        <v>0</v>
      </c>
      <c r="BU498" s="450">
        <f t="shared" si="423"/>
        <v>0</v>
      </c>
      <c r="BV498" s="451">
        <f t="shared" si="424"/>
        <v>0</v>
      </c>
      <c r="BW498" s="451">
        <f t="shared" si="425"/>
        <v>0</v>
      </c>
      <c r="BX498" s="451">
        <f t="shared" si="426"/>
        <v>0</v>
      </c>
      <c r="BY498" s="451">
        <f t="shared" si="427"/>
        <v>0</v>
      </c>
      <c r="BZ498" s="451">
        <f t="shared" si="428"/>
        <v>0</v>
      </c>
      <c r="CA498" s="451">
        <f t="shared" si="429"/>
        <v>0</v>
      </c>
      <c r="CB498" s="451">
        <f t="shared" si="430"/>
        <v>0</v>
      </c>
      <c r="CC498" s="451">
        <f t="shared" si="431"/>
        <v>0</v>
      </c>
      <c r="CD498" s="452">
        <f t="shared" si="432"/>
        <v>0</v>
      </c>
      <c r="CE498" s="453">
        <f>IF($AF498="3/3",$R498*参照!$J$4,IF($AF498="2/3",$R498*参照!$J$5,IF($AF498="1/3",$R498*参照!$J$6,IF($AF498="1/4(多子)",$R498*参照!$J$4,IF($AF498="1/4(工･農)",$R498*参照!$J$7,IF($AF498="3/3(多子)",$R498*参照!$J$4,IF($AF498="2/3(多子)",$R498*参照!$J$4,IF($AF498="1/3(多子)",$R498*参照!$J$4,IF($AF498="多子世帯",$R498*参照!$J$4,)))))))))</f>
        <v>0</v>
      </c>
      <c r="CF498" s="454" t="b">
        <f>IF(AH498="3/3",$M498*参照!$I$4,IF(AH498="2/3",$M498*参照!$I$5,IF(AH498="1/3",$M498*参照!$I$6,IF(AH498="1/4(多子)",$M498*参照!$I$4,IF(AH498="1/4(工･農)",$M498*参照!$I$7,IF(AH498="3/3(多子)",$M498*参照!$I$4,IF(AH498="2/3(多子)",$M498*参照!$I$4,IF(AH498="1/3(多子)",$M498*参照!$I$4,IF(AH498="多子世帯",$M498*参照!$I$4,IF(AH498="対象外",0))))))))))</f>
        <v>0</v>
      </c>
      <c r="CG498" s="454" t="b">
        <f>IF(AI498="3/3",$M498*参照!$I$4,IF(AI498="2/3",$M498*参照!$I$5,IF(AI498="1/3",$M498*参照!$I$6,IF(AI498="1/4(多子)",$M498*参照!$I$4,IF(AI498="1/4(工･農)",$M498*参照!$I$7,IF(AI498="3/3(多子)",$M498*参照!$I$4,IF(AI498="2/3(多子)",$M498*参照!$I$4,IF(AI498="1/3(多子)",$M498*参照!$I$4,IF(AI498="多子世帯",$M498*参照!$I$4,IF(AI498="対象外",0))))))))))</f>
        <v>0</v>
      </c>
      <c r="CH498" s="454" t="b">
        <f>IF(AJ498="3/3",$M498*参照!$I$4,IF(AJ498="2/3",$M498*参照!$I$5,IF(AJ498="1/3",$M498*参照!$I$6,IF(AJ498="1/4(多子)",$M498*参照!$I$4,IF(AJ498="1/4(工･農)",$M498*参照!$I$7,IF(AJ498="3/3(多子)",$M498*参照!$I$4,IF(AJ498="2/3(多子)",$M498*参照!$I$4,IF(AJ498="1/3(多子)",$M498*参照!$I$4,IF(AJ498="多子世帯",$M498*参照!$I$4,IF(AJ498="対象外",0))))))))))</f>
        <v>0</v>
      </c>
      <c r="CI498" s="454" t="b">
        <f>IF(AK498="3/3",$M498*参照!$I$4,IF(AK498="2/3",$M498*参照!$I$5,IF(AK498="1/3",$M498*参照!$I$6,IF(AK498="1/4(多子)",$M498*参照!$I$4,IF(AK498="1/4(工･農)",$M498*参照!$I$7,IF(AK498="3/3(多子)",$M498*参照!$I$4,IF(AK498="2/3(多子)",$M498*参照!$I$4,IF(AK498="1/3(多子)",$M498*参照!$I$4,IF(AK498="多子世帯",$M498*参照!$I$4,IF(AK498="対象外",0))))))))))</f>
        <v>0</v>
      </c>
      <c r="CJ498" s="454" t="b">
        <f>IF(AL498="3/3",$M498*参照!$I$4,IF(AL498="2/3",$M498*参照!$I$5,IF(AL498="1/3",$M498*参照!$I$6,IF(AL498="1/4(多子)",$M498*参照!$I$4,IF(AL498="1/4(工･農)",$M498*参照!$I$7,IF(AL498="3/3(多子)",$M498*参照!$I$4,IF(AL498="2/3(多子)",$M498*参照!$I$4,IF(AL498="1/3(多子)",$M498*参照!$I$4,IF(AL498="多子世帯",$M498*参照!$I$4,IF(AL498="対象外",0))))))))))</f>
        <v>0</v>
      </c>
      <c r="CK498" s="454" t="b">
        <f>IF(AM498="3/3",$M498*参照!$I$4,IF(AM498="2/3",$M498*参照!$I$5,IF(AM498="1/3",$M498*参照!$I$6,IF(AM498="1/4(多子)",$M498*参照!$I$4,IF(AM498="1/4(工･農)",$M498*参照!$I$7,IF(AM498="3/3(多子)",$M498*参照!$I$4,IF(AM498="2/3(多子)",$M498*参照!$I$4,IF(AM498="1/3(多子)",$M498*参照!$I$4,IF(AM498="多子世帯",$M498*参照!$I$4,IF(AM498="対象外",0))))))))))</f>
        <v>0</v>
      </c>
      <c r="CL498" s="454" t="b">
        <f>IF(AN498="3/3",$M498*参照!$I$4,IF(AN498="2/3",$M498*参照!$I$5,IF(AN498="1/3",$M498*参照!$I$6,IF(AN498="1/4(多子)",$M498*参照!$I$4,IF(AN498="1/4(工･農)",$M498*参照!$I$7,IF(AN498="3/3(多子)",$M498*参照!$I$4,IF(AN498="2/3(多子)",$M498*参照!$I$4,IF(AN498="1/3(多子)",$M498*参照!$I$4,IF(AN498="多子世帯",$M498*参照!$I$4,IF(AN498="対象外",0))))))))))</f>
        <v>0</v>
      </c>
      <c r="CM498" s="454" t="b">
        <f>IF(AO498="3/3",$M498*参照!$I$4,IF(AO498="2/3",$M498*参照!$I$5,IF(AO498="1/3",$M498*参照!$I$6,IF(AO498="1/4(多子)",$M498*参照!$I$4,IF(AO498="1/4(工･農)",$M498*参照!$I$7,IF(AO498="3/3(多子)",$M498*参照!$I$4,IF(AO498="2/3(多子)",$M498*参照!$I$4,IF(AO498="1/3(多子)",$M498*参照!$I$4,IF(AO498="多子世帯",$M498*参照!$I$4,IF(AO498="対象外",0))))))))))</f>
        <v>0</v>
      </c>
      <c r="CN498" s="454" t="b">
        <f>IF(AP498="3/3",$M498*参照!$I$4,IF(AP498="2/3",$M498*参照!$I$5,IF(AP498="1/3",$M498*参照!$I$6,IF(AP498="1/4(多子)",$M498*参照!$I$4,IF(AP498="1/4(工･農)",$M498*参照!$I$7,IF(AP498="3/3(多子)",$M498*参照!$I$4,IF(AP498="2/3(多子)",$M498*参照!$I$4,IF(AP498="1/3(多子)",$M498*参照!$I$4,IF(AP498="多子世帯",$M498*参照!$I$4,IF(AP498="対象外",0))))))))))</f>
        <v>0</v>
      </c>
      <c r="CO498" s="454" t="b">
        <f>IF(AQ498="3/3",$M498*参照!$I$4,IF(AQ498="2/3",$M498*参照!$I$5,IF(AQ498="1/3",$M498*参照!$I$6,IF(AQ498="1/4(多子)",$M498*参照!$I$4,IF(AQ498="1/4(工･農)",$M498*参照!$I$7,IF(AQ498="3/3(多子)",$M498*参照!$I$4,IF(AQ498="2/3(多子)",$M498*参照!$I$4,IF(AQ498="1/3(多子)",$M498*参照!$I$4,IF(AQ498="多子世帯",$M498*参照!$I$4,IF(AQ498="対象外",0))))))))))</f>
        <v>0</v>
      </c>
      <c r="CP498" s="454" t="b">
        <f>IF(AR498="3/3",$M498*参照!$I$4,IF(AR498="2/3",$M498*参照!$I$5,IF(AR498="1/3",$M498*参照!$I$6,IF(AR498="1/4(多子)",$M498*参照!$I$4,IF(AR498="1/4(工･農)",$M498*参照!$I$7,IF(AR498="3/3(多子)",$M498*参照!$I$4,IF(AR498="2/3(多子)",$M498*参照!$I$4,IF(AR498="1/3(多子)",$M498*参照!$I$4,IF(AR498="多子世帯",$M498*参照!$I$4,IF(AR498="対象外",0))))))))))</f>
        <v>0</v>
      </c>
      <c r="CQ498" s="455" t="b">
        <f>IF(AS498="3/3",$M498*参照!$I$4,IF(AS498="2/3",$M498*参照!$I$5,IF(AS498="1/3",$M498*参照!$I$6,IF(AS498="1/4(多子)",$M498*参照!$I$4,IF(AS498="1/4(工･農)",$M498*参照!$I$7,IF(AS498="3/3(多子)",$M498*参照!$I$4,IF(AS498="2/3(多子)",$M498*参照!$I$4,IF(AS498="1/3(多子)",$M498*参照!$I$4,IF(AS498="多子世帯",$M498*参照!$I$4,IF(AS498="対象外",0))))))))))</f>
        <v>0</v>
      </c>
      <c r="CR498" s="456">
        <f t="shared" si="433"/>
        <v>0</v>
      </c>
      <c r="CS498" s="66"/>
      <c r="CT498" s="147"/>
      <c r="CU498" s="147"/>
      <c r="CV498" s="147"/>
      <c r="CW498" s="147"/>
      <c r="CX498" s="147"/>
      <c r="CY498" s="149"/>
      <c r="CZ498" s="100"/>
      <c r="DA498" s="147"/>
      <c r="DB498" s="147"/>
      <c r="DC498" s="147"/>
      <c r="DD498" s="147"/>
      <c r="DE498" s="147"/>
      <c r="DF498" s="148">
        <f t="shared" si="434"/>
        <v>0</v>
      </c>
      <c r="DG498" s="77">
        <f>IF(CD498=0,0,(ROUNDUP(O498*(BU498*参照!$C$5+BV498*参照!$C$6+BW498*参照!$C$7+BX498*参照!$C$8+BY498*参照!$C$9+BZ498*参照!$C$10+CA498*参照!$C$11+CB498*参照!$C$12+CC498*参照!$C$13)/CD498,-2)))</f>
        <v>0</v>
      </c>
      <c r="DH498" s="136" t="str">
        <f t="shared" si="405"/>
        <v>B</v>
      </c>
    </row>
    <row r="499" spans="1:112" ht="14.4">
      <c r="A499" s="137">
        <v>458</v>
      </c>
      <c r="B499" s="363"/>
      <c r="C499" s="361"/>
      <c r="D499" s="126"/>
      <c r="E499" s="127"/>
      <c r="F499" s="185"/>
      <c r="G499" s="213"/>
      <c r="H499" s="355"/>
      <c r="I499" s="235">
        <v>0</v>
      </c>
      <c r="J499" s="235">
        <f t="shared" si="406"/>
        <v>0</v>
      </c>
      <c r="K499" s="387">
        <f>IF(D499="昼間",参照!$E$4,IF(D499="夜間等",参照!$E$5,IF(D499="通信",参照!$E$6,0)))</f>
        <v>0</v>
      </c>
      <c r="L499" s="240">
        <f t="shared" si="407"/>
        <v>0</v>
      </c>
      <c r="M499" s="241">
        <f t="shared" si="408"/>
        <v>0</v>
      </c>
      <c r="N499" s="238"/>
      <c r="O499" s="238">
        <f t="shared" si="409"/>
        <v>0</v>
      </c>
      <c r="P499" s="389">
        <v>0</v>
      </c>
      <c r="Q499" s="392">
        <f>IF(D499="昼間",参照!$F$4,IF(D499="夜間等",参照!$F$5,IF(D499="通信",参照!$F$6,0)))</f>
        <v>0</v>
      </c>
      <c r="R499" s="240">
        <f t="shared" si="410"/>
        <v>0</v>
      </c>
      <c r="S499" s="214"/>
      <c r="T499" s="384">
        <f t="shared" si="411"/>
        <v>0</v>
      </c>
      <c r="U499" s="382">
        <f t="shared" si="412"/>
        <v>0</v>
      </c>
      <c r="V499" s="380">
        <f t="shared" si="413"/>
        <v>0</v>
      </c>
      <c r="W499" s="378">
        <f t="shared" si="414"/>
        <v>0</v>
      </c>
      <c r="X499" s="386" t="str">
        <f t="shared" si="384"/>
        <v>0</v>
      </c>
      <c r="Y499" s="379">
        <f t="shared" si="415"/>
        <v>0</v>
      </c>
      <c r="Z499" s="441"/>
      <c r="AA499" s="441"/>
      <c r="AB499" s="445">
        <f t="shared" si="416"/>
        <v>0</v>
      </c>
      <c r="AC499" s="356">
        <f t="shared" si="417"/>
        <v>0</v>
      </c>
      <c r="AD499" s="123">
        <f t="shared" si="385"/>
        <v>0</v>
      </c>
      <c r="AE499" s="123">
        <f t="shared" si="386"/>
        <v>0</v>
      </c>
      <c r="AF499" s="183"/>
      <c r="AG499" s="32"/>
      <c r="AH499" s="97"/>
      <c r="AI499" s="33"/>
      <c r="AJ499" s="97"/>
      <c r="AK499" s="33"/>
      <c r="AL499" s="97"/>
      <c r="AM499" s="98"/>
      <c r="AN499" s="99"/>
      <c r="AO499" s="147"/>
      <c r="AP499" s="147"/>
      <c r="AQ499" s="147"/>
      <c r="AR499" s="147"/>
      <c r="AS499" s="33"/>
      <c r="AT499" s="308">
        <f t="shared" si="387"/>
        <v>0</v>
      </c>
      <c r="AU499" s="295">
        <f t="shared" si="388"/>
        <v>0</v>
      </c>
      <c r="AV499" s="295">
        <f t="shared" si="389"/>
        <v>0</v>
      </c>
      <c r="AW499" s="295">
        <f t="shared" si="390"/>
        <v>0</v>
      </c>
      <c r="AX499" s="295">
        <f t="shared" si="391"/>
        <v>0</v>
      </c>
      <c r="AY499" s="295">
        <f t="shared" si="392"/>
        <v>0</v>
      </c>
      <c r="AZ499" s="295">
        <f t="shared" si="393"/>
        <v>0</v>
      </c>
      <c r="BA499" s="295">
        <f t="shared" si="394"/>
        <v>0</v>
      </c>
      <c r="BB499" s="310">
        <f t="shared" si="395"/>
        <v>0</v>
      </c>
      <c r="BC499" s="308">
        <f t="shared" si="396"/>
        <v>0</v>
      </c>
      <c r="BD499" s="308">
        <f t="shared" si="397"/>
        <v>0</v>
      </c>
      <c r="BE499" s="295">
        <f t="shared" si="398"/>
        <v>0</v>
      </c>
      <c r="BF499" s="308">
        <f t="shared" si="399"/>
        <v>0</v>
      </c>
      <c r="BG499" s="295">
        <f t="shared" si="400"/>
        <v>0</v>
      </c>
      <c r="BH499" s="308">
        <f t="shared" si="401"/>
        <v>0</v>
      </c>
      <c r="BI499" s="295">
        <f t="shared" si="402"/>
        <v>0</v>
      </c>
      <c r="BJ499" s="295">
        <f t="shared" si="403"/>
        <v>0</v>
      </c>
      <c r="BK499" s="310">
        <f t="shared" si="404"/>
        <v>0</v>
      </c>
      <c r="BL499" s="317">
        <f t="shared" si="418"/>
        <v>0</v>
      </c>
      <c r="BM499" s="299">
        <f t="shared" si="418"/>
        <v>0</v>
      </c>
      <c r="BN499" s="299">
        <f t="shared" si="419"/>
        <v>0</v>
      </c>
      <c r="BO499" s="299">
        <f t="shared" si="418"/>
        <v>0</v>
      </c>
      <c r="BP499" s="299">
        <f t="shared" si="420"/>
        <v>0</v>
      </c>
      <c r="BQ499" s="299">
        <f t="shared" si="418"/>
        <v>0</v>
      </c>
      <c r="BR499" s="299">
        <f t="shared" si="421"/>
        <v>0</v>
      </c>
      <c r="BS499" s="299">
        <f t="shared" si="422"/>
        <v>0</v>
      </c>
      <c r="BT499" s="318">
        <f t="shared" si="422"/>
        <v>0</v>
      </c>
      <c r="BU499" s="450">
        <f t="shared" si="423"/>
        <v>0</v>
      </c>
      <c r="BV499" s="451">
        <f t="shared" si="424"/>
        <v>0</v>
      </c>
      <c r="BW499" s="451">
        <f t="shared" si="425"/>
        <v>0</v>
      </c>
      <c r="BX499" s="451">
        <f t="shared" si="426"/>
        <v>0</v>
      </c>
      <c r="BY499" s="451">
        <f t="shared" si="427"/>
        <v>0</v>
      </c>
      <c r="BZ499" s="451">
        <f t="shared" si="428"/>
        <v>0</v>
      </c>
      <c r="CA499" s="451">
        <f t="shared" si="429"/>
        <v>0</v>
      </c>
      <c r="CB499" s="451">
        <f t="shared" si="430"/>
        <v>0</v>
      </c>
      <c r="CC499" s="451">
        <f t="shared" si="431"/>
        <v>0</v>
      </c>
      <c r="CD499" s="452">
        <f t="shared" si="432"/>
        <v>0</v>
      </c>
      <c r="CE499" s="453">
        <f>IF($AF499="3/3",$R499*参照!$J$4,IF($AF499="2/3",$R499*参照!$J$5,IF($AF499="1/3",$R499*参照!$J$6,IF($AF499="1/4(多子)",$R499*参照!$J$4,IF($AF499="1/4(工･農)",$R499*参照!$J$7,IF($AF499="3/3(多子)",$R499*参照!$J$4,IF($AF499="2/3(多子)",$R499*参照!$J$4,IF($AF499="1/3(多子)",$R499*参照!$J$4,IF($AF499="多子世帯",$R499*参照!$J$4,)))))))))</f>
        <v>0</v>
      </c>
      <c r="CF499" s="454" t="b">
        <f>IF(AH499="3/3",$M499*参照!$I$4,IF(AH499="2/3",$M499*参照!$I$5,IF(AH499="1/3",$M499*参照!$I$6,IF(AH499="1/4(多子)",$M499*参照!$I$4,IF(AH499="1/4(工･農)",$M499*参照!$I$7,IF(AH499="3/3(多子)",$M499*参照!$I$4,IF(AH499="2/3(多子)",$M499*参照!$I$4,IF(AH499="1/3(多子)",$M499*参照!$I$4,IF(AH499="多子世帯",$M499*参照!$I$4,IF(AH499="対象外",0))))))))))</f>
        <v>0</v>
      </c>
      <c r="CG499" s="454" t="b">
        <f>IF(AI499="3/3",$M499*参照!$I$4,IF(AI499="2/3",$M499*参照!$I$5,IF(AI499="1/3",$M499*参照!$I$6,IF(AI499="1/4(多子)",$M499*参照!$I$4,IF(AI499="1/4(工･農)",$M499*参照!$I$7,IF(AI499="3/3(多子)",$M499*参照!$I$4,IF(AI499="2/3(多子)",$M499*参照!$I$4,IF(AI499="1/3(多子)",$M499*参照!$I$4,IF(AI499="多子世帯",$M499*参照!$I$4,IF(AI499="対象外",0))))))))))</f>
        <v>0</v>
      </c>
      <c r="CH499" s="454" t="b">
        <f>IF(AJ499="3/3",$M499*参照!$I$4,IF(AJ499="2/3",$M499*参照!$I$5,IF(AJ499="1/3",$M499*参照!$I$6,IF(AJ499="1/4(多子)",$M499*参照!$I$4,IF(AJ499="1/4(工･農)",$M499*参照!$I$7,IF(AJ499="3/3(多子)",$M499*参照!$I$4,IF(AJ499="2/3(多子)",$M499*参照!$I$4,IF(AJ499="1/3(多子)",$M499*参照!$I$4,IF(AJ499="多子世帯",$M499*参照!$I$4,IF(AJ499="対象外",0))))))))))</f>
        <v>0</v>
      </c>
      <c r="CI499" s="454" t="b">
        <f>IF(AK499="3/3",$M499*参照!$I$4,IF(AK499="2/3",$M499*参照!$I$5,IF(AK499="1/3",$M499*参照!$I$6,IF(AK499="1/4(多子)",$M499*参照!$I$4,IF(AK499="1/4(工･農)",$M499*参照!$I$7,IF(AK499="3/3(多子)",$M499*参照!$I$4,IF(AK499="2/3(多子)",$M499*参照!$I$4,IF(AK499="1/3(多子)",$M499*参照!$I$4,IF(AK499="多子世帯",$M499*参照!$I$4,IF(AK499="対象外",0))))))))))</f>
        <v>0</v>
      </c>
      <c r="CJ499" s="454" t="b">
        <f>IF(AL499="3/3",$M499*参照!$I$4,IF(AL499="2/3",$M499*参照!$I$5,IF(AL499="1/3",$M499*参照!$I$6,IF(AL499="1/4(多子)",$M499*参照!$I$4,IF(AL499="1/4(工･農)",$M499*参照!$I$7,IF(AL499="3/3(多子)",$M499*参照!$I$4,IF(AL499="2/3(多子)",$M499*参照!$I$4,IF(AL499="1/3(多子)",$M499*参照!$I$4,IF(AL499="多子世帯",$M499*参照!$I$4,IF(AL499="対象外",0))))))))))</f>
        <v>0</v>
      </c>
      <c r="CK499" s="454" t="b">
        <f>IF(AM499="3/3",$M499*参照!$I$4,IF(AM499="2/3",$M499*参照!$I$5,IF(AM499="1/3",$M499*参照!$I$6,IF(AM499="1/4(多子)",$M499*参照!$I$4,IF(AM499="1/4(工･農)",$M499*参照!$I$7,IF(AM499="3/3(多子)",$M499*参照!$I$4,IF(AM499="2/3(多子)",$M499*参照!$I$4,IF(AM499="1/3(多子)",$M499*参照!$I$4,IF(AM499="多子世帯",$M499*参照!$I$4,IF(AM499="対象外",0))))))))))</f>
        <v>0</v>
      </c>
      <c r="CL499" s="454" t="b">
        <f>IF(AN499="3/3",$M499*参照!$I$4,IF(AN499="2/3",$M499*参照!$I$5,IF(AN499="1/3",$M499*参照!$I$6,IF(AN499="1/4(多子)",$M499*参照!$I$4,IF(AN499="1/4(工･農)",$M499*参照!$I$7,IF(AN499="3/3(多子)",$M499*参照!$I$4,IF(AN499="2/3(多子)",$M499*参照!$I$4,IF(AN499="1/3(多子)",$M499*参照!$I$4,IF(AN499="多子世帯",$M499*参照!$I$4,IF(AN499="対象外",0))))))))))</f>
        <v>0</v>
      </c>
      <c r="CM499" s="454" t="b">
        <f>IF(AO499="3/3",$M499*参照!$I$4,IF(AO499="2/3",$M499*参照!$I$5,IF(AO499="1/3",$M499*参照!$I$6,IF(AO499="1/4(多子)",$M499*参照!$I$4,IF(AO499="1/4(工･農)",$M499*参照!$I$7,IF(AO499="3/3(多子)",$M499*参照!$I$4,IF(AO499="2/3(多子)",$M499*参照!$I$4,IF(AO499="1/3(多子)",$M499*参照!$I$4,IF(AO499="多子世帯",$M499*参照!$I$4,IF(AO499="対象外",0))))))))))</f>
        <v>0</v>
      </c>
      <c r="CN499" s="454" t="b">
        <f>IF(AP499="3/3",$M499*参照!$I$4,IF(AP499="2/3",$M499*参照!$I$5,IF(AP499="1/3",$M499*参照!$I$6,IF(AP499="1/4(多子)",$M499*参照!$I$4,IF(AP499="1/4(工･農)",$M499*参照!$I$7,IF(AP499="3/3(多子)",$M499*参照!$I$4,IF(AP499="2/3(多子)",$M499*参照!$I$4,IF(AP499="1/3(多子)",$M499*参照!$I$4,IF(AP499="多子世帯",$M499*参照!$I$4,IF(AP499="対象外",0))))))))))</f>
        <v>0</v>
      </c>
      <c r="CO499" s="454" t="b">
        <f>IF(AQ499="3/3",$M499*参照!$I$4,IF(AQ499="2/3",$M499*参照!$I$5,IF(AQ499="1/3",$M499*参照!$I$6,IF(AQ499="1/4(多子)",$M499*参照!$I$4,IF(AQ499="1/4(工･農)",$M499*参照!$I$7,IF(AQ499="3/3(多子)",$M499*参照!$I$4,IF(AQ499="2/3(多子)",$M499*参照!$I$4,IF(AQ499="1/3(多子)",$M499*参照!$I$4,IF(AQ499="多子世帯",$M499*参照!$I$4,IF(AQ499="対象外",0))))))))))</f>
        <v>0</v>
      </c>
      <c r="CP499" s="454" t="b">
        <f>IF(AR499="3/3",$M499*参照!$I$4,IF(AR499="2/3",$M499*参照!$I$5,IF(AR499="1/3",$M499*参照!$I$6,IF(AR499="1/4(多子)",$M499*参照!$I$4,IF(AR499="1/4(工･農)",$M499*参照!$I$7,IF(AR499="3/3(多子)",$M499*参照!$I$4,IF(AR499="2/3(多子)",$M499*参照!$I$4,IF(AR499="1/3(多子)",$M499*参照!$I$4,IF(AR499="多子世帯",$M499*参照!$I$4,IF(AR499="対象外",0))))))))))</f>
        <v>0</v>
      </c>
      <c r="CQ499" s="455" t="b">
        <f>IF(AS499="3/3",$M499*参照!$I$4,IF(AS499="2/3",$M499*参照!$I$5,IF(AS499="1/3",$M499*参照!$I$6,IF(AS499="1/4(多子)",$M499*参照!$I$4,IF(AS499="1/4(工･農)",$M499*参照!$I$7,IF(AS499="3/3(多子)",$M499*参照!$I$4,IF(AS499="2/3(多子)",$M499*参照!$I$4,IF(AS499="1/3(多子)",$M499*参照!$I$4,IF(AS499="多子世帯",$M499*参照!$I$4,IF(AS499="対象外",0))))))))))</f>
        <v>0</v>
      </c>
      <c r="CR499" s="456">
        <f t="shared" si="433"/>
        <v>0</v>
      </c>
      <c r="CS499" s="66"/>
      <c r="CT499" s="147"/>
      <c r="CU499" s="147"/>
      <c r="CV499" s="147"/>
      <c r="CW499" s="147"/>
      <c r="CX499" s="147"/>
      <c r="CY499" s="149"/>
      <c r="CZ499" s="100"/>
      <c r="DA499" s="147"/>
      <c r="DB499" s="147"/>
      <c r="DC499" s="147"/>
      <c r="DD499" s="147"/>
      <c r="DE499" s="147"/>
      <c r="DF499" s="148">
        <f t="shared" si="434"/>
        <v>0</v>
      </c>
      <c r="DG499" s="77">
        <f>IF(CD499=0,0,(ROUNDUP(O499*(BU499*参照!$C$5+BV499*参照!$C$6+BW499*参照!$C$7+BX499*参照!$C$8+BY499*参照!$C$9+BZ499*参照!$C$10+CA499*参照!$C$11+CB499*参照!$C$12+CC499*参照!$C$13)/CD499,-2)))</f>
        <v>0</v>
      </c>
      <c r="DH499" s="136" t="str">
        <f t="shared" si="405"/>
        <v>B</v>
      </c>
    </row>
    <row r="500" spans="1:112" ht="14.4">
      <c r="A500" s="137">
        <v>459</v>
      </c>
      <c r="B500" s="363"/>
      <c r="C500" s="361"/>
      <c r="D500" s="126"/>
      <c r="E500" s="127"/>
      <c r="F500" s="185"/>
      <c r="G500" s="213"/>
      <c r="H500" s="355"/>
      <c r="I500" s="235">
        <v>0</v>
      </c>
      <c r="J500" s="235">
        <f t="shared" si="406"/>
        <v>0</v>
      </c>
      <c r="K500" s="387">
        <f>IF(D500="昼間",参照!$E$4,IF(D500="夜間等",参照!$E$5,IF(D500="通信",参照!$E$6,0)))</f>
        <v>0</v>
      </c>
      <c r="L500" s="240">
        <f t="shared" si="407"/>
        <v>0</v>
      </c>
      <c r="M500" s="241">
        <f t="shared" si="408"/>
        <v>0</v>
      </c>
      <c r="N500" s="238"/>
      <c r="O500" s="238">
        <f t="shared" si="409"/>
        <v>0</v>
      </c>
      <c r="P500" s="389">
        <v>0</v>
      </c>
      <c r="Q500" s="392">
        <f>IF(D500="昼間",参照!$F$4,IF(D500="夜間等",参照!$F$5,IF(D500="通信",参照!$F$6,0)))</f>
        <v>0</v>
      </c>
      <c r="R500" s="240">
        <f t="shared" si="410"/>
        <v>0</v>
      </c>
      <c r="S500" s="214"/>
      <c r="T500" s="384">
        <f t="shared" si="411"/>
        <v>0</v>
      </c>
      <c r="U500" s="382">
        <f t="shared" si="412"/>
        <v>0</v>
      </c>
      <c r="V500" s="380">
        <f t="shared" si="413"/>
        <v>0</v>
      </c>
      <c r="W500" s="378">
        <f t="shared" si="414"/>
        <v>0</v>
      </c>
      <c r="X500" s="386" t="str">
        <f t="shared" si="384"/>
        <v>0</v>
      </c>
      <c r="Y500" s="379">
        <f t="shared" si="415"/>
        <v>0</v>
      </c>
      <c r="Z500" s="441"/>
      <c r="AA500" s="441"/>
      <c r="AB500" s="445">
        <f t="shared" si="416"/>
        <v>0</v>
      </c>
      <c r="AC500" s="356">
        <f t="shared" si="417"/>
        <v>0</v>
      </c>
      <c r="AD500" s="123">
        <f t="shared" si="385"/>
        <v>0</v>
      </c>
      <c r="AE500" s="123">
        <f t="shared" si="386"/>
        <v>0</v>
      </c>
      <c r="AF500" s="183"/>
      <c r="AG500" s="32"/>
      <c r="AH500" s="97"/>
      <c r="AI500" s="33"/>
      <c r="AJ500" s="97"/>
      <c r="AK500" s="33"/>
      <c r="AL500" s="97"/>
      <c r="AM500" s="98"/>
      <c r="AN500" s="99"/>
      <c r="AO500" s="147"/>
      <c r="AP500" s="147"/>
      <c r="AQ500" s="147"/>
      <c r="AR500" s="147"/>
      <c r="AS500" s="33"/>
      <c r="AT500" s="308">
        <f t="shared" si="387"/>
        <v>0</v>
      </c>
      <c r="AU500" s="295">
        <f t="shared" si="388"/>
        <v>0</v>
      </c>
      <c r="AV500" s="295">
        <f t="shared" si="389"/>
        <v>0</v>
      </c>
      <c r="AW500" s="295">
        <f t="shared" si="390"/>
        <v>0</v>
      </c>
      <c r="AX500" s="295">
        <f t="shared" si="391"/>
        <v>0</v>
      </c>
      <c r="AY500" s="295">
        <f t="shared" si="392"/>
        <v>0</v>
      </c>
      <c r="AZ500" s="295">
        <f t="shared" si="393"/>
        <v>0</v>
      </c>
      <c r="BA500" s="295">
        <f t="shared" si="394"/>
        <v>0</v>
      </c>
      <c r="BB500" s="310">
        <f t="shared" si="395"/>
        <v>0</v>
      </c>
      <c r="BC500" s="308">
        <f t="shared" si="396"/>
        <v>0</v>
      </c>
      <c r="BD500" s="308">
        <f t="shared" si="397"/>
        <v>0</v>
      </c>
      <c r="BE500" s="295">
        <f t="shared" si="398"/>
        <v>0</v>
      </c>
      <c r="BF500" s="308">
        <f t="shared" si="399"/>
        <v>0</v>
      </c>
      <c r="BG500" s="295">
        <f t="shared" si="400"/>
        <v>0</v>
      </c>
      <c r="BH500" s="308">
        <f t="shared" si="401"/>
        <v>0</v>
      </c>
      <c r="BI500" s="295">
        <f t="shared" si="402"/>
        <v>0</v>
      </c>
      <c r="BJ500" s="295">
        <f t="shared" si="403"/>
        <v>0</v>
      </c>
      <c r="BK500" s="310">
        <f t="shared" si="404"/>
        <v>0</v>
      </c>
      <c r="BL500" s="317">
        <f t="shared" si="418"/>
        <v>0</v>
      </c>
      <c r="BM500" s="299">
        <f t="shared" si="418"/>
        <v>0</v>
      </c>
      <c r="BN500" s="299">
        <f t="shared" si="419"/>
        <v>0</v>
      </c>
      <c r="BO500" s="299">
        <f t="shared" si="418"/>
        <v>0</v>
      </c>
      <c r="BP500" s="299">
        <f t="shared" si="420"/>
        <v>0</v>
      </c>
      <c r="BQ500" s="299">
        <f t="shared" si="418"/>
        <v>0</v>
      </c>
      <c r="BR500" s="299">
        <f t="shared" si="421"/>
        <v>0</v>
      </c>
      <c r="BS500" s="299">
        <f t="shared" si="422"/>
        <v>0</v>
      </c>
      <c r="BT500" s="318">
        <f t="shared" si="422"/>
        <v>0</v>
      </c>
      <c r="BU500" s="450">
        <f t="shared" si="423"/>
        <v>0</v>
      </c>
      <c r="BV500" s="451">
        <f t="shared" si="424"/>
        <v>0</v>
      </c>
      <c r="BW500" s="451">
        <f t="shared" si="425"/>
        <v>0</v>
      </c>
      <c r="BX500" s="451">
        <f t="shared" si="426"/>
        <v>0</v>
      </c>
      <c r="BY500" s="451">
        <f t="shared" si="427"/>
        <v>0</v>
      </c>
      <c r="BZ500" s="451">
        <f t="shared" si="428"/>
        <v>0</v>
      </c>
      <c r="CA500" s="451">
        <f t="shared" si="429"/>
        <v>0</v>
      </c>
      <c r="CB500" s="451">
        <f t="shared" si="430"/>
        <v>0</v>
      </c>
      <c r="CC500" s="451">
        <f t="shared" si="431"/>
        <v>0</v>
      </c>
      <c r="CD500" s="452">
        <f t="shared" si="432"/>
        <v>0</v>
      </c>
      <c r="CE500" s="453">
        <f>IF($AF500="3/3",$R500*参照!$J$4,IF($AF500="2/3",$R500*参照!$J$5,IF($AF500="1/3",$R500*参照!$J$6,IF($AF500="1/4(多子)",$R500*参照!$J$4,IF($AF500="1/4(工･農)",$R500*参照!$J$7,IF($AF500="3/3(多子)",$R500*参照!$J$4,IF($AF500="2/3(多子)",$R500*参照!$J$4,IF($AF500="1/3(多子)",$R500*参照!$J$4,IF($AF500="多子世帯",$R500*参照!$J$4,)))))))))</f>
        <v>0</v>
      </c>
      <c r="CF500" s="454" t="b">
        <f>IF(AH500="3/3",$M500*参照!$I$4,IF(AH500="2/3",$M500*参照!$I$5,IF(AH500="1/3",$M500*参照!$I$6,IF(AH500="1/4(多子)",$M500*参照!$I$4,IF(AH500="1/4(工･農)",$M500*参照!$I$7,IF(AH500="3/3(多子)",$M500*参照!$I$4,IF(AH500="2/3(多子)",$M500*参照!$I$4,IF(AH500="1/3(多子)",$M500*参照!$I$4,IF(AH500="多子世帯",$M500*参照!$I$4,IF(AH500="対象外",0))))))))))</f>
        <v>0</v>
      </c>
      <c r="CG500" s="454" t="b">
        <f>IF(AI500="3/3",$M500*参照!$I$4,IF(AI500="2/3",$M500*参照!$I$5,IF(AI500="1/3",$M500*参照!$I$6,IF(AI500="1/4(多子)",$M500*参照!$I$4,IF(AI500="1/4(工･農)",$M500*参照!$I$7,IF(AI500="3/3(多子)",$M500*参照!$I$4,IF(AI500="2/3(多子)",$M500*参照!$I$4,IF(AI500="1/3(多子)",$M500*参照!$I$4,IF(AI500="多子世帯",$M500*参照!$I$4,IF(AI500="対象外",0))))))))))</f>
        <v>0</v>
      </c>
      <c r="CH500" s="454" t="b">
        <f>IF(AJ500="3/3",$M500*参照!$I$4,IF(AJ500="2/3",$M500*参照!$I$5,IF(AJ500="1/3",$M500*参照!$I$6,IF(AJ500="1/4(多子)",$M500*参照!$I$4,IF(AJ500="1/4(工･農)",$M500*参照!$I$7,IF(AJ500="3/3(多子)",$M500*参照!$I$4,IF(AJ500="2/3(多子)",$M500*参照!$I$4,IF(AJ500="1/3(多子)",$M500*参照!$I$4,IF(AJ500="多子世帯",$M500*参照!$I$4,IF(AJ500="対象外",0))))))))))</f>
        <v>0</v>
      </c>
      <c r="CI500" s="454" t="b">
        <f>IF(AK500="3/3",$M500*参照!$I$4,IF(AK500="2/3",$M500*参照!$I$5,IF(AK500="1/3",$M500*参照!$I$6,IF(AK500="1/4(多子)",$M500*参照!$I$4,IF(AK500="1/4(工･農)",$M500*参照!$I$7,IF(AK500="3/3(多子)",$M500*参照!$I$4,IF(AK500="2/3(多子)",$M500*参照!$I$4,IF(AK500="1/3(多子)",$M500*参照!$I$4,IF(AK500="多子世帯",$M500*参照!$I$4,IF(AK500="対象外",0))))))))))</f>
        <v>0</v>
      </c>
      <c r="CJ500" s="454" t="b">
        <f>IF(AL500="3/3",$M500*参照!$I$4,IF(AL500="2/3",$M500*参照!$I$5,IF(AL500="1/3",$M500*参照!$I$6,IF(AL500="1/4(多子)",$M500*参照!$I$4,IF(AL500="1/4(工･農)",$M500*参照!$I$7,IF(AL500="3/3(多子)",$M500*参照!$I$4,IF(AL500="2/3(多子)",$M500*参照!$I$4,IF(AL500="1/3(多子)",$M500*参照!$I$4,IF(AL500="多子世帯",$M500*参照!$I$4,IF(AL500="対象外",0))))))))))</f>
        <v>0</v>
      </c>
      <c r="CK500" s="454" t="b">
        <f>IF(AM500="3/3",$M500*参照!$I$4,IF(AM500="2/3",$M500*参照!$I$5,IF(AM500="1/3",$M500*参照!$I$6,IF(AM500="1/4(多子)",$M500*参照!$I$4,IF(AM500="1/4(工･農)",$M500*参照!$I$7,IF(AM500="3/3(多子)",$M500*参照!$I$4,IF(AM500="2/3(多子)",$M500*参照!$I$4,IF(AM500="1/3(多子)",$M500*参照!$I$4,IF(AM500="多子世帯",$M500*参照!$I$4,IF(AM500="対象外",0))))))))))</f>
        <v>0</v>
      </c>
      <c r="CL500" s="454" t="b">
        <f>IF(AN500="3/3",$M500*参照!$I$4,IF(AN500="2/3",$M500*参照!$I$5,IF(AN500="1/3",$M500*参照!$I$6,IF(AN500="1/4(多子)",$M500*参照!$I$4,IF(AN500="1/4(工･農)",$M500*参照!$I$7,IF(AN500="3/3(多子)",$M500*参照!$I$4,IF(AN500="2/3(多子)",$M500*参照!$I$4,IF(AN500="1/3(多子)",$M500*参照!$I$4,IF(AN500="多子世帯",$M500*参照!$I$4,IF(AN500="対象外",0))))))))))</f>
        <v>0</v>
      </c>
      <c r="CM500" s="454" t="b">
        <f>IF(AO500="3/3",$M500*参照!$I$4,IF(AO500="2/3",$M500*参照!$I$5,IF(AO500="1/3",$M500*参照!$I$6,IF(AO500="1/4(多子)",$M500*参照!$I$4,IF(AO500="1/4(工･農)",$M500*参照!$I$7,IF(AO500="3/3(多子)",$M500*参照!$I$4,IF(AO500="2/3(多子)",$M500*参照!$I$4,IF(AO500="1/3(多子)",$M500*参照!$I$4,IF(AO500="多子世帯",$M500*参照!$I$4,IF(AO500="対象外",0))))))))))</f>
        <v>0</v>
      </c>
      <c r="CN500" s="454" t="b">
        <f>IF(AP500="3/3",$M500*参照!$I$4,IF(AP500="2/3",$M500*参照!$I$5,IF(AP500="1/3",$M500*参照!$I$6,IF(AP500="1/4(多子)",$M500*参照!$I$4,IF(AP500="1/4(工･農)",$M500*参照!$I$7,IF(AP500="3/3(多子)",$M500*参照!$I$4,IF(AP500="2/3(多子)",$M500*参照!$I$4,IF(AP500="1/3(多子)",$M500*参照!$I$4,IF(AP500="多子世帯",$M500*参照!$I$4,IF(AP500="対象外",0))))))))))</f>
        <v>0</v>
      </c>
      <c r="CO500" s="454" t="b">
        <f>IF(AQ500="3/3",$M500*参照!$I$4,IF(AQ500="2/3",$M500*参照!$I$5,IF(AQ500="1/3",$M500*参照!$I$6,IF(AQ500="1/4(多子)",$M500*参照!$I$4,IF(AQ500="1/4(工･農)",$M500*参照!$I$7,IF(AQ500="3/3(多子)",$M500*参照!$I$4,IF(AQ500="2/3(多子)",$M500*参照!$I$4,IF(AQ500="1/3(多子)",$M500*参照!$I$4,IF(AQ500="多子世帯",$M500*参照!$I$4,IF(AQ500="対象外",0))))))))))</f>
        <v>0</v>
      </c>
      <c r="CP500" s="454" t="b">
        <f>IF(AR500="3/3",$M500*参照!$I$4,IF(AR500="2/3",$M500*参照!$I$5,IF(AR500="1/3",$M500*参照!$I$6,IF(AR500="1/4(多子)",$M500*参照!$I$4,IF(AR500="1/4(工･農)",$M500*参照!$I$7,IF(AR500="3/3(多子)",$M500*参照!$I$4,IF(AR500="2/3(多子)",$M500*参照!$I$4,IF(AR500="1/3(多子)",$M500*参照!$I$4,IF(AR500="多子世帯",$M500*参照!$I$4,IF(AR500="対象外",0))))))))))</f>
        <v>0</v>
      </c>
      <c r="CQ500" s="455" t="b">
        <f>IF(AS500="3/3",$M500*参照!$I$4,IF(AS500="2/3",$M500*参照!$I$5,IF(AS500="1/3",$M500*参照!$I$6,IF(AS500="1/4(多子)",$M500*参照!$I$4,IF(AS500="1/4(工･農)",$M500*参照!$I$7,IF(AS500="3/3(多子)",$M500*参照!$I$4,IF(AS500="2/3(多子)",$M500*参照!$I$4,IF(AS500="1/3(多子)",$M500*参照!$I$4,IF(AS500="多子世帯",$M500*参照!$I$4,IF(AS500="対象外",0))))))))))</f>
        <v>0</v>
      </c>
      <c r="CR500" s="456">
        <f t="shared" si="433"/>
        <v>0</v>
      </c>
      <c r="CS500" s="66"/>
      <c r="CT500" s="147"/>
      <c r="CU500" s="147"/>
      <c r="CV500" s="147"/>
      <c r="CW500" s="147"/>
      <c r="CX500" s="147"/>
      <c r="CY500" s="149"/>
      <c r="CZ500" s="100"/>
      <c r="DA500" s="147"/>
      <c r="DB500" s="147"/>
      <c r="DC500" s="147"/>
      <c r="DD500" s="147"/>
      <c r="DE500" s="147"/>
      <c r="DF500" s="148">
        <f t="shared" si="434"/>
        <v>0</v>
      </c>
      <c r="DG500" s="77">
        <f>IF(CD500=0,0,(ROUNDUP(O500*(BU500*参照!$C$5+BV500*参照!$C$6+BW500*参照!$C$7+BX500*参照!$C$8+BY500*参照!$C$9+BZ500*参照!$C$10+CA500*参照!$C$11+CB500*参照!$C$12+CC500*参照!$C$13)/CD500,-2)))</f>
        <v>0</v>
      </c>
      <c r="DH500" s="136" t="str">
        <f t="shared" si="405"/>
        <v>B</v>
      </c>
    </row>
    <row r="501" spans="1:112" ht="14.4">
      <c r="A501" s="137">
        <v>460</v>
      </c>
      <c r="B501" s="354"/>
      <c r="C501" s="355"/>
      <c r="D501" s="213"/>
      <c r="E501" s="213"/>
      <c r="F501" s="185"/>
      <c r="G501" s="213"/>
      <c r="H501" s="355"/>
      <c r="I501" s="237">
        <v>0</v>
      </c>
      <c r="J501" s="236">
        <f t="shared" si="406"/>
        <v>0</v>
      </c>
      <c r="K501" s="387">
        <f>IF(D501="昼間",参照!$E$4,IF(D501="夜間等",参照!$E$5,IF(D501="通信",参照!$E$6,0)))</f>
        <v>0</v>
      </c>
      <c r="L501" s="240">
        <f t="shared" si="407"/>
        <v>0</v>
      </c>
      <c r="M501" s="241">
        <f t="shared" si="408"/>
        <v>0</v>
      </c>
      <c r="N501" s="238"/>
      <c r="O501" s="238">
        <f t="shared" si="409"/>
        <v>0</v>
      </c>
      <c r="P501" s="389">
        <v>0</v>
      </c>
      <c r="Q501" s="392">
        <f>IF(D501="昼間",参照!$F$4,IF(D501="夜間等",参照!$F$5,IF(D501="通信",参照!$F$6,0)))</f>
        <v>0</v>
      </c>
      <c r="R501" s="240">
        <f t="shared" si="410"/>
        <v>0</v>
      </c>
      <c r="S501" s="214"/>
      <c r="T501" s="384">
        <f t="shared" si="411"/>
        <v>0</v>
      </c>
      <c r="U501" s="382">
        <f t="shared" si="412"/>
        <v>0</v>
      </c>
      <c r="V501" s="380">
        <f t="shared" si="413"/>
        <v>0</v>
      </c>
      <c r="W501" s="378">
        <f t="shared" si="414"/>
        <v>0</v>
      </c>
      <c r="X501" s="386" t="str">
        <f t="shared" si="384"/>
        <v>0</v>
      </c>
      <c r="Y501" s="379">
        <f t="shared" si="415"/>
        <v>0</v>
      </c>
      <c r="Z501" s="441"/>
      <c r="AA501" s="441"/>
      <c r="AB501" s="445">
        <f t="shared" si="416"/>
        <v>0</v>
      </c>
      <c r="AC501" s="356">
        <f t="shared" si="417"/>
        <v>0</v>
      </c>
      <c r="AD501" s="123">
        <f t="shared" si="385"/>
        <v>0</v>
      </c>
      <c r="AE501" s="123">
        <f t="shared" si="386"/>
        <v>0</v>
      </c>
      <c r="AF501" s="183"/>
      <c r="AG501" s="32"/>
      <c r="AH501" s="97"/>
      <c r="AI501" s="33"/>
      <c r="AJ501" s="97"/>
      <c r="AK501" s="33"/>
      <c r="AL501" s="97"/>
      <c r="AM501" s="98"/>
      <c r="AN501" s="99"/>
      <c r="AO501" s="147"/>
      <c r="AP501" s="147"/>
      <c r="AQ501" s="147"/>
      <c r="AR501" s="147"/>
      <c r="AS501" s="33"/>
      <c r="AT501" s="308">
        <f t="shared" si="387"/>
        <v>0</v>
      </c>
      <c r="AU501" s="295">
        <f t="shared" si="388"/>
        <v>0</v>
      </c>
      <c r="AV501" s="295">
        <f t="shared" si="389"/>
        <v>0</v>
      </c>
      <c r="AW501" s="295">
        <f t="shared" si="390"/>
        <v>0</v>
      </c>
      <c r="AX501" s="295">
        <f t="shared" si="391"/>
        <v>0</v>
      </c>
      <c r="AY501" s="295">
        <f t="shared" si="392"/>
        <v>0</v>
      </c>
      <c r="AZ501" s="295">
        <f t="shared" si="393"/>
        <v>0</v>
      </c>
      <c r="BA501" s="295">
        <f t="shared" si="394"/>
        <v>0</v>
      </c>
      <c r="BB501" s="310">
        <f t="shared" si="395"/>
        <v>0</v>
      </c>
      <c r="BC501" s="308">
        <f t="shared" si="396"/>
        <v>0</v>
      </c>
      <c r="BD501" s="308">
        <f t="shared" si="397"/>
        <v>0</v>
      </c>
      <c r="BE501" s="295">
        <f t="shared" si="398"/>
        <v>0</v>
      </c>
      <c r="BF501" s="308">
        <f t="shared" si="399"/>
        <v>0</v>
      </c>
      <c r="BG501" s="295">
        <f t="shared" si="400"/>
        <v>0</v>
      </c>
      <c r="BH501" s="308">
        <f t="shared" si="401"/>
        <v>0</v>
      </c>
      <c r="BI501" s="295">
        <f t="shared" si="402"/>
        <v>0</v>
      </c>
      <c r="BJ501" s="295">
        <f t="shared" si="403"/>
        <v>0</v>
      </c>
      <c r="BK501" s="310">
        <f t="shared" si="404"/>
        <v>0</v>
      </c>
      <c r="BL501" s="317">
        <f t="shared" si="418"/>
        <v>0</v>
      </c>
      <c r="BM501" s="299">
        <f t="shared" si="418"/>
        <v>0</v>
      </c>
      <c r="BN501" s="299">
        <f t="shared" si="419"/>
        <v>0</v>
      </c>
      <c r="BO501" s="299">
        <f t="shared" si="418"/>
        <v>0</v>
      </c>
      <c r="BP501" s="299">
        <f t="shared" si="420"/>
        <v>0</v>
      </c>
      <c r="BQ501" s="299">
        <f t="shared" si="418"/>
        <v>0</v>
      </c>
      <c r="BR501" s="299">
        <f t="shared" si="421"/>
        <v>0</v>
      </c>
      <c r="BS501" s="299">
        <f t="shared" si="422"/>
        <v>0</v>
      </c>
      <c r="BT501" s="318">
        <f t="shared" si="422"/>
        <v>0</v>
      </c>
      <c r="BU501" s="450">
        <f t="shared" si="423"/>
        <v>0</v>
      </c>
      <c r="BV501" s="451">
        <f t="shared" si="424"/>
        <v>0</v>
      </c>
      <c r="BW501" s="451">
        <f t="shared" si="425"/>
        <v>0</v>
      </c>
      <c r="BX501" s="451">
        <f t="shared" si="426"/>
        <v>0</v>
      </c>
      <c r="BY501" s="451">
        <f t="shared" si="427"/>
        <v>0</v>
      </c>
      <c r="BZ501" s="451">
        <f t="shared" si="428"/>
        <v>0</v>
      </c>
      <c r="CA501" s="451">
        <f t="shared" si="429"/>
        <v>0</v>
      </c>
      <c r="CB501" s="451">
        <f t="shared" si="430"/>
        <v>0</v>
      </c>
      <c r="CC501" s="451">
        <f t="shared" si="431"/>
        <v>0</v>
      </c>
      <c r="CD501" s="452">
        <f t="shared" si="432"/>
        <v>0</v>
      </c>
      <c r="CE501" s="453">
        <f>IF($AF501="3/3",$R501*参照!$J$4,IF($AF501="2/3",$R501*参照!$J$5,IF($AF501="1/3",$R501*参照!$J$6,IF($AF501="1/4(多子)",$R501*参照!$J$4,IF($AF501="1/4(工･農)",$R501*参照!$J$7,IF($AF501="3/3(多子)",$R501*参照!$J$4,IF($AF501="2/3(多子)",$R501*参照!$J$4,IF($AF501="1/3(多子)",$R501*参照!$J$4,IF($AF501="多子世帯",$R501*参照!$J$4,)))))))))</f>
        <v>0</v>
      </c>
      <c r="CF501" s="454" t="b">
        <f>IF(AH501="3/3",$M501*参照!$I$4,IF(AH501="2/3",$M501*参照!$I$5,IF(AH501="1/3",$M501*参照!$I$6,IF(AH501="1/4(多子)",$M501*参照!$I$4,IF(AH501="1/4(工･農)",$M501*参照!$I$7,IF(AH501="3/3(多子)",$M501*参照!$I$4,IF(AH501="2/3(多子)",$M501*参照!$I$4,IF(AH501="1/3(多子)",$M501*参照!$I$4,IF(AH501="多子世帯",$M501*参照!$I$4,IF(AH501="対象外",0))))))))))</f>
        <v>0</v>
      </c>
      <c r="CG501" s="454" t="b">
        <f>IF(AI501="3/3",$M501*参照!$I$4,IF(AI501="2/3",$M501*参照!$I$5,IF(AI501="1/3",$M501*参照!$I$6,IF(AI501="1/4(多子)",$M501*参照!$I$4,IF(AI501="1/4(工･農)",$M501*参照!$I$7,IF(AI501="3/3(多子)",$M501*参照!$I$4,IF(AI501="2/3(多子)",$M501*参照!$I$4,IF(AI501="1/3(多子)",$M501*参照!$I$4,IF(AI501="多子世帯",$M501*参照!$I$4,IF(AI501="対象外",0))))))))))</f>
        <v>0</v>
      </c>
      <c r="CH501" s="454" t="b">
        <f>IF(AJ501="3/3",$M501*参照!$I$4,IF(AJ501="2/3",$M501*参照!$I$5,IF(AJ501="1/3",$M501*参照!$I$6,IF(AJ501="1/4(多子)",$M501*参照!$I$4,IF(AJ501="1/4(工･農)",$M501*参照!$I$7,IF(AJ501="3/3(多子)",$M501*参照!$I$4,IF(AJ501="2/3(多子)",$M501*参照!$I$4,IF(AJ501="1/3(多子)",$M501*参照!$I$4,IF(AJ501="多子世帯",$M501*参照!$I$4,IF(AJ501="対象外",0))))))))))</f>
        <v>0</v>
      </c>
      <c r="CI501" s="454" t="b">
        <f>IF(AK501="3/3",$M501*参照!$I$4,IF(AK501="2/3",$M501*参照!$I$5,IF(AK501="1/3",$M501*参照!$I$6,IF(AK501="1/4(多子)",$M501*参照!$I$4,IF(AK501="1/4(工･農)",$M501*参照!$I$7,IF(AK501="3/3(多子)",$M501*参照!$I$4,IF(AK501="2/3(多子)",$M501*参照!$I$4,IF(AK501="1/3(多子)",$M501*参照!$I$4,IF(AK501="多子世帯",$M501*参照!$I$4,IF(AK501="対象外",0))))))))))</f>
        <v>0</v>
      </c>
      <c r="CJ501" s="454" t="b">
        <f>IF(AL501="3/3",$M501*参照!$I$4,IF(AL501="2/3",$M501*参照!$I$5,IF(AL501="1/3",$M501*参照!$I$6,IF(AL501="1/4(多子)",$M501*参照!$I$4,IF(AL501="1/4(工･農)",$M501*参照!$I$7,IF(AL501="3/3(多子)",$M501*参照!$I$4,IF(AL501="2/3(多子)",$M501*参照!$I$4,IF(AL501="1/3(多子)",$M501*参照!$I$4,IF(AL501="多子世帯",$M501*参照!$I$4,IF(AL501="対象外",0))))))))))</f>
        <v>0</v>
      </c>
      <c r="CK501" s="454" t="b">
        <f>IF(AM501="3/3",$M501*参照!$I$4,IF(AM501="2/3",$M501*参照!$I$5,IF(AM501="1/3",$M501*参照!$I$6,IF(AM501="1/4(多子)",$M501*参照!$I$4,IF(AM501="1/4(工･農)",$M501*参照!$I$7,IF(AM501="3/3(多子)",$M501*参照!$I$4,IF(AM501="2/3(多子)",$M501*参照!$I$4,IF(AM501="1/3(多子)",$M501*参照!$I$4,IF(AM501="多子世帯",$M501*参照!$I$4,IF(AM501="対象外",0))))))))))</f>
        <v>0</v>
      </c>
      <c r="CL501" s="454" t="b">
        <f>IF(AN501="3/3",$M501*参照!$I$4,IF(AN501="2/3",$M501*参照!$I$5,IF(AN501="1/3",$M501*参照!$I$6,IF(AN501="1/4(多子)",$M501*参照!$I$4,IF(AN501="1/4(工･農)",$M501*参照!$I$7,IF(AN501="3/3(多子)",$M501*参照!$I$4,IF(AN501="2/3(多子)",$M501*参照!$I$4,IF(AN501="1/3(多子)",$M501*参照!$I$4,IF(AN501="多子世帯",$M501*参照!$I$4,IF(AN501="対象外",0))))))))))</f>
        <v>0</v>
      </c>
      <c r="CM501" s="454" t="b">
        <f>IF(AO501="3/3",$M501*参照!$I$4,IF(AO501="2/3",$M501*参照!$I$5,IF(AO501="1/3",$M501*参照!$I$6,IF(AO501="1/4(多子)",$M501*参照!$I$4,IF(AO501="1/4(工･農)",$M501*参照!$I$7,IF(AO501="3/3(多子)",$M501*参照!$I$4,IF(AO501="2/3(多子)",$M501*参照!$I$4,IF(AO501="1/3(多子)",$M501*参照!$I$4,IF(AO501="多子世帯",$M501*参照!$I$4,IF(AO501="対象外",0))))))))))</f>
        <v>0</v>
      </c>
      <c r="CN501" s="454" t="b">
        <f>IF(AP501="3/3",$M501*参照!$I$4,IF(AP501="2/3",$M501*参照!$I$5,IF(AP501="1/3",$M501*参照!$I$6,IF(AP501="1/4(多子)",$M501*参照!$I$4,IF(AP501="1/4(工･農)",$M501*参照!$I$7,IF(AP501="3/3(多子)",$M501*参照!$I$4,IF(AP501="2/3(多子)",$M501*参照!$I$4,IF(AP501="1/3(多子)",$M501*参照!$I$4,IF(AP501="多子世帯",$M501*参照!$I$4,IF(AP501="対象外",0))))))))))</f>
        <v>0</v>
      </c>
      <c r="CO501" s="454" t="b">
        <f>IF(AQ501="3/3",$M501*参照!$I$4,IF(AQ501="2/3",$M501*参照!$I$5,IF(AQ501="1/3",$M501*参照!$I$6,IF(AQ501="1/4(多子)",$M501*参照!$I$4,IF(AQ501="1/4(工･農)",$M501*参照!$I$7,IF(AQ501="3/3(多子)",$M501*参照!$I$4,IF(AQ501="2/3(多子)",$M501*参照!$I$4,IF(AQ501="1/3(多子)",$M501*参照!$I$4,IF(AQ501="多子世帯",$M501*参照!$I$4,IF(AQ501="対象外",0))))))))))</f>
        <v>0</v>
      </c>
      <c r="CP501" s="454" t="b">
        <f>IF(AR501="3/3",$M501*参照!$I$4,IF(AR501="2/3",$M501*参照!$I$5,IF(AR501="1/3",$M501*参照!$I$6,IF(AR501="1/4(多子)",$M501*参照!$I$4,IF(AR501="1/4(工･農)",$M501*参照!$I$7,IF(AR501="3/3(多子)",$M501*参照!$I$4,IF(AR501="2/3(多子)",$M501*参照!$I$4,IF(AR501="1/3(多子)",$M501*参照!$I$4,IF(AR501="多子世帯",$M501*参照!$I$4,IF(AR501="対象外",0))))))))))</f>
        <v>0</v>
      </c>
      <c r="CQ501" s="455" t="b">
        <f>IF(AS501="3/3",$M501*参照!$I$4,IF(AS501="2/3",$M501*参照!$I$5,IF(AS501="1/3",$M501*参照!$I$6,IF(AS501="1/4(多子)",$M501*参照!$I$4,IF(AS501="1/4(工･農)",$M501*参照!$I$7,IF(AS501="3/3(多子)",$M501*参照!$I$4,IF(AS501="2/3(多子)",$M501*参照!$I$4,IF(AS501="1/3(多子)",$M501*参照!$I$4,IF(AS501="多子世帯",$M501*参照!$I$4,IF(AS501="対象外",0))))))))))</f>
        <v>0</v>
      </c>
      <c r="CR501" s="456">
        <f t="shared" si="433"/>
        <v>0</v>
      </c>
      <c r="CS501" s="66"/>
      <c r="CT501" s="147"/>
      <c r="CU501" s="147"/>
      <c r="CV501" s="147"/>
      <c r="CW501" s="147"/>
      <c r="CX501" s="147"/>
      <c r="CY501" s="149"/>
      <c r="CZ501" s="100"/>
      <c r="DA501" s="147"/>
      <c r="DB501" s="147"/>
      <c r="DC501" s="147"/>
      <c r="DD501" s="147"/>
      <c r="DE501" s="147"/>
      <c r="DF501" s="148">
        <f t="shared" si="434"/>
        <v>0</v>
      </c>
      <c r="DG501" s="77">
        <f>IF(CD501=0,0,(ROUNDUP(O501*(BU501*参照!$C$5+BV501*参照!$C$6+BW501*参照!$C$7+BX501*参照!$C$8+BY501*参照!$C$9+BZ501*参照!$C$10+CA501*参照!$C$11+CB501*参照!$C$12+CC501*参照!$C$13)/CD501,-2)))</f>
        <v>0</v>
      </c>
      <c r="DH501" s="136" t="str">
        <f t="shared" si="405"/>
        <v>B</v>
      </c>
    </row>
    <row r="502" spans="1:112" ht="14.4">
      <c r="A502" s="137">
        <v>461</v>
      </c>
      <c r="B502" s="363"/>
      <c r="C502" s="361"/>
      <c r="D502" s="126"/>
      <c r="E502" s="127"/>
      <c r="F502" s="185"/>
      <c r="G502" s="213"/>
      <c r="H502" s="355"/>
      <c r="I502" s="235">
        <v>0</v>
      </c>
      <c r="J502" s="235">
        <f t="shared" si="406"/>
        <v>0</v>
      </c>
      <c r="K502" s="387">
        <f>IF(D502="昼間",参照!$E$4,IF(D502="夜間等",参照!$E$5,IF(D502="通信",参照!$E$6,0)))</f>
        <v>0</v>
      </c>
      <c r="L502" s="240">
        <f t="shared" si="407"/>
        <v>0</v>
      </c>
      <c r="M502" s="241">
        <f t="shared" si="408"/>
        <v>0</v>
      </c>
      <c r="N502" s="238"/>
      <c r="O502" s="238">
        <f t="shared" si="409"/>
        <v>0</v>
      </c>
      <c r="P502" s="389">
        <v>0</v>
      </c>
      <c r="Q502" s="392">
        <f>IF(D502="昼間",参照!$F$4,IF(D502="夜間等",参照!$F$5,IF(D502="通信",参照!$F$6,0)))</f>
        <v>0</v>
      </c>
      <c r="R502" s="240">
        <f t="shared" si="410"/>
        <v>0</v>
      </c>
      <c r="S502" s="214"/>
      <c r="T502" s="384">
        <f t="shared" si="411"/>
        <v>0</v>
      </c>
      <c r="U502" s="382">
        <f t="shared" si="412"/>
        <v>0</v>
      </c>
      <c r="V502" s="380">
        <f t="shared" si="413"/>
        <v>0</v>
      </c>
      <c r="W502" s="378">
        <f t="shared" si="414"/>
        <v>0</v>
      </c>
      <c r="X502" s="386" t="str">
        <f t="shared" si="384"/>
        <v>0</v>
      </c>
      <c r="Y502" s="379">
        <f t="shared" si="415"/>
        <v>0</v>
      </c>
      <c r="Z502" s="441"/>
      <c r="AA502" s="441"/>
      <c r="AB502" s="445">
        <f t="shared" si="416"/>
        <v>0</v>
      </c>
      <c r="AC502" s="356">
        <f t="shared" si="417"/>
        <v>0</v>
      </c>
      <c r="AD502" s="123">
        <f t="shared" si="385"/>
        <v>0</v>
      </c>
      <c r="AE502" s="123">
        <f t="shared" si="386"/>
        <v>0</v>
      </c>
      <c r="AF502" s="183"/>
      <c r="AG502" s="32"/>
      <c r="AH502" s="97"/>
      <c r="AI502" s="33"/>
      <c r="AJ502" s="97"/>
      <c r="AK502" s="33"/>
      <c r="AL502" s="97"/>
      <c r="AM502" s="98"/>
      <c r="AN502" s="99"/>
      <c r="AO502" s="147"/>
      <c r="AP502" s="147"/>
      <c r="AQ502" s="147"/>
      <c r="AR502" s="147"/>
      <c r="AS502" s="33"/>
      <c r="AT502" s="308">
        <f t="shared" si="387"/>
        <v>0</v>
      </c>
      <c r="AU502" s="295">
        <f t="shared" si="388"/>
        <v>0</v>
      </c>
      <c r="AV502" s="295">
        <f t="shared" si="389"/>
        <v>0</v>
      </c>
      <c r="AW502" s="295">
        <f t="shared" si="390"/>
        <v>0</v>
      </c>
      <c r="AX502" s="295">
        <f t="shared" si="391"/>
        <v>0</v>
      </c>
      <c r="AY502" s="295">
        <f t="shared" si="392"/>
        <v>0</v>
      </c>
      <c r="AZ502" s="295">
        <f t="shared" si="393"/>
        <v>0</v>
      </c>
      <c r="BA502" s="295">
        <f t="shared" si="394"/>
        <v>0</v>
      </c>
      <c r="BB502" s="310">
        <f t="shared" si="395"/>
        <v>0</v>
      </c>
      <c r="BC502" s="308">
        <f t="shared" si="396"/>
        <v>0</v>
      </c>
      <c r="BD502" s="308">
        <f t="shared" si="397"/>
        <v>0</v>
      </c>
      <c r="BE502" s="295">
        <f t="shared" si="398"/>
        <v>0</v>
      </c>
      <c r="BF502" s="308">
        <f t="shared" si="399"/>
        <v>0</v>
      </c>
      <c r="BG502" s="295">
        <f t="shared" si="400"/>
        <v>0</v>
      </c>
      <c r="BH502" s="308">
        <f t="shared" si="401"/>
        <v>0</v>
      </c>
      <c r="BI502" s="295">
        <f t="shared" si="402"/>
        <v>0</v>
      </c>
      <c r="BJ502" s="295">
        <f t="shared" si="403"/>
        <v>0</v>
      </c>
      <c r="BK502" s="310">
        <f t="shared" si="404"/>
        <v>0</v>
      </c>
      <c r="BL502" s="317">
        <f t="shared" si="418"/>
        <v>0</v>
      </c>
      <c r="BM502" s="299">
        <f t="shared" si="418"/>
        <v>0</v>
      </c>
      <c r="BN502" s="299">
        <f t="shared" si="419"/>
        <v>0</v>
      </c>
      <c r="BO502" s="299">
        <f t="shared" si="418"/>
        <v>0</v>
      </c>
      <c r="BP502" s="299">
        <f t="shared" si="420"/>
        <v>0</v>
      </c>
      <c r="BQ502" s="299">
        <f t="shared" si="418"/>
        <v>0</v>
      </c>
      <c r="BR502" s="299">
        <f t="shared" si="421"/>
        <v>0</v>
      </c>
      <c r="BS502" s="299">
        <f t="shared" si="422"/>
        <v>0</v>
      </c>
      <c r="BT502" s="318">
        <f t="shared" si="422"/>
        <v>0</v>
      </c>
      <c r="BU502" s="450">
        <f t="shared" si="423"/>
        <v>0</v>
      </c>
      <c r="BV502" s="451">
        <f t="shared" si="424"/>
        <v>0</v>
      </c>
      <c r="BW502" s="451">
        <f t="shared" si="425"/>
        <v>0</v>
      </c>
      <c r="BX502" s="451">
        <f t="shared" si="426"/>
        <v>0</v>
      </c>
      <c r="BY502" s="451">
        <f t="shared" si="427"/>
        <v>0</v>
      </c>
      <c r="BZ502" s="451">
        <f t="shared" si="428"/>
        <v>0</v>
      </c>
      <c r="CA502" s="451">
        <f t="shared" si="429"/>
        <v>0</v>
      </c>
      <c r="CB502" s="451">
        <f t="shared" si="430"/>
        <v>0</v>
      </c>
      <c r="CC502" s="451">
        <f t="shared" si="431"/>
        <v>0</v>
      </c>
      <c r="CD502" s="452">
        <f t="shared" si="432"/>
        <v>0</v>
      </c>
      <c r="CE502" s="453">
        <f>IF($AF502="3/3",$R502*参照!$J$4,IF($AF502="2/3",$R502*参照!$J$5,IF($AF502="1/3",$R502*参照!$J$6,IF($AF502="1/4(多子)",$R502*参照!$J$4,IF($AF502="1/4(工･農)",$R502*参照!$J$7,IF($AF502="3/3(多子)",$R502*参照!$J$4,IF($AF502="2/3(多子)",$R502*参照!$J$4,IF($AF502="1/3(多子)",$R502*参照!$J$4,IF($AF502="多子世帯",$R502*参照!$J$4,)))))))))</f>
        <v>0</v>
      </c>
      <c r="CF502" s="454" t="b">
        <f>IF(AH502="3/3",$M502*参照!$I$4,IF(AH502="2/3",$M502*参照!$I$5,IF(AH502="1/3",$M502*参照!$I$6,IF(AH502="1/4(多子)",$M502*参照!$I$4,IF(AH502="1/4(工･農)",$M502*参照!$I$7,IF(AH502="3/3(多子)",$M502*参照!$I$4,IF(AH502="2/3(多子)",$M502*参照!$I$4,IF(AH502="1/3(多子)",$M502*参照!$I$4,IF(AH502="多子世帯",$M502*参照!$I$4,IF(AH502="対象外",0))))))))))</f>
        <v>0</v>
      </c>
      <c r="CG502" s="454" t="b">
        <f>IF(AI502="3/3",$M502*参照!$I$4,IF(AI502="2/3",$M502*参照!$I$5,IF(AI502="1/3",$M502*参照!$I$6,IF(AI502="1/4(多子)",$M502*参照!$I$4,IF(AI502="1/4(工･農)",$M502*参照!$I$7,IF(AI502="3/3(多子)",$M502*参照!$I$4,IF(AI502="2/3(多子)",$M502*参照!$I$4,IF(AI502="1/3(多子)",$M502*参照!$I$4,IF(AI502="多子世帯",$M502*参照!$I$4,IF(AI502="対象外",0))))))))))</f>
        <v>0</v>
      </c>
      <c r="CH502" s="454" t="b">
        <f>IF(AJ502="3/3",$M502*参照!$I$4,IF(AJ502="2/3",$M502*参照!$I$5,IF(AJ502="1/3",$M502*参照!$I$6,IF(AJ502="1/4(多子)",$M502*参照!$I$4,IF(AJ502="1/4(工･農)",$M502*参照!$I$7,IF(AJ502="3/3(多子)",$M502*参照!$I$4,IF(AJ502="2/3(多子)",$M502*参照!$I$4,IF(AJ502="1/3(多子)",$M502*参照!$I$4,IF(AJ502="多子世帯",$M502*参照!$I$4,IF(AJ502="対象外",0))))))))))</f>
        <v>0</v>
      </c>
      <c r="CI502" s="454" t="b">
        <f>IF(AK502="3/3",$M502*参照!$I$4,IF(AK502="2/3",$M502*参照!$I$5,IF(AK502="1/3",$M502*参照!$I$6,IF(AK502="1/4(多子)",$M502*参照!$I$4,IF(AK502="1/4(工･農)",$M502*参照!$I$7,IF(AK502="3/3(多子)",$M502*参照!$I$4,IF(AK502="2/3(多子)",$M502*参照!$I$4,IF(AK502="1/3(多子)",$M502*参照!$I$4,IF(AK502="多子世帯",$M502*参照!$I$4,IF(AK502="対象外",0))))))))))</f>
        <v>0</v>
      </c>
      <c r="CJ502" s="454" t="b">
        <f>IF(AL502="3/3",$M502*参照!$I$4,IF(AL502="2/3",$M502*参照!$I$5,IF(AL502="1/3",$M502*参照!$I$6,IF(AL502="1/4(多子)",$M502*参照!$I$4,IF(AL502="1/4(工･農)",$M502*参照!$I$7,IF(AL502="3/3(多子)",$M502*参照!$I$4,IF(AL502="2/3(多子)",$M502*参照!$I$4,IF(AL502="1/3(多子)",$M502*参照!$I$4,IF(AL502="多子世帯",$M502*参照!$I$4,IF(AL502="対象外",0))))))))))</f>
        <v>0</v>
      </c>
      <c r="CK502" s="454" t="b">
        <f>IF(AM502="3/3",$M502*参照!$I$4,IF(AM502="2/3",$M502*参照!$I$5,IF(AM502="1/3",$M502*参照!$I$6,IF(AM502="1/4(多子)",$M502*参照!$I$4,IF(AM502="1/4(工･農)",$M502*参照!$I$7,IF(AM502="3/3(多子)",$M502*参照!$I$4,IF(AM502="2/3(多子)",$M502*参照!$I$4,IF(AM502="1/3(多子)",$M502*参照!$I$4,IF(AM502="多子世帯",$M502*参照!$I$4,IF(AM502="対象外",0))))))))))</f>
        <v>0</v>
      </c>
      <c r="CL502" s="454" t="b">
        <f>IF(AN502="3/3",$M502*参照!$I$4,IF(AN502="2/3",$M502*参照!$I$5,IF(AN502="1/3",$M502*参照!$I$6,IF(AN502="1/4(多子)",$M502*参照!$I$4,IF(AN502="1/4(工･農)",$M502*参照!$I$7,IF(AN502="3/3(多子)",$M502*参照!$I$4,IF(AN502="2/3(多子)",$M502*参照!$I$4,IF(AN502="1/3(多子)",$M502*参照!$I$4,IF(AN502="多子世帯",$M502*参照!$I$4,IF(AN502="対象外",0))))))))))</f>
        <v>0</v>
      </c>
      <c r="CM502" s="454" t="b">
        <f>IF(AO502="3/3",$M502*参照!$I$4,IF(AO502="2/3",$M502*参照!$I$5,IF(AO502="1/3",$M502*参照!$I$6,IF(AO502="1/4(多子)",$M502*参照!$I$4,IF(AO502="1/4(工･農)",$M502*参照!$I$7,IF(AO502="3/3(多子)",$M502*参照!$I$4,IF(AO502="2/3(多子)",$M502*参照!$I$4,IF(AO502="1/3(多子)",$M502*参照!$I$4,IF(AO502="多子世帯",$M502*参照!$I$4,IF(AO502="対象外",0))))))))))</f>
        <v>0</v>
      </c>
      <c r="CN502" s="454" t="b">
        <f>IF(AP502="3/3",$M502*参照!$I$4,IF(AP502="2/3",$M502*参照!$I$5,IF(AP502="1/3",$M502*参照!$I$6,IF(AP502="1/4(多子)",$M502*参照!$I$4,IF(AP502="1/4(工･農)",$M502*参照!$I$7,IF(AP502="3/3(多子)",$M502*参照!$I$4,IF(AP502="2/3(多子)",$M502*参照!$I$4,IF(AP502="1/3(多子)",$M502*参照!$I$4,IF(AP502="多子世帯",$M502*参照!$I$4,IF(AP502="対象外",0))))))))))</f>
        <v>0</v>
      </c>
      <c r="CO502" s="454" t="b">
        <f>IF(AQ502="3/3",$M502*参照!$I$4,IF(AQ502="2/3",$M502*参照!$I$5,IF(AQ502="1/3",$M502*参照!$I$6,IF(AQ502="1/4(多子)",$M502*参照!$I$4,IF(AQ502="1/4(工･農)",$M502*参照!$I$7,IF(AQ502="3/3(多子)",$M502*参照!$I$4,IF(AQ502="2/3(多子)",$M502*参照!$I$4,IF(AQ502="1/3(多子)",$M502*参照!$I$4,IF(AQ502="多子世帯",$M502*参照!$I$4,IF(AQ502="対象外",0))))))))))</f>
        <v>0</v>
      </c>
      <c r="CP502" s="454" t="b">
        <f>IF(AR502="3/3",$M502*参照!$I$4,IF(AR502="2/3",$M502*参照!$I$5,IF(AR502="1/3",$M502*参照!$I$6,IF(AR502="1/4(多子)",$M502*参照!$I$4,IF(AR502="1/4(工･農)",$M502*参照!$I$7,IF(AR502="3/3(多子)",$M502*参照!$I$4,IF(AR502="2/3(多子)",$M502*参照!$I$4,IF(AR502="1/3(多子)",$M502*参照!$I$4,IF(AR502="多子世帯",$M502*参照!$I$4,IF(AR502="対象外",0))))))))))</f>
        <v>0</v>
      </c>
      <c r="CQ502" s="455" t="b">
        <f>IF(AS502="3/3",$M502*参照!$I$4,IF(AS502="2/3",$M502*参照!$I$5,IF(AS502="1/3",$M502*参照!$I$6,IF(AS502="1/4(多子)",$M502*参照!$I$4,IF(AS502="1/4(工･農)",$M502*参照!$I$7,IF(AS502="3/3(多子)",$M502*参照!$I$4,IF(AS502="2/3(多子)",$M502*参照!$I$4,IF(AS502="1/3(多子)",$M502*参照!$I$4,IF(AS502="多子世帯",$M502*参照!$I$4,IF(AS502="対象外",0))))))))))</f>
        <v>0</v>
      </c>
      <c r="CR502" s="456">
        <f t="shared" si="433"/>
        <v>0</v>
      </c>
      <c r="CS502" s="66"/>
      <c r="CT502" s="147"/>
      <c r="CU502" s="147"/>
      <c r="CV502" s="147"/>
      <c r="CW502" s="147"/>
      <c r="CX502" s="147"/>
      <c r="CY502" s="149"/>
      <c r="CZ502" s="100"/>
      <c r="DA502" s="147"/>
      <c r="DB502" s="147"/>
      <c r="DC502" s="147"/>
      <c r="DD502" s="147"/>
      <c r="DE502" s="147"/>
      <c r="DF502" s="148">
        <f t="shared" si="434"/>
        <v>0</v>
      </c>
      <c r="DG502" s="77">
        <f>IF(CD502=0,0,(ROUNDUP(O502*(BU502*参照!$C$5+BV502*参照!$C$6+BW502*参照!$C$7+BX502*参照!$C$8+BY502*参照!$C$9+BZ502*参照!$C$10+CA502*参照!$C$11+CB502*参照!$C$12+CC502*参照!$C$13)/CD502,-2)))</f>
        <v>0</v>
      </c>
      <c r="DH502" s="136" t="str">
        <f t="shared" si="405"/>
        <v>B</v>
      </c>
    </row>
    <row r="503" spans="1:112" ht="14.4">
      <c r="A503" s="137">
        <v>462</v>
      </c>
      <c r="B503" s="363"/>
      <c r="C503" s="361"/>
      <c r="D503" s="126"/>
      <c r="E503" s="127"/>
      <c r="F503" s="185"/>
      <c r="G503" s="213"/>
      <c r="H503" s="355"/>
      <c r="I503" s="235">
        <v>0</v>
      </c>
      <c r="J503" s="235">
        <f t="shared" si="406"/>
        <v>0</v>
      </c>
      <c r="K503" s="387">
        <f>IF(D503="昼間",参照!$E$4,IF(D503="夜間等",参照!$E$5,IF(D503="通信",参照!$E$6,0)))</f>
        <v>0</v>
      </c>
      <c r="L503" s="240">
        <f t="shared" si="407"/>
        <v>0</v>
      </c>
      <c r="M503" s="241">
        <f t="shared" si="408"/>
        <v>0</v>
      </c>
      <c r="N503" s="238"/>
      <c r="O503" s="238">
        <f t="shared" si="409"/>
        <v>0</v>
      </c>
      <c r="P503" s="389">
        <v>0</v>
      </c>
      <c r="Q503" s="392">
        <f>IF(D503="昼間",参照!$F$4,IF(D503="夜間等",参照!$F$5,IF(D503="通信",参照!$F$6,0)))</f>
        <v>0</v>
      </c>
      <c r="R503" s="240">
        <f t="shared" si="410"/>
        <v>0</v>
      </c>
      <c r="S503" s="214"/>
      <c r="T503" s="384">
        <f t="shared" si="411"/>
        <v>0</v>
      </c>
      <c r="U503" s="382">
        <f t="shared" si="412"/>
        <v>0</v>
      </c>
      <c r="V503" s="380">
        <f t="shared" si="413"/>
        <v>0</v>
      </c>
      <c r="W503" s="378">
        <f t="shared" si="414"/>
        <v>0</v>
      </c>
      <c r="X503" s="386" t="str">
        <f t="shared" si="384"/>
        <v>0</v>
      </c>
      <c r="Y503" s="379">
        <f t="shared" si="415"/>
        <v>0</v>
      </c>
      <c r="Z503" s="441"/>
      <c r="AA503" s="441"/>
      <c r="AB503" s="445">
        <f t="shared" si="416"/>
        <v>0</v>
      </c>
      <c r="AC503" s="356">
        <f t="shared" si="417"/>
        <v>0</v>
      </c>
      <c r="AD503" s="123">
        <f t="shared" si="385"/>
        <v>0</v>
      </c>
      <c r="AE503" s="123">
        <f t="shared" si="386"/>
        <v>0</v>
      </c>
      <c r="AF503" s="183"/>
      <c r="AG503" s="32"/>
      <c r="AH503" s="97"/>
      <c r="AI503" s="33"/>
      <c r="AJ503" s="97"/>
      <c r="AK503" s="33"/>
      <c r="AL503" s="97"/>
      <c r="AM503" s="98"/>
      <c r="AN503" s="99"/>
      <c r="AO503" s="147"/>
      <c r="AP503" s="147"/>
      <c r="AQ503" s="147"/>
      <c r="AR503" s="147"/>
      <c r="AS503" s="33"/>
      <c r="AT503" s="308">
        <f t="shared" si="387"/>
        <v>0</v>
      </c>
      <c r="AU503" s="295">
        <f t="shared" si="388"/>
        <v>0</v>
      </c>
      <c r="AV503" s="295">
        <f t="shared" si="389"/>
        <v>0</v>
      </c>
      <c r="AW503" s="295">
        <f t="shared" si="390"/>
        <v>0</v>
      </c>
      <c r="AX503" s="295">
        <f t="shared" si="391"/>
        <v>0</v>
      </c>
      <c r="AY503" s="295">
        <f t="shared" si="392"/>
        <v>0</v>
      </c>
      <c r="AZ503" s="295">
        <f t="shared" si="393"/>
        <v>0</v>
      </c>
      <c r="BA503" s="295">
        <f t="shared" si="394"/>
        <v>0</v>
      </c>
      <c r="BB503" s="310">
        <f t="shared" si="395"/>
        <v>0</v>
      </c>
      <c r="BC503" s="308">
        <f t="shared" si="396"/>
        <v>0</v>
      </c>
      <c r="BD503" s="308">
        <f t="shared" si="397"/>
        <v>0</v>
      </c>
      <c r="BE503" s="295">
        <f t="shared" si="398"/>
        <v>0</v>
      </c>
      <c r="BF503" s="308">
        <f t="shared" si="399"/>
        <v>0</v>
      </c>
      <c r="BG503" s="295">
        <f t="shared" si="400"/>
        <v>0</v>
      </c>
      <c r="BH503" s="308">
        <f t="shared" si="401"/>
        <v>0</v>
      </c>
      <c r="BI503" s="295">
        <f t="shared" si="402"/>
        <v>0</v>
      </c>
      <c r="BJ503" s="295">
        <f t="shared" si="403"/>
        <v>0</v>
      </c>
      <c r="BK503" s="310">
        <f t="shared" si="404"/>
        <v>0</v>
      </c>
      <c r="BL503" s="317">
        <f t="shared" si="418"/>
        <v>0</v>
      </c>
      <c r="BM503" s="299">
        <f t="shared" si="418"/>
        <v>0</v>
      </c>
      <c r="BN503" s="299">
        <f t="shared" si="419"/>
        <v>0</v>
      </c>
      <c r="BO503" s="299">
        <f t="shared" si="418"/>
        <v>0</v>
      </c>
      <c r="BP503" s="299">
        <f t="shared" si="420"/>
        <v>0</v>
      </c>
      <c r="BQ503" s="299">
        <f t="shared" si="418"/>
        <v>0</v>
      </c>
      <c r="BR503" s="299">
        <f t="shared" si="421"/>
        <v>0</v>
      </c>
      <c r="BS503" s="299">
        <f t="shared" si="422"/>
        <v>0</v>
      </c>
      <c r="BT503" s="318">
        <f t="shared" si="422"/>
        <v>0</v>
      </c>
      <c r="BU503" s="450">
        <f t="shared" si="423"/>
        <v>0</v>
      </c>
      <c r="BV503" s="451">
        <f t="shared" si="424"/>
        <v>0</v>
      </c>
      <c r="BW503" s="451">
        <f t="shared" si="425"/>
        <v>0</v>
      </c>
      <c r="BX503" s="451">
        <f t="shared" si="426"/>
        <v>0</v>
      </c>
      <c r="BY503" s="451">
        <f t="shared" si="427"/>
        <v>0</v>
      </c>
      <c r="BZ503" s="451">
        <f t="shared" si="428"/>
        <v>0</v>
      </c>
      <c r="CA503" s="451">
        <f t="shared" si="429"/>
        <v>0</v>
      </c>
      <c r="CB503" s="451">
        <f t="shared" si="430"/>
        <v>0</v>
      </c>
      <c r="CC503" s="451">
        <f t="shared" si="431"/>
        <v>0</v>
      </c>
      <c r="CD503" s="452">
        <f t="shared" si="432"/>
        <v>0</v>
      </c>
      <c r="CE503" s="453">
        <f>IF($AF503="3/3",$R503*参照!$J$4,IF($AF503="2/3",$R503*参照!$J$5,IF($AF503="1/3",$R503*参照!$J$6,IF($AF503="1/4(多子)",$R503*参照!$J$4,IF($AF503="1/4(工･農)",$R503*参照!$J$7,IF($AF503="3/3(多子)",$R503*参照!$J$4,IF($AF503="2/3(多子)",$R503*参照!$J$4,IF($AF503="1/3(多子)",$R503*参照!$J$4,IF($AF503="多子世帯",$R503*参照!$J$4,)))))))))</f>
        <v>0</v>
      </c>
      <c r="CF503" s="454" t="b">
        <f>IF(AH503="3/3",$M503*参照!$I$4,IF(AH503="2/3",$M503*参照!$I$5,IF(AH503="1/3",$M503*参照!$I$6,IF(AH503="1/4(多子)",$M503*参照!$I$4,IF(AH503="1/4(工･農)",$M503*参照!$I$7,IF(AH503="3/3(多子)",$M503*参照!$I$4,IF(AH503="2/3(多子)",$M503*参照!$I$4,IF(AH503="1/3(多子)",$M503*参照!$I$4,IF(AH503="多子世帯",$M503*参照!$I$4,IF(AH503="対象外",0))))))))))</f>
        <v>0</v>
      </c>
      <c r="CG503" s="454" t="b">
        <f>IF(AI503="3/3",$M503*参照!$I$4,IF(AI503="2/3",$M503*参照!$I$5,IF(AI503="1/3",$M503*参照!$I$6,IF(AI503="1/4(多子)",$M503*参照!$I$4,IF(AI503="1/4(工･農)",$M503*参照!$I$7,IF(AI503="3/3(多子)",$M503*参照!$I$4,IF(AI503="2/3(多子)",$M503*参照!$I$4,IF(AI503="1/3(多子)",$M503*参照!$I$4,IF(AI503="多子世帯",$M503*参照!$I$4,IF(AI503="対象外",0))))))))))</f>
        <v>0</v>
      </c>
      <c r="CH503" s="454" t="b">
        <f>IF(AJ503="3/3",$M503*参照!$I$4,IF(AJ503="2/3",$M503*参照!$I$5,IF(AJ503="1/3",$M503*参照!$I$6,IF(AJ503="1/4(多子)",$M503*参照!$I$4,IF(AJ503="1/4(工･農)",$M503*参照!$I$7,IF(AJ503="3/3(多子)",$M503*参照!$I$4,IF(AJ503="2/3(多子)",$M503*参照!$I$4,IF(AJ503="1/3(多子)",$M503*参照!$I$4,IF(AJ503="多子世帯",$M503*参照!$I$4,IF(AJ503="対象外",0))))))))))</f>
        <v>0</v>
      </c>
      <c r="CI503" s="454" t="b">
        <f>IF(AK503="3/3",$M503*参照!$I$4,IF(AK503="2/3",$M503*参照!$I$5,IF(AK503="1/3",$M503*参照!$I$6,IF(AK503="1/4(多子)",$M503*参照!$I$4,IF(AK503="1/4(工･農)",$M503*参照!$I$7,IF(AK503="3/3(多子)",$M503*参照!$I$4,IF(AK503="2/3(多子)",$M503*参照!$I$4,IF(AK503="1/3(多子)",$M503*参照!$I$4,IF(AK503="多子世帯",$M503*参照!$I$4,IF(AK503="対象外",0))))))))))</f>
        <v>0</v>
      </c>
      <c r="CJ503" s="454" t="b">
        <f>IF(AL503="3/3",$M503*参照!$I$4,IF(AL503="2/3",$M503*参照!$I$5,IF(AL503="1/3",$M503*参照!$I$6,IF(AL503="1/4(多子)",$M503*参照!$I$4,IF(AL503="1/4(工･農)",$M503*参照!$I$7,IF(AL503="3/3(多子)",$M503*参照!$I$4,IF(AL503="2/3(多子)",$M503*参照!$I$4,IF(AL503="1/3(多子)",$M503*参照!$I$4,IF(AL503="多子世帯",$M503*参照!$I$4,IF(AL503="対象外",0))))))))))</f>
        <v>0</v>
      </c>
      <c r="CK503" s="454" t="b">
        <f>IF(AM503="3/3",$M503*参照!$I$4,IF(AM503="2/3",$M503*参照!$I$5,IF(AM503="1/3",$M503*参照!$I$6,IF(AM503="1/4(多子)",$M503*参照!$I$4,IF(AM503="1/4(工･農)",$M503*参照!$I$7,IF(AM503="3/3(多子)",$M503*参照!$I$4,IF(AM503="2/3(多子)",$M503*参照!$I$4,IF(AM503="1/3(多子)",$M503*参照!$I$4,IF(AM503="多子世帯",$M503*参照!$I$4,IF(AM503="対象外",0))))))))))</f>
        <v>0</v>
      </c>
      <c r="CL503" s="454" t="b">
        <f>IF(AN503="3/3",$M503*参照!$I$4,IF(AN503="2/3",$M503*参照!$I$5,IF(AN503="1/3",$M503*参照!$I$6,IF(AN503="1/4(多子)",$M503*参照!$I$4,IF(AN503="1/4(工･農)",$M503*参照!$I$7,IF(AN503="3/3(多子)",$M503*参照!$I$4,IF(AN503="2/3(多子)",$M503*参照!$I$4,IF(AN503="1/3(多子)",$M503*参照!$I$4,IF(AN503="多子世帯",$M503*参照!$I$4,IF(AN503="対象外",0))))))))))</f>
        <v>0</v>
      </c>
      <c r="CM503" s="454" t="b">
        <f>IF(AO503="3/3",$M503*参照!$I$4,IF(AO503="2/3",$M503*参照!$I$5,IF(AO503="1/3",$M503*参照!$I$6,IF(AO503="1/4(多子)",$M503*参照!$I$4,IF(AO503="1/4(工･農)",$M503*参照!$I$7,IF(AO503="3/3(多子)",$M503*参照!$I$4,IF(AO503="2/3(多子)",$M503*参照!$I$4,IF(AO503="1/3(多子)",$M503*参照!$I$4,IF(AO503="多子世帯",$M503*参照!$I$4,IF(AO503="対象外",0))))))))))</f>
        <v>0</v>
      </c>
      <c r="CN503" s="454" t="b">
        <f>IF(AP503="3/3",$M503*参照!$I$4,IF(AP503="2/3",$M503*参照!$I$5,IF(AP503="1/3",$M503*参照!$I$6,IF(AP503="1/4(多子)",$M503*参照!$I$4,IF(AP503="1/4(工･農)",$M503*参照!$I$7,IF(AP503="3/3(多子)",$M503*参照!$I$4,IF(AP503="2/3(多子)",$M503*参照!$I$4,IF(AP503="1/3(多子)",$M503*参照!$I$4,IF(AP503="多子世帯",$M503*参照!$I$4,IF(AP503="対象外",0))))))))))</f>
        <v>0</v>
      </c>
      <c r="CO503" s="454" t="b">
        <f>IF(AQ503="3/3",$M503*参照!$I$4,IF(AQ503="2/3",$M503*参照!$I$5,IF(AQ503="1/3",$M503*参照!$I$6,IF(AQ503="1/4(多子)",$M503*参照!$I$4,IF(AQ503="1/4(工･農)",$M503*参照!$I$7,IF(AQ503="3/3(多子)",$M503*参照!$I$4,IF(AQ503="2/3(多子)",$M503*参照!$I$4,IF(AQ503="1/3(多子)",$M503*参照!$I$4,IF(AQ503="多子世帯",$M503*参照!$I$4,IF(AQ503="対象外",0))))))))))</f>
        <v>0</v>
      </c>
      <c r="CP503" s="454" t="b">
        <f>IF(AR503="3/3",$M503*参照!$I$4,IF(AR503="2/3",$M503*参照!$I$5,IF(AR503="1/3",$M503*参照!$I$6,IF(AR503="1/4(多子)",$M503*参照!$I$4,IF(AR503="1/4(工･農)",$M503*参照!$I$7,IF(AR503="3/3(多子)",$M503*参照!$I$4,IF(AR503="2/3(多子)",$M503*参照!$I$4,IF(AR503="1/3(多子)",$M503*参照!$I$4,IF(AR503="多子世帯",$M503*参照!$I$4,IF(AR503="対象外",0))))))))))</f>
        <v>0</v>
      </c>
      <c r="CQ503" s="455" t="b">
        <f>IF(AS503="3/3",$M503*参照!$I$4,IF(AS503="2/3",$M503*参照!$I$5,IF(AS503="1/3",$M503*参照!$I$6,IF(AS503="1/4(多子)",$M503*参照!$I$4,IF(AS503="1/4(工･農)",$M503*参照!$I$7,IF(AS503="3/3(多子)",$M503*参照!$I$4,IF(AS503="2/3(多子)",$M503*参照!$I$4,IF(AS503="1/3(多子)",$M503*参照!$I$4,IF(AS503="多子世帯",$M503*参照!$I$4,IF(AS503="対象外",0))))))))))</f>
        <v>0</v>
      </c>
      <c r="CR503" s="456">
        <f t="shared" si="433"/>
        <v>0</v>
      </c>
      <c r="CS503" s="66"/>
      <c r="CT503" s="147"/>
      <c r="CU503" s="147"/>
      <c r="CV503" s="147"/>
      <c r="CW503" s="147"/>
      <c r="CX503" s="147"/>
      <c r="CY503" s="149"/>
      <c r="CZ503" s="100"/>
      <c r="DA503" s="147"/>
      <c r="DB503" s="147"/>
      <c r="DC503" s="147"/>
      <c r="DD503" s="147"/>
      <c r="DE503" s="147"/>
      <c r="DF503" s="148">
        <f t="shared" si="434"/>
        <v>0</v>
      </c>
      <c r="DG503" s="77">
        <f>IF(CD503=0,0,(ROUNDUP(O503*(BU503*参照!$C$5+BV503*参照!$C$6+BW503*参照!$C$7+BX503*参照!$C$8+BY503*参照!$C$9+BZ503*参照!$C$10+CA503*参照!$C$11+CB503*参照!$C$12+CC503*参照!$C$13)/CD503,-2)))</f>
        <v>0</v>
      </c>
      <c r="DH503" s="136" t="str">
        <f t="shared" si="405"/>
        <v>B</v>
      </c>
    </row>
    <row r="504" spans="1:112" ht="14.4">
      <c r="A504" s="137">
        <v>463</v>
      </c>
      <c r="B504" s="363"/>
      <c r="C504" s="361"/>
      <c r="D504" s="126"/>
      <c r="E504" s="127"/>
      <c r="F504" s="185"/>
      <c r="G504" s="213"/>
      <c r="H504" s="355"/>
      <c r="I504" s="235">
        <v>0</v>
      </c>
      <c r="J504" s="235">
        <f t="shared" si="406"/>
        <v>0</v>
      </c>
      <c r="K504" s="387">
        <f>IF(D504="昼間",参照!$E$4,IF(D504="夜間等",参照!$E$5,IF(D504="通信",参照!$E$6,0)))</f>
        <v>0</v>
      </c>
      <c r="L504" s="240">
        <f t="shared" si="407"/>
        <v>0</v>
      </c>
      <c r="M504" s="241">
        <f t="shared" si="408"/>
        <v>0</v>
      </c>
      <c r="N504" s="238"/>
      <c r="O504" s="238">
        <f t="shared" si="409"/>
        <v>0</v>
      </c>
      <c r="P504" s="389">
        <v>0</v>
      </c>
      <c r="Q504" s="392">
        <f>IF(D504="昼間",参照!$F$4,IF(D504="夜間等",参照!$F$5,IF(D504="通信",参照!$F$6,0)))</f>
        <v>0</v>
      </c>
      <c r="R504" s="240">
        <f t="shared" si="410"/>
        <v>0</v>
      </c>
      <c r="S504" s="214"/>
      <c r="T504" s="384">
        <f t="shared" si="411"/>
        <v>0</v>
      </c>
      <c r="U504" s="382">
        <f t="shared" si="412"/>
        <v>0</v>
      </c>
      <c r="V504" s="380">
        <f t="shared" si="413"/>
        <v>0</v>
      </c>
      <c r="W504" s="378">
        <f t="shared" si="414"/>
        <v>0</v>
      </c>
      <c r="X504" s="386" t="str">
        <f t="shared" si="384"/>
        <v>0</v>
      </c>
      <c r="Y504" s="379">
        <f t="shared" si="415"/>
        <v>0</v>
      </c>
      <c r="Z504" s="441"/>
      <c r="AA504" s="441"/>
      <c r="AB504" s="445">
        <f t="shared" si="416"/>
        <v>0</v>
      </c>
      <c r="AC504" s="356">
        <f t="shared" si="417"/>
        <v>0</v>
      </c>
      <c r="AD504" s="123">
        <f t="shared" si="385"/>
        <v>0</v>
      </c>
      <c r="AE504" s="123">
        <f t="shared" si="386"/>
        <v>0</v>
      </c>
      <c r="AF504" s="183"/>
      <c r="AG504" s="32"/>
      <c r="AH504" s="97"/>
      <c r="AI504" s="33"/>
      <c r="AJ504" s="97"/>
      <c r="AK504" s="33"/>
      <c r="AL504" s="97"/>
      <c r="AM504" s="98"/>
      <c r="AN504" s="99"/>
      <c r="AO504" s="147"/>
      <c r="AP504" s="147"/>
      <c r="AQ504" s="147"/>
      <c r="AR504" s="147"/>
      <c r="AS504" s="33"/>
      <c r="AT504" s="308">
        <f t="shared" si="387"/>
        <v>0</v>
      </c>
      <c r="AU504" s="295">
        <f t="shared" si="388"/>
        <v>0</v>
      </c>
      <c r="AV504" s="295">
        <f t="shared" si="389"/>
        <v>0</v>
      </c>
      <c r="AW504" s="295">
        <f t="shared" si="390"/>
        <v>0</v>
      </c>
      <c r="AX504" s="295">
        <f t="shared" si="391"/>
        <v>0</v>
      </c>
      <c r="AY504" s="295">
        <f t="shared" si="392"/>
        <v>0</v>
      </c>
      <c r="AZ504" s="295">
        <f t="shared" si="393"/>
        <v>0</v>
      </c>
      <c r="BA504" s="295">
        <f t="shared" si="394"/>
        <v>0</v>
      </c>
      <c r="BB504" s="310">
        <f t="shared" si="395"/>
        <v>0</v>
      </c>
      <c r="BC504" s="308">
        <f t="shared" si="396"/>
        <v>0</v>
      </c>
      <c r="BD504" s="308">
        <f t="shared" si="397"/>
        <v>0</v>
      </c>
      <c r="BE504" s="295">
        <f t="shared" si="398"/>
        <v>0</v>
      </c>
      <c r="BF504" s="308">
        <f t="shared" si="399"/>
        <v>0</v>
      </c>
      <c r="BG504" s="295">
        <f t="shared" si="400"/>
        <v>0</v>
      </c>
      <c r="BH504" s="308">
        <f t="shared" si="401"/>
        <v>0</v>
      </c>
      <c r="BI504" s="295">
        <f t="shared" si="402"/>
        <v>0</v>
      </c>
      <c r="BJ504" s="295">
        <f t="shared" si="403"/>
        <v>0</v>
      </c>
      <c r="BK504" s="310">
        <f t="shared" si="404"/>
        <v>0</v>
      </c>
      <c r="BL504" s="317">
        <f t="shared" si="418"/>
        <v>0</v>
      </c>
      <c r="BM504" s="299">
        <f t="shared" si="418"/>
        <v>0</v>
      </c>
      <c r="BN504" s="299">
        <f t="shared" si="419"/>
        <v>0</v>
      </c>
      <c r="BO504" s="299">
        <f t="shared" si="418"/>
        <v>0</v>
      </c>
      <c r="BP504" s="299">
        <f t="shared" si="420"/>
        <v>0</v>
      </c>
      <c r="BQ504" s="299">
        <f t="shared" si="418"/>
        <v>0</v>
      </c>
      <c r="BR504" s="299">
        <f t="shared" si="421"/>
        <v>0</v>
      </c>
      <c r="BS504" s="299">
        <f t="shared" si="422"/>
        <v>0</v>
      </c>
      <c r="BT504" s="318">
        <f t="shared" si="422"/>
        <v>0</v>
      </c>
      <c r="BU504" s="450">
        <f t="shared" si="423"/>
        <v>0</v>
      </c>
      <c r="BV504" s="451">
        <f t="shared" si="424"/>
        <v>0</v>
      </c>
      <c r="BW504" s="451">
        <f t="shared" si="425"/>
        <v>0</v>
      </c>
      <c r="BX504" s="451">
        <f t="shared" si="426"/>
        <v>0</v>
      </c>
      <c r="BY504" s="451">
        <f t="shared" si="427"/>
        <v>0</v>
      </c>
      <c r="BZ504" s="451">
        <f t="shared" si="428"/>
        <v>0</v>
      </c>
      <c r="CA504" s="451">
        <f t="shared" si="429"/>
        <v>0</v>
      </c>
      <c r="CB504" s="451">
        <f t="shared" si="430"/>
        <v>0</v>
      </c>
      <c r="CC504" s="451">
        <f t="shared" si="431"/>
        <v>0</v>
      </c>
      <c r="CD504" s="452">
        <f t="shared" si="432"/>
        <v>0</v>
      </c>
      <c r="CE504" s="453">
        <f>IF($AF504="3/3",$R504*参照!$J$4,IF($AF504="2/3",$R504*参照!$J$5,IF($AF504="1/3",$R504*参照!$J$6,IF($AF504="1/4(多子)",$R504*参照!$J$4,IF($AF504="1/4(工･農)",$R504*参照!$J$7,IF($AF504="3/3(多子)",$R504*参照!$J$4,IF($AF504="2/3(多子)",$R504*参照!$J$4,IF($AF504="1/3(多子)",$R504*参照!$J$4,IF($AF504="多子世帯",$R504*参照!$J$4,)))))))))</f>
        <v>0</v>
      </c>
      <c r="CF504" s="454" t="b">
        <f>IF(AH504="3/3",$M504*参照!$I$4,IF(AH504="2/3",$M504*参照!$I$5,IF(AH504="1/3",$M504*参照!$I$6,IF(AH504="1/4(多子)",$M504*参照!$I$4,IF(AH504="1/4(工･農)",$M504*参照!$I$7,IF(AH504="3/3(多子)",$M504*参照!$I$4,IF(AH504="2/3(多子)",$M504*参照!$I$4,IF(AH504="1/3(多子)",$M504*参照!$I$4,IF(AH504="多子世帯",$M504*参照!$I$4,IF(AH504="対象外",0))))))))))</f>
        <v>0</v>
      </c>
      <c r="CG504" s="454" t="b">
        <f>IF(AI504="3/3",$M504*参照!$I$4,IF(AI504="2/3",$M504*参照!$I$5,IF(AI504="1/3",$M504*参照!$I$6,IF(AI504="1/4(多子)",$M504*参照!$I$4,IF(AI504="1/4(工･農)",$M504*参照!$I$7,IF(AI504="3/3(多子)",$M504*参照!$I$4,IF(AI504="2/3(多子)",$M504*参照!$I$4,IF(AI504="1/3(多子)",$M504*参照!$I$4,IF(AI504="多子世帯",$M504*参照!$I$4,IF(AI504="対象外",0))))))))))</f>
        <v>0</v>
      </c>
      <c r="CH504" s="454" t="b">
        <f>IF(AJ504="3/3",$M504*参照!$I$4,IF(AJ504="2/3",$M504*参照!$I$5,IF(AJ504="1/3",$M504*参照!$I$6,IF(AJ504="1/4(多子)",$M504*参照!$I$4,IF(AJ504="1/4(工･農)",$M504*参照!$I$7,IF(AJ504="3/3(多子)",$M504*参照!$I$4,IF(AJ504="2/3(多子)",$M504*参照!$I$4,IF(AJ504="1/3(多子)",$M504*参照!$I$4,IF(AJ504="多子世帯",$M504*参照!$I$4,IF(AJ504="対象外",0))))))))))</f>
        <v>0</v>
      </c>
      <c r="CI504" s="454" t="b">
        <f>IF(AK504="3/3",$M504*参照!$I$4,IF(AK504="2/3",$M504*参照!$I$5,IF(AK504="1/3",$M504*参照!$I$6,IF(AK504="1/4(多子)",$M504*参照!$I$4,IF(AK504="1/4(工･農)",$M504*参照!$I$7,IF(AK504="3/3(多子)",$M504*参照!$I$4,IF(AK504="2/3(多子)",$M504*参照!$I$4,IF(AK504="1/3(多子)",$M504*参照!$I$4,IF(AK504="多子世帯",$M504*参照!$I$4,IF(AK504="対象外",0))))))))))</f>
        <v>0</v>
      </c>
      <c r="CJ504" s="454" t="b">
        <f>IF(AL504="3/3",$M504*参照!$I$4,IF(AL504="2/3",$M504*参照!$I$5,IF(AL504="1/3",$M504*参照!$I$6,IF(AL504="1/4(多子)",$M504*参照!$I$4,IF(AL504="1/4(工･農)",$M504*参照!$I$7,IF(AL504="3/3(多子)",$M504*参照!$I$4,IF(AL504="2/3(多子)",$M504*参照!$I$4,IF(AL504="1/3(多子)",$M504*参照!$I$4,IF(AL504="多子世帯",$M504*参照!$I$4,IF(AL504="対象外",0))))))))))</f>
        <v>0</v>
      </c>
      <c r="CK504" s="454" t="b">
        <f>IF(AM504="3/3",$M504*参照!$I$4,IF(AM504="2/3",$M504*参照!$I$5,IF(AM504="1/3",$M504*参照!$I$6,IF(AM504="1/4(多子)",$M504*参照!$I$4,IF(AM504="1/4(工･農)",$M504*参照!$I$7,IF(AM504="3/3(多子)",$M504*参照!$I$4,IF(AM504="2/3(多子)",$M504*参照!$I$4,IF(AM504="1/3(多子)",$M504*参照!$I$4,IF(AM504="多子世帯",$M504*参照!$I$4,IF(AM504="対象外",0))))))))))</f>
        <v>0</v>
      </c>
      <c r="CL504" s="454" t="b">
        <f>IF(AN504="3/3",$M504*参照!$I$4,IF(AN504="2/3",$M504*参照!$I$5,IF(AN504="1/3",$M504*参照!$I$6,IF(AN504="1/4(多子)",$M504*参照!$I$4,IF(AN504="1/4(工･農)",$M504*参照!$I$7,IF(AN504="3/3(多子)",$M504*参照!$I$4,IF(AN504="2/3(多子)",$M504*参照!$I$4,IF(AN504="1/3(多子)",$M504*参照!$I$4,IF(AN504="多子世帯",$M504*参照!$I$4,IF(AN504="対象外",0))))))))))</f>
        <v>0</v>
      </c>
      <c r="CM504" s="454" t="b">
        <f>IF(AO504="3/3",$M504*参照!$I$4,IF(AO504="2/3",$M504*参照!$I$5,IF(AO504="1/3",$M504*参照!$I$6,IF(AO504="1/4(多子)",$M504*参照!$I$4,IF(AO504="1/4(工･農)",$M504*参照!$I$7,IF(AO504="3/3(多子)",$M504*参照!$I$4,IF(AO504="2/3(多子)",$M504*参照!$I$4,IF(AO504="1/3(多子)",$M504*参照!$I$4,IF(AO504="多子世帯",$M504*参照!$I$4,IF(AO504="対象外",0))))))))))</f>
        <v>0</v>
      </c>
      <c r="CN504" s="454" t="b">
        <f>IF(AP504="3/3",$M504*参照!$I$4,IF(AP504="2/3",$M504*参照!$I$5,IF(AP504="1/3",$M504*参照!$I$6,IF(AP504="1/4(多子)",$M504*参照!$I$4,IF(AP504="1/4(工･農)",$M504*参照!$I$7,IF(AP504="3/3(多子)",$M504*参照!$I$4,IF(AP504="2/3(多子)",$M504*参照!$I$4,IF(AP504="1/3(多子)",$M504*参照!$I$4,IF(AP504="多子世帯",$M504*参照!$I$4,IF(AP504="対象外",0))))))))))</f>
        <v>0</v>
      </c>
      <c r="CO504" s="454" t="b">
        <f>IF(AQ504="3/3",$M504*参照!$I$4,IF(AQ504="2/3",$M504*参照!$I$5,IF(AQ504="1/3",$M504*参照!$I$6,IF(AQ504="1/4(多子)",$M504*参照!$I$4,IF(AQ504="1/4(工･農)",$M504*参照!$I$7,IF(AQ504="3/3(多子)",$M504*参照!$I$4,IF(AQ504="2/3(多子)",$M504*参照!$I$4,IF(AQ504="1/3(多子)",$M504*参照!$I$4,IF(AQ504="多子世帯",$M504*参照!$I$4,IF(AQ504="対象外",0))))))))))</f>
        <v>0</v>
      </c>
      <c r="CP504" s="454" t="b">
        <f>IF(AR504="3/3",$M504*参照!$I$4,IF(AR504="2/3",$M504*参照!$I$5,IF(AR504="1/3",$M504*参照!$I$6,IF(AR504="1/4(多子)",$M504*参照!$I$4,IF(AR504="1/4(工･農)",$M504*参照!$I$7,IF(AR504="3/3(多子)",$M504*参照!$I$4,IF(AR504="2/3(多子)",$M504*参照!$I$4,IF(AR504="1/3(多子)",$M504*参照!$I$4,IF(AR504="多子世帯",$M504*参照!$I$4,IF(AR504="対象外",0))))))))))</f>
        <v>0</v>
      </c>
      <c r="CQ504" s="455" t="b">
        <f>IF(AS504="3/3",$M504*参照!$I$4,IF(AS504="2/3",$M504*参照!$I$5,IF(AS504="1/3",$M504*参照!$I$6,IF(AS504="1/4(多子)",$M504*参照!$I$4,IF(AS504="1/4(工･農)",$M504*参照!$I$7,IF(AS504="3/3(多子)",$M504*参照!$I$4,IF(AS504="2/3(多子)",$M504*参照!$I$4,IF(AS504="1/3(多子)",$M504*参照!$I$4,IF(AS504="多子世帯",$M504*参照!$I$4,IF(AS504="対象外",0))))))))))</f>
        <v>0</v>
      </c>
      <c r="CR504" s="456">
        <f t="shared" si="433"/>
        <v>0</v>
      </c>
      <c r="CS504" s="66"/>
      <c r="CT504" s="147"/>
      <c r="CU504" s="147"/>
      <c r="CV504" s="147"/>
      <c r="CW504" s="147"/>
      <c r="CX504" s="147"/>
      <c r="CY504" s="149"/>
      <c r="CZ504" s="100"/>
      <c r="DA504" s="147"/>
      <c r="DB504" s="147"/>
      <c r="DC504" s="147"/>
      <c r="DD504" s="147"/>
      <c r="DE504" s="147"/>
      <c r="DF504" s="148">
        <f t="shared" si="434"/>
        <v>0</v>
      </c>
      <c r="DG504" s="77">
        <f>IF(CD504=0,0,(ROUNDUP(O504*(BU504*参照!$C$5+BV504*参照!$C$6+BW504*参照!$C$7+BX504*参照!$C$8+BY504*参照!$C$9+BZ504*参照!$C$10+CA504*参照!$C$11+CB504*参照!$C$12+CC504*参照!$C$13)/CD504,-2)))</f>
        <v>0</v>
      </c>
      <c r="DH504" s="136" t="str">
        <f t="shared" si="405"/>
        <v>B</v>
      </c>
    </row>
    <row r="505" spans="1:112" ht="14.4">
      <c r="A505" s="137">
        <v>464</v>
      </c>
      <c r="B505" s="354"/>
      <c r="C505" s="355"/>
      <c r="D505" s="213"/>
      <c r="E505" s="213"/>
      <c r="F505" s="185"/>
      <c r="G505" s="213"/>
      <c r="H505" s="355"/>
      <c r="I505" s="237">
        <v>0</v>
      </c>
      <c r="J505" s="236">
        <f t="shared" si="406"/>
        <v>0</v>
      </c>
      <c r="K505" s="387">
        <f>IF(D505="昼間",参照!$E$4,IF(D505="夜間等",参照!$E$5,IF(D505="通信",参照!$E$6,0)))</f>
        <v>0</v>
      </c>
      <c r="L505" s="240">
        <f t="shared" si="407"/>
        <v>0</v>
      </c>
      <c r="M505" s="241">
        <f t="shared" si="408"/>
        <v>0</v>
      </c>
      <c r="N505" s="238"/>
      <c r="O505" s="238">
        <f t="shared" si="409"/>
        <v>0</v>
      </c>
      <c r="P505" s="389">
        <v>0</v>
      </c>
      <c r="Q505" s="392">
        <f>IF(D505="昼間",参照!$F$4,IF(D505="夜間等",参照!$F$5,IF(D505="通信",参照!$F$6,0)))</f>
        <v>0</v>
      </c>
      <c r="R505" s="240">
        <f t="shared" si="410"/>
        <v>0</v>
      </c>
      <c r="S505" s="214"/>
      <c r="T505" s="384">
        <f t="shared" si="411"/>
        <v>0</v>
      </c>
      <c r="U505" s="382">
        <f t="shared" si="412"/>
        <v>0</v>
      </c>
      <c r="V505" s="380">
        <f t="shared" si="413"/>
        <v>0</v>
      </c>
      <c r="W505" s="378">
        <f t="shared" si="414"/>
        <v>0</v>
      </c>
      <c r="X505" s="386" t="str">
        <f t="shared" si="384"/>
        <v>0</v>
      </c>
      <c r="Y505" s="379">
        <f t="shared" si="415"/>
        <v>0</v>
      </c>
      <c r="Z505" s="441"/>
      <c r="AA505" s="441"/>
      <c r="AB505" s="445">
        <f t="shared" si="416"/>
        <v>0</v>
      </c>
      <c r="AC505" s="356">
        <f t="shared" si="417"/>
        <v>0</v>
      </c>
      <c r="AD505" s="123">
        <f t="shared" si="385"/>
        <v>0</v>
      </c>
      <c r="AE505" s="123">
        <f t="shared" si="386"/>
        <v>0</v>
      </c>
      <c r="AF505" s="183"/>
      <c r="AG505" s="32"/>
      <c r="AH505" s="97"/>
      <c r="AI505" s="33"/>
      <c r="AJ505" s="97"/>
      <c r="AK505" s="33"/>
      <c r="AL505" s="97"/>
      <c r="AM505" s="98"/>
      <c r="AN505" s="99"/>
      <c r="AO505" s="147"/>
      <c r="AP505" s="147"/>
      <c r="AQ505" s="147"/>
      <c r="AR505" s="147"/>
      <c r="AS505" s="33"/>
      <c r="AT505" s="308">
        <f t="shared" si="387"/>
        <v>0</v>
      </c>
      <c r="AU505" s="295">
        <f t="shared" si="388"/>
        <v>0</v>
      </c>
      <c r="AV505" s="295">
        <f t="shared" si="389"/>
        <v>0</v>
      </c>
      <c r="AW505" s="295">
        <f t="shared" si="390"/>
        <v>0</v>
      </c>
      <c r="AX505" s="295">
        <f t="shared" si="391"/>
        <v>0</v>
      </c>
      <c r="AY505" s="295">
        <f t="shared" si="392"/>
        <v>0</v>
      </c>
      <c r="AZ505" s="295">
        <f t="shared" si="393"/>
        <v>0</v>
      </c>
      <c r="BA505" s="295">
        <f t="shared" si="394"/>
        <v>0</v>
      </c>
      <c r="BB505" s="310">
        <f t="shared" si="395"/>
        <v>0</v>
      </c>
      <c r="BC505" s="308">
        <f t="shared" si="396"/>
        <v>0</v>
      </c>
      <c r="BD505" s="308">
        <f t="shared" si="397"/>
        <v>0</v>
      </c>
      <c r="BE505" s="295">
        <f t="shared" si="398"/>
        <v>0</v>
      </c>
      <c r="BF505" s="308">
        <f t="shared" si="399"/>
        <v>0</v>
      </c>
      <c r="BG505" s="295">
        <f t="shared" si="400"/>
        <v>0</v>
      </c>
      <c r="BH505" s="308">
        <f t="shared" si="401"/>
        <v>0</v>
      </c>
      <c r="BI505" s="295">
        <f t="shared" si="402"/>
        <v>0</v>
      </c>
      <c r="BJ505" s="295">
        <f t="shared" si="403"/>
        <v>0</v>
      </c>
      <c r="BK505" s="310">
        <f t="shared" si="404"/>
        <v>0</v>
      </c>
      <c r="BL505" s="317">
        <f t="shared" si="418"/>
        <v>0</v>
      </c>
      <c r="BM505" s="299">
        <f t="shared" si="418"/>
        <v>0</v>
      </c>
      <c r="BN505" s="299">
        <f t="shared" si="419"/>
        <v>0</v>
      </c>
      <c r="BO505" s="299">
        <f t="shared" si="418"/>
        <v>0</v>
      </c>
      <c r="BP505" s="299">
        <f t="shared" si="420"/>
        <v>0</v>
      </c>
      <c r="BQ505" s="299">
        <f t="shared" si="418"/>
        <v>0</v>
      </c>
      <c r="BR505" s="299">
        <f t="shared" si="421"/>
        <v>0</v>
      </c>
      <c r="BS505" s="299">
        <f t="shared" si="422"/>
        <v>0</v>
      </c>
      <c r="BT505" s="318">
        <f t="shared" si="422"/>
        <v>0</v>
      </c>
      <c r="BU505" s="450">
        <f t="shared" si="423"/>
        <v>0</v>
      </c>
      <c r="BV505" s="451">
        <f t="shared" si="424"/>
        <v>0</v>
      </c>
      <c r="BW505" s="451">
        <f t="shared" si="425"/>
        <v>0</v>
      </c>
      <c r="BX505" s="451">
        <f t="shared" si="426"/>
        <v>0</v>
      </c>
      <c r="BY505" s="451">
        <f t="shared" si="427"/>
        <v>0</v>
      </c>
      <c r="BZ505" s="451">
        <f t="shared" si="428"/>
        <v>0</v>
      </c>
      <c r="CA505" s="451">
        <f t="shared" si="429"/>
        <v>0</v>
      </c>
      <c r="CB505" s="451">
        <f t="shared" si="430"/>
        <v>0</v>
      </c>
      <c r="CC505" s="451">
        <f t="shared" si="431"/>
        <v>0</v>
      </c>
      <c r="CD505" s="452">
        <f t="shared" si="432"/>
        <v>0</v>
      </c>
      <c r="CE505" s="453">
        <f>IF($AF505="3/3",$R505*参照!$J$4,IF($AF505="2/3",$R505*参照!$J$5,IF($AF505="1/3",$R505*参照!$J$6,IF($AF505="1/4(多子)",$R505*参照!$J$4,IF($AF505="1/4(工･農)",$R505*参照!$J$7,IF($AF505="3/3(多子)",$R505*参照!$J$4,IF($AF505="2/3(多子)",$R505*参照!$J$4,IF($AF505="1/3(多子)",$R505*参照!$J$4,IF($AF505="多子世帯",$R505*参照!$J$4,)))))))))</f>
        <v>0</v>
      </c>
      <c r="CF505" s="454" t="b">
        <f>IF(AH505="3/3",$M505*参照!$I$4,IF(AH505="2/3",$M505*参照!$I$5,IF(AH505="1/3",$M505*参照!$I$6,IF(AH505="1/4(多子)",$M505*参照!$I$4,IF(AH505="1/4(工･農)",$M505*参照!$I$7,IF(AH505="3/3(多子)",$M505*参照!$I$4,IF(AH505="2/3(多子)",$M505*参照!$I$4,IF(AH505="1/3(多子)",$M505*参照!$I$4,IF(AH505="多子世帯",$M505*参照!$I$4,IF(AH505="対象外",0))))))))))</f>
        <v>0</v>
      </c>
      <c r="CG505" s="454" t="b">
        <f>IF(AI505="3/3",$M505*参照!$I$4,IF(AI505="2/3",$M505*参照!$I$5,IF(AI505="1/3",$M505*参照!$I$6,IF(AI505="1/4(多子)",$M505*参照!$I$4,IF(AI505="1/4(工･農)",$M505*参照!$I$7,IF(AI505="3/3(多子)",$M505*参照!$I$4,IF(AI505="2/3(多子)",$M505*参照!$I$4,IF(AI505="1/3(多子)",$M505*参照!$I$4,IF(AI505="多子世帯",$M505*参照!$I$4,IF(AI505="対象外",0))))))))))</f>
        <v>0</v>
      </c>
      <c r="CH505" s="454" t="b">
        <f>IF(AJ505="3/3",$M505*参照!$I$4,IF(AJ505="2/3",$M505*参照!$I$5,IF(AJ505="1/3",$M505*参照!$I$6,IF(AJ505="1/4(多子)",$M505*参照!$I$4,IF(AJ505="1/4(工･農)",$M505*参照!$I$7,IF(AJ505="3/3(多子)",$M505*参照!$I$4,IF(AJ505="2/3(多子)",$M505*参照!$I$4,IF(AJ505="1/3(多子)",$M505*参照!$I$4,IF(AJ505="多子世帯",$M505*参照!$I$4,IF(AJ505="対象外",0))))))))))</f>
        <v>0</v>
      </c>
      <c r="CI505" s="454" t="b">
        <f>IF(AK505="3/3",$M505*参照!$I$4,IF(AK505="2/3",$M505*参照!$I$5,IF(AK505="1/3",$M505*参照!$I$6,IF(AK505="1/4(多子)",$M505*参照!$I$4,IF(AK505="1/4(工･農)",$M505*参照!$I$7,IF(AK505="3/3(多子)",$M505*参照!$I$4,IF(AK505="2/3(多子)",$M505*参照!$I$4,IF(AK505="1/3(多子)",$M505*参照!$I$4,IF(AK505="多子世帯",$M505*参照!$I$4,IF(AK505="対象外",0))))))))))</f>
        <v>0</v>
      </c>
      <c r="CJ505" s="454" t="b">
        <f>IF(AL505="3/3",$M505*参照!$I$4,IF(AL505="2/3",$M505*参照!$I$5,IF(AL505="1/3",$M505*参照!$I$6,IF(AL505="1/4(多子)",$M505*参照!$I$4,IF(AL505="1/4(工･農)",$M505*参照!$I$7,IF(AL505="3/3(多子)",$M505*参照!$I$4,IF(AL505="2/3(多子)",$M505*参照!$I$4,IF(AL505="1/3(多子)",$M505*参照!$I$4,IF(AL505="多子世帯",$M505*参照!$I$4,IF(AL505="対象外",0))))))))))</f>
        <v>0</v>
      </c>
      <c r="CK505" s="454" t="b">
        <f>IF(AM505="3/3",$M505*参照!$I$4,IF(AM505="2/3",$M505*参照!$I$5,IF(AM505="1/3",$M505*参照!$I$6,IF(AM505="1/4(多子)",$M505*参照!$I$4,IF(AM505="1/4(工･農)",$M505*参照!$I$7,IF(AM505="3/3(多子)",$M505*参照!$I$4,IF(AM505="2/3(多子)",$M505*参照!$I$4,IF(AM505="1/3(多子)",$M505*参照!$I$4,IF(AM505="多子世帯",$M505*参照!$I$4,IF(AM505="対象外",0))))))))))</f>
        <v>0</v>
      </c>
      <c r="CL505" s="454" t="b">
        <f>IF(AN505="3/3",$M505*参照!$I$4,IF(AN505="2/3",$M505*参照!$I$5,IF(AN505="1/3",$M505*参照!$I$6,IF(AN505="1/4(多子)",$M505*参照!$I$4,IF(AN505="1/4(工･農)",$M505*参照!$I$7,IF(AN505="3/3(多子)",$M505*参照!$I$4,IF(AN505="2/3(多子)",$M505*参照!$I$4,IF(AN505="1/3(多子)",$M505*参照!$I$4,IF(AN505="多子世帯",$M505*参照!$I$4,IF(AN505="対象外",0))))))))))</f>
        <v>0</v>
      </c>
      <c r="CM505" s="454" t="b">
        <f>IF(AO505="3/3",$M505*参照!$I$4,IF(AO505="2/3",$M505*参照!$I$5,IF(AO505="1/3",$M505*参照!$I$6,IF(AO505="1/4(多子)",$M505*参照!$I$4,IF(AO505="1/4(工･農)",$M505*参照!$I$7,IF(AO505="3/3(多子)",$M505*参照!$I$4,IF(AO505="2/3(多子)",$M505*参照!$I$4,IF(AO505="1/3(多子)",$M505*参照!$I$4,IF(AO505="多子世帯",$M505*参照!$I$4,IF(AO505="対象外",0))))))))))</f>
        <v>0</v>
      </c>
      <c r="CN505" s="454" t="b">
        <f>IF(AP505="3/3",$M505*参照!$I$4,IF(AP505="2/3",$M505*参照!$I$5,IF(AP505="1/3",$M505*参照!$I$6,IF(AP505="1/4(多子)",$M505*参照!$I$4,IF(AP505="1/4(工･農)",$M505*参照!$I$7,IF(AP505="3/3(多子)",$M505*参照!$I$4,IF(AP505="2/3(多子)",$M505*参照!$I$4,IF(AP505="1/3(多子)",$M505*参照!$I$4,IF(AP505="多子世帯",$M505*参照!$I$4,IF(AP505="対象外",0))))))))))</f>
        <v>0</v>
      </c>
      <c r="CO505" s="454" t="b">
        <f>IF(AQ505="3/3",$M505*参照!$I$4,IF(AQ505="2/3",$M505*参照!$I$5,IF(AQ505="1/3",$M505*参照!$I$6,IF(AQ505="1/4(多子)",$M505*参照!$I$4,IF(AQ505="1/4(工･農)",$M505*参照!$I$7,IF(AQ505="3/3(多子)",$M505*参照!$I$4,IF(AQ505="2/3(多子)",$M505*参照!$I$4,IF(AQ505="1/3(多子)",$M505*参照!$I$4,IF(AQ505="多子世帯",$M505*参照!$I$4,IF(AQ505="対象外",0))))))))))</f>
        <v>0</v>
      </c>
      <c r="CP505" s="454" t="b">
        <f>IF(AR505="3/3",$M505*参照!$I$4,IF(AR505="2/3",$M505*参照!$I$5,IF(AR505="1/3",$M505*参照!$I$6,IF(AR505="1/4(多子)",$M505*参照!$I$4,IF(AR505="1/4(工･農)",$M505*参照!$I$7,IF(AR505="3/3(多子)",$M505*参照!$I$4,IF(AR505="2/3(多子)",$M505*参照!$I$4,IF(AR505="1/3(多子)",$M505*参照!$I$4,IF(AR505="多子世帯",$M505*参照!$I$4,IF(AR505="対象外",0))))))))))</f>
        <v>0</v>
      </c>
      <c r="CQ505" s="455" t="b">
        <f>IF(AS505="3/3",$M505*参照!$I$4,IF(AS505="2/3",$M505*参照!$I$5,IF(AS505="1/3",$M505*参照!$I$6,IF(AS505="1/4(多子)",$M505*参照!$I$4,IF(AS505="1/4(工･農)",$M505*参照!$I$7,IF(AS505="3/3(多子)",$M505*参照!$I$4,IF(AS505="2/3(多子)",$M505*参照!$I$4,IF(AS505="1/3(多子)",$M505*参照!$I$4,IF(AS505="多子世帯",$M505*参照!$I$4,IF(AS505="対象外",0))))))))))</f>
        <v>0</v>
      </c>
      <c r="CR505" s="456">
        <f t="shared" si="433"/>
        <v>0</v>
      </c>
      <c r="CS505" s="66"/>
      <c r="CT505" s="147"/>
      <c r="CU505" s="147"/>
      <c r="CV505" s="147"/>
      <c r="CW505" s="147"/>
      <c r="CX505" s="147"/>
      <c r="CY505" s="149"/>
      <c r="CZ505" s="100"/>
      <c r="DA505" s="147"/>
      <c r="DB505" s="147"/>
      <c r="DC505" s="147"/>
      <c r="DD505" s="147"/>
      <c r="DE505" s="147"/>
      <c r="DF505" s="148">
        <f t="shared" si="434"/>
        <v>0</v>
      </c>
      <c r="DG505" s="77">
        <f>IF(CD505=0,0,(ROUNDUP(O505*(BU505*参照!$C$5+BV505*参照!$C$6+BW505*参照!$C$7+BX505*参照!$C$8+BY505*参照!$C$9+BZ505*参照!$C$10+CA505*参照!$C$11+CB505*参照!$C$12+CC505*参照!$C$13)/CD505,-2)))</f>
        <v>0</v>
      </c>
      <c r="DH505" s="136" t="str">
        <f t="shared" si="405"/>
        <v>B</v>
      </c>
    </row>
    <row r="506" spans="1:112" ht="14.4">
      <c r="A506" s="137">
        <v>465</v>
      </c>
      <c r="B506" s="363"/>
      <c r="C506" s="361"/>
      <c r="D506" s="126"/>
      <c r="E506" s="127"/>
      <c r="F506" s="185"/>
      <c r="G506" s="213"/>
      <c r="H506" s="355"/>
      <c r="I506" s="235">
        <v>0</v>
      </c>
      <c r="J506" s="235">
        <f t="shared" si="406"/>
        <v>0</v>
      </c>
      <c r="K506" s="387">
        <f>IF(D506="昼間",参照!$E$4,IF(D506="夜間等",参照!$E$5,IF(D506="通信",参照!$E$6,0)))</f>
        <v>0</v>
      </c>
      <c r="L506" s="240">
        <f t="shared" si="407"/>
        <v>0</v>
      </c>
      <c r="M506" s="241">
        <f t="shared" si="408"/>
        <v>0</v>
      </c>
      <c r="N506" s="238"/>
      <c r="O506" s="238">
        <f t="shared" si="409"/>
        <v>0</v>
      </c>
      <c r="P506" s="389">
        <v>0</v>
      </c>
      <c r="Q506" s="392">
        <f>IF(D506="昼間",参照!$F$4,IF(D506="夜間等",参照!$F$5,IF(D506="通信",参照!$F$6,0)))</f>
        <v>0</v>
      </c>
      <c r="R506" s="240">
        <f t="shared" si="410"/>
        <v>0</v>
      </c>
      <c r="S506" s="214"/>
      <c r="T506" s="384">
        <f t="shared" si="411"/>
        <v>0</v>
      </c>
      <c r="U506" s="382">
        <f t="shared" si="412"/>
        <v>0</v>
      </c>
      <c r="V506" s="380">
        <f t="shared" si="413"/>
        <v>0</v>
      </c>
      <c r="W506" s="378">
        <f t="shared" si="414"/>
        <v>0</v>
      </c>
      <c r="X506" s="386" t="str">
        <f t="shared" si="384"/>
        <v>0</v>
      </c>
      <c r="Y506" s="379">
        <f t="shared" si="415"/>
        <v>0</v>
      </c>
      <c r="Z506" s="441"/>
      <c r="AA506" s="441"/>
      <c r="AB506" s="445">
        <f t="shared" si="416"/>
        <v>0</v>
      </c>
      <c r="AC506" s="356">
        <f t="shared" si="417"/>
        <v>0</v>
      </c>
      <c r="AD506" s="123">
        <f t="shared" si="385"/>
        <v>0</v>
      </c>
      <c r="AE506" s="123">
        <f t="shared" si="386"/>
        <v>0</v>
      </c>
      <c r="AF506" s="183"/>
      <c r="AG506" s="32"/>
      <c r="AH506" s="97"/>
      <c r="AI506" s="33"/>
      <c r="AJ506" s="97"/>
      <c r="AK506" s="33"/>
      <c r="AL506" s="97"/>
      <c r="AM506" s="98"/>
      <c r="AN506" s="99"/>
      <c r="AO506" s="147"/>
      <c r="AP506" s="147"/>
      <c r="AQ506" s="147"/>
      <c r="AR506" s="147"/>
      <c r="AS506" s="33"/>
      <c r="AT506" s="308">
        <f t="shared" si="387"/>
        <v>0</v>
      </c>
      <c r="AU506" s="295">
        <f t="shared" si="388"/>
        <v>0</v>
      </c>
      <c r="AV506" s="295">
        <f t="shared" si="389"/>
        <v>0</v>
      </c>
      <c r="AW506" s="295">
        <f t="shared" si="390"/>
        <v>0</v>
      </c>
      <c r="AX506" s="295">
        <f t="shared" si="391"/>
        <v>0</v>
      </c>
      <c r="AY506" s="295">
        <f t="shared" si="392"/>
        <v>0</v>
      </c>
      <c r="AZ506" s="295">
        <f t="shared" si="393"/>
        <v>0</v>
      </c>
      <c r="BA506" s="295">
        <f t="shared" si="394"/>
        <v>0</v>
      </c>
      <c r="BB506" s="310">
        <f t="shared" si="395"/>
        <v>0</v>
      </c>
      <c r="BC506" s="308">
        <f t="shared" si="396"/>
        <v>0</v>
      </c>
      <c r="BD506" s="308">
        <f t="shared" si="397"/>
        <v>0</v>
      </c>
      <c r="BE506" s="295">
        <f t="shared" si="398"/>
        <v>0</v>
      </c>
      <c r="BF506" s="308">
        <f t="shared" si="399"/>
        <v>0</v>
      </c>
      <c r="BG506" s="295">
        <f t="shared" si="400"/>
        <v>0</v>
      </c>
      <c r="BH506" s="308">
        <f t="shared" si="401"/>
        <v>0</v>
      </c>
      <c r="BI506" s="295">
        <f t="shared" si="402"/>
        <v>0</v>
      </c>
      <c r="BJ506" s="295">
        <f t="shared" si="403"/>
        <v>0</v>
      </c>
      <c r="BK506" s="310">
        <f t="shared" si="404"/>
        <v>0</v>
      </c>
      <c r="BL506" s="317">
        <f t="shared" si="418"/>
        <v>0</v>
      </c>
      <c r="BM506" s="299">
        <f t="shared" si="418"/>
        <v>0</v>
      </c>
      <c r="BN506" s="299">
        <f t="shared" si="419"/>
        <v>0</v>
      </c>
      <c r="BO506" s="299">
        <f t="shared" si="418"/>
        <v>0</v>
      </c>
      <c r="BP506" s="299">
        <f t="shared" si="420"/>
        <v>0</v>
      </c>
      <c r="BQ506" s="299">
        <f t="shared" si="418"/>
        <v>0</v>
      </c>
      <c r="BR506" s="299">
        <f t="shared" si="421"/>
        <v>0</v>
      </c>
      <c r="BS506" s="299">
        <f t="shared" si="422"/>
        <v>0</v>
      </c>
      <c r="BT506" s="318">
        <f t="shared" si="422"/>
        <v>0</v>
      </c>
      <c r="BU506" s="450">
        <f t="shared" si="423"/>
        <v>0</v>
      </c>
      <c r="BV506" s="451">
        <f t="shared" si="424"/>
        <v>0</v>
      </c>
      <c r="BW506" s="451">
        <f t="shared" si="425"/>
        <v>0</v>
      </c>
      <c r="BX506" s="451">
        <f t="shared" si="426"/>
        <v>0</v>
      </c>
      <c r="BY506" s="451">
        <f t="shared" si="427"/>
        <v>0</v>
      </c>
      <c r="BZ506" s="451">
        <f t="shared" si="428"/>
        <v>0</v>
      </c>
      <c r="CA506" s="451">
        <f t="shared" si="429"/>
        <v>0</v>
      </c>
      <c r="CB506" s="451">
        <f t="shared" si="430"/>
        <v>0</v>
      </c>
      <c r="CC506" s="451">
        <f t="shared" si="431"/>
        <v>0</v>
      </c>
      <c r="CD506" s="452">
        <f t="shared" si="432"/>
        <v>0</v>
      </c>
      <c r="CE506" s="453">
        <f>IF($AF506="3/3",$R506*参照!$J$4,IF($AF506="2/3",$R506*参照!$J$5,IF($AF506="1/3",$R506*参照!$J$6,IF($AF506="1/4(多子)",$R506*参照!$J$4,IF($AF506="1/4(工･農)",$R506*参照!$J$7,IF($AF506="3/3(多子)",$R506*参照!$J$4,IF($AF506="2/3(多子)",$R506*参照!$J$4,IF($AF506="1/3(多子)",$R506*参照!$J$4,IF($AF506="多子世帯",$R506*参照!$J$4,)))))))))</f>
        <v>0</v>
      </c>
      <c r="CF506" s="454" t="b">
        <f>IF(AH506="3/3",$M506*参照!$I$4,IF(AH506="2/3",$M506*参照!$I$5,IF(AH506="1/3",$M506*参照!$I$6,IF(AH506="1/4(多子)",$M506*参照!$I$4,IF(AH506="1/4(工･農)",$M506*参照!$I$7,IF(AH506="3/3(多子)",$M506*参照!$I$4,IF(AH506="2/3(多子)",$M506*参照!$I$4,IF(AH506="1/3(多子)",$M506*参照!$I$4,IF(AH506="多子世帯",$M506*参照!$I$4,IF(AH506="対象外",0))))))))))</f>
        <v>0</v>
      </c>
      <c r="CG506" s="454" t="b">
        <f>IF(AI506="3/3",$M506*参照!$I$4,IF(AI506="2/3",$M506*参照!$I$5,IF(AI506="1/3",$M506*参照!$I$6,IF(AI506="1/4(多子)",$M506*参照!$I$4,IF(AI506="1/4(工･農)",$M506*参照!$I$7,IF(AI506="3/3(多子)",$M506*参照!$I$4,IF(AI506="2/3(多子)",$M506*参照!$I$4,IF(AI506="1/3(多子)",$M506*参照!$I$4,IF(AI506="多子世帯",$M506*参照!$I$4,IF(AI506="対象外",0))))))))))</f>
        <v>0</v>
      </c>
      <c r="CH506" s="454" t="b">
        <f>IF(AJ506="3/3",$M506*参照!$I$4,IF(AJ506="2/3",$M506*参照!$I$5,IF(AJ506="1/3",$M506*参照!$I$6,IF(AJ506="1/4(多子)",$M506*参照!$I$4,IF(AJ506="1/4(工･農)",$M506*参照!$I$7,IF(AJ506="3/3(多子)",$M506*参照!$I$4,IF(AJ506="2/3(多子)",$M506*参照!$I$4,IF(AJ506="1/3(多子)",$M506*参照!$I$4,IF(AJ506="多子世帯",$M506*参照!$I$4,IF(AJ506="対象外",0))))))))))</f>
        <v>0</v>
      </c>
      <c r="CI506" s="454" t="b">
        <f>IF(AK506="3/3",$M506*参照!$I$4,IF(AK506="2/3",$M506*参照!$I$5,IF(AK506="1/3",$M506*参照!$I$6,IF(AK506="1/4(多子)",$M506*参照!$I$4,IF(AK506="1/4(工･農)",$M506*参照!$I$7,IF(AK506="3/3(多子)",$M506*参照!$I$4,IF(AK506="2/3(多子)",$M506*参照!$I$4,IF(AK506="1/3(多子)",$M506*参照!$I$4,IF(AK506="多子世帯",$M506*参照!$I$4,IF(AK506="対象外",0))))))))))</f>
        <v>0</v>
      </c>
      <c r="CJ506" s="454" t="b">
        <f>IF(AL506="3/3",$M506*参照!$I$4,IF(AL506="2/3",$M506*参照!$I$5,IF(AL506="1/3",$M506*参照!$I$6,IF(AL506="1/4(多子)",$M506*参照!$I$4,IF(AL506="1/4(工･農)",$M506*参照!$I$7,IF(AL506="3/3(多子)",$M506*参照!$I$4,IF(AL506="2/3(多子)",$M506*参照!$I$4,IF(AL506="1/3(多子)",$M506*参照!$I$4,IF(AL506="多子世帯",$M506*参照!$I$4,IF(AL506="対象外",0))))))))))</f>
        <v>0</v>
      </c>
      <c r="CK506" s="454" t="b">
        <f>IF(AM506="3/3",$M506*参照!$I$4,IF(AM506="2/3",$M506*参照!$I$5,IF(AM506="1/3",$M506*参照!$I$6,IF(AM506="1/4(多子)",$M506*参照!$I$4,IF(AM506="1/4(工･農)",$M506*参照!$I$7,IF(AM506="3/3(多子)",$M506*参照!$I$4,IF(AM506="2/3(多子)",$M506*参照!$I$4,IF(AM506="1/3(多子)",$M506*参照!$I$4,IF(AM506="多子世帯",$M506*参照!$I$4,IF(AM506="対象外",0))))))))))</f>
        <v>0</v>
      </c>
      <c r="CL506" s="454" t="b">
        <f>IF(AN506="3/3",$M506*参照!$I$4,IF(AN506="2/3",$M506*参照!$I$5,IF(AN506="1/3",$M506*参照!$I$6,IF(AN506="1/4(多子)",$M506*参照!$I$4,IF(AN506="1/4(工･農)",$M506*参照!$I$7,IF(AN506="3/3(多子)",$M506*参照!$I$4,IF(AN506="2/3(多子)",$M506*参照!$I$4,IF(AN506="1/3(多子)",$M506*参照!$I$4,IF(AN506="多子世帯",$M506*参照!$I$4,IF(AN506="対象外",0))))))))))</f>
        <v>0</v>
      </c>
      <c r="CM506" s="454" t="b">
        <f>IF(AO506="3/3",$M506*参照!$I$4,IF(AO506="2/3",$M506*参照!$I$5,IF(AO506="1/3",$M506*参照!$I$6,IF(AO506="1/4(多子)",$M506*参照!$I$4,IF(AO506="1/4(工･農)",$M506*参照!$I$7,IF(AO506="3/3(多子)",$M506*参照!$I$4,IF(AO506="2/3(多子)",$M506*参照!$I$4,IF(AO506="1/3(多子)",$M506*参照!$I$4,IF(AO506="多子世帯",$M506*参照!$I$4,IF(AO506="対象外",0))))))))))</f>
        <v>0</v>
      </c>
      <c r="CN506" s="454" t="b">
        <f>IF(AP506="3/3",$M506*参照!$I$4,IF(AP506="2/3",$M506*参照!$I$5,IF(AP506="1/3",$M506*参照!$I$6,IF(AP506="1/4(多子)",$M506*参照!$I$4,IF(AP506="1/4(工･農)",$M506*参照!$I$7,IF(AP506="3/3(多子)",$M506*参照!$I$4,IF(AP506="2/3(多子)",$M506*参照!$I$4,IF(AP506="1/3(多子)",$M506*参照!$I$4,IF(AP506="多子世帯",$M506*参照!$I$4,IF(AP506="対象外",0))))))))))</f>
        <v>0</v>
      </c>
      <c r="CO506" s="454" t="b">
        <f>IF(AQ506="3/3",$M506*参照!$I$4,IF(AQ506="2/3",$M506*参照!$I$5,IF(AQ506="1/3",$M506*参照!$I$6,IF(AQ506="1/4(多子)",$M506*参照!$I$4,IF(AQ506="1/4(工･農)",$M506*参照!$I$7,IF(AQ506="3/3(多子)",$M506*参照!$I$4,IF(AQ506="2/3(多子)",$M506*参照!$I$4,IF(AQ506="1/3(多子)",$M506*参照!$I$4,IF(AQ506="多子世帯",$M506*参照!$I$4,IF(AQ506="対象外",0))))))))))</f>
        <v>0</v>
      </c>
      <c r="CP506" s="454" t="b">
        <f>IF(AR506="3/3",$M506*参照!$I$4,IF(AR506="2/3",$M506*参照!$I$5,IF(AR506="1/3",$M506*参照!$I$6,IF(AR506="1/4(多子)",$M506*参照!$I$4,IF(AR506="1/4(工･農)",$M506*参照!$I$7,IF(AR506="3/3(多子)",$M506*参照!$I$4,IF(AR506="2/3(多子)",$M506*参照!$I$4,IF(AR506="1/3(多子)",$M506*参照!$I$4,IF(AR506="多子世帯",$M506*参照!$I$4,IF(AR506="対象外",0))))))))))</f>
        <v>0</v>
      </c>
      <c r="CQ506" s="455" t="b">
        <f>IF(AS506="3/3",$M506*参照!$I$4,IF(AS506="2/3",$M506*参照!$I$5,IF(AS506="1/3",$M506*参照!$I$6,IF(AS506="1/4(多子)",$M506*参照!$I$4,IF(AS506="1/4(工･農)",$M506*参照!$I$7,IF(AS506="3/3(多子)",$M506*参照!$I$4,IF(AS506="2/3(多子)",$M506*参照!$I$4,IF(AS506="1/3(多子)",$M506*参照!$I$4,IF(AS506="多子世帯",$M506*参照!$I$4,IF(AS506="対象外",0))))))))))</f>
        <v>0</v>
      </c>
      <c r="CR506" s="456">
        <f t="shared" si="433"/>
        <v>0</v>
      </c>
      <c r="CS506" s="66"/>
      <c r="CT506" s="147"/>
      <c r="CU506" s="147"/>
      <c r="CV506" s="147"/>
      <c r="CW506" s="147"/>
      <c r="CX506" s="147"/>
      <c r="CY506" s="149"/>
      <c r="CZ506" s="100"/>
      <c r="DA506" s="147"/>
      <c r="DB506" s="147"/>
      <c r="DC506" s="147"/>
      <c r="DD506" s="147"/>
      <c r="DE506" s="147"/>
      <c r="DF506" s="148">
        <f t="shared" si="434"/>
        <v>0</v>
      </c>
      <c r="DG506" s="77">
        <f>IF(CD506=0,0,(ROUNDUP(O506*(BU506*参照!$C$5+BV506*参照!$C$6+BW506*参照!$C$7+BX506*参照!$C$8+BY506*参照!$C$9+BZ506*参照!$C$10+CA506*参照!$C$11+CB506*参照!$C$12+CC506*参照!$C$13)/CD506,-2)))</f>
        <v>0</v>
      </c>
      <c r="DH506" s="136" t="str">
        <f t="shared" si="405"/>
        <v>B</v>
      </c>
    </row>
    <row r="507" spans="1:112" ht="14.4">
      <c r="A507" s="137">
        <v>466</v>
      </c>
      <c r="B507" s="363"/>
      <c r="C507" s="361"/>
      <c r="D507" s="126"/>
      <c r="E507" s="127"/>
      <c r="F507" s="185"/>
      <c r="G507" s="213"/>
      <c r="H507" s="355"/>
      <c r="I507" s="235">
        <v>0</v>
      </c>
      <c r="J507" s="235">
        <f t="shared" si="406"/>
        <v>0</v>
      </c>
      <c r="K507" s="387">
        <f>IF(D507="昼間",参照!$E$4,IF(D507="夜間等",参照!$E$5,IF(D507="通信",参照!$E$6,0)))</f>
        <v>0</v>
      </c>
      <c r="L507" s="240">
        <f t="shared" si="407"/>
        <v>0</v>
      </c>
      <c r="M507" s="241">
        <f t="shared" si="408"/>
        <v>0</v>
      </c>
      <c r="N507" s="238"/>
      <c r="O507" s="238">
        <f t="shared" si="409"/>
        <v>0</v>
      </c>
      <c r="P507" s="389">
        <v>0</v>
      </c>
      <c r="Q507" s="392">
        <f>IF(D507="昼間",参照!$F$4,IF(D507="夜間等",参照!$F$5,IF(D507="通信",参照!$F$6,0)))</f>
        <v>0</v>
      </c>
      <c r="R507" s="240">
        <f t="shared" si="410"/>
        <v>0</v>
      </c>
      <c r="S507" s="214"/>
      <c r="T507" s="384">
        <f t="shared" si="411"/>
        <v>0</v>
      </c>
      <c r="U507" s="382">
        <f t="shared" si="412"/>
        <v>0</v>
      </c>
      <c r="V507" s="380">
        <f t="shared" si="413"/>
        <v>0</v>
      </c>
      <c r="W507" s="378">
        <f t="shared" si="414"/>
        <v>0</v>
      </c>
      <c r="X507" s="386" t="str">
        <f t="shared" si="384"/>
        <v>0</v>
      </c>
      <c r="Y507" s="379">
        <f t="shared" si="415"/>
        <v>0</v>
      </c>
      <c r="Z507" s="441"/>
      <c r="AA507" s="441"/>
      <c r="AB507" s="445">
        <f t="shared" si="416"/>
        <v>0</v>
      </c>
      <c r="AC507" s="356">
        <f t="shared" si="417"/>
        <v>0</v>
      </c>
      <c r="AD507" s="123">
        <f t="shared" si="385"/>
        <v>0</v>
      </c>
      <c r="AE507" s="123">
        <f t="shared" si="386"/>
        <v>0</v>
      </c>
      <c r="AF507" s="183"/>
      <c r="AG507" s="32"/>
      <c r="AH507" s="97"/>
      <c r="AI507" s="33"/>
      <c r="AJ507" s="97"/>
      <c r="AK507" s="33"/>
      <c r="AL507" s="97"/>
      <c r="AM507" s="98"/>
      <c r="AN507" s="99"/>
      <c r="AO507" s="147"/>
      <c r="AP507" s="147"/>
      <c r="AQ507" s="147"/>
      <c r="AR507" s="147"/>
      <c r="AS507" s="33"/>
      <c r="AT507" s="308">
        <f t="shared" si="387"/>
        <v>0</v>
      </c>
      <c r="AU507" s="295">
        <f t="shared" si="388"/>
        <v>0</v>
      </c>
      <c r="AV507" s="295">
        <f t="shared" si="389"/>
        <v>0</v>
      </c>
      <c r="AW507" s="295">
        <f t="shared" si="390"/>
        <v>0</v>
      </c>
      <c r="AX507" s="295">
        <f t="shared" si="391"/>
        <v>0</v>
      </c>
      <c r="AY507" s="295">
        <f t="shared" si="392"/>
        <v>0</v>
      </c>
      <c r="AZ507" s="295">
        <f t="shared" si="393"/>
        <v>0</v>
      </c>
      <c r="BA507" s="295">
        <f t="shared" si="394"/>
        <v>0</v>
      </c>
      <c r="BB507" s="310">
        <f t="shared" si="395"/>
        <v>0</v>
      </c>
      <c r="BC507" s="308">
        <f t="shared" si="396"/>
        <v>0</v>
      </c>
      <c r="BD507" s="308">
        <f t="shared" si="397"/>
        <v>0</v>
      </c>
      <c r="BE507" s="295">
        <f t="shared" si="398"/>
        <v>0</v>
      </c>
      <c r="BF507" s="308">
        <f t="shared" si="399"/>
        <v>0</v>
      </c>
      <c r="BG507" s="295">
        <f t="shared" si="400"/>
        <v>0</v>
      </c>
      <c r="BH507" s="308">
        <f t="shared" si="401"/>
        <v>0</v>
      </c>
      <c r="BI507" s="295">
        <f t="shared" si="402"/>
        <v>0</v>
      </c>
      <c r="BJ507" s="295">
        <f t="shared" si="403"/>
        <v>0</v>
      </c>
      <c r="BK507" s="310">
        <f t="shared" si="404"/>
        <v>0</v>
      </c>
      <c r="BL507" s="317">
        <f t="shared" si="418"/>
        <v>0</v>
      </c>
      <c r="BM507" s="299">
        <f t="shared" si="418"/>
        <v>0</v>
      </c>
      <c r="BN507" s="299">
        <f t="shared" si="419"/>
        <v>0</v>
      </c>
      <c r="BO507" s="299">
        <f t="shared" si="418"/>
        <v>0</v>
      </c>
      <c r="BP507" s="299">
        <f t="shared" si="420"/>
        <v>0</v>
      </c>
      <c r="BQ507" s="299">
        <f t="shared" si="418"/>
        <v>0</v>
      </c>
      <c r="BR507" s="299">
        <f t="shared" si="421"/>
        <v>0</v>
      </c>
      <c r="BS507" s="299">
        <f t="shared" si="422"/>
        <v>0</v>
      </c>
      <c r="BT507" s="318">
        <f t="shared" si="422"/>
        <v>0</v>
      </c>
      <c r="BU507" s="450">
        <f t="shared" si="423"/>
        <v>0</v>
      </c>
      <c r="BV507" s="451">
        <f t="shared" si="424"/>
        <v>0</v>
      </c>
      <c r="BW507" s="451">
        <f t="shared" si="425"/>
        <v>0</v>
      </c>
      <c r="BX507" s="451">
        <f t="shared" si="426"/>
        <v>0</v>
      </c>
      <c r="BY507" s="451">
        <f t="shared" si="427"/>
        <v>0</v>
      </c>
      <c r="BZ507" s="451">
        <f t="shared" si="428"/>
        <v>0</v>
      </c>
      <c r="CA507" s="451">
        <f t="shared" si="429"/>
        <v>0</v>
      </c>
      <c r="CB507" s="451">
        <f t="shared" si="430"/>
        <v>0</v>
      </c>
      <c r="CC507" s="451">
        <f t="shared" si="431"/>
        <v>0</v>
      </c>
      <c r="CD507" s="452">
        <f t="shared" si="432"/>
        <v>0</v>
      </c>
      <c r="CE507" s="453">
        <f>IF($AF507="3/3",$R507*参照!$J$4,IF($AF507="2/3",$R507*参照!$J$5,IF($AF507="1/3",$R507*参照!$J$6,IF($AF507="1/4(多子)",$R507*参照!$J$4,IF($AF507="1/4(工･農)",$R507*参照!$J$7,IF($AF507="3/3(多子)",$R507*参照!$J$4,IF($AF507="2/3(多子)",$R507*参照!$J$4,IF($AF507="1/3(多子)",$R507*参照!$J$4,IF($AF507="多子世帯",$R507*参照!$J$4,)))))))))</f>
        <v>0</v>
      </c>
      <c r="CF507" s="454" t="b">
        <f>IF(AH507="3/3",$M507*参照!$I$4,IF(AH507="2/3",$M507*参照!$I$5,IF(AH507="1/3",$M507*参照!$I$6,IF(AH507="1/4(多子)",$M507*参照!$I$4,IF(AH507="1/4(工･農)",$M507*参照!$I$7,IF(AH507="3/3(多子)",$M507*参照!$I$4,IF(AH507="2/3(多子)",$M507*参照!$I$4,IF(AH507="1/3(多子)",$M507*参照!$I$4,IF(AH507="多子世帯",$M507*参照!$I$4,IF(AH507="対象外",0))))))))))</f>
        <v>0</v>
      </c>
      <c r="CG507" s="454" t="b">
        <f>IF(AI507="3/3",$M507*参照!$I$4,IF(AI507="2/3",$M507*参照!$I$5,IF(AI507="1/3",$M507*参照!$I$6,IF(AI507="1/4(多子)",$M507*参照!$I$4,IF(AI507="1/4(工･農)",$M507*参照!$I$7,IF(AI507="3/3(多子)",$M507*参照!$I$4,IF(AI507="2/3(多子)",$M507*参照!$I$4,IF(AI507="1/3(多子)",$M507*参照!$I$4,IF(AI507="多子世帯",$M507*参照!$I$4,IF(AI507="対象外",0))))))))))</f>
        <v>0</v>
      </c>
      <c r="CH507" s="454" t="b">
        <f>IF(AJ507="3/3",$M507*参照!$I$4,IF(AJ507="2/3",$M507*参照!$I$5,IF(AJ507="1/3",$M507*参照!$I$6,IF(AJ507="1/4(多子)",$M507*参照!$I$4,IF(AJ507="1/4(工･農)",$M507*参照!$I$7,IF(AJ507="3/3(多子)",$M507*参照!$I$4,IF(AJ507="2/3(多子)",$M507*参照!$I$4,IF(AJ507="1/3(多子)",$M507*参照!$I$4,IF(AJ507="多子世帯",$M507*参照!$I$4,IF(AJ507="対象外",0))))))))))</f>
        <v>0</v>
      </c>
      <c r="CI507" s="454" t="b">
        <f>IF(AK507="3/3",$M507*参照!$I$4,IF(AK507="2/3",$M507*参照!$I$5,IF(AK507="1/3",$M507*参照!$I$6,IF(AK507="1/4(多子)",$M507*参照!$I$4,IF(AK507="1/4(工･農)",$M507*参照!$I$7,IF(AK507="3/3(多子)",$M507*参照!$I$4,IF(AK507="2/3(多子)",$M507*参照!$I$4,IF(AK507="1/3(多子)",$M507*参照!$I$4,IF(AK507="多子世帯",$M507*参照!$I$4,IF(AK507="対象外",0))))))))))</f>
        <v>0</v>
      </c>
      <c r="CJ507" s="454" t="b">
        <f>IF(AL507="3/3",$M507*参照!$I$4,IF(AL507="2/3",$M507*参照!$I$5,IF(AL507="1/3",$M507*参照!$I$6,IF(AL507="1/4(多子)",$M507*参照!$I$4,IF(AL507="1/4(工･農)",$M507*参照!$I$7,IF(AL507="3/3(多子)",$M507*参照!$I$4,IF(AL507="2/3(多子)",$M507*参照!$I$4,IF(AL507="1/3(多子)",$M507*参照!$I$4,IF(AL507="多子世帯",$M507*参照!$I$4,IF(AL507="対象外",0))))))))))</f>
        <v>0</v>
      </c>
      <c r="CK507" s="454" t="b">
        <f>IF(AM507="3/3",$M507*参照!$I$4,IF(AM507="2/3",$M507*参照!$I$5,IF(AM507="1/3",$M507*参照!$I$6,IF(AM507="1/4(多子)",$M507*参照!$I$4,IF(AM507="1/4(工･農)",$M507*参照!$I$7,IF(AM507="3/3(多子)",$M507*参照!$I$4,IF(AM507="2/3(多子)",$M507*参照!$I$4,IF(AM507="1/3(多子)",$M507*参照!$I$4,IF(AM507="多子世帯",$M507*参照!$I$4,IF(AM507="対象外",0))))))))))</f>
        <v>0</v>
      </c>
      <c r="CL507" s="454" t="b">
        <f>IF(AN507="3/3",$M507*参照!$I$4,IF(AN507="2/3",$M507*参照!$I$5,IF(AN507="1/3",$M507*参照!$I$6,IF(AN507="1/4(多子)",$M507*参照!$I$4,IF(AN507="1/4(工･農)",$M507*参照!$I$7,IF(AN507="3/3(多子)",$M507*参照!$I$4,IF(AN507="2/3(多子)",$M507*参照!$I$4,IF(AN507="1/3(多子)",$M507*参照!$I$4,IF(AN507="多子世帯",$M507*参照!$I$4,IF(AN507="対象外",0))))))))))</f>
        <v>0</v>
      </c>
      <c r="CM507" s="454" t="b">
        <f>IF(AO507="3/3",$M507*参照!$I$4,IF(AO507="2/3",$M507*参照!$I$5,IF(AO507="1/3",$M507*参照!$I$6,IF(AO507="1/4(多子)",$M507*参照!$I$4,IF(AO507="1/4(工･農)",$M507*参照!$I$7,IF(AO507="3/3(多子)",$M507*参照!$I$4,IF(AO507="2/3(多子)",$M507*参照!$I$4,IF(AO507="1/3(多子)",$M507*参照!$I$4,IF(AO507="多子世帯",$M507*参照!$I$4,IF(AO507="対象外",0))))))))))</f>
        <v>0</v>
      </c>
      <c r="CN507" s="454" t="b">
        <f>IF(AP507="3/3",$M507*参照!$I$4,IF(AP507="2/3",$M507*参照!$I$5,IF(AP507="1/3",$M507*参照!$I$6,IF(AP507="1/4(多子)",$M507*参照!$I$4,IF(AP507="1/4(工･農)",$M507*参照!$I$7,IF(AP507="3/3(多子)",$M507*参照!$I$4,IF(AP507="2/3(多子)",$M507*参照!$I$4,IF(AP507="1/3(多子)",$M507*参照!$I$4,IF(AP507="多子世帯",$M507*参照!$I$4,IF(AP507="対象外",0))))))))))</f>
        <v>0</v>
      </c>
      <c r="CO507" s="454" t="b">
        <f>IF(AQ507="3/3",$M507*参照!$I$4,IF(AQ507="2/3",$M507*参照!$I$5,IF(AQ507="1/3",$M507*参照!$I$6,IF(AQ507="1/4(多子)",$M507*参照!$I$4,IF(AQ507="1/4(工･農)",$M507*参照!$I$7,IF(AQ507="3/3(多子)",$M507*参照!$I$4,IF(AQ507="2/3(多子)",$M507*参照!$I$4,IF(AQ507="1/3(多子)",$M507*参照!$I$4,IF(AQ507="多子世帯",$M507*参照!$I$4,IF(AQ507="対象外",0))))))))))</f>
        <v>0</v>
      </c>
      <c r="CP507" s="454" t="b">
        <f>IF(AR507="3/3",$M507*参照!$I$4,IF(AR507="2/3",$M507*参照!$I$5,IF(AR507="1/3",$M507*参照!$I$6,IF(AR507="1/4(多子)",$M507*参照!$I$4,IF(AR507="1/4(工･農)",$M507*参照!$I$7,IF(AR507="3/3(多子)",$M507*参照!$I$4,IF(AR507="2/3(多子)",$M507*参照!$I$4,IF(AR507="1/3(多子)",$M507*参照!$I$4,IF(AR507="多子世帯",$M507*参照!$I$4,IF(AR507="対象外",0))))))))))</f>
        <v>0</v>
      </c>
      <c r="CQ507" s="455" t="b">
        <f>IF(AS507="3/3",$M507*参照!$I$4,IF(AS507="2/3",$M507*参照!$I$5,IF(AS507="1/3",$M507*参照!$I$6,IF(AS507="1/4(多子)",$M507*参照!$I$4,IF(AS507="1/4(工･農)",$M507*参照!$I$7,IF(AS507="3/3(多子)",$M507*参照!$I$4,IF(AS507="2/3(多子)",$M507*参照!$I$4,IF(AS507="1/3(多子)",$M507*参照!$I$4,IF(AS507="多子世帯",$M507*参照!$I$4,IF(AS507="対象外",0))))))))))</f>
        <v>0</v>
      </c>
      <c r="CR507" s="456">
        <f t="shared" si="433"/>
        <v>0</v>
      </c>
      <c r="CS507" s="66"/>
      <c r="CT507" s="147"/>
      <c r="CU507" s="147"/>
      <c r="CV507" s="147"/>
      <c r="CW507" s="147"/>
      <c r="CX507" s="147"/>
      <c r="CY507" s="149"/>
      <c r="CZ507" s="100"/>
      <c r="DA507" s="147"/>
      <c r="DB507" s="147"/>
      <c r="DC507" s="147"/>
      <c r="DD507" s="147"/>
      <c r="DE507" s="147"/>
      <c r="DF507" s="148">
        <f t="shared" si="434"/>
        <v>0</v>
      </c>
      <c r="DG507" s="77">
        <f>IF(CD507=0,0,(ROUNDUP(O507*(BU507*参照!$C$5+BV507*参照!$C$6+BW507*参照!$C$7+BX507*参照!$C$8+BY507*参照!$C$9+BZ507*参照!$C$10+CA507*参照!$C$11+CB507*参照!$C$12+CC507*参照!$C$13)/CD507,-2)))</f>
        <v>0</v>
      </c>
      <c r="DH507" s="136" t="str">
        <f t="shared" si="405"/>
        <v>B</v>
      </c>
    </row>
    <row r="508" spans="1:112" ht="14.4">
      <c r="A508" s="137">
        <v>467</v>
      </c>
      <c r="B508" s="363"/>
      <c r="C508" s="361"/>
      <c r="D508" s="126"/>
      <c r="E508" s="127"/>
      <c r="F508" s="185"/>
      <c r="G508" s="213"/>
      <c r="H508" s="355"/>
      <c r="I508" s="235">
        <v>0</v>
      </c>
      <c r="J508" s="235">
        <f t="shared" si="406"/>
        <v>0</v>
      </c>
      <c r="K508" s="387">
        <f>IF(D508="昼間",参照!$E$4,IF(D508="夜間等",参照!$E$5,IF(D508="通信",参照!$E$6,0)))</f>
        <v>0</v>
      </c>
      <c r="L508" s="240">
        <f t="shared" si="407"/>
        <v>0</v>
      </c>
      <c r="M508" s="241">
        <f t="shared" si="408"/>
        <v>0</v>
      </c>
      <c r="N508" s="238"/>
      <c r="O508" s="238">
        <f t="shared" si="409"/>
        <v>0</v>
      </c>
      <c r="P508" s="389">
        <v>0</v>
      </c>
      <c r="Q508" s="392">
        <f>IF(D508="昼間",参照!$F$4,IF(D508="夜間等",参照!$F$5,IF(D508="通信",参照!$F$6,0)))</f>
        <v>0</v>
      </c>
      <c r="R508" s="240">
        <f t="shared" si="410"/>
        <v>0</v>
      </c>
      <c r="S508" s="214"/>
      <c r="T508" s="384">
        <f t="shared" si="411"/>
        <v>0</v>
      </c>
      <c r="U508" s="382">
        <f t="shared" si="412"/>
        <v>0</v>
      </c>
      <c r="V508" s="380">
        <f t="shared" si="413"/>
        <v>0</v>
      </c>
      <c r="W508" s="378">
        <f t="shared" si="414"/>
        <v>0</v>
      </c>
      <c r="X508" s="386" t="str">
        <f t="shared" si="384"/>
        <v>0</v>
      </c>
      <c r="Y508" s="379">
        <f t="shared" si="415"/>
        <v>0</v>
      </c>
      <c r="Z508" s="441"/>
      <c r="AA508" s="441"/>
      <c r="AB508" s="445">
        <f t="shared" si="416"/>
        <v>0</v>
      </c>
      <c r="AC508" s="356">
        <f t="shared" si="417"/>
        <v>0</v>
      </c>
      <c r="AD508" s="123">
        <f t="shared" si="385"/>
        <v>0</v>
      </c>
      <c r="AE508" s="123">
        <f t="shared" si="386"/>
        <v>0</v>
      </c>
      <c r="AF508" s="183"/>
      <c r="AG508" s="32"/>
      <c r="AH508" s="97"/>
      <c r="AI508" s="33"/>
      <c r="AJ508" s="97"/>
      <c r="AK508" s="33"/>
      <c r="AL508" s="97"/>
      <c r="AM508" s="98"/>
      <c r="AN508" s="99"/>
      <c r="AO508" s="147"/>
      <c r="AP508" s="147"/>
      <c r="AQ508" s="147"/>
      <c r="AR508" s="147"/>
      <c r="AS508" s="33"/>
      <c r="AT508" s="308">
        <f t="shared" si="387"/>
        <v>0</v>
      </c>
      <c r="AU508" s="295">
        <f t="shared" si="388"/>
        <v>0</v>
      </c>
      <c r="AV508" s="295">
        <f t="shared" si="389"/>
        <v>0</v>
      </c>
      <c r="AW508" s="295">
        <f t="shared" si="390"/>
        <v>0</v>
      </c>
      <c r="AX508" s="295">
        <f t="shared" si="391"/>
        <v>0</v>
      </c>
      <c r="AY508" s="295">
        <f t="shared" si="392"/>
        <v>0</v>
      </c>
      <c r="AZ508" s="295">
        <f t="shared" si="393"/>
        <v>0</v>
      </c>
      <c r="BA508" s="295">
        <f t="shared" si="394"/>
        <v>0</v>
      </c>
      <c r="BB508" s="310">
        <f t="shared" si="395"/>
        <v>0</v>
      </c>
      <c r="BC508" s="308">
        <f t="shared" si="396"/>
        <v>0</v>
      </c>
      <c r="BD508" s="308">
        <f t="shared" si="397"/>
        <v>0</v>
      </c>
      <c r="BE508" s="295">
        <f t="shared" si="398"/>
        <v>0</v>
      </c>
      <c r="BF508" s="308">
        <f t="shared" si="399"/>
        <v>0</v>
      </c>
      <c r="BG508" s="295">
        <f t="shared" si="400"/>
        <v>0</v>
      </c>
      <c r="BH508" s="308">
        <f t="shared" si="401"/>
        <v>0</v>
      </c>
      <c r="BI508" s="295">
        <f t="shared" si="402"/>
        <v>0</v>
      </c>
      <c r="BJ508" s="295">
        <f t="shared" si="403"/>
        <v>0</v>
      </c>
      <c r="BK508" s="310">
        <f t="shared" si="404"/>
        <v>0</v>
      </c>
      <c r="BL508" s="317">
        <f t="shared" si="418"/>
        <v>0</v>
      </c>
      <c r="BM508" s="299">
        <f t="shared" si="418"/>
        <v>0</v>
      </c>
      <c r="BN508" s="299">
        <f t="shared" si="419"/>
        <v>0</v>
      </c>
      <c r="BO508" s="299">
        <f t="shared" si="418"/>
        <v>0</v>
      </c>
      <c r="BP508" s="299">
        <f t="shared" si="420"/>
        <v>0</v>
      </c>
      <c r="BQ508" s="299">
        <f t="shared" si="418"/>
        <v>0</v>
      </c>
      <c r="BR508" s="299">
        <f t="shared" si="421"/>
        <v>0</v>
      </c>
      <c r="BS508" s="299">
        <f t="shared" si="422"/>
        <v>0</v>
      </c>
      <c r="BT508" s="318">
        <f t="shared" si="422"/>
        <v>0</v>
      </c>
      <c r="BU508" s="450">
        <f t="shared" si="423"/>
        <v>0</v>
      </c>
      <c r="BV508" s="451">
        <f t="shared" si="424"/>
        <v>0</v>
      </c>
      <c r="BW508" s="451">
        <f t="shared" si="425"/>
        <v>0</v>
      </c>
      <c r="BX508" s="451">
        <f t="shared" si="426"/>
        <v>0</v>
      </c>
      <c r="BY508" s="451">
        <f t="shared" si="427"/>
        <v>0</v>
      </c>
      <c r="BZ508" s="451">
        <f t="shared" si="428"/>
        <v>0</v>
      </c>
      <c r="CA508" s="451">
        <f t="shared" si="429"/>
        <v>0</v>
      </c>
      <c r="CB508" s="451">
        <f t="shared" si="430"/>
        <v>0</v>
      </c>
      <c r="CC508" s="451">
        <f t="shared" si="431"/>
        <v>0</v>
      </c>
      <c r="CD508" s="452">
        <f t="shared" si="432"/>
        <v>0</v>
      </c>
      <c r="CE508" s="453">
        <f>IF($AF508="3/3",$R508*参照!$J$4,IF($AF508="2/3",$R508*参照!$J$5,IF($AF508="1/3",$R508*参照!$J$6,IF($AF508="1/4(多子)",$R508*参照!$J$4,IF($AF508="1/4(工･農)",$R508*参照!$J$7,IF($AF508="3/3(多子)",$R508*参照!$J$4,IF($AF508="2/3(多子)",$R508*参照!$J$4,IF($AF508="1/3(多子)",$R508*参照!$J$4,IF($AF508="多子世帯",$R508*参照!$J$4,)))))))))</f>
        <v>0</v>
      </c>
      <c r="CF508" s="454" t="b">
        <f>IF(AH508="3/3",$M508*参照!$I$4,IF(AH508="2/3",$M508*参照!$I$5,IF(AH508="1/3",$M508*参照!$I$6,IF(AH508="1/4(多子)",$M508*参照!$I$4,IF(AH508="1/4(工･農)",$M508*参照!$I$7,IF(AH508="3/3(多子)",$M508*参照!$I$4,IF(AH508="2/3(多子)",$M508*参照!$I$4,IF(AH508="1/3(多子)",$M508*参照!$I$4,IF(AH508="多子世帯",$M508*参照!$I$4,IF(AH508="対象外",0))))))))))</f>
        <v>0</v>
      </c>
      <c r="CG508" s="454" t="b">
        <f>IF(AI508="3/3",$M508*参照!$I$4,IF(AI508="2/3",$M508*参照!$I$5,IF(AI508="1/3",$M508*参照!$I$6,IF(AI508="1/4(多子)",$M508*参照!$I$4,IF(AI508="1/4(工･農)",$M508*参照!$I$7,IF(AI508="3/3(多子)",$M508*参照!$I$4,IF(AI508="2/3(多子)",$M508*参照!$I$4,IF(AI508="1/3(多子)",$M508*参照!$I$4,IF(AI508="多子世帯",$M508*参照!$I$4,IF(AI508="対象外",0))))))))))</f>
        <v>0</v>
      </c>
      <c r="CH508" s="454" t="b">
        <f>IF(AJ508="3/3",$M508*参照!$I$4,IF(AJ508="2/3",$M508*参照!$I$5,IF(AJ508="1/3",$M508*参照!$I$6,IF(AJ508="1/4(多子)",$M508*参照!$I$4,IF(AJ508="1/4(工･農)",$M508*参照!$I$7,IF(AJ508="3/3(多子)",$M508*参照!$I$4,IF(AJ508="2/3(多子)",$M508*参照!$I$4,IF(AJ508="1/3(多子)",$M508*参照!$I$4,IF(AJ508="多子世帯",$M508*参照!$I$4,IF(AJ508="対象外",0))))))))))</f>
        <v>0</v>
      </c>
      <c r="CI508" s="454" t="b">
        <f>IF(AK508="3/3",$M508*参照!$I$4,IF(AK508="2/3",$M508*参照!$I$5,IF(AK508="1/3",$M508*参照!$I$6,IF(AK508="1/4(多子)",$M508*参照!$I$4,IF(AK508="1/4(工･農)",$M508*参照!$I$7,IF(AK508="3/3(多子)",$M508*参照!$I$4,IF(AK508="2/3(多子)",$M508*参照!$I$4,IF(AK508="1/3(多子)",$M508*参照!$I$4,IF(AK508="多子世帯",$M508*参照!$I$4,IF(AK508="対象外",0))))))))))</f>
        <v>0</v>
      </c>
      <c r="CJ508" s="454" t="b">
        <f>IF(AL508="3/3",$M508*参照!$I$4,IF(AL508="2/3",$M508*参照!$I$5,IF(AL508="1/3",$M508*参照!$I$6,IF(AL508="1/4(多子)",$M508*参照!$I$4,IF(AL508="1/4(工･農)",$M508*参照!$I$7,IF(AL508="3/3(多子)",$M508*参照!$I$4,IF(AL508="2/3(多子)",$M508*参照!$I$4,IF(AL508="1/3(多子)",$M508*参照!$I$4,IF(AL508="多子世帯",$M508*参照!$I$4,IF(AL508="対象外",0))))))))))</f>
        <v>0</v>
      </c>
      <c r="CK508" s="454" t="b">
        <f>IF(AM508="3/3",$M508*参照!$I$4,IF(AM508="2/3",$M508*参照!$I$5,IF(AM508="1/3",$M508*参照!$I$6,IF(AM508="1/4(多子)",$M508*参照!$I$4,IF(AM508="1/4(工･農)",$M508*参照!$I$7,IF(AM508="3/3(多子)",$M508*参照!$I$4,IF(AM508="2/3(多子)",$M508*参照!$I$4,IF(AM508="1/3(多子)",$M508*参照!$I$4,IF(AM508="多子世帯",$M508*参照!$I$4,IF(AM508="対象外",0))))))))))</f>
        <v>0</v>
      </c>
      <c r="CL508" s="454" t="b">
        <f>IF(AN508="3/3",$M508*参照!$I$4,IF(AN508="2/3",$M508*参照!$I$5,IF(AN508="1/3",$M508*参照!$I$6,IF(AN508="1/4(多子)",$M508*参照!$I$4,IF(AN508="1/4(工･農)",$M508*参照!$I$7,IF(AN508="3/3(多子)",$M508*参照!$I$4,IF(AN508="2/3(多子)",$M508*参照!$I$4,IF(AN508="1/3(多子)",$M508*参照!$I$4,IF(AN508="多子世帯",$M508*参照!$I$4,IF(AN508="対象外",0))))))))))</f>
        <v>0</v>
      </c>
      <c r="CM508" s="454" t="b">
        <f>IF(AO508="3/3",$M508*参照!$I$4,IF(AO508="2/3",$M508*参照!$I$5,IF(AO508="1/3",$M508*参照!$I$6,IF(AO508="1/4(多子)",$M508*参照!$I$4,IF(AO508="1/4(工･農)",$M508*参照!$I$7,IF(AO508="3/3(多子)",$M508*参照!$I$4,IF(AO508="2/3(多子)",$M508*参照!$I$4,IF(AO508="1/3(多子)",$M508*参照!$I$4,IF(AO508="多子世帯",$M508*参照!$I$4,IF(AO508="対象外",0))))))))))</f>
        <v>0</v>
      </c>
      <c r="CN508" s="454" t="b">
        <f>IF(AP508="3/3",$M508*参照!$I$4,IF(AP508="2/3",$M508*参照!$I$5,IF(AP508="1/3",$M508*参照!$I$6,IF(AP508="1/4(多子)",$M508*参照!$I$4,IF(AP508="1/4(工･農)",$M508*参照!$I$7,IF(AP508="3/3(多子)",$M508*参照!$I$4,IF(AP508="2/3(多子)",$M508*参照!$I$4,IF(AP508="1/3(多子)",$M508*参照!$I$4,IF(AP508="多子世帯",$M508*参照!$I$4,IF(AP508="対象外",0))))))))))</f>
        <v>0</v>
      </c>
      <c r="CO508" s="454" t="b">
        <f>IF(AQ508="3/3",$M508*参照!$I$4,IF(AQ508="2/3",$M508*参照!$I$5,IF(AQ508="1/3",$M508*参照!$I$6,IF(AQ508="1/4(多子)",$M508*参照!$I$4,IF(AQ508="1/4(工･農)",$M508*参照!$I$7,IF(AQ508="3/3(多子)",$M508*参照!$I$4,IF(AQ508="2/3(多子)",$M508*参照!$I$4,IF(AQ508="1/3(多子)",$M508*参照!$I$4,IF(AQ508="多子世帯",$M508*参照!$I$4,IF(AQ508="対象外",0))))))))))</f>
        <v>0</v>
      </c>
      <c r="CP508" s="454" t="b">
        <f>IF(AR508="3/3",$M508*参照!$I$4,IF(AR508="2/3",$M508*参照!$I$5,IF(AR508="1/3",$M508*参照!$I$6,IF(AR508="1/4(多子)",$M508*参照!$I$4,IF(AR508="1/4(工･農)",$M508*参照!$I$7,IF(AR508="3/3(多子)",$M508*参照!$I$4,IF(AR508="2/3(多子)",$M508*参照!$I$4,IF(AR508="1/3(多子)",$M508*参照!$I$4,IF(AR508="多子世帯",$M508*参照!$I$4,IF(AR508="対象外",0))))))))))</f>
        <v>0</v>
      </c>
      <c r="CQ508" s="455" t="b">
        <f>IF(AS508="3/3",$M508*参照!$I$4,IF(AS508="2/3",$M508*参照!$I$5,IF(AS508="1/3",$M508*参照!$I$6,IF(AS508="1/4(多子)",$M508*参照!$I$4,IF(AS508="1/4(工･農)",$M508*参照!$I$7,IF(AS508="3/3(多子)",$M508*参照!$I$4,IF(AS508="2/3(多子)",$M508*参照!$I$4,IF(AS508="1/3(多子)",$M508*参照!$I$4,IF(AS508="多子世帯",$M508*参照!$I$4,IF(AS508="対象外",0))))))))))</f>
        <v>0</v>
      </c>
      <c r="CR508" s="456">
        <f t="shared" si="433"/>
        <v>0</v>
      </c>
      <c r="CS508" s="66"/>
      <c r="CT508" s="147"/>
      <c r="CU508" s="147"/>
      <c r="CV508" s="147"/>
      <c r="CW508" s="147"/>
      <c r="CX508" s="147"/>
      <c r="CY508" s="149"/>
      <c r="CZ508" s="100"/>
      <c r="DA508" s="147"/>
      <c r="DB508" s="147"/>
      <c r="DC508" s="147"/>
      <c r="DD508" s="147"/>
      <c r="DE508" s="147"/>
      <c r="DF508" s="148">
        <f t="shared" si="434"/>
        <v>0</v>
      </c>
      <c r="DG508" s="77">
        <f>IF(CD508=0,0,(ROUNDUP(O508*(BU508*参照!$C$5+BV508*参照!$C$6+BW508*参照!$C$7+BX508*参照!$C$8+BY508*参照!$C$9+BZ508*参照!$C$10+CA508*参照!$C$11+CB508*参照!$C$12+CC508*参照!$C$13)/CD508,-2)))</f>
        <v>0</v>
      </c>
      <c r="DH508" s="136" t="str">
        <f t="shared" si="405"/>
        <v>B</v>
      </c>
    </row>
    <row r="509" spans="1:112" ht="14.4">
      <c r="A509" s="137">
        <v>468</v>
      </c>
      <c r="B509" s="354"/>
      <c r="C509" s="355"/>
      <c r="D509" s="213"/>
      <c r="E509" s="213"/>
      <c r="F509" s="185"/>
      <c r="G509" s="213"/>
      <c r="H509" s="355"/>
      <c r="I509" s="237">
        <v>0</v>
      </c>
      <c r="J509" s="236">
        <f t="shared" si="406"/>
        <v>0</v>
      </c>
      <c r="K509" s="387">
        <f>IF(D509="昼間",参照!$E$4,IF(D509="夜間等",参照!$E$5,IF(D509="通信",参照!$E$6,0)))</f>
        <v>0</v>
      </c>
      <c r="L509" s="240">
        <f t="shared" si="407"/>
        <v>0</v>
      </c>
      <c r="M509" s="241">
        <f t="shared" si="408"/>
        <v>0</v>
      </c>
      <c r="N509" s="238"/>
      <c r="O509" s="238">
        <f t="shared" si="409"/>
        <v>0</v>
      </c>
      <c r="P509" s="389">
        <v>0</v>
      </c>
      <c r="Q509" s="392">
        <f>IF(D509="昼間",参照!$F$4,IF(D509="夜間等",参照!$F$5,IF(D509="通信",参照!$F$6,0)))</f>
        <v>0</v>
      </c>
      <c r="R509" s="240">
        <f t="shared" si="410"/>
        <v>0</v>
      </c>
      <c r="S509" s="214"/>
      <c r="T509" s="384">
        <f t="shared" si="411"/>
        <v>0</v>
      </c>
      <c r="U509" s="382">
        <f t="shared" si="412"/>
        <v>0</v>
      </c>
      <c r="V509" s="380">
        <f t="shared" si="413"/>
        <v>0</v>
      </c>
      <c r="W509" s="378">
        <f t="shared" si="414"/>
        <v>0</v>
      </c>
      <c r="X509" s="386" t="str">
        <f t="shared" si="384"/>
        <v>0</v>
      </c>
      <c r="Y509" s="379">
        <f t="shared" si="415"/>
        <v>0</v>
      </c>
      <c r="Z509" s="441"/>
      <c r="AA509" s="441"/>
      <c r="AB509" s="445">
        <f t="shared" si="416"/>
        <v>0</v>
      </c>
      <c r="AC509" s="356">
        <f t="shared" si="417"/>
        <v>0</v>
      </c>
      <c r="AD509" s="123">
        <f t="shared" si="385"/>
        <v>0</v>
      </c>
      <c r="AE509" s="123">
        <f t="shared" si="386"/>
        <v>0</v>
      </c>
      <c r="AF509" s="183"/>
      <c r="AG509" s="32"/>
      <c r="AH509" s="97"/>
      <c r="AI509" s="33"/>
      <c r="AJ509" s="97"/>
      <c r="AK509" s="33"/>
      <c r="AL509" s="97"/>
      <c r="AM509" s="98"/>
      <c r="AN509" s="99"/>
      <c r="AO509" s="147"/>
      <c r="AP509" s="147"/>
      <c r="AQ509" s="147"/>
      <c r="AR509" s="147"/>
      <c r="AS509" s="33"/>
      <c r="AT509" s="308">
        <f t="shared" si="387"/>
        <v>0</v>
      </c>
      <c r="AU509" s="295">
        <f t="shared" si="388"/>
        <v>0</v>
      </c>
      <c r="AV509" s="295">
        <f t="shared" si="389"/>
        <v>0</v>
      </c>
      <c r="AW509" s="295">
        <f t="shared" si="390"/>
        <v>0</v>
      </c>
      <c r="AX509" s="295">
        <f t="shared" si="391"/>
        <v>0</v>
      </c>
      <c r="AY509" s="295">
        <f t="shared" si="392"/>
        <v>0</v>
      </c>
      <c r="AZ509" s="295">
        <f t="shared" si="393"/>
        <v>0</v>
      </c>
      <c r="BA509" s="295">
        <f t="shared" si="394"/>
        <v>0</v>
      </c>
      <c r="BB509" s="310">
        <f t="shared" si="395"/>
        <v>0</v>
      </c>
      <c r="BC509" s="308">
        <f t="shared" si="396"/>
        <v>0</v>
      </c>
      <c r="BD509" s="308">
        <f t="shared" si="397"/>
        <v>0</v>
      </c>
      <c r="BE509" s="295">
        <f t="shared" si="398"/>
        <v>0</v>
      </c>
      <c r="BF509" s="308">
        <f t="shared" si="399"/>
        <v>0</v>
      </c>
      <c r="BG509" s="295">
        <f t="shared" si="400"/>
        <v>0</v>
      </c>
      <c r="BH509" s="308">
        <f t="shared" si="401"/>
        <v>0</v>
      </c>
      <c r="BI509" s="295">
        <f t="shared" si="402"/>
        <v>0</v>
      </c>
      <c r="BJ509" s="295">
        <f t="shared" si="403"/>
        <v>0</v>
      </c>
      <c r="BK509" s="310">
        <f t="shared" si="404"/>
        <v>0</v>
      </c>
      <c r="BL509" s="317">
        <f t="shared" si="418"/>
        <v>0</v>
      </c>
      <c r="BM509" s="299">
        <f t="shared" si="418"/>
        <v>0</v>
      </c>
      <c r="BN509" s="299">
        <f t="shared" si="419"/>
        <v>0</v>
      </c>
      <c r="BO509" s="299">
        <f t="shared" si="418"/>
        <v>0</v>
      </c>
      <c r="BP509" s="299">
        <f t="shared" si="420"/>
        <v>0</v>
      </c>
      <c r="BQ509" s="299">
        <f t="shared" si="418"/>
        <v>0</v>
      </c>
      <c r="BR509" s="299">
        <f t="shared" si="421"/>
        <v>0</v>
      </c>
      <c r="BS509" s="299">
        <f t="shared" si="422"/>
        <v>0</v>
      </c>
      <c r="BT509" s="318">
        <f t="shared" si="422"/>
        <v>0</v>
      </c>
      <c r="BU509" s="450">
        <f t="shared" si="423"/>
        <v>0</v>
      </c>
      <c r="BV509" s="451">
        <f t="shared" si="424"/>
        <v>0</v>
      </c>
      <c r="BW509" s="451">
        <f t="shared" si="425"/>
        <v>0</v>
      </c>
      <c r="BX509" s="451">
        <f t="shared" si="426"/>
        <v>0</v>
      </c>
      <c r="BY509" s="451">
        <f t="shared" si="427"/>
        <v>0</v>
      </c>
      <c r="BZ509" s="451">
        <f t="shared" si="428"/>
        <v>0</v>
      </c>
      <c r="CA509" s="451">
        <f t="shared" si="429"/>
        <v>0</v>
      </c>
      <c r="CB509" s="451">
        <f t="shared" si="430"/>
        <v>0</v>
      </c>
      <c r="CC509" s="451">
        <f t="shared" si="431"/>
        <v>0</v>
      </c>
      <c r="CD509" s="452">
        <f t="shared" si="432"/>
        <v>0</v>
      </c>
      <c r="CE509" s="453">
        <f>IF($AF509="3/3",$R509*参照!$J$4,IF($AF509="2/3",$R509*参照!$J$5,IF($AF509="1/3",$R509*参照!$J$6,IF($AF509="1/4(多子)",$R509*参照!$J$4,IF($AF509="1/4(工･農)",$R509*参照!$J$7,IF($AF509="3/3(多子)",$R509*参照!$J$4,IF($AF509="2/3(多子)",$R509*参照!$J$4,IF($AF509="1/3(多子)",$R509*参照!$J$4,IF($AF509="多子世帯",$R509*参照!$J$4,)))))))))</f>
        <v>0</v>
      </c>
      <c r="CF509" s="454" t="b">
        <f>IF(AH509="3/3",$M509*参照!$I$4,IF(AH509="2/3",$M509*参照!$I$5,IF(AH509="1/3",$M509*参照!$I$6,IF(AH509="1/4(多子)",$M509*参照!$I$4,IF(AH509="1/4(工･農)",$M509*参照!$I$7,IF(AH509="3/3(多子)",$M509*参照!$I$4,IF(AH509="2/3(多子)",$M509*参照!$I$4,IF(AH509="1/3(多子)",$M509*参照!$I$4,IF(AH509="多子世帯",$M509*参照!$I$4,IF(AH509="対象外",0))))))))))</f>
        <v>0</v>
      </c>
      <c r="CG509" s="454" t="b">
        <f>IF(AI509="3/3",$M509*参照!$I$4,IF(AI509="2/3",$M509*参照!$I$5,IF(AI509="1/3",$M509*参照!$I$6,IF(AI509="1/4(多子)",$M509*参照!$I$4,IF(AI509="1/4(工･農)",$M509*参照!$I$7,IF(AI509="3/3(多子)",$M509*参照!$I$4,IF(AI509="2/3(多子)",$M509*参照!$I$4,IF(AI509="1/3(多子)",$M509*参照!$I$4,IF(AI509="多子世帯",$M509*参照!$I$4,IF(AI509="対象外",0))))))))))</f>
        <v>0</v>
      </c>
      <c r="CH509" s="454" t="b">
        <f>IF(AJ509="3/3",$M509*参照!$I$4,IF(AJ509="2/3",$M509*参照!$I$5,IF(AJ509="1/3",$M509*参照!$I$6,IF(AJ509="1/4(多子)",$M509*参照!$I$4,IF(AJ509="1/4(工･農)",$M509*参照!$I$7,IF(AJ509="3/3(多子)",$M509*参照!$I$4,IF(AJ509="2/3(多子)",$M509*参照!$I$4,IF(AJ509="1/3(多子)",$M509*参照!$I$4,IF(AJ509="多子世帯",$M509*参照!$I$4,IF(AJ509="対象外",0))))))))))</f>
        <v>0</v>
      </c>
      <c r="CI509" s="454" t="b">
        <f>IF(AK509="3/3",$M509*参照!$I$4,IF(AK509="2/3",$M509*参照!$I$5,IF(AK509="1/3",$M509*参照!$I$6,IF(AK509="1/4(多子)",$M509*参照!$I$4,IF(AK509="1/4(工･農)",$M509*参照!$I$7,IF(AK509="3/3(多子)",$M509*参照!$I$4,IF(AK509="2/3(多子)",$M509*参照!$I$4,IF(AK509="1/3(多子)",$M509*参照!$I$4,IF(AK509="多子世帯",$M509*参照!$I$4,IF(AK509="対象外",0))))))))))</f>
        <v>0</v>
      </c>
      <c r="CJ509" s="454" t="b">
        <f>IF(AL509="3/3",$M509*参照!$I$4,IF(AL509="2/3",$M509*参照!$I$5,IF(AL509="1/3",$M509*参照!$I$6,IF(AL509="1/4(多子)",$M509*参照!$I$4,IF(AL509="1/4(工･農)",$M509*参照!$I$7,IF(AL509="3/3(多子)",$M509*参照!$I$4,IF(AL509="2/3(多子)",$M509*参照!$I$4,IF(AL509="1/3(多子)",$M509*参照!$I$4,IF(AL509="多子世帯",$M509*参照!$I$4,IF(AL509="対象外",0))))))))))</f>
        <v>0</v>
      </c>
      <c r="CK509" s="454" t="b">
        <f>IF(AM509="3/3",$M509*参照!$I$4,IF(AM509="2/3",$M509*参照!$I$5,IF(AM509="1/3",$M509*参照!$I$6,IF(AM509="1/4(多子)",$M509*参照!$I$4,IF(AM509="1/4(工･農)",$M509*参照!$I$7,IF(AM509="3/3(多子)",$M509*参照!$I$4,IF(AM509="2/3(多子)",$M509*参照!$I$4,IF(AM509="1/3(多子)",$M509*参照!$I$4,IF(AM509="多子世帯",$M509*参照!$I$4,IF(AM509="対象外",0))))))))))</f>
        <v>0</v>
      </c>
      <c r="CL509" s="454" t="b">
        <f>IF(AN509="3/3",$M509*参照!$I$4,IF(AN509="2/3",$M509*参照!$I$5,IF(AN509="1/3",$M509*参照!$I$6,IF(AN509="1/4(多子)",$M509*参照!$I$4,IF(AN509="1/4(工･農)",$M509*参照!$I$7,IF(AN509="3/3(多子)",$M509*参照!$I$4,IF(AN509="2/3(多子)",$M509*参照!$I$4,IF(AN509="1/3(多子)",$M509*参照!$I$4,IF(AN509="多子世帯",$M509*参照!$I$4,IF(AN509="対象外",0))))))))))</f>
        <v>0</v>
      </c>
      <c r="CM509" s="454" t="b">
        <f>IF(AO509="3/3",$M509*参照!$I$4,IF(AO509="2/3",$M509*参照!$I$5,IF(AO509="1/3",$M509*参照!$I$6,IF(AO509="1/4(多子)",$M509*参照!$I$4,IF(AO509="1/4(工･農)",$M509*参照!$I$7,IF(AO509="3/3(多子)",$M509*参照!$I$4,IF(AO509="2/3(多子)",$M509*参照!$I$4,IF(AO509="1/3(多子)",$M509*参照!$I$4,IF(AO509="多子世帯",$M509*参照!$I$4,IF(AO509="対象外",0))))))))))</f>
        <v>0</v>
      </c>
      <c r="CN509" s="454" t="b">
        <f>IF(AP509="3/3",$M509*参照!$I$4,IF(AP509="2/3",$M509*参照!$I$5,IF(AP509="1/3",$M509*参照!$I$6,IF(AP509="1/4(多子)",$M509*参照!$I$4,IF(AP509="1/4(工･農)",$M509*参照!$I$7,IF(AP509="3/3(多子)",$M509*参照!$I$4,IF(AP509="2/3(多子)",$M509*参照!$I$4,IF(AP509="1/3(多子)",$M509*参照!$I$4,IF(AP509="多子世帯",$M509*参照!$I$4,IF(AP509="対象外",0))))))))))</f>
        <v>0</v>
      </c>
      <c r="CO509" s="454" t="b">
        <f>IF(AQ509="3/3",$M509*参照!$I$4,IF(AQ509="2/3",$M509*参照!$I$5,IF(AQ509="1/3",$M509*参照!$I$6,IF(AQ509="1/4(多子)",$M509*参照!$I$4,IF(AQ509="1/4(工･農)",$M509*参照!$I$7,IF(AQ509="3/3(多子)",$M509*参照!$I$4,IF(AQ509="2/3(多子)",$M509*参照!$I$4,IF(AQ509="1/3(多子)",$M509*参照!$I$4,IF(AQ509="多子世帯",$M509*参照!$I$4,IF(AQ509="対象外",0))))))))))</f>
        <v>0</v>
      </c>
      <c r="CP509" s="454" t="b">
        <f>IF(AR509="3/3",$M509*参照!$I$4,IF(AR509="2/3",$M509*参照!$I$5,IF(AR509="1/3",$M509*参照!$I$6,IF(AR509="1/4(多子)",$M509*参照!$I$4,IF(AR509="1/4(工･農)",$M509*参照!$I$7,IF(AR509="3/3(多子)",$M509*参照!$I$4,IF(AR509="2/3(多子)",$M509*参照!$I$4,IF(AR509="1/3(多子)",$M509*参照!$I$4,IF(AR509="多子世帯",$M509*参照!$I$4,IF(AR509="対象外",0))))))))))</f>
        <v>0</v>
      </c>
      <c r="CQ509" s="455" t="b">
        <f>IF(AS509="3/3",$M509*参照!$I$4,IF(AS509="2/3",$M509*参照!$I$5,IF(AS509="1/3",$M509*参照!$I$6,IF(AS509="1/4(多子)",$M509*参照!$I$4,IF(AS509="1/4(工･農)",$M509*参照!$I$7,IF(AS509="3/3(多子)",$M509*参照!$I$4,IF(AS509="2/3(多子)",$M509*参照!$I$4,IF(AS509="1/3(多子)",$M509*参照!$I$4,IF(AS509="多子世帯",$M509*参照!$I$4,IF(AS509="対象外",0))))))))))</f>
        <v>0</v>
      </c>
      <c r="CR509" s="456">
        <f t="shared" si="433"/>
        <v>0</v>
      </c>
      <c r="CS509" s="66"/>
      <c r="CT509" s="147"/>
      <c r="CU509" s="147"/>
      <c r="CV509" s="147"/>
      <c r="CW509" s="147"/>
      <c r="CX509" s="147"/>
      <c r="CY509" s="149"/>
      <c r="CZ509" s="100"/>
      <c r="DA509" s="147"/>
      <c r="DB509" s="147"/>
      <c r="DC509" s="147"/>
      <c r="DD509" s="147"/>
      <c r="DE509" s="147"/>
      <c r="DF509" s="148">
        <f t="shared" si="434"/>
        <v>0</v>
      </c>
      <c r="DG509" s="77">
        <f>IF(CD509=0,0,(ROUNDUP(O509*(BU509*参照!$C$5+BV509*参照!$C$6+BW509*参照!$C$7+BX509*参照!$C$8+BY509*参照!$C$9+BZ509*参照!$C$10+CA509*参照!$C$11+CB509*参照!$C$12+CC509*参照!$C$13)/CD509,-2)))</f>
        <v>0</v>
      </c>
      <c r="DH509" s="136" t="str">
        <f t="shared" si="405"/>
        <v>B</v>
      </c>
    </row>
    <row r="510" spans="1:112" ht="14.4">
      <c r="A510" s="137">
        <v>469</v>
      </c>
      <c r="B510" s="363"/>
      <c r="C510" s="361"/>
      <c r="D510" s="126"/>
      <c r="E510" s="127"/>
      <c r="F510" s="185"/>
      <c r="G510" s="213"/>
      <c r="H510" s="355"/>
      <c r="I510" s="235">
        <v>0</v>
      </c>
      <c r="J510" s="235">
        <f t="shared" si="406"/>
        <v>0</v>
      </c>
      <c r="K510" s="387">
        <f>IF(D510="昼間",参照!$E$4,IF(D510="夜間等",参照!$E$5,IF(D510="通信",参照!$E$6,0)))</f>
        <v>0</v>
      </c>
      <c r="L510" s="240">
        <f t="shared" si="407"/>
        <v>0</v>
      </c>
      <c r="M510" s="241">
        <f t="shared" si="408"/>
        <v>0</v>
      </c>
      <c r="N510" s="238"/>
      <c r="O510" s="238">
        <f t="shared" si="409"/>
        <v>0</v>
      </c>
      <c r="P510" s="389">
        <v>0</v>
      </c>
      <c r="Q510" s="392">
        <f>IF(D510="昼間",参照!$F$4,IF(D510="夜間等",参照!$F$5,IF(D510="通信",参照!$F$6,0)))</f>
        <v>0</v>
      </c>
      <c r="R510" s="240">
        <f t="shared" si="410"/>
        <v>0</v>
      </c>
      <c r="S510" s="214"/>
      <c r="T510" s="384">
        <f t="shared" si="411"/>
        <v>0</v>
      </c>
      <c r="U510" s="382">
        <f t="shared" si="412"/>
        <v>0</v>
      </c>
      <c r="V510" s="380">
        <f t="shared" si="413"/>
        <v>0</v>
      </c>
      <c r="W510" s="378">
        <f t="shared" si="414"/>
        <v>0</v>
      </c>
      <c r="X510" s="386" t="str">
        <f t="shared" si="384"/>
        <v>0</v>
      </c>
      <c r="Y510" s="379">
        <f t="shared" si="415"/>
        <v>0</v>
      </c>
      <c r="Z510" s="441"/>
      <c r="AA510" s="441"/>
      <c r="AB510" s="445">
        <f t="shared" si="416"/>
        <v>0</v>
      </c>
      <c r="AC510" s="356">
        <f t="shared" si="417"/>
        <v>0</v>
      </c>
      <c r="AD510" s="123">
        <f t="shared" si="385"/>
        <v>0</v>
      </c>
      <c r="AE510" s="123">
        <f t="shared" si="386"/>
        <v>0</v>
      </c>
      <c r="AF510" s="183"/>
      <c r="AG510" s="32"/>
      <c r="AH510" s="97"/>
      <c r="AI510" s="33"/>
      <c r="AJ510" s="97"/>
      <c r="AK510" s="33"/>
      <c r="AL510" s="97"/>
      <c r="AM510" s="98"/>
      <c r="AN510" s="99"/>
      <c r="AO510" s="147"/>
      <c r="AP510" s="147"/>
      <c r="AQ510" s="147"/>
      <c r="AR510" s="147"/>
      <c r="AS510" s="33"/>
      <c r="AT510" s="308">
        <f t="shared" si="387"/>
        <v>0</v>
      </c>
      <c r="AU510" s="295">
        <f t="shared" si="388"/>
        <v>0</v>
      </c>
      <c r="AV510" s="295">
        <f t="shared" si="389"/>
        <v>0</v>
      </c>
      <c r="AW510" s="295">
        <f t="shared" si="390"/>
        <v>0</v>
      </c>
      <c r="AX510" s="295">
        <f t="shared" si="391"/>
        <v>0</v>
      </c>
      <c r="AY510" s="295">
        <f t="shared" si="392"/>
        <v>0</v>
      </c>
      <c r="AZ510" s="295">
        <f t="shared" si="393"/>
        <v>0</v>
      </c>
      <c r="BA510" s="295">
        <f t="shared" si="394"/>
        <v>0</v>
      </c>
      <c r="BB510" s="310">
        <f t="shared" si="395"/>
        <v>0</v>
      </c>
      <c r="BC510" s="308">
        <f t="shared" si="396"/>
        <v>0</v>
      </c>
      <c r="BD510" s="308">
        <f t="shared" si="397"/>
        <v>0</v>
      </c>
      <c r="BE510" s="295">
        <f t="shared" si="398"/>
        <v>0</v>
      </c>
      <c r="BF510" s="308">
        <f t="shared" si="399"/>
        <v>0</v>
      </c>
      <c r="BG510" s="295">
        <f t="shared" si="400"/>
        <v>0</v>
      </c>
      <c r="BH510" s="308">
        <f t="shared" si="401"/>
        <v>0</v>
      </c>
      <c r="BI510" s="295">
        <f t="shared" si="402"/>
        <v>0</v>
      </c>
      <c r="BJ510" s="295">
        <f t="shared" si="403"/>
        <v>0</v>
      </c>
      <c r="BK510" s="310">
        <f t="shared" si="404"/>
        <v>0</v>
      </c>
      <c r="BL510" s="317">
        <f t="shared" si="418"/>
        <v>0</v>
      </c>
      <c r="BM510" s="299">
        <f t="shared" si="418"/>
        <v>0</v>
      </c>
      <c r="BN510" s="299">
        <f t="shared" si="419"/>
        <v>0</v>
      </c>
      <c r="BO510" s="299">
        <f t="shared" si="418"/>
        <v>0</v>
      </c>
      <c r="BP510" s="299">
        <f t="shared" si="420"/>
        <v>0</v>
      </c>
      <c r="BQ510" s="299">
        <f t="shared" si="418"/>
        <v>0</v>
      </c>
      <c r="BR510" s="299">
        <f t="shared" si="421"/>
        <v>0</v>
      </c>
      <c r="BS510" s="299">
        <f t="shared" si="422"/>
        <v>0</v>
      </c>
      <c r="BT510" s="318">
        <f t="shared" si="422"/>
        <v>0</v>
      </c>
      <c r="BU510" s="450">
        <f t="shared" si="423"/>
        <v>0</v>
      </c>
      <c r="BV510" s="451">
        <f t="shared" si="424"/>
        <v>0</v>
      </c>
      <c r="BW510" s="451">
        <f t="shared" si="425"/>
        <v>0</v>
      </c>
      <c r="BX510" s="451">
        <f t="shared" si="426"/>
        <v>0</v>
      </c>
      <c r="BY510" s="451">
        <f t="shared" si="427"/>
        <v>0</v>
      </c>
      <c r="BZ510" s="451">
        <f t="shared" si="428"/>
        <v>0</v>
      </c>
      <c r="CA510" s="451">
        <f t="shared" si="429"/>
        <v>0</v>
      </c>
      <c r="CB510" s="451">
        <f t="shared" si="430"/>
        <v>0</v>
      </c>
      <c r="CC510" s="451">
        <f t="shared" si="431"/>
        <v>0</v>
      </c>
      <c r="CD510" s="452">
        <f t="shared" si="432"/>
        <v>0</v>
      </c>
      <c r="CE510" s="453">
        <f>IF($AF510="3/3",$R510*参照!$J$4,IF($AF510="2/3",$R510*参照!$J$5,IF($AF510="1/3",$R510*参照!$J$6,IF($AF510="1/4(多子)",$R510*参照!$J$4,IF($AF510="1/4(工･農)",$R510*参照!$J$7,IF($AF510="3/3(多子)",$R510*参照!$J$4,IF($AF510="2/3(多子)",$R510*参照!$J$4,IF($AF510="1/3(多子)",$R510*参照!$J$4,IF($AF510="多子世帯",$R510*参照!$J$4,)))))))))</f>
        <v>0</v>
      </c>
      <c r="CF510" s="454" t="b">
        <f>IF(AH510="3/3",$M510*参照!$I$4,IF(AH510="2/3",$M510*参照!$I$5,IF(AH510="1/3",$M510*参照!$I$6,IF(AH510="1/4(多子)",$M510*参照!$I$4,IF(AH510="1/4(工･農)",$M510*参照!$I$7,IF(AH510="3/3(多子)",$M510*参照!$I$4,IF(AH510="2/3(多子)",$M510*参照!$I$4,IF(AH510="1/3(多子)",$M510*参照!$I$4,IF(AH510="多子世帯",$M510*参照!$I$4,IF(AH510="対象外",0))))))))))</f>
        <v>0</v>
      </c>
      <c r="CG510" s="454" t="b">
        <f>IF(AI510="3/3",$M510*参照!$I$4,IF(AI510="2/3",$M510*参照!$I$5,IF(AI510="1/3",$M510*参照!$I$6,IF(AI510="1/4(多子)",$M510*参照!$I$4,IF(AI510="1/4(工･農)",$M510*参照!$I$7,IF(AI510="3/3(多子)",$M510*参照!$I$4,IF(AI510="2/3(多子)",$M510*参照!$I$4,IF(AI510="1/3(多子)",$M510*参照!$I$4,IF(AI510="多子世帯",$M510*参照!$I$4,IF(AI510="対象外",0))))))))))</f>
        <v>0</v>
      </c>
      <c r="CH510" s="454" t="b">
        <f>IF(AJ510="3/3",$M510*参照!$I$4,IF(AJ510="2/3",$M510*参照!$I$5,IF(AJ510="1/3",$M510*参照!$I$6,IF(AJ510="1/4(多子)",$M510*参照!$I$4,IF(AJ510="1/4(工･農)",$M510*参照!$I$7,IF(AJ510="3/3(多子)",$M510*参照!$I$4,IF(AJ510="2/3(多子)",$M510*参照!$I$4,IF(AJ510="1/3(多子)",$M510*参照!$I$4,IF(AJ510="多子世帯",$M510*参照!$I$4,IF(AJ510="対象外",0))))))))))</f>
        <v>0</v>
      </c>
      <c r="CI510" s="454" t="b">
        <f>IF(AK510="3/3",$M510*参照!$I$4,IF(AK510="2/3",$M510*参照!$I$5,IF(AK510="1/3",$M510*参照!$I$6,IF(AK510="1/4(多子)",$M510*参照!$I$4,IF(AK510="1/4(工･農)",$M510*参照!$I$7,IF(AK510="3/3(多子)",$M510*参照!$I$4,IF(AK510="2/3(多子)",$M510*参照!$I$4,IF(AK510="1/3(多子)",$M510*参照!$I$4,IF(AK510="多子世帯",$M510*参照!$I$4,IF(AK510="対象外",0))))))))))</f>
        <v>0</v>
      </c>
      <c r="CJ510" s="454" t="b">
        <f>IF(AL510="3/3",$M510*参照!$I$4,IF(AL510="2/3",$M510*参照!$I$5,IF(AL510="1/3",$M510*参照!$I$6,IF(AL510="1/4(多子)",$M510*参照!$I$4,IF(AL510="1/4(工･農)",$M510*参照!$I$7,IF(AL510="3/3(多子)",$M510*参照!$I$4,IF(AL510="2/3(多子)",$M510*参照!$I$4,IF(AL510="1/3(多子)",$M510*参照!$I$4,IF(AL510="多子世帯",$M510*参照!$I$4,IF(AL510="対象外",0))))))))))</f>
        <v>0</v>
      </c>
      <c r="CK510" s="454" t="b">
        <f>IF(AM510="3/3",$M510*参照!$I$4,IF(AM510="2/3",$M510*参照!$I$5,IF(AM510="1/3",$M510*参照!$I$6,IF(AM510="1/4(多子)",$M510*参照!$I$4,IF(AM510="1/4(工･農)",$M510*参照!$I$7,IF(AM510="3/3(多子)",$M510*参照!$I$4,IF(AM510="2/3(多子)",$M510*参照!$I$4,IF(AM510="1/3(多子)",$M510*参照!$I$4,IF(AM510="多子世帯",$M510*参照!$I$4,IF(AM510="対象外",0))))))))))</f>
        <v>0</v>
      </c>
      <c r="CL510" s="454" t="b">
        <f>IF(AN510="3/3",$M510*参照!$I$4,IF(AN510="2/3",$M510*参照!$I$5,IF(AN510="1/3",$M510*参照!$I$6,IF(AN510="1/4(多子)",$M510*参照!$I$4,IF(AN510="1/4(工･農)",$M510*参照!$I$7,IF(AN510="3/3(多子)",$M510*参照!$I$4,IF(AN510="2/3(多子)",$M510*参照!$I$4,IF(AN510="1/3(多子)",$M510*参照!$I$4,IF(AN510="多子世帯",$M510*参照!$I$4,IF(AN510="対象外",0))))))))))</f>
        <v>0</v>
      </c>
      <c r="CM510" s="454" t="b">
        <f>IF(AO510="3/3",$M510*参照!$I$4,IF(AO510="2/3",$M510*参照!$I$5,IF(AO510="1/3",$M510*参照!$I$6,IF(AO510="1/4(多子)",$M510*参照!$I$4,IF(AO510="1/4(工･農)",$M510*参照!$I$7,IF(AO510="3/3(多子)",$M510*参照!$I$4,IF(AO510="2/3(多子)",$M510*参照!$I$4,IF(AO510="1/3(多子)",$M510*参照!$I$4,IF(AO510="多子世帯",$M510*参照!$I$4,IF(AO510="対象外",0))))))))))</f>
        <v>0</v>
      </c>
      <c r="CN510" s="454" t="b">
        <f>IF(AP510="3/3",$M510*参照!$I$4,IF(AP510="2/3",$M510*参照!$I$5,IF(AP510="1/3",$M510*参照!$I$6,IF(AP510="1/4(多子)",$M510*参照!$I$4,IF(AP510="1/4(工･農)",$M510*参照!$I$7,IF(AP510="3/3(多子)",$M510*参照!$I$4,IF(AP510="2/3(多子)",$M510*参照!$I$4,IF(AP510="1/3(多子)",$M510*参照!$I$4,IF(AP510="多子世帯",$M510*参照!$I$4,IF(AP510="対象外",0))))))))))</f>
        <v>0</v>
      </c>
      <c r="CO510" s="454" t="b">
        <f>IF(AQ510="3/3",$M510*参照!$I$4,IF(AQ510="2/3",$M510*参照!$I$5,IF(AQ510="1/3",$M510*参照!$I$6,IF(AQ510="1/4(多子)",$M510*参照!$I$4,IF(AQ510="1/4(工･農)",$M510*参照!$I$7,IF(AQ510="3/3(多子)",$M510*参照!$I$4,IF(AQ510="2/3(多子)",$M510*参照!$I$4,IF(AQ510="1/3(多子)",$M510*参照!$I$4,IF(AQ510="多子世帯",$M510*参照!$I$4,IF(AQ510="対象外",0))))))))))</f>
        <v>0</v>
      </c>
      <c r="CP510" s="454" t="b">
        <f>IF(AR510="3/3",$M510*参照!$I$4,IF(AR510="2/3",$M510*参照!$I$5,IF(AR510="1/3",$M510*参照!$I$6,IF(AR510="1/4(多子)",$M510*参照!$I$4,IF(AR510="1/4(工･農)",$M510*参照!$I$7,IF(AR510="3/3(多子)",$M510*参照!$I$4,IF(AR510="2/3(多子)",$M510*参照!$I$4,IF(AR510="1/3(多子)",$M510*参照!$I$4,IF(AR510="多子世帯",$M510*参照!$I$4,IF(AR510="対象外",0))))))))))</f>
        <v>0</v>
      </c>
      <c r="CQ510" s="455" t="b">
        <f>IF(AS510="3/3",$M510*参照!$I$4,IF(AS510="2/3",$M510*参照!$I$5,IF(AS510="1/3",$M510*参照!$I$6,IF(AS510="1/4(多子)",$M510*参照!$I$4,IF(AS510="1/4(工･農)",$M510*参照!$I$7,IF(AS510="3/3(多子)",$M510*参照!$I$4,IF(AS510="2/3(多子)",$M510*参照!$I$4,IF(AS510="1/3(多子)",$M510*参照!$I$4,IF(AS510="多子世帯",$M510*参照!$I$4,IF(AS510="対象外",0))))))))))</f>
        <v>0</v>
      </c>
      <c r="CR510" s="456">
        <f t="shared" si="433"/>
        <v>0</v>
      </c>
      <c r="CS510" s="66"/>
      <c r="CT510" s="147"/>
      <c r="CU510" s="147"/>
      <c r="CV510" s="147"/>
      <c r="CW510" s="147"/>
      <c r="CX510" s="147"/>
      <c r="CY510" s="149"/>
      <c r="CZ510" s="100"/>
      <c r="DA510" s="147"/>
      <c r="DB510" s="147"/>
      <c r="DC510" s="147"/>
      <c r="DD510" s="147"/>
      <c r="DE510" s="147"/>
      <c r="DF510" s="148">
        <f t="shared" si="434"/>
        <v>0</v>
      </c>
      <c r="DG510" s="77">
        <f>IF(CD510=0,0,(ROUNDUP(O510*(BU510*参照!$C$5+BV510*参照!$C$6+BW510*参照!$C$7+BX510*参照!$C$8+BY510*参照!$C$9+BZ510*参照!$C$10+CA510*参照!$C$11+CB510*参照!$C$12+CC510*参照!$C$13)/CD510,-2)))</f>
        <v>0</v>
      </c>
      <c r="DH510" s="136" t="str">
        <f t="shared" si="405"/>
        <v>B</v>
      </c>
    </row>
    <row r="511" spans="1:112" ht="14.4">
      <c r="A511" s="137">
        <v>470</v>
      </c>
      <c r="B511" s="363"/>
      <c r="C511" s="361"/>
      <c r="D511" s="126"/>
      <c r="E511" s="127"/>
      <c r="F511" s="185"/>
      <c r="G511" s="213"/>
      <c r="H511" s="355"/>
      <c r="I511" s="235">
        <v>0</v>
      </c>
      <c r="J511" s="235">
        <f t="shared" si="406"/>
        <v>0</v>
      </c>
      <c r="K511" s="387">
        <f>IF(D511="昼間",参照!$E$4,IF(D511="夜間等",参照!$E$5,IF(D511="通信",参照!$E$6,0)))</f>
        <v>0</v>
      </c>
      <c r="L511" s="240">
        <f t="shared" si="407"/>
        <v>0</v>
      </c>
      <c r="M511" s="241">
        <f t="shared" si="408"/>
        <v>0</v>
      </c>
      <c r="N511" s="238"/>
      <c r="O511" s="238">
        <f t="shared" si="409"/>
        <v>0</v>
      </c>
      <c r="P511" s="389">
        <v>0</v>
      </c>
      <c r="Q511" s="392">
        <f>IF(D511="昼間",参照!$F$4,IF(D511="夜間等",参照!$F$5,IF(D511="通信",参照!$F$6,0)))</f>
        <v>0</v>
      </c>
      <c r="R511" s="240">
        <f t="shared" si="410"/>
        <v>0</v>
      </c>
      <c r="S511" s="214"/>
      <c r="T511" s="384">
        <f t="shared" si="411"/>
        <v>0</v>
      </c>
      <c r="U511" s="382">
        <f t="shared" si="412"/>
        <v>0</v>
      </c>
      <c r="V511" s="380">
        <f t="shared" si="413"/>
        <v>0</v>
      </c>
      <c r="W511" s="378">
        <f t="shared" si="414"/>
        <v>0</v>
      </c>
      <c r="X511" s="386" t="str">
        <f t="shared" si="384"/>
        <v>0</v>
      </c>
      <c r="Y511" s="379">
        <f t="shared" si="415"/>
        <v>0</v>
      </c>
      <c r="Z511" s="441"/>
      <c r="AA511" s="441"/>
      <c r="AB511" s="445">
        <f t="shared" si="416"/>
        <v>0</v>
      </c>
      <c r="AC511" s="356">
        <f t="shared" si="417"/>
        <v>0</v>
      </c>
      <c r="AD511" s="123">
        <f t="shared" si="385"/>
        <v>0</v>
      </c>
      <c r="AE511" s="123">
        <f t="shared" si="386"/>
        <v>0</v>
      </c>
      <c r="AF511" s="183"/>
      <c r="AG511" s="32"/>
      <c r="AH511" s="97"/>
      <c r="AI511" s="33"/>
      <c r="AJ511" s="97"/>
      <c r="AK511" s="33"/>
      <c r="AL511" s="97"/>
      <c r="AM511" s="98"/>
      <c r="AN511" s="99"/>
      <c r="AO511" s="147"/>
      <c r="AP511" s="147"/>
      <c r="AQ511" s="147"/>
      <c r="AR511" s="147"/>
      <c r="AS511" s="33"/>
      <c r="AT511" s="308">
        <f t="shared" si="387"/>
        <v>0</v>
      </c>
      <c r="AU511" s="295">
        <f t="shared" si="388"/>
        <v>0</v>
      </c>
      <c r="AV511" s="295">
        <f t="shared" si="389"/>
        <v>0</v>
      </c>
      <c r="AW511" s="295">
        <f t="shared" si="390"/>
        <v>0</v>
      </c>
      <c r="AX511" s="295">
        <f t="shared" si="391"/>
        <v>0</v>
      </c>
      <c r="AY511" s="295">
        <f t="shared" si="392"/>
        <v>0</v>
      </c>
      <c r="AZ511" s="295">
        <f t="shared" si="393"/>
        <v>0</v>
      </c>
      <c r="BA511" s="295">
        <f t="shared" si="394"/>
        <v>0</v>
      </c>
      <c r="BB511" s="310">
        <f t="shared" si="395"/>
        <v>0</v>
      </c>
      <c r="BC511" s="308">
        <f t="shared" si="396"/>
        <v>0</v>
      </c>
      <c r="BD511" s="308">
        <f t="shared" si="397"/>
        <v>0</v>
      </c>
      <c r="BE511" s="295">
        <f t="shared" si="398"/>
        <v>0</v>
      </c>
      <c r="BF511" s="308">
        <f t="shared" si="399"/>
        <v>0</v>
      </c>
      <c r="BG511" s="295">
        <f t="shared" si="400"/>
        <v>0</v>
      </c>
      <c r="BH511" s="308">
        <f t="shared" si="401"/>
        <v>0</v>
      </c>
      <c r="BI511" s="295">
        <f t="shared" si="402"/>
        <v>0</v>
      </c>
      <c r="BJ511" s="295">
        <f t="shared" si="403"/>
        <v>0</v>
      </c>
      <c r="BK511" s="310">
        <f t="shared" si="404"/>
        <v>0</v>
      </c>
      <c r="BL511" s="317">
        <f t="shared" si="418"/>
        <v>0</v>
      </c>
      <c r="BM511" s="299">
        <f t="shared" si="418"/>
        <v>0</v>
      </c>
      <c r="BN511" s="299">
        <f t="shared" si="419"/>
        <v>0</v>
      </c>
      <c r="BO511" s="299">
        <f t="shared" si="418"/>
        <v>0</v>
      </c>
      <c r="BP511" s="299">
        <f t="shared" si="420"/>
        <v>0</v>
      </c>
      <c r="BQ511" s="299">
        <f t="shared" si="418"/>
        <v>0</v>
      </c>
      <c r="BR511" s="299">
        <f t="shared" si="421"/>
        <v>0</v>
      </c>
      <c r="BS511" s="299">
        <f t="shared" si="422"/>
        <v>0</v>
      </c>
      <c r="BT511" s="318">
        <f t="shared" si="422"/>
        <v>0</v>
      </c>
      <c r="BU511" s="450">
        <f t="shared" si="423"/>
        <v>0</v>
      </c>
      <c r="BV511" s="451">
        <f t="shared" si="424"/>
        <v>0</v>
      </c>
      <c r="BW511" s="451">
        <f t="shared" si="425"/>
        <v>0</v>
      </c>
      <c r="BX511" s="451">
        <f t="shared" si="426"/>
        <v>0</v>
      </c>
      <c r="BY511" s="451">
        <f t="shared" si="427"/>
        <v>0</v>
      </c>
      <c r="BZ511" s="451">
        <f t="shared" si="428"/>
        <v>0</v>
      </c>
      <c r="CA511" s="451">
        <f t="shared" si="429"/>
        <v>0</v>
      </c>
      <c r="CB511" s="451">
        <f t="shared" si="430"/>
        <v>0</v>
      </c>
      <c r="CC511" s="451">
        <f t="shared" si="431"/>
        <v>0</v>
      </c>
      <c r="CD511" s="452">
        <f t="shared" si="432"/>
        <v>0</v>
      </c>
      <c r="CE511" s="453">
        <f>IF($AF511="3/3",$R511*参照!$J$4,IF($AF511="2/3",$R511*参照!$J$5,IF($AF511="1/3",$R511*参照!$J$6,IF($AF511="1/4(多子)",$R511*参照!$J$4,IF($AF511="1/4(工･農)",$R511*参照!$J$7,IF($AF511="3/3(多子)",$R511*参照!$J$4,IF($AF511="2/3(多子)",$R511*参照!$J$4,IF($AF511="1/3(多子)",$R511*参照!$J$4,IF($AF511="多子世帯",$R511*参照!$J$4,)))))))))</f>
        <v>0</v>
      </c>
      <c r="CF511" s="454" t="b">
        <f>IF(AH511="3/3",$M511*参照!$I$4,IF(AH511="2/3",$M511*参照!$I$5,IF(AH511="1/3",$M511*参照!$I$6,IF(AH511="1/4(多子)",$M511*参照!$I$4,IF(AH511="1/4(工･農)",$M511*参照!$I$7,IF(AH511="3/3(多子)",$M511*参照!$I$4,IF(AH511="2/3(多子)",$M511*参照!$I$4,IF(AH511="1/3(多子)",$M511*参照!$I$4,IF(AH511="多子世帯",$M511*参照!$I$4,IF(AH511="対象外",0))))))))))</f>
        <v>0</v>
      </c>
      <c r="CG511" s="454" t="b">
        <f>IF(AI511="3/3",$M511*参照!$I$4,IF(AI511="2/3",$M511*参照!$I$5,IF(AI511="1/3",$M511*参照!$I$6,IF(AI511="1/4(多子)",$M511*参照!$I$4,IF(AI511="1/4(工･農)",$M511*参照!$I$7,IF(AI511="3/3(多子)",$M511*参照!$I$4,IF(AI511="2/3(多子)",$M511*参照!$I$4,IF(AI511="1/3(多子)",$M511*参照!$I$4,IF(AI511="多子世帯",$M511*参照!$I$4,IF(AI511="対象外",0))))))))))</f>
        <v>0</v>
      </c>
      <c r="CH511" s="454" t="b">
        <f>IF(AJ511="3/3",$M511*参照!$I$4,IF(AJ511="2/3",$M511*参照!$I$5,IF(AJ511="1/3",$M511*参照!$I$6,IF(AJ511="1/4(多子)",$M511*参照!$I$4,IF(AJ511="1/4(工･農)",$M511*参照!$I$7,IF(AJ511="3/3(多子)",$M511*参照!$I$4,IF(AJ511="2/3(多子)",$M511*参照!$I$4,IF(AJ511="1/3(多子)",$M511*参照!$I$4,IF(AJ511="多子世帯",$M511*参照!$I$4,IF(AJ511="対象外",0))))))))))</f>
        <v>0</v>
      </c>
      <c r="CI511" s="454" t="b">
        <f>IF(AK511="3/3",$M511*参照!$I$4,IF(AK511="2/3",$M511*参照!$I$5,IF(AK511="1/3",$M511*参照!$I$6,IF(AK511="1/4(多子)",$M511*参照!$I$4,IF(AK511="1/4(工･農)",$M511*参照!$I$7,IF(AK511="3/3(多子)",$M511*参照!$I$4,IF(AK511="2/3(多子)",$M511*参照!$I$4,IF(AK511="1/3(多子)",$M511*参照!$I$4,IF(AK511="多子世帯",$M511*参照!$I$4,IF(AK511="対象外",0))))))))))</f>
        <v>0</v>
      </c>
      <c r="CJ511" s="454" t="b">
        <f>IF(AL511="3/3",$M511*参照!$I$4,IF(AL511="2/3",$M511*参照!$I$5,IF(AL511="1/3",$M511*参照!$I$6,IF(AL511="1/4(多子)",$M511*参照!$I$4,IF(AL511="1/4(工･農)",$M511*参照!$I$7,IF(AL511="3/3(多子)",$M511*参照!$I$4,IF(AL511="2/3(多子)",$M511*参照!$I$4,IF(AL511="1/3(多子)",$M511*参照!$I$4,IF(AL511="多子世帯",$M511*参照!$I$4,IF(AL511="対象外",0))))))))))</f>
        <v>0</v>
      </c>
      <c r="CK511" s="454" t="b">
        <f>IF(AM511="3/3",$M511*参照!$I$4,IF(AM511="2/3",$M511*参照!$I$5,IF(AM511="1/3",$M511*参照!$I$6,IF(AM511="1/4(多子)",$M511*参照!$I$4,IF(AM511="1/4(工･農)",$M511*参照!$I$7,IF(AM511="3/3(多子)",$M511*参照!$I$4,IF(AM511="2/3(多子)",$M511*参照!$I$4,IF(AM511="1/3(多子)",$M511*参照!$I$4,IF(AM511="多子世帯",$M511*参照!$I$4,IF(AM511="対象外",0))))))))))</f>
        <v>0</v>
      </c>
      <c r="CL511" s="454" t="b">
        <f>IF(AN511="3/3",$M511*参照!$I$4,IF(AN511="2/3",$M511*参照!$I$5,IF(AN511="1/3",$M511*参照!$I$6,IF(AN511="1/4(多子)",$M511*参照!$I$4,IF(AN511="1/4(工･農)",$M511*参照!$I$7,IF(AN511="3/3(多子)",$M511*参照!$I$4,IF(AN511="2/3(多子)",$M511*参照!$I$4,IF(AN511="1/3(多子)",$M511*参照!$I$4,IF(AN511="多子世帯",$M511*参照!$I$4,IF(AN511="対象外",0))))))))))</f>
        <v>0</v>
      </c>
      <c r="CM511" s="454" t="b">
        <f>IF(AO511="3/3",$M511*参照!$I$4,IF(AO511="2/3",$M511*参照!$I$5,IF(AO511="1/3",$M511*参照!$I$6,IF(AO511="1/4(多子)",$M511*参照!$I$4,IF(AO511="1/4(工･農)",$M511*参照!$I$7,IF(AO511="3/3(多子)",$M511*参照!$I$4,IF(AO511="2/3(多子)",$M511*参照!$I$4,IF(AO511="1/3(多子)",$M511*参照!$I$4,IF(AO511="多子世帯",$M511*参照!$I$4,IF(AO511="対象外",0))))))))))</f>
        <v>0</v>
      </c>
      <c r="CN511" s="454" t="b">
        <f>IF(AP511="3/3",$M511*参照!$I$4,IF(AP511="2/3",$M511*参照!$I$5,IF(AP511="1/3",$M511*参照!$I$6,IF(AP511="1/4(多子)",$M511*参照!$I$4,IF(AP511="1/4(工･農)",$M511*参照!$I$7,IF(AP511="3/3(多子)",$M511*参照!$I$4,IF(AP511="2/3(多子)",$M511*参照!$I$4,IF(AP511="1/3(多子)",$M511*参照!$I$4,IF(AP511="多子世帯",$M511*参照!$I$4,IF(AP511="対象外",0))))))))))</f>
        <v>0</v>
      </c>
      <c r="CO511" s="454" t="b">
        <f>IF(AQ511="3/3",$M511*参照!$I$4,IF(AQ511="2/3",$M511*参照!$I$5,IF(AQ511="1/3",$M511*参照!$I$6,IF(AQ511="1/4(多子)",$M511*参照!$I$4,IF(AQ511="1/4(工･農)",$M511*参照!$I$7,IF(AQ511="3/3(多子)",$M511*参照!$I$4,IF(AQ511="2/3(多子)",$M511*参照!$I$4,IF(AQ511="1/3(多子)",$M511*参照!$I$4,IF(AQ511="多子世帯",$M511*参照!$I$4,IF(AQ511="対象外",0))))))))))</f>
        <v>0</v>
      </c>
      <c r="CP511" s="454" t="b">
        <f>IF(AR511="3/3",$M511*参照!$I$4,IF(AR511="2/3",$M511*参照!$I$5,IF(AR511="1/3",$M511*参照!$I$6,IF(AR511="1/4(多子)",$M511*参照!$I$4,IF(AR511="1/4(工･農)",$M511*参照!$I$7,IF(AR511="3/3(多子)",$M511*参照!$I$4,IF(AR511="2/3(多子)",$M511*参照!$I$4,IF(AR511="1/3(多子)",$M511*参照!$I$4,IF(AR511="多子世帯",$M511*参照!$I$4,IF(AR511="対象外",0))))))))))</f>
        <v>0</v>
      </c>
      <c r="CQ511" s="455" t="b">
        <f>IF(AS511="3/3",$M511*参照!$I$4,IF(AS511="2/3",$M511*参照!$I$5,IF(AS511="1/3",$M511*参照!$I$6,IF(AS511="1/4(多子)",$M511*参照!$I$4,IF(AS511="1/4(工･農)",$M511*参照!$I$7,IF(AS511="3/3(多子)",$M511*参照!$I$4,IF(AS511="2/3(多子)",$M511*参照!$I$4,IF(AS511="1/3(多子)",$M511*参照!$I$4,IF(AS511="多子世帯",$M511*参照!$I$4,IF(AS511="対象外",0))))))))))</f>
        <v>0</v>
      </c>
      <c r="CR511" s="456">
        <f t="shared" si="433"/>
        <v>0</v>
      </c>
      <c r="CS511" s="66"/>
      <c r="CT511" s="147"/>
      <c r="CU511" s="147"/>
      <c r="CV511" s="147"/>
      <c r="CW511" s="147"/>
      <c r="CX511" s="147"/>
      <c r="CY511" s="149"/>
      <c r="CZ511" s="100"/>
      <c r="DA511" s="147"/>
      <c r="DB511" s="147"/>
      <c r="DC511" s="147"/>
      <c r="DD511" s="147"/>
      <c r="DE511" s="147"/>
      <c r="DF511" s="148">
        <f t="shared" si="434"/>
        <v>0</v>
      </c>
      <c r="DG511" s="77">
        <f>IF(CD511=0,0,(ROUNDUP(O511*(BU511*参照!$C$5+BV511*参照!$C$6+BW511*参照!$C$7+BX511*参照!$C$8+BY511*参照!$C$9+BZ511*参照!$C$10+CA511*参照!$C$11+CB511*参照!$C$12+CC511*参照!$C$13)/CD511,-2)))</f>
        <v>0</v>
      </c>
      <c r="DH511" s="136" t="str">
        <f t="shared" si="405"/>
        <v>B</v>
      </c>
    </row>
    <row r="512" spans="1:112" ht="14.4">
      <c r="A512" s="137">
        <v>471</v>
      </c>
      <c r="B512" s="363"/>
      <c r="C512" s="361"/>
      <c r="D512" s="126"/>
      <c r="E512" s="127"/>
      <c r="F512" s="185"/>
      <c r="G512" s="213"/>
      <c r="H512" s="355"/>
      <c r="I512" s="235">
        <v>0</v>
      </c>
      <c r="J512" s="235">
        <f t="shared" si="406"/>
        <v>0</v>
      </c>
      <c r="K512" s="387">
        <f>IF(D512="昼間",参照!$E$4,IF(D512="夜間等",参照!$E$5,IF(D512="通信",参照!$E$6,0)))</f>
        <v>0</v>
      </c>
      <c r="L512" s="240">
        <f t="shared" si="407"/>
        <v>0</v>
      </c>
      <c r="M512" s="241">
        <f t="shared" si="408"/>
        <v>0</v>
      </c>
      <c r="N512" s="238"/>
      <c r="O512" s="238">
        <f t="shared" si="409"/>
        <v>0</v>
      </c>
      <c r="P512" s="389">
        <v>0</v>
      </c>
      <c r="Q512" s="392">
        <f>IF(D512="昼間",参照!$F$4,IF(D512="夜間等",参照!$F$5,IF(D512="通信",参照!$F$6,0)))</f>
        <v>0</v>
      </c>
      <c r="R512" s="240">
        <f t="shared" si="410"/>
        <v>0</v>
      </c>
      <c r="S512" s="214"/>
      <c r="T512" s="384">
        <f t="shared" si="411"/>
        <v>0</v>
      </c>
      <c r="U512" s="382">
        <f t="shared" si="412"/>
        <v>0</v>
      </c>
      <c r="V512" s="380">
        <f t="shared" si="413"/>
        <v>0</v>
      </c>
      <c r="W512" s="378">
        <f t="shared" si="414"/>
        <v>0</v>
      </c>
      <c r="X512" s="386" t="str">
        <f t="shared" si="384"/>
        <v>0</v>
      </c>
      <c r="Y512" s="379">
        <f t="shared" si="415"/>
        <v>0</v>
      </c>
      <c r="Z512" s="441"/>
      <c r="AA512" s="441"/>
      <c r="AB512" s="445">
        <f t="shared" si="416"/>
        <v>0</v>
      </c>
      <c r="AC512" s="356">
        <f t="shared" si="417"/>
        <v>0</v>
      </c>
      <c r="AD512" s="123">
        <f t="shared" si="385"/>
        <v>0</v>
      </c>
      <c r="AE512" s="123">
        <f t="shared" si="386"/>
        <v>0</v>
      </c>
      <c r="AF512" s="183"/>
      <c r="AG512" s="32"/>
      <c r="AH512" s="97"/>
      <c r="AI512" s="33"/>
      <c r="AJ512" s="97"/>
      <c r="AK512" s="33"/>
      <c r="AL512" s="97"/>
      <c r="AM512" s="98"/>
      <c r="AN512" s="99"/>
      <c r="AO512" s="147"/>
      <c r="AP512" s="147"/>
      <c r="AQ512" s="147"/>
      <c r="AR512" s="147"/>
      <c r="AS512" s="33"/>
      <c r="AT512" s="308">
        <f t="shared" si="387"/>
        <v>0</v>
      </c>
      <c r="AU512" s="295">
        <f t="shared" si="388"/>
        <v>0</v>
      </c>
      <c r="AV512" s="295">
        <f t="shared" si="389"/>
        <v>0</v>
      </c>
      <c r="AW512" s="295">
        <f t="shared" si="390"/>
        <v>0</v>
      </c>
      <c r="AX512" s="295">
        <f t="shared" si="391"/>
        <v>0</v>
      </c>
      <c r="AY512" s="295">
        <f t="shared" si="392"/>
        <v>0</v>
      </c>
      <c r="AZ512" s="295">
        <f t="shared" si="393"/>
        <v>0</v>
      </c>
      <c r="BA512" s="295">
        <f t="shared" si="394"/>
        <v>0</v>
      </c>
      <c r="BB512" s="310">
        <f t="shared" si="395"/>
        <v>0</v>
      </c>
      <c r="BC512" s="308">
        <f t="shared" si="396"/>
        <v>0</v>
      </c>
      <c r="BD512" s="308">
        <f t="shared" si="397"/>
        <v>0</v>
      </c>
      <c r="BE512" s="295">
        <f t="shared" si="398"/>
        <v>0</v>
      </c>
      <c r="BF512" s="308">
        <f t="shared" si="399"/>
        <v>0</v>
      </c>
      <c r="BG512" s="295">
        <f t="shared" si="400"/>
        <v>0</v>
      </c>
      <c r="BH512" s="308">
        <f t="shared" si="401"/>
        <v>0</v>
      </c>
      <c r="BI512" s="295">
        <f t="shared" si="402"/>
        <v>0</v>
      </c>
      <c r="BJ512" s="295">
        <f t="shared" si="403"/>
        <v>0</v>
      </c>
      <c r="BK512" s="310">
        <f t="shared" si="404"/>
        <v>0</v>
      </c>
      <c r="BL512" s="317">
        <f t="shared" si="418"/>
        <v>0</v>
      </c>
      <c r="BM512" s="299">
        <f t="shared" si="418"/>
        <v>0</v>
      </c>
      <c r="BN512" s="299">
        <f t="shared" si="419"/>
        <v>0</v>
      </c>
      <c r="BO512" s="299">
        <f t="shared" si="418"/>
        <v>0</v>
      </c>
      <c r="BP512" s="299">
        <f t="shared" si="420"/>
        <v>0</v>
      </c>
      <c r="BQ512" s="299">
        <f t="shared" si="418"/>
        <v>0</v>
      </c>
      <c r="BR512" s="299">
        <f t="shared" si="421"/>
        <v>0</v>
      </c>
      <c r="BS512" s="299">
        <f t="shared" si="422"/>
        <v>0</v>
      </c>
      <c r="BT512" s="318">
        <f t="shared" si="422"/>
        <v>0</v>
      </c>
      <c r="BU512" s="450">
        <f t="shared" si="423"/>
        <v>0</v>
      </c>
      <c r="BV512" s="451">
        <f t="shared" si="424"/>
        <v>0</v>
      </c>
      <c r="BW512" s="451">
        <f t="shared" si="425"/>
        <v>0</v>
      </c>
      <c r="BX512" s="451">
        <f t="shared" si="426"/>
        <v>0</v>
      </c>
      <c r="BY512" s="451">
        <f t="shared" si="427"/>
        <v>0</v>
      </c>
      <c r="BZ512" s="451">
        <f t="shared" si="428"/>
        <v>0</v>
      </c>
      <c r="CA512" s="451">
        <f t="shared" si="429"/>
        <v>0</v>
      </c>
      <c r="CB512" s="451">
        <f t="shared" si="430"/>
        <v>0</v>
      </c>
      <c r="CC512" s="451">
        <f t="shared" si="431"/>
        <v>0</v>
      </c>
      <c r="CD512" s="452">
        <f t="shared" si="432"/>
        <v>0</v>
      </c>
      <c r="CE512" s="453">
        <f>IF($AF512="3/3",$R512*参照!$J$4,IF($AF512="2/3",$R512*参照!$J$5,IF($AF512="1/3",$R512*参照!$J$6,IF($AF512="1/4(多子)",$R512*参照!$J$4,IF($AF512="1/4(工･農)",$R512*参照!$J$7,IF($AF512="3/3(多子)",$R512*参照!$J$4,IF($AF512="2/3(多子)",$R512*参照!$J$4,IF($AF512="1/3(多子)",$R512*参照!$J$4,IF($AF512="多子世帯",$R512*参照!$J$4,)))))))))</f>
        <v>0</v>
      </c>
      <c r="CF512" s="454" t="b">
        <f>IF(AH512="3/3",$M512*参照!$I$4,IF(AH512="2/3",$M512*参照!$I$5,IF(AH512="1/3",$M512*参照!$I$6,IF(AH512="1/4(多子)",$M512*参照!$I$4,IF(AH512="1/4(工･農)",$M512*参照!$I$7,IF(AH512="3/3(多子)",$M512*参照!$I$4,IF(AH512="2/3(多子)",$M512*参照!$I$4,IF(AH512="1/3(多子)",$M512*参照!$I$4,IF(AH512="多子世帯",$M512*参照!$I$4,IF(AH512="対象外",0))))))))))</f>
        <v>0</v>
      </c>
      <c r="CG512" s="454" t="b">
        <f>IF(AI512="3/3",$M512*参照!$I$4,IF(AI512="2/3",$M512*参照!$I$5,IF(AI512="1/3",$M512*参照!$I$6,IF(AI512="1/4(多子)",$M512*参照!$I$4,IF(AI512="1/4(工･農)",$M512*参照!$I$7,IF(AI512="3/3(多子)",$M512*参照!$I$4,IF(AI512="2/3(多子)",$M512*参照!$I$4,IF(AI512="1/3(多子)",$M512*参照!$I$4,IF(AI512="多子世帯",$M512*参照!$I$4,IF(AI512="対象外",0))))))))))</f>
        <v>0</v>
      </c>
      <c r="CH512" s="454" t="b">
        <f>IF(AJ512="3/3",$M512*参照!$I$4,IF(AJ512="2/3",$M512*参照!$I$5,IF(AJ512="1/3",$M512*参照!$I$6,IF(AJ512="1/4(多子)",$M512*参照!$I$4,IF(AJ512="1/4(工･農)",$M512*参照!$I$7,IF(AJ512="3/3(多子)",$M512*参照!$I$4,IF(AJ512="2/3(多子)",$M512*参照!$I$4,IF(AJ512="1/3(多子)",$M512*参照!$I$4,IF(AJ512="多子世帯",$M512*参照!$I$4,IF(AJ512="対象外",0))))))))))</f>
        <v>0</v>
      </c>
      <c r="CI512" s="454" t="b">
        <f>IF(AK512="3/3",$M512*参照!$I$4,IF(AK512="2/3",$M512*参照!$I$5,IF(AK512="1/3",$M512*参照!$I$6,IF(AK512="1/4(多子)",$M512*参照!$I$4,IF(AK512="1/4(工･農)",$M512*参照!$I$7,IF(AK512="3/3(多子)",$M512*参照!$I$4,IF(AK512="2/3(多子)",$M512*参照!$I$4,IF(AK512="1/3(多子)",$M512*参照!$I$4,IF(AK512="多子世帯",$M512*参照!$I$4,IF(AK512="対象外",0))))))))))</f>
        <v>0</v>
      </c>
      <c r="CJ512" s="454" t="b">
        <f>IF(AL512="3/3",$M512*参照!$I$4,IF(AL512="2/3",$M512*参照!$I$5,IF(AL512="1/3",$M512*参照!$I$6,IF(AL512="1/4(多子)",$M512*参照!$I$4,IF(AL512="1/4(工･農)",$M512*参照!$I$7,IF(AL512="3/3(多子)",$M512*参照!$I$4,IF(AL512="2/3(多子)",$M512*参照!$I$4,IF(AL512="1/3(多子)",$M512*参照!$I$4,IF(AL512="多子世帯",$M512*参照!$I$4,IF(AL512="対象外",0))))))))))</f>
        <v>0</v>
      </c>
      <c r="CK512" s="454" t="b">
        <f>IF(AM512="3/3",$M512*参照!$I$4,IF(AM512="2/3",$M512*参照!$I$5,IF(AM512="1/3",$M512*参照!$I$6,IF(AM512="1/4(多子)",$M512*参照!$I$4,IF(AM512="1/4(工･農)",$M512*参照!$I$7,IF(AM512="3/3(多子)",$M512*参照!$I$4,IF(AM512="2/3(多子)",$M512*参照!$I$4,IF(AM512="1/3(多子)",$M512*参照!$I$4,IF(AM512="多子世帯",$M512*参照!$I$4,IF(AM512="対象外",0))))))))))</f>
        <v>0</v>
      </c>
      <c r="CL512" s="454" t="b">
        <f>IF(AN512="3/3",$M512*参照!$I$4,IF(AN512="2/3",$M512*参照!$I$5,IF(AN512="1/3",$M512*参照!$I$6,IF(AN512="1/4(多子)",$M512*参照!$I$4,IF(AN512="1/4(工･農)",$M512*参照!$I$7,IF(AN512="3/3(多子)",$M512*参照!$I$4,IF(AN512="2/3(多子)",$M512*参照!$I$4,IF(AN512="1/3(多子)",$M512*参照!$I$4,IF(AN512="多子世帯",$M512*参照!$I$4,IF(AN512="対象外",0))))))))))</f>
        <v>0</v>
      </c>
      <c r="CM512" s="454" t="b">
        <f>IF(AO512="3/3",$M512*参照!$I$4,IF(AO512="2/3",$M512*参照!$I$5,IF(AO512="1/3",$M512*参照!$I$6,IF(AO512="1/4(多子)",$M512*参照!$I$4,IF(AO512="1/4(工･農)",$M512*参照!$I$7,IF(AO512="3/3(多子)",$M512*参照!$I$4,IF(AO512="2/3(多子)",$M512*参照!$I$4,IF(AO512="1/3(多子)",$M512*参照!$I$4,IF(AO512="多子世帯",$M512*参照!$I$4,IF(AO512="対象外",0))))))))))</f>
        <v>0</v>
      </c>
      <c r="CN512" s="454" t="b">
        <f>IF(AP512="3/3",$M512*参照!$I$4,IF(AP512="2/3",$M512*参照!$I$5,IF(AP512="1/3",$M512*参照!$I$6,IF(AP512="1/4(多子)",$M512*参照!$I$4,IF(AP512="1/4(工･農)",$M512*参照!$I$7,IF(AP512="3/3(多子)",$M512*参照!$I$4,IF(AP512="2/3(多子)",$M512*参照!$I$4,IF(AP512="1/3(多子)",$M512*参照!$I$4,IF(AP512="多子世帯",$M512*参照!$I$4,IF(AP512="対象外",0))))))))))</f>
        <v>0</v>
      </c>
      <c r="CO512" s="454" t="b">
        <f>IF(AQ512="3/3",$M512*参照!$I$4,IF(AQ512="2/3",$M512*参照!$I$5,IF(AQ512="1/3",$M512*参照!$I$6,IF(AQ512="1/4(多子)",$M512*参照!$I$4,IF(AQ512="1/4(工･農)",$M512*参照!$I$7,IF(AQ512="3/3(多子)",$M512*参照!$I$4,IF(AQ512="2/3(多子)",$M512*参照!$I$4,IF(AQ512="1/3(多子)",$M512*参照!$I$4,IF(AQ512="多子世帯",$M512*参照!$I$4,IF(AQ512="対象外",0))))))))))</f>
        <v>0</v>
      </c>
      <c r="CP512" s="454" t="b">
        <f>IF(AR512="3/3",$M512*参照!$I$4,IF(AR512="2/3",$M512*参照!$I$5,IF(AR512="1/3",$M512*参照!$I$6,IF(AR512="1/4(多子)",$M512*参照!$I$4,IF(AR512="1/4(工･農)",$M512*参照!$I$7,IF(AR512="3/3(多子)",$M512*参照!$I$4,IF(AR512="2/3(多子)",$M512*参照!$I$4,IF(AR512="1/3(多子)",$M512*参照!$I$4,IF(AR512="多子世帯",$M512*参照!$I$4,IF(AR512="対象外",0))))))))))</f>
        <v>0</v>
      </c>
      <c r="CQ512" s="455" t="b">
        <f>IF(AS512="3/3",$M512*参照!$I$4,IF(AS512="2/3",$M512*参照!$I$5,IF(AS512="1/3",$M512*参照!$I$6,IF(AS512="1/4(多子)",$M512*参照!$I$4,IF(AS512="1/4(工･農)",$M512*参照!$I$7,IF(AS512="3/3(多子)",$M512*参照!$I$4,IF(AS512="2/3(多子)",$M512*参照!$I$4,IF(AS512="1/3(多子)",$M512*参照!$I$4,IF(AS512="多子世帯",$M512*参照!$I$4,IF(AS512="対象外",0))))))))))</f>
        <v>0</v>
      </c>
      <c r="CR512" s="456">
        <f t="shared" si="433"/>
        <v>0</v>
      </c>
      <c r="CS512" s="66"/>
      <c r="CT512" s="147"/>
      <c r="CU512" s="147"/>
      <c r="CV512" s="147"/>
      <c r="CW512" s="147"/>
      <c r="CX512" s="147"/>
      <c r="CY512" s="149"/>
      <c r="CZ512" s="100"/>
      <c r="DA512" s="147"/>
      <c r="DB512" s="147"/>
      <c r="DC512" s="147"/>
      <c r="DD512" s="147"/>
      <c r="DE512" s="147"/>
      <c r="DF512" s="148">
        <f t="shared" si="434"/>
        <v>0</v>
      </c>
      <c r="DG512" s="77">
        <f>IF(CD512=0,0,(ROUNDUP(O512*(BU512*参照!$C$5+BV512*参照!$C$6+BW512*参照!$C$7+BX512*参照!$C$8+BY512*参照!$C$9+BZ512*参照!$C$10+CA512*参照!$C$11+CB512*参照!$C$12+CC512*参照!$C$13)/CD512,-2)))</f>
        <v>0</v>
      </c>
      <c r="DH512" s="136" t="str">
        <f t="shared" si="405"/>
        <v>B</v>
      </c>
    </row>
    <row r="513" spans="1:112" ht="14.4">
      <c r="A513" s="137">
        <v>472</v>
      </c>
      <c r="B513" s="354"/>
      <c r="C513" s="355"/>
      <c r="D513" s="213"/>
      <c r="E513" s="213"/>
      <c r="F513" s="185"/>
      <c r="G513" s="213"/>
      <c r="H513" s="355"/>
      <c r="I513" s="237">
        <v>0</v>
      </c>
      <c r="J513" s="236">
        <f t="shared" si="406"/>
        <v>0</v>
      </c>
      <c r="K513" s="387">
        <f>IF(D513="昼間",参照!$E$4,IF(D513="夜間等",参照!$E$5,IF(D513="通信",参照!$E$6,0)))</f>
        <v>0</v>
      </c>
      <c r="L513" s="240">
        <f t="shared" si="407"/>
        <v>0</v>
      </c>
      <c r="M513" s="241">
        <f t="shared" si="408"/>
        <v>0</v>
      </c>
      <c r="N513" s="238"/>
      <c r="O513" s="238">
        <f t="shared" si="409"/>
        <v>0</v>
      </c>
      <c r="P513" s="389">
        <v>0</v>
      </c>
      <c r="Q513" s="392">
        <f>IF(D513="昼間",参照!$F$4,IF(D513="夜間等",参照!$F$5,IF(D513="通信",参照!$F$6,0)))</f>
        <v>0</v>
      </c>
      <c r="R513" s="240">
        <f t="shared" si="410"/>
        <v>0</v>
      </c>
      <c r="S513" s="214"/>
      <c r="T513" s="384">
        <f t="shared" si="411"/>
        <v>0</v>
      </c>
      <c r="U513" s="382">
        <f t="shared" si="412"/>
        <v>0</v>
      </c>
      <c r="V513" s="380">
        <f t="shared" si="413"/>
        <v>0</v>
      </c>
      <c r="W513" s="378">
        <f t="shared" si="414"/>
        <v>0</v>
      </c>
      <c r="X513" s="386" t="str">
        <f t="shared" si="384"/>
        <v>0</v>
      </c>
      <c r="Y513" s="379">
        <f t="shared" si="415"/>
        <v>0</v>
      </c>
      <c r="Z513" s="441"/>
      <c r="AA513" s="441"/>
      <c r="AB513" s="445">
        <f t="shared" si="416"/>
        <v>0</v>
      </c>
      <c r="AC513" s="356">
        <f t="shared" si="417"/>
        <v>0</v>
      </c>
      <c r="AD513" s="123">
        <f t="shared" si="385"/>
        <v>0</v>
      </c>
      <c r="AE513" s="123">
        <f t="shared" si="386"/>
        <v>0</v>
      </c>
      <c r="AF513" s="183"/>
      <c r="AG513" s="32"/>
      <c r="AH513" s="97"/>
      <c r="AI513" s="33"/>
      <c r="AJ513" s="97"/>
      <c r="AK513" s="33"/>
      <c r="AL513" s="97"/>
      <c r="AM513" s="98"/>
      <c r="AN513" s="99"/>
      <c r="AO513" s="147"/>
      <c r="AP513" s="147"/>
      <c r="AQ513" s="147"/>
      <c r="AR513" s="147"/>
      <c r="AS513" s="33"/>
      <c r="AT513" s="308">
        <f t="shared" si="387"/>
        <v>0</v>
      </c>
      <c r="AU513" s="295">
        <f t="shared" si="388"/>
        <v>0</v>
      </c>
      <c r="AV513" s="295">
        <f t="shared" si="389"/>
        <v>0</v>
      </c>
      <c r="AW513" s="295">
        <f t="shared" si="390"/>
        <v>0</v>
      </c>
      <c r="AX513" s="295">
        <f t="shared" si="391"/>
        <v>0</v>
      </c>
      <c r="AY513" s="295">
        <f t="shared" si="392"/>
        <v>0</v>
      </c>
      <c r="AZ513" s="295">
        <f t="shared" si="393"/>
        <v>0</v>
      </c>
      <c r="BA513" s="295">
        <f t="shared" si="394"/>
        <v>0</v>
      </c>
      <c r="BB513" s="310">
        <f t="shared" si="395"/>
        <v>0</v>
      </c>
      <c r="BC513" s="308">
        <f t="shared" si="396"/>
        <v>0</v>
      </c>
      <c r="BD513" s="308">
        <f t="shared" si="397"/>
        <v>0</v>
      </c>
      <c r="BE513" s="295">
        <f t="shared" si="398"/>
        <v>0</v>
      </c>
      <c r="BF513" s="308">
        <f t="shared" si="399"/>
        <v>0</v>
      </c>
      <c r="BG513" s="295">
        <f t="shared" si="400"/>
        <v>0</v>
      </c>
      <c r="BH513" s="308">
        <f t="shared" si="401"/>
        <v>0</v>
      </c>
      <c r="BI513" s="295">
        <f t="shared" si="402"/>
        <v>0</v>
      </c>
      <c r="BJ513" s="295">
        <f t="shared" si="403"/>
        <v>0</v>
      </c>
      <c r="BK513" s="310">
        <f t="shared" si="404"/>
        <v>0</v>
      </c>
      <c r="BL513" s="317">
        <f t="shared" si="418"/>
        <v>0</v>
      </c>
      <c r="BM513" s="299">
        <f t="shared" si="418"/>
        <v>0</v>
      </c>
      <c r="BN513" s="299">
        <f t="shared" si="419"/>
        <v>0</v>
      </c>
      <c r="BO513" s="299">
        <f t="shared" si="418"/>
        <v>0</v>
      </c>
      <c r="BP513" s="299">
        <f t="shared" si="420"/>
        <v>0</v>
      </c>
      <c r="BQ513" s="299">
        <f t="shared" si="418"/>
        <v>0</v>
      </c>
      <c r="BR513" s="299">
        <f t="shared" si="421"/>
        <v>0</v>
      </c>
      <c r="BS513" s="299">
        <f t="shared" si="422"/>
        <v>0</v>
      </c>
      <c r="BT513" s="318">
        <f t="shared" si="422"/>
        <v>0</v>
      </c>
      <c r="BU513" s="450">
        <f t="shared" si="423"/>
        <v>0</v>
      </c>
      <c r="BV513" s="451">
        <f t="shared" si="424"/>
        <v>0</v>
      </c>
      <c r="BW513" s="451">
        <f t="shared" si="425"/>
        <v>0</v>
      </c>
      <c r="BX513" s="451">
        <f t="shared" si="426"/>
        <v>0</v>
      </c>
      <c r="BY513" s="451">
        <f t="shared" si="427"/>
        <v>0</v>
      </c>
      <c r="BZ513" s="451">
        <f t="shared" si="428"/>
        <v>0</v>
      </c>
      <c r="CA513" s="451">
        <f t="shared" si="429"/>
        <v>0</v>
      </c>
      <c r="CB513" s="451">
        <f t="shared" si="430"/>
        <v>0</v>
      </c>
      <c r="CC513" s="451">
        <f t="shared" si="431"/>
        <v>0</v>
      </c>
      <c r="CD513" s="452">
        <f t="shared" si="432"/>
        <v>0</v>
      </c>
      <c r="CE513" s="453">
        <f>IF($AF513="3/3",$R513*参照!$J$4,IF($AF513="2/3",$R513*参照!$J$5,IF($AF513="1/3",$R513*参照!$J$6,IF($AF513="1/4(多子)",$R513*参照!$J$4,IF($AF513="1/4(工･農)",$R513*参照!$J$7,IF($AF513="3/3(多子)",$R513*参照!$J$4,IF($AF513="2/3(多子)",$R513*参照!$J$4,IF($AF513="1/3(多子)",$R513*参照!$J$4,IF($AF513="多子世帯",$R513*参照!$J$4,)))))))))</f>
        <v>0</v>
      </c>
      <c r="CF513" s="454" t="b">
        <f>IF(AH513="3/3",$M513*参照!$I$4,IF(AH513="2/3",$M513*参照!$I$5,IF(AH513="1/3",$M513*参照!$I$6,IF(AH513="1/4(多子)",$M513*参照!$I$4,IF(AH513="1/4(工･農)",$M513*参照!$I$7,IF(AH513="3/3(多子)",$M513*参照!$I$4,IF(AH513="2/3(多子)",$M513*参照!$I$4,IF(AH513="1/3(多子)",$M513*参照!$I$4,IF(AH513="多子世帯",$M513*参照!$I$4,IF(AH513="対象外",0))))))))))</f>
        <v>0</v>
      </c>
      <c r="CG513" s="454" t="b">
        <f>IF(AI513="3/3",$M513*参照!$I$4,IF(AI513="2/3",$M513*参照!$I$5,IF(AI513="1/3",$M513*参照!$I$6,IF(AI513="1/4(多子)",$M513*参照!$I$4,IF(AI513="1/4(工･農)",$M513*参照!$I$7,IF(AI513="3/3(多子)",$M513*参照!$I$4,IF(AI513="2/3(多子)",$M513*参照!$I$4,IF(AI513="1/3(多子)",$M513*参照!$I$4,IF(AI513="多子世帯",$M513*参照!$I$4,IF(AI513="対象外",0))))))))))</f>
        <v>0</v>
      </c>
      <c r="CH513" s="454" t="b">
        <f>IF(AJ513="3/3",$M513*参照!$I$4,IF(AJ513="2/3",$M513*参照!$I$5,IF(AJ513="1/3",$M513*参照!$I$6,IF(AJ513="1/4(多子)",$M513*参照!$I$4,IF(AJ513="1/4(工･農)",$M513*参照!$I$7,IF(AJ513="3/3(多子)",$M513*参照!$I$4,IF(AJ513="2/3(多子)",$M513*参照!$I$4,IF(AJ513="1/3(多子)",$M513*参照!$I$4,IF(AJ513="多子世帯",$M513*参照!$I$4,IF(AJ513="対象外",0))))))))))</f>
        <v>0</v>
      </c>
      <c r="CI513" s="454" t="b">
        <f>IF(AK513="3/3",$M513*参照!$I$4,IF(AK513="2/3",$M513*参照!$I$5,IF(AK513="1/3",$M513*参照!$I$6,IF(AK513="1/4(多子)",$M513*参照!$I$4,IF(AK513="1/4(工･農)",$M513*参照!$I$7,IF(AK513="3/3(多子)",$M513*参照!$I$4,IF(AK513="2/3(多子)",$M513*参照!$I$4,IF(AK513="1/3(多子)",$M513*参照!$I$4,IF(AK513="多子世帯",$M513*参照!$I$4,IF(AK513="対象外",0))))))))))</f>
        <v>0</v>
      </c>
      <c r="CJ513" s="454" t="b">
        <f>IF(AL513="3/3",$M513*参照!$I$4,IF(AL513="2/3",$M513*参照!$I$5,IF(AL513="1/3",$M513*参照!$I$6,IF(AL513="1/4(多子)",$M513*参照!$I$4,IF(AL513="1/4(工･農)",$M513*参照!$I$7,IF(AL513="3/3(多子)",$M513*参照!$I$4,IF(AL513="2/3(多子)",$M513*参照!$I$4,IF(AL513="1/3(多子)",$M513*参照!$I$4,IF(AL513="多子世帯",$M513*参照!$I$4,IF(AL513="対象外",0))))))))))</f>
        <v>0</v>
      </c>
      <c r="CK513" s="454" t="b">
        <f>IF(AM513="3/3",$M513*参照!$I$4,IF(AM513="2/3",$M513*参照!$I$5,IF(AM513="1/3",$M513*参照!$I$6,IF(AM513="1/4(多子)",$M513*参照!$I$4,IF(AM513="1/4(工･農)",$M513*参照!$I$7,IF(AM513="3/3(多子)",$M513*参照!$I$4,IF(AM513="2/3(多子)",$M513*参照!$I$4,IF(AM513="1/3(多子)",$M513*参照!$I$4,IF(AM513="多子世帯",$M513*参照!$I$4,IF(AM513="対象外",0))))))))))</f>
        <v>0</v>
      </c>
      <c r="CL513" s="454" t="b">
        <f>IF(AN513="3/3",$M513*参照!$I$4,IF(AN513="2/3",$M513*参照!$I$5,IF(AN513="1/3",$M513*参照!$I$6,IF(AN513="1/4(多子)",$M513*参照!$I$4,IF(AN513="1/4(工･農)",$M513*参照!$I$7,IF(AN513="3/3(多子)",$M513*参照!$I$4,IF(AN513="2/3(多子)",$M513*参照!$I$4,IF(AN513="1/3(多子)",$M513*参照!$I$4,IF(AN513="多子世帯",$M513*参照!$I$4,IF(AN513="対象外",0))))))))))</f>
        <v>0</v>
      </c>
      <c r="CM513" s="454" t="b">
        <f>IF(AO513="3/3",$M513*参照!$I$4,IF(AO513="2/3",$M513*参照!$I$5,IF(AO513="1/3",$M513*参照!$I$6,IF(AO513="1/4(多子)",$M513*参照!$I$4,IF(AO513="1/4(工･農)",$M513*参照!$I$7,IF(AO513="3/3(多子)",$M513*参照!$I$4,IF(AO513="2/3(多子)",$M513*参照!$I$4,IF(AO513="1/3(多子)",$M513*参照!$I$4,IF(AO513="多子世帯",$M513*参照!$I$4,IF(AO513="対象外",0))))))))))</f>
        <v>0</v>
      </c>
      <c r="CN513" s="454" t="b">
        <f>IF(AP513="3/3",$M513*参照!$I$4,IF(AP513="2/3",$M513*参照!$I$5,IF(AP513="1/3",$M513*参照!$I$6,IF(AP513="1/4(多子)",$M513*参照!$I$4,IF(AP513="1/4(工･農)",$M513*参照!$I$7,IF(AP513="3/3(多子)",$M513*参照!$I$4,IF(AP513="2/3(多子)",$M513*参照!$I$4,IF(AP513="1/3(多子)",$M513*参照!$I$4,IF(AP513="多子世帯",$M513*参照!$I$4,IF(AP513="対象外",0))))))))))</f>
        <v>0</v>
      </c>
      <c r="CO513" s="454" t="b">
        <f>IF(AQ513="3/3",$M513*参照!$I$4,IF(AQ513="2/3",$M513*参照!$I$5,IF(AQ513="1/3",$M513*参照!$I$6,IF(AQ513="1/4(多子)",$M513*参照!$I$4,IF(AQ513="1/4(工･農)",$M513*参照!$I$7,IF(AQ513="3/3(多子)",$M513*参照!$I$4,IF(AQ513="2/3(多子)",$M513*参照!$I$4,IF(AQ513="1/3(多子)",$M513*参照!$I$4,IF(AQ513="多子世帯",$M513*参照!$I$4,IF(AQ513="対象外",0))))))))))</f>
        <v>0</v>
      </c>
      <c r="CP513" s="454" t="b">
        <f>IF(AR513="3/3",$M513*参照!$I$4,IF(AR513="2/3",$M513*参照!$I$5,IF(AR513="1/3",$M513*参照!$I$6,IF(AR513="1/4(多子)",$M513*参照!$I$4,IF(AR513="1/4(工･農)",$M513*参照!$I$7,IF(AR513="3/3(多子)",$M513*参照!$I$4,IF(AR513="2/3(多子)",$M513*参照!$I$4,IF(AR513="1/3(多子)",$M513*参照!$I$4,IF(AR513="多子世帯",$M513*参照!$I$4,IF(AR513="対象外",0))))))))))</f>
        <v>0</v>
      </c>
      <c r="CQ513" s="455" t="b">
        <f>IF(AS513="3/3",$M513*参照!$I$4,IF(AS513="2/3",$M513*参照!$I$5,IF(AS513="1/3",$M513*参照!$I$6,IF(AS513="1/4(多子)",$M513*参照!$I$4,IF(AS513="1/4(工･農)",$M513*参照!$I$7,IF(AS513="3/3(多子)",$M513*参照!$I$4,IF(AS513="2/3(多子)",$M513*参照!$I$4,IF(AS513="1/3(多子)",$M513*参照!$I$4,IF(AS513="多子世帯",$M513*参照!$I$4,IF(AS513="対象外",0))))))))))</f>
        <v>0</v>
      </c>
      <c r="CR513" s="456">
        <f t="shared" si="433"/>
        <v>0</v>
      </c>
      <c r="CS513" s="66"/>
      <c r="CT513" s="147"/>
      <c r="CU513" s="147"/>
      <c r="CV513" s="147"/>
      <c r="CW513" s="147"/>
      <c r="CX513" s="147"/>
      <c r="CY513" s="149"/>
      <c r="CZ513" s="100"/>
      <c r="DA513" s="147"/>
      <c r="DB513" s="147"/>
      <c r="DC513" s="147"/>
      <c r="DD513" s="147"/>
      <c r="DE513" s="147"/>
      <c r="DF513" s="148">
        <f t="shared" si="434"/>
        <v>0</v>
      </c>
      <c r="DG513" s="77">
        <f>IF(CD513=0,0,(ROUNDUP(O513*(BU513*参照!$C$5+BV513*参照!$C$6+BW513*参照!$C$7+BX513*参照!$C$8+BY513*参照!$C$9+BZ513*参照!$C$10+CA513*参照!$C$11+CB513*参照!$C$12+CC513*参照!$C$13)/CD513,-2)))</f>
        <v>0</v>
      </c>
      <c r="DH513" s="136" t="str">
        <f t="shared" si="405"/>
        <v>B</v>
      </c>
    </row>
    <row r="514" spans="1:112" ht="14.4">
      <c r="A514" s="137">
        <v>473</v>
      </c>
      <c r="B514" s="363"/>
      <c r="C514" s="361"/>
      <c r="D514" s="126"/>
      <c r="E514" s="127"/>
      <c r="F514" s="185"/>
      <c r="G514" s="213"/>
      <c r="H514" s="355"/>
      <c r="I514" s="235">
        <v>0</v>
      </c>
      <c r="J514" s="235">
        <f t="shared" si="406"/>
        <v>0</v>
      </c>
      <c r="K514" s="387">
        <f>IF(D514="昼間",参照!$E$4,IF(D514="夜間等",参照!$E$5,IF(D514="通信",参照!$E$6,0)))</f>
        <v>0</v>
      </c>
      <c r="L514" s="240">
        <f t="shared" si="407"/>
        <v>0</v>
      </c>
      <c r="M514" s="241">
        <f t="shared" si="408"/>
        <v>0</v>
      </c>
      <c r="N514" s="238"/>
      <c r="O514" s="238">
        <f t="shared" si="409"/>
        <v>0</v>
      </c>
      <c r="P514" s="389">
        <v>0</v>
      </c>
      <c r="Q514" s="392">
        <f>IF(D514="昼間",参照!$F$4,IF(D514="夜間等",参照!$F$5,IF(D514="通信",参照!$F$6,0)))</f>
        <v>0</v>
      </c>
      <c r="R514" s="240">
        <f t="shared" si="410"/>
        <v>0</v>
      </c>
      <c r="S514" s="214"/>
      <c r="T514" s="384">
        <f t="shared" si="411"/>
        <v>0</v>
      </c>
      <c r="U514" s="382">
        <f t="shared" si="412"/>
        <v>0</v>
      </c>
      <c r="V514" s="380">
        <f t="shared" si="413"/>
        <v>0</v>
      </c>
      <c r="W514" s="378">
        <f t="shared" si="414"/>
        <v>0</v>
      </c>
      <c r="X514" s="386" t="str">
        <f t="shared" si="384"/>
        <v>0</v>
      </c>
      <c r="Y514" s="379">
        <f t="shared" si="415"/>
        <v>0</v>
      </c>
      <c r="Z514" s="441"/>
      <c r="AA514" s="441"/>
      <c r="AB514" s="445">
        <f t="shared" si="416"/>
        <v>0</v>
      </c>
      <c r="AC514" s="356">
        <f t="shared" si="417"/>
        <v>0</v>
      </c>
      <c r="AD514" s="123">
        <f t="shared" si="385"/>
        <v>0</v>
      </c>
      <c r="AE514" s="123">
        <f t="shared" si="386"/>
        <v>0</v>
      </c>
      <c r="AF514" s="183"/>
      <c r="AG514" s="32"/>
      <c r="AH514" s="97"/>
      <c r="AI514" s="33"/>
      <c r="AJ514" s="97"/>
      <c r="AK514" s="33"/>
      <c r="AL514" s="97"/>
      <c r="AM514" s="98"/>
      <c r="AN514" s="99"/>
      <c r="AO514" s="147"/>
      <c r="AP514" s="147"/>
      <c r="AQ514" s="147"/>
      <c r="AR514" s="147"/>
      <c r="AS514" s="33"/>
      <c r="AT514" s="308">
        <f t="shared" si="387"/>
        <v>0</v>
      </c>
      <c r="AU514" s="295">
        <f t="shared" si="388"/>
        <v>0</v>
      </c>
      <c r="AV514" s="295">
        <f t="shared" si="389"/>
        <v>0</v>
      </c>
      <c r="AW514" s="295">
        <f t="shared" si="390"/>
        <v>0</v>
      </c>
      <c r="AX514" s="295">
        <f t="shared" si="391"/>
        <v>0</v>
      </c>
      <c r="AY514" s="295">
        <f t="shared" si="392"/>
        <v>0</v>
      </c>
      <c r="AZ514" s="295">
        <f t="shared" si="393"/>
        <v>0</v>
      </c>
      <c r="BA514" s="295">
        <f t="shared" si="394"/>
        <v>0</v>
      </c>
      <c r="BB514" s="310">
        <f t="shared" si="395"/>
        <v>0</v>
      </c>
      <c r="BC514" s="308">
        <f t="shared" si="396"/>
        <v>0</v>
      </c>
      <c r="BD514" s="308">
        <f t="shared" si="397"/>
        <v>0</v>
      </c>
      <c r="BE514" s="295">
        <f t="shared" si="398"/>
        <v>0</v>
      </c>
      <c r="BF514" s="308">
        <f t="shared" si="399"/>
        <v>0</v>
      </c>
      <c r="BG514" s="295">
        <f t="shared" si="400"/>
        <v>0</v>
      </c>
      <c r="BH514" s="308">
        <f t="shared" si="401"/>
        <v>0</v>
      </c>
      <c r="BI514" s="295">
        <f t="shared" si="402"/>
        <v>0</v>
      </c>
      <c r="BJ514" s="295">
        <f t="shared" si="403"/>
        <v>0</v>
      </c>
      <c r="BK514" s="310">
        <f t="shared" si="404"/>
        <v>0</v>
      </c>
      <c r="BL514" s="317">
        <f t="shared" si="418"/>
        <v>0</v>
      </c>
      <c r="BM514" s="299">
        <f t="shared" si="418"/>
        <v>0</v>
      </c>
      <c r="BN514" s="299">
        <f t="shared" si="419"/>
        <v>0</v>
      </c>
      <c r="BO514" s="299">
        <f t="shared" si="418"/>
        <v>0</v>
      </c>
      <c r="BP514" s="299">
        <f t="shared" si="420"/>
        <v>0</v>
      </c>
      <c r="BQ514" s="299">
        <f t="shared" si="418"/>
        <v>0</v>
      </c>
      <c r="BR514" s="299">
        <f t="shared" si="421"/>
        <v>0</v>
      </c>
      <c r="BS514" s="299">
        <f t="shared" si="422"/>
        <v>0</v>
      </c>
      <c r="BT514" s="318">
        <f t="shared" si="422"/>
        <v>0</v>
      </c>
      <c r="BU514" s="450">
        <f t="shared" si="423"/>
        <v>0</v>
      </c>
      <c r="BV514" s="451">
        <f t="shared" si="424"/>
        <v>0</v>
      </c>
      <c r="BW514" s="451">
        <f t="shared" si="425"/>
        <v>0</v>
      </c>
      <c r="BX514" s="451">
        <f t="shared" si="426"/>
        <v>0</v>
      </c>
      <c r="BY514" s="451">
        <f t="shared" si="427"/>
        <v>0</v>
      </c>
      <c r="BZ514" s="451">
        <f t="shared" si="428"/>
        <v>0</v>
      </c>
      <c r="CA514" s="451">
        <f t="shared" si="429"/>
        <v>0</v>
      </c>
      <c r="CB514" s="451">
        <f t="shared" si="430"/>
        <v>0</v>
      </c>
      <c r="CC514" s="451">
        <f t="shared" si="431"/>
        <v>0</v>
      </c>
      <c r="CD514" s="452">
        <f t="shared" si="432"/>
        <v>0</v>
      </c>
      <c r="CE514" s="453">
        <f>IF($AF514="3/3",$R514*参照!$J$4,IF($AF514="2/3",$R514*参照!$J$5,IF($AF514="1/3",$R514*参照!$J$6,IF($AF514="1/4(多子)",$R514*参照!$J$4,IF($AF514="1/4(工･農)",$R514*参照!$J$7,IF($AF514="3/3(多子)",$R514*参照!$J$4,IF($AF514="2/3(多子)",$R514*参照!$J$4,IF($AF514="1/3(多子)",$R514*参照!$J$4,IF($AF514="多子世帯",$R514*参照!$J$4,)))))))))</f>
        <v>0</v>
      </c>
      <c r="CF514" s="454" t="b">
        <f>IF(AH514="3/3",$M514*参照!$I$4,IF(AH514="2/3",$M514*参照!$I$5,IF(AH514="1/3",$M514*参照!$I$6,IF(AH514="1/4(多子)",$M514*参照!$I$4,IF(AH514="1/4(工･農)",$M514*参照!$I$7,IF(AH514="3/3(多子)",$M514*参照!$I$4,IF(AH514="2/3(多子)",$M514*参照!$I$4,IF(AH514="1/3(多子)",$M514*参照!$I$4,IF(AH514="多子世帯",$M514*参照!$I$4,IF(AH514="対象外",0))))))))))</f>
        <v>0</v>
      </c>
      <c r="CG514" s="454" t="b">
        <f>IF(AI514="3/3",$M514*参照!$I$4,IF(AI514="2/3",$M514*参照!$I$5,IF(AI514="1/3",$M514*参照!$I$6,IF(AI514="1/4(多子)",$M514*参照!$I$4,IF(AI514="1/4(工･農)",$M514*参照!$I$7,IF(AI514="3/3(多子)",$M514*参照!$I$4,IF(AI514="2/3(多子)",$M514*参照!$I$4,IF(AI514="1/3(多子)",$M514*参照!$I$4,IF(AI514="多子世帯",$M514*参照!$I$4,IF(AI514="対象外",0))))))))))</f>
        <v>0</v>
      </c>
      <c r="CH514" s="454" t="b">
        <f>IF(AJ514="3/3",$M514*参照!$I$4,IF(AJ514="2/3",$M514*参照!$I$5,IF(AJ514="1/3",$M514*参照!$I$6,IF(AJ514="1/4(多子)",$M514*参照!$I$4,IF(AJ514="1/4(工･農)",$M514*参照!$I$7,IF(AJ514="3/3(多子)",$M514*参照!$I$4,IF(AJ514="2/3(多子)",$M514*参照!$I$4,IF(AJ514="1/3(多子)",$M514*参照!$I$4,IF(AJ514="多子世帯",$M514*参照!$I$4,IF(AJ514="対象外",0))))))))))</f>
        <v>0</v>
      </c>
      <c r="CI514" s="454" t="b">
        <f>IF(AK514="3/3",$M514*参照!$I$4,IF(AK514="2/3",$M514*参照!$I$5,IF(AK514="1/3",$M514*参照!$I$6,IF(AK514="1/4(多子)",$M514*参照!$I$4,IF(AK514="1/4(工･農)",$M514*参照!$I$7,IF(AK514="3/3(多子)",$M514*参照!$I$4,IF(AK514="2/3(多子)",$M514*参照!$I$4,IF(AK514="1/3(多子)",$M514*参照!$I$4,IF(AK514="多子世帯",$M514*参照!$I$4,IF(AK514="対象外",0))))))))))</f>
        <v>0</v>
      </c>
      <c r="CJ514" s="454" t="b">
        <f>IF(AL514="3/3",$M514*参照!$I$4,IF(AL514="2/3",$M514*参照!$I$5,IF(AL514="1/3",$M514*参照!$I$6,IF(AL514="1/4(多子)",$M514*参照!$I$4,IF(AL514="1/4(工･農)",$M514*参照!$I$7,IF(AL514="3/3(多子)",$M514*参照!$I$4,IF(AL514="2/3(多子)",$M514*参照!$I$4,IF(AL514="1/3(多子)",$M514*参照!$I$4,IF(AL514="多子世帯",$M514*参照!$I$4,IF(AL514="対象外",0))))))))))</f>
        <v>0</v>
      </c>
      <c r="CK514" s="454" t="b">
        <f>IF(AM514="3/3",$M514*参照!$I$4,IF(AM514="2/3",$M514*参照!$I$5,IF(AM514="1/3",$M514*参照!$I$6,IF(AM514="1/4(多子)",$M514*参照!$I$4,IF(AM514="1/4(工･農)",$M514*参照!$I$7,IF(AM514="3/3(多子)",$M514*参照!$I$4,IF(AM514="2/3(多子)",$M514*参照!$I$4,IF(AM514="1/3(多子)",$M514*参照!$I$4,IF(AM514="多子世帯",$M514*参照!$I$4,IF(AM514="対象外",0))))))))))</f>
        <v>0</v>
      </c>
      <c r="CL514" s="454" t="b">
        <f>IF(AN514="3/3",$M514*参照!$I$4,IF(AN514="2/3",$M514*参照!$I$5,IF(AN514="1/3",$M514*参照!$I$6,IF(AN514="1/4(多子)",$M514*参照!$I$4,IF(AN514="1/4(工･農)",$M514*参照!$I$7,IF(AN514="3/3(多子)",$M514*参照!$I$4,IF(AN514="2/3(多子)",$M514*参照!$I$4,IF(AN514="1/3(多子)",$M514*参照!$I$4,IF(AN514="多子世帯",$M514*参照!$I$4,IF(AN514="対象外",0))))))))))</f>
        <v>0</v>
      </c>
      <c r="CM514" s="454" t="b">
        <f>IF(AO514="3/3",$M514*参照!$I$4,IF(AO514="2/3",$M514*参照!$I$5,IF(AO514="1/3",$M514*参照!$I$6,IF(AO514="1/4(多子)",$M514*参照!$I$4,IF(AO514="1/4(工･農)",$M514*参照!$I$7,IF(AO514="3/3(多子)",$M514*参照!$I$4,IF(AO514="2/3(多子)",$M514*参照!$I$4,IF(AO514="1/3(多子)",$M514*参照!$I$4,IF(AO514="多子世帯",$M514*参照!$I$4,IF(AO514="対象外",0))))))))))</f>
        <v>0</v>
      </c>
      <c r="CN514" s="454" t="b">
        <f>IF(AP514="3/3",$M514*参照!$I$4,IF(AP514="2/3",$M514*参照!$I$5,IF(AP514="1/3",$M514*参照!$I$6,IF(AP514="1/4(多子)",$M514*参照!$I$4,IF(AP514="1/4(工･農)",$M514*参照!$I$7,IF(AP514="3/3(多子)",$M514*参照!$I$4,IF(AP514="2/3(多子)",$M514*参照!$I$4,IF(AP514="1/3(多子)",$M514*参照!$I$4,IF(AP514="多子世帯",$M514*参照!$I$4,IF(AP514="対象外",0))))))))))</f>
        <v>0</v>
      </c>
      <c r="CO514" s="454" t="b">
        <f>IF(AQ514="3/3",$M514*参照!$I$4,IF(AQ514="2/3",$M514*参照!$I$5,IF(AQ514="1/3",$M514*参照!$I$6,IF(AQ514="1/4(多子)",$M514*参照!$I$4,IF(AQ514="1/4(工･農)",$M514*参照!$I$7,IF(AQ514="3/3(多子)",$M514*参照!$I$4,IF(AQ514="2/3(多子)",$M514*参照!$I$4,IF(AQ514="1/3(多子)",$M514*参照!$I$4,IF(AQ514="多子世帯",$M514*参照!$I$4,IF(AQ514="対象外",0))))))))))</f>
        <v>0</v>
      </c>
      <c r="CP514" s="454" t="b">
        <f>IF(AR514="3/3",$M514*参照!$I$4,IF(AR514="2/3",$M514*参照!$I$5,IF(AR514="1/3",$M514*参照!$I$6,IF(AR514="1/4(多子)",$M514*参照!$I$4,IF(AR514="1/4(工･農)",$M514*参照!$I$7,IF(AR514="3/3(多子)",$M514*参照!$I$4,IF(AR514="2/3(多子)",$M514*参照!$I$4,IF(AR514="1/3(多子)",$M514*参照!$I$4,IF(AR514="多子世帯",$M514*参照!$I$4,IF(AR514="対象外",0))))))))))</f>
        <v>0</v>
      </c>
      <c r="CQ514" s="455" t="b">
        <f>IF(AS514="3/3",$M514*参照!$I$4,IF(AS514="2/3",$M514*参照!$I$5,IF(AS514="1/3",$M514*参照!$I$6,IF(AS514="1/4(多子)",$M514*参照!$I$4,IF(AS514="1/4(工･農)",$M514*参照!$I$7,IF(AS514="3/3(多子)",$M514*参照!$I$4,IF(AS514="2/3(多子)",$M514*参照!$I$4,IF(AS514="1/3(多子)",$M514*参照!$I$4,IF(AS514="多子世帯",$M514*参照!$I$4,IF(AS514="対象外",0))))))))))</f>
        <v>0</v>
      </c>
      <c r="CR514" s="456">
        <f t="shared" si="433"/>
        <v>0</v>
      </c>
      <c r="CS514" s="66"/>
      <c r="CT514" s="147"/>
      <c r="CU514" s="147"/>
      <c r="CV514" s="147"/>
      <c r="CW514" s="147"/>
      <c r="CX514" s="147"/>
      <c r="CY514" s="149"/>
      <c r="CZ514" s="100"/>
      <c r="DA514" s="147"/>
      <c r="DB514" s="147"/>
      <c r="DC514" s="147"/>
      <c r="DD514" s="147"/>
      <c r="DE514" s="147"/>
      <c r="DF514" s="148">
        <f t="shared" si="434"/>
        <v>0</v>
      </c>
      <c r="DG514" s="77">
        <f>IF(CD514=0,0,(ROUNDUP(O514*(BU514*参照!$C$5+BV514*参照!$C$6+BW514*参照!$C$7+BX514*参照!$C$8+BY514*参照!$C$9+BZ514*参照!$C$10+CA514*参照!$C$11+CB514*参照!$C$12+CC514*参照!$C$13)/CD514,-2)))</f>
        <v>0</v>
      </c>
      <c r="DH514" s="136" t="str">
        <f t="shared" si="405"/>
        <v>B</v>
      </c>
    </row>
    <row r="515" spans="1:112" ht="14.4">
      <c r="A515" s="137">
        <v>474</v>
      </c>
      <c r="B515" s="363"/>
      <c r="C515" s="361"/>
      <c r="D515" s="126"/>
      <c r="E515" s="127"/>
      <c r="F515" s="185"/>
      <c r="G515" s="213"/>
      <c r="H515" s="355"/>
      <c r="I515" s="235">
        <v>0</v>
      </c>
      <c r="J515" s="235">
        <f t="shared" si="406"/>
        <v>0</v>
      </c>
      <c r="K515" s="387">
        <f>IF(D515="昼間",参照!$E$4,IF(D515="夜間等",参照!$E$5,IF(D515="通信",参照!$E$6,0)))</f>
        <v>0</v>
      </c>
      <c r="L515" s="240">
        <f t="shared" si="407"/>
        <v>0</v>
      </c>
      <c r="M515" s="241">
        <f t="shared" si="408"/>
        <v>0</v>
      </c>
      <c r="N515" s="238"/>
      <c r="O515" s="238">
        <f t="shared" si="409"/>
        <v>0</v>
      </c>
      <c r="P515" s="389">
        <v>0</v>
      </c>
      <c r="Q515" s="392">
        <f>IF(D515="昼間",参照!$F$4,IF(D515="夜間等",参照!$F$5,IF(D515="通信",参照!$F$6,0)))</f>
        <v>0</v>
      </c>
      <c r="R515" s="240">
        <f t="shared" si="410"/>
        <v>0</v>
      </c>
      <c r="S515" s="214"/>
      <c r="T515" s="384">
        <f t="shared" si="411"/>
        <v>0</v>
      </c>
      <c r="U515" s="382">
        <f t="shared" si="412"/>
        <v>0</v>
      </c>
      <c r="V515" s="380">
        <f t="shared" si="413"/>
        <v>0</v>
      </c>
      <c r="W515" s="378">
        <f t="shared" si="414"/>
        <v>0</v>
      </c>
      <c r="X515" s="386" t="str">
        <f t="shared" si="384"/>
        <v>0</v>
      </c>
      <c r="Y515" s="379">
        <f t="shared" si="415"/>
        <v>0</v>
      </c>
      <c r="Z515" s="441"/>
      <c r="AA515" s="441"/>
      <c r="AB515" s="445">
        <f t="shared" si="416"/>
        <v>0</v>
      </c>
      <c r="AC515" s="356">
        <f t="shared" si="417"/>
        <v>0</v>
      </c>
      <c r="AD515" s="123">
        <f t="shared" si="385"/>
        <v>0</v>
      </c>
      <c r="AE515" s="123">
        <f t="shared" si="386"/>
        <v>0</v>
      </c>
      <c r="AF515" s="183"/>
      <c r="AG515" s="32"/>
      <c r="AH515" s="97"/>
      <c r="AI515" s="33"/>
      <c r="AJ515" s="97"/>
      <c r="AK515" s="33"/>
      <c r="AL515" s="97"/>
      <c r="AM515" s="98"/>
      <c r="AN515" s="99"/>
      <c r="AO515" s="147"/>
      <c r="AP515" s="147"/>
      <c r="AQ515" s="147"/>
      <c r="AR515" s="147"/>
      <c r="AS515" s="33"/>
      <c r="AT515" s="308">
        <f t="shared" si="387"/>
        <v>0</v>
      </c>
      <c r="AU515" s="295">
        <f t="shared" si="388"/>
        <v>0</v>
      </c>
      <c r="AV515" s="295">
        <f t="shared" si="389"/>
        <v>0</v>
      </c>
      <c r="AW515" s="295">
        <f t="shared" si="390"/>
        <v>0</v>
      </c>
      <c r="AX515" s="295">
        <f t="shared" si="391"/>
        <v>0</v>
      </c>
      <c r="AY515" s="295">
        <f t="shared" si="392"/>
        <v>0</v>
      </c>
      <c r="AZ515" s="295">
        <f t="shared" si="393"/>
        <v>0</v>
      </c>
      <c r="BA515" s="295">
        <f t="shared" si="394"/>
        <v>0</v>
      </c>
      <c r="BB515" s="310">
        <f t="shared" si="395"/>
        <v>0</v>
      </c>
      <c r="BC515" s="308">
        <f t="shared" si="396"/>
        <v>0</v>
      </c>
      <c r="BD515" s="308">
        <f t="shared" si="397"/>
        <v>0</v>
      </c>
      <c r="BE515" s="295">
        <f t="shared" si="398"/>
        <v>0</v>
      </c>
      <c r="BF515" s="308">
        <f t="shared" si="399"/>
        <v>0</v>
      </c>
      <c r="BG515" s="295">
        <f t="shared" si="400"/>
        <v>0</v>
      </c>
      <c r="BH515" s="308">
        <f t="shared" si="401"/>
        <v>0</v>
      </c>
      <c r="BI515" s="295">
        <f t="shared" si="402"/>
        <v>0</v>
      </c>
      <c r="BJ515" s="295">
        <f t="shared" si="403"/>
        <v>0</v>
      </c>
      <c r="BK515" s="310">
        <f t="shared" si="404"/>
        <v>0</v>
      </c>
      <c r="BL515" s="317">
        <f t="shared" si="418"/>
        <v>0</v>
      </c>
      <c r="BM515" s="299">
        <f t="shared" si="418"/>
        <v>0</v>
      </c>
      <c r="BN515" s="299">
        <f t="shared" si="419"/>
        <v>0</v>
      </c>
      <c r="BO515" s="299">
        <f t="shared" si="418"/>
        <v>0</v>
      </c>
      <c r="BP515" s="299">
        <f t="shared" si="420"/>
        <v>0</v>
      </c>
      <c r="BQ515" s="299">
        <f t="shared" si="418"/>
        <v>0</v>
      </c>
      <c r="BR515" s="299">
        <f t="shared" si="421"/>
        <v>0</v>
      </c>
      <c r="BS515" s="299">
        <f t="shared" si="422"/>
        <v>0</v>
      </c>
      <c r="BT515" s="318">
        <f t="shared" si="422"/>
        <v>0</v>
      </c>
      <c r="BU515" s="450">
        <f t="shared" si="423"/>
        <v>0</v>
      </c>
      <c r="BV515" s="451">
        <f t="shared" si="424"/>
        <v>0</v>
      </c>
      <c r="BW515" s="451">
        <f t="shared" si="425"/>
        <v>0</v>
      </c>
      <c r="BX515" s="451">
        <f t="shared" si="426"/>
        <v>0</v>
      </c>
      <c r="BY515" s="451">
        <f t="shared" si="427"/>
        <v>0</v>
      </c>
      <c r="BZ515" s="451">
        <f t="shared" si="428"/>
        <v>0</v>
      </c>
      <c r="CA515" s="451">
        <f t="shared" si="429"/>
        <v>0</v>
      </c>
      <c r="CB515" s="451">
        <f t="shared" si="430"/>
        <v>0</v>
      </c>
      <c r="CC515" s="451">
        <f t="shared" si="431"/>
        <v>0</v>
      </c>
      <c r="CD515" s="452">
        <f t="shared" si="432"/>
        <v>0</v>
      </c>
      <c r="CE515" s="453">
        <f>IF($AF515="3/3",$R515*参照!$J$4,IF($AF515="2/3",$R515*参照!$J$5,IF($AF515="1/3",$R515*参照!$J$6,IF($AF515="1/4(多子)",$R515*参照!$J$4,IF($AF515="1/4(工･農)",$R515*参照!$J$7,IF($AF515="3/3(多子)",$R515*参照!$J$4,IF($AF515="2/3(多子)",$R515*参照!$J$4,IF($AF515="1/3(多子)",$R515*参照!$J$4,IF($AF515="多子世帯",$R515*参照!$J$4,)))))))))</f>
        <v>0</v>
      </c>
      <c r="CF515" s="454" t="b">
        <f>IF(AH515="3/3",$M515*参照!$I$4,IF(AH515="2/3",$M515*参照!$I$5,IF(AH515="1/3",$M515*参照!$I$6,IF(AH515="1/4(多子)",$M515*参照!$I$4,IF(AH515="1/4(工･農)",$M515*参照!$I$7,IF(AH515="3/3(多子)",$M515*参照!$I$4,IF(AH515="2/3(多子)",$M515*参照!$I$4,IF(AH515="1/3(多子)",$M515*参照!$I$4,IF(AH515="多子世帯",$M515*参照!$I$4,IF(AH515="対象外",0))))))))))</f>
        <v>0</v>
      </c>
      <c r="CG515" s="454" t="b">
        <f>IF(AI515="3/3",$M515*参照!$I$4,IF(AI515="2/3",$M515*参照!$I$5,IF(AI515="1/3",$M515*参照!$I$6,IF(AI515="1/4(多子)",$M515*参照!$I$4,IF(AI515="1/4(工･農)",$M515*参照!$I$7,IF(AI515="3/3(多子)",$M515*参照!$I$4,IF(AI515="2/3(多子)",$M515*参照!$I$4,IF(AI515="1/3(多子)",$M515*参照!$I$4,IF(AI515="多子世帯",$M515*参照!$I$4,IF(AI515="対象外",0))))))))))</f>
        <v>0</v>
      </c>
      <c r="CH515" s="454" t="b">
        <f>IF(AJ515="3/3",$M515*参照!$I$4,IF(AJ515="2/3",$M515*参照!$I$5,IF(AJ515="1/3",$M515*参照!$I$6,IF(AJ515="1/4(多子)",$M515*参照!$I$4,IF(AJ515="1/4(工･農)",$M515*参照!$I$7,IF(AJ515="3/3(多子)",$M515*参照!$I$4,IF(AJ515="2/3(多子)",$M515*参照!$I$4,IF(AJ515="1/3(多子)",$M515*参照!$I$4,IF(AJ515="多子世帯",$M515*参照!$I$4,IF(AJ515="対象外",0))))))))))</f>
        <v>0</v>
      </c>
      <c r="CI515" s="454" t="b">
        <f>IF(AK515="3/3",$M515*参照!$I$4,IF(AK515="2/3",$M515*参照!$I$5,IF(AK515="1/3",$M515*参照!$I$6,IF(AK515="1/4(多子)",$M515*参照!$I$4,IF(AK515="1/4(工･農)",$M515*参照!$I$7,IF(AK515="3/3(多子)",$M515*参照!$I$4,IF(AK515="2/3(多子)",$M515*参照!$I$4,IF(AK515="1/3(多子)",$M515*参照!$I$4,IF(AK515="多子世帯",$M515*参照!$I$4,IF(AK515="対象外",0))))))))))</f>
        <v>0</v>
      </c>
      <c r="CJ515" s="454" t="b">
        <f>IF(AL515="3/3",$M515*参照!$I$4,IF(AL515="2/3",$M515*参照!$I$5,IF(AL515="1/3",$M515*参照!$I$6,IF(AL515="1/4(多子)",$M515*参照!$I$4,IF(AL515="1/4(工･農)",$M515*参照!$I$7,IF(AL515="3/3(多子)",$M515*参照!$I$4,IF(AL515="2/3(多子)",$M515*参照!$I$4,IF(AL515="1/3(多子)",$M515*参照!$I$4,IF(AL515="多子世帯",$M515*参照!$I$4,IF(AL515="対象外",0))))))))))</f>
        <v>0</v>
      </c>
      <c r="CK515" s="454" t="b">
        <f>IF(AM515="3/3",$M515*参照!$I$4,IF(AM515="2/3",$M515*参照!$I$5,IF(AM515="1/3",$M515*参照!$I$6,IF(AM515="1/4(多子)",$M515*参照!$I$4,IF(AM515="1/4(工･農)",$M515*参照!$I$7,IF(AM515="3/3(多子)",$M515*参照!$I$4,IF(AM515="2/3(多子)",$M515*参照!$I$4,IF(AM515="1/3(多子)",$M515*参照!$I$4,IF(AM515="多子世帯",$M515*参照!$I$4,IF(AM515="対象外",0))))))))))</f>
        <v>0</v>
      </c>
      <c r="CL515" s="454" t="b">
        <f>IF(AN515="3/3",$M515*参照!$I$4,IF(AN515="2/3",$M515*参照!$I$5,IF(AN515="1/3",$M515*参照!$I$6,IF(AN515="1/4(多子)",$M515*参照!$I$4,IF(AN515="1/4(工･農)",$M515*参照!$I$7,IF(AN515="3/3(多子)",$M515*参照!$I$4,IF(AN515="2/3(多子)",$M515*参照!$I$4,IF(AN515="1/3(多子)",$M515*参照!$I$4,IF(AN515="多子世帯",$M515*参照!$I$4,IF(AN515="対象外",0))))))))))</f>
        <v>0</v>
      </c>
      <c r="CM515" s="454" t="b">
        <f>IF(AO515="3/3",$M515*参照!$I$4,IF(AO515="2/3",$M515*参照!$I$5,IF(AO515="1/3",$M515*参照!$I$6,IF(AO515="1/4(多子)",$M515*参照!$I$4,IF(AO515="1/4(工･農)",$M515*参照!$I$7,IF(AO515="3/3(多子)",$M515*参照!$I$4,IF(AO515="2/3(多子)",$M515*参照!$I$4,IF(AO515="1/3(多子)",$M515*参照!$I$4,IF(AO515="多子世帯",$M515*参照!$I$4,IF(AO515="対象外",0))))))))))</f>
        <v>0</v>
      </c>
      <c r="CN515" s="454" t="b">
        <f>IF(AP515="3/3",$M515*参照!$I$4,IF(AP515="2/3",$M515*参照!$I$5,IF(AP515="1/3",$M515*参照!$I$6,IF(AP515="1/4(多子)",$M515*参照!$I$4,IF(AP515="1/4(工･農)",$M515*参照!$I$7,IF(AP515="3/3(多子)",$M515*参照!$I$4,IF(AP515="2/3(多子)",$M515*参照!$I$4,IF(AP515="1/3(多子)",$M515*参照!$I$4,IF(AP515="多子世帯",$M515*参照!$I$4,IF(AP515="対象外",0))))))))))</f>
        <v>0</v>
      </c>
      <c r="CO515" s="454" t="b">
        <f>IF(AQ515="3/3",$M515*参照!$I$4,IF(AQ515="2/3",$M515*参照!$I$5,IF(AQ515="1/3",$M515*参照!$I$6,IF(AQ515="1/4(多子)",$M515*参照!$I$4,IF(AQ515="1/4(工･農)",$M515*参照!$I$7,IF(AQ515="3/3(多子)",$M515*参照!$I$4,IF(AQ515="2/3(多子)",$M515*参照!$I$4,IF(AQ515="1/3(多子)",$M515*参照!$I$4,IF(AQ515="多子世帯",$M515*参照!$I$4,IF(AQ515="対象外",0))))))))))</f>
        <v>0</v>
      </c>
      <c r="CP515" s="454" t="b">
        <f>IF(AR515="3/3",$M515*参照!$I$4,IF(AR515="2/3",$M515*参照!$I$5,IF(AR515="1/3",$M515*参照!$I$6,IF(AR515="1/4(多子)",$M515*参照!$I$4,IF(AR515="1/4(工･農)",$M515*参照!$I$7,IF(AR515="3/3(多子)",$M515*参照!$I$4,IF(AR515="2/3(多子)",$M515*参照!$I$4,IF(AR515="1/3(多子)",$M515*参照!$I$4,IF(AR515="多子世帯",$M515*参照!$I$4,IF(AR515="対象外",0))))))))))</f>
        <v>0</v>
      </c>
      <c r="CQ515" s="455" t="b">
        <f>IF(AS515="3/3",$M515*参照!$I$4,IF(AS515="2/3",$M515*参照!$I$5,IF(AS515="1/3",$M515*参照!$I$6,IF(AS515="1/4(多子)",$M515*参照!$I$4,IF(AS515="1/4(工･農)",$M515*参照!$I$7,IF(AS515="3/3(多子)",$M515*参照!$I$4,IF(AS515="2/3(多子)",$M515*参照!$I$4,IF(AS515="1/3(多子)",$M515*参照!$I$4,IF(AS515="多子世帯",$M515*参照!$I$4,IF(AS515="対象外",0))))))))))</f>
        <v>0</v>
      </c>
      <c r="CR515" s="456">
        <f t="shared" si="433"/>
        <v>0</v>
      </c>
      <c r="CS515" s="66"/>
      <c r="CT515" s="147"/>
      <c r="CU515" s="147"/>
      <c r="CV515" s="147"/>
      <c r="CW515" s="147"/>
      <c r="CX515" s="147"/>
      <c r="CY515" s="149"/>
      <c r="CZ515" s="100"/>
      <c r="DA515" s="147"/>
      <c r="DB515" s="147"/>
      <c r="DC515" s="147"/>
      <c r="DD515" s="147"/>
      <c r="DE515" s="147"/>
      <c r="DF515" s="148">
        <f t="shared" si="434"/>
        <v>0</v>
      </c>
      <c r="DG515" s="77">
        <f>IF(CD515=0,0,(ROUNDUP(O515*(BU515*参照!$C$5+BV515*参照!$C$6+BW515*参照!$C$7+BX515*参照!$C$8+BY515*参照!$C$9+BZ515*参照!$C$10+CA515*参照!$C$11+CB515*参照!$C$12+CC515*参照!$C$13)/CD515,-2)))</f>
        <v>0</v>
      </c>
      <c r="DH515" s="136" t="str">
        <f t="shared" si="405"/>
        <v>B</v>
      </c>
    </row>
    <row r="516" spans="1:112" ht="14.4">
      <c r="A516" s="137">
        <v>475</v>
      </c>
      <c r="B516" s="363"/>
      <c r="C516" s="361"/>
      <c r="D516" s="126"/>
      <c r="E516" s="127"/>
      <c r="F516" s="185"/>
      <c r="G516" s="213"/>
      <c r="H516" s="355"/>
      <c r="I516" s="235">
        <v>0</v>
      </c>
      <c r="J516" s="235">
        <f t="shared" si="406"/>
        <v>0</v>
      </c>
      <c r="K516" s="387">
        <f>IF(D516="昼間",参照!$E$4,IF(D516="夜間等",参照!$E$5,IF(D516="通信",参照!$E$6,0)))</f>
        <v>0</v>
      </c>
      <c r="L516" s="240">
        <f t="shared" si="407"/>
        <v>0</v>
      </c>
      <c r="M516" s="241">
        <f t="shared" si="408"/>
        <v>0</v>
      </c>
      <c r="N516" s="238"/>
      <c r="O516" s="238">
        <f t="shared" si="409"/>
        <v>0</v>
      </c>
      <c r="P516" s="389">
        <v>0</v>
      </c>
      <c r="Q516" s="392">
        <f>IF(D516="昼間",参照!$F$4,IF(D516="夜間等",参照!$F$5,IF(D516="通信",参照!$F$6,0)))</f>
        <v>0</v>
      </c>
      <c r="R516" s="240">
        <f t="shared" si="410"/>
        <v>0</v>
      </c>
      <c r="S516" s="214"/>
      <c r="T516" s="384">
        <f t="shared" si="411"/>
        <v>0</v>
      </c>
      <c r="U516" s="382">
        <f t="shared" si="412"/>
        <v>0</v>
      </c>
      <c r="V516" s="380">
        <f t="shared" si="413"/>
        <v>0</v>
      </c>
      <c r="W516" s="378">
        <f t="shared" si="414"/>
        <v>0</v>
      </c>
      <c r="X516" s="386" t="str">
        <f t="shared" si="384"/>
        <v>0</v>
      </c>
      <c r="Y516" s="379">
        <f t="shared" si="415"/>
        <v>0</v>
      </c>
      <c r="Z516" s="441"/>
      <c r="AA516" s="441"/>
      <c r="AB516" s="445">
        <f t="shared" si="416"/>
        <v>0</v>
      </c>
      <c r="AC516" s="356">
        <f t="shared" si="417"/>
        <v>0</v>
      </c>
      <c r="AD516" s="123">
        <f t="shared" si="385"/>
        <v>0</v>
      </c>
      <c r="AE516" s="123">
        <f t="shared" si="386"/>
        <v>0</v>
      </c>
      <c r="AF516" s="183"/>
      <c r="AG516" s="32"/>
      <c r="AH516" s="97"/>
      <c r="AI516" s="33"/>
      <c r="AJ516" s="97"/>
      <c r="AK516" s="33"/>
      <c r="AL516" s="97"/>
      <c r="AM516" s="98"/>
      <c r="AN516" s="99"/>
      <c r="AO516" s="147"/>
      <c r="AP516" s="147"/>
      <c r="AQ516" s="147"/>
      <c r="AR516" s="147"/>
      <c r="AS516" s="33"/>
      <c r="AT516" s="308">
        <f t="shared" si="387"/>
        <v>0</v>
      </c>
      <c r="AU516" s="295">
        <f t="shared" si="388"/>
        <v>0</v>
      </c>
      <c r="AV516" s="295">
        <f t="shared" si="389"/>
        <v>0</v>
      </c>
      <c r="AW516" s="295">
        <f t="shared" si="390"/>
        <v>0</v>
      </c>
      <c r="AX516" s="295">
        <f t="shared" si="391"/>
        <v>0</v>
      </c>
      <c r="AY516" s="295">
        <f t="shared" si="392"/>
        <v>0</v>
      </c>
      <c r="AZ516" s="295">
        <f t="shared" si="393"/>
        <v>0</v>
      </c>
      <c r="BA516" s="295">
        <f t="shared" si="394"/>
        <v>0</v>
      </c>
      <c r="BB516" s="310">
        <f t="shared" si="395"/>
        <v>0</v>
      </c>
      <c r="BC516" s="308">
        <f t="shared" si="396"/>
        <v>0</v>
      </c>
      <c r="BD516" s="308">
        <f t="shared" si="397"/>
        <v>0</v>
      </c>
      <c r="BE516" s="295">
        <f t="shared" si="398"/>
        <v>0</v>
      </c>
      <c r="BF516" s="308">
        <f t="shared" si="399"/>
        <v>0</v>
      </c>
      <c r="BG516" s="295">
        <f t="shared" si="400"/>
        <v>0</v>
      </c>
      <c r="BH516" s="308">
        <f t="shared" si="401"/>
        <v>0</v>
      </c>
      <c r="BI516" s="295">
        <f t="shared" si="402"/>
        <v>0</v>
      </c>
      <c r="BJ516" s="295">
        <f t="shared" si="403"/>
        <v>0</v>
      </c>
      <c r="BK516" s="310">
        <f t="shared" si="404"/>
        <v>0</v>
      </c>
      <c r="BL516" s="317">
        <f t="shared" si="418"/>
        <v>0</v>
      </c>
      <c r="BM516" s="299">
        <f t="shared" si="418"/>
        <v>0</v>
      </c>
      <c r="BN516" s="299">
        <f t="shared" si="419"/>
        <v>0</v>
      </c>
      <c r="BO516" s="299">
        <f t="shared" si="418"/>
        <v>0</v>
      </c>
      <c r="BP516" s="299">
        <f t="shared" si="420"/>
        <v>0</v>
      </c>
      <c r="BQ516" s="299">
        <f t="shared" si="418"/>
        <v>0</v>
      </c>
      <c r="BR516" s="299">
        <f t="shared" si="421"/>
        <v>0</v>
      </c>
      <c r="BS516" s="299">
        <f t="shared" si="422"/>
        <v>0</v>
      </c>
      <c r="BT516" s="318">
        <f t="shared" si="422"/>
        <v>0</v>
      </c>
      <c r="BU516" s="450">
        <f t="shared" si="423"/>
        <v>0</v>
      </c>
      <c r="BV516" s="451">
        <f t="shared" si="424"/>
        <v>0</v>
      </c>
      <c r="BW516" s="451">
        <f t="shared" si="425"/>
        <v>0</v>
      </c>
      <c r="BX516" s="451">
        <f t="shared" si="426"/>
        <v>0</v>
      </c>
      <c r="BY516" s="451">
        <f t="shared" si="427"/>
        <v>0</v>
      </c>
      <c r="BZ516" s="451">
        <f t="shared" si="428"/>
        <v>0</v>
      </c>
      <c r="CA516" s="451">
        <f t="shared" si="429"/>
        <v>0</v>
      </c>
      <c r="CB516" s="451">
        <f t="shared" si="430"/>
        <v>0</v>
      </c>
      <c r="CC516" s="451">
        <f t="shared" si="431"/>
        <v>0</v>
      </c>
      <c r="CD516" s="452">
        <f t="shared" si="432"/>
        <v>0</v>
      </c>
      <c r="CE516" s="453">
        <f>IF($AF516="3/3",$R516*参照!$J$4,IF($AF516="2/3",$R516*参照!$J$5,IF($AF516="1/3",$R516*参照!$J$6,IF($AF516="1/4(多子)",$R516*参照!$J$4,IF($AF516="1/4(工･農)",$R516*参照!$J$7,IF($AF516="3/3(多子)",$R516*参照!$J$4,IF($AF516="2/3(多子)",$R516*参照!$J$4,IF($AF516="1/3(多子)",$R516*参照!$J$4,IF($AF516="多子世帯",$R516*参照!$J$4,)))))))))</f>
        <v>0</v>
      </c>
      <c r="CF516" s="454" t="b">
        <f>IF(AH516="3/3",$M516*参照!$I$4,IF(AH516="2/3",$M516*参照!$I$5,IF(AH516="1/3",$M516*参照!$I$6,IF(AH516="1/4(多子)",$M516*参照!$I$4,IF(AH516="1/4(工･農)",$M516*参照!$I$7,IF(AH516="3/3(多子)",$M516*参照!$I$4,IF(AH516="2/3(多子)",$M516*参照!$I$4,IF(AH516="1/3(多子)",$M516*参照!$I$4,IF(AH516="多子世帯",$M516*参照!$I$4,IF(AH516="対象外",0))))))))))</f>
        <v>0</v>
      </c>
      <c r="CG516" s="454" t="b">
        <f>IF(AI516="3/3",$M516*参照!$I$4,IF(AI516="2/3",$M516*参照!$I$5,IF(AI516="1/3",$M516*参照!$I$6,IF(AI516="1/4(多子)",$M516*参照!$I$4,IF(AI516="1/4(工･農)",$M516*参照!$I$7,IF(AI516="3/3(多子)",$M516*参照!$I$4,IF(AI516="2/3(多子)",$M516*参照!$I$4,IF(AI516="1/3(多子)",$M516*参照!$I$4,IF(AI516="多子世帯",$M516*参照!$I$4,IF(AI516="対象外",0))))))))))</f>
        <v>0</v>
      </c>
      <c r="CH516" s="454" t="b">
        <f>IF(AJ516="3/3",$M516*参照!$I$4,IF(AJ516="2/3",$M516*参照!$I$5,IF(AJ516="1/3",$M516*参照!$I$6,IF(AJ516="1/4(多子)",$M516*参照!$I$4,IF(AJ516="1/4(工･農)",$M516*参照!$I$7,IF(AJ516="3/3(多子)",$M516*参照!$I$4,IF(AJ516="2/3(多子)",$M516*参照!$I$4,IF(AJ516="1/3(多子)",$M516*参照!$I$4,IF(AJ516="多子世帯",$M516*参照!$I$4,IF(AJ516="対象外",0))))))))))</f>
        <v>0</v>
      </c>
      <c r="CI516" s="454" t="b">
        <f>IF(AK516="3/3",$M516*参照!$I$4,IF(AK516="2/3",$M516*参照!$I$5,IF(AK516="1/3",$M516*参照!$I$6,IF(AK516="1/4(多子)",$M516*参照!$I$4,IF(AK516="1/4(工･農)",$M516*参照!$I$7,IF(AK516="3/3(多子)",$M516*参照!$I$4,IF(AK516="2/3(多子)",$M516*参照!$I$4,IF(AK516="1/3(多子)",$M516*参照!$I$4,IF(AK516="多子世帯",$M516*参照!$I$4,IF(AK516="対象外",0))))))))))</f>
        <v>0</v>
      </c>
      <c r="CJ516" s="454" t="b">
        <f>IF(AL516="3/3",$M516*参照!$I$4,IF(AL516="2/3",$M516*参照!$I$5,IF(AL516="1/3",$M516*参照!$I$6,IF(AL516="1/4(多子)",$M516*参照!$I$4,IF(AL516="1/4(工･農)",$M516*参照!$I$7,IF(AL516="3/3(多子)",$M516*参照!$I$4,IF(AL516="2/3(多子)",$M516*参照!$I$4,IF(AL516="1/3(多子)",$M516*参照!$I$4,IF(AL516="多子世帯",$M516*参照!$I$4,IF(AL516="対象外",0))))))))))</f>
        <v>0</v>
      </c>
      <c r="CK516" s="454" t="b">
        <f>IF(AM516="3/3",$M516*参照!$I$4,IF(AM516="2/3",$M516*参照!$I$5,IF(AM516="1/3",$M516*参照!$I$6,IF(AM516="1/4(多子)",$M516*参照!$I$4,IF(AM516="1/4(工･農)",$M516*参照!$I$7,IF(AM516="3/3(多子)",$M516*参照!$I$4,IF(AM516="2/3(多子)",$M516*参照!$I$4,IF(AM516="1/3(多子)",$M516*参照!$I$4,IF(AM516="多子世帯",$M516*参照!$I$4,IF(AM516="対象外",0))))))))))</f>
        <v>0</v>
      </c>
      <c r="CL516" s="454" t="b">
        <f>IF(AN516="3/3",$M516*参照!$I$4,IF(AN516="2/3",$M516*参照!$I$5,IF(AN516="1/3",$M516*参照!$I$6,IF(AN516="1/4(多子)",$M516*参照!$I$4,IF(AN516="1/4(工･農)",$M516*参照!$I$7,IF(AN516="3/3(多子)",$M516*参照!$I$4,IF(AN516="2/3(多子)",$M516*参照!$I$4,IF(AN516="1/3(多子)",$M516*参照!$I$4,IF(AN516="多子世帯",$M516*参照!$I$4,IF(AN516="対象外",0))))))))))</f>
        <v>0</v>
      </c>
      <c r="CM516" s="454" t="b">
        <f>IF(AO516="3/3",$M516*参照!$I$4,IF(AO516="2/3",$M516*参照!$I$5,IF(AO516="1/3",$M516*参照!$I$6,IF(AO516="1/4(多子)",$M516*参照!$I$4,IF(AO516="1/4(工･農)",$M516*参照!$I$7,IF(AO516="3/3(多子)",$M516*参照!$I$4,IF(AO516="2/3(多子)",$M516*参照!$I$4,IF(AO516="1/3(多子)",$M516*参照!$I$4,IF(AO516="多子世帯",$M516*参照!$I$4,IF(AO516="対象外",0))))))))))</f>
        <v>0</v>
      </c>
      <c r="CN516" s="454" t="b">
        <f>IF(AP516="3/3",$M516*参照!$I$4,IF(AP516="2/3",$M516*参照!$I$5,IF(AP516="1/3",$M516*参照!$I$6,IF(AP516="1/4(多子)",$M516*参照!$I$4,IF(AP516="1/4(工･農)",$M516*参照!$I$7,IF(AP516="3/3(多子)",$M516*参照!$I$4,IF(AP516="2/3(多子)",$M516*参照!$I$4,IF(AP516="1/3(多子)",$M516*参照!$I$4,IF(AP516="多子世帯",$M516*参照!$I$4,IF(AP516="対象外",0))))))))))</f>
        <v>0</v>
      </c>
      <c r="CO516" s="454" t="b">
        <f>IF(AQ516="3/3",$M516*参照!$I$4,IF(AQ516="2/3",$M516*参照!$I$5,IF(AQ516="1/3",$M516*参照!$I$6,IF(AQ516="1/4(多子)",$M516*参照!$I$4,IF(AQ516="1/4(工･農)",$M516*参照!$I$7,IF(AQ516="3/3(多子)",$M516*参照!$I$4,IF(AQ516="2/3(多子)",$M516*参照!$I$4,IF(AQ516="1/3(多子)",$M516*参照!$I$4,IF(AQ516="多子世帯",$M516*参照!$I$4,IF(AQ516="対象外",0))))))))))</f>
        <v>0</v>
      </c>
      <c r="CP516" s="454" t="b">
        <f>IF(AR516="3/3",$M516*参照!$I$4,IF(AR516="2/3",$M516*参照!$I$5,IF(AR516="1/3",$M516*参照!$I$6,IF(AR516="1/4(多子)",$M516*参照!$I$4,IF(AR516="1/4(工･農)",$M516*参照!$I$7,IF(AR516="3/3(多子)",$M516*参照!$I$4,IF(AR516="2/3(多子)",$M516*参照!$I$4,IF(AR516="1/3(多子)",$M516*参照!$I$4,IF(AR516="多子世帯",$M516*参照!$I$4,IF(AR516="対象外",0))))))))))</f>
        <v>0</v>
      </c>
      <c r="CQ516" s="455" t="b">
        <f>IF(AS516="3/3",$M516*参照!$I$4,IF(AS516="2/3",$M516*参照!$I$5,IF(AS516="1/3",$M516*参照!$I$6,IF(AS516="1/4(多子)",$M516*参照!$I$4,IF(AS516="1/4(工･農)",$M516*参照!$I$7,IF(AS516="3/3(多子)",$M516*参照!$I$4,IF(AS516="2/3(多子)",$M516*参照!$I$4,IF(AS516="1/3(多子)",$M516*参照!$I$4,IF(AS516="多子世帯",$M516*参照!$I$4,IF(AS516="対象外",0))))))))))</f>
        <v>0</v>
      </c>
      <c r="CR516" s="456">
        <f t="shared" si="433"/>
        <v>0</v>
      </c>
      <c r="CS516" s="66"/>
      <c r="CT516" s="147"/>
      <c r="CU516" s="147"/>
      <c r="CV516" s="147"/>
      <c r="CW516" s="147"/>
      <c r="CX516" s="147"/>
      <c r="CY516" s="149"/>
      <c r="CZ516" s="100"/>
      <c r="DA516" s="147"/>
      <c r="DB516" s="147"/>
      <c r="DC516" s="147"/>
      <c r="DD516" s="147"/>
      <c r="DE516" s="147"/>
      <c r="DF516" s="148">
        <f t="shared" si="434"/>
        <v>0</v>
      </c>
      <c r="DG516" s="77">
        <f>IF(CD516=0,0,(ROUNDUP(O516*(BU516*参照!$C$5+BV516*参照!$C$6+BW516*参照!$C$7+BX516*参照!$C$8+BY516*参照!$C$9+BZ516*参照!$C$10+CA516*参照!$C$11+CB516*参照!$C$12+CC516*参照!$C$13)/CD516,-2)))</f>
        <v>0</v>
      </c>
      <c r="DH516" s="136" t="str">
        <f t="shared" si="405"/>
        <v>B</v>
      </c>
    </row>
    <row r="517" spans="1:112" ht="14.4">
      <c r="A517" s="137">
        <v>476</v>
      </c>
      <c r="B517" s="354"/>
      <c r="C517" s="355"/>
      <c r="D517" s="213"/>
      <c r="E517" s="213"/>
      <c r="F517" s="185"/>
      <c r="G517" s="213"/>
      <c r="H517" s="355"/>
      <c r="I517" s="237">
        <v>0</v>
      </c>
      <c r="J517" s="236">
        <f t="shared" si="406"/>
        <v>0</v>
      </c>
      <c r="K517" s="387">
        <f>IF(D517="昼間",参照!$E$4,IF(D517="夜間等",参照!$E$5,IF(D517="通信",参照!$E$6,0)))</f>
        <v>0</v>
      </c>
      <c r="L517" s="240">
        <f t="shared" si="407"/>
        <v>0</v>
      </c>
      <c r="M517" s="241">
        <f t="shared" si="408"/>
        <v>0</v>
      </c>
      <c r="N517" s="238"/>
      <c r="O517" s="238">
        <f t="shared" si="409"/>
        <v>0</v>
      </c>
      <c r="P517" s="389">
        <v>0</v>
      </c>
      <c r="Q517" s="392">
        <f>IF(D517="昼間",参照!$F$4,IF(D517="夜間等",参照!$F$5,IF(D517="通信",参照!$F$6,0)))</f>
        <v>0</v>
      </c>
      <c r="R517" s="240">
        <f t="shared" si="410"/>
        <v>0</v>
      </c>
      <c r="S517" s="214"/>
      <c r="T517" s="384">
        <f t="shared" si="411"/>
        <v>0</v>
      </c>
      <c r="U517" s="382">
        <f t="shared" si="412"/>
        <v>0</v>
      </c>
      <c r="V517" s="380">
        <f t="shared" si="413"/>
        <v>0</v>
      </c>
      <c r="W517" s="378">
        <f t="shared" si="414"/>
        <v>0</v>
      </c>
      <c r="X517" s="386" t="str">
        <f t="shared" si="384"/>
        <v>0</v>
      </c>
      <c r="Y517" s="379">
        <f t="shared" si="415"/>
        <v>0</v>
      </c>
      <c r="Z517" s="441"/>
      <c r="AA517" s="441"/>
      <c r="AB517" s="445">
        <f t="shared" si="416"/>
        <v>0</v>
      </c>
      <c r="AC517" s="356">
        <f t="shared" si="417"/>
        <v>0</v>
      </c>
      <c r="AD517" s="123">
        <f t="shared" si="385"/>
        <v>0</v>
      </c>
      <c r="AE517" s="123">
        <f t="shared" si="386"/>
        <v>0</v>
      </c>
      <c r="AF517" s="183"/>
      <c r="AG517" s="32"/>
      <c r="AH517" s="97"/>
      <c r="AI517" s="33"/>
      <c r="AJ517" s="97"/>
      <c r="AK517" s="33"/>
      <c r="AL517" s="97"/>
      <c r="AM517" s="98"/>
      <c r="AN517" s="99"/>
      <c r="AO517" s="147"/>
      <c r="AP517" s="147"/>
      <c r="AQ517" s="147"/>
      <c r="AR517" s="147"/>
      <c r="AS517" s="33"/>
      <c r="AT517" s="308">
        <f t="shared" si="387"/>
        <v>0</v>
      </c>
      <c r="AU517" s="295">
        <f t="shared" si="388"/>
        <v>0</v>
      </c>
      <c r="AV517" s="295">
        <f t="shared" si="389"/>
        <v>0</v>
      </c>
      <c r="AW517" s="295">
        <f t="shared" si="390"/>
        <v>0</v>
      </c>
      <c r="AX517" s="295">
        <f t="shared" si="391"/>
        <v>0</v>
      </c>
      <c r="AY517" s="295">
        <f t="shared" si="392"/>
        <v>0</v>
      </c>
      <c r="AZ517" s="295">
        <f t="shared" si="393"/>
        <v>0</v>
      </c>
      <c r="BA517" s="295">
        <f t="shared" si="394"/>
        <v>0</v>
      </c>
      <c r="BB517" s="310">
        <f t="shared" si="395"/>
        <v>0</v>
      </c>
      <c r="BC517" s="308">
        <f t="shared" si="396"/>
        <v>0</v>
      </c>
      <c r="BD517" s="308">
        <f t="shared" si="397"/>
        <v>0</v>
      </c>
      <c r="BE517" s="295">
        <f t="shared" si="398"/>
        <v>0</v>
      </c>
      <c r="BF517" s="308">
        <f t="shared" si="399"/>
        <v>0</v>
      </c>
      <c r="BG517" s="295">
        <f t="shared" si="400"/>
        <v>0</v>
      </c>
      <c r="BH517" s="308">
        <f t="shared" si="401"/>
        <v>0</v>
      </c>
      <c r="BI517" s="295">
        <f t="shared" si="402"/>
        <v>0</v>
      </c>
      <c r="BJ517" s="295">
        <f t="shared" si="403"/>
        <v>0</v>
      </c>
      <c r="BK517" s="310">
        <f t="shared" si="404"/>
        <v>0</v>
      </c>
      <c r="BL517" s="317">
        <f t="shared" si="418"/>
        <v>0</v>
      </c>
      <c r="BM517" s="299">
        <f t="shared" si="418"/>
        <v>0</v>
      </c>
      <c r="BN517" s="299">
        <f t="shared" si="419"/>
        <v>0</v>
      </c>
      <c r="BO517" s="299">
        <f t="shared" si="418"/>
        <v>0</v>
      </c>
      <c r="BP517" s="299">
        <f t="shared" si="420"/>
        <v>0</v>
      </c>
      <c r="BQ517" s="299">
        <f t="shared" si="418"/>
        <v>0</v>
      </c>
      <c r="BR517" s="299">
        <f t="shared" si="421"/>
        <v>0</v>
      </c>
      <c r="BS517" s="299">
        <f t="shared" si="422"/>
        <v>0</v>
      </c>
      <c r="BT517" s="318">
        <f t="shared" si="422"/>
        <v>0</v>
      </c>
      <c r="BU517" s="450">
        <f t="shared" si="423"/>
        <v>0</v>
      </c>
      <c r="BV517" s="451">
        <f t="shared" si="424"/>
        <v>0</v>
      </c>
      <c r="BW517" s="451">
        <f t="shared" si="425"/>
        <v>0</v>
      </c>
      <c r="BX517" s="451">
        <f t="shared" si="426"/>
        <v>0</v>
      </c>
      <c r="BY517" s="451">
        <f t="shared" si="427"/>
        <v>0</v>
      </c>
      <c r="BZ517" s="451">
        <f t="shared" si="428"/>
        <v>0</v>
      </c>
      <c r="CA517" s="451">
        <f t="shared" si="429"/>
        <v>0</v>
      </c>
      <c r="CB517" s="451">
        <f t="shared" si="430"/>
        <v>0</v>
      </c>
      <c r="CC517" s="451">
        <f t="shared" si="431"/>
        <v>0</v>
      </c>
      <c r="CD517" s="452">
        <f t="shared" si="432"/>
        <v>0</v>
      </c>
      <c r="CE517" s="453">
        <f>IF($AF517="3/3",$R517*参照!$J$4,IF($AF517="2/3",$R517*参照!$J$5,IF($AF517="1/3",$R517*参照!$J$6,IF($AF517="1/4(多子)",$R517*参照!$J$4,IF($AF517="1/4(工･農)",$R517*参照!$J$7,IF($AF517="3/3(多子)",$R517*参照!$J$4,IF($AF517="2/3(多子)",$R517*参照!$J$4,IF($AF517="1/3(多子)",$R517*参照!$J$4,IF($AF517="多子世帯",$R517*参照!$J$4,)))))))))</f>
        <v>0</v>
      </c>
      <c r="CF517" s="454" t="b">
        <f>IF(AH517="3/3",$M517*参照!$I$4,IF(AH517="2/3",$M517*参照!$I$5,IF(AH517="1/3",$M517*参照!$I$6,IF(AH517="1/4(多子)",$M517*参照!$I$4,IF(AH517="1/4(工･農)",$M517*参照!$I$7,IF(AH517="3/3(多子)",$M517*参照!$I$4,IF(AH517="2/3(多子)",$M517*参照!$I$4,IF(AH517="1/3(多子)",$M517*参照!$I$4,IF(AH517="多子世帯",$M517*参照!$I$4,IF(AH517="対象外",0))))))))))</f>
        <v>0</v>
      </c>
      <c r="CG517" s="454" t="b">
        <f>IF(AI517="3/3",$M517*参照!$I$4,IF(AI517="2/3",$M517*参照!$I$5,IF(AI517="1/3",$M517*参照!$I$6,IF(AI517="1/4(多子)",$M517*参照!$I$4,IF(AI517="1/4(工･農)",$M517*参照!$I$7,IF(AI517="3/3(多子)",$M517*参照!$I$4,IF(AI517="2/3(多子)",$M517*参照!$I$4,IF(AI517="1/3(多子)",$M517*参照!$I$4,IF(AI517="多子世帯",$M517*参照!$I$4,IF(AI517="対象外",0))))))))))</f>
        <v>0</v>
      </c>
      <c r="CH517" s="454" t="b">
        <f>IF(AJ517="3/3",$M517*参照!$I$4,IF(AJ517="2/3",$M517*参照!$I$5,IF(AJ517="1/3",$M517*参照!$I$6,IF(AJ517="1/4(多子)",$M517*参照!$I$4,IF(AJ517="1/4(工･農)",$M517*参照!$I$7,IF(AJ517="3/3(多子)",$M517*参照!$I$4,IF(AJ517="2/3(多子)",$M517*参照!$I$4,IF(AJ517="1/3(多子)",$M517*参照!$I$4,IF(AJ517="多子世帯",$M517*参照!$I$4,IF(AJ517="対象外",0))))))))))</f>
        <v>0</v>
      </c>
      <c r="CI517" s="454" t="b">
        <f>IF(AK517="3/3",$M517*参照!$I$4,IF(AK517="2/3",$M517*参照!$I$5,IF(AK517="1/3",$M517*参照!$I$6,IF(AK517="1/4(多子)",$M517*参照!$I$4,IF(AK517="1/4(工･農)",$M517*参照!$I$7,IF(AK517="3/3(多子)",$M517*参照!$I$4,IF(AK517="2/3(多子)",$M517*参照!$I$4,IF(AK517="1/3(多子)",$M517*参照!$I$4,IF(AK517="多子世帯",$M517*参照!$I$4,IF(AK517="対象外",0))))))))))</f>
        <v>0</v>
      </c>
      <c r="CJ517" s="454" t="b">
        <f>IF(AL517="3/3",$M517*参照!$I$4,IF(AL517="2/3",$M517*参照!$I$5,IF(AL517="1/3",$M517*参照!$I$6,IF(AL517="1/4(多子)",$M517*参照!$I$4,IF(AL517="1/4(工･農)",$M517*参照!$I$7,IF(AL517="3/3(多子)",$M517*参照!$I$4,IF(AL517="2/3(多子)",$M517*参照!$I$4,IF(AL517="1/3(多子)",$M517*参照!$I$4,IF(AL517="多子世帯",$M517*参照!$I$4,IF(AL517="対象外",0))))))))))</f>
        <v>0</v>
      </c>
      <c r="CK517" s="454" t="b">
        <f>IF(AM517="3/3",$M517*参照!$I$4,IF(AM517="2/3",$M517*参照!$I$5,IF(AM517="1/3",$M517*参照!$I$6,IF(AM517="1/4(多子)",$M517*参照!$I$4,IF(AM517="1/4(工･農)",$M517*参照!$I$7,IF(AM517="3/3(多子)",$M517*参照!$I$4,IF(AM517="2/3(多子)",$M517*参照!$I$4,IF(AM517="1/3(多子)",$M517*参照!$I$4,IF(AM517="多子世帯",$M517*参照!$I$4,IF(AM517="対象外",0))))))))))</f>
        <v>0</v>
      </c>
      <c r="CL517" s="454" t="b">
        <f>IF(AN517="3/3",$M517*参照!$I$4,IF(AN517="2/3",$M517*参照!$I$5,IF(AN517="1/3",$M517*参照!$I$6,IF(AN517="1/4(多子)",$M517*参照!$I$4,IF(AN517="1/4(工･農)",$M517*参照!$I$7,IF(AN517="3/3(多子)",$M517*参照!$I$4,IF(AN517="2/3(多子)",$M517*参照!$I$4,IF(AN517="1/3(多子)",$M517*参照!$I$4,IF(AN517="多子世帯",$M517*参照!$I$4,IF(AN517="対象外",0))))))))))</f>
        <v>0</v>
      </c>
      <c r="CM517" s="454" t="b">
        <f>IF(AO517="3/3",$M517*参照!$I$4,IF(AO517="2/3",$M517*参照!$I$5,IF(AO517="1/3",$M517*参照!$I$6,IF(AO517="1/4(多子)",$M517*参照!$I$4,IF(AO517="1/4(工･農)",$M517*参照!$I$7,IF(AO517="3/3(多子)",$M517*参照!$I$4,IF(AO517="2/3(多子)",$M517*参照!$I$4,IF(AO517="1/3(多子)",$M517*参照!$I$4,IF(AO517="多子世帯",$M517*参照!$I$4,IF(AO517="対象外",0))))))))))</f>
        <v>0</v>
      </c>
      <c r="CN517" s="454" t="b">
        <f>IF(AP517="3/3",$M517*参照!$I$4,IF(AP517="2/3",$M517*参照!$I$5,IF(AP517="1/3",$M517*参照!$I$6,IF(AP517="1/4(多子)",$M517*参照!$I$4,IF(AP517="1/4(工･農)",$M517*参照!$I$7,IF(AP517="3/3(多子)",$M517*参照!$I$4,IF(AP517="2/3(多子)",$M517*参照!$I$4,IF(AP517="1/3(多子)",$M517*参照!$I$4,IF(AP517="多子世帯",$M517*参照!$I$4,IF(AP517="対象外",0))))))))))</f>
        <v>0</v>
      </c>
      <c r="CO517" s="454" t="b">
        <f>IF(AQ517="3/3",$M517*参照!$I$4,IF(AQ517="2/3",$M517*参照!$I$5,IF(AQ517="1/3",$M517*参照!$I$6,IF(AQ517="1/4(多子)",$M517*参照!$I$4,IF(AQ517="1/4(工･農)",$M517*参照!$I$7,IF(AQ517="3/3(多子)",$M517*参照!$I$4,IF(AQ517="2/3(多子)",$M517*参照!$I$4,IF(AQ517="1/3(多子)",$M517*参照!$I$4,IF(AQ517="多子世帯",$M517*参照!$I$4,IF(AQ517="対象外",0))))))))))</f>
        <v>0</v>
      </c>
      <c r="CP517" s="454" t="b">
        <f>IF(AR517="3/3",$M517*参照!$I$4,IF(AR517="2/3",$M517*参照!$I$5,IF(AR517="1/3",$M517*参照!$I$6,IF(AR517="1/4(多子)",$M517*参照!$I$4,IF(AR517="1/4(工･農)",$M517*参照!$I$7,IF(AR517="3/3(多子)",$M517*参照!$I$4,IF(AR517="2/3(多子)",$M517*参照!$I$4,IF(AR517="1/3(多子)",$M517*参照!$I$4,IF(AR517="多子世帯",$M517*参照!$I$4,IF(AR517="対象外",0))))))))))</f>
        <v>0</v>
      </c>
      <c r="CQ517" s="455" t="b">
        <f>IF(AS517="3/3",$M517*参照!$I$4,IF(AS517="2/3",$M517*参照!$I$5,IF(AS517="1/3",$M517*参照!$I$6,IF(AS517="1/4(多子)",$M517*参照!$I$4,IF(AS517="1/4(工･農)",$M517*参照!$I$7,IF(AS517="3/3(多子)",$M517*参照!$I$4,IF(AS517="2/3(多子)",$M517*参照!$I$4,IF(AS517="1/3(多子)",$M517*参照!$I$4,IF(AS517="多子世帯",$M517*参照!$I$4,IF(AS517="対象外",0))))))))))</f>
        <v>0</v>
      </c>
      <c r="CR517" s="456">
        <f t="shared" si="433"/>
        <v>0</v>
      </c>
      <c r="CS517" s="66"/>
      <c r="CT517" s="147"/>
      <c r="CU517" s="147"/>
      <c r="CV517" s="147"/>
      <c r="CW517" s="147"/>
      <c r="CX517" s="147"/>
      <c r="CY517" s="149"/>
      <c r="CZ517" s="100"/>
      <c r="DA517" s="147"/>
      <c r="DB517" s="147"/>
      <c r="DC517" s="147"/>
      <c r="DD517" s="147"/>
      <c r="DE517" s="147"/>
      <c r="DF517" s="148">
        <f t="shared" si="434"/>
        <v>0</v>
      </c>
      <c r="DG517" s="77">
        <f>IF(CD517=0,0,(ROUNDUP(O517*(BU517*参照!$C$5+BV517*参照!$C$6+BW517*参照!$C$7+BX517*参照!$C$8+BY517*参照!$C$9+BZ517*参照!$C$10+CA517*参照!$C$11+CB517*参照!$C$12+CC517*参照!$C$13)/CD517,-2)))</f>
        <v>0</v>
      </c>
      <c r="DH517" s="136" t="str">
        <f t="shared" si="405"/>
        <v>B</v>
      </c>
    </row>
    <row r="518" spans="1:112" ht="14.4">
      <c r="A518" s="137">
        <v>477</v>
      </c>
      <c r="B518" s="363"/>
      <c r="C518" s="361"/>
      <c r="D518" s="126"/>
      <c r="E518" s="127"/>
      <c r="F518" s="185"/>
      <c r="G518" s="213"/>
      <c r="H518" s="355"/>
      <c r="I518" s="235">
        <v>0</v>
      </c>
      <c r="J518" s="235">
        <f t="shared" si="406"/>
        <v>0</v>
      </c>
      <c r="K518" s="387">
        <f>IF(D518="昼間",参照!$E$4,IF(D518="夜間等",参照!$E$5,IF(D518="通信",参照!$E$6,0)))</f>
        <v>0</v>
      </c>
      <c r="L518" s="240">
        <f t="shared" si="407"/>
        <v>0</v>
      </c>
      <c r="M518" s="241">
        <f t="shared" si="408"/>
        <v>0</v>
      </c>
      <c r="N518" s="238"/>
      <c r="O518" s="238">
        <f t="shared" si="409"/>
        <v>0</v>
      </c>
      <c r="P518" s="389">
        <v>0</v>
      </c>
      <c r="Q518" s="392">
        <f>IF(D518="昼間",参照!$F$4,IF(D518="夜間等",参照!$F$5,IF(D518="通信",参照!$F$6,0)))</f>
        <v>0</v>
      </c>
      <c r="R518" s="240">
        <f t="shared" si="410"/>
        <v>0</v>
      </c>
      <c r="S518" s="214"/>
      <c r="T518" s="384">
        <f t="shared" si="411"/>
        <v>0</v>
      </c>
      <c r="U518" s="382">
        <f t="shared" si="412"/>
        <v>0</v>
      </c>
      <c r="V518" s="380">
        <f t="shared" si="413"/>
        <v>0</v>
      </c>
      <c r="W518" s="378">
        <f t="shared" si="414"/>
        <v>0</v>
      </c>
      <c r="X518" s="386" t="str">
        <f t="shared" si="384"/>
        <v>0</v>
      </c>
      <c r="Y518" s="379">
        <f t="shared" si="415"/>
        <v>0</v>
      </c>
      <c r="Z518" s="441"/>
      <c r="AA518" s="441"/>
      <c r="AB518" s="445">
        <f t="shared" si="416"/>
        <v>0</v>
      </c>
      <c r="AC518" s="356">
        <f t="shared" si="417"/>
        <v>0</v>
      </c>
      <c r="AD518" s="123">
        <f t="shared" si="385"/>
        <v>0</v>
      </c>
      <c r="AE518" s="123">
        <f t="shared" si="386"/>
        <v>0</v>
      </c>
      <c r="AF518" s="183"/>
      <c r="AG518" s="32"/>
      <c r="AH518" s="97"/>
      <c r="AI518" s="33"/>
      <c r="AJ518" s="97"/>
      <c r="AK518" s="33"/>
      <c r="AL518" s="97"/>
      <c r="AM518" s="98"/>
      <c r="AN518" s="99"/>
      <c r="AO518" s="147"/>
      <c r="AP518" s="147"/>
      <c r="AQ518" s="147"/>
      <c r="AR518" s="147"/>
      <c r="AS518" s="33"/>
      <c r="AT518" s="308">
        <f t="shared" si="387"/>
        <v>0</v>
      </c>
      <c r="AU518" s="295">
        <f t="shared" si="388"/>
        <v>0</v>
      </c>
      <c r="AV518" s="295">
        <f t="shared" si="389"/>
        <v>0</v>
      </c>
      <c r="AW518" s="295">
        <f t="shared" si="390"/>
        <v>0</v>
      </c>
      <c r="AX518" s="295">
        <f t="shared" si="391"/>
        <v>0</v>
      </c>
      <c r="AY518" s="295">
        <f t="shared" si="392"/>
        <v>0</v>
      </c>
      <c r="AZ518" s="295">
        <f t="shared" si="393"/>
        <v>0</v>
      </c>
      <c r="BA518" s="295">
        <f t="shared" si="394"/>
        <v>0</v>
      </c>
      <c r="BB518" s="310">
        <f t="shared" si="395"/>
        <v>0</v>
      </c>
      <c r="BC518" s="308">
        <f t="shared" si="396"/>
        <v>0</v>
      </c>
      <c r="BD518" s="308">
        <f t="shared" si="397"/>
        <v>0</v>
      </c>
      <c r="BE518" s="295">
        <f t="shared" si="398"/>
        <v>0</v>
      </c>
      <c r="BF518" s="308">
        <f t="shared" si="399"/>
        <v>0</v>
      </c>
      <c r="BG518" s="295">
        <f t="shared" si="400"/>
        <v>0</v>
      </c>
      <c r="BH518" s="308">
        <f t="shared" si="401"/>
        <v>0</v>
      </c>
      <c r="BI518" s="295">
        <f t="shared" si="402"/>
        <v>0</v>
      </c>
      <c r="BJ518" s="295">
        <f t="shared" si="403"/>
        <v>0</v>
      </c>
      <c r="BK518" s="310">
        <f t="shared" si="404"/>
        <v>0</v>
      </c>
      <c r="BL518" s="317">
        <f t="shared" si="418"/>
        <v>0</v>
      </c>
      <c r="BM518" s="299">
        <f t="shared" si="418"/>
        <v>0</v>
      </c>
      <c r="BN518" s="299">
        <f t="shared" si="419"/>
        <v>0</v>
      </c>
      <c r="BO518" s="299">
        <f t="shared" si="418"/>
        <v>0</v>
      </c>
      <c r="BP518" s="299">
        <f t="shared" si="420"/>
        <v>0</v>
      </c>
      <c r="BQ518" s="299">
        <f t="shared" si="418"/>
        <v>0</v>
      </c>
      <c r="BR518" s="299">
        <f t="shared" si="421"/>
        <v>0</v>
      </c>
      <c r="BS518" s="299">
        <f t="shared" si="422"/>
        <v>0</v>
      </c>
      <c r="BT518" s="318">
        <f t="shared" si="422"/>
        <v>0</v>
      </c>
      <c r="BU518" s="450">
        <f t="shared" si="423"/>
        <v>0</v>
      </c>
      <c r="BV518" s="451">
        <f t="shared" si="424"/>
        <v>0</v>
      </c>
      <c r="BW518" s="451">
        <f t="shared" si="425"/>
        <v>0</v>
      </c>
      <c r="BX518" s="451">
        <f t="shared" si="426"/>
        <v>0</v>
      </c>
      <c r="BY518" s="451">
        <f t="shared" si="427"/>
        <v>0</v>
      </c>
      <c r="BZ518" s="451">
        <f t="shared" si="428"/>
        <v>0</v>
      </c>
      <c r="CA518" s="451">
        <f t="shared" si="429"/>
        <v>0</v>
      </c>
      <c r="CB518" s="451">
        <f t="shared" si="430"/>
        <v>0</v>
      </c>
      <c r="CC518" s="451">
        <f t="shared" si="431"/>
        <v>0</v>
      </c>
      <c r="CD518" s="452">
        <f t="shared" si="432"/>
        <v>0</v>
      </c>
      <c r="CE518" s="453">
        <f>IF($AF518="3/3",$R518*参照!$J$4,IF($AF518="2/3",$R518*参照!$J$5,IF($AF518="1/3",$R518*参照!$J$6,IF($AF518="1/4(多子)",$R518*参照!$J$4,IF($AF518="1/4(工･農)",$R518*参照!$J$7,IF($AF518="3/3(多子)",$R518*参照!$J$4,IF($AF518="2/3(多子)",$R518*参照!$J$4,IF($AF518="1/3(多子)",$R518*参照!$J$4,IF($AF518="多子世帯",$R518*参照!$J$4,)))))))))</f>
        <v>0</v>
      </c>
      <c r="CF518" s="454" t="b">
        <f>IF(AH518="3/3",$M518*参照!$I$4,IF(AH518="2/3",$M518*参照!$I$5,IF(AH518="1/3",$M518*参照!$I$6,IF(AH518="1/4(多子)",$M518*参照!$I$4,IF(AH518="1/4(工･農)",$M518*参照!$I$7,IF(AH518="3/3(多子)",$M518*参照!$I$4,IF(AH518="2/3(多子)",$M518*参照!$I$4,IF(AH518="1/3(多子)",$M518*参照!$I$4,IF(AH518="多子世帯",$M518*参照!$I$4,IF(AH518="対象外",0))))))))))</f>
        <v>0</v>
      </c>
      <c r="CG518" s="454" t="b">
        <f>IF(AI518="3/3",$M518*参照!$I$4,IF(AI518="2/3",$M518*参照!$I$5,IF(AI518="1/3",$M518*参照!$I$6,IF(AI518="1/4(多子)",$M518*参照!$I$4,IF(AI518="1/4(工･農)",$M518*参照!$I$7,IF(AI518="3/3(多子)",$M518*参照!$I$4,IF(AI518="2/3(多子)",$M518*参照!$I$4,IF(AI518="1/3(多子)",$M518*参照!$I$4,IF(AI518="多子世帯",$M518*参照!$I$4,IF(AI518="対象外",0))))))))))</f>
        <v>0</v>
      </c>
      <c r="CH518" s="454" t="b">
        <f>IF(AJ518="3/3",$M518*参照!$I$4,IF(AJ518="2/3",$M518*参照!$I$5,IF(AJ518="1/3",$M518*参照!$I$6,IF(AJ518="1/4(多子)",$M518*参照!$I$4,IF(AJ518="1/4(工･農)",$M518*参照!$I$7,IF(AJ518="3/3(多子)",$M518*参照!$I$4,IF(AJ518="2/3(多子)",$M518*参照!$I$4,IF(AJ518="1/3(多子)",$M518*参照!$I$4,IF(AJ518="多子世帯",$M518*参照!$I$4,IF(AJ518="対象外",0))))))))))</f>
        <v>0</v>
      </c>
      <c r="CI518" s="454" t="b">
        <f>IF(AK518="3/3",$M518*参照!$I$4,IF(AK518="2/3",$M518*参照!$I$5,IF(AK518="1/3",$M518*参照!$I$6,IF(AK518="1/4(多子)",$M518*参照!$I$4,IF(AK518="1/4(工･農)",$M518*参照!$I$7,IF(AK518="3/3(多子)",$M518*参照!$I$4,IF(AK518="2/3(多子)",$M518*参照!$I$4,IF(AK518="1/3(多子)",$M518*参照!$I$4,IF(AK518="多子世帯",$M518*参照!$I$4,IF(AK518="対象外",0))))))))))</f>
        <v>0</v>
      </c>
      <c r="CJ518" s="454" t="b">
        <f>IF(AL518="3/3",$M518*参照!$I$4,IF(AL518="2/3",$M518*参照!$I$5,IF(AL518="1/3",$M518*参照!$I$6,IF(AL518="1/4(多子)",$M518*参照!$I$4,IF(AL518="1/4(工･農)",$M518*参照!$I$7,IF(AL518="3/3(多子)",$M518*参照!$I$4,IF(AL518="2/3(多子)",$M518*参照!$I$4,IF(AL518="1/3(多子)",$M518*参照!$I$4,IF(AL518="多子世帯",$M518*参照!$I$4,IF(AL518="対象外",0))))))))))</f>
        <v>0</v>
      </c>
      <c r="CK518" s="454" t="b">
        <f>IF(AM518="3/3",$M518*参照!$I$4,IF(AM518="2/3",$M518*参照!$I$5,IF(AM518="1/3",$M518*参照!$I$6,IF(AM518="1/4(多子)",$M518*参照!$I$4,IF(AM518="1/4(工･農)",$M518*参照!$I$7,IF(AM518="3/3(多子)",$M518*参照!$I$4,IF(AM518="2/3(多子)",$M518*参照!$I$4,IF(AM518="1/3(多子)",$M518*参照!$I$4,IF(AM518="多子世帯",$M518*参照!$I$4,IF(AM518="対象外",0))))))))))</f>
        <v>0</v>
      </c>
      <c r="CL518" s="454" t="b">
        <f>IF(AN518="3/3",$M518*参照!$I$4,IF(AN518="2/3",$M518*参照!$I$5,IF(AN518="1/3",$M518*参照!$I$6,IF(AN518="1/4(多子)",$M518*参照!$I$4,IF(AN518="1/4(工･農)",$M518*参照!$I$7,IF(AN518="3/3(多子)",$M518*参照!$I$4,IF(AN518="2/3(多子)",$M518*参照!$I$4,IF(AN518="1/3(多子)",$M518*参照!$I$4,IF(AN518="多子世帯",$M518*参照!$I$4,IF(AN518="対象外",0))))))))))</f>
        <v>0</v>
      </c>
      <c r="CM518" s="454" t="b">
        <f>IF(AO518="3/3",$M518*参照!$I$4,IF(AO518="2/3",$M518*参照!$I$5,IF(AO518="1/3",$M518*参照!$I$6,IF(AO518="1/4(多子)",$M518*参照!$I$4,IF(AO518="1/4(工･農)",$M518*参照!$I$7,IF(AO518="3/3(多子)",$M518*参照!$I$4,IF(AO518="2/3(多子)",$M518*参照!$I$4,IF(AO518="1/3(多子)",$M518*参照!$I$4,IF(AO518="多子世帯",$M518*参照!$I$4,IF(AO518="対象外",0))))))))))</f>
        <v>0</v>
      </c>
      <c r="CN518" s="454" t="b">
        <f>IF(AP518="3/3",$M518*参照!$I$4,IF(AP518="2/3",$M518*参照!$I$5,IF(AP518="1/3",$M518*参照!$I$6,IF(AP518="1/4(多子)",$M518*参照!$I$4,IF(AP518="1/4(工･農)",$M518*参照!$I$7,IF(AP518="3/3(多子)",$M518*参照!$I$4,IF(AP518="2/3(多子)",$M518*参照!$I$4,IF(AP518="1/3(多子)",$M518*参照!$I$4,IF(AP518="多子世帯",$M518*参照!$I$4,IF(AP518="対象外",0))))))))))</f>
        <v>0</v>
      </c>
      <c r="CO518" s="454" t="b">
        <f>IF(AQ518="3/3",$M518*参照!$I$4,IF(AQ518="2/3",$M518*参照!$I$5,IF(AQ518="1/3",$M518*参照!$I$6,IF(AQ518="1/4(多子)",$M518*参照!$I$4,IF(AQ518="1/4(工･農)",$M518*参照!$I$7,IF(AQ518="3/3(多子)",$M518*参照!$I$4,IF(AQ518="2/3(多子)",$M518*参照!$I$4,IF(AQ518="1/3(多子)",$M518*参照!$I$4,IF(AQ518="多子世帯",$M518*参照!$I$4,IF(AQ518="対象外",0))))))))))</f>
        <v>0</v>
      </c>
      <c r="CP518" s="454" t="b">
        <f>IF(AR518="3/3",$M518*参照!$I$4,IF(AR518="2/3",$M518*参照!$I$5,IF(AR518="1/3",$M518*参照!$I$6,IF(AR518="1/4(多子)",$M518*参照!$I$4,IF(AR518="1/4(工･農)",$M518*参照!$I$7,IF(AR518="3/3(多子)",$M518*参照!$I$4,IF(AR518="2/3(多子)",$M518*参照!$I$4,IF(AR518="1/3(多子)",$M518*参照!$I$4,IF(AR518="多子世帯",$M518*参照!$I$4,IF(AR518="対象外",0))))))))))</f>
        <v>0</v>
      </c>
      <c r="CQ518" s="455" t="b">
        <f>IF(AS518="3/3",$M518*参照!$I$4,IF(AS518="2/3",$M518*参照!$I$5,IF(AS518="1/3",$M518*参照!$I$6,IF(AS518="1/4(多子)",$M518*参照!$I$4,IF(AS518="1/4(工･農)",$M518*参照!$I$7,IF(AS518="3/3(多子)",$M518*参照!$I$4,IF(AS518="2/3(多子)",$M518*参照!$I$4,IF(AS518="1/3(多子)",$M518*参照!$I$4,IF(AS518="多子世帯",$M518*参照!$I$4,IF(AS518="対象外",0))))))))))</f>
        <v>0</v>
      </c>
      <c r="CR518" s="456">
        <f t="shared" si="433"/>
        <v>0</v>
      </c>
      <c r="CS518" s="66"/>
      <c r="CT518" s="147"/>
      <c r="CU518" s="147"/>
      <c r="CV518" s="147"/>
      <c r="CW518" s="147"/>
      <c r="CX518" s="147"/>
      <c r="CY518" s="149"/>
      <c r="CZ518" s="100"/>
      <c r="DA518" s="147"/>
      <c r="DB518" s="147"/>
      <c r="DC518" s="147"/>
      <c r="DD518" s="147"/>
      <c r="DE518" s="147"/>
      <c r="DF518" s="148">
        <f t="shared" si="434"/>
        <v>0</v>
      </c>
      <c r="DG518" s="77">
        <f>IF(CD518=0,0,(ROUNDUP(O518*(BU518*参照!$C$5+BV518*参照!$C$6+BW518*参照!$C$7+BX518*参照!$C$8+BY518*参照!$C$9+BZ518*参照!$C$10+CA518*参照!$C$11+CB518*参照!$C$12+CC518*参照!$C$13)/CD518,-2)))</f>
        <v>0</v>
      </c>
      <c r="DH518" s="136" t="str">
        <f t="shared" si="405"/>
        <v>B</v>
      </c>
    </row>
    <row r="519" spans="1:112" ht="14.4">
      <c r="A519" s="137">
        <v>478</v>
      </c>
      <c r="B519" s="363"/>
      <c r="C519" s="361"/>
      <c r="D519" s="126"/>
      <c r="E519" s="127"/>
      <c r="F519" s="185"/>
      <c r="G519" s="213"/>
      <c r="H519" s="355"/>
      <c r="I519" s="235">
        <v>0</v>
      </c>
      <c r="J519" s="235">
        <f t="shared" si="406"/>
        <v>0</v>
      </c>
      <c r="K519" s="387">
        <f>IF(D519="昼間",参照!$E$4,IF(D519="夜間等",参照!$E$5,IF(D519="通信",参照!$E$6,0)))</f>
        <v>0</v>
      </c>
      <c r="L519" s="240">
        <f t="shared" si="407"/>
        <v>0</v>
      </c>
      <c r="M519" s="241">
        <f t="shared" si="408"/>
        <v>0</v>
      </c>
      <c r="N519" s="238"/>
      <c r="O519" s="238">
        <f t="shared" si="409"/>
        <v>0</v>
      </c>
      <c r="P519" s="389">
        <v>0</v>
      </c>
      <c r="Q519" s="392">
        <f>IF(D519="昼間",参照!$F$4,IF(D519="夜間等",参照!$F$5,IF(D519="通信",参照!$F$6,0)))</f>
        <v>0</v>
      </c>
      <c r="R519" s="240">
        <f t="shared" si="410"/>
        <v>0</v>
      </c>
      <c r="S519" s="214"/>
      <c r="T519" s="384">
        <f t="shared" si="411"/>
        <v>0</v>
      </c>
      <c r="U519" s="382">
        <f t="shared" si="412"/>
        <v>0</v>
      </c>
      <c r="V519" s="380">
        <f t="shared" si="413"/>
        <v>0</v>
      </c>
      <c r="W519" s="378">
        <f t="shared" si="414"/>
        <v>0</v>
      </c>
      <c r="X519" s="386" t="str">
        <f t="shared" si="384"/>
        <v>0</v>
      </c>
      <c r="Y519" s="379">
        <f t="shared" si="415"/>
        <v>0</v>
      </c>
      <c r="Z519" s="441"/>
      <c r="AA519" s="441"/>
      <c r="AB519" s="445">
        <f t="shared" si="416"/>
        <v>0</v>
      </c>
      <c r="AC519" s="356">
        <f t="shared" si="417"/>
        <v>0</v>
      </c>
      <c r="AD519" s="123">
        <f t="shared" si="385"/>
        <v>0</v>
      </c>
      <c r="AE519" s="123">
        <f t="shared" si="386"/>
        <v>0</v>
      </c>
      <c r="AF519" s="183"/>
      <c r="AG519" s="32"/>
      <c r="AH519" s="97"/>
      <c r="AI519" s="33"/>
      <c r="AJ519" s="97"/>
      <c r="AK519" s="33"/>
      <c r="AL519" s="97"/>
      <c r="AM519" s="98"/>
      <c r="AN519" s="99"/>
      <c r="AO519" s="147"/>
      <c r="AP519" s="147"/>
      <c r="AQ519" s="147"/>
      <c r="AR519" s="147"/>
      <c r="AS519" s="33"/>
      <c r="AT519" s="308">
        <f t="shared" si="387"/>
        <v>0</v>
      </c>
      <c r="AU519" s="295">
        <f t="shared" si="388"/>
        <v>0</v>
      </c>
      <c r="AV519" s="295">
        <f t="shared" si="389"/>
        <v>0</v>
      </c>
      <c r="AW519" s="295">
        <f t="shared" si="390"/>
        <v>0</v>
      </c>
      <c r="AX519" s="295">
        <f t="shared" si="391"/>
        <v>0</v>
      </c>
      <c r="AY519" s="295">
        <f t="shared" si="392"/>
        <v>0</v>
      </c>
      <c r="AZ519" s="295">
        <f t="shared" si="393"/>
        <v>0</v>
      </c>
      <c r="BA519" s="295">
        <f t="shared" si="394"/>
        <v>0</v>
      </c>
      <c r="BB519" s="310">
        <f t="shared" si="395"/>
        <v>0</v>
      </c>
      <c r="BC519" s="308">
        <f t="shared" si="396"/>
        <v>0</v>
      </c>
      <c r="BD519" s="308">
        <f t="shared" si="397"/>
        <v>0</v>
      </c>
      <c r="BE519" s="295">
        <f t="shared" si="398"/>
        <v>0</v>
      </c>
      <c r="BF519" s="308">
        <f t="shared" si="399"/>
        <v>0</v>
      </c>
      <c r="BG519" s="295">
        <f t="shared" si="400"/>
        <v>0</v>
      </c>
      <c r="BH519" s="308">
        <f t="shared" si="401"/>
        <v>0</v>
      </c>
      <c r="BI519" s="295">
        <f t="shared" si="402"/>
        <v>0</v>
      </c>
      <c r="BJ519" s="295">
        <f t="shared" si="403"/>
        <v>0</v>
      </c>
      <c r="BK519" s="310">
        <f t="shared" si="404"/>
        <v>0</v>
      </c>
      <c r="BL519" s="317">
        <f t="shared" si="418"/>
        <v>0</v>
      </c>
      <c r="BM519" s="299">
        <f t="shared" si="418"/>
        <v>0</v>
      </c>
      <c r="BN519" s="299">
        <f t="shared" si="419"/>
        <v>0</v>
      </c>
      <c r="BO519" s="299">
        <f t="shared" si="418"/>
        <v>0</v>
      </c>
      <c r="BP519" s="299">
        <f t="shared" si="420"/>
        <v>0</v>
      </c>
      <c r="BQ519" s="299">
        <f t="shared" si="418"/>
        <v>0</v>
      </c>
      <c r="BR519" s="299">
        <f t="shared" si="421"/>
        <v>0</v>
      </c>
      <c r="BS519" s="299">
        <f t="shared" si="422"/>
        <v>0</v>
      </c>
      <c r="BT519" s="318">
        <f t="shared" si="422"/>
        <v>0</v>
      </c>
      <c r="BU519" s="450">
        <f t="shared" si="423"/>
        <v>0</v>
      </c>
      <c r="BV519" s="451">
        <f t="shared" si="424"/>
        <v>0</v>
      </c>
      <c r="BW519" s="451">
        <f t="shared" si="425"/>
        <v>0</v>
      </c>
      <c r="BX519" s="451">
        <f t="shared" si="426"/>
        <v>0</v>
      </c>
      <c r="BY519" s="451">
        <f t="shared" si="427"/>
        <v>0</v>
      </c>
      <c r="BZ519" s="451">
        <f t="shared" si="428"/>
        <v>0</v>
      </c>
      <c r="CA519" s="451">
        <f t="shared" si="429"/>
        <v>0</v>
      </c>
      <c r="CB519" s="451">
        <f t="shared" si="430"/>
        <v>0</v>
      </c>
      <c r="CC519" s="451">
        <f t="shared" si="431"/>
        <v>0</v>
      </c>
      <c r="CD519" s="452">
        <f t="shared" si="432"/>
        <v>0</v>
      </c>
      <c r="CE519" s="453">
        <f>IF($AF519="3/3",$R519*参照!$J$4,IF($AF519="2/3",$R519*参照!$J$5,IF($AF519="1/3",$R519*参照!$J$6,IF($AF519="1/4(多子)",$R519*参照!$J$4,IF($AF519="1/4(工･農)",$R519*参照!$J$7,IF($AF519="3/3(多子)",$R519*参照!$J$4,IF($AF519="2/3(多子)",$R519*参照!$J$4,IF($AF519="1/3(多子)",$R519*参照!$J$4,IF($AF519="多子世帯",$R519*参照!$J$4,)))))))))</f>
        <v>0</v>
      </c>
      <c r="CF519" s="454" t="b">
        <f>IF(AH519="3/3",$M519*参照!$I$4,IF(AH519="2/3",$M519*参照!$I$5,IF(AH519="1/3",$M519*参照!$I$6,IF(AH519="1/4(多子)",$M519*参照!$I$4,IF(AH519="1/4(工･農)",$M519*参照!$I$7,IF(AH519="3/3(多子)",$M519*参照!$I$4,IF(AH519="2/3(多子)",$M519*参照!$I$4,IF(AH519="1/3(多子)",$M519*参照!$I$4,IF(AH519="多子世帯",$M519*参照!$I$4,IF(AH519="対象外",0))))))))))</f>
        <v>0</v>
      </c>
      <c r="CG519" s="454" t="b">
        <f>IF(AI519="3/3",$M519*参照!$I$4,IF(AI519="2/3",$M519*参照!$I$5,IF(AI519="1/3",$M519*参照!$I$6,IF(AI519="1/4(多子)",$M519*参照!$I$4,IF(AI519="1/4(工･農)",$M519*参照!$I$7,IF(AI519="3/3(多子)",$M519*参照!$I$4,IF(AI519="2/3(多子)",$M519*参照!$I$4,IF(AI519="1/3(多子)",$M519*参照!$I$4,IF(AI519="多子世帯",$M519*参照!$I$4,IF(AI519="対象外",0))))))))))</f>
        <v>0</v>
      </c>
      <c r="CH519" s="454" t="b">
        <f>IF(AJ519="3/3",$M519*参照!$I$4,IF(AJ519="2/3",$M519*参照!$I$5,IF(AJ519="1/3",$M519*参照!$I$6,IF(AJ519="1/4(多子)",$M519*参照!$I$4,IF(AJ519="1/4(工･農)",$M519*参照!$I$7,IF(AJ519="3/3(多子)",$M519*参照!$I$4,IF(AJ519="2/3(多子)",$M519*参照!$I$4,IF(AJ519="1/3(多子)",$M519*参照!$I$4,IF(AJ519="多子世帯",$M519*参照!$I$4,IF(AJ519="対象外",0))))))))))</f>
        <v>0</v>
      </c>
      <c r="CI519" s="454" t="b">
        <f>IF(AK519="3/3",$M519*参照!$I$4,IF(AK519="2/3",$M519*参照!$I$5,IF(AK519="1/3",$M519*参照!$I$6,IF(AK519="1/4(多子)",$M519*参照!$I$4,IF(AK519="1/4(工･農)",$M519*参照!$I$7,IF(AK519="3/3(多子)",$M519*参照!$I$4,IF(AK519="2/3(多子)",$M519*参照!$I$4,IF(AK519="1/3(多子)",$M519*参照!$I$4,IF(AK519="多子世帯",$M519*参照!$I$4,IF(AK519="対象外",0))))))))))</f>
        <v>0</v>
      </c>
      <c r="CJ519" s="454" t="b">
        <f>IF(AL519="3/3",$M519*参照!$I$4,IF(AL519="2/3",$M519*参照!$I$5,IF(AL519="1/3",$M519*参照!$I$6,IF(AL519="1/4(多子)",$M519*参照!$I$4,IF(AL519="1/4(工･農)",$M519*参照!$I$7,IF(AL519="3/3(多子)",$M519*参照!$I$4,IF(AL519="2/3(多子)",$M519*参照!$I$4,IF(AL519="1/3(多子)",$M519*参照!$I$4,IF(AL519="多子世帯",$M519*参照!$I$4,IF(AL519="対象外",0))))))))))</f>
        <v>0</v>
      </c>
      <c r="CK519" s="454" t="b">
        <f>IF(AM519="3/3",$M519*参照!$I$4,IF(AM519="2/3",$M519*参照!$I$5,IF(AM519="1/3",$M519*参照!$I$6,IF(AM519="1/4(多子)",$M519*参照!$I$4,IF(AM519="1/4(工･農)",$M519*参照!$I$7,IF(AM519="3/3(多子)",$M519*参照!$I$4,IF(AM519="2/3(多子)",$M519*参照!$I$4,IF(AM519="1/3(多子)",$M519*参照!$I$4,IF(AM519="多子世帯",$M519*参照!$I$4,IF(AM519="対象外",0))))))))))</f>
        <v>0</v>
      </c>
      <c r="CL519" s="454" t="b">
        <f>IF(AN519="3/3",$M519*参照!$I$4,IF(AN519="2/3",$M519*参照!$I$5,IF(AN519="1/3",$M519*参照!$I$6,IF(AN519="1/4(多子)",$M519*参照!$I$4,IF(AN519="1/4(工･農)",$M519*参照!$I$7,IF(AN519="3/3(多子)",$M519*参照!$I$4,IF(AN519="2/3(多子)",$M519*参照!$I$4,IF(AN519="1/3(多子)",$M519*参照!$I$4,IF(AN519="多子世帯",$M519*参照!$I$4,IF(AN519="対象外",0))))))))))</f>
        <v>0</v>
      </c>
      <c r="CM519" s="454" t="b">
        <f>IF(AO519="3/3",$M519*参照!$I$4,IF(AO519="2/3",$M519*参照!$I$5,IF(AO519="1/3",$M519*参照!$I$6,IF(AO519="1/4(多子)",$M519*参照!$I$4,IF(AO519="1/4(工･農)",$M519*参照!$I$7,IF(AO519="3/3(多子)",$M519*参照!$I$4,IF(AO519="2/3(多子)",$M519*参照!$I$4,IF(AO519="1/3(多子)",$M519*参照!$I$4,IF(AO519="多子世帯",$M519*参照!$I$4,IF(AO519="対象外",0))))))))))</f>
        <v>0</v>
      </c>
      <c r="CN519" s="454" t="b">
        <f>IF(AP519="3/3",$M519*参照!$I$4,IF(AP519="2/3",$M519*参照!$I$5,IF(AP519="1/3",$M519*参照!$I$6,IF(AP519="1/4(多子)",$M519*参照!$I$4,IF(AP519="1/4(工･農)",$M519*参照!$I$7,IF(AP519="3/3(多子)",$M519*参照!$I$4,IF(AP519="2/3(多子)",$M519*参照!$I$4,IF(AP519="1/3(多子)",$M519*参照!$I$4,IF(AP519="多子世帯",$M519*参照!$I$4,IF(AP519="対象外",0))))))))))</f>
        <v>0</v>
      </c>
      <c r="CO519" s="454" t="b">
        <f>IF(AQ519="3/3",$M519*参照!$I$4,IF(AQ519="2/3",$M519*参照!$I$5,IF(AQ519="1/3",$M519*参照!$I$6,IF(AQ519="1/4(多子)",$M519*参照!$I$4,IF(AQ519="1/4(工･農)",$M519*参照!$I$7,IF(AQ519="3/3(多子)",$M519*参照!$I$4,IF(AQ519="2/3(多子)",$M519*参照!$I$4,IF(AQ519="1/3(多子)",$M519*参照!$I$4,IF(AQ519="多子世帯",$M519*参照!$I$4,IF(AQ519="対象外",0))))))))))</f>
        <v>0</v>
      </c>
      <c r="CP519" s="454" t="b">
        <f>IF(AR519="3/3",$M519*参照!$I$4,IF(AR519="2/3",$M519*参照!$I$5,IF(AR519="1/3",$M519*参照!$I$6,IF(AR519="1/4(多子)",$M519*参照!$I$4,IF(AR519="1/4(工･農)",$M519*参照!$I$7,IF(AR519="3/3(多子)",$M519*参照!$I$4,IF(AR519="2/3(多子)",$M519*参照!$I$4,IF(AR519="1/3(多子)",$M519*参照!$I$4,IF(AR519="多子世帯",$M519*参照!$I$4,IF(AR519="対象外",0))))))))))</f>
        <v>0</v>
      </c>
      <c r="CQ519" s="455" t="b">
        <f>IF(AS519="3/3",$M519*参照!$I$4,IF(AS519="2/3",$M519*参照!$I$5,IF(AS519="1/3",$M519*参照!$I$6,IF(AS519="1/4(多子)",$M519*参照!$I$4,IF(AS519="1/4(工･農)",$M519*参照!$I$7,IF(AS519="3/3(多子)",$M519*参照!$I$4,IF(AS519="2/3(多子)",$M519*参照!$I$4,IF(AS519="1/3(多子)",$M519*参照!$I$4,IF(AS519="多子世帯",$M519*参照!$I$4,IF(AS519="対象外",0))))))))))</f>
        <v>0</v>
      </c>
      <c r="CR519" s="456">
        <f t="shared" si="433"/>
        <v>0</v>
      </c>
      <c r="CS519" s="66"/>
      <c r="CT519" s="147"/>
      <c r="CU519" s="147"/>
      <c r="CV519" s="147"/>
      <c r="CW519" s="147"/>
      <c r="CX519" s="147"/>
      <c r="CY519" s="149"/>
      <c r="CZ519" s="100"/>
      <c r="DA519" s="147"/>
      <c r="DB519" s="147"/>
      <c r="DC519" s="147"/>
      <c r="DD519" s="147"/>
      <c r="DE519" s="147"/>
      <c r="DF519" s="148">
        <f t="shared" si="434"/>
        <v>0</v>
      </c>
      <c r="DG519" s="77">
        <f>IF(CD519=0,0,(ROUNDUP(O519*(BU519*参照!$C$5+BV519*参照!$C$6+BW519*参照!$C$7+BX519*参照!$C$8+BY519*参照!$C$9+BZ519*参照!$C$10+CA519*参照!$C$11+CB519*参照!$C$12+CC519*参照!$C$13)/CD519,-2)))</f>
        <v>0</v>
      </c>
      <c r="DH519" s="136" t="str">
        <f t="shared" si="405"/>
        <v>B</v>
      </c>
    </row>
    <row r="520" spans="1:112" ht="14.4">
      <c r="A520" s="137">
        <v>479</v>
      </c>
      <c r="B520" s="363"/>
      <c r="C520" s="361"/>
      <c r="D520" s="126"/>
      <c r="E520" s="127"/>
      <c r="F520" s="185"/>
      <c r="G520" s="213"/>
      <c r="H520" s="355"/>
      <c r="I520" s="235">
        <v>0</v>
      </c>
      <c r="J520" s="235">
        <f t="shared" si="406"/>
        <v>0</v>
      </c>
      <c r="K520" s="387">
        <f>IF(D520="昼間",参照!$E$4,IF(D520="夜間等",参照!$E$5,IF(D520="通信",参照!$E$6,0)))</f>
        <v>0</v>
      </c>
      <c r="L520" s="240">
        <f t="shared" si="407"/>
        <v>0</v>
      </c>
      <c r="M520" s="241">
        <f t="shared" si="408"/>
        <v>0</v>
      </c>
      <c r="N520" s="238"/>
      <c r="O520" s="238">
        <f t="shared" si="409"/>
        <v>0</v>
      </c>
      <c r="P520" s="389">
        <v>0</v>
      </c>
      <c r="Q520" s="392">
        <f>IF(D520="昼間",参照!$F$4,IF(D520="夜間等",参照!$F$5,IF(D520="通信",参照!$F$6,0)))</f>
        <v>0</v>
      </c>
      <c r="R520" s="240">
        <f t="shared" si="410"/>
        <v>0</v>
      </c>
      <c r="S520" s="214"/>
      <c r="T520" s="384">
        <f t="shared" si="411"/>
        <v>0</v>
      </c>
      <c r="U520" s="382">
        <f t="shared" si="412"/>
        <v>0</v>
      </c>
      <c r="V520" s="380">
        <f t="shared" si="413"/>
        <v>0</v>
      </c>
      <c r="W520" s="378">
        <f t="shared" si="414"/>
        <v>0</v>
      </c>
      <c r="X520" s="386" t="str">
        <f t="shared" si="384"/>
        <v>0</v>
      </c>
      <c r="Y520" s="379">
        <f t="shared" si="415"/>
        <v>0</v>
      </c>
      <c r="Z520" s="441"/>
      <c r="AA520" s="441"/>
      <c r="AB520" s="445">
        <f t="shared" si="416"/>
        <v>0</v>
      </c>
      <c r="AC520" s="356">
        <f t="shared" si="417"/>
        <v>0</v>
      </c>
      <c r="AD520" s="123">
        <f t="shared" si="385"/>
        <v>0</v>
      </c>
      <c r="AE520" s="123">
        <f t="shared" si="386"/>
        <v>0</v>
      </c>
      <c r="AF520" s="183"/>
      <c r="AG520" s="32"/>
      <c r="AH520" s="97"/>
      <c r="AI520" s="33"/>
      <c r="AJ520" s="97"/>
      <c r="AK520" s="33"/>
      <c r="AL520" s="97"/>
      <c r="AM520" s="98"/>
      <c r="AN520" s="99"/>
      <c r="AO520" s="147"/>
      <c r="AP520" s="147"/>
      <c r="AQ520" s="147"/>
      <c r="AR520" s="147"/>
      <c r="AS520" s="33"/>
      <c r="AT520" s="308">
        <f t="shared" si="387"/>
        <v>0</v>
      </c>
      <c r="AU520" s="295">
        <f t="shared" si="388"/>
        <v>0</v>
      </c>
      <c r="AV520" s="295">
        <f t="shared" si="389"/>
        <v>0</v>
      </c>
      <c r="AW520" s="295">
        <f t="shared" si="390"/>
        <v>0</v>
      </c>
      <c r="AX520" s="295">
        <f t="shared" si="391"/>
        <v>0</v>
      </c>
      <c r="AY520" s="295">
        <f t="shared" si="392"/>
        <v>0</v>
      </c>
      <c r="AZ520" s="295">
        <f t="shared" si="393"/>
        <v>0</v>
      </c>
      <c r="BA520" s="295">
        <f t="shared" si="394"/>
        <v>0</v>
      </c>
      <c r="BB520" s="310">
        <f t="shared" si="395"/>
        <v>0</v>
      </c>
      <c r="BC520" s="308">
        <f t="shared" si="396"/>
        <v>0</v>
      </c>
      <c r="BD520" s="308">
        <f t="shared" si="397"/>
        <v>0</v>
      </c>
      <c r="BE520" s="295">
        <f t="shared" si="398"/>
        <v>0</v>
      </c>
      <c r="BF520" s="308">
        <f t="shared" si="399"/>
        <v>0</v>
      </c>
      <c r="BG520" s="295">
        <f t="shared" si="400"/>
        <v>0</v>
      </c>
      <c r="BH520" s="308">
        <f t="shared" si="401"/>
        <v>0</v>
      </c>
      <c r="BI520" s="295">
        <f t="shared" si="402"/>
        <v>0</v>
      </c>
      <c r="BJ520" s="295">
        <f t="shared" si="403"/>
        <v>0</v>
      </c>
      <c r="BK520" s="310">
        <f t="shared" si="404"/>
        <v>0</v>
      </c>
      <c r="BL520" s="317">
        <f t="shared" si="418"/>
        <v>0</v>
      </c>
      <c r="BM520" s="299">
        <f t="shared" si="418"/>
        <v>0</v>
      </c>
      <c r="BN520" s="299">
        <f t="shared" si="419"/>
        <v>0</v>
      </c>
      <c r="BO520" s="299">
        <f t="shared" si="418"/>
        <v>0</v>
      </c>
      <c r="BP520" s="299">
        <f t="shared" si="420"/>
        <v>0</v>
      </c>
      <c r="BQ520" s="299">
        <f t="shared" si="418"/>
        <v>0</v>
      </c>
      <c r="BR520" s="299">
        <f t="shared" si="421"/>
        <v>0</v>
      </c>
      <c r="BS520" s="299">
        <f t="shared" si="422"/>
        <v>0</v>
      </c>
      <c r="BT520" s="318">
        <f t="shared" si="422"/>
        <v>0</v>
      </c>
      <c r="BU520" s="450">
        <f t="shared" si="423"/>
        <v>0</v>
      </c>
      <c r="BV520" s="451">
        <f t="shared" si="424"/>
        <v>0</v>
      </c>
      <c r="BW520" s="451">
        <f t="shared" si="425"/>
        <v>0</v>
      </c>
      <c r="BX520" s="451">
        <f t="shared" si="426"/>
        <v>0</v>
      </c>
      <c r="BY520" s="451">
        <f t="shared" si="427"/>
        <v>0</v>
      </c>
      <c r="BZ520" s="451">
        <f t="shared" si="428"/>
        <v>0</v>
      </c>
      <c r="CA520" s="451">
        <f t="shared" si="429"/>
        <v>0</v>
      </c>
      <c r="CB520" s="451">
        <f t="shared" si="430"/>
        <v>0</v>
      </c>
      <c r="CC520" s="451">
        <f t="shared" si="431"/>
        <v>0</v>
      </c>
      <c r="CD520" s="452">
        <f t="shared" si="432"/>
        <v>0</v>
      </c>
      <c r="CE520" s="453">
        <f>IF($AF520="3/3",$R520*参照!$J$4,IF($AF520="2/3",$R520*参照!$J$5,IF($AF520="1/3",$R520*参照!$J$6,IF($AF520="1/4(多子)",$R520*参照!$J$4,IF($AF520="1/4(工･農)",$R520*参照!$J$7,IF($AF520="3/3(多子)",$R520*参照!$J$4,IF($AF520="2/3(多子)",$R520*参照!$J$4,IF($AF520="1/3(多子)",$R520*参照!$J$4,IF($AF520="多子世帯",$R520*参照!$J$4,)))))))))</f>
        <v>0</v>
      </c>
      <c r="CF520" s="454" t="b">
        <f>IF(AH520="3/3",$M520*参照!$I$4,IF(AH520="2/3",$M520*参照!$I$5,IF(AH520="1/3",$M520*参照!$I$6,IF(AH520="1/4(多子)",$M520*参照!$I$4,IF(AH520="1/4(工･農)",$M520*参照!$I$7,IF(AH520="3/3(多子)",$M520*参照!$I$4,IF(AH520="2/3(多子)",$M520*参照!$I$4,IF(AH520="1/3(多子)",$M520*参照!$I$4,IF(AH520="多子世帯",$M520*参照!$I$4,IF(AH520="対象外",0))))))))))</f>
        <v>0</v>
      </c>
      <c r="CG520" s="454" t="b">
        <f>IF(AI520="3/3",$M520*参照!$I$4,IF(AI520="2/3",$M520*参照!$I$5,IF(AI520="1/3",$M520*参照!$I$6,IF(AI520="1/4(多子)",$M520*参照!$I$4,IF(AI520="1/4(工･農)",$M520*参照!$I$7,IF(AI520="3/3(多子)",$M520*参照!$I$4,IF(AI520="2/3(多子)",$M520*参照!$I$4,IF(AI520="1/3(多子)",$M520*参照!$I$4,IF(AI520="多子世帯",$M520*参照!$I$4,IF(AI520="対象外",0))))))))))</f>
        <v>0</v>
      </c>
      <c r="CH520" s="454" t="b">
        <f>IF(AJ520="3/3",$M520*参照!$I$4,IF(AJ520="2/3",$M520*参照!$I$5,IF(AJ520="1/3",$M520*参照!$I$6,IF(AJ520="1/4(多子)",$M520*参照!$I$4,IF(AJ520="1/4(工･農)",$M520*参照!$I$7,IF(AJ520="3/3(多子)",$M520*参照!$I$4,IF(AJ520="2/3(多子)",$M520*参照!$I$4,IF(AJ520="1/3(多子)",$M520*参照!$I$4,IF(AJ520="多子世帯",$M520*参照!$I$4,IF(AJ520="対象外",0))))))))))</f>
        <v>0</v>
      </c>
      <c r="CI520" s="454" t="b">
        <f>IF(AK520="3/3",$M520*参照!$I$4,IF(AK520="2/3",$M520*参照!$I$5,IF(AK520="1/3",$M520*参照!$I$6,IF(AK520="1/4(多子)",$M520*参照!$I$4,IF(AK520="1/4(工･農)",$M520*参照!$I$7,IF(AK520="3/3(多子)",$M520*参照!$I$4,IF(AK520="2/3(多子)",$M520*参照!$I$4,IF(AK520="1/3(多子)",$M520*参照!$I$4,IF(AK520="多子世帯",$M520*参照!$I$4,IF(AK520="対象外",0))))))))))</f>
        <v>0</v>
      </c>
      <c r="CJ520" s="454" t="b">
        <f>IF(AL520="3/3",$M520*参照!$I$4,IF(AL520="2/3",$M520*参照!$I$5,IF(AL520="1/3",$M520*参照!$I$6,IF(AL520="1/4(多子)",$M520*参照!$I$4,IF(AL520="1/4(工･農)",$M520*参照!$I$7,IF(AL520="3/3(多子)",$M520*参照!$I$4,IF(AL520="2/3(多子)",$M520*参照!$I$4,IF(AL520="1/3(多子)",$M520*参照!$I$4,IF(AL520="多子世帯",$M520*参照!$I$4,IF(AL520="対象外",0))))))))))</f>
        <v>0</v>
      </c>
      <c r="CK520" s="454" t="b">
        <f>IF(AM520="3/3",$M520*参照!$I$4,IF(AM520="2/3",$M520*参照!$I$5,IF(AM520="1/3",$M520*参照!$I$6,IF(AM520="1/4(多子)",$M520*参照!$I$4,IF(AM520="1/4(工･農)",$M520*参照!$I$7,IF(AM520="3/3(多子)",$M520*参照!$I$4,IF(AM520="2/3(多子)",$M520*参照!$I$4,IF(AM520="1/3(多子)",$M520*参照!$I$4,IF(AM520="多子世帯",$M520*参照!$I$4,IF(AM520="対象外",0))))))))))</f>
        <v>0</v>
      </c>
      <c r="CL520" s="454" t="b">
        <f>IF(AN520="3/3",$M520*参照!$I$4,IF(AN520="2/3",$M520*参照!$I$5,IF(AN520="1/3",$M520*参照!$I$6,IF(AN520="1/4(多子)",$M520*参照!$I$4,IF(AN520="1/4(工･農)",$M520*参照!$I$7,IF(AN520="3/3(多子)",$M520*参照!$I$4,IF(AN520="2/3(多子)",$M520*参照!$I$4,IF(AN520="1/3(多子)",$M520*参照!$I$4,IF(AN520="多子世帯",$M520*参照!$I$4,IF(AN520="対象外",0))))))))))</f>
        <v>0</v>
      </c>
      <c r="CM520" s="454" t="b">
        <f>IF(AO520="3/3",$M520*参照!$I$4,IF(AO520="2/3",$M520*参照!$I$5,IF(AO520="1/3",$M520*参照!$I$6,IF(AO520="1/4(多子)",$M520*参照!$I$4,IF(AO520="1/4(工･農)",$M520*参照!$I$7,IF(AO520="3/3(多子)",$M520*参照!$I$4,IF(AO520="2/3(多子)",$M520*参照!$I$4,IF(AO520="1/3(多子)",$M520*参照!$I$4,IF(AO520="多子世帯",$M520*参照!$I$4,IF(AO520="対象外",0))))))))))</f>
        <v>0</v>
      </c>
      <c r="CN520" s="454" t="b">
        <f>IF(AP520="3/3",$M520*参照!$I$4,IF(AP520="2/3",$M520*参照!$I$5,IF(AP520="1/3",$M520*参照!$I$6,IF(AP520="1/4(多子)",$M520*参照!$I$4,IF(AP520="1/4(工･農)",$M520*参照!$I$7,IF(AP520="3/3(多子)",$M520*参照!$I$4,IF(AP520="2/3(多子)",$M520*参照!$I$4,IF(AP520="1/3(多子)",$M520*参照!$I$4,IF(AP520="多子世帯",$M520*参照!$I$4,IF(AP520="対象外",0))))))))))</f>
        <v>0</v>
      </c>
      <c r="CO520" s="454" t="b">
        <f>IF(AQ520="3/3",$M520*参照!$I$4,IF(AQ520="2/3",$M520*参照!$I$5,IF(AQ520="1/3",$M520*参照!$I$6,IF(AQ520="1/4(多子)",$M520*参照!$I$4,IF(AQ520="1/4(工･農)",$M520*参照!$I$7,IF(AQ520="3/3(多子)",$M520*参照!$I$4,IF(AQ520="2/3(多子)",$M520*参照!$I$4,IF(AQ520="1/3(多子)",$M520*参照!$I$4,IF(AQ520="多子世帯",$M520*参照!$I$4,IF(AQ520="対象外",0))))))))))</f>
        <v>0</v>
      </c>
      <c r="CP520" s="454" t="b">
        <f>IF(AR520="3/3",$M520*参照!$I$4,IF(AR520="2/3",$M520*参照!$I$5,IF(AR520="1/3",$M520*参照!$I$6,IF(AR520="1/4(多子)",$M520*参照!$I$4,IF(AR520="1/4(工･農)",$M520*参照!$I$7,IF(AR520="3/3(多子)",$M520*参照!$I$4,IF(AR520="2/3(多子)",$M520*参照!$I$4,IF(AR520="1/3(多子)",$M520*参照!$I$4,IF(AR520="多子世帯",$M520*参照!$I$4,IF(AR520="対象外",0))))))))))</f>
        <v>0</v>
      </c>
      <c r="CQ520" s="455" t="b">
        <f>IF(AS520="3/3",$M520*参照!$I$4,IF(AS520="2/3",$M520*参照!$I$5,IF(AS520="1/3",$M520*参照!$I$6,IF(AS520="1/4(多子)",$M520*参照!$I$4,IF(AS520="1/4(工･農)",$M520*参照!$I$7,IF(AS520="3/3(多子)",$M520*参照!$I$4,IF(AS520="2/3(多子)",$M520*参照!$I$4,IF(AS520="1/3(多子)",$M520*参照!$I$4,IF(AS520="多子世帯",$M520*参照!$I$4,IF(AS520="対象外",0))))))))))</f>
        <v>0</v>
      </c>
      <c r="CR520" s="456">
        <f t="shared" si="433"/>
        <v>0</v>
      </c>
      <c r="CS520" s="66"/>
      <c r="CT520" s="147"/>
      <c r="CU520" s="147"/>
      <c r="CV520" s="147"/>
      <c r="CW520" s="147"/>
      <c r="CX520" s="147"/>
      <c r="CY520" s="149"/>
      <c r="CZ520" s="100"/>
      <c r="DA520" s="147"/>
      <c r="DB520" s="147"/>
      <c r="DC520" s="147"/>
      <c r="DD520" s="147"/>
      <c r="DE520" s="147"/>
      <c r="DF520" s="148">
        <f t="shared" si="434"/>
        <v>0</v>
      </c>
      <c r="DG520" s="77">
        <f>IF(CD520=0,0,(ROUNDUP(O520*(BU520*参照!$C$5+BV520*参照!$C$6+BW520*参照!$C$7+BX520*参照!$C$8+BY520*参照!$C$9+BZ520*参照!$C$10+CA520*参照!$C$11+CB520*参照!$C$12+CC520*参照!$C$13)/CD520,-2)))</f>
        <v>0</v>
      </c>
      <c r="DH520" s="136" t="str">
        <f t="shared" si="405"/>
        <v>B</v>
      </c>
    </row>
    <row r="521" spans="1:112" ht="14.4">
      <c r="A521" s="137">
        <v>480</v>
      </c>
      <c r="B521" s="354"/>
      <c r="C521" s="355"/>
      <c r="D521" s="213"/>
      <c r="E521" s="213"/>
      <c r="F521" s="185"/>
      <c r="G521" s="213"/>
      <c r="H521" s="355"/>
      <c r="I521" s="237">
        <v>0</v>
      </c>
      <c r="J521" s="236">
        <f t="shared" si="406"/>
        <v>0</v>
      </c>
      <c r="K521" s="387">
        <f>IF(D521="昼間",参照!$E$4,IF(D521="夜間等",参照!$E$5,IF(D521="通信",参照!$E$6,0)))</f>
        <v>0</v>
      </c>
      <c r="L521" s="240">
        <f t="shared" si="407"/>
        <v>0</v>
      </c>
      <c r="M521" s="241">
        <f t="shared" si="408"/>
        <v>0</v>
      </c>
      <c r="N521" s="238"/>
      <c r="O521" s="238">
        <f t="shared" si="409"/>
        <v>0</v>
      </c>
      <c r="P521" s="389">
        <v>0</v>
      </c>
      <c r="Q521" s="392">
        <f>IF(D521="昼間",参照!$F$4,IF(D521="夜間等",参照!$F$5,IF(D521="通信",参照!$F$6,0)))</f>
        <v>0</v>
      </c>
      <c r="R521" s="240">
        <f t="shared" si="410"/>
        <v>0</v>
      </c>
      <c r="S521" s="214"/>
      <c r="T521" s="384">
        <f t="shared" si="411"/>
        <v>0</v>
      </c>
      <c r="U521" s="382">
        <f t="shared" si="412"/>
        <v>0</v>
      </c>
      <c r="V521" s="380">
        <f t="shared" si="413"/>
        <v>0</v>
      </c>
      <c r="W521" s="378">
        <f t="shared" si="414"/>
        <v>0</v>
      </c>
      <c r="X521" s="386" t="str">
        <f t="shared" si="384"/>
        <v>0</v>
      </c>
      <c r="Y521" s="379">
        <f t="shared" si="415"/>
        <v>0</v>
      </c>
      <c r="Z521" s="441"/>
      <c r="AA521" s="441"/>
      <c r="AB521" s="445">
        <f t="shared" si="416"/>
        <v>0</v>
      </c>
      <c r="AC521" s="356">
        <f t="shared" si="417"/>
        <v>0</v>
      </c>
      <c r="AD521" s="123">
        <f t="shared" si="385"/>
        <v>0</v>
      </c>
      <c r="AE521" s="123">
        <f t="shared" si="386"/>
        <v>0</v>
      </c>
      <c r="AF521" s="183"/>
      <c r="AG521" s="32"/>
      <c r="AH521" s="97"/>
      <c r="AI521" s="33"/>
      <c r="AJ521" s="97"/>
      <c r="AK521" s="33"/>
      <c r="AL521" s="97"/>
      <c r="AM521" s="98"/>
      <c r="AN521" s="99"/>
      <c r="AO521" s="147"/>
      <c r="AP521" s="147"/>
      <c r="AQ521" s="147"/>
      <c r="AR521" s="147"/>
      <c r="AS521" s="33"/>
      <c r="AT521" s="308">
        <f t="shared" si="387"/>
        <v>0</v>
      </c>
      <c r="AU521" s="295">
        <f t="shared" si="388"/>
        <v>0</v>
      </c>
      <c r="AV521" s="295">
        <f t="shared" si="389"/>
        <v>0</v>
      </c>
      <c r="AW521" s="295">
        <f t="shared" si="390"/>
        <v>0</v>
      </c>
      <c r="AX521" s="295">
        <f t="shared" si="391"/>
        <v>0</v>
      </c>
      <c r="AY521" s="295">
        <f t="shared" si="392"/>
        <v>0</v>
      </c>
      <c r="AZ521" s="295">
        <f t="shared" si="393"/>
        <v>0</v>
      </c>
      <c r="BA521" s="295">
        <f t="shared" si="394"/>
        <v>0</v>
      </c>
      <c r="BB521" s="310">
        <f t="shared" si="395"/>
        <v>0</v>
      </c>
      <c r="BC521" s="308">
        <f t="shared" si="396"/>
        <v>0</v>
      </c>
      <c r="BD521" s="308">
        <f t="shared" si="397"/>
        <v>0</v>
      </c>
      <c r="BE521" s="295">
        <f t="shared" si="398"/>
        <v>0</v>
      </c>
      <c r="BF521" s="308">
        <f t="shared" si="399"/>
        <v>0</v>
      </c>
      <c r="BG521" s="295">
        <f t="shared" si="400"/>
        <v>0</v>
      </c>
      <c r="BH521" s="308">
        <f t="shared" si="401"/>
        <v>0</v>
      </c>
      <c r="BI521" s="295">
        <f t="shared" si="402"/>
        <v>0</v>
      </c>
      <c r="BJ521" s="295">
        <f t="shared" si="403"/>
        <v>0</v>
      </c>
      <c r="BK521" s="310">
        <f t="shared" si="404"/>
        <v>0</v>
      </c>
      <c r="BL521" s="317">
        <f t="shared" si="418"/>
        <v>0</v>
      </c>
      <c r="BM521" s="299">
        <f t="shared" si="418"/>
        <v>0</v>
      </c>
      <c r="BN521" s="299">
        <f t="shared" si="419"/>
        <v>0</v>
      </c>
      <c r="BO521" s="299">
        <f t="shared" si="418"/>
        <v>0</v>
      </c>
      <c r="BP521" s="299">
        <f t="shared" si="420"/>
        <v>0</v>
      </c>
      <c r="BQ521" s="299">
        <f t="shared" si="418"/>
        <v>0</v>
      </c>
      <c r="BR521" s="299">
        <f t="shared" si="421"/>
        <v>0</v>
      </c>
      <c r="BS521" s="299">
        <f t="shared" si="422"/>
        <v>0</v>
      </c>
      <c r="BT521" s="318">
        <f t="shared" si="422"/>
        <v>0</v>
      </c>
      <c r="BU521" s="450">
        <f t="shared" si="423"/>
        <v>0</v>
      </c>
      <c r="BV521" s="451">
        <f t="shared" si="424"/>
        <v>0</v>
      </c>
      <c r="BW521" s="451">
        <f t="shared" si="425"/>
        <v>0</v>
      </c>
      <c r="BX521" s="451">
        <f t="shared" si="426"/>
        <v>0</v>
      </c>
      <c r="BY521" s="451">
        <f t="shared" si="427"/>
        <v>0</v>
      </c>
      <c r="BZ521" s="451">
        <f t="shared" si="428"/>
        <v>0</v>
      </c>
      <c r="CA521" s="451">
        <f t="shared" si="429"/>
        <v>0</v>
      </c>
      <c r="CB521" s="451">
        <f t="shared" si="430"/>
        <v>0</v>
      </c>
      <c r="CC521" s="451">
        <f t="shared" si="431"/>
        <v>0</v>
      </c>
      <c r="CD521" s="452">
        <f t="shared" si="432"/>
        <v>0</v>
      </c>
      <c r="CE521" s="453">
        <f>IF($AF521="3/3",$R521*参照!$J$4,IF($AF521="2/3",$R521*参照!$J$5,IF($AF521="1/3",$R521*参照!$J$6,IF($AF521="1/4(多子)",$R521*参照!$J$4,IF($AF521="1/4(工･農)",$R521*参照!$J$7,IF($AF521="3/3(多子)",$R521*参照!$J$4,IF($AF521="2/3(多子)",$R521*参照!$J$4,IF($AF521="1/3(多子)",$R521*参照!$J$4,IF($AF521="多子世帯",$R521*参照!$J$4,)))))))))</f>
        <v>0</v>
      </c>
      <c r="CF521" s="454" t="b">
        <f>IF(AH521="3/3",$M521*参照!$I$4,IF(AH521="2/3",$M521*参照!$I$5,IF(AH521="1/3",$M521*参照!$I$6,IF(AH521="1/4(多子)",$M521*参照!$I$4,IF(AH521="1/4(工･農)",$M521*参照!$I$7,IF(AH521="3/3(多子)",$M521*参照!$I$4,IF(AH521="2/3(多子)",$M521*参照!$I$4,IF(AH521="1/3(多子)",$M521*参照!$I$4,IF(AH521="多子世帯",$M521*参照!$I$4,IF(AH521="対象外",0))))))))))</f>
        <v>0</v>
      </c>
      <c r="CG521" s="454" t="b">
        <f>IF(AI521="3/3",$M521*参照!$I$4,IF(AI521="2/3",$M521*参照!$I$5,IF(AI521="1/3",$M521*参照!$I$6,IF(AI521="1/4(多子)",$M521*参照!$I$4,IF(AI521="1/4(工･農)",$M521*参照!$I$7,IF(AI521="3/3(多子)",$M521*参照!$I$4,IF(AI521="2/3(多子)",$M521*参照!$I$4,IF(AI521="1/3(多子)",$M521*参照!$I$4,IF(AI521="多子世帯",$M521*参照!$I$4,IF(AI521="対象外",0))))))))))</f>
        <v>0</v>
      </c>
      <c r="CH521" s="454" t="b">
        <f>IF(AJ521="3/3",$M521*参照!$I$4,IF(AJ521="2/3",$M521*参照!$I$5,IF(AJ521="1/3",$M521*参照!$I$6,IF(AJ521="1/4(多子)",$M521*参照!$I$4,IF(AJ521="1/4(工･農)",$M521*参照!$I$7,IF(AJ521="3/3(多子)",$M521*参照!$I$4,IF(AJ521="2/3(多子)",$M521*参照!$I$4,IF(AJ521="1/3(多子)",$M521*参照!$I$4,IF(AJ521="多子世帯",$M521*参照!$I$4,IF(AJ521="対象外",0))))))))))</f>
        <v>0</v>
      </c>
      <c r="CI521" s="454" t="b">
        <f>IF(AK521="3/3",$M521*参照!$I$4,IF(AK521="2/3",$M521*参照!$I$5,IF(AK521="1/3",$M521*参照!$I$6,IF(AK521="1/4(多子)",$M521*参照!$I$4,IF(AK521="1/4(工･農)",$M521*参照!$I$7,IF(AK521="3/3(多子)",$M521*参照!$I$4,IF(AK521="2/3(多子)",$M521*参照!$I$4,IF(AK521="1/3(多子)",$M521*参照!$I$4,IF(AK521="多子世帯",$M521*参照!$I$4,IF(AK521="対象外",0))))))))))</f>
        <v>0</v>
      </c>
      <c r="CJ521" s="454" t="b">
        <f>IF(AL521="3/3",$M521*参照!$I$4,IF(AL521="2/3",$M521*参照!$I$5,IF(AL521="1/3",$M521*参照!$I$6,IF(AL521="1/4(多子)",$M521*参照!$I$4,IF(AL521="1/4(工･農)",$M521*参照!$I$7,IF(AL521="3/3(多子)",$M521*参照!$I$4,IF(AL521="2/3(多子)",$M521*参照!$I$4,IF(AL521="1/3(多子)",$M521*参照!$I$4,IF(AL521="多子世帯",$M521*参照!$I$4,IF(AL521="対象外",0))))))))))</f>
        <v>0</v>
      </c>
      <c r="CK521" s="454" t="b">
        <f>IF(AM521="3/3",$M521*参照!$I$4,IF(AM521="2/3",$M521*参照!$I$5,IF(AM521="1/3",$M521*参照!$I$6,IF(AM521="1/4(多子)",$M521*参照!$I$4,IF(AM521="1/4(工･農)",$M521*参照!$I$7,IF(AM521="3/3(多子)",$M521*参照!$I$4,IF(AM521="2/3(多子)",$M521*参照!$I$4,IF(AM521="1/3(多子)",$M521*参照!$I$4,IF(AM521="多子世帯",$M521*参照!$I$4,IF(AM521="対象外",0))))))))))</f>
        <v>0</v>
      </c>
      <c r="CL521" s="454" t="b">
        <f>IF(AN521="3/3",$M521*参照!$I$4,IF(AN521="2/3",$M521*参照!$I$5,IF(AN521="1/3",$M521*参照!$I$6,IF(AN521="1/4(多子)",$M521*参照!$I$4,IF(AN521="1/4(工･農)",$M521*参照!$I$7,IF(AN521="3/3(多子)",$M521*参照!$I$4,IF(AN521="2/3(多子)",$M521*参照!$I$4,IF(AN521="1/3(多子)",$M521*参照!$I$4,IF(AN521="多子世帯",$M521*参照!$I$4,IF(AN521="対象外",0))))))))))</f>
        <v>0</v>
      </c>
      <c r="CM521" s="454" t="b">
        <f>IF(AO521="3/3",$M521*参照!$I$4,IF(AO521="2/3",$M521*参照!$I$5,IF(AO521="1/3",$M521*参照!$I$6,IF(AO521="1/4(多子)",$M521*参照!$I$4,IF(AO521="1/4(工･農)",$M521*参照!$I$7,IF(AO521="3/3(多子)",$M521*参照!$I$4,IF(AO521="2/3(多子)",$M521*参照!$I$4,IF(AO521="1/3(多子)",$M521*参照!$I$4,IF(AO521="多子世帯",$M521*参照!$I$4,IF(AO521="対象外",0))))))))))</f>
        <v>0</v>
      </c>
      <c r="CN521" s="454" t="b">
        <f>IF(AP521="3/3",$M521*参照!$I$4,IF(AP521="2/3",$M521*参照!$I$5,IF(AP521="1/3",$M521*参照!$I$6,IF(AP521="1/4(多子)",$M521*参照!$I$4,IF(AP521="1/4(工･農)",$M521*参照!$I$7,IF(AP521="3/3(多子)",$M521*参照!$I$4,IF(AP521="2/3(多子)",$M521*参照!$I$4,IF(AP521="1/3(多子)",$M521*参照!$I$4,IF(AP521="多子世帯",$M521*参照!$I$4,IF(AP521="対象外",0))))))))))</f>
        <v>0</v>
      </c>
      <c r="CO521" s="454" t="b">
        <f>IF(AQ521="3/3",$M521*参照!$I$4,IF(AQ521="2/3",$M521*参照!$I$5,IF(AQ521="1/3",$M521*参照!$I$6,IF(AQ521="1/4(多子)",$M521*参照!$I$4,IF(AQ521="1/4(工･農)",$M521*参照!$I$7,IF(AQ521="3/3(多子)",$M521*参照!$I$4,IF(AQ521="2/3(多子)",$M521*参照!$I$4,IF(AQ521="1/3(多子)",$M521*参照!$I$4,IF(AQ521="多子世帯",$M521*参照!$I$4,IF(AQ521="対象外",0))))))))))</f>
        <v>0</v>
      </c>
      <c r="CP521" s="454" t="b">
        <f>IF(AR521="3/3",$M521*参照!$I$4,IF(AR521="2/3",$M521*参照!$I$5,IF(AR521="1/3",$M521*参照!$I$6,IF(AR521="1/4(多子)",$M521*参照!$I$4,IF(AR521="1/4(工･農)",$M521*参照!$I$7,IF(AR521="3/3(多子)",$M521*参照!$I$4,IF(AR521="2/3(多子)",$M521*参照!$I$4,IF(AR521="1/3(多子)",$M521*参照!$I$4,IF(AR521="多子世帯",$M521*参照!$I$4,IF(AR521="対象外",0))))))))))</f>
        <v>0</v>
      </c>
      <c r="CQ521" s="455" t="b">
        <f>IF(AS521="3/3",$M521*参照!$I$4,IF(AS521="2/3",$M521*参照!$I$5,IF(AS521="1/3",$M521*参照!$I$6,IF(AS521="1/4(多子)",$M521*参照!$I$4,IF(AS521="1/4(工･農)",$M521*参照!$I$7,IF(AS521="3/3(多子)",$M521*参照!$I$4,IF(AS521="2/3(多子)",$M521*参照!$I$4,IF(AS521="1/3(多子)",$M521*参照!$I$4,IF(AS521="多子世帯",$M521*参照!$I$4,IF(AS521="対象外",0))))))))))</f>
        <v>0</v>
      </c>
      <c r="CR521" s="456">
        <f t="shared" si="433"/>
        <v>0</v>
      </c>
      <c r="CS521" s="66"/>
      <c r="CT521" s="147"/>
      <c r="CU521" s="147"/>
      <c r="CV521" s="147"/>
      <c r="CW521" s="147"/>
      <c r="CX521" s="147"/>
      <c r="CY521" s="149"/>
      <c r="CZ521" s="100"/>
      <c r="DA521" s="147"/>
      <c r="DB521" s="147"/>
      <c r="DC521" s="147"/>
      <c r="DD521" s="147"/>
      <c r="DE521" s="147"/>
      <c r="DF521" s="148">
        <f t="shared" si="434"/>
        <v>0</v>
      </c>
      <c r="DG521" s="77">
        <f>IF(CD521=0,0,(ROUNDUP(O521*(BU521*参照!$C$5+BV521*参照!$C$6+BW521*参照!$C$7+BX521*参照!$C$8+BY521*参照!$C$9+BZ521*参照!$C$10+CA521*参照!$C$11+CB521*参照!$C$12+CC521*参照!$C$13)/CD521,-2)))</f>
        <v>0</v>
      </c>
      <c r="DH521" s="136" t="str">
        <f t="shared" si="405"/>
        <v>B</v>
      </c>
    </row>
    <row r="522" spans="1:112" ht="14.4">
      <c r="A522" s="137">
        <v>481</v>
      </c>
      <c r="B522" s="363"/>
      <c r="C522" s="361"/>
      <c r="D522" s="126"/>
      <c r="E522" s="127"/>
      <c r="F522" s="185"/>
      <c r="G522" s="213"/>
      <c r="H522" s="355"/>
      <c r="I522" s="235">
        <v>0</v>
      </c>
      <c r="J522" s="235">
        <f t="shared" si="406"/>
        <v>0</v>
      </c>
      <c r="K522" s="387">
        <f>IF(D522="昼間",参照!$E$4,IF(D522="夜間等",参照!$E$5,IF(D522="通信",参照!$E$6,0)))</f>
        <v>0</v>
      </c>
      <c r="L522" s="240">
        <f t="shared" si="407"/>
        <v>0</v>
      </c>
      <c r="M522" s="241">
        <f t="shared" si="408"/>
        <v>0</v>
      </c>
      <c r="N522" s="238"/>
      <c r="O522" s="238">
        <f t="shared" si="409"/>
        <v>0</v>
      </c>
      <c r="P522" s="389">
        <v>0</v>
      </c>
      <c r="Q522" s="392">
        <f>IF(D522="昼間",参照!$F$4,IF(D522="夜間等",参照!$F$5,IF(D522="通信",参照!$F$6,0)))</f>
        <v>0</v>
      </c>
      <c r="R522" s="240">
        <f t="shared" si="410"/>
        <v>0</v>
      </c>
      <c r="S522" s="214"/>
      <c r="T522" s="384">
        <f t="shared" si="411"/>
        <v>0</v>
      </c>
      <c r="U522" s="382">
        <f t="shared" si="412"/>
        <v>0</v>
      </c>
      <c r="V522" s="380">
        <f t="shared" si="413"/>
        <v>0</v>
      </c>
      <c r="W522" s="378">
        <f t="shared" si="414"/>
        <v>0</v>
      </c>
      <c r="X522" s="386" t="str">
        <f t="shared" si="384"/>
        <v>0</v>
      </c>
      <c r="Y522" s="379">
        <f t="shared" si="415"/>
        <v>0</v>
      </c>
      <c r="Z522" s="441"/>
      <c r="AA522" s="441"/>
      <c r="AB522" s="445">
        <f t="shared" si="416"/>
        <v>0</v>
      </c>
      <c r="AC522" s="356">
        <f t="shared" si="417"/>
        <v>0</v>
      </c>
      <c r="AD522" s="123">
        <f t="shared" si="385"/>
        <v>0</v>
      </c>
      <c r="AE522" s="123">
        <f t="shared" si="386"/>
        <v>0</v>
      </c>
      <c r="AF522" s="183"/>
      <c r="AG522" s="32"/>
      <c r="AH522" s="97"/>
      <c r="AI522" s="33"/>
      <c r="AJ522" s="97"/>
      <c r="AK522" s="33"/>
      <c r="AL522" s="97"/>
      <c r="AM522" s="98"/>
      <c r="AN522" s="99"/>
      <c r="AO522" s="147"/>
      <c r="AP522" s="147"/>
      <c r="AQ522" s="147"/>
      <c r="AR522" s="147"/>
      <c r="AS522" s="33"/>
      <c r="AT522" s="308">
        <f t="shared" si="387"/>
        <v>0</v>
      </c>
      <c r="AU522" s="295">
        <f t="shared" si="388"/>
        <v>0</v>
      </c>
      <c r="AV522" s="295">
        <f t="shared" si="389"/>
        <v>0</v>
      </c>
      <c r="AW522" s="295">
        <f t="shared" si="390"/>
        <v>0</v>
      </c>
      <c r="AX522" s="295">
        <f t="shared" si="391"/>
        <v>0</v>
      </c>
      <c r="AY522" s="295">
        <f t="shared" si="392"/>
        <v>0</v>
      </c>
      <c r="AZ522" s="295">
        <f t="shared" si="393"/>
        <v>0</v>
      </c>
      <c r="BA522" s="295">
        <f t="shared" si="394"/>
        <v>0</v>
      </c>
      <c r="BB522" s="310">
        <f t="shared" si="395"/>
        <v>0</v>
      </c>
      <c r="BC522" s="308">
        <f t="shared" si="396"/>
        <v>0</v>
      </c>
      <c r="BD522" s="308">
        <f t="shared" si="397"/>
        <v>0</v>
      </c>
      <c r="BE522" s="295">
        <f t="shared" si="398"/>
        <v>0</v>
      </c>
      <c r="BF522" s="308">
        <f t="shared" si="399"/>
        <v>0</v>
      </c>
      <c r="BG522" s="295">
        <f t="shared" si="400"/>
        <v>0</v>
      </c>
      <c r="BH522" s="308">
        <f t="shared" si="401"/>
        <v>0</v>
      </c>
      <c r="BI522" s="295">
        <f t="shared" si="402"/>
        <v>0</v>
      </c>
      <c r="BJ522" s="295">
        <f t="shared" si="403"/>
        <v>0</v>
      </c>
      <c r="BK522" s="310">
        <f t="shared" si="404"/>
        <v>0</v>
      </c>
      <c r="BL522" s="317">
        <f t="shared" si="418"/>
        <v>0</v>
      </c>
      <c r="BM522" s="299">
        <f t="shared" si="418"/>
        <v>0</v>
      </c>
      <c r="BN522" s="299">
        <f t="shared" si="419"/>
        <v>0</v>
      </c>
      <c r="BO522" s="299">
        <f t="shared" si="418"/>
        <v>0</v>
      </c>
      <c r="BP522" s="299">
        <f t="shared" si="420"/>
        <v>0</v>
      </c>
      <c r="BQ522" s="299">
        <f t="shared" si="418"/>
        <v>0</v>
      </c>
      <c r="BR522" s="299">
        <f t="shared" si="421"/>
        <v>0</v>
      </c>
      <c r="BS522" s="299">
        <f t="shared" si="422"/>
        <v>0</v>
      </c>
      <c r="BT522" s="318">
        <f t="shared" si="422"/>
        <v>0</v>
      </c>
      <c r="BU522" s="450">
        <f t="shared" si="423"/>
        <v>0</v>
      </c>
      <c r="BV522" s="451">
        <f t="shared" si="424"/>
        <v>0</v>
      </c>
      <c r="BW522" s="451">
        <f t="shared" si="425"/>
        <v>0</v>
      </c>
      <c r="BX522" s="451">
        <f t="shared" si="426"/>
        <v>0</v>
      </c>
      <c r="BY522" s="451">
        <f t="shared" si="427"/>
        <v>0</v>
      </c>
      <c r="BZ522" s="451">
        <f t="shared" si="428"/>
        <v>0</v>
      </c>
      <c r="CA522" s="451">
        <f t="shared" si="429"/>
        <v>0</v>
      </c>
      <c r="CB522" s="451">
        <f t="shared" si="430"/>
        <v>0</v>
      </c>
      <c r="CC522" s="451">
        <f t="shared" si="431"/>
        <v>0</v>
      </c>
      <c r="CD522" s="452">
        <f t="shared" si="432"/>
        <v>0</v>
      </c>
      <c r="CE522" s="453">
        <f>IF($AF522="3/3",$R522*参照!$J$4,IF($AF522="2/3",$R522*参照!$J$5,IF($AF522="1/3",$R522*参照!$J$6,IF($AF522="1/4(多子)",$R522*参照!$J$4,IF($AF522="1/4(工･農)",$R522*参照!$J$7,IF($AF522="3/3(多子)",$R522*参照!$J$4,IF($AF522="2/3(多子)",$R522*参照!$J$4,IF($AF522="1/3(多子)",$R522*参照!$J$4,IF($AF522="多子世帯",$R522*参照!$J$4,)))))))))</f>
        <v>0</v>
      </c>
      <c r="CF522" s="454" t="b">
        <f>IF(AH522="3/3",$M522*参照!$I$4,IF(AH522="2/3",$M522*参照!$I$5,IF(AH522="1/3",$M522*参照!$I$6,IF(AH522="1/4(多子)",$M522*参照!$I$4,IF(AH522="1/4(工･農)",$M522*参照!$I$7,IF(AH522="3/3(多子)",$M522*参照!$I$4,IF(AH522="2/3(多子)",$M522*参照!$I$4,IF(AH522="1/3(多子)",$M522*参照!$I$4,IF(AH522="多子世帯",$M522*参照!$I$4,IF(AH522="対象外",0))))))))))</f>
        <v>0</v>
      </c>
      <c r="CG522" s="454" t="b">
        <f>IF(AI522="3/3",$M522*参照!$I$4,IF(AI522="2/3",$M522*参照!$I$5,IF(AI522="1/3",$M522*参照!$I$6,IF(AI522="1/4(多子)",$M522*参照!$I$4,IF(AI522="1/4(工･農)",$M522*参照!$I$7,IF(AI522="3/3(多子)",$M522*参照!$I$4,IF(AI522="2/3(多子)",$M522*参照!$I$4,IF(AI522="1/3(多子)",$M522*参照!$I$4,IF(AI522="多子世帯",$M522*参照!$I$4,IF(AI522="対象外",0))))))))))</f>
        <v>0</v>
      </c>
      <c r="CH522" s="454" t="b">
        <f>IF(AJ522="3/3",$M522*参照!$I$4,IF(AJ522="2/3",$M522*参照!$I$5,IF(AJ522="1/3",$M522*参照!$I$6,IF(AJ522="1/4(多子)",$M522*参照!$I$4,IF(AJ522="1/4(工･農)",$M522*参照!$I$7,IF(AJ522="3/3(多子)",$M522*参照!$I$4,IF(AJ522="2/3(多子)",$M522*参照!$I$4,IF(AJ522="1/3(多子)",$M522*参照!$I$4,IF(AJ522="多子世帯",$M522*参照!$I$4,IF(AJ522="対象外",0))))))))))</f>
        <v>0</v>
      </c>
      <c r="CI522" s="454" t="b">
        <f>IF(AK522="3/3",$M522*参照!$I$4,IF(AK522="2/3",$M522*参照!$I$5,IF(AK522="1/3",$M522*参照!$I$6,IF(AK522="1/4(多子)",$M522*参照!$I$4,IF(AK522="1/4(工･農)",$M522*参照!$I$7,IF(AK522="3/3(多子)",$M522*参照!$I$4,IF(AK522="2/3(多子)",$M522*参照!$I$4,IF(AK522="1/3(多子)",$M522*参照!$I$4,IF(AK522="多子世帯",$M522*参照!$I$4,IF(AK522="対象外",0))))))))))</f>
        <v>0</v>
      </c>
      <c r="CJ522" s="454" t="b">
        <f>IF(AL522="3/3",$M522*参照!$I$4,IF(AL522="2/3",$M522*参照!$I$5,IF(AL522="1/3",$M522*参照!$I$6,IF(AL522="1/4(多子)",$M522*参照!$I$4,IF(AL522="1/4(工･農)",$M522*参照!$I$7,IF(AL522="3/3(多子)",$M522*参照!$I$4,IF(AL522="2/3(多子)",$M522*参照!$I$4,IF(AL522="1/3(多子)",$M522*参照!$I$4,IF(AL522="多子世帯",$M522*参照!$I$4,IF(AL522="対象外",0))))))))))</f>
        <v>0</v>
      </c>
      <c r="CK522" s="454" t="b">
        <f>IF(AM522="3/3",$M522*参照!$I$4,IF(AM522="2/3",$M522*参照!$I$5,IF(AM522="1/3",$M522*参照!$I$6,IF(AM522="1/4(多子)",$M522*参照!$I$4,IF(AM522="1/4(工･農)",$M522*参照!$I$7,IF(AM522="3/3(多子)",$M522*参照!$I$4,IF(AM522="2/3(多子)",$M522*参照!$I$4,IF(AM522="1/3(多子)",$M522*参照!$I$4,IF(AM522="多子世帯",$M522*参照!$I$4,IF(AM522="対象外",0))))))))))</f>
        <v>0</v>
      </c>
      <c r="CL522" s="454" t="b">
        <f>IF(AN522="3/3",$M522*参照!$I$4,IF(AN522="2/3",$M522*参照!$I$5,IF(AN522="1/3",$M522*参照!$I$6,IF(AN522="1/4(多子)",$M522*参照!$I$4,IF(AN522="1/4(工･農)",$M522*参照!$I$7,IF(AN522="3/3(多子)",$M522*参照!$I$4,IF(AN522="2/3(多子)",$M522*参照!$I$4,IF(AN522="1/3(多子)",$M522*参照!$I$4,IF(AN522="多子世帯",$M522*参照!$I$4,IF(AN522="対象外",0))))))))))</f>
        <v>0</v>
      </c>
      <c r="CM522" s="454" t="b">
        <f>IF(AO522="3/3",$M522*参照!$I$4,IF(AO522="2/3",$M522*参照!$I$5,IF(AO522="1/3",$M522*参照!$I$6,IF(AO522="1/4(多子)",$M522*参照!$I$4,IF(AO522="1/4(工･農)",$M522*参照!$I$7,IF(AO522="3/3(多子)",$M522*参照!$I$4,IF(AO522="2/3(多子)",$M522*参照!$I$4,IF(AO522="1/3(多子)",$M522*参照!$I$4,IF(AO522="多子世帯",$M522*参照!$I$4,IF(AO522="対象外",0))))))))))</f>
        <v>0</v>
      </c>
      <c r="CN522" s="454" t="b">
        <f>IF(AP522="3/3",$M522*参照!$I$4,IF(AP522="2/3",$M522*参照!$I$5,IF(AP522="1/3",$M522*参照!$I$6,IF(AP522="1/4(多子)",$M522*参照!$I$4,IF(AP522="1/4(工･農)",$M522*参照!$I$7,IF(AP522="3/3(多子)",$M522*参照!$I$4,IF(AP522="2/3(多子)",$M522*参照!$I$4,IF(AP522="1/3(多子)",$M522*参照!$I$4,IF(AP522="多子世帯",$M522*参照!$I$4,IF(AP522="対象外",0))))))))))</f>
        <v>0</v>
      </c>
      <c r="CO522" s="454" t="b">
        <f>IF(AQ522="3/3",$M522*参照!$I$4,IF(AQ522="2/3",$M522*参照!$I$5,IF(AQ522="1/3",$M522*参照!$I$6,IF(AQ522="1/4(多子)",$M522*参照!$I$4,IF(AQ522="1/4(工･農)",$M522*参照!$I$7,IF(AQ522="3/3(多子)",$M522*参照!$I$4,IF(AQ522="2/3(多子)",$M522*参照!$I$4,IF(AQ522="1/3(多子)",$M522*参照!$I$4,IF(AQ522="多子世帯",$M522*参照!$I$4,IF(AQ522="対象外",0))))))))))</f>
        <v>0</v>
      </c>
      <c r="CP522" s="454" t="b">
        <f>IF(AR522="3/3",$M522*参照!$I$4,IF(AR522="2/3",$M522*参照!$I$5,IF(AR522="1/3",$M522*参照!$I$6,IF(AR522="1/4(多子)",$M522*参照!$I$4,IF(AR522="1/4(工･農)",$M522*参照!$I$7,IF(AR522="3/3(多子)",$M522*参照!$I$4,IF(AR522="2/3(多子)",$M522*参照!$I$4,IF(AR522="1/3(多子)",$M522*参照!$I$4,IF(AR522="多子世帯",$M522*参照!$I$4,IF(AR522="対象外",0))))))))))</f>
        <v>0</v>
      </c>
      <c r="CQ522" s="455" t="b">
        <f>IF(AS522="3/3",$M522*参照!$I$4,IF(AS522="2/3",$M522*参照!$I$5,IF(AS522="1/3",$M522*参照!$I$6,IF(AS522="1/4(多子)",$M522*参照!$I$4,IF(AS522="1/4(工･農)",$M522*参照!$I$7,IF(AS522="3/3(多子)",$M522*参照!$I$4,IF(AS522="2/3(多子)",$M522*参照!$I$4,IF(AS522="1/3(多子)",$M522*参照!$I$4,IF(AS522="多子世帯",$M522*参照!$I$4,IF(AS522="対象外",0))))))))))</f>
        <v>0</v>
      </c>
      <c r="CR522" s="456">
        <f t="shared" si="433"/>
        <v>0</v>
      </c>
      <c r="CS522" s="66"/>
      <c r="CT522" s="147"/>
      <c r="CU522" s="147"/>
      <c r="CV522" s="147"/>
      <c r="CW522" s="147"/>
      <c r="CX522" s="147"/>
      <c r="CY522" s="149"/>
      <c r="CZ522" s="100"/>
      <c r="DA522" s="147"/>
      <c r="DB522" s="147"/>
      <c r="DC522" s="147"/>
      <c r="DD522" s="147"/>
      <c r="DE522" s="147"/>
      <c r="DF522" s="148">
        <f t="shared" si="434"/>
        <v>0</v>
      </c>
      <c r="DG522" s="77">
        <f>IF(CD522=0,0,(ROUNDUP(O522*(BU522*参照!$C$5+BV522*参照!$C$6+BW522*参照!$C$7+BX522*参照!$C$8+BY522*参照!$C$9+BZ522*参照!$C$10+CA522*参照!$C$11+CB522*参照!$C$12+CC522*参照!$C$13)/CD522,-2)))</f>
        <v>0</v>
      </c>
      <c r="DH522" s="136" t="str">
        <f t="shared" si="405"/>
        <v>B</v>
      </c>
    </row>
    <row r="523" spans="1:112" ht="14.4">
      <c r="A523" s="137">
        <v>482</v>
      </c>
      <c r="B523" s="363"/>
      <c r="C523" s="361"/>
      <c r="D523" s="126"/>
      <c r="E523" s="127"/>
      <c r="F523" s="185"/>
      <c r="G523" s="213"/>
      <c r="H523" s="355"/>
      <c r="I523" s="235">
        <v>0</v>
      </c>
      <c r="J523" s="235">
        <f t="shared" si="406"/>
        <v>0</v>
      </c>
      <c r="K523" s="387">
        <f>IF(D523="昼間",参照!$E$4,IF(D523="夜間等",参照!$E$5,IF(D523="通信",参照!$E$6,0)))</f>
        <v>0</v>
      </c>
      <c r="L523" s="240">
        <f t="shared" si="407"/>
        <v>0</v>
      </c>
      <c r="M523" s="241">
        <f t="shared" si="408"/>
        <v>0</v>
      </c>
      <c r="N523" s="238"/>
      <c r="O523" s="238">
        <f t="shared" si="409"/>
        <v>0</v>
      </c>
      <c r="P523" s="389">
        <v>0</v>
      </c>
      <c r="Q523" s="392">
        <f>IF(D523="昼間",参照!$F$4,IF(D523="夜間等",参照!$F$5,IF(D523="通信",参照!$F$6,0)))</f>
        <v>0</v>
      </c>
      <c r="R523" s="240">
        <f t="shared" si="410"/>
        <v>0</v>
      </c>
      <c r="S523" s="214"/>
      <c r="T523" s="384">
        <f t="shared" si="411"/>
        <v>0</v>
      </c>
      <c r="U523" s="382">
        <f t="shared" si="412"/>
        <v>0</v>
      </c>
      <c r="V523" s="380">
        <f t="shared" si="413"/>
        <v>0</v>
      </c>
      <c r="W523" s="378">
        <f t="shared" si="414"/>
        <v>0</v>
      </c>
      <c r="X523" s="386" t="str">
        <f t="shared" si="384"/>
        <v>0</v>
      </c>
      <c r="Y523" s="379">
        <f t="shared" si="415"/>
        <v>0</v>
      </c>
      <c r="Z523" s="441"/>
      <c r="AA523" s="441"/>
      <c r="AB523" s="445">
        <f t="shared" si="416"/>
        <v>0</v>
      </c>
      <c r="AC523" s="356">
        <f t="shared" si="417"/>
        <v>0</v>
      </c>
      <c r="AD523" s="123">
        <f t="shared" si="385"/>
        <v>0</v>
      </c>
      <c r="AE523" s="123">
        <f t="shared" si="386"/>
        <v>0</v>
      </c>
      <c r="AF523" s="183"/>
      <c r="AG523" s="32"/>
      <c r="AH523" s="97"/>
      <c r="AI523" s="33"/>
      <c r="AJ523" s="97"/>
      <c r="AK523" s="33"/>
      <c r="AL523" s="97"/>
      <c r="AM523" s="98"/>
      <c r="AN523" s="99"/>
      <c r="AO523" s="147"/>
      <c r="AP523" s="147"/>
      <c r="AQ523" s="147"/>
      <c r="AR523" s="147"/>
      <c r="AS523" s="33"/>
      <c r="AT523" s="308">
        <f t="shared" si="387"/>
        <v>0</v>
      </c>
      <c r="AU523" s="295">
        <f t="shared" si="388"/>
        <v>0</v>
      </c>
      <c r="AV523" s="295">
        <f t="shared" si="389"/>
        <v>0</v>
      </c>
      <c r="AW523" s="295">
        <f t="shared" si="390"/>
        <v>0</v>
      </c>
      <c r="AX523" s="295">
        <f t="shared" si="391"/>
        <v>0</v>
      </c>
      <c r="AY523" s="295">
        <f t="shared" si="392"/>
        <v>0</v>
      </c>
      <c r="AZ523" s="295">
        <f t="shared" si="393"/>
        <v>0</v>
      </c>
      <c r="BA523" s="295">
        <f t="shared" si="394"/>
        <v>0</v>
      </c>
      <c r="BB523" s="310">
        <f t="shared" si="395"/>
        <v>0</v>
      </c>
      <c r="BC523" s="308">
        <f t="shared" si="396"/>
        <v>0</v>
      </c>
      <c r="BD523" s="308">
        <f t="shared" si="397"/>
        <v>0</v>
      </c>
      <c r="BE523" s="295">
        <f t="shared" si="398"/>
        <v>0</v>
      </c>
      <c r="BF523" s="308">
        <f t="shared" si="399"/>
        <v>0</v>
      </c>
      <c r="BG523" s="295">
        <f t="shared" si="400"/>
        <v>0</v>
      </c>
      <c r="BH523" s="308">
        <f t="shared" si="401"/>
        <v>0</v>
      </c>
      <c r="BI523" s="295">
        <f t="shared" si="402"/>
        <v>0</v>
      </c>
      <c r="BJ523" s="295">
        <f t="shared" si="403"/>
        <v>0</v>
      </c>
      <c r="BK523" s="310">
        <f t="shared" si="404"/>
        <v>0</v>
      </c>
      <c r="BL523" s="317">
        <f t="shared" si="418"/>
        <v>0</v>
      </c>
      <c r="BM523" s="299">
        <f t="shared" si="418"/>
        <v>0</v>
      </c>
      <c r="BN523" s="299">
        <f t="shared" si="419"/>
        <v>0</v>
      </c>
      <c r="BO523" s="299">
        <f t="shared" si="418"/>
        <v>0</v>
      </c>
      <c r="BP523" s="299">
        <f t="shared" si="420"/>
        <v>0</v>
      </c>
      <c r="BQ523" s="299">
        <f t="shared" si="418"/>
        <v>0</v>
      </c>
      <c r="BR523" s="299">
        <f t="shared" si="421"/>
        <v>0</v>
      </c>
      <c r="BS523" s="299">
        <f t="shared" si="422"/>
        <v>0</v>
      </c>
      <c r="BT523" s="318">
        <f t="shared" si="422"/>
        <v>0</v>
      </c>
      <c r="BU523" s="450">
        <f t="shared" si="423"/>
        <v>0</v>
      </c>
      <c r="BV523" s="451">
        <f t="shared" si="424"/>
        <v>0</v>
      </c>
      <c r="BW523" s="451">
        <f t="shared" si="425"/>
        <v>0</v>
      </c>
      <c r="BX523" s="451">
        <f t="shared" si="426"/>
        <v>0</v>
      </c>
      <c r="BY523" s="451">
        <f t="shared" si="427"/>
        <v>0</v>
      </c>
      <c r="BZ523" s="451">
        <f t="shared" si="428"/>
        <v>0</v>
      </c>
      <c r="CA523" s="451">
        <f t="shared" si="429"/>
        <v>0</v>
      </c>
      <c r="CB523" s="451">
        <f t="shared" si="430"/>
        <v>0</v>
      </c>
      <c r="CC523" s="451">
        <f t="shared" si="431"/>
        <v>0</v>
      </c>
      <c r="CD523" s="452">
        <f t="shared" si="432"/>
        <v>0</v>
      </c>
      <c r="CE523" s="453">
        <f>IF($AF523="3/3",$R523*参照!$J$4,IF($AF523="2/3",$R523*参照!$J$5,IF($AF523="1/3",$R523*参照!$J$6,IF($AF523="1/4(多子)",$R523*参照!$J$4,IF($AF523="1/4(工･農)",$R523*参照!$J$7,IF($AF523="3/3(多子)",$R523*参照!$J$4,IF($AF523="2/3(多子)",$R523*参照!$J$4,IF($AF523="1/3(多子)",$R523*参照!$J$4,IF($AF523="多子世帯",$R523*参照!$J$4,)))))))))</f>
        <v>0</v>
      </c>
      <c r="CF523" s="454" t="b">
        <f>IF(AH523="3/3",$M523*参照!$I$4,IF(AH523="2/3",$M523*参照!$I$5,IF(AH523="1/3",$M523*参照!$I$6,IF(AH523="1/4(多子)",$M523*参照!$I$4,IF(AH523="1/4(工･農)",$M523*参照!$I$7,IF(AH523="3/3(多子)",$M523*参照!$I$4,IF(AH523="2/3(多子)",$M523*参照!$I$4,IF(AH523="1/3(多子)",$M523*参照!$I$4,IF(AH523="多子世帯",$M523*参照!$I$4,IF(AH523="対象外",0))))))))))</f>
        <v>0</v>
      </c>
      <c r="CG523" s="454" t="b">
        <f>IF(AI523="3/3",$M523*参照!$I$4,IF(AI523="2/3",$M523*参照!$I$5,IF(AI523="1/3",$M523*参照!$I$6,IF(AI523="1/4(多子)",$M523*参照!$I$4,IF(AI523="1/4(工･農)",$M523*参照!$I$7,IF(AI523="3/3(多子)",$M523*参照!$I$4,IF(AI523="2/3(多子)",$M523*参照!$I$4,IF(AI523="1/3(多子)",$M523*参照!$I$4,IF(AI523="多子世帯",$M523*参照!$I$4,IF(AI523="対象外",0))))))))))</f>
        <v>0</v>
      </c>
      <c r="CH523" s="454" t="b">
        <f>IF(AJ523="3/3",$M523*参照!$I$4,IF(AJ523="2/3",$M523*参照!$I$5,IF(AJ523="1/3",$M523*参照!$I$6,IF(AJ523="1/4(多子)",$M523*参照!$I$4,IF(AJ523="1/4(工･農)",$M523*参照!$I$7,IF(AJ523="3/3(多子)",$M523*参照!$I$4,IF(AJ523="2/3(多子)",$M523*参照!$I$4,IF(AJ523="1/3(多子)",$M523*参照!$I$4,IF(AJ523="多子世帯",$M523*参照!$I$4,IF(AJ523="対象外",0))))))))))</f>
        <v>0</v>
      </c>
      <c r="CI523" s="454" t="b">
        <f>IF(AK523="3/3",$M523*参照!$I$4,IF(AK523="2/3",$M523*参照!$I$5,IF(AK523="1/3",$M523*参照!$I$6,IF(AK523="1/4(多子)",$M523*参照!$I$4,IF(AK523="1/4(工･農)",$M523*参照!$I$7,IF(AK523="3/3(多子)",$M523*参照!$I$4,IF(AK523="2/3(多子)",$M523*参照!$I$4,IF(AK523="1/3(多子)",$M523*参照!$I$4,IF(AK523="多子世帯",$M523*参照!$I$4,IF(AK523="対象外",0))))))))))</f>
        <v>0</v>
      </c>
      <c r="CJ523" s="454" t="b">
        <f>IF(AL523="3/3",$M523*参照!$I$4,IF(AL523="2/3",$M523*参照!$I$5,IF(AL523="1/3",$M523*参照!$I$6,IF(AL523="1/4(多子)",$M523*参照!$I$4,IF(AL523="1/4(工･農)",$M523*参照!$I$7,IF(AL523="3/3(多子)",$M523*参照!$I$4,IF(AL523="2/3(多子)",$M523*参照!$I$4,IF(AL523="1/3(多子)",$M523*参照!$I$4,IF(AL523="多子世帯",$M523*参照!$I$4,IF(AL523="対象外",0))))))))))</f>
        <v>0</v>
      </c>
      <c r="CK523" s="454" t="b">
        <f>IF(AM523="3/3",$M523*参照!$I$4,IF(AM523="2/3",$M523*参照!$I$5,IF(AM523="1/3",$M523*参照!$I$6,IF(AM523="1/4(多子)",$M523*参照!$I$4,IF(AM523="1/4(工･農)",$M523*参照!$I$7,IF(AM523="3/3(多子)",$M523*参照!$I$4,IF(AM523="2/3(多子)",$M523*参照!$I$4,IF(AM523="1/3(多子)",$M523*参照!$I$4,IF(AM523="多子世帯",$M523*参照!$I$4,IF(AM523="対象外",0))))))))))</f>
        <v>0</v>
      </c>
      <c r="CL523" s="454" t="b">
        <f>IF(AN523="3/3",$M523*参照!$I$4,IF(AN523="2/3",$M523*参照!$I$5,IF(AN523="1/3",$M523*参照!$I$6,IF(AN523="1/4(多子)",$M523*参照!$I$4,IF(AN523="1/4(工･農)",$M523*参照!$I$7,IF(AN523="3/3(多子)",$M523*参照!$I$4,IF(AN523="2/3(多子)",$M523*参照!$I$4,IF(AN523="1/3(多子)",$M523*参照!$I$4,IF(AN523="多子世帯",$M523*参照!$I$4,IF(AN523="対象外",0))))))))))</f>
        <v>0</v>
      </c>
      <c r="CM523" s="454" t="b">
        <f>IF(AO523="3/3",$M523*参照!$I$4,IF(AO523="2/3",$M523*参照!$I$5,IF(AO523="1/3",$M523*参照!$I$6,IF(AO523="1/4(多子)",$M523*参照!$I$4,IF(AO523="1/4(工･農)",$M523*参照!$I$7,IF(AO523="3/3(多子)",$M523*参照!$I$4,IF(AO523="2/3(多子)",$M523*参照!$I$4,IF(AO523="1/3(多子)",$M523*参照!$I$4,IF(AO523="多子世帯",$M523*参照!$I$4,IF(AO523="対象外",0))))))))))</f>
        <v>0</v>
      </c>
      <c r="CN523" s="454" t="b">
        <f>IF(AP523="3/3",$M523*参照!$I$4,IF(AP523="2/3",$M523*参照!$I$5,IF(AP523="1/3",$M523*参照!$I$6,IF(AP523="1/4(多子)",$M523*参照!$I$4,IF(AP523="1/4(工･農)",$M523*参照!$I$7,IF(AP523="3/3(多子)",$M523*参照!$I$4,IF(AP523="2/3(多子)",$M523*参照!$I$4,IF(AP523="1/3(多子)",$M523*参照!$I$4,IF(AP523="多子世帯",$M523*参照!$I$4,IF(AP523="対象外",0))))))))))</f>
        <v>0</v>
      </c>
      <c r="CO523" s="454" t="b">
        <f>IF(AQ523="3/3",$M523*参照!$I$4,IF(AQ523="2/3",$M523*参照!$I$5,IF(AQ523="1/3",$M523*参照!$I$6,IF(AQ523="1/4(多子)",$M523*参照!$I$4,IF(AQ523="1/4(工･農)",$M523*参照!$I$7,IF(AQ523="3/3(多子)",$M523*参照!$I$4,IF(AQ523="2/3(多子)",$M523*参照!$I$4,IF(AQ523="1/3(多子)",$M523*参照!$I$4,IF(AQ523="多子世帯",$M523*参照!$I$4,IF(AQ523="対象外",0))))))))))</f>
        <v>0</v>
      </c>
      <c r="CP523" s="454" t="b">
        <f>IF(AR523="3/3",$M523*参照!$I$4,IF(AR523="2/3",$M523*参照!$I$5,IF(AR523="1/3",$M523*参照!$I$6,IF(AR523="1/4(多子)",$M523*参照!$I$4,IF(AR523="1/4(工･農)",$M523*参照!$I$7,IF(AR523="3/3(多子)",$M523*参照!$I$4,IF(AR523="2/3(多子)",$M523*参照!$I$4,IF(AR523="1/3(多子)",$M523*参照!$I$4,IF(AR523="多子世帯",$M523*参照!$I$4,IF(AR523="対象外",0))))))))))</f>
        <v>0</v>
      </c>
      <c r="CQ523" s="455" t="b">
        <f>IF(AS523="3/3",$M523*参照!$I$4,IF(AS523="2/3",$M523*参照!$I$5,IF(AS523="1/3",$M523*参照!$I$6,IF(AS523="1/4(多子)",$M523*参照!$I$4,IF(AS523="1/4(工･農)",$M523*参照!$I$7,IF(AS523="3/3(多子)",$M523*参照!$I$4,IF(AS523="2/3(多子)",$M523*参照!$I$4,IF(AS523="1/3(多子)",$M523*参照!$I$4,IF(AS523="多子世帯",$M523*参照!$I$4,IF(AS523="対象外",0))))))))))</f>
        <v>0</v>
      </c>
      <c r="CR523" s="456">
        <f t="shared" si="433"/>
        <v>0</v>
      </c>
      <c r="CS523" s="66"/>
      <c r="CT523" s="147"/>
      <c r="CU523" s="147"/>
      <c r="CV523" s="147"/>
      <c r="CW523" s="147"/>
      <c r="CX523" s="147"/>
      <c r="CY523" s="149"/>
      <c r="CZ523" s="100"/>
      <c r="DA523" s="147"/>
      <c r="DB523" s="147"/>
      <c r="DC523" s="147"/>
      <c r="DD523" s="147"/>
      <c r="DE523" s="147"/>
      <c r="DF523" s="148">
        <f t="shared" si="434"/>
        <v>0</v>
      </c>
      <c r="DG523" s="77">
        <f>IF(CD523=0,0,(ROUNDUP(O523*(BU523*参照!$C$5+BV523*参照!$C$6+BW523*参照!$C$7+BX523*参照!$C$8+BY523*参照!$C$9+BZ523*参照!$C$10+CA523*参照!$C$11+CB523*参照!$C$12+CC523*参照!$C$13)/CD523,-2)))</f>
        <v>0</v>
      </c>
      <c r="DH523" s="136" t="str">
        <f t="shared" si="405"/>
        <v>B</v>
      </c>
    </row>
    <row r="524" spans="1:112" ht="14.4">
      <c r="A524" s="137">
        <v>483</v>
      </c>
      <c r="B524" s="363"/>
      <c r="C524" s="361"/>
      <c r="D524" s="126"/>
      <c r="E524" s="127"/>
      <c r="F524" s="185"/>
      <c r="G524" s="213"/>
      <c r="H524" s="355"/>
      <c r="I524" s="235">
        <v>0</v>
      </c>
      <c r="J524" s="235">
        <f t="shared" si="406"/>
        <v>0</v>
      </c>
      <c r="K524" s="387">
        <f>IF(D524="昼間",参照!$E$4,IF(D524="夜間等",参照!$E$5,IF(D524="通信",参照!$E$6,0)))</f>
        <v>0</v>
      </c>
      <c r="L524" s="240">
        <f t="shared" si="407"/>
        <v>0</v>
      </c>
      <c r="M524" s="241">
        <f t="shared" si="408"/>
        <v>0</v>
      </c>
      <c r="N524" s="238"/>
      <c r="O524" s="238">
        <f t="shared" si="409"/>
        <v>0</v>
      </c>
      <c r="P524" s="389">
        <v>0</v>
      </c>
      <c r="Q524" s="392">
        <f>IF(D524="昼間",参照!$F$4,IF(D524="夜間等",参照!$F$5,IF(D524="通信",参照!$F$6,0)))</f>
        <v>0</v>
      </c>
      <c r="R524" s="240">
        <f t="shared" si="410"/>
        <v>0</v>
      </c>
      <c r="S524" s="214"/>
      <c r="T524" s="384">
        <f t="shared" si="411"/>
        <v>0</v>
      </c>
      <c r="U524" s="382">
        <f t="shared" si="412"/>
        <v>0</v>
      </c>
      <c r="V524" s="380">
        <f t="shared" si="413"/>
        <v>0</v>
      </c>
      <c r="W524" s="378">
        <f t="shared" si="414"/>
        <v>0</v>
      </c>
      <c r="X524" s="386" t="str">
        <f t="shared" si="384"/>
        <v>0</v>
      </c>
      <c r="Y524" s="379">
        <f t="shared" si="415"/>
        <v>0</v>
      </c>
      <c r="Z524" s="441"/>
      <c r="AA524" s="441"/>
      <c r="AB524" s="445">
        <f t="shared" si="416"/>
        <v>0</v>
      </c>
      <c r="AC524" s="356">
        <f t="shared" si="417"/>
        <v>0</v>
      </c>
      <c r="AD524" s="123">
        <f t="shared" si="385"/>
        <v>0</v>
      </c>
      <c r="AE524" s="123">
        <f t="shared" si="386"/>
        <v>0</v>
      </c>
      <c r="AF524" s="183"/>
      <c r="AG524" s="32"/>
      <c r="AH524" s="97"/>
      <c r="AI524" s="33"/>
      <c r="AJ524" s="97"/>
      <c r="AK524" s="33"/>
      <c r="AL524" s="97"/>
      <c r="AM524" s="98"/>
      <c r="AN524" s="99"/>
      <c r="AO524" s="147"/>
      <c r="AP524" s="147"/>
      <c r="AQ524" s="147"/>
      <c r="AR524" s="147"/>
      <c r="AS524" s="33"/>
      <c r="AT524" s="308">
        <f t="shared" si="387"/>
        <v>0</v>
      </c>
      <c r="AU524" s="295">
        <f t="shared" si="388"/>
        <v>0</v>
      </c>
      <c r="AV524" s="295">
        <f t="shared" si="389"/>
        <v>0</v>
      </c>
      <c r="AW524" s="295">
        <f t="shared" si="390"/>
        <v>0</v>
      </c>
      <c r="AX524" s="295">
        <f t="shared" si="391"/>
        <v>0</v>
      </c>
      <c r="AY524" s="295">
        <f t="shared" si="392"/>
        <v>0</v>
      </c>
      <c r="AZ524" s="295">
        <f t="shared" si="393"/>
        <v>0</v>
      </c>
      <c r="BA524" s="295">
        <f t="shared" si="394"/>
        <v>0</v>
      </c>
      <c r="BB524" s="310">
        <f t="shared" si="395"/>
        <v>0</v>
      </c>
      <c r="BC524" s="308">
        <f t="shared" si="396"/>
        <v>0</v>
      </c>
      <c r="BD524" s="308">
        <f t="shared" si="397"/>
        <v>0</v>
      </c>
      <c r="BE524" s="295">
        <f t="shared" si="398"/>
        <v>0</v>
      </c>
      <c r="BF524" s="308">
        <f t="shared" si="399"/>
        <v>0</v>
      </c>
      <c r="BG524" s="295">
        <f t="shared" si="400"/>
        <v>0</v>
      </c>
      <c r="BH524" s="308">
        <f t="shared" si="401"/>
        <v>0</v>
      </c>
      <c r="BI524" s="295">
        <f t="shared" si="402"/>
        <v>0</v>
      </c>
      <c r="BJ524" s="295">
        <f t="shared" si="403"/>
        <v>0</v>
      </c>
      <c r="BK524" s="310">
        <f t="shared" si="404"/>
        <v>0</v>
      </c>
      <c r="BL524" s="317">
        <f t="shared" si="418"/>
        <v>0</v>
      </c>
      <c r="BM524" s="299">
        <f t="shared" si="418"/>
        <v>0</v>
      </c>
      <c r="BN524" s="299">
        <f t="shared" si="419"/>
        <v>0</v>
      </c>
      <c r="BO524" s="299">
        <f t="shared" si="418"/>
        <v>0</v>
      </c>
      <c r="BP524" s="299">
        <f t="shared" si="420"/>
        <v>0</v>
      </c>
      <c r="BQ524" s="299">
        <f t="shared" si="418"/>
        <v>0</v>
      </c>
      <c r="BR524" s="299">
        <f t="shared" si="421"/>
        <v>0</v>
      </c>
      <c r="BS524" s="299">
        <f t="shared" si="422"/>
        <v>0</v>
      </c>
      <c r="BT524" s="318">
        <f t="shared" si="422"/>
        <v>0</v>
      </c>
      <c r="BU524" s="450">
        <f t="shared" si="423"/>
        <v>0</v>
      </c>
      <c r="BV524" s="451">
        <f t="shared" si="424"/>
        <v>0</v>
      </c>
      <c r="BW524" s="451">
        <f t="shared" si="425"/>
        <v>0</v>
      </c>
      <c r="BX524" s="451">
        <f t="shared" si="426"/>
        <v>0</v>
      </c>
      <c r="BY524" s="451">
        <f t="shared" si="427"/>
        <v>0</v>
      </c>
      <c r="BZ524" s="451">
        <f t="shared" si="428"/>
        <v>0</v>
      </c>
      <c r="CA524" s="451">
        <f t="shared" si="429"/>
        <v>0</v>
      </c>
      <c r="CB524" s="451">
        <f t="shared" si="430"/>
        <v>0</v>
      </c>
      <c r="CC524" s="451">
        <f t="shared" si="431"/>
        <v>0</v>
      </c>
      <c r="CD524" s="452">
        <f t="shared" si="432"/>
        <v>0</v>
      </c>
      <c r="CE524" s="453">
        <f>IF($AF524="3/3",$R524*参照!$J$4,IF($AF524="2/3",$R524*参照!$J$5,IF($AF524="1/3",$R524*参照!$J$6,IF($AF524="1/4(多子)",$R524*参照!$J$4,IF($AF524="1/4(工･農)",$R524*参照!$J$7,IF($AF524="3/3(多子)",$R524*参照!$J$4,IF($AF524="2/3(多子)",$R524*参照!$J$4,IF($AF524="1/3(多子)",$R524*参照!$J$4,IF($AF524="多子世帯",$R524*参照!$J$4,)))))))))</f>
        <v>0</v>
      </c>
      <c r="CF524" s="454" t="b">
        <f>IF(AH524="3/3",$M524*参照!$I$4,IF(AH524="2/3",$M524*参照!$I$5,IF(AH524="1/3",$M524*参照!$I$6,IF(AH524="1/4(多子)",$M524*参照!$I$4,IF(AH524="1/4(工･農)",$M524*参照!$I$7,IF(AH524="3/3(多子)",$M524*参照!$I$4,IF(AH524="2/3(多子)",$M524*参照!$I$4,IF(AH524="1/3(多子)",$M524*参照!$I$4,IF(AH524="多子世帯",$M524*参照!$I$4,IF(AH524="対象外",0))))))))))</f>
        <v>0</v>
      </c>
      <c r="CG524" s="454" t="b">
        <f>IF(AI524="3/3",$M524*参照!$I$4,IF(AI524="2/3",$M524*参照!$I$5,IF(AI524="1/3",$M524*参照!$I$6,IF(AI524="1/4(多子)",$M524*参照!$I$4,IF(AI524="1/4(工･農)",$M524*参照!$I$7,IF(AI524="3/3(多子)",$M524*参照!$I$4,IF(AI524="2/3(多子)",$M524*参照!$I$4,IF(AI524="1/3(多子)",$M524*参照!$I$4,IF(AI524="多子世帯",$M524*参照!$I$4,IF(AI524="対象外",0))))))))))</f>
        <v>0</v>
      </c>
      <c r="CH524" s="454" t="b">
        <f>IF(AJ524="3/3",$M524*参照!$I$4,IF(AJ524="2/3",$M524*参照!$I$5,IF(AJ524="1/3",$M524*参照!$I$6,IF(AJ524="1/4(多子)",$M524*参照!$I$4,IF(AJ524="1/4(工･農)",$M524*参照!$I$7,IF(AJ524="3/3(多子)",$M524*参照!$I$4,IF(AJ524="2/3(多子)",$M524*参照!$I$4,IF(AJ524="1/3(多子)",$M524*参照!$I$4,IF(AJ524="多子世帯",$M524*参照!$I$4,IF(AJ524="対象外",0))))))))))</f>
        <v>0</v>
      </c>
      <c r="CI524" s="454" t="b">
        <f>IF(AK524="3/3",$M524*参照!$I$4,IF(AK524="2/3",$M524*参照!$I$5,IF(AK524="1/3",$M524*参照!$I$6,IF(AK524="1/4(多子)",$M524*参照!$I$4,IF(AK524="1/4(工･農)",$M524*参照!$I$7,IF(AK524="3/3(多子)",$M524*参照!$I$4,IF(AK524="2/3(多子)",$M524*参照!$I$4,IF(AK524="1/3(多子)",$M524*参照!$I$4,IF(AK524="多子世帯",$M524*参照!$I$4,IF(AK524="対象外",0))))))))))</f>
        <v>0</v>
      </c>
      <c r="CJ524" s="454" t="b">
        <f>IF(AL524="3/3",$M524*参照!$I$4,IF(AL524="2/3",$M524*参照!$I$5,IF(AL524="1/3",$M524*参照!$I$6,IF(AL524="1/4(多子)",$M524*参照!$I$4,IF(AL524="1/4(工･農)",$M524*参照!$I$7,IF(AL524="3/3(多子)",$M524*参照!$I$4,IF(AL524="2/3(多子)",$M524*参照!$I$4,IF(AL524="1/3(多子)",$M524*参照!$I$4,IF(AL524="多子世帯",$M524*参照!$I$4,IF(AL524="対象外",0))))))))))</f>
        <v>0</v>
      </c>
      <c r="CK524" s="454" t="b">
        <f>IF(AM524="3/3",$M524*参照!$I$4,IF(AM524="2/3",$M524*参照!$I$5,IF(AM524="1/3",$M524*参照!$I$6,IF(AM524="1/4(多子)",$M524*参照!$I$4,IF(AM524="1/4(工･農)",$M524*参照!$I$7,IF(AM524="3/3(多子)",$M524*参照!$I$4,IF(AM524="2/3(多子)",$M524*参照!$I$4,IF(AM524="1/3(多子)",$M524*参照!$I$4,IF(AM524="多子世帯",$M524*参照!$I$4,IF(AM524="対象外",0))))))))))</f>
        <v>0</v>
      </c>
      <c r="CL524" s="454" t="b">
        <f>IF(AN524="3/3",$M524*参照!$I$4,IF(AN524="2/3",$M524*参照!$I$5,IF(AN524="1/3",$M524*参照!$I$6,IF(AN524="1/4(多子)",$M524*参照!$I$4,IF(AN524="1/4(工･農)",$M524*参照!$I$7,IF(AN524="3/3(多子)",$M524*参照!$I$4,IF(AN524="2/3(多子)",$M524*参照!$I$4,IF(AN524="1/3(多子)",$M524*参照!$I$4,IF(AN524="多子世帯",$M524*参照!$I$4,IF(AN524="対象外",0))))))))))</f>
        <v>0</v>
      </c>
      <c r="CM524" s="454" t="b">
        <f>IF(AO524="3/3",$M524*参照!$I$4,IF(AO524="2/3",$M524*参照!$I$5,IF(AO524="1/3",$M524*参照!$I$6,IF(AO524="1/4(多子)",$M524*参照!$I$4,IF(AO524="1/4(工･農)",$M524*参照!$I$7,IF(AO524="3/3(多子)",$M524*参照!$I$4,IF(AO524="2/3(多子)",$M524*参照!$I$4,IF(AO524="1/3(多子)",$M524*参照!$I$4,IF(AO524="多子世帯",$M524*参照!$I$4,IF(AO524="対象外",0))))))))))</f>
        <v>0</v>
      </c>
      <c r="CN524" s="454" t="b">
        <f>IF(AP524="3/3",$M524*参照!$I$4,IF(AP524="2/3",$M524*参照!$I$5,IF(AP524="1/3",$M524*参照!$I$6,IF(AP524="1/4(多子)",$M524*参照!$I$4,IF(AP524="1/4(工･農)",$M524*参照!$I$7,IF(AP524="3/3(多子)",$M524*参照!$I$4,IF(AP524="2/3(多子)",$M524*参照!$I$4,IF(AP524="1/3(多子)",$M524*参照!$I$4,IF(AP524="多子世帯",$M524*参照!$I$4,IF(AP524="対象外",0))))))))))</f>
        <v>0</v>
      </c>
      <c r="CO524" s="454" t="b">
        <f>IF(AQ524="3/3",$M524*参照!$I$4,IF(AQ524="2/3",$M524*参照!$I$5,IF(AQ524="1/3",$M524*参照!$I$6,IF(AQ524="1/4(多子)",$M524*参照!$I$4,IF(AQ524="1/4(工･農)",$M524*参照!$I$7,IF(AQ524="3/3(多子)",$M524*参照!$I$4,IF(AQ524="2/3(多子)",$M524*参照!$I$4,IF(AQ524="1/3(多子)",$M524*参照!$I$4,IF(AQ524="多子世帯",$M524*参照!$I$4,IF(AQ524="対象外",0))))))))))</f>
        <v>0</v>
      </c>
      <c r="CP524" s="454" t="b">
        <f>IF(AR524="3/3",$M524*参照!$I$4,IF(AR524="2/3",$M524*参照!$I$5,IF(AR524="1/3",$M524*参照!$I$6,IF(AR524="1/4(多子)",$M524*参照!$I$4,IF(AR524="1/4(工･農)",$M524*参照!$I$7,IF(AR524="3/3(多子)",$M524*参照!$I$4,IF(AR524="2/3(多子)",$M524*参照!$I$4,IF(AR524="1/3(多子)",$M524*参照!$I$4,IF(AR524="多子世帯",$M524*参照!$I$4,IF(AR524="対象外",0))))))))))</f>
        <v>0</v>
      </c>
      <c r="CQ524" s="455" t="b">
        <f>IF(AS524="3/3",$M524*参照!$I$4,IF(AS524="2/3",$M524*参照!$I$5,IF(AS524="1/3",$M524*参照!$I$6,IF(AS524="1/4(多子)",$M524*参照!$I$4,IF(AS524="1/4(工･農)",$M524*参照!$I$7,IF(AS524="3/3(多子)",$M524*参照!$I$4,IF(AS524="2/3(多子)",$M524*参照!$I$4,IF(AS524="1/3(多子)",$M524*参照!$I$4,IF(AS524="多子世帯",$M524*参照!$I$4,IF(AS524="対象外",0))))))))))</f>
        <v>0</v>
      </c>
      <c r="CR524" s="456">
        <f t="shared" si="433"/>
        <v>0</v>
      </c>
      <c r="CS524" s="66"/>
      <c r="CT524" s="147"/>
      <c r="CU524" s="147"/>
      <c r="CV524" s="147"/>
      <c r="CW524" s="147"/>
      <c r="CX524" s="147"/>
      <c r="CY524" s="149"/>
      <c r="CZ524" s="100"/>
      <c r="DA524" s="147"/>
      <c r="DB524" s="147"/>
      <c r="DC524" s="147"/>
      <c r="DD524" s="147"/>
      <c r="DE524" s="147"/>
      <c r="DF524" s="148">
        <f t="shared" si="434"/>
        <v>0</v>
      </c>
      <c r="DG524" s="77">
        <f>IF(CD524=0,0,(ROUNDUP(O524*(BU524*参照!$C$5+BV524*参照!$C$6+BW524*参照!$C$7+BX524*参照!$C$8+BY524*参照!$C$9+BZ524*参照!$C$10+CA524*参照!$C$11+CB524*参照!$C$12+CC524*参照!$C$13)/CD524,-2)))</f>
        <v>0</v>
      </c>
      <c r="DH524" s="136" t="str">
        <f t="shared" si="405"/>
        <v>B</v>
      </c>
    </row>
    <row r="525" spans="1:112" ht="14.4">
      <c r="A525" s="137">
        <v>484</v>
      </c>
      <c r="B525" s="354"/>
      <c r="C525" s="355"/>
      <c r="D525" s="213"/>
      <c r="E525" s="213"/>
      <c r="F525" s="185"/>
      <c r="G525" s="213"/>
      <c r="H525" s="355"/>
      <c r="I525" s="237">
        <v>0</v>
      </c>
      <c r="J525" s="236">
        <f t="shared" si="406"/>
        <v>0</v>
      </c>
      <c r="K525" s="387">
        <f>IF(D525="昼間",参照!$E$4,IF(D525="夜間等",参照!$E$5,IF(D525="通信",参照!$E$6,0)))</f>
        <v>0</v>
      </c>
      <c r="L525" s="240">
        <f t="shared" si="407"/>
        <v>0</v>
      </c>
      <c r="M525" s="241">
        <f t="shared" si="408"/>
        <v>0</v>
      </c>
      <c r="N525" s="238"/>
      <c r="O525" s="238">
        <f t="shared" si="409"/>
        <v>0</v>
      </c>
      <c r="P525" s="389">
        <v>0</v>
      </c>
      <c r="Q525" s="392">
        <f>IF(D525="昼間",参照!$F$4,IF(D525="夜間等",参照!$F$5,IF(D525="通信",参照!$F$6,0)))</f>
        <v>0</v>
      </c>
      <c r="R525" s="240">
        <f t="shared" si="410"/>
        <v>0</v>
      </c>
      <c r="S525" s="214"/>
      <c r="T525" s="384">
        <f t="shared" si="411"/>
        <v>0</v>
      </c>
      <c r="U525" s="382">
        <f t="shared" si="412"/>
        <v>0</v>
      </c>
      <c r="V525" s="380">
        <f t="shared" si="413"/>
        <v>0</v>
      </c>
      <c r="W525" s="378">
        <f t="shared" si="414"/>
        <v>0</v>
      </c>
      <c r="X525" s="386" t="str">
        <f t="shared" si="384"/>
        <v>0</v>
      </c>
      <c r="Y525" s="379">
        <f t="shared" si="415"/>
        <v>0</v>
      </c>
      <c r="Z525" s="441"/>
      <c r="AA525" s="441"/>
      <c r="AB525" s="445">
        <f t="shared" si="416"/>
        <v>0</v>
      </c>
      <c r="AC525" s="356">
        <f t="shared" si="417"/>
        <v>0</v>
      </c>
      <c r="AD525" s="123">
        <f t="shared" si="385"/>
        <v>0</v>
      </c>
      <c r="AE525" s="123">
        <f t="shared" si="386"/>
        <v>0</v>
      </c>
      <c r="AF525" s="183"/>
      <c r="AG525" s="32"/>
      <c r="AH525" s="97"/>
      <c r="AI525" s="33"/>
      <c r="AJ525" s="97"/>
      <c r="AK525" s="33"/>
      <c r="AL525" s="97"/>
      <c r="AM525" s="98"/>
      <c r="AN525" s="99"/>
      <c r="AO525" s="147"/>
      <c r="AP525" s="147"/>
      <c r="AQ525" s="147"/>
      <c r="AR525" s="147"/>
      <c r="AS525" s="33"/>
      <c r="AT525" s="308">
        <f t="shared" si="387"/>
        <v>0</v>
      </c>
      <c r="AU525" s="295">
        <f t="shared" si="388"/>
        <v>0</v>
      </c>
      <c r="AV525" s="295">
        <f t="shared" si="389"/>
        <v>0</v>
      </c>
      <c r="AW525" s="295">
        <f t="shared" si="390"/>
        <v>0</v>
      </c>
      <c r="AX525" s="295">
        <f t="shared" si="391"/>
        <v>0</v>
      </c>
      <c r="AY525" s="295">
        <f t="shared" si="392"/>
        <v>0</v>
      </c>
      <c r="AZ525" s="295">
        <f t="shared" si="393"/>
        <v>0</v>
      </c>
      <c r="BA525" s="295">
        <f t="shared" si="394"/>
        <v>0</v>
      </c>
      <c r="BB525" s="310">
        <f t="shared" si="395"/>
        <v>0</v>
      </c>
      <c r="BC525" s="308">
        <f t="shared" si="396"/>
        <v>0</v>
      </c>
      <c r="BD525" s="308">
        <f t="shared" si="397"/>
        <v>0</v>
      </c>
      <c r="BE525" s="295">
        <f t="shared" si="398"/>
        <v>0</v>
      </c>
      <c r="BF525" s="308">
        <f t="shared" si="399"/>
        <v>0</v>
      </c>
      <c r="BG525" s="295">
        <f t="shared" si="400"/>
        <v>0</v>
      </c>
      <c r="BH525" s="308">
        <f t="shared" si="401"/>
        <v>0</v>
      </c>
      <c r="BI525" s="295">
        <f t="shared" si="402"/>
        <v>0</v>
      </c>
      <c r="BJ525" s="295">
        <f t="shared" si="403"/>
        <v>0</v>
      </c>
      <c r="BK525" s="310">
        <f t="shared" si="404"/>
        <v>0</v>
      </c>
      <c r="BL525" s="317">
        <f t="shared" si="418"/>
        <v>0</v>
      </c>
      <c r="BM525" s="299">
        <f t="shared" si="418"/>
        <v>0</v>
      </c>
      <c r="BN525" s="299">
        <f t="shared" si="419"/>
        <v>0</v>
      </c>
      <c r="BO525" s="299">
        <f t="shared" si="418"/>
        <v>0</v>
      </c>
      <c r="BP525" s="299">
        <f t="shared" si="420"/>
        <v>0</v>
      </c>
      <c r="BQ525" s="299">
        <f t="shared" si="418"/>
        <v>0</v>
      </c>
      <c r="BR525" s="299">
        <f t="shared" si="421"/>
        <v>0</v>
      </c>
      <c r="BS525" s="299">
        <f t="shared" si="422"/>
        <v>0</v>
      </c>
      <c r="BT525" s="318">
        <f t="shared" si="422"/>
        <v>0</v>
      </c>
      <c r="BU525" s="450">
        <f t="shared" si="423"/>
        <v>0</v>
      </c>
      <c r="BV525" s="451">
        <f t="shared" si="424"/>
        <v>0</v>
      </c>
      <c r="BW525" s="451">
        <f t="shared" si="425"/>
        <v>0</v>
      </c>
      <c r="BX525" s="451">
        <f t="shared" si="426"/>
        <v>0</v>
      </c>
      <c r="BY525" s="451">
        <f t="shared" si="427"/>
        <v>0</v>
      </c>
      <c r="BZ525" s="451">
        <f t="shared" si="428"/>
        <v>0</v>
      </c>
      <c r="CA525" s="451">
        <f t="shared" si="429"/>
        <v>0</v>
      </c>
      <c r="CB525" s="451">
        <f t="shared" si="430"/>
        <v>0</v>
      </c>
      <c r="CC525" s="451">
        <f t="shared" si="431"/>
        <v>0</v>
      </c>
      <c r="CD525" s="452">
        <f t="shared" si="432"/>
        <v>0</v>
      </c>
      <c r="CE525" s="453">
        <f>IF($AF525="3/3",$R525*参照!$J$4,IF($AF525="2/3",$R525*参照!$J$5,IF($AF525="1/3",$R525*参照!$J$6,IF($AF525="1/4(多子)",$R525*参照!$J$4,IF($AF525="1/4(工･農)",$R525*参照!$J$7,IF($AF525="3/3(多子)",$R525*参照!$J$4,IF($AF525="2/3(多子)",$R525*参照!$J$4,IF($AF525="1/3(多子)",$R525*参照!$J$4,IF($AF525="多子世帯",$R525*参照!$J$4,)))))))))</f>
        <v>0</v>
      </c>
      <c r="CF525" s="454" t="b">
        <f>IF(AH525="3/3",$M525*参照!$I$4,IF(AH525="2/3",$M525*参照!$I$5,IF(AH525="1/3",$M525*参照!$I$6,IF(AH525="1/4(多子)",$M525*参照!$I$4,IF(AH525="1/4(工･農)",$M525*参照!$I$7,IF(AH525="3/3(多子)",$M525*参照!$I$4,IF(AH525="2/3(多子)",$M525*参照!$I$4,IF(AH525="1/3(多子)",$M525*参照!$I$4,IF(AH525="多子世帯",$M525*参照!$I$4,IF(AH525="対象外",0))))))))))</f>
        <v>0</v>
      </c>
      <c r="CG525" s="454" t="b">
        <f>IF(AI525="3/3",$M525*参照!$I$4,IF(AI525="2/3",$M525*参照!$I$5,IF(AI525="1/3",$M525*参照!$I$6,IF(AI525="1/4(多子)",$M525*参照!$I$4,IF(AI525="1/4(工･農)",$M525*参照!$I$7,IF(AI525="3/3(多子)",$M525*参照!$I$4,IF(AI525="2/3(多子)",$M525*参照!$I$4,IF(AI525="1/3(多子)",$M525*参照!$I$4,IF(AI525="多子世帯",$M525*参照!$I$4,IF(AI525="対象外",0))))))))))</f>
        <v>0</v>
      </c>
      <c r="CH525" s="454" t="b">
        <f>IF(AJ525="3/3",$M525*参照!$I$4,IF(AJ525="2/3",$M525*参照!$I$5,IF(AJ525="1/3",$M525*参照!$I$6,IF(AJ525="1/4(多子)",$M525*参照!$I$4,IF(AJ525="1/4(工･農)",$M525*参照!$I$7,IF(AJ525="3/3(多子)",$M525*参照!$I$4,IF(AJ525="2/3(多子)",$M525*参照!$I$4,IF(AJ525="1/3(多子)",$M525*参照!$I$4,IF(AJ525="多子世帯",$M525*参照!$I$4,IF(AJ525="対象外",0))))))))))</f>
        <v>0</v>
      </c>
      <c r="CI525" s="454" t="b">
        <f>IF(AK525="3/3",$M525*参照!$I$4,IF(AK525="2/3",$M525*参照!$I$5,IF(AK525="1/3",$M525*参照!$I$6,IF(AK525="1/4(多子)",$M525*参照!$I$4,IF(AK525="1/4(工･農)",$M525*参照!$I$7,IF(AK525="3/3(多子)",$M525*参照!$I$4,IF(AK525="2/3(多子)",$M525*参照!$I$4,IF(AK525="1/3(多子)",$M525*参照!$I$4,IF(AK525="多子世帯",$M525*参照!$I$4,IF(AK525="対象外",0))))))))))</f>
        <v>0</v>
      </c>
      <c r="CJ525" s="454" t="b">
        <f>IF(AL525="3/3",$M525*参照!$I$4,IF(AL525="2/3",$M525*参照!$I$5,IF(AL525="1/3",$M525*参照!$I$6,IF(AL525="1/4(多子)",$M525*参照!$I$4,IF(AL525="1/4(工･農)",$M525*参照!$I$7,IF(AL525="3/3(多子)",$M525*参照!$I$4,IF(AL525="2/3(多子)",$M525*参照!$I$4,IF(AL525="1/3(多子)",$M525*参照!$I$4,IF(AL525="多子世帯",$M525*参照!$I$4,IF(AL525="対象外",0))))))))))</f>
        <v>0</v>
      </c>
      <c r="CK525" s="454" t="b">
        <f>IF(AM525="3/3",$M525*参照!$I$4,IF(AM525="2/3",$M525*参照!$I$5,IF(AM525="1/3",$M525*参照!$I$6,IF(AM525="1/4(多子)",$M525*参照!$I$4,IF(AM525="1/4(工･農)",$M525*参照!$I$7,IF(AM525="3/3(多子)",$M525*参照!$I$4,IF(AM525="2/3(多子)",$M525*参照!$I$4,IF(AM525="1/3(多子)",$M525*参照!$I$4,IF(AM525="多子世帯",$M525*参照!$I$4,IF(AM525="対象外",0))))))))))</f>
        <v>0</v>
      </c>
      <c r="CL525" s="454" t="b">
        <f>IF(AN525="3/3",$M525*参照!$I$4,IF(AN525="2/3",$M525*参照!$I$5,IF(AN525="1/3",$M525*参照!$I$6,IF(AN525="1/4(多子)",$M525*参照!$I$4,IF(AN525="1/4(工･農)",$M525*参照!$I$7,IF(AN525="3/3(多子)",$M525*参照!$I$4,IF(AN525="2/3(多子)",$M525*参照!$I$4,IF(AN525="1/3(多子)",$M525*参照!$I$4,IF(AN525="多子世帯",$M525*参照!$I$4,IF(AN525="対象外",0))))))))))</f>
        <v>0</v>
      </c>
      <c r="CM525" s="454" t="b">
        <f>IF(AO525="3/3",$M525*参照!$I$4,IF(AO525="2/3",$M525*参照!$I$5,IF(AO525="1/3",$M525*参照!$I$6,IF(AO525="1/4(多子)",$M525*参照!$I$4,IF(AO525="1/4(工･農)",$M525*参照!$I$7,IF(AO525="3/3(多子)",$M525*参照!$I$4,IF(AO525="2/3(多子)",$M525*参照!$I$4,IF(AO525="1/3(多子)",$M525*参照!$I$4,IF(AO525="多子世帯",$M525*参照!$I$4,IF(AO525="対象外",0))))))))))</f>
        <v>0</v>
      </c>
      <c r="CN525" s="454" t="b">
        <f>IF(AP525="3/3",$M525*参照!$I$4,IF(AP525="2/3",$M525*参照!$I$5,IF(AP525="1/3",$M525*参照!$I$6,IF(AP525="1/4(多子)",$M525*参照!$I$4,IF(AP525="1/4(工･農)",$M525*参照!$I$7,IF(AP525="3/3(多子)",$M525*参照!$I$4,IF(AP525="2/3(多子)",$M525*参照!$I$4,IF(AP525="1/3(多子)",$M525*参照!$I$4,IF(AP525="多子世帯",$M525*参照!$I$4,IF(AP525="対象外",0))))))))))</f>
        <v>0</v>
      </c>
      <c r="CO525" s="454" t="b">
        <f>IF(AQ525="3/3",$M525*参照!$I$4,IF(AQ525="2/3",$M525*参照!$I$5,IF(AQ525="1/3",$M525*参照!$I$6,IF(AQ525="1/4(多子)",$M525*参照!$I$4,IF(AQ525="1/4(工･農)",$M525*参照!$I$7,IF(AQ525="3/3(多子)",$M525*参照!$I$4,IF(AQ525="2/3(多子)",$M525*参照!$I$4,IF(AQ525="1/3(多子)",$M525*参照!$I$4,IF(AQ525="多子世帯",$M525*参照!$I$4,IF(AQ525="対象外",0))))))))))</f>
        <v>0</v>
      </c>
      <c r="CP525" s="454" t="b">
        <f>IF(AR525="3/3",$M525*参照!$I$4,IF(AR525="2/3",$M525*参照!$I$5,IF(AR525="1/3",$M525*参照!$I$6,IF(AR525="1/4(多子)",$M525*参照!$I$4,IF(AR525="1/4(工･農)",$M525*参照!$I$7,IF(AR525="3/3(多子)",$M525*参照!$I$4,IF(AR525="2/3(多子)",$M525*参照!$I$4,IF(AR525="1/3(多子)",$M525*参照!$I$4,IF(AR525="多子世帯",$M525*参照!$I$4,IF(AR525="対象外",0))))))))))</f>
        <v>0</v>
      </c>
      <c r="CQ525" s="455" t="b">
        <f>IF(AS525="3/3",$M525*参照!$I$4,IF(AS525="2/3",$M525*参照!$I$5,IF(AS525="1/3",$M525*参照!$I$6,IF(AS525="1/4(多子)",$M525*参照!$I$4,IF(AS525="1/4(工･農)",$M525*参照!$I$7,IF(AS525="3/3(多子)",$M525*参照!$I$4,IF(AS525="2/3(多子)",$M525*参照!$I$4,IF(AS525="1/3(多子)",$M525*参照!$I$4,IF(AS525="多子世帯",$M525*参照!$I$4,IF(AS525="対象外",0))))))))))</f>
        <v>0</v>
      </c>
      <c r="CR525" s="456">
        <f t="shared" si="433"/>
        <v>0</v>
      </c>
      <c r="CS525" s="66"/>
      <c r="CT525" s="147"/>
      <c r="CU525" s="147"/>
      <c r="CV525" s="147"/>
      <c r="CW525" s="147"/>
      <c r="CX525" s="147"/>
      <c r="CY525" s="149"/>
      <c r="CZ525" s="100"/>
      <c r="DA525" s="147"/>
      <c r="DB525" s="147"/>
      <c r="DC525" s="147"/>
      <c r="DD525" s="147"/>
      <c r="DE525" s="147"/>
      <c r="DF525" s="148">
        <f t="shared" si="434"/>
        <v>0</v>
      </c>
      <c r="DG525" s="77">
        <f>IF(CD525=0,0,(ROUNDUP(O525*(BU525*参照!$C$5+BV525*参照!$C$6+BW525*参照!$C$7+BX525*参照!$C$8+BY525*参照!$C$9+BZ525*参照!$C$10+CA525*参照!$C$11+CB525*参照!$C$12+CC525*参照!$C$13)/CD525,-2)))</f>
        <v>0</v>
      </c>
      <c r="DH525" s="136" t="str">
        <f t="shared" si="405"/>
        <v>B</v>
      </c>
    </row>
    <row r="526" spans="1:112" ht="14.4">
      <c r="A526" s="137">
        <v>485</v>
      </c>
      <c r="B526" s="363"/>
      <c r="C526" s="361"/>
      <c r="D526" s="126"/>
      <c r="E526" s="127"/>
      <c r="F526" s="185"/>
      <c r="G526" s="213"/>
      <c r="H526" s="355"/>
      <c r="I526" s="235">
        <v>0</v>
      </c>
      <c r="J526" s="235">
        <f t="shared" si="406"/>
        <v>0</v>
      </c>
      <c r="K526" s="387">
        <f>IF(D526="昼間",参照!$E$4,IF(D526="夜間等",参照!$E$5,IF(D526="通信",参照!$E$6,0)))</f>
        <v>0</v>
      </c>
      <c r="L526" s="240">
        <f t="shared" si="407"/>
        <v>0</v>
      </c>
      <c r="M526" s="241">
        <f t="shared" si="408"/>
        <v>0</v>
      </c>
      <c r="N526" s="238"/>
      <c r="O526" s="238">
        <f t="shared" si="409"/>
        <v>0</v>
      </c>
      <c r="P526" s="389">
        <v>0</v>
      </c>
      <c r="Q526" s="392">
        <f>IF(D526="昼間",参照!$F$4,IF(D526="夜間等",参照!$F$5,IF(D526="通信",参照!$F$6,0)))</f>
        <v>0</v>
      </c>
      <c r="R526" s="240">
        <f t="shared" si="410"/>
        <v>0</v>
      </c>
      <c r="S526" s="214"/>
      <c r="T526" s="384">
        <f t="shared" si="411"/>
        <v>0</v>
      </c>
      <c r="U526" s="382">
        <f t="shared" si="412"/>
        <v>0</v>
      </c>
      <c r="V526" s="380">
        <f t="shared" si="413"/>
        <v>0</v>
      </c>
      <c r="W526" s="378">
        <f t="shared" si="414"/>
        <v>0</v>
      </c>
      <c r="X526" s="386" t="str">
        <f t="shared" si="384"/>
        <v>0</v>
      </c>
      <c r="Y526" s="379">
        <f t="shared" si="415"/>
        <v>0</v>
      </c>
      <c r="Z526" s="441"/>
      <c r="AA526" s="441"/>
      <c r="AB526" s="445">
        <f t="shared" si="416"/>
        <v>0</v>
      </c>
      <c r="AC526" s="356">
        <f t="shared" si="417"/>
        <v>0</v>
      </c>
      <c r="AD526" s="123">
        <f t="shared" si="385"/>
        <v>0</v>
      </c>
      <c r="AE526" s="123">
        <f t="shared" si="386"/>
        <v>0</v>
      </c>
      <c r="AF526" s="183"/>
      <c r="AG526" s="32"/>
      <c r="AH526" s="97"/>
      <c r="AI526" s="33"/>
      <c r="AJ526" s="97"/>
      <c r="AK526" s="33"/>
      <c r="AL526" s="97"/>
      <c r="AM526" s="98"/>
      <c r="AN526" s="99"/>
      <c r="AO526" s="147"/>
      <c r="AP526" s="147"/>
      <c r="AQ526" s="147"/>
      <c r="AR526" s="147"/>
      <c r="AS526" s="33"/>
      <c r="AT526" s="308">
        <f t="shared" si="387"/>
        <v>0</v>
      </c>
      <c r="AU526" s="295">
        <f t="shared" si="388"/>
        <v>0</v>
      </c>
      <c r="AV526" s="295">
        <f t="shared" si="389"/>
        <v>0</v>
      </c>
      <c r="AW526" s="295">
        <f t="shared" si="390"/>
        <v>0</v>
      </c>
      <c r="AX526" s="295">
        <f t="shared" si="391"/>
        <v>0</v>
      </c>
      <c r="AY526" s="295">
        <f t="shared" si="392"/>
        <v>0</v>
      </c>
      <c r="AZ526" s="295">
        <f t="shared" si="393"/>
        <v>0</v>
      </c>
      <c r="BA526" s="295">
        <f t="shared" si="394"/>
        <v>0</v>
      </c>
      <c r="BB526" s="310">
        <f t="shared" si="395"/>
        <v>0</v>
      </c>
      <c r="BC526" s="308">
        <f t="shared" si="396"/>
        <v>0</v>
      </c>
      <c r="BD526" s="308">
        <f t="shared" si="397"/>
        <v>0</v>
      </c>
      <c r="BE526" s="295">
        <f t="shared" si="398"/>
        <v>0</v>
      </c>
      <c r="BF526" s="308">
        <f t="shared" si="399"/>
        <v>0</v>
      </c>
      <c r="BG526" s="295">
        <f t="shared" si="400"/>
        <v>0</v>
      </c>
      <c r="BH526" s="308">
        <f t="shared" si="401"/>
        <v>0</v>
      </c>
      <c r="BI526" s="295">
        <f t="shared" si="402"/>
        <v>0</v>
      </c>
      <c r="BJ526" s="295">
        <f t="shared" si="403"/>
        <v>0</v>
      </c>
      <c r="BK526" s="310">
        <f t="shared" si="404"/>
        <v>0</v>
      </c>
      <c r="BL526" s="317">
        <f t="shared" si="418"/>
        <v>0</v>
      </c>
      <c r="BM526" s="299">
        <f t="shared" si="418"/>
        <v>0</v>
      </c>
      <c r="BN526" s="299">
        <f t="shared" si="419"/>
        <v>0</v>
      </c>
      <c r="BO526" s="299">
        <f t="shared" si="418"/>
        <v>0</v>
      </c>
      <c r="BP526" s="299">
        <f t="shared" si="420"/>
        <v>0</v>
      </c>
      <c r="BQ526" s="299">
        <f t="shared" si="418"/>
        <v>0</v>
      </c>
      <c r="BR526" s="299">
        <f t="shared" si="421"/>
        <v>0</v>
      </c>
      <c r="BS526" s="299">
        <f t="shared" si="422"/>
        <v>0</v>
      </c>
      <c r="BT526" s="318">
        <f t="shared" si="422"/>
        <v>0</v>
      </c>
      <c r="BU526" s="450">
        <f t="shared" si="423"/>
        <v>0</v>
      </c>
      <c r="BV526" s="451">
        <f t="shared" si="424"/>
        <v>0</v>
      </c>
      <c r="BW526" s="451">
        <f t="shared" si="425"/>
        <v>0</v>
      </c>
      <c r="BX526" s="451">
        <f t="shared" si="426"/>
        <v>0</v>
      </c>
      <c r="BY526" s="451">
        <f t="shared" si="427"/>
        <v>0</v>
      </c>
      <c r="BZ526" s="451">
        <f t="shared" si="428"/>
        <v>0</v>
      </c>
      <c r="CA526" s="451">
        <f t="shared" si="429"/>
        <v>0</v>
      </c>
      <c r="CB526" s="451">
        <f t="shared" si="430"/>
        <v>0</v>
      </c>
      <c r="CC526" s="451">
        <f t="shared" si="431"/>
        <v>0</v>
      </c>
      <c r="CD526" s="452">
        <f t="shared" si="432"/>
        <v>0</v>
      </c>
      <c r="CE526" s="453">
        <f>IF($AF526="3/3",$R526*参照!$J$4,IF($AF526="2/3",$R526*参照!$J$5,IF($AF526="1/3",$R526*参照!$J$6,IF($AF526="1/4(多子)",$R526*参照!$J$4,IF($AF526="1/4(工･農)",$R526*参照!$J$7,IF($AF526="3/3(多子)",$R526*参照!$J$4,IF($AF526="2/3(多子)",$R526*参照!$J$4,IF($AF526="1/3(多子)",$R526*参照!$J$4,IF($AF526="多子世帯",$R526*参照!$J$4,)))))))))</f>
        <v>0</v>
      </c>
      <c r="CF526" s="454" t="b">
        <f>IF(AH526="3/3",$M526*参照!$I$4,IF(AH526="2/3",$M526*参照!$I$5,IF(AH526="1/3",$M526*参照!$I$6,IF(AH526="1/4(多子)",$M526*参照!$I$4,IF(AH526="1/4(工･農)",$M526*参照!$I$7,IF(AH526="3/3(多子)",$M526*参照!$I$4,IF(AH526="2/3(多子)",$M526*参照!$I$4,IF(AH526="1/3(多子)",$M526*参照!$I$4,IF(AH526="多子世帯",$M526*参照!$I$4,IF(AH526="対象外",0))))))))))</f>
        <v>0</v>
      </c>
      <c r="CG526" s="454" t="b">
        <f>IF(AI526="3/3",$M526*参照!$I$4,IF(AI526="2/3",$M526*参照!$I$5,IF(AI526="1/3",$M526*参照!$I$6,IF(AI526="1/4(多子)",$M526*参照!$I$4,IF(AI526="1/4(工･農)",$M526*参照!$I$7,IF(AI526="3/3(多子)",$M526*参照!$I$4,IF(AI526="2/3(多子)",$M526*参照!$I$4,IF(AI526="1/3(多子)",$M526*参照!$I$4,IF(AI526="多子世帯",$M526*参照!$I$4,IF(AI526="対象外",0))))))))))</f>
        <v>0</v>
      </c>
      <c r="CH526" s="454" t="b">
        <f>IF(AJ526="3/3",$M526*参照!$I$4,IF(AJ526="2/3",$M526*参照!$I$5,IF(AJ526="1/3",$M526*参照!$I$6,IF(AJ526="1/4(多子)",$M526*参照!$I$4,IF(AJ526="1/4(工･農)",$M526*参照!$I$7,IF(AJ526="3/3(多子)",$M526*参照!$I$4,IF(AJ526="2/3(多子)",$M526*参照!$I$4,IF(AJ526="1/3(多子)",$M526*参照!$I$4,IF(AJ526="多子世帯",$M526*参照!$I$4,IF(AJ526="対象外",0))))))))))</f>
        <v>0</v>
      </c>
      <c r="CI526" s="454" t="b">
        <f>IF(AK526="3/3",$M526*参照!$I$4,IF(AK526="2/3",$M526*参照!$I$5,IF(AK526="1/3",$M526*参照!$I$6,IF(AK526="1/4(多子)",$M526*参照!$I$4,IF(AK526="1/4(工･農)",$M526*参照!$I$7,IF(AK526="3/3(多子)",$M526*参照!$I$4,IF(AK526="2/3(多子)",$M526*参照!$I$4,IF(AK526="1/3(多子)",$M526*参照!$I$4,IF(AK526="多子世帯",$M526*参照!$I$4,IF(AK526="対象外",0))))))))))</f>
        <v>0</v>
      </c>
      <c r="CJ526" s="454" t="b">
        <f>IF(AL526="3/3",$M526*参照!$I$4,IF(AL526="2/3",$M526*参照!$I$5,IF(AL526="1/3",$M526*参照!$I$6,IF(AL526="1/4(多子)",$M526*参照!$I$4,IF(AL526="1/4(工･農)",$M526*参照!$I$7,IF(AL526="3/3(多子)",$M526*参照!$I$4,IF(AL526="2/3(多子)",$M526*参照!$I$4,IF(AL526="1/3(多子)",$M526*参照!$I$4,IF(AL526="多子世帯",$M526*参照!$I$4,IF(AL526="対象外",0))))))))))</f>
        <v>0</v>
      </c>
      <c r="CK526" s="454" t="b">
        <f>IF(AM526="3/3",$M526*参照!$I$4,IF(AM526="2/3",$M526*参照!$I$5,IF(AM526="1/3",$M526*参照!$I$6,IF(AM526="1/4(多子)",$M526*参照!$I$4,IF(AM526="1/4(工･農)",$M526*参照!$I$7,IF(AM526="3/3(多子)",$M526*参照!$I$4,IF(AM526="2/3(多子)",$M526*参照!$I$4,IF(AM526="1/3(多子)",$M526*参照!$I$4,IF(AM526="多子世帯",$M526*参照!$I$4,IF(AM526="対象外",0))))))))))</f>
        <v>0</v>
      </c>
      <c r="CL526" s="454" t="b">
        <f>IF(AN526="3/3",$M526*参照!$I$4,IF(AN526="2/3",$M526*参照!$I$5,IF(AN526="1/3",$M526*参照!$I$6,IF(AN526="1/4(多子)",$M526*参照!$I$4,IF(AN526="1/4(工･農)",$M526*参照!$I$7,IF(AN526="3/3(多子)",$M526*参照!$I$4,IF(AN526="2/3(多子)",$M526*参照!$I$4,IF(AN526="1/3(多子)",$M526*参照!$I$4,IF(AN526="多子世帯",$M526*参照!$I$4,IF(AN526="対象外",0))))))))))</f>
        <v>0</v>
      </c>
      <c r="CM526" s="454" t="b">
        <f>IF(AO526="3/3",$M526*参照!$I$4,IF(AO526="2/3",$M526*参照!$I$5,IF(AO526="1/3",$M526*参照!$I$6,IF(AO526="1/4(多子)",$M526*参照!$I$4,IF(AO526="1/4(工･農)",$M526*参照!$I$7,IF(AO526="3/3(多子)",$M526*参照!$I$4,IF(AO526="2/3(多子)",$M526*参照!$I$4,IF(AO526="1/3(多子)",$M526*参照!$I$4,IF(AO526="多子世帯",$M526*参照!$I$4,IF(AO526="対象外",0))))))))))</f>
        <v>0</v>
      </c>
      <c r="CN526" s="454" t="b">
        <f>IF(AP526="3/3",$M526*参照!$I$4,IF(AP526="2/3",$M526*参照!$I$5,IF(AP526="1/3",$M526*参照!$I$6,IF(AP526="1/4(多子)",$M526*参照!$I$4,IF(AP526="1/4(工･農)",$M526*参照!$I$7,IF(AP526="3/3(多子)",$M526*参照!$I$4,IF(AP526="2/3(多子)",$M526*参照!$I$4,IF(AP526="1/3(多子)",$M526*参照!$I$4,IF(AP526="多子世帯",$M526*参照!$I$4,IF(AP526="対象外",0))))))))))</f>
        <v>0</v>
      </c>
      <c r="CO526" s="454" t="b">
        <f>IF(AQ526="3/3",$M526*参照!$I$4,IF(AQ526="2/3",$M526*参照!$I$5,IF(AQ526="1/3",$M526*参照!$I$6,IF(AQ526="1/4(多子)",$M526*参照!$I$4,IF(AQ526="1/4(工･農)",$M526*参照!$I$7,IF(AQ526="3/3(多子)",$M526*参照!$I$4,IF(AQ526="2/3(多子)",$M526*参照!$I$4,IF(AQ526="1/3(多子)",$M526*参照!$I$4,IF(AQ526="多子世帯",$M526*参照!$I$4,IF(AQ526="対象外",0))))))))))</f>
        <v>0</v>
      </c>
      <c r="CP526" s="454" t="b">
        <f>IF(AR526="3/3",$M526*参照!$I$4,IF(AR526="2/3",$M526*参照!$I$5,IF(AR526="1/3",$M526*参照!$I$6,IF(AR526="1/4(多子)",$M526*参照!$I$4,IF(AR526="1/4(工･農)",$M526*参照!$I$7,IF(AR526="3/3(多子)",$M526*参照!$I$4,IF(AR526="2/3(多子)",$M526*参照!$I$4,IF(AR526="1/3(多子)",$M526*参照!$I$4,IF(AR526="多子世帯",$M526*参照!$I$4,IF(AR526="対象外",0))))))))))</f>
        <v>0</v>
      </c>
      <c r="CQ526" s="455" t="b">
        <f>IF(AS526="3/3",$M526*参照!$I$4,IF(AS526="2/3",$M526*参照!$I$5,IF(AS526="1/3",$M526*参照!$I$6,IF(AS526="1/4(多子)",$M526*参照!$I$4,IF(AS526="1/4(工･農)",$M526*参照!$I$7,IF(AS526="3/3(多子)",$M526*参照!$I$4,IF(AS526="2/3(多子)",$M526*参照!$I$4,IF(AS526="1/3(多子)",$M526*参照!$I$4,IF(AS526="多子世帯",$M526*参照!$I$4,IF(AS526="対象外",0))))))))))</f>
        <v>0</v>
      </c>
      <c r="CR526" s="456">
        <f t="shared" si="433"/>
        <v>0</v>
      </c>
      <c r="CS526" s="66"/>
      <c r="CT526" s="147"/>
      <c r="CU526" s="147"/>
      <c r="CV526" s="147"/>
      <c r="CW526" s="147"/>
      <c r="CX526" s="147"/>
      <c r="CY526" s="149"/>
      <c r="CZ526" s="100"/>
      <c r="DA526" s="147"/>
      <c r="DB526" s="147"/>
      <c r="DC526" s="147"/>
      <c r="DD526" s="147"/>
      <c r="DE526" s="147"/>
      <c r="DF526" s="148">
        <f t="shared" si="434"/>
        <v>0</v>
      </c>
      <c r="DG526" s="77">
        <f>IF(CD526=0,0,(ROUNDUP(O526*(BU526*参照!$C$5+BV526*参照!$C$6+BW526*参照!$C$7+BX526*参照!$C$8+BY526*参照!$C$9+BZ526*参照!$C$10+CA526*参照!$C$11+CB526*参照!$C$12+CC526*参照!$C$13)/CD526,-2)))</f>
        <v>0</v>
      </c>
      <c r="DH526" s="136" t="str">
        <f t="shared" si="405"/>
        <v>B</v>
      </c>
    </row>
    <row r="527" spans="1:112" ht="14.4">
      <c r="A527" s="137">
        <v>486</v>
      </c>
      <c r="B527" s="363"/>
      <c r="C527" s="361"/>
      <c r="D527" s="126"/>
      <c r="E527" s="127"/>
      <c r="F527" s="185"/>
      <c r="G527" s="213"/>
      <c r="H527" s="355"/>
      <c r="I527" s="235">
        <v>0</v>
      </c>
      <c r="J527" s="235">
        <f t="shared" si="406"/>
        <v>0</v>
      </c>
      <c r="K527" s="387">
        <f>IF(D527="昼間",参照!$E$4,IF(D527="夜間等",参照!$E$5,IF(D527="通信",参照!$E$6,0)))</f>
        <v>0</v>
      </c>
      <c r="L527" s="240">
        <f t="shared" si="407"/>
        <v>0</v>
      </c>
      <c r="M527" s="241">
        <f t="shared" si="408"/>
        <v>0</v>
      </c>
      <c r="N527" s="238"/>
      <c r="O527" s="238">
        <f t="shared" si="409"/>
        <v>0</v>
      </c>
      <c r="P527" s="389">
        <v>0</v>
      </c>
      <c r="Q527" s="392">
        <f>IF(D527="昼間",参照!$F$4,IF(D527="夜間等",参照!$F$5,IF(D527="通信",参照!$F$6,0)))</f>
        <v>0</v>
      </c>
      <c r="R527" s="240">
        <f t="shared" si="410"/>
        <v>0</v>
      </c>
      <c r="S527" s="214"/>
      <c r="T527" s="384">
        <f t="shared" si="411"/>
        <v>0</v>
      </c>
      <c r="U527" s="382">
        <f t="shared" si="412"/>
        <v>0</v>
      </c>
      <c r="V527" s="380">
        <f t="shared" si="413"/>
        <v>0</v>
      </c>
      <c r="W527" s="378">
        <f t="shared" si="414"/>
        <v>0</v>
      </c>
      <c r="X527" s="386" t="str">
        <f t="shared" si="384"/>
        <v>0</v>
      </c>
      <c r="Y527" s="379">
        <f t="shared" si="415"/>
        <v>0</v>
      </c>
      <c r="Z527" s="441"/>
      <c r="AA527" s="441"/>
      <c r="AB527" s="445">
        <f t="shared" si="416"/>
        <v>0</v>
      </c>
      <c r="AC527" s="356">
        <f t="shared" si="417"/>
        <v>0</v>
      </c>
      <c r="AD527" s="123">
        <f t="shared" si="385"/>
        <v>0</v>
      </c>
      <c r="AE527" s="123">
        <f t="shared" si="386"/>
        <v>0</v>
      </c>
      <c r="AF527" s="183"/>
      <c r="AG527" s="32"/>
      <c r="AH527" s="97"/>
      <c r="AI527" s="33"/>
      <c r="AJ527" s="97"/>
      <c r="AK527" s="33"/>
      <c r="AL527" s="97"/>
      <c r="AM527" s="98"/>
      <c r="AN527" s="99"/>
      <c r="AO527" s="147"/>
      <c r="AP527" s="147"/>
      <c r="AQ527" s="147"/>
      <c r="AR527" s="147"/>
      <c r="AS527" s="33"/>
      <c r="AT527" s="308">
        <f t="shared" si="387"/>
        <v>0</v>
      </c>
      <c r="AU527" s="295">
        <f t="shared" si="388"/>
        <v>0</v>
      </c>
      <c r="AV527" s="295">
        <f t="shared" si="389"/>
        <v>0</v>
      </c>
      <c r="AW527" s="295">
        <f t="shared" si="390"/>
        <v>0</v>
      </c>
      <c r="AX527" s="295">
        <f t="shared" si="391"/>
        <v>0</v>
      </c>
      <c r="AY527" s="295">
        <f t="shared" si="392"/>
        <v>0</v>
      </c>
      <c r="AZ527" s="295">
        <f t="shared" si="393"/>
        <v>0</v>
      </c>
      <c r="BA527" s="295">
        <f t="shared" si="394"/>
        <v>0</v>
      </c>
      <c r="BB527" s="310">
        <f t="shared" si="395"/>
        <v>0</v>
      </c>
      <c r="BC527" s="308">
        <f t="shared" si="396"/>
        <v>0</v>
      </c>
      <c r="BD527" s="308">
        <f t="shared" si="397"/>
        <v>0</v>
      </c>
      <c r="BE527" s="295">
        <f t="shared" si="398"/>
        <v>0</v>
      </c>
      <c r="BF527" s="308">
        <f t="shared" si="399"/>
        <v>0</v>
      </c>
      <c r="BG527" s="295">
        <f t="shared" si="400"/>
        <v>0</v>
      </c>
      <c r="BH527" s="308">
        <f t="shared" si="401"/>
        <v>0</v>
      </c>
      <c r="BI527" s="295">
        <f t="shared" si="402"/>
        <v>0</v>
      </c>
      <c r="BJ527" s="295">
        <f t="shared" si="403"/>
        <v>0</v>
      </c>
      <c r="BK527" s="310">
        <f t="shared" si="404"/>
        <v>0</v>
      </c>
      <c r="BL527" s="317">
        <f t="shared" si="418"/>
        <v>0</v>
      </c>
      <c r="BM527" s="299">
        <f t="shared" si="418"/>
        <v>0</v>
      </c>
      <c r="BN527" s="299">
        <f t="shared" si="419"/>
        <v>0</v>
      </c>
      <c r="BO527" s="299">
        <f t="shared" si="418"/>
        <v>0</v>
      </c>
      <c r="BP527" s="299">
        <f t="shared" si="420"/>
        <v>0</v>
      </c>
      <c r="BQ527" s="299">
        <f t="shared" si="418"/>
        <v>0</v>
      </c>
      <c r="BR527" s="299">
        <f t="shared" si="421"/>
        <v>0</v>
      </c>
      <c r="BS527" s="299">
        <f t="shared" si="422"/>
        <v>0</v>
      </c>
      <c r="BT527" s="318">
        <f t="shared" si="422"/>
        <v>0</v>
      </c>
      <c r="BU527" s="450">
        <f t="shared" si="423"/>
        <v>0</v>
      </c>
      <c r="BV527" s="451">
        <f t="shared" si="424"/>
        <v>0</v>
      </c>
      <c r="BW527" s="451">
        <f t="shared" si="425"/>
        <v>0</v>
      </c>
      <c r="BX527" s="451">
        <f t="shared" si="426"/>
        <v>0</v>
      </c>
      <c r="BY527" s="451">
        <f t="shared" si="427"/>
        <v>0</v>
      </c>
      <c r="BZ527" s="451">
        <f t="shared" si="428"/>
        <v>0</v>
      </c>
      <c r="CA527" s="451">
        <f t="shared" si="429"/>
        <v>0</v>
      </c>
      <c r="CB527" s="451">
        <f t="shared" si="430"/>
        <v>0</v>
      </c>
      <c r="CC527" s="451">
        <f t="shared" si="431"/>
        <v>0</v>
      </c>
      <c r="CD527" s="452">
        <f t="shared" si="432"/>
        <v>0</v>
      </c>
      <c r="CE527" s="453">
        <f>IF($AF527="3/3",$R527*参照!$J$4,IF($AF527="2/3",$R527*参照!$J$5,IF($AF527="1/3",$R527*参照!$J$6,IF($AF527="1/4(多子)",$R527*参照!$J$4,IF($AF527="1/4(工･農)",$R527*参照!$J$7,IF($AF527="3/3(多子)",$R527*参照!$J$4,IF($AF527="2/3(多子)",$R527*参照!$J$4,IF($AF527="1/3(多子)",$R527*参照!$J$4,IF($AF527="多子世帯",$R527*参照!$J$4,)))))))))</f>
        <v>0</v>
      </c>
      <c r="CF527" s="454" t="b">
        <f>IF(AH527="3/3",$M527*参照!$I$4,IF(AH527="2/3",$M527*参照!$I$5,IF(AH527="1/3",$M527*参照!$I$6,IF(AH527="1/4(多子)",$M527*参照!$I$4,IF(AH527="1/4(工･農)",$M527*参照!$I$7,IF(AH527="3/3(多子)",$M527*参照!$I$4,IF(AH527="2/3(多子)",$M527*参照!$I$4,IF(AH527="1/3(多子)",$M527*参照!$I$4,IF(AH527="多子世帯",$M527*参照!$I$4,IF(AH527="対象外",0))))))))))</f>
        <v>0</v>
      </c>
      <c r="CG527" s="454" t="b">
        <f>IF(AI527="3/3",$M527*参照!$I$4,IF(AI527="2/3",$M527*参照!$I$5,IF(AI527="1/3",$M527*参照!$I$6,IF(AI527="1/4(多子)",$M527*参照!$I$4,IF(AI527="1/4(工･農)",$M527*参照!$I$7,IF(AI527="3/3(多子)",$M527*参照!$I$4,IF(AI527="2/3(多子)",$M527*参照!$I$4,IF(AI527="1/3(多子)",$M527*参照!$I$4,IF(AI527="多子世帯",$M527*参照!$I$4,IF(AI527="対象外",0))))))))))</f>
        <v>0</v>
      </c>
      <c r="CH527" s="454" t="b">
        <f>IF(AJ527="3/3",$M527*参照!$I$4,IF(AJ527="2/3",$M527*参照!$I$5,IF(AJ527="1/3",$M527*参照!$I$6,IF(AJ527="1/4(多子)",$M527*参照!$I$4,IF(AJ527="1/4(工･農)",$M527*参照!$I$7,IF(AJ527="3/3(多子)",$M527*参照!$I$4,IF(AJ527="2/3(多子)",$M527*参照!$I$4,IF(AJ527="1/3(多子)",$M527*参照!$I$4,IF(AJ527="多子世帯",$M527*参照!$I$4,IF(AJ527="対象外",0))))))))))</f>
        <v>0</v>
      </c>
      <c r="CI527" s="454" t="b">
        <f>IF(AK527="3/3",$M527*参照!$I$4,IF(AK527="2/3",$M527*参照!$I$5,IF(AK527="1/3",$M527*参照!$I$6,IF(AK527="1/4(多子)",$M527*参照!$I$4,IF(AK527="1/4(工･農)",$M527*参照!$I$7,IF(AK527="3/3(多子)",$M527*参照!$I$4,IF(AK527="2/3(多子)",$M527*参照!$I$4,IF(AK527="1/3(多子)",$M527*参照!$I$4,IF(AK527="多子世帯",$M527*参照!$I$4,IF(AK527="対象外",0))))))))))</f>
        <v>0</v>
      </c>
      <c r="CJ527" s="454" t="b">
        <f>IF(AL527="3/3",$M527*参照!$I$4,IF(AL527="2/3",$M527*参照!$I$5,IF(AL527="1/3",$M527*参照!$I$6,IF(AL527="1/4(多子)",$M527*参照!$I$4,IF(AL527="1/4(工･農)",$M527*参照!$I$7,IF(AL527="3/3(多子)",$M527*参照!$I$4,IF(AL527="2/3(多子)",$M527*参照!$I$4,IF(AL527="1/3(多子)",$M527*参照!$I$4,IF(AL527="多子世帯",$M527*参照!$I$4,IF(AL527="対象外",0))))))))))</f>
        <v>0</v>
      </c>
      <c r="CK527" s="454" t="b">
        <f>IF(AM527="3/3",$M527*参照!$I$4,IF(AM527="2/3",$M527*参照!$I$5,IF(AM527="1/3",$M527*参照!$I$6,IF(AM527="1/4(多子)",$M527*参照!$I$4,IF(AM527="1/4(工･農)",$M527*参照!$I$7,IF(AM527="3/3(多子)",$M527*参照!$I$4,IF(AM527="2/3(多子)",$M527*参照!$I$4,IF(AM527="1/3(多子)",$M527*参照!$I$4,IF(AM527="多子世帯",$M527*参照!$I$4,IF(AM527="対象外",0))))))))))</f>
        <v>0</v>
      </c>
      <c r="CL527" s="454" t="b">
        <f>IF(AN527="3/3",$M527*参照!$I$4,IF(AN527="2/3",$M527*参照!$I$5,IF(AN527="1/3",$M527*参照!$I$6,IF(AN527="1/4(多子)",$M527*参照!$I$4,IF(AN527="1/4(工･農)",$M527*参照!$I$7,IF(AN527="3/3(多子)",$M527*参照!$I$4,IF(AN527="2/3(多子)",$M527*参照!$I$4,IF(AN527="1/3(多子)",$M527*参照!$I$4,IF(AN527="多子世帯",$M527*参照!$I$4,IF(AN527="対象外",0))))))))))</f>
        <v>0</v>
      </c>
      <c r="CM527" s="454" t="b">
        <f>IF(AO527="3/3",$M527*参照!$I$4,IF(AO527="2/3",$M527*参照!$I$5,IF(AO527="1/3",$M527*参照!$I$6,IF(AO527="1/4(多子)",$M527*参照!$I$4,IF(AO527="1/4(工･農)",$M527*参照!$I$7,IF(AO527="3/3(多子)",$M527*参照!$I$4,IF(AO527="2/3(多子)",$M527*参照!$I$4,IF(AO527="1/3(多子)",$M527*参照!$I$4,IF(AO527="多子世帯",$M527*参照!$I$4,IF(AO527="対象外",0))))))))))</f>
        <v>0</v>
      </c>
      <c r="CN527" s="454" t="b">
        <f>IF(AP527="3/3",$M527*参照!$I$4,IF(AP527="2/3",$M527*参照!$I$5,IF(AP527="1/3",$M527*参照!$I$6,IF(AP527="1/4(多子)",$M527*参照!$I$4,IF(AP527="1/4(工･農)",$M527*参照!$I$7,IF(AP527="3/3(多子)",$M527*参照!$I$4,IF(AP527="2/3(多子)",$M527*参照!$I$4,IF(AP527="1/3(多子)",$M527*参照!$I$4,IF(AP527="多子世帯",$M527*参照!$I$4,IF(AP527="対象外",0))))))))))</f>
        <v>0</v>
      </c>
      <c r="CO527" s="454" t="b">
        <f>IF(AQ527="3/3",$M527*参照!$I$4,IF(AQ527="2/3",$M527*参照!$I$5,IF(AQ527="1/3",$M527*参照!$I$6,IF(AQ527="1/4(多子)",$M527*参照!$I$4,IF(AQ527="1/4(工･農)",$M527*参照!$I$7,IF(AQ527="3/3(多子)",$M527*参照!$I$4,IF(AQ527="2/3(多子)",$M527*参照!$I$4,IF(AQ527="1/3(多子)",$M527*参照!$I$4,IF(AQ527="多子世帯",$M527*参照!$I$4,IF(AQ527="対象外",0))))))))))</f>
        <v>0</v>
      </c>
      <c r="CP527" s="454" t="b">
        <f>IF(AR527="3/3",$M527*参照!$I$4,IF(AR527="2/3",$M527*参照!$I$5,IF(AR527="1/3",$M527*参照!$I$6,IF(AR527="1/4(多子)",$M527*参照!$I$4,IF(AR527="1/4(工･農)",$M527*参照!$I$7,IF(AR527="3/3(多子)",$M527*参照!$I$4,IF(AR527="2/3(多子)",$M527*参照!$I$4,IF(AR527="1/3(多子)",$M527*参照!$I$4,IF(AR527="多子世帯",$M527*参照!$I$4,IF(AR527="対象外",0))))))))))</f>
        <v>0</v>
      </c>
      <c r="CQ527" s="455" t="b">
        <f>IF(AS527="3/3",$M527*参照!$I$4,IF(AS527="2/3",$M527*参照!$I$5,IF(AS527="1/3",$M527*参照!$I$6,IF(AS527="1/4(多子)",$M527*参照!$I$4,IF(AS527="1/4(工･農)",$M527*参照!$I$7,IF(AS527="3/3(多子)",$M527*参照!$I$4,IF(AS527="2/3(多子)",$M527*参照!$I$4,IF(AS527="1/3(多子)",$M527*参照!$I$4,IF(AS527="多子世帯",$M527*参照!$I$4,IF(AS527="対象外",0))))))))))</f>
        <v>0</v>
      </c>
      <c r="CR527" s="456">
        <f t="shared" si="433"/>
        <v>0</v>
      </c>
      <c r="CS527" s="66"/>
      <c r="CT527" s="147"/>
      <c r="CU527" s="147"/>
      <c r="CV527" s="147"/>
      <c r="CW527" s="147"/>
      <c r="CX527" s="147"/>
      <c r="CY527" s="149"/>
      <c r="CZ527" s="100"/>
      <c r="DA527" s="147"/>
      <c r="DB527" s="147"/>
      <c r="DC527" s="147"/>
      <c r="DD527" s="147"/>
      <c r="DE527" s="147"/>
      <c r="DF527" s="148">
        <f t="shared" si="434"/>
        <v>0</v>
      </c>
      <c r="DG527" s="77">
        <f>IF(CD527=0,0,(ROUNDUP(O527*(BU527*参照!$C$5+BV527*参照!$C$6+BW527*参照!$C$7+BX527*参照!$C$8+BY527*参照!$C$9+BZ527*参照!$C$10+CA527*参照!$C$11+CB527*参照!$C$12+CC527*参照!$C$13)/CD527,-2)))</f>
        <v>0</v>
      </c>
      <c r="DH527" s="136" t="str">
        <f t="shared" si="405"/>
        <v>B</v>
      </c>
    </row>
    <row r="528" spans="1:112" ht="14.4">
      <c r="A528" s="137">
        <v>487</v>
      </c>
      <c r="B528" s="363"/>
      <c r="C528" s="361"/>
      <c r="D528" s="126"/>
      <c r="E528" s="127"/>
      <c r="F528" s="185"/>
      <c r="G528" s="213"/>
      <c r="H528" s="355"/>
      <c r="I528" s="235">
        <v>0</v>
      </c>
      <c r="J528" s="235">
        <f t="shared" si="406"/>
        <v>0</v>
      </c>
      <c r="K528" s="387">
        <f>IF(D528="昼間",参照!$E$4,IF(D528="夜間等",参照!$E$5,IF(D528="通信",参照!$E$6,0)))</f>
        <v>0</v>
      </c>
      <c r="L528" s="240">
        <f t="shared" si="407"/>
        <v>0</v>
      </c>
      <c r="M528" s="241">
        <f t="shared" si="408"/>
        <v>0</v>
      </c>
      <c r="N528" s="238"/>
      <c r="O528" s="238">
        <f t="shared" si="409"/>
        <v>0</v>
      </c>
      <c r="P528" s="389">
        <v>0</v>
      </c>
      <c r="Q528" s="392">
        <f>IF(D528="昼間",参照!$F$4,IF(D528="夜間等",参照!$F$5,IF(D528="通信",参照!$F$6,0)))</f>
        <v>0</v>
      </c>
      <c r="R528" s="240">
        <f t="shared" si="410"/>
        <v>0</v>
      </c>
      <c r="S528" s="214"/>
      <c r="T528" s="384">
        <f t="shared" si="411"/>
        <v>0</v>
      </c>
      <c r="U528" s="382">
        <f t="shared" si="412"/>
        <v>0</v>
      </c>
      <c r="V528" s="380">
        <f t="shared" si="413"/>
        <v>0</v>
      </c>
      <c r="W528" s="378">
        <f t="shared" si="414"/>
        <v>0</v>
      </c>
      <c r="X528" s="386" t="str">
        <f t="shared" si="384"/>
        <v>0</v>
      </c>
      <c r="Y528" s="379">
        <f t="shared" si="415"/>
        <v>0</v>
      </c>
      <c r="Z528" s="441"/>
      <c r="AA528" s="441"/>
      <c r="AB528" s="445">
        <f t="shared" si="416"/>
        <v>0</v>
      </c>
      <c r="AC528" s="356">
        <f t="shared" si="417"/>
        <v>0</v>
      </c>
      <c r="AD528" s="123">
        <f t="shared" si="385"/>
        <v>0</v>
      </c>
      <c r="AE528" s="123">
        <f t="shared" si="386"/>
        <v>0</v>
      </c>
      <c r="AF528" s="183"/>
      <c r="AG528" s="32"/>
      <c r="AH528" s="97"/>
      <c r="AI528" s="33"/>
      <c r="AJ528" s="97"/>
      <c r="AK528" s="33"/>
      <c r="AL528" s="97"/>
      <c r="AM528" s="98"/>
      <c r="AN528" s="99"/>
      <c r="AO528" s="147"/>
      <c r="AP528" s="147"/>
      <c r="AQ528" s="147"/>
      <c r="AR528" s="147"/>
      <c r="AS528" s="33"/>
      <c r="AT528" s="308">
        <f t="shared" si="387"/>
        <v>0</v>
      </c>
      <c r="AU528" s="295">
        <f t="shared" si="388"/>
        <v>0</v>
      </c>
      <c r="AV528" s="295">
        <f t="shared" si="389"/>
        <v>0</v>
      </c>
      <c r="AW528" s="295">
        <f t="shared" si="390"/>
        <v>0</v>
      </c>
      <c r="AX528" s="295">
        <f t="shared" si="391"/>
        <v>0</v>
      </c>
      <c r="AY528" s="295">
        <f t="shared" si="392"/>
        <v>0</v>
      </c>
      <c r="AZ528" s="295">
        <f t="shared" si="393"/>
        <v>0</v>
      </c>
      <c r="BA528" s="295">
        <f t="shared" si="394"/>
        <v>0</v>
      </c>
      <c r="BB528" s="310">
        <f t="shared" si="395"/>
        <v>0</v>
      </c>
      <c r="BC528" s="308">
        <f t="shared" si="396"/>
        <v>0</v>
      </c>
      <c r="BD528" s="308">
        <f t="shared" si="397"/>
        <v>0</v>
      </c>
      <c r="BE528" s="295">
        <f t="shared" si="398"/>
        <v>0</v>
      </c>
      <c r="BF528" s="308">
        <f t="shared" si="399"/>
        <v>0</v>
      </c>
      <c r="BG528" s="295">
        <f t="shared" si="400"/>
        <v>0</v>
      </c>
      <c r="BH528" s="308">
        <f t="shared" si="401"/>
        <v>0</v>
      </c>
      <c r="BI528" s="295">
        <f t="shared" si="402"/>
        <v>0</v>
      </c>
      <c r="BJ528" s="295">
        <f t="shared" si="403"/>
        <v>0</v>
      </c>
      <c r="BK528" s="310">
        <f t="shared" si="404"/>
        <v>0</v>
      </c>
      <c r="BL528" s="317">
        <f t="shared" si="418"/>
        <v>0</v>
      </c>
      <c r="BM528" s="299">
        <f t="shared" si="418"/>
        <v>0</v>
      </c>
      <c r="BN528" s="299">
        <f t="shared" si="419"/>
        <v>0</v>
      </c>
      <c r="BO528" s="299">
        <f t="shared" si="418"/>
        <v>0</v>
      </c>
      <c r="BP528" s="299">
        <f t="shared" si="420"/>
        <v>0</v>
      </c>
      <c r="BQ528" s="299">
        <f t="shared" si="418"/>
        <v>0</v>
      </c>
      <c r="BR528" s="299">
        <f t="shared" si="421"/>
        <v>0</v>
      </c>
      <c r="BS528" s="299">
        <f t="shared" si="422"/>
        <v>0</v>
      </c>
      <c r="BT528" s="318">
        <f t="shared" si="422"/>
        <v>0</v>
      </c>
      <c r="BU528" s="450">
        <f t="shared" si="423"/>
        <v>0</v>
      </c>
      <c r="BV528" s="451">
        <f t="shared" si="424"/>
        <v>0</v>
      </c>
      <c r="BW528" s="451">
        <f t="shared" si="425"/>
        <v>0</v>
      </c>
      <c r="BX528" s="451">
        <f t="shared" si="426"/>
        <v>0</v>
      </c>
      <c r="BY528" s="451">
        <f t="shared" si="427"/>
        <v>0</v>
      </c>
      <c r="BZ528" s="451">
        <f t="shared" si="428"/>
        <v>0</v>
      </c>
      <c r="CA528" s="451">
        <f t="shared" si="429"/>
        <v>0</v>
      </c>
      <c r="CB528" s="451">
        <f t="shared" si="430"/>
        <v>0</v>
      </c>
      <c r="CC528" s="451">
        <f t="shared" si="431"/>
        <v>0</v>
      </c>
      <c r="CD528" s="452">
        <f t="shared" si="432"/>
        <v>0</v>
      </c>
      <c r="CE528" s="453">
        <f>IF($AF528="3/3",$R528*参照!$J$4,IF($AF528="2/3",$R528*参照!$J$5,IF($AF528="1/3",$R528*参照!$J$6,IF($AF528="1/4(多子)",$R528*参照!$J$4,IF($AF528="1/4(工･農)",$R528*参照!$J$7,IF($AF528="3/3(多子)",$R528*参照!$J$4,IF($AF528="2/3(多子)",$R528*参照!$J$4,IF($AF528="1/3(多子)",$R528*参照!$J$4,IF($AF528="多子世帯",$R528*参照!$J$4,)))))))))</f>
        <v>0</v>
      </c>
      <c r="CF528" s="454" t="b">
        <f>IF(AH528="3/3",$M528*参照!$I$4,IF(AH528="2/3",$M528*参照!$I$5,IF(AH528="1/3",$M528*参照!$I$6,IF(AH528="1/4(多子)",$M528*参照!$I$4,IF(AH528="1/4(工･農)",$M528*参照!$I$7,IF(AH528="3/3(多子)",$M528*参照!$I$4,IF(AH528="2/3(多子)",$M528*参照!$I$4,IF(AH528="1/3(多子)",$M528*参照!$I$4,IF(AH528="多子世帯",$M528*参照!$I$4,IF(AH528="対象外",0))))))))))</f>
        <v>0</v>
      </c>
      <c r="CG528" s="454" t="b">
        <f>IF(AI528="3/3",$M528*参照!$I$4,IF(AI528="2/3",$M528*参照!$I$5,IF(AI528="1/3",$M528*参照!$I$6,IF(AI528="1/4(多子)",$M528*参照!$I$4,IF(AI528="1/4(工･農)",$M528*参照!$I$7,IF(AI528="3/3(多子)",$M528*参照!$I$4,IF(AI528="2/3(多子)",$M528*参照!$I$4,IF(AI528="1/3(多子)",$M528*参照!$I$4,IF(AI528="多子世帯",$M528*参照!$I$4,IF(AI528="対象外",0))))))))))</f>
        <v>0</v>
      </c>
      <c r="CH528" s="454" t="b">
        <f>IF(AJ528="3/3",$M528*参照!$I$4,IF(AJ528="2/3",$M528*参照!$I$5,IF(AJ528="1/3",$M528*参照!$I$6,IF(AJ528="1/4(多子)",$M528*参照!$I$4,IF(AJ528="1/4(工･農)",$M528*参照!$I$7,IF(AJ528="3/3(多子)",$M528*参照!$I$4,IF(AJ528="2/3(多子)",$M528*参照!$I$4,IF(AJ528="1/3(多子)",$M528*参照!$I$4,IF(AJ528="多子世帯",$M528*参照!$I$4,IF(AJ528="対象外",0))))))))))</f>
        <v>0</v>
      </c>
      <c r="CI528" s="454" t="b">
        <f>IF(AK528="3/3",$M528*参照!$I$4,IF(AK528="2/3",$M528*参照!$I$5,IF(AK528="1/3",$M528*参照!$I$6,IF(AK528="1/4(多子)",$M528*参照!$I$4,IF(AK528="1/4(工･農)",$M528*参照!$I$7,IF(AK528="3/3(多子)",$M528*参照!$I$4,IF(AK528="2/3(多子)",$M528*参照!$I$4,IF(AK528="1/3(多子)",$M528*参照!$I$4,IF(AK528="多子世帯",$M528*参照!$I$4,IF(AK528="対象外",0))))))))))</f>
        <v>0</v>
      </c>
      <c r="CJ528" s="454" t="b">
        <f>IF(AL528="3/3",$M528*参照!$I$4,IF(AL528="2/3",$M528*参照!$I$5,IF(AL528="1/3",$M528*参照!$I$6,IF(AL528="1/4(多子)",$M528*参照!$I$4,IF(AL528="1/4(工･農)",$M528*参照!$I$7,IF(AL528="3/3(多子)",$M528*参照!$I$4,IF(AL528="2/3(多子)",$M528*参照!$I$4,IF(AL528="1/3(多子)",$M528*参照!$I$4,IF(AL528="多子世帯",$M528*参照!$I$4,IF(AL528="対象外",0))))))))))</f>
        <v>0</v>
      </c>
      <c r="CK528" s="454" t="b">
        <f>IF(AM528="3/3",$M528*参照!$I$4,IF(AM528="2/3",$M528*参照!$I$5,IF(AM528="1/3",$M528*参照!$I$6,IF(AM528="1/4(多子)",$M528*参照!$I$4,IF(AM528="1/4(工･農)",$M528*参照!$I$7,IF(AM528="3/3(多子)",$M528*参照!$I$4,IF(AM528="2/3(多子)",$M528*参照!$I$4,IF(AM528="1/3(多子)",$M528*参照!$I$4,IF(AM528="多子世帯",$M528*参照!$I$4,IF(AM528="対象外",0))))))))))</f>
        <v>0</v>
      </c>
      <c r="CL528" s="454" t="b">
        <f>IF(AN528="3/3",$M528*参照!$I$4,IF(AN528="2/3",$M528*参照!$I$5,IF(AN528="1/3",$M528*参照!$I$6,IF(AN528="1/4(多子)",$M528*参照!$I$4,IF(AN528="1/4(工･農)",$M528*参照!$I$7,IF(AN528="3/3(多子)",$M528*参照!$I$4,IF(AN528="2/3(多子)",$M528*参照!$I$4,IF(AN528="1/3(多子)",$M528*参照!$I$4,IF(AN528="多子世帯",$M528*参照!$I$4,IF(AN528="対象外",0))))))))))</f>
        <v>0</v>
      </c>
      <c r="CM528" s="454" t="b">
        <f>IF(AO528="3/3",$M528*参照!$I$4,IF(AO528="2/3",$M528*参照!$I$5,IF(AO528="1/3",$M528*参照!$I$6,IF(AO528="1/4(多子)",$M528*参照!$I$4,IF(AO528="1/4(工･農)",$M528*参照!$I$7,IF(AO528="3/3(多子)",$M528*参照!$I$4,IF(AO528="2/3(多子)",$M528*参照!$I$4,IF(AO528="1/3(多子)",$M528*参照!$I$4,IF(AO528="多子世帯",$M528*参照!$I$4,IF(AO528="対象外",0))))))))))</f>
        <v>0</v>
      </c>
      <c r="CN528" s="454" t="b">
        <f>IF(AP528="3/3",$M528*参照!$I$4,IF(AP528="2/3",$M528*参照!$I$5,IF(AP528="1/3",$M528*参照!$I$6,IF(AP528="1/4(多子)",$M528*参照!$I$4,IF(AP528="1/4(工･農)",$M528*参照!$I$7,IF(AP528="3/3(多子)",$M528*参照!$I$4,IF(AP528="2/3(多子)",$M528*参照!$I$4,IF(AP528="1/3(多子)",$M528*参照!$I$4,IF(AP528="多子世帯",$M528*参照!$I$4,IF(AP528="対象外",0))))))))))</f>
        <v>0</v>
      </c>
      <c r="CO528" s="454" t="b">
        <f>IF(AQ528="3/3",$M528*参照!$I$4,IF(AQ528="2/3",$M528*参照!$I$5,IF(AQ528="1/3",$M528*参照!$I$6,IF(AQ528="1/4(多子)",$M528*参照!$I$4,IF(AQ528="1/4(工･農)",$M528*参照!$I$7,IF(AQ528="3/3(多子)",$M528*参照!$I$4,IF(AQ528="2/3(多子)",$M528*参照!$I$4,IF(AQ528="1/3(多子)",$M528*参照!$I$4,IF(AQ528="多子世帯",$M528*参照!$I$4,IF(AQ528="対象外",0))))))))))</f>
        <v>0</v>
      </c>
      <c r="CP528" s="454" t="b">
        <f>IF(AR528="3/3",$M528*参照!$I$4,IF(AR528="2/3",$M528*参照!$I$5,IF(AR528="1/3",$M528*参照!$I$6,IF(AR528="1/4(多子)",$M528*参照!$I$4,IF(AR528="1/4(工･農)",$M528*参照!$I$7,IF(AR528="3/3(多子)",$M528*参照!$I$4,IF(AR528="2/3(多子)",$M528*参照!$I$4,IF(AR528="1/3(多子)",$M528*参照!$I$4,IF(AR528="多子世帯",$M528*参照!$I$4,IF(AR528="対象外",0))))))))))</f>
        <v>0</v>
      </c>
      <c r="CQ528" s="455" t="b">
        <f>IF(AS528="3/3",$M528*参照!$I$4,IF(AS528="2/3",$M528*参照!$I$5,IF(AS528="1/3",$M528*参照!$I$6,IF(AS528="1/4(多子)",$M528*参照!$I$4,IF(AS528="1/4(工･農)",$M528*参照!$I$7,IF(AS528="3/3(多子)",$M528*参照!$I$4,IF(AS528="2/3(多子)",$M528*参照!$I$4,IF(AS528="1/3(多子)",$M528*参照!$I$4,IF(AS528="多子世帯",$M528*参照!$I$4,IF(AS528="対象外",0))))))))))</f>
        <v>0</v>
      </c>
      <c r="CR528" s="456">
        <f t="shared" si="433"/>
        <v>0</v>
      </c>
      <c r="CS528" s="66"/>
      <c r="CT528" s="147"/>
      <c r="CU528" s="147"/>
      <c r="CV528" s="147"/>
      <c r="CW528" s="147"/>
      <c r="CX528" s="147"/>
      <c r="CY528" s="149"/>
      <c r="CZ528" s="100"/>
      <c r="DA528" s="147"/>
      <c r="DB528" s="147"/>
      <c r="DC528" s="147"/>
      <c r="DD528" s="147"/>
      <c r="DE528" s="147"/>
      <c r="DF528" s="148">
        <f t="shared" si="434"/>
        <v>0</v>
      </c>
      <c r="DG528" s="77">
        <f>IF(CD528=0,0,(ROUNDUP(O528*(BU528*参照!$C$5+BV528*参照!$C$6+BW528*参照!$C$7+BX528*参照!$C$8+BY528*参照!$C$9+BZ528*参照!$C$10+CA528*参照!$C$11+CB528*参照!$C$12+CC528*参照!$C$13)/CD528,-2)))</f>
        <v>0</v>
      </c>
      <c r="DH528" s="136" t="str">
        <f t="shared" si="405"/>
        <v>B</v>
      </c>
    </row>
    <row r="529" spans="1:112" ht="14.4">
      <c r="A529" s="137">
        <v>488</v>
      </c>
      <c r="B529" s="354"/>
      <c r="C529" s="355"/>
      <c r="D529" s="213"/>
      <c r="E529" s="213"/>
      <c r="F529" s="185"/>
      <c r="G529" s="213"/>
      <c r="H529" s="355"/>
      <c r="I529" s="237">
        <v>0</v>
      </c>
      <c r="J529" s="236">
        <f t="shared" si="406"/>
        <v>0</v>
      </c>
      <c r="K529" s="387">
        <f>IF(D529="昼間",参照!$E$4,IF(D529="夜間等",参照!$E$5,IF(D529="通信",参照!$E$6,0)))</f>
        <v>0</v>
      </c>
      <c r="L529" s="240">
        <f t="shared" si="407"/>
        <v>0</v>
      </c>
      <c r="M529" s="241">
        <f t="shared" si="408"/>
        <v>0</v>
      </c>
      <c r="N529" s="238"/>
      <c r="O529" s="238">
        <f t="shared" si="409"/>
        <v>0</v>
      </c>
      <c r="P529" s="389">
        <v>0</v>
      </c>
      <c r="Q529" s="392">
        <f>IF(D529="昼間",参照!$F$4,IF(D529="夜間等",参照!$F$5,IF(D529="通信",参照!$F$6,0)))</f>
        <v>0</v>
      </c>
      <c r="R529" s="240">
        <f t="shared" si="410"/>
        <v>0</v>
      </c>
      <c r="S529" s="214"/>
      <c r="T529" s="384">
        <f t="shared" si="411"/>
        <v>0</v>
      </c>
      <c r="U529" s="382">
        <f t="shared" si="412"/>
        <v>0</v>
      </c>
      <c r="V529" s="380">
        <f t="shared" si="413"/>
        <v>0</v>
      </c>
      <c r="W529" s="378">
        <f t="shared" si="414"/>
        <v>0</v>
      </c>
      <c r="X529" s="386" t="str">
        <f t="shared" si="384"/>
        <v>0</v>
      </c>
      <c r="Y529" s="379">
        <f t="shared" si="415"/>
        <v>0</v>
      </c>
      <c r="Z529" s="441"/>
      <c r="AA529" s="441"/>
      <c r="AB529" s="445">
        <f t="shared" si="416"/>
        <v>0</v>
      </c>
      <c r="AC529" s="356">
        <f t="shared" si="417"/>
        <v>0</v>
      </c>
      <c r="AD529" s="123">
        <f t="shared" si="385"/>
        <v>0</v>
      </c>
      <c r="AE529" s="123">
        <f t="shared" si="386"/>
        <v>0</v>
      </c>
      <c r="AF529" s="183"/>
      <c r="AG529" s="32"/>
      <c r="AH529" s="97"/>
      <c r="AI529" s="33"/>
      <c r="AJ529" s="97"/>
      <c r="AK529" s="33"/>
      <c r="AL529" s="97"/>
      <c r="AM529" s="98"/>
      <c r="AN529" s="99"/>
      <c r="AO529" s="147"/>
      <c r="AP529" s="147"/>
      <c r="AQ529" s="147"/>
      <c r="AR529" s="147"/>
      <c r="AS529" s="33"/>
      <c r="AT529" s="308">
        <f t="shared" si="387"/>
        <v>0</v>
      </c>
      <c r="AU529" s="295">
        <f t="shared" si="388"/>
        <v>0</v>
      </c>
      <c r="AV529" s="295">
        <f t="shared" si="389"/>
        <v>0</v>
      </c>
      <c r="AW529" s="295">
        <f t="shared" si="390"/>
        <v>0</v>
      </c>
      <c r="AX529" s="295">
        <f t="shared" si="391"/>
        <v>0</v>
      </c>
      <c r="AY529" s="295">
        <f t="shared" si="392"/>
        <v>0</v>
      </c>
      <c r="AZ529" s="295">
        <f t="shared" si="393"/>
        <v>0</v>
      </c>
      <c r="BA529" s="295">
        <f t="shared" si="394"/>
        <v>0</v>
      </c>
      <c r="BB529" s="310">
        <f t="shared" si="395"/>
        <v>0</v>
      </c>
      <c r="BC529" s="308">
        <f t="shared" si="396"/>
        <v>0</v>
      </c>
      <c r="BD529" s="308">
        <f t="shared" si="397"/>
        <v>0</v>
      </c>
      <c r="BE529" s="295">
        <f t="shared" si="398"/>
        <v>0</v>
      </c>
      <c r="BF529" s="308">
        <f t="shared" si="399"/>
        <v>0</v>
      </c>
      <c r="BG529" s="295">
        <f t="shared" si="400"/>
        <v>0</v>
      </c>
      <c r="BH529" s="308">
        <f t="shared" si="401"/>
        <v>0</v>
      </c>
      <c r="BI529" s="295">
        <f t="shared" si="402"/>
        <v>0</v>
      </c>
      <c r="BJ529" s="295">
        <f t="shared" si="403"/>
        <v>0</v>
      </c>
      <c r="BK529" s="310">
        <f t="shared" si="404"/>
        <v>0</v>
      </c>
      <c r="BL529" s="317">
        <f t="shared" si="418"/>
        <v>0</v>
      </c>
      <c r="BM529" s="299">
        <f t="shared" si="418"/>
        <v>0</v>
      </c>
      <c r="BN529" s="299">
        <f t="shared" si="419"/>
        <v>0</v>
      </c>
      <c r="BO529" s="299">
        <f t="shared" si="418"/>
        <v>0</v>
      </c>
      <c r="BP529" s="299">
        <f t="shared" si="420"/>
        <v>0</v>
      </c>
      <c r="BQ529" s="299">
        <f t="shared" si="418"/>
        <v>0</v>
      </c>
      <c r="BR529" s="299">
        <f t="shared" si="421"/>
        <v>0</v>
      </c>
      <c r="BS529" s="299">
        <f t="shared" si="422"/>
        <v>0</v>
      </c>
      <c r="BT529" s="318">
        <f t="shared" si="422"/>
        <v>0</v>
      </c>
      <c r="BU529" s="450">
        <f t="shared" si="423"/>
        <v>0</v>
      </c>
      <c r="BV529" s="451">
        <f t="shared" si="424"/>
        <v>0</v>
      </c>
      <c r="BW529" s="451">
        <f t="shared" si="425"/>
        <v>0</v>
      </c>
      <c r="BX529" s="451">
        <f t="shared" si="426"/>
        <v>0</v>
      </c>
      <c r="BY529" s="451">
        <f t="shared" si="427"/>
        <v>0</v>
      </c>
      <c r="BZ529" s="451">
        <f t="shared" si="428"/>
        <v>0</v>
      </c>
      <c r="CA529" s="451">
        <f t="shared" si="429"/>
        <v>0</v>
      </c>
      <c r="CB529" s="451">
        <f t="shared" si="430"/>
        <v>0</v>
      </c>
      <c r="CC529" s="451">
        <f t="shared" si="431"/>
        <v>0</v>
      </c>
      <c r="CD529" s="452">
        <f t="shared" si="432"/>
        <v>0</v>
      </c>
      <c r="CE529" s="453">
        <f>IF($AF529="3/3",$R529*参照!$J$4,IF($AF529="2/3",$R529*参照!$J$5,IF($AF529="1/3",$R529*参照!$J$6,IF($AF529="1/4(多子)",$R529*参照!$J$4,IF($AF529="1/4(工･農)",$R529*参照!$J$7,IF($AF529="3/3(多子)",$R529*参照!$J$4,IF($AF529="2/3(多子)",$R529*参照!$J$4,IF($AF529="1/3(多子)",$R529*参照!$J$4,IF($AF529="多子世帯",$R529*参照!$J$4,)))))))))</f>
        <v>0</v>
      </c>
      <c r="CF529" s="454" t="b">
        <f>IF(AH529="3/3",$M529*参照!$I$4,IF(AH529="2/3",$M529*参照!$I$5,IF(AH529="1/3",$M529*参照!$I$6,IF(AH529="1/4(多子)",$M529*参照!$I$4,IF(AH529="1/4(工･農)",$M529*参照!$I$7,IF(AH529="3/3(多子)",$M529*参照!$I$4,IF(AH529="2/3(多子)",$M529*参照!$I$4,IF(AH529="1/3(多子)",$M529*参照!$I$4,IF(AH529="多子世帯",$M529*参照!$I$4,IF(AH529="対象外",0))))))))))</f>
        <v>0</v>
      </c>
      <c r="CG529" s="454" t="b">
        <f>IF(AI529="3/3",$M529*参照!$I$4,IF(AI529="2/3",$M529*参照!$I$5,IF(AI529="1/3",$M529*参照!$I$6,IF(AI529="1/4(多子)",$M529*参照!$I$4,IF(AI529="1/4(工･農)",$M529*参照!$I$7,IF(AI529="3/3(多子)",$M529*参照!$I$4,IF(AI529="2/3(多子)",$M529*参照!$I$4,IF(AI529="1/3(多子)",$M529*参照!$I$4,IF(AI529="多子世帯",$M529*参照!$I$4,IF(AI529="対象外",0))))))))))</f>
        <v>0</v>
      </c>
      <c r="CH529" s="454" t="b">
        <f>IF(AJ529="3/3",$M529*参照!$I$4,IF(AJ529="2/3",$M529*参照!$I$5,IF(AJ529="1/3",$M529*参照!$I$6,IF(AJ529="1/4(多子)",$M529*参照!$I$4,IF(AJ529="1/4(工･農)",$M529*参照!$I$7,IF(AJ529="3/3(多子)",$M529*参照!$I$4,IF(AJ529="2/3(多子)",$M529*参照!$I$4,IF(AJ529="1/3(多子)",$M529*参照!$I$4,IF(AJ529="多子世帯",$M529*参照!$I$4,IF(AJ529="対象外",0))))))))))</f>
        <v>0</v>
      </c>
      <c r="CI529" s="454" t="b">
        <f>IF(AK529="3/3",$M529*参照!$I$4,IF(AK529="2/3",$M529*参照!$I$5,IF(AK529="1/3",$M529*参照!$I$6,IF(AK529="1/4(多子)",$M529*参照!$I$4,IF(AK529="1/4(工･農)",$M529*参照!$I$7,IF(AK529="3/3(多子)",$M529*参照!$I$4,IF(AK529="2/3(多子)",$M529*参照!$I$4,IF(AK529="1/3(多子)",$M529*参照!$I$4,IF(AK529="多子世帯",$M529*参照!$I$4,IF(AK529="対象外",0))))))))))</f>
        <v>0</v>
      </c>
      <c r="CJ529" s="454" t="b">
        <f>IF(AL529="3/3",$M529*参照!$I$4,IF(AL529="2/3",$M529*参照!$I$5,IF(AL529="1/3",$M529*参照!$I$6,IF(AL529="1/4(多子)",$M529*参照!$I$4,IF(AL529="1/4(工･農)",$M529*参照!$I$7,IF(AL529="3/3(多子)",$M529*参照!$I$4,IF(AL529="2/3(多子)",$M529*参照!$I$4,IF(AL529="1/3(多子)",$M529*参照!$I$4,IF(AL529="多子世帯",$M529*参照!$I$4,IF(AL529="対象外",0))))))))))</f>
        <v>0</v>
      </c>
      <c r="CK529" s="454" t="b">
        <f>IF(AM529="3/3",$M529*参照!$I$4,IF(AM529="2/3",$M529*参照!$I$5,IF(AM529="1/3",$M529*参照!$I$6,IF(AM529="1/4(多子)",$M529*参照!$I$4,IF(AM529="1/4(工･農)",$M529*参照!$I$7,IF(AM529="3/3(多子)",$M529*参照!$I$4,IF(AM529="2/3(多子)",$M529*参照!$I$4,IF(AM529="1/3(多子)",$M529*参照!$I$4,IF(AM529="多子世帯",$M529*参照!$I$4,IF(AM529="対象外",0))))))))))</f>
        <v>0</v>
      </c>
      <c r="CL529" s="454" t="b">
        <f>IF(AN529="3/3",$M529*参照!$I$4,IF(AN529="2/3",$M529*参照!$I$5,IF(AN529="1/3",$M529*参照!$I$6,IF(AN529="1/4(多子)",$M529*参照!$I$4,IF(AN529="1/4(工･農)",$M529*参照!$I$7,IF(AN529="3/3(多子)",$M529*参照!$I$4,IF(AN529="2/3(多子)",$M529*参照!$I$4,IF(AN529="1/3(多子)",$M529*参照!$I$4,IF(AN529="多子世帯",$M529*参照!$I$4,IF(AN529="対象外",0))))))))))</f>
        <v>0</v>
      </c>
      <c r="CM529" s="454" t="b">
        <f>IF(AO529="3/3",$M529*参照!$I$4,IF(AO529="2/3",$M529*参照!$I$5,IF(AO529="1/3",$M529*参照!$I$6,IF(AO529="1/4(多子)",$M529*参照!$I$4,IF(AO529="1/4(工･農)",$M529*参照!$I$7,IF(AO529="3/3(多子)",$M529*参照!$I$4,IF(AO529="2/3(多子)",$M529*参照!$I$4,IF(AO529="1/3(多子)",$M529*参照!$I$4,IF(AO529="多子世帯",$M529*参照!$I$4,IF(AO529="対象外",0))))))))))</f>
        <v>0</v>
      </c>
      <c r="CN529" s="454" t="b">
        <f>IF(AP529="3/3",$M529*参照!$I$4,IF(AP529="2/3",$M529*参照!$I$5,IF(AP529="1/3",$M529*参照!$I$6,IF(AP529="1/4(多子)",$M529*参照!$I$4,IF(AP529="1/4(工･農)",$M529*参照!$I$7,IF(AP529="3/3(多子)",$M529*参照!$I$4,IF(AP529="2/3(多子)",$M529*参照!$I$4,IF(AP529="1/3(多子)",$M529*参照!$I$4,IF(AP529="多子世帯",$M529*参照!$I$4,IF(AP529="対象外",0))))))))))</f>
        <v>0</v>
      </c>
      <c r="CO529" s="454" t="b">
        <f>IF(AQ529="3/3",$M529*参照!$I$4,IF(AQ529="2/3",$M529*参照!$I$5,IF(AQ529="1/3",$M529*参照!$I$6,IF(AQ529="1/4(多子)",$M529*参照!$I$4,IF(AQ529="1/4(工･農)",$M529*参照!$I$7,IF(AQ529="3/3(多子)",$M529*参照!$I$4,IF(AQ529="2/3(多子)",$M529*参照!$I$4,IF(AQ529="1/3(多子)",$M529*参照!$I$4,IF(AQ529="多子世帯",$M529*参照!$I$4,IF(AQ529="対象外",0))))))))))</f>
        <v>0</v>
      </c>
      <c r="CP529" s="454" t="b">
        <f>IF(AR529="3/3",$M529*参照!$I$4,IF(AR529="2/3",$M529*参照!$I$5,IF(AR529="1/3",$M529*参照!$I$6,IF(AR529="1/4(多子)",$M529*参照!$I$4,IF(AR529="1/4(工･農)",$M529*参照!$I$7,IF(AR529="3/3(多子)",$M529*参照!$I$4,IF(AR529="2/3(多子)",$M529*参照!$I$4,IF(AR529="1/3(多子)",$M529*参照!$I$4,IF(AR529="多子世帯",$M529*参照!$I$4,IF(AR529="対象外",0))))))))))</f>
        <v>0</v>
      </c>
      <c r="CQ529" s="455" t="b">
        <f>IF(AS529="3/3",$M529*参照!$I$4,IF(AS529="2/3",$M529*参照!$I$5,IF(AS529="1/3",$M529*参照!$I$6,IF(AS529="1/4(多子)",$M529*参照!$I$4,IF(AS529="1/4(工･農)",$M529*参照!$I$7,IF(AS529="3/3(多子)",$M529*参照!$I$4,IF(AS529="2/3(多子)",$M529*参照!$I$4,IF(AS529="1/3(多子)",$M529*参照!$I$4,IF(AS529="多子世帯",$M529*参照!$I$4,IF(AS529="対象外",0))))))))))</f>
        <v>0</v>
      </c>
      <c r="CR529" s="456">
        <f t="shared" si="433"/>
        <v>0</v>
      </c>
      <c r="CS529" s="66"/>
      <c r="CT529" s="147"/>
      <c r="CU529" s="147"/>
      <c r="CV529" s="147"/>
      <c r="CW529" s="147"/>
      <c r="CX529" s="147"/>
      <c r="CY529" s="149"/>
      <c r="CZ529" s="100"/>
      <c r="DA529" s="147"/>
      <c r="DB529" s="147"/>
      <c r="DC529" s="147"/>
      <c r="DD529" s="147"/>
      <c r="DE529" s="147"/>
      <c r="DF529" s="148">
        <f t="shared" si="434"/>
        <v>0</v>
      </c>
      <c r="DG529" s="77">
        <f>IF(CD529=0,0,(ROUNDUP(O529*(BU529*参照!$C$5+BV529*参照!$C$6+BW529*参照!$C$7+BX529*参照!$C$8+BY529*参照!$C$9+BZ529*参照!$C$10+CA529*参照!$C$11+CB529*参照!$C$12+CC529*参照!$C$13)/CD529,-2)))</f>
        <v>0</v>
      </c>
      <c r="DH529" s="136" t="str">
        <f t="shared" si="405"/>
        <v>B</v>
      </c>
    </row>
    <row r="530" spans="1:112" ht="14.4">
      <c r="A530" s="137">
        <v>489</v>
      </c>
      <c r="B530" s="363"/>
      <c r="C530" s="361"/>
      <c r="D530" s="126"/>
      <c r="E530" s="127"/>
      <c r="F530" s="185"/>
      <c r="G530" s="213"/>
      <c r="H530" s="355"/>
      <c r="I530" s="235">
        <v>0</v>
      </c>
      <c r="J530" s="235">
        <f t="shared" si="406"/>
        <v>0</v>
      </c>
      <c r="K530" s="387">
        <f>IF(D530="昼間",参照!$E$4,IF(D530="夜間等",参照!$E$5,IF(D530="通信",参照!$E$6,0)))</f>
        <v>0</v>
      </c>
      <c r="L530" s="240">
        <f t="shared" si="407"/>
        <v>0</v>
      </c>
      <c r="M530" s="241">
        <f t="shared" si="408"/>
        <v>0</v>
      </c>
      <c r="N530" s="238"/>
      <c r="O530" s="238">
        <f t="shared" si="409"/>
        <v>0</v>
      </c>
      <c r="P530" s="389">
        <v>0</v>
      </c>
      <c r="Q530" s="392">
        <f>IF(D530="昼間",参照!$F$4,IF(D530="夜間等",参照!$F$5,IF(D530="通信",参照!$F$6,0)))</f>
        <v>0</v>
      </c>
      <c r="R530" s="240">
        <f t="shared" si="410"/>
        <v>0</v>
      </c>
      <c r="S530" s="214"/>
      <c r="T530" s="384">
        <f t="shared" si="411"/>
        <v>0</v>
      </c>
      <c r="U530" s="382">
        <f t="shared" si="412"/>
        <v>0</v>
      </c>
      <c r="V530" s="380">
        <f t="shared" si="413"/>
        <v>0</v>
      </c>
      <c r="W530" s="378">
        <f t="shared" si="414"/>
        <v>0</v>
      </c>
      <c r="X530" s="386" t="str">
        <f t="shared" si="384"/>
        <v>0</v>
      </c>
      <c r="Y530" s="379">
        <f t="shared" si="415"/>
        <v>0</v>
      </c>
      <c r="Z530" s="441"/>
      <c r="AA530" s="441"/>
      <c r="AB530" s="445">
        <f t="shared" si="416"/>
        <v>0</v>
      </c>
      <c r="AC530" s="356">
        <f t="shared" si="417"/>
        <v>0</v>
      </c>
      <c r="AD530" s="123">
        <f t="shared" si="385"/>
        <v>0</v>
      </c>
      <c r="AE530" s="123">
        <f t="shared" si="386"/>
        <v>0</v>
      </c>
      <c r="AF530" s="183"/>
      <c r="AG530" s="32"/>
      <c r="AH530" s="97"/>
      <c r="AI530" s="33"/>
      <c r="AJ530" s="97"/>
      <c r="AK530" s="33"/>
      <c r="AL530" s="97"/>
      <c r="AM530" s="98"/>
      <c r="AN530" s="99"/>
      <c r="AO530" s="147"/>
      <c r="AP530" s="147"/>
      <c r="AQ530" s="147"/>
      <c r="AR530" s="147"/>
      <c r="AS530" s="33"/>
      <c r="AT530" s="308">
        <f t="shared" si="387"/>
        <v>0</v>
      </c>
      <c r="AU530" s="295">
        <f t="shared" si="388"/>
        <v>0</v>
      </c>
      <c r="AV530" s="295">
        <f t="shared" si="389"/>
        <v>0</v>
      </c>
      <c r="AW530" s="295">
        <f t="shared" si="390"/>
        <v>0</v>
      </c>
      <c r="AX530" s="295">
        <f t="shared" si="391"/>
        <v>0</v>
      </c>
      <c r="AY530" s="295">
        <f t="shared" si="392"/>
        <v>0</v>
      </c>
      <c r="AZ530" s="295">
        <f t="shared" si="393"/>
        <v>0</v>
      </c>
      <c r="BA530" s="295">
        <f t="shared" si="394"/>
        <v>0</v>
      </c>
      <c r="BB530" s="310">
        <f t="shared" si="395"/>
        <v>0</v>
      </c>
      <c r="BC530" s="308">
        <f t="shared" si="396"/>
        <v>0</v>
      </c>
      <c r="BD530" s="308">
        <f t="shared" si="397"/>
        <v>0</v>
      </c>
      <c r="BE530" s="295">
        <f t="shared" si="398"/>
        <v>0</v>
      </c>
      <c r="BF530" s="308">
        <f t="shared" si="399"/>
        <v>0</v>
      </c>
      <c r="BG530" s="295">
        <f t="shared" si="400"/>
        <v>0</v>
      </c>
      <c r="BH530" s="308">
        <f t="shared" si="401"/>
        <v>0</v>
      </c>
      <c r="BI530" s="295">
        <f t="shared" si="402"/>
        <v>0</v>
      </c>
      <c r="BJ530" s="295">
        <f t="shared" si="403"/>
        <v>0</v>
      </c>
      <c r="BK530" s="310">
        <f t="shared" si="404"/>
        <v>0</v>
      </c>
      <c r="BL530" s="317">
        <f t="shared" si="418"/>
        <v>0</v>
      </c>
      <c r="BM530" s="299">
        <f t="shared" si="418"/>
        <v>0</v>
      </c>
      <c r="BN530" s="299">
        <f t="shared" si="419"/>
        <v>0</v>
      </c>
      <c r="BO530" s="299">
        <f t="shared" si="418"/>
        <v>0</v>
      </c>
      <c r="BP530" s="299">
        <f t="shared" si="420"/>
        <v>0</v>
      </c>
      <c r="BQ530" s="299">
        <f t="shared" si="418"/>
        <v>0</v>
      </c>
      <c r="BR530" s="299">
        <f t="shared" si="421"/>
        <v>0</v>
      </c>
      <c r="BS530" s="299">
        <f t="shared" si="422"/>
        <v>0</v>
      </c>
      <c r="BT530" s="318">
        <f t="shared" si="422"/>
        <v>0</v>
      </c>
      <c r="BU530" s="450">
        <f t="shared" si="423"/>
        <v>0</v>
      </c>
      <c r="BV530" s="451">
        <f t="shared" si="424"/>
        <v>0</v>
      </c>
      <c r="BW530" s="451">
        <f t="shared" si="425"/>
        <v>0</v>
      </c>
      <c r="BX530" s="451">
        <f t="shared" si="426"/>
        <v>0</v>
      </c>
      <c r="BY530" s="451">
        <f t="shared" si="427"/>
        <v>0</v>
      </c>
      <c r="BZ530" s="451">
        <f t="shared" si="428"/>
        <v>0</v>
      </c>
      <c r="CA530" s="451">
        <f t="shared" si="429"/>
        <v>0</v>
      </c>
      <c r="CB530" s="451">
        <f t="shared" si="430"/>
        <v>0</v>
      </c>
      <c r="CC530" s="451">
        <f t="shared" si="431"/>
        <v>0</v>
      </c>
      <c r="CD530" s="452">
        <f t="shared" si="432"/>
        <v>0</v>
      </c>
      <c r="CE530" s="453">
        <f>IF($AF530="3/3",$R530*参照!$J$4,IF($AF530="2/3",$R530*参照!$J$5,IF($AF530="1/3",$R530*参照!$J$6,IF($AF530="1/4(多子)",$R530*参照!$J$4,IF($AF530="1/4(工･農)",$R530*参照!$J$7,IF($AF530="3/3(多子)",$R530*参照!$J$4,IF($AF530="2/3(多子)",$R530*参照!$J$4,IF($AF530="1/3(多子)",$R530*参照!$J$4,IF($AF530="多子世帯",$R530*参照!$J$4,)))))))))</f>
        <v>0</v>
      </c>
      <c r="CF530" s="454" t="b">
        <f>IF(AH530="3/3",$M530*参照!$I$4,IF(AH530="2/3",$M530*参照!$I$5,IF(AH530="1/3",$M530*参照!$I$6,IF(AH530="1/4(多子)",$M530*参照!$I$4,IF(AH530="1/4(工･農)",$M530*参照!$I$7,IF(AH530="3/3(多子)",$M530*参照!$I$4,IF(AH530="2/3(多子)",$M530*参照!$I$4,IF(AH530="1/3(多子)",$M530*参照!$I$4,IF(AH530="多子世帯",$M530*参照!$I$4,IF(AH530="対象外",0))))))))))</f>
        <v>0</v>
      </c>
      <c r="CG530" s="454" t="b">
        <f>IF(AI530="3/3",$M530*参照!$I$4,IF(AI530="2/3",$M530*参照!$I$5,IF(AI530="1/3",$M530*参照!$I$6,IF(AI530="1/4(多子)",$M530*参照!$I$4,IF(AI530="1/4(工･農)",$M530*参照!$I$7,IF(AI530="3/3(多子)",$M530*参照!$I$4,IF(AI530="2/3(多子)",$M530*参照!$I$4,IF(AI530="1/3(多子)",$M530*参照!$I$4,IF(AI530="多子世帯",$M530*参照!$I$4,IF(AI530="対象外",0))))))))))</f>
        <v>0</v>
      </c>
      <c r="CH530" s="454" t="b">
        <f>IF(AJ530="3/3",$M530*参照!$I$4,IF(AJ530="2/3",$M530*参照!$I$5,IF(AJ530="1/3",$M530*参照!$I$6,IF(AJ530="1/4(多子)",$M530*参照!$I$4,IF(AJ530="1/4(工･農)",$M530*参照!$I$7,IF(AJ530="3/3(多子)",$M530*参照!$I$4,IF(AJ530="2/3(多子)",$M530*参照!$I$4,IF(AJ530="1/3(多子)",$M530*参照!$I$4,IF(AJ530="多子世帯",$M530*参照!$I$4,IF(AJ530="対象外",0))))))))))</f>
        <v>0</v>
      </c>
      <c r="CI530" s="454" t="b">
        <f>IF(AK530="3/3",$M530*参照!$I$4,IF(AK530="2/3",$M530*参照!$I$5,IF(AK530="1/3",$M530*参照!$I$6,IF(AK530="1/4(多子)",$M530*参照!$I$4,IF(AK530="1/4(工･農)",$M530*参照!$I$7,IF(AK530="3/3(多子)",$M530*参照!$I$4,IF(AK530="2/3(多子)",$M530*参照!$I$4,IF(AK530="1/3(多子)",$M530*参照!$I$4,IF(AK530="多子世帯",$M530*参照!$I$4,IF(AK530="対象外",0))))))))))</f>
        <v>0</v>
      </c>
      <c r="CJ530" s="454" t="b">
        <f>IF(AL530="3/3",$M530*参照!$I$4,IF(AL530="2/3",$M530*参照!$I$5,IF(AL530="1/3",$M530*参照!$I$6,IF(AL530="1/4(多子)",$M530*参照!$I$4,IF(AL530="1/4(工･農)",$M530*参照!$I$7,IF(AL530="3/3(多子)",$M530*参照!$I$4,IF(AL530="2/3(多子)",$M530*参照!$I$4,IF(AL530="1/3(多子)",$M530*参照!$I$4,IF(AL530="多子世帯",$M530*参照!$I$4,IF(AL530="対象外",0))))))))))</f>
        <v>0</v>
      </c>
      <c r="CK530" s="454" t="b">
        <f>IF(AM530="3/3",$M530*参照!$I$4,IF(AM530="2/3",$M530*参照!$I$5,IF(AM530="1/3",$M530*参照!$I$6,IF(AM530="1/4(多子)",$M530*参照!$I$4,IF(AM530="1/4(工･農)",$M530*参照!$I$7,IF(AM530="3/3(多子)",$M530*参照!$I$4,IF(AM530="2/3(多子)",$M530*参照!$I$4,IF(AM530="1/3(多子)",$M530*参照!$I$4,IF(AM530="多子世帯",$M530*参照!$I$4,IF(AM530="対象外",0))))))))))</f>
        <v>0</v>
      </c>
      <c r="CL530" s="454" t="b">
        <f>IF(AN530="3/3",$M530*参照!$I$4,IF(AN530="2/3",$M530*参照!$I$5,IF(AN530="1/3",$M530*参照!$I$6,IF(AN530="1/4(多子)",$M530*参照!$I$4,IF(AN530="1/4(工･農)",$M530*参照!$I$7,IF(AN530="3/3(多子)",$M530*参照!$I$4,IF(AN530="2/3(多子)",$M530*参照!$I$4,IF(AN530="1/3(多子)",$M530*参照!$I$4,IF(AN530="多子世帯",$M530*参照!$I$4,IF(AN530="対象外",0))))))))))</f>
        <v>0</v>
      </c>
      <c r="CM530" s="454" t="b">
        <f>IF(AO530="3/3",$M530*参照!$I$4,IF(AO530="2/3",$M530*参照!$I$5,IF(AO530="1/3",$M530*参照!$I$6,IF(AO530="1/4(多子)",$M530*参照!$I$4,IF(AO530="1/4(工･農)",$M530*参照!$I$7,IF(AO530="3/3(多子)",$M530*参照!$I$4,IF(AO530="2/3(多子)",$M530*参照!$I$4,IF(AO530="1/3(多子)",$M530*参照!$I$4,IF(AO530="多子世帯",$M530*参照!$I$4,IF(AO530="対象外",0))))))))))</f>
        <v>0</v>
      </c>
      <c r="CN530" s="454" t="b">
        <f>IF(AP530="3/3",$M530*参照!$I$4,IF(AP530="2/3",$M530*参照!$I$5,IF(AP530="1/3",$M530*参照!$I$6,IF(AP530="1/4(多子)",$M530*参照!$I$4,IF(AP530="1/4(工･農)",$M530*参照!$I$7,IF(AP530="3/3(多子)",$M530*参照!$I$4,IF(AP530="2/3(多子)",$M530*参照!$I$4,IF(AP530="1/3(多子)",$M530*参照!$I$4,IF(AP530="多子世帯",$M530*参照!$I$4,IF(AP530="対象外",0))))))))))</f>
        <v>0</v>
      </c>
      <c r="CO530" s="454" t="b">
        <f>IF(AQ530="3/3",$M530*参照!$I$4,IF(AQ530="2/3",$M530*参照!$I$5,IF(AQ530="1/3",$M530*参照!$I$6,IF(AQ530="1/4(多子)",$M530*参照!$I$4,IF(AQ530="1/4(工･農)",$M530*参照!$I$7,IF(AQ530="3/3(多子)",$M530*参照!$I$4,IF(AQ530="2/3(多子)",$M530*参照!$I$4,IF(AQ530="1/3(多子)",$M530*参照!$I$4,IF(AQ530="多子世帯",$M530*参照!$I$4,IF(AQ530="対象外",0))))))))))</f>
        <v>0</v>
      </c>
      <c r="CP530" s="454" t="b">
        <f>IF(AR530="3/3",$M530*参照!$I$4,IF(AR530="2/3",$M530*参照!$I$5,IF(AR530="1/3",$M530*参照!$I$6,IF(AR530="1/4(多子)",$M530*参照!$I$4,IF(AR530="1/4(工･農)",$M530*参照!$I$7,IF(AR530="3/3(多子)",$M530*参照!$I$4,IF(AR530="2/3(多子)",$M530*参照!$I$4,IF(AR530="1/3(多子)",$M530*参照!$I$4,IF(AR530="多子世帯",$M530*参照!$I$4,IF(AR530="対象外",0))))))))))</f>
        <v>0</v>
      </c>
      <c r="CQ530" s="455" t="b">
        <f>IF(AS530="3/3",$M530*参照!$I$4,IF(AS530="2/3",$M530*参照!$I$5,IF(AS530="1/3",$M530*参照!$I$6,IF(AS530="1/4(多子)",$M530*参照!$I$4,IF(AS530="1/4(工･農)",$M530*参照!$I$7,IF(AS530="3/3(多子)",$M530*参照!$I$4,IF(AS530="2/3(多子)",$M530*参照!$I$4,IF(AS530="1/3(多子)",$M530*参照!$I$4,IF(AS530="多子世帯",$M530*参照!$I$4,IF(AS530="対象外",0))))))))))</f>
        <v>0</v>
      </c>
      <c r="CR530" s="456">
        <f t="shared" si="433"/>
        <v>0</v>
      </c>
      <c r="CS530" s="66"/>
      <c r="CT530" s="147"/>
      <c r="CU530" s="147"/>
      <c r="CV530" s="147"/>
      <c r="CW530" s="147"/>
      <c r="CX530" s="147"/>
      <c r="CY530" s="149"/>
      <c r="CZ530" s="100"/>
      <c r="DA530" s="147"/>
      <c r="DB530" s="147"/>
      <c r="DC530" s="147"/>
      <c r="DD530" s="147"/>
      <c r="DE530" s="147"/>
      <c r="DF530" s="148">
        <f t="shared" si="434"/>
        <v>0</v>
      </c>
      <c r="DG530" s="77">
        <f>IF(CD530=0,0,(ROUNDUP(O530*(BU530*参照!$C$5+BV530*参照!$C$6+BW530*参照!$C$7+BX530*参照!$C$8+BY530*参照!$C$9+BZ530*参照!$C$10+CA530*参照!$C$11+CB530*参照!$C$12+CC530*参照!$C$13)/CD530,-2)))</f>
        <v>0</v>
      </c>
      <c r="DH530" s="136" t="str">
        <f t="shared" si="405"/>
        <v>B</v>
      </c>
    </row>
    <row r="531" spans="1:112" ht="14.4">
      <c r="A531" s="137">
        <v>490</v>
      </c>
      <c r="B531" s="363"/>
      <c r="C531" s="361"/>
      <c r="D531" s="126"/>
      <c r="E531" s="127"/>
      <c r="F531" s="185"/>
      <c r="G531" s="213"/>
      <c r="H531" s="355"/>
      <c r="I531" s="235">
        <v>0</v>
      </c>
      <c r="J531" s="235">
        <f t="shared" si="406"/>
        <v>0</v>
      </c>
      <c r="K531" s="387">
        <f>IF(D531="昼間",参照!$E$4,IF(D531="夜間等",参照!$E$5,IF(D531="通信",参照!$E$6,0)))</f>
        <v>0</v>
      </c>
      <c r="L531" s="240">
        <f t="shared" si="407"/>
        <v>0</v>
      </c>
      <c r="M531" s="241">
        <f t="shared" si="408"/>
        <v>0</v>
      </c>
      <c r="N531" s="238"/>
      <c r="O531" s="238">
        <f t="shared" si="409"/>
        <v>0</v>
      </c>
      <c r="P531" s="389">
        <v>0</v>
      </c>
      <c r="Q531" s="392">
        <f>IF(D531="昼間",参照!$F$4,IF(D531="夜間等",参照!$F$5,IF(D531="通信",参照!$F$6,0)))</f>
        <v>0</v>
      </c>
      <c r="R531" s="240">
        <f t="shared" si="410"/>
        <v>0</v>
      </c>
      <c r="S531" s="214"/>
      <c r="T531" s="384">
        <f t="shared" si="411"/>
        <v>0</v>
      </c>
      <c r="U531" s="382">
        <f t="shared" si="412"/>
        <v>0</v>
      </c>
      <c r="V531" s="380">
        <f t="shared" si="413"/>
        <v>0</v>
      </c>
      <c r="W531" s="378">
        <f t="shared" si="414"/>
        <v>0</v>
      </c>
      <c r="X531" s="386" t="str">
        <f t="shared" si="384"/>
        <v>0</v>
      </c>
      <c r="Y531" s="379">
        <f t="shared" si="415"/>
        <v>0</v>
      </c>
      <c r="Z531" s="441"/>
      <c r="AA531" s="441"/>
      <c r="AB531" s="445">
        <f t="shared" si="416"/>
        <v>0</v>
      </c>
      <c r="AC531" s="356">
        <f t="shared" si="417"/>
        <v>0</v>
      </c>
      <c r="AD531" s="123">
        <f t="shared" si="385"/>
        <v>0</v>
      </c>
      <c r="AE531" s="123">
        <f t="shared" si="386"/>
        <v>0</v>
      </c>
      <c r="AF531" s="183"/>
      <c r="AG531" s="32"/>
      <c r="AH531" s="97"/>
      <c r="AI531" s="33"/>
      <c r="AJ531" s="97"/>
      <c r="AK531" s="33"/>
      <c r="AL531" s="97"/>
      <c r="AM531" s="98"/>
      <c r="AN531" s="99"/>
      <c r="AO531" s="147"/>
      <c r="AP531" s="147"/>
      <c r="AQ531" s="147"/>
      <c r="AR531" s="147"/>
      <c r="AS531" s="33"/>
      <c r="AT531" s="308">
        <f t="shared" si="387"/>
        <v>0</v>
      </c>
      <c r="AU531" s="295">
        <f t="shared" si="388"/>
        <v>0</v>
      </c>
      <c r="AV531" s="295">
        <f t="shared" si="389"/>
        <v>0</v>
      </c>
      <c r="AW531" s="295">
        <f t="shared" si="390"/>
        <v>0</v>
      </c>
      <c r="AX531" s="295">
        <f t="shared" si="391"/>
        <v>0</v>
      </c>
      <c r="AY531" s="295">
        <f t="shared" si="392"/>
        <v>0</v>
      </c>
      <c r="AZ531" s="295">
        <f t="shared" si="393"/>
        <v>0</v>
      </c>
      <c r="BA531" s="295">
        <f t="shared" si="394"/>
        <v>0</v>
      </c>
      <c r="BB531" s="310">
        <f t="shared" si="395"/>
        <v>0</v>
      </c>
      <c r="BC531" s="308">
        <f t="shared" si="396"/>
        <v>0</v>
      </c>
      <c r="BD531" s="308">
        <f t="shared" si="397"/>
        <v>0</v>
      </c>
      <c r="BE531" s="295">
        <f t="shared" si="398"/>
        <v>0</v>
      </c>
      <c r="BF531" s="308">
        <f t="shared" si="399"/>
        <v>0</v>
      </c>
      <c r="BG531" s="295">
        <f t="shared" si="400"/>
        <v>0</v>
      </c>
      <c r="BH531" s="308">
        <f t="shared" si="401"/>
        <v>0</v>
      </c>
      <c r="BI531" s="295">
        <f t="shared" si="402"/>
        <v>0</v>
      </c>
      <c r="BJ531" s="295">
        <f t="shared" si="403"/>
        <v>0</v>
      </c>
      <c r="BK531" s="310">
        <f t="shared" si="404"/>
        <v>0</v>
      </c>
      <c r="BL531" s="317">
        <f t="shared" si="418"/>
        <v>0</v>
      </c>
      <c r="BM531" s="299">
        <f t="shared" si="418"/>
        <v>0</v>
      </c>
      <c r="BN531" s="299">
        <f t="shared" si="419"/>
        <v>0</v>
      </c>
      <c r="BO531" s="299">
        <f t="shared" si="418"/>
        <v>0</v>
      </c>
      <c r="BP531" s="299">
        <f t="shared" si="420"/>
        <v>0</v>
      </c>
      <c r="BQ531" s="299">
        <f t="shared" si="418"/>
        <v>0</v>
      </c>
      <c r="BR531" s="299">
        <f t="shared" si="421"/>
        <v>0</v>
      </c>
      <c r="BS531" s="299">
        <f t="shared" si="422"/>
        <v>0</v>
      </c>
      <c r="BT531" s="318">
        <f t="shared" si="422"/>
        <v>0</v>
      </c>
      <c r="BU531" s="450">
        <f t="shared" si="423"/>
        <v>0</v>
      </c>
      <c r="BV531" s="451">
        <f t="shared" si="424"/>
        <v>0</v>
      </c>
      <c r="BW531" s="451">
        <f t="shared" si="425"/>
        <v>0</v>
      </c>
      <c r="BX531" s="451">
        <f t="shared" si="426"/>
        <v>0</v>
      </c>
      <c r="BY531" s="451">
        <f t="shared" si="427"/>
        <v>0</v>
      </c>
      <c r="BZ531" s="451">
        <f t="shared" si="428"/>
        <v>0</v>
      </c>
      <c r="CA531" s="451">
        <f t="shared" si="429"/>
        <v>0</v>
      </c>
      <c r="CB531" s="451">
        <f t="shared" si="430"/>
        <v>0</v>
      </c>
      <c r="CC531" s="451">
        <f t="shared" si="431"/>
        <v>0</v>
      </c>
      <c r="CD531" s="452">
        <f t="shared" si="432"/>
        <v>0</v>
      </c>
      <c r="CE531" s="453">
        <f>IF($AF531="3/3",$R531*参照!$J$4,IF($AF531="2/3",$R531*参照!$J$5,IF($AF531="1/3",$R531*参照!$J$6,IF($AF531="1/4(多子)",$R531*参照!$J$4,IF($AF531="1/4(工･農)",$R531*参照!$J$7,IF($AF531="3/3(多子)",$R531*参照!$J$4,IF($AF531="2/3(多子)",$R531*参照!$J$4,IF($AF531="1/3(多子)",$R531*参照!$J$4,IF($AF531="多子世帯",$R531*参照!$J$4,)))))))))</f>
        <v>0</v>
      </c>
      <c r="CF531" s="454" t="b">
        <f>IF(AH531="3/3",$M531*参照!$I$4,IF(AH531="2/3",$M531*参照!$I$5,IF(AH531="1/3",$M531*参照!$I$6,IF(AH531="1/4(多子)",$M531*参照!$I$4,IF(AH531="1/4(工･農)",$M531*参照!$I$7,IF(AH531="3/3(多子)",$M531*参照!$I$4,IF(AH531="2/3(多子)",$M531*参照!$I$4,IF(AH531="1/3(多子)",$M531*参照!$I$4,IF(AH531="多子世帯",$M531*参照!$I$4,IF(AH531="対象外",0))))))))))</f>
        <v>0</v>
      </c>
      <c r="CG531" s="454" t="b">
        <f>IF(AI531="3/3",$M531*参照!$I$4,IF(AI531="2/3",$M531*参照!$I$5,IF(AI531="1/3",$M531*参照!$I$6,IF(AI531="1/4(多子)",$M531*参照!$I$4,IF(AI531="1/4(工･農)",$M531*参照!$I$7,IF(AI531="3/3(多子)",$M531*参照!$I$4,IF(AI531="2/3(多子)",$M531*参照!$I$4,IF(AI531="1/3(多子)",$M531*参照!$I$4,IF(AI531="多子世帯",$M531*参照!$I$4,IF(AI531="対象外",0))))))))))</f>
        <v>0</v>
      </c>
      <c r="CH531" s="454" t="b">
        <f>IF(AJ531="3/3",$M531*参照!$I$4,IF(AJ531="2/3",$M531*参照!$I$5,IF(AJ531="1/3",$M531*参照!$I$6,IF(AJ531="1/4(多子)",$M531*参照!$I$4,IF(AJ531="1/4(工･農)",$M531*参照!$I$7,IF(AJ531="3/3(多子)",$M531*参照!$I$4,IF(AJ531="2/3(多子)",$M531*参照!$I$4,IF(AJ531="1/3(多子)",$M531*参照!$I$4,IF(AJ531="多子世帯",$M531*参照!$I$4,IF(AJ531="対象外",0))))))))))</f>
        <v>0</v>
      </c>
      <c r="CI531" s="454" t="b">
        <f>IF(AK531="3/3",$M531*参照!$I$4,IF(AK531="2/3",$M531*参照!$I$5,IF(AK531="1/3",$M531*参照!$I$6,IF(AK531="1/4(多子)",$M531*参照!$I$4,IF(AK531="1/4(工･農)",$M531*参照!$I$7,IF(AK531="3/3(多子)",$M531*参照!$I$4,IF(AK531="2/3(多子)",$M531*参照!$I$4,IF(AK531="1/3(多子)",$M531*参照!$I$4,IF(AK531="多子世帯",$M531*参照!$I$4,IF(AK531="対象外",0))))))))))</f>
        <v>0</v>
      </c>
      <c r="CJ531" s="454" t="b">
        <f>IF(AL531="3/3",$M531*参照!$I$4,IF(AL531="2/3",$M531*参照!$I$5,IF(AL531="1/3",$M531*参照!$I$6,IF(AL531="1/4(多子)",$M531*参照!$I$4,IF(AL531="1/4(工･農)",$M531*参照!$I$7,IF(AL531="3/3(多子)",$M531*参照!$I$4,IF(AL531="2/3(多子)",$M531*参照!$I$4,IF(AL531="1/3(多子)",$M531*参照!$I$4,IF(AL531="多子世帯",$M531*参照!$I$4,IF(AL531="対象外",0))))))))))</f>
        <v>0</v>
      </c>
      <c r="CK531" s="454" t="b">
        <f>IF(AM531="3/3",$M531*参照!$I$4,IF(AM531="2/3",$M531*参照!$I$5,IF(AM531="1/3",$M531*参照!$I$6,IF(AM531="1/4(多子)",$M531*参照!$I$4,IF(AM531="1/4(工･農)",$M531*参照!$I$7,IF(AM531="3/3(多子)",$M531*参照!$I$4,IF(AM531="2/3(多子)",$M531*参照!$I$4,IF(AM531="1/3(多子)",$M531*参照!$I$4,IF(AM531="多子世帯",$M531*参照!$I$4,IF(AM531="対象外",0))))))))))</f>
        <v>0</v>
      </c>
      <c r="CL531" s="454" t="b">
        <f>IF(AN531="3/3",$M531*参照!$I$4,IF(AN531="2/3",$M531*参照!$I$5,IF(AN531="1/3",$M531*参照!$I$6,IF(AN531="1/4(多子)",$M531*参照!$I$4,IF(AN531="1/4(工･農)",$M531*参照!$I$7,IF(AN531="3/3(多子)",$M531*参照!$I$4,IF(AN531="2/3(多子)",$M531*参照!$I$4,IF(AN531="1/3(多子)",$M531*参照!$I$4,IF(AN531="多子世帯",$M531*参照!$I$4,IF(AN531="対象外",0))))))))))</f>
        <v>0</v>
      </c>
      <c r="CM531" s="454" t="b">
        <f>IF(AO531="3/3",$M531*参照!$I$4,IF(AO531="2/3",$M531*参照!$I$5,IF(AO531="1/3",$M531*参照!$I$6,IF(AO531="1/4(多子)",$M531*参照!$I$4,IF(AO531="1/4(工･農)",$M531*参照!$I$7,IF(AO531="3/3(多子)",$M531*参照!$I$4,IF(AO531="2/3(多子)",$M531*参照!$I$4,IF(AO531="1/3(多子)",$M531*参照!$I$4,IF(AO531="多子世帯",$M531*参照!$I$4,IF(AO531="対象外",0))))))))))</f>
        <v>0</v>
      </c>
      <c r="CN531" s="454" t="b">
        <f>IF(AP531="3/3",$M531*参照!$I$4,IF(AP531="2/3",$M531*参照!$I$5,IF(AP531="1/3",$M531*参照!$I$6,IF(AP531="1/4(多子)",$M531*参照!$I$4,IF(AP531="1/4(工･農)",$M531*参照!$I$7,IF(AP531="3/3(多子)",$M531*参照!$I$4,IF(AP531="2/3(多子)",$M531*参照!$I$4,IF(AP531="1/3(多子)",$M531*参照!$I$4,IF(AP531="多子世帯",$M531*参照!$I$4,IF(AP531="対象外",0))))))))))</f>
        <v>0</v>
      </c>
      <c r="CO531" s="454" t="b">
        <f>IF(AQ531="3/3",$M531*参照!$I$4,IF(AQ531="2/3",$M531*参照!$I$5,IF(AQ531="1/3",$M531*参照!$I$6,IF(AQ531="1/4(多子)",$M531*参照!$I$4,IF(AQ531="1/4(工･農)",$M531*参照!$I$7,IF(AQ531="3/3(多子)",$M531*参照!$I$4,IF(AQ531="2/3(多子)",$M531*参照!$I$4,IF(AQ531="1/3(多子)",$M531*参照!$I$4,IF(AQ531="多子世帯",$M531*参照!$I$4,IF(AQ531="対象外",0))))))))))</f>
        <v>0</v>
      </c>
      <c r="CP531" s="454" t="b">
        <f>IF(AR531="3/3",$M531*参照!$I$4,IF(AR531="2/3",$M531*参照!$I$5,IF(AR531="1/3",$M531*参照!$I$6,IF(AR531="1/4(多子)",$M531*参照!$I$4,IF(AR531="1/4(工･農)",$M531*参照!$I$7,IF(AR531="3/3(多子)",$M531*参照!$I$4,IF(AR531="2/3(多子)",$M531*参照!$I$4,IF(AR531="1/3(多子)",$M531*参照!$I$4,IF(AR531="多子世帯",$M531*参照!$I$4,IF(AR531="対象外",0))))))))))</f>
        <v>0</v>
      </c>
      <c r="CQ531" s="455" t="b">
        <f>IF(AS531="3/3",$M531*参照!$I$4,IF(AS531="2/3",$M531*参照!$I$5,IF(AS531="1/3",$M531*参照!$I$6,IF(AS531="1/4(多子)",$M531*参照!$I$4,IF(AS531="1/4(工･農)",$M531*参照!$I$7,IF(AS531="3/3(多子)",$M531*参照!$I$4,IF(AS531="2/3(多子)",$M531*参照!$I$4,IF(AS531="1/3(多子)",$M531*参照!$I$4,IF(AS531="多子世帯",$M531*参照!$I$4,IF(AS531="対象外",0))))))))))</f>
        <v>0</v>
      </c>
      <c r="CR531" s="456">
        <f t="shared" si="433"/>
        <v>0</v>
      </c>
      <c r="CS531" s="66"/>
      <c r="CT531" s="147"/>
      <c r="CU531" s="147"/>
      <c r="CV531" s="147"/>
      <c r="CW531" s="147"/>
      <c r="CX531" s="147"/>
      <c r="CY531" s="149"/>
      <c r="CZ531" s="100"/>
      <c r="DA531" s="147"/>
      <c r="DB531" s="147"/>
      <c r="DC531" s="147"/>
      <c r="DD531" s="147"/>
      <c r="DE531" s="147"/>
      <c r="DF531" s="148">
        <f t="shared" si="434"/>
        <v>0</v>
      </c>
      <c r="DG531" s="77">
        <f>IF(CD531=0,0,(ROUNDUP(O531*(BU531*参照!$C$5+BV531*参照!$C$6+BW531*参照!$C$7+BX531*参照!$C$8+BY531*参照!$C$9+BZ531*参照!$C$10+CA531*参照!$C$11+CB531*参照!$C$12+CC531*参照!$C$13)/CD531,-2)))</f>
        <v>0</v>
      </c>
      <c r="DH531" s="136" t="str">
        <f t="shared" si="405"/>
        <v>B</v>
      </c>
    </row>
    <row r="532" spans="1:112" ht="14.4">
      <c r="A532" s="137">
        <v>491</v>
      </c>
      <c r="B532" s="363"/>
      <c r="C532" s="361"/>
      <c r="D532" s="126"/>
      <c r="E532" s="127"/>
      <c r="F532" s="185"/>
      <c r="G532" s="213"/>
      <c r="H532" s="355"/>
      <c r="I532" s="235">
        <v>0</v>
      </c>
      <c r="J532" s="235">
        <f t="shared" si="406"/>
        <v>0</v>
      </c>
      <c r="K532" s="387">
        <f>IF(D532="昼間",参照!$E$4,IF(D532="夜間等",参照!$E$5,IF(D532="通信",参照!$E$6,0)))</f>
        <v>0</v>
      </c>
      <c r="L532" s="240">
        <f t="shared" si="407"/>
        <v>0</v>
      </c>
      <c r="M532" s="241">
        <f t="shared" si="408"/>
        <v>0</v>
      </c>
      <c r="N532" s="238"/>
      <c r="O532" s="238">
        <f t="shared" si="409"/>
        <v>0</v>
      </c>
      <c r="P532" s="389">
        <v>0</v>
      </c>
      <c r="Q532" s="392">
        <f>IF(D532="昼間",参照!$F$4,IF(D532="夜間等",参照!$F$5,IF(D532="通信",参照!$F$6,0)))</f>
        <v>0</v>
      </c>
      <c r="R532" s="240">
        <f t="shared" si="410"/>
        <v>0</v>
      </c>
      <c r="S532" s="214"/>
      <c r="T532" s="384">
        <f t="shared" si="411"/>
        <v>0</v>
      </c>
      <c r="U532" s="382">
        <f t="shared" si="412"/>
        <v>0</v>
      </c>
      <c r="V532" s="380">
        <f t="shared" si="413"/>
        <v>0</v>
      </c>
      <c r="W532" s="378">
        <f t="shared" si="414"/>
        <v>0</v>
      </c>
      <c r="X532" s="386" t="str">
        <f t="shared" si="384"/>
        <v>0</v>
      </c>
      <c r="Y532" s="379">
        <f t="shared" si="415"/>
        <v>0</v>
      </c>
      <c r="Z532" s="441"/>
      <c r="AA532" s="441"/>
      <c r="AB532" s="445">
        <f t="shared" si="416"/>
        <v>0</v>
      </c>
      <c r="AC532" s="356">
        <f t="shared" si="417"/>
        <v>0</v>
      </c>
      <c r="AD532" s="123">
        <f t="shared" si="385"/>
        <v>0</v>
      </c>
      <c r="AE532" s="123">
        <f t="shared" si="386"/>
        <v>0</v>
      </c>
      <c r="AF532" s="183"/>
      <c r="AG532" s="32"/>
      <c r="AH532" s="97"/>
      <c r="AI532" s="33"/>
      <c r="AJ532" s="97"/>
      <c r="AK532" s="33"/>
      <c r="AL532" s="97"/>
      <c r="AM532" s="98"/>
      <c r="AN532" s="99"/>
      <c r="AO532" s="147"/>
      <c r="AP532" s="147"/>
      <c r="AQ532" s="147"/>
      <c r="AR532" s="147"/>
      <c r="AS532" s="33"/>
      <c r="AT532" s="308">
        <f t="shared" si="387"/>
        <v>0</v>
      </c>
      <c r="AU532" s="295">
        <f t="shared" si="388"/>
        <v>0</v>
      </c>
      <c r="AV532" s="295">
        <f t="shared" si="389"/>
        <v>0</v>
      </c>
      <c r="AW532" s="295">
        <f t="shared" si="390"/>
        <v>0</v>
      </c>
      <c r="AX532" s="295">
        <f t="shared" si="391"/>
        <v>0</v>
      </c>
      <c r="AY532" s="295">
        <f t="shared" si="392"/>
        <v>0</v>
      </c>
      <c r="AZ532" s="295">
        <f t="shared" si="393"/>
        <v>0</v>
      </c>
      <c r="BA532" s="295">
        <f t="shared" si="394"/>
        <v>0</v>
      </c>
      <c r="BB532" s="310">
        <f t="shared" si="395"/>
        <v>0</v>
      </c>
      <c r="BC532" s="308">
        <f t="shared" si="396"/>
        <v>0</v>
      </c>
      <c r="BD532" s="308">
        <f t="shared" si="397"/>
        <v>0</v>
      </c>
      <c r="BE532" s="295">
        <f t="shared" si="398"/>
        <v>0</v>
      </c>
      <c r="BF532" s="308">
        <f t="shared" si="399"/>
        <v>0</v>
      </c>
      <c r="BG532" s="295">
        <f t="shared" si="400"/>
        <v>0</v>
      </c>
      <c r="BH532" s="308">
        <f t="shared" si="401"/>
        <v>0</v>
      </c>
      <c r="BI532" s="295">
        <f t="shared" si="402"/>
        <v>0</v>
      </c>
      <c r="BJ532" s="295">
        <f t="shared" si="403"/>
        <v>0</v>
      </c>
      <c r="BK532" s="310">
        <f t="shared" si="404"/>
        <v>0</v>
      </c>
      <c r="BL532" s="317">
        <f t="shared" si="418"/>
        <v>0</v>
      </c>
      <c r="BM532" s="299">
        <f t="shared" si="418"/>
        <v>0</v>
      </c>
      <c r="BN532" s="299">
        <f t="shared" si="419"/>
        <v>0</v>
      </c>
      <c r="BO532" s="299">
        <f t="shared" si="418"/>
        <v>0</v>
      </c>
      <c r="BP532" s="299">
        <f t="shared" si="420"/>
        <v>0</v>
      </c>
      <c r="BQ532" s="299">
        <f t="shared" si="418"/>
        <v>0</v>
      </c>
      <c r="BR532" s="299">
        <f t="shared" si="421"/>
        <v>0</v>
      </c>
      <c r="BS532" s="299">
        <f t="shared" si="422"/>
        <v>0</v>
      </c>
      <c r="BT532" s="318">
        <f t="shared" si="422"/>
        <v>0</v>
      </c>
      <c r="BU532" s="450">
        <f t="shared" si="423"/>
        <v>0</v>
      </c>
      <c r="BV532" s="451">
        <f t="shared" si="424"/>
        <v>0</v>
      </c>
      <c r="BW532" s="451">
        <f t="shared" si="425"/>
        <v>0</v>
      </c>
      <c r="BX532" s="451">
        <f t="shared" si="426"/>
        <v>0</v>
      </c>
      <c r="BY532" s="451">
        <f t="shared" si="427"/>
        <v>0</v>
      </c>
      <c r="BZ532" s="451">
        <f t="shared" si="428"/>
        <v>0</v>
      </c>
      <c r="CA532" s="451">
        <f t="shared" si="429"/>
        <v>0</v>
      </c>
      <c r="CB532" s="451">
        <f t="shared" si="430"/>
        <v>0</v>
      </c>
      <c r="CC532" s="451">
        <f t="shared" si="431"/>
        <v>0</v>
      </c>
      <c r="CD532" s="452">
        <f t="shared" si="432"/>
        <v>0</v>
      </c>
      <c r="CE532" s="453">
        <f>IF($AF532="3/3",$R532*参照!$J$4,IF($AF532="2/3",$R532*参照!$J$5,IF($AF532="1/3",$R532*参照!$J$6,IF($AF532="1/4(多子)",$R532*参照!$J$4,IF($AF532="1/4(工･農)",$R532*参照!$J$7,IF($AF532="3/3(多子)",$R532*参照!$J$4,IF($AF532="2/3(多子)",$R532*参照!$J$4,IF($AF532="1/3(多子)",$R532*参照!$J$4,IF($AF532="多子世帯",$R532*参照!$J$4,)))))))))</f>
        <v>0</v>
      </c>
      <c r="CF532" s="454" t="b">
        <f>IF(AH532="3/3",$M532*参照!$I$4,IF(AH532="2/3",$M532*参照!$I$5,IF(AH532="1/3",$M532*参照!$I$6,IF(AH532="1/4(多子)",$M532*参照!$I$4,IF(AH532="1/4(工･農)",$M532*参照!$I$7,IF(AH532="3/3(多子)",$M532*参照!$I$4,IF(AH532="2/3(多子)",$M532*参照!$I$4,IF(AH532="1/3(多子)",$M532*参照!$I$4,IF(AH532="多子世帯",$M532*参照!$I$4,IF(AH532="対象外",0))))))))))</f>
        <v>0</v>
      </c>
      <c r="CG532" s="454" t="b">
        <f>IF(AI532="3/3",$M532*参照!$I$4,IF(AI532="2/3",$M532*参照!$I$5,IF(AI532="1/3",$M532*参照!$I$6,IF(AI532="1/4(多子)",$M532*参照!$I$4,IF(AI532="1/4(工･農)",$M532*参照!$I$7,IF(AI532="3/3(多子)",$M532*参照!$I$4,IF(AI532="2/3(多子)",$M532*参照!$I$4,IF(AI532="1/3(多子)",$M532*参照!$I$4,IF(AI532="多子世帯",$M532*参照!$I$4,IF(AI532="対象外",0))))))))))</f>
        <v>0</v>
      </c>
      <c r="CH532" s="454" t="b">
        <f>IF(AJ532="3/3",$M532*参照!$I$4,IF(AJ532="2/3",$M532*参照!$I$5,IF(AJ532="1/3",$M532*参照!$I$6,IF(AJ532="1/4(多子)",$M532*参照!$I$4,IF(AJ532="1/4(工･農)",$M532*参照!$I$7,IF(AJ532="3/3(多子)",$M532*参照!$I$4,IF(AJ532="2/3(多子)",$M532*参照!$I$4,IF(AJ532="1/3(多子)",$M532*参照!$I$4,IF(AJ532="多子世帯",$M532*参照!$I$4,IF(AJ532="対象外",0))))))))))</f>
        <v>0</v>
      </c>
      <c r="CI532" s="454" t="b">
        <f>IF(AK532="3/3",$M532*参照!$I$4,IF(AK532="2/3",$M532*参照!$I$5,IF(AK532="1/3",$M532*参照!$I$6,IF(AK532="1/4(多子)",$M532*参照!$I$4,IF(AK532="1/4(工･農)",$M532*参照!$I$7,IF(AK532="3/3(多子)",$M532*参照!$I$4,IF(AK532="2/3(多子)",$M532*参照!$I$4,IF(AK532="1/3(多子)",$M532*参照!$I$4,IF(AK532="多子世帯",$M532*参照!$I$4,IF(AK532="対象外",0))))))))))</f>
        <v>0</v>
      </c>
      <c r="CJ532" s="454" t="b">
        <f>IF(AL532="3/3",$M532*参照!$I$4,IF(AL532="2/3",$M532*参照!$I$5,IF(AL532="1/3",$M532*参照!$I$6,IF(AL532="1/4(多子)",$M532*参照!$I$4,IF(AL532="1/4(工･農)",$M532*参照!$I$7,IF(AL532="3/3(多子)",$M532*参照!$I$4,IF(AL532="2/3(多子)",$M532*参照!$I$4,IF(AL532="1/3(多子)",$M532*参照!$I$4,IF(AL532="多子世帯",$M532*参照!$I$4,IF(AL532="対象外",0))))))))))</f>
        <v>0</v>
      </c>
      <c r="CK532" s="454" t="b">
        <f>IF(AM532="3/3",$M532*参照!$I$4,IF(AM532="2/3",$M532*参照!$I$5,IF(AM532="1/3",$M532*参照!$I$6,IF(AM532="1/4(多子)",$M532*参照!$I$4,IF(AM532="1/4(工･農)",$M532*参照!$I$7,IF(AM532="3/3(多子)",$M532*参照!$I$4,IF(AM532="2/3(多子)",$M532*参照!$I$4,IF(AM532="1/3(多子)",$M532*参照!$I$4,IF(AM532="多子世帯",$M532*参照!$I$4,IF(AM532="対象外",0))))))))))</f>
        <v>0</v>
      </c>
      <c r="CL532" s="454" t="b">
        <f>IF(AN532="3/3",$M532*参照!$I$4,IF(AN532="2/3",$M532*参照!$I$5,IF(AN532="1/3",$M532*参照!$I$6,IF(AN532="1/4(多子)",$M532*参照!$I$4,IF(AN532="1/4(工･農)",$M532*参照!$I$7,IF(AN532="3/3(多子)",$M532*参照!$I$4,IF(AN532="2/3(多子)",$M532*参照!$I$4,IF(AN532="1/3(多子)",$M532*参照!$I$4,IF(AN532="多子世帯",$M532*参照!$I$4,IF(AN532="対象外",0))))))))))</f>
        <v>0</v>
      </c>
      <c r="CM532" s="454" t="b">
        <f>IF(AO532="3/3",$M532*参照!$I$4,IF(AO532="2/3",$M532*参照!$I$5,IF(AO532="1/3",$M532*参照!$I$6,IF(AO532="1/4(多子)",$M532*参照!$I$4,IF(AO532="1/4(工･農)",$M532*参照!$I$7,IF(AO532="3/3(多子)",$M532*参照!$I$4,IF(AO532="2/3(多子)",$M532*参照!$I$4,IF(AO532="1/3(多子)",$M532*参照!$I$4,IF(AO532="多子世帯",$M532*参照!$I$4,IF(AO532="対象外",0))))))))))</f>
        <v>0</v>
      </c>
      <c r="CN532" s="454" t="b">
        <f>IF(AP532="3/3",$M532*参照!$I$4,IF(AP532="2/3",$M532*参照!$I$5,IF(AP532="1/3",$M532*参照!$I$6,IF(AP532="1/4(多子)",$M532*参照!$I$4,IF(AP532="1/4(工･農)",$M532*参照!$I$7,IF(AP532="3/3(多子)",$M532*参照!$I$4,IF(AP532="2/3(多子)",$M532*参照!$I$4,IF(AP532="1/3(多子)",$M532*参照!$I$4,IF(AP532="多子世帯",$M532*参照!$I$4,IF(AP532="対象外",0))))))))))</f>
        <v>0</v>
      </c>
      <c r="CO532" s="454" t="b">
        <f>IF(AQ532="3/3",$M532*参照!$I$4,IF(AQ532="2/3",$M532*参照!$I$5,IF(AQ532="1/3",$M532*参照!$I$6,IF(AQ532="1/4(多子)",$M532*参照!$I$4,IF(AQ532="1/4(工･農)",$M532*参照!$I$7,IF(AQ532="3/3(多子)",$M532*参照!$I$4,IF(AQ532="2/3(多子)",$M532*参照!$I$4,IF(AQ532="1/3(多子)",$M532*参照!$I$4,IF(AQ532="多子世帯",$M532*参照!$I$4,IF(AQ532="対象外",0))))))))))</f>
        <v>0</v>
      </c>
      <c r="CP532" s="454" t="b">
        <f>IF(AR532="3/3",$M532*参照!$I$4,IF(AR532="2/3",$M532*参照!$I$5,IF(AR532="1/3",$M532*参照!$I$6,IF(AR532="1/4(多子)",$M532*参照!$I$4,IF(AR532="1/4(工･農)",$M532*参照!$I$7,IF(AR532="3/3(多子)",$M532*参照!$I$4,IF(AR532="2/3(多子)",$M532*参照!$I$4,IF(AR532="1/3(多子)",$M532*参照!$I$4,IF(AR532="多子世帯",$M532*参照!$I$4,IF(AR532="対象外",0))))))))))</f>
        <v>0</v>
      </c>
      <c r="CQ532" s="455" t="b">
        <f>IF(AS532="3/3",$M532*参照!$I$4,IF(AS532="2/3",$M532*参照!$I$5,IF(AS532="1/3",$M532*参照!$I$6,IF(AS532="1/4(多子)",$M532*参照!$I$4,IF(AS532="1/4(工･農)",$M532*参照!$I$7,IF(AS532="3/3(多子)",$M532*参照!$I$4,IF(AS532="2/3(多子)",$M532*参照!$I$4,IF(AS532="1/3(多子)",$M532*参照!$I$4,IF(AS532="多子世帯",$M532*参照!$I$4,IF(AS532="対象外",0))))))))))</f>
        <v>0</v>
      </c>
      <c r="CR532" s="456">
        <f t="shared" si="433"/>
        <v>0</v>
      </c>
      <c r="CS532" s="66"/>
      <c r="CT532" s="147"/>
      <c r="CU532" s="147"/>
      <c r="CV532" s="147"/>
      <c r="CW532" s="147"/>
      <c r="CX532" s="147"/>
      <c r="CY532" s="149"/>
      <c r="CZ532" s="100"/>
      <c r="DA532" s="147"/>
      <c r="DB532" s="147"/>
      <c r="DC532" s="147"/>
      <c r="DD532" s="147"/>
      <c r="DE532" s="147"/>
      <c r="DF532" s="148">
        <f t="shared" si="434"/>
        <v>0</v>
      </c>
      <c r="DG532" s="77">
        <f>IF(CD532=0,0,(ROUNDUP(O532*(BU532*参照!$C$5+BV532*参照!$C$6+BW532*参照!$C$7+BX532*参照!$C$8+BY532*参照!$C$9+BZ532*参照!$C$10+CA532*参照!$C$11+CB532*参照!$C$12+CC532*参照!$C$13)/CD532,-2)))</f>
        <v>0</v>
      </c>
      <c r="DH532" s="136" t="str">
        <f t="shared" si="405"/>
        <v>B</v>
      </c>
    </row>
    <row r="533" spans="1:112" ht="14.4">
      <c r="A533" s="137">
        <v>492</v>
      </c>
      <c r="B533" s="354"/>
      <c r="C533" s="355"/>
      <c r="D533" s="213"/>
      <c r="E533" s="213"/>
      <c r="F533" s="185"/>
      <c r="G533" s="213"/>
      <c r="H533" s="355"/>
      <c r="I533" s="237">
        <v>0</v>
      </c>
      <c r="J533" s="236">
        <f t="shared" si="406"/>
        <v>0</v>
      </c>
      <c r="K533" s="387">
        <f>IF(D533="昼間",参照!$E$4,IF(D533="夜間等",参照!$E$5,IF(D533="通信",参照!$E$6,0)))</f>
        <v>0</v>
      </c>
      <c r="L533" s="240">
        <f t="shared" si="407"/>
        <v>0</v>
      </c>
      <c r="M533" s="241">
        <f t="shared" si="408"/>
        <v>0</v>
      </c>
      <c r="N533" s="238"/>
      <c r="O533" s="238">
        <f t="shared" si="409"/>
        <v>0</v>
      </c>
      <c r="P533" s="389">
        <v>0</v>
      </c>
      <c r="Q533" s="392">
        <f>IF(D533="昼間",参照!$F$4,IF(D533="夜間等",参照!$F$5,IF(D533="通信",参照!$F$6,0)))</f>
        <v>0</v>
      </c>
      <c r="R533" s="240">
        <f t="shared" si="410"/>
        <v>0</v>
      </c>
      <c r="S533" s="214"/>
      <c r="T533" s="384">
        <f t="shared" si="411"/>
        <v>0</v>
      </c>
      <c r="U533" s="382">
        <f t="shared" si="412"/>
        <v>0</v>
      </c>
      <c r="V533" s="380">
        <f t="shared" si="413"/>
        <v>0</v>
      </c>
      <c r="W533" s="378">
        <f t="shared" si="414"/>
        <v>0</v>
      </c>
      <c r="X533" s="386" t="str">
        <f t="shared" si="384"/>
        <v>0</v>
      </c>
      <c r="Y533" s="379">
        <f t="shared" si="415"/>
        <v>0</v>
      </c>
      <c r="Z533" s="441"/>
      <c r="AA533" s="441"/>
      <c r="AB533" s="445">
        <f t="shared" si="416"/>
        <v>0</v>
      </c>
      <c r="AC533" s="356">
        <f t="shared" si="417"/>
        <v>0</v>
      </c>
      <c r="AD533" s="123">
        <f t="shared" si="385"/>
        <v>0</v>
      </c>
      <c r="AE533" s="123">
        <f t="shared" si="386"/>
        <v>0</v>
      </c>
      <c r="AF533" s="183"/>
      <c r="AG533" s="32"/>
      <c r="AH533" s="97"/>
      <c r="AI533" s="33"/>
      <c r="AJ533" s="97"/>
      <c r="AK533" s="33"/>
      <c r="AL533" s="97"/>
      <c r="AM533" s="98"/>
      <c r="AN533" s="99"/>
      <c r="AO533" s="147"/>
      <c r="AP533" s="147"/>
      <c r="AQ533" s="147"/>
      <c r="AR533" s="147"/>
      <c r="AS533" s="33"/>
      <c r="AT533" s="308">
        <f t="shared" si="387"/>
        <v>0</v>
      </c>
      <c r="AU533" s="295">
        <f t="shared" si="388"/>
        <v>0</v>
      </c>
      <c r="AV533" s="295">
        <f t="shared" si="389"/>
        <v>0</v>
      </c>
      <c r="AW533" s="295">
        <f t="shared" si="390"/>
        <v>0</v>
      </c>
      <c r="AX533" s="295">
        <f t="shared" si="391"/>
        <v>0</v>
      </c>
      <c r="AY533" s="295">
        <f t="shared" si="392"/>
        <v>0</v>
      </c>
      <c r="AZ533" s="295">
        <f t="shared" si="393"/>
        <v>0</v>
      </c>
      <c r="BA533" s="295">
        <f t="shared" si="394"/>
        <v>0</v>
      </c>
      <c r="BB533" s="310">
        <f t="shared" si="395"/>
        <v>0</v>
      </c>
      <c r="BC533" s="308">
        <f t="shared" si="396"/>
        <v>0</v>
      </c>
      <c r="BD533" s="308">
        <f t="shared" si="397"/>
        <v>0</v>
      </c>
      <c r="BE533" s="295">
        <f t="shared" si="398"/>
        <v>0</v>
      </c>
      <c r="BF533" s="308">
        <f t="shared" si="399"/>
        <v>0</v>
      </c>
      <c r="BG533" s="295">
        <f t="shared" si="400"/>
        <v>0</v>
      </c>
      <c r="BH533" s="308">
        <f t="shared" si="401"/>
        <v>0</v>
      </c>
      <c r="BI533" s="295">
        <f t="shared" si="402"/>
        <v>0</v>
      </c>
      <c r="BJ533" s="295">
        <f t="shared" si="403"/>
        <v>0</v>
      </c>
      <c r="BK533" s="310">
        <f t="shared" si="404"/>
        <v>0</v>
      </c>
      <c r="BL533" s="317">
        <f t="shared" si="418"/>
        <v>0</v>
      </c>
      <c r="BM533" s="299">
        <f t="shared" si="418"/>
        <v>0</v>
      </c>
      <c r="BN533" s="299">
        <f t="shared" si="419"/>
        <v>0</v>
      </c>
      <c r="BO533" s="299">
        <f t="shared" si="418"/>
        <v>0</v>
      </c>
      <c r="BP533" s="299">
        <f t="shared" si="420"/>
        <v>0</v>
      </c>
      <c r="BQ533" s="299">
        <f t="shared" si="418"/>
        <v>0</v>
      </c>
      <c r="BR533" s="299">
        <f t="shared" si="421"/>
        <v>0</v>
      </c>
      <c r="BS533" s="299">
        <f t="shared" si="422"/>
        <v>0</v>
      </c>
      <c r="BT533" s="318">
        <f t="shared" si="422"/>
        <v>0</v>
      </c>
      <c r="BU533" s="450">
        <f t="shared" si="423"/>
        <v>0</v>
      </c>
      <c r="BV533" s="451">
        <f t="shared" si="424"/>
        <v>0</v>
      </c>
      <c r="BW533" s="451">
        <f t="shared" si="425"/>
        <v>0</v>
      </c>
      <c r="BX533" s="451">
        <f t="shared" si="426"/>
        <v>0</v>
      </c>
      <c r="BY533" s="451">
        <f t="shared" si="427"/>
        <v>0</v>
      </c>
      <c r="BZ533" s="451">
        <f t="shared" si="428"/>
        <v>0</v>
      </c>
      <c r="CA533" s="451">
        <f t="shared" si="429"/>
        <v>0</v>
      </c>
      <c r="CB533" s="451">
        <f t="shared" si="430"/>
        <v>0</v>
      </c>
      <c r="CC533" s="451">
        <f t="shared" si="431"/>
        <v>0</v>
      </c>
      <c r="CD533" s="452">
        <f t="shared" si="432"/>
        <v>0</v>
      </c>
      <c r="CE533" s="453">
        <f>IF($AF533="3/3",$R533*参照!$J$4,IF($AF533="2/3",$R533*参照!$J$5,IF($AF533="1/3",$R533*参照!$J$6,IF($AF533="1/4(多子)",$R533*参照!$J$4,IF($AF533="1/4(工･農)",$R533*参照!$J$7,IF($AF533="3/3(多子)",$R533*参照!$J$4,IF($AF533="2/3(多子)",$R533*参照!$J$4,IF($AF533="1/3(多子)",$R533*参照!$J$4,IF($AF533="多子世帯",$R533*参照!$J$4,)))))))))</f>
        <v>0</v>
      </c>
      <c r="CF533" s="454" t="b">
        <f>IF(AH533="3/3",$M533*参照!$I$4,IF(AH533="2/3",$M533*参照!$I$5,IF(AH533="1/3",$M533*参照!$I$6,IF(AH533="1/4(多子)",$M533*参照!$I$4,IF(AH533="1/4(工･農)",$M533*参照!$I$7,IF(AH533="3/3(多子)",$M533*参照!$I$4,IF(AH533="2/3(多子)",$M533*参照!$I$4,IF(AH533="1/3(多子)",$M533*参照!$I$4,IF(AH533="多子世帯",$M533*参照!$I$4,IF(AH533="対象外",0))))))))))</f>
        <v>0</v>
      </c>
      <c r="CG533" s="454" t="b">
        <f>IF(AI533="3/3",$M533*参照!$I$4,IF(AI533="2/3",$M533*参照!$I$5,IF(AI533="1/3",$M533*参照!$I$6,IF(AI533="1/4(多子)",$M533*参照!$I$4,IF(AI533="1/4(工･農)",$M533*参照!$I$7,IF(AI533="3/3(多子)",$M533*参照!$I$4,IF(AI533="2/3(多子)",$M533*参照!$I$4,IF(AI533="1/3(多子)",$M533*参照!$I$4,IF(AI533="多子世帯",$M533*参照!$I$4,IF(AI533="対象外",0))))))))))</f>
        <v>0</v>
      </c>
      <c r="CH533" s="454" t="b">
        <f>IF(AJ533="3/3",$M533*参照!$I$4,IF(AJ533="2/3",$M533*参照!$I$5,IF(AJ533="1/3",$M533*参照!$I$6,IF(AJ533="1/4(多子)",$M533*参照!$I$4,IF(AJ533="1/4(工･農)",$M533*参照!$I$7,IF(AJ533="3/3(多子)",$M533*参照!$I$4,IF(AJ533="2/3(多子)",$M533*参照!$I$4,IF(AJ533="1/3(多子)",$M533*参照!$I$4,IF(AJ533="多子世帯",$M533*参照!$I$4,IF(AJ533="対象外",0))))))))))</f>
        <v>0</v>
      </c>
      <c r="CI533" s="454" t="b">
        <f>IF(AK533="3/3",$M533*参照!$I$4,IF(AK533="2/3",$M533*参照!$I$5,IF(AK533="1/3",$M533*参照!$I$6,IF(AK533="1/4(多子)",$M533*参照!$I$4,IF(AK533="1/4(工･農)",$M533*参照!$I$7,IF(AK533="3/3(多子)",$M533*参照!$I$4,IF(AK533="2/3(多子)",$M533*参照!$I$4,IF(AK533="1/3(多子)",$M533*参照!$I$4,IF(AK533="多子世帯",$M533*参照!$I$4,IF(AK533="対象外",0))))))))))</f>
        <v>0</v>
      </c>
      <c r="CJ533" s="454" t="b">
        <f>IF(AL533="3/3",$M533*参照!$I$4,IF(AL533="2/3",$M533*参照!$I$5,IF(AL533="1/3",$M533*参照!$I$6,IF(AL533="1/4(多子)",$M533*参照!$I$4,IF(AL533="1/4(工･農)",$M533*参照!$I$7,IF(AL533="3/3(多子)",$M533*参照!$I$4,IF(AL533="2/3(多子)",$M533*参照!$I$4,IF(AL533="1/3(多子)",$M533*参照!$I$4,IF(AL533="多子世帯",$M533*参照!$I$4,IF(AL533="対象外",0))))))))))</f>
        <v>0</v>
      </c>
      <c r="CK533" s="454" t="b">
        <f>IF(AM533="3/3",$M533*参照!$I$4,IF(AM533="2/3",$M533*参照!$I$5,IF(AM533="1/3",$M533*参照!$I$6,IF(AM533="1/4(多子)",$M533*参照!$I$4,IF(AM533="1/4(工･農)",$M533*参照!$I$7,IF(AM533="3/3(多子)",$M533*参照!$I$4,IF(AM533="2/3(多子)",$M533*参照!$I$4,IF(AM533="1/3(多子)",$M533*参照!$I$4,IF(AM533="多子世帯",$M533*参照!$I$4,IF(AM533="対象外",0))))))))))</f>
        <v>0</v>
      </c>
      <c r="CL533" s="454" t="b">
        <f>IF(AN533="3/3",$M533*参照!$I$4,IF(AN533="2/3",$M533*参照!$I$5,IF(AN533="1/3",$M533*参照!$I$6,IF(AN533="1/4(多子)",$M533*参照!$I$4,IF(AN533="1/4(工･農)",$M533*参照!$I$7,IF(AN533="3/3(多子)",$M533*参照!$I$4,IF(AN533="2/3(多子)",$M533*参照!$I$4,IF(AN533="1/3(多子)",$M533*参照!$I$4,IF(AN533="多子世帯",$M533*参照!$I$4,IF(AN533="対象外",0))))))))))</f>
        <v>0</v>
      </c>
      <c r="CM533" s="454" t="b">
        <f>IF(AO533="3/3",$M533*参照!$I$4,IF(AO533="2/3",$M533*参照!$I$5,IF(AO533="1/3",$M533*参照!$I$6,IF(AO533="1/4(多子)",$M533*参照!$I$4,IF(AO533="1/4(工･農)",$M533*参照!$I$7,IF(AO533="3/3(多子)",$M533*参照!$I$4,IF(AO533="2/3(多子)",$M533*参照!$I$4,IF(AO533="1/3(多子)",$M533*参照!$I$4,IF(AO533="多子世帯",$M533*参照!$I$4,IF(AO533="対象外",0))))))))))</f>
        <v>0</v>
      </c>
      <c r="CN533" s="454" t="b">
        <f>IF(AP533="3/3",$M533*参照!$I$4,IF(AP533="2/3",$M533*参照!$I$5,IF(AP533="1/3",$M533*参照!$I$6,IF(AP533="1/4(多子)",$M533*参照!$I$4,IF(AP533="1/4(工･農)",$M533*参照!$I$7,IF(AP533="3/3(多子)",$M533*参照!$I$4,IF(AP533="2/3(多子)",$M533*参照!$I$4,IF(AP533="1/3(多子)",$M533*参照!$I$4,IF(AP533="多子世帯",$M533*参照!$I$4,IF(AP533="対象外",0))))))))))</f>
        <v>0</v>
      </c>
      <c r="CO533" s="454" t="b">
        <f>IF(AQ533="3/3",$M533*参照!$I$4,IF(AQ533="2/3",$M533*参照!$I$5,IF(AQ533="1/3",$M533*参照!$I$6,IF(AQ533="1/4(多子)",$M533*参照!$I$4,IF(AQ533="1/4(工･農)",$M533*参照!$I$7,IF(AQ533="3/3(多子)",$M533*参照!$I$4,IF(AQ533="2/3(多子)",$M533*参照!$I$4,IF(AQ533="1/3(多子)",$M533*参照!$I$4,IF(AQ533="多子世帯",$M533*参照!$I$4,IF(AQ533="対象外",0))))))))))</f>
        <v>0</v>
      </c>
      <c r="CP533" s="454" t="b">
        <f>IF(AR533="3/3",$M533*参照!$I$4,IF(AR533="2/3",$M533*参照!$I$5,IF(AR533="1/3",$M533*参照!$I$6,IF(AR533="1/4(多子)",$M533*参照!$I$4,IF(AR533="1/4(工･農)",$M533*参照!$I$7,IF(AR533="3/3(多子)",$M533*参照!$I$4,IF(AR533="2/3(多子)",$M533*参照!$I$4,IF(AR533="1/3(多子)",$M533*参照!$I$4,IF(AR533="多子世帯",$M533*参照!$I$4,IF(AR533="対象外",0))))))))))</f>
        <v>0</v>
      </c>
      <c r="CQ533" s="455" t="b">
        <f>IF(AS533="3/3",$M533*参照!$I$4,IF(AS533="2/3",$M533*参照!$I$5,IF(AS533="1/3",$M533*参照!$I$6,IF(AS533="1/4(多子)",$M533*参照!$I$4,IF(AS533="1/4(工･農)",$M533*参照!$I$7,IF(AS533="3/3(多子)",$M533*参照!$I$4,IF(AS533="2/3(多子)",$M533*参照!$I$4,IF(AS533="1/3(多子)",$M533*参照!$I$4,IF(AS533="多子世帯",$M533*参照!$I$4,IF(AS533="対象外",0))))))))))</f>
        <v>0</v>
      </c>
      <c r="CR533" s="456">
        <f t="shared" si="433"/>
        <v>0</v>
      </c>
      <c r="CS533" s="66"/>
      <c r="CT533" s="147"/>
      <c r="CU533" s="147"/>
      <c r="CV533" s="147"/>
      <c r="CW533" s="147"/>
      <c r="CX533" s="147"/>
      <c r="CY533" s="149"/>
      <c r="CZ533" s="100"/>
      <c r="DA533" s="147"/>
      <c r="DB533" s="147"/>
      <c r="DC533" s="147"/>
      <c r="DD533" s="147"/>
      <c r="DE533" s="147"/>
      <c r="DF533" s="148">
        <f t="shared" si="434"/>
        <v>0</v>
      </c>
      <c r="DG533" s="77">
        <f>IF(CD533=0,0,(ROUNDUP(O533*(BU533*参照!$C$5+BV533*参照!$C$6+BW533*参照!$C$7+BX533*参照!$C$8+BY533*参照!$C$9+BZ533*参照!$C$10+CA533*参照!$C$11+CB533*参照!$C$12+CC533*参照!$C$13)/CD533,-2)))</f>
        <v>0</v>
      </c>
      <c r="DH533" s="136" t="str">
        <f t="shared" si="405"/>
        <v>B</v>
      </c>
    </row>
    <row r="534" spans="1:112" ht="14.4">
      <c r="A534" s="137">
        <v>493</v>
      </c>
      <c r="B534" s="363"/>
      <c r="C534" s="361"/>
      <c r="D534" s="126"/>
      <c r="E534" s="127"/>
      <c r="F534" s="185"/>
      <c r="G534" s="213"/>
      <c r="H534" s="355"/>
      <c r="I534" s="235">
        <v>0</v>
      </c>
      <c r="J534" s="235">
        <f t="shared" si="406"/>
        <v>0</v>
      </c>
      <c r="K534" s="387">
        <f>IF(D534="昼間",参照!$E$4,IF(D534="夜間等",参照!$E$5,IF(D534="通信",参照!$E$6,0)))</f>
        <v>0</v>
      </c>
      <c r="L534" s="240">
        <f t="shared" si="407"/>
        <v>0</v>
      </c>
      <c r="M534" s="241">
        <f t="shared" si="408"/>
        <v>0</v>
      </c>
      <c r="N534" s="238"/>
      <c r="O534" s="238">
        <f t="shared" si="409"/>
        <v>0</v>
      </c>
      <c r="P534" s="389">
        <v>0</v>
      </c>
      <c r="Q534" s="392">
        <f>IF(D534="昼間",参照!$F$4,IF(D534="夜間等",参照!$F$5,IF(D534="通信",参照!$F$6,0)))</f>
        <v>0</v>
      </c>
      <c r="R534" s="240">
        <f t="shared" si="410"/>
        <v>0</v>
      </c>
      <c r="S534" s="214"/>
      <c r="T534" s="384">
        <f t="shared" si="411"/>
        <v>0</v>
      </c>
      <c r="U534" s="382">
        <f t="shared" si="412"/>
        <v>0</v>
      </c>
      <c r="V534" s="380">
        <f t="shared" si="413"/>
        <v>0</v>
      </c>
      <c r="W534" s="378">
        <f t="shared" si="414"/>
        <v>0</v>
      </c>
      <c r="X534" s="386" t="str">
        <f t="shared" si="384"/>
        <v>0</v>
      </c>
      <c r="Y534" s="379">
        <f t="shared" si="415"/>
        <v>0</v>
      </c>
      <c r="Z534" s="441"/>
      <c r="AA534" s="441"/>
      <c r="AB534" s="445">
        <f t="shared" si="416"/>
        <v>0</v>
      </c>
      <c r="AC534" s="356">
        <f t="shared" si="417"/>
        <v>0</v>
      </c>
      <c r="AD534" s="123">
        <f t="shared" si="385"/>
        <v>0</v>
      </c>
      <c r="AE534" s="123">
        <f t="shared" si="386"/>
        <v>0</v>
      </c>
      <c r="AF534" s="183"/>
      <c r="AG534" s="32"/>
      <c r="AH534" s="97"/>
      <c r="AI534" s="33"/>
      <c r="AJ534" s="97"/>
      <c r="AK534" s="33"/>
      <c r="AL534" s="97"/>
      <c r="AM534" s="98"/>
      <c r="AN534" s="99"/>
      <c r="AO534" s="147"/>
      <c r="AP534" s="147"/>
      <c r="AQ534" s="147"/>
      <c r="AR534" s="147"/>
      <c r="AS534" s="33"/>
      <c r="AT534" s="308">
        <f t="shared" si="387"/>
        <v>0</v>
      </c>
      <c r="AU534" s="295">
        <f t="shared" si="388"/>
        <v>0</v>
      </c>
      <c r="AV534" s="295">
        <f t="shared" si="389"/>
        <v>0</v>
      </c>
      <c r="AW534" s="295">
        <f t="shared" si="390"/>
        <v>0</v>
      </c>
      <c r="AX534" s="295">
        <f t="shared" si="391"/>
        <v>0</v>
      </c>
      <c r="AY534" s="295">
        <f t="shared" si="392"/>
        <v>0</v>
      </c>
      <c r="AZ534" s="295">
        <f t="shared" si="393"/>
        <v>0</v>
      </c>
      <c r="BA534" s="295">
        <f t="shared" si="394"/>
        <v>0</v>
      </c>
      <c r="BB534" s="310">
        <f t="shared" si="395"/>
        <v>0</v>
      </c>
      <c r="BC534" s="308">
        <f t="shared" si="396"/>
        <v>0</v>
      </c>
      <c r="BD534" s="308">
        <f t="shared" si="397"/>
        <v>0</v>
      </c>
      <c r="BE534" s="295">
        <f t="shared" si="398"/>
        <v>0</v>
      </c>
      <c r="BF534" s="308">
        <f t="shared" si="399"/>
        <v>0</v>
      </c>
      <c r="BG534" s="295">
        <f t="shared" si="400"/>
        <v>0</v>
      </c>
      <c r="BH534" s="308">
        <f t="shared" si="401"/>
        <v>0</v>
      </c>
      <c r="BI534" s="295">
        <f t="shared" si="402"/>
        <v>0</v>
      </c>
      <c r="BJ534" s="295">
        <f t="shared" si="403"/>
        <v>0</v>
      </c>
      <c r="BK534" s="310">
        <f t="shared" si="404"/>
        <v>0</v>
      </c>
      <c r="BL534" s="317">
        <f t="shared" si="418"/>
        <v>0</v>
      </c>
      <c r="BM534" s="299">
        <f t="shared" si="418"/>
        <v>0</v>
      </c>
      <c r="BN534" s="299">
        <f t="shared" si="419"/>
        <v>0</v>
      </c>
      <c r="BO534" s="299">
        <f t="shared" si="418"/>
        <v>0</v>
      </c>
      <c r="BP534" s="299">
        <f t="shared" si="420"/>
        <v>0</v>
      </c>
      <c r="BQ534" s="299">
        <f t="shared" si="418"/>
        <v>0</v>
      </c>
      <c r="BR534" s="299">
        <f t="shared" si="421"/>
        <v>0</v>
      </c>
      <c r="BS534" s="299">
        <f t="shared" si="422"/>
        <v>0</v>
      </c>
      <c r="BT534" s="318">
        <f t="shared" si="422"/>
        <v>0</v>
      </c>
      <c r="BU534" s="450">
        <f t="shared" si="423"/>
        <v>0</v>
      </c>
      <c r="BV534" s="451">
        <f t="shared" si="424"/>
        <v>0</v>
      </c>
      <c r="BW534" s="451">
        <f t="shared" si="425"/>
        <v>0</v>
      </c>
      <c r="BX534" s="451">
        <f t="shared" si="426"/>
        <v>0</v>
      </c>
      <c r="BY534" s="451">
        <f t="shared" si="427"/>
        <v>0</v>
      </c>
      <c r="BZ534" s="451">
        <f t="shared" si="428"/>
        <v>0</v>
      </c>
      <c r="CA534" s="451">
        <f t="shared" si="429"/>
        <v>0</v>
      </c>
      <c r="CB534" s="451">
        <f t="shared" si="430"/>
        <v>0</v>
      </c>
      <c r="CC534" s="451">
        <f t="shared" si="431"/>
        <v>0</v>
      </c>
      <c r="CD534" s="452">
        <f t="shared" si="432"/>
        <v>0</v>
      </c>
      <c r="CE534" s="453">
        <f>IF($AF534="3/3",$R534*参照!$J$4,IF($AF534="2/3",$R534*参照!$J$5,IF($AF534="1/3",$R534*参照!$J$6,IF($AF534="1/4(多子)",$R534*参照!$J$4,IF($AF534="1/4(工･農)",$R534*参照!$J$7,IF($AF534="3/3(多子)",$R534*参照!$J$4,IF($AF534="2/3(多子)",$R534*参照!$J$4,IF($AF534="1/3(多子)",$R534*参照!$J$4,IF($AF534="多子世帯",$R534*参照!$J$4,)))))))))</f>
        <v>0</v>
      </c>
      <c r="CF534" s="454" t="b">
        <f>IF(AH534="3/3",$M534*参照!$I$4,IF(AH534="2/3",$M534*参照!$I$5,IF(AH534="1/3",$M534*参照!$I$6,IF(AH534="1/4(多子)",$M534*参照!$I$4,IF(AH534="1/4(工･農)",$M534*参照!$I$7,IF(AH534="3/3(多子)",$M534*参照!$I$4,IF(AH534="2/3(多子)",$M534*参照!$I$4,IF(AH534="1/3(多子)",$M534*参照!$I$4,IF(AH534="多子世帯",$M534*参照!$I$4,IF(AH534="対象外",0))))))))))</f>
        <v>0</v>
      </c>
      <c r="CG534" s="454" t="b">
        <f>IF(AI534="3/3",$M534*参照!$I$4,IF(AI534="2/3",$M534*参照!$I$5,IF(AI534="1/3",$M534*参照!$I$6,IF(AI534="1/4(多子)",$M534*参照!$I$4,IF(AI534="1/4(工･農)",$M534*参照!$I$7,IF(AI534="3/3(多子)",$M534*参照!$I$4,IF(AI534="2/3(多子)",$M534*参照!$I$4,IF(AI534="1/3(多子)",$M534*参照!$I$4,IF(AI534="多子世帯",$M534*参照!$I$4,IF(AI534="対象外",0))))))))))</f>
        <v>0</v>
      </c>
      <c r="CH534" s="454" t="b">
        <f>IF(AJ534="3/3",$M534*参照!$I$4,IF(AJ534="2/3",$M534*参照!$I$5,IF(AJ534="1/3",$M534*参照!$I$6,IF(AJ534="1/4(多子)",$M534*参照!$I$4,IF(AJ534="1/4(工･農)",$M534*参照!$I$7,IF(AJ534="3/3(多子)",$M534*参照!$I$4,IF(AJ534="2/3(多子)",$M534*参照!$I$4,IF(AJ534="1/3(多子)",$M534*参照!$I$4,IF(AJ534="多子世帯",$M534*参照!$I$4,IF(AJ534="対象外",0))))))))))</f>
        <v>0</v>
      </c>
      <c r="CI534" s="454" t="b">
        <f>IF(AK534="3/3",$M534*参照!$I$4,IF(AK534="2/3",$M534*参照!$I$5,IF(AK534="1/3",$M534*参照!$I$6,IF(AK534="1/4(多子)",$M534*参照!$I$4,IF(AK534="1/4(工･農)",$M534*参照!$I$7,IF(AK534="3/3(多子)",$M534*参照!$I$4,IF(AK534="2/3(多子)",$M534*参照!$I$4,IF(AK534="1/3(多子)",$M534*参照!$I$4,IF(AK534="多子世帯",$M534*参照!$I$4,IF(AK534="対象外",0))))))))))</f>
        <v>0</v>
      </c>
      <c r="CJ534" s="454" t="b">
        <f>IF(AL534="3/3",$M534*参照!$I$4,IF(AL534="2/3",$M534*参照!$I$5,IF(AL534="1/3",$M534*参照!$I$6,IF(AL534="1/4(多子)",$M534*参照!$I$4,IF(AL534="1/4(工･農)",$M534*参照!$I$7,IF(AL534="3/3(多子)",$M534*参照!$I$4,IF(AL534="2/3(多子)",$M534*参照!$I$4,IF(AL534="1/3(多子)",$M534*参照!$I$4,IF(AL534="多子世帯",$M534*参照!$I$4,IF(AL534="対象外",0))))))))))</f>
        <v>0</v>
      </c>
      <c r="CK534" s="454" t="b">
        <f>IF(AM534="3/3",$M534*参照!$I$4,IF(AM534="2/3",$M534*参照!$I$5,IF(AM534="1/3",$M534*参照!$I$6,IF(AM534="1/4(多子)",$M534*参照!$I$4,IF(AM534="1/4(工･農)",$M534*参照!$I$7,IF(AM534="3/3(多子)",$M534*参照!$I$4,IF(AM534="2/3(多子)",$M534*参照!$I$4,IF(AM534="1/3(多子)",$M534*参照!$I$4,IF(AM534="多子世帯",$M534*参照!$I$4,IF(AM534="対象外",0))))))))))</f>
        <v>0</v>
      </c>
      <c r="CL534" s="454" t="b">
        <f>IF(AN534="3/3",$M534*参照!$I$4,IF(AN534="2/3",$M534*参照!$I$5,IF(AN534="1/3",$M534*参照!$I$6,IF(AN534="1/4(多子)",$M534*参照!$I$4,IF(AN534="1/4(工･農)",$M534*参照!$I$7,IF(AN534="3/3(多子)",$M534*参照!$I$4,IF(AN534="2/3(多子)",$M534*参照!$I$4,IF(AN534="1/3(多子)",$M534*参照!$I$4,IF(AN534="多子世帯",$M534*参照!$I$4,IF(AN534="対象外",0))))))))))</f>
        <v>0</v>
      </c>
      <c r="CM534" s="454" t="b">
        <f>IF(AO534="3/3",$M534*参照!$I$4,IF(AO534="2/3",$M534*参照!$I$5,IF(AO534="1/3",$M534*参照!$I$6,IF(AO534="1/4(多子)",$M534*参照!$I$4,IF(AO534="1/4(工･農)",$M534*参照!$I$7,IF(AO534="3/3(多子)",$M534*参照!$I$4,IF(AO534="2/3(多子)",$M534*参照!$I$4,IF(AO534="1/3(多子)",$M534*参照!$I$4,IF(AO534="多子世帯",$M534*参照!$I$4,IF(AO534="対象外",0))))))))))</f>
        <v>0</v>
      </c>
      <c r="CN534" s="454" t="b">
        <f>IF(AP534="3/3",$M534*参照!$I$4,IF(AP534="2/3",$M534*参照!$I$5,IF(AP534="1/3",$M534*参照!$I$6,IF(AP534="1/4(多子)",$M534*参照!$I$4,IF(AP534="1/4(工･農)",$M534*参照!$I$7,IF(AP534="3/3(多子)",$M534*参照!$I$4,IF(AP534="2/3(多子)",$M534*参照!$I$4,IF(AP534="1/3(多子)",$M534*参照!$I$4,IF(AP534="多子世帯",$M534*参照!$I$4,IF(AP534="対象外",0))))))))))</f>
        <v>0</v>
      </c>
      <c r="CO534" s="454" t="b">
        <f>IF(AQ534="3/3",$M534*参照!$I$4,IF(AQ534="2/3",$M534*参照!$I$5,IF(AQ534="1/3",$M534*参照!$I$6,IF(AQ534="1/4(多子)",$M534*参照!$I$4,IF(AQ534="1/4(工･農)",$M534*参照!$I$7,IF(AQ534="3/3(多子)",$M534*参照!$I$4,IF(AQ534="2/3(多子)",$M534*参照!$I$4,IF(AQ534="1/3(多子)",$M534*参照!$I$4,IF(AQ534="多子世帯",$M534*参照!$I$4,IF(AQ534="対象外",0))))))))))</f>
        <v>0</v>
      </c>
      <c r="CP534" s="454" t="b">
        <f>IF(AR534="3/3",$M534*参照!$I$4,IF(AR534="2/3",$M534*参照!$I$5,IF(AR534="1/3",$M534*参照!$I$6,IF(AR534="1/4(多子)",$M534*参照!$I$4,IF(AR534="1/4(工･農)",$M534*参照!$I$7,IF(AR534="3/3(多子)",$M534*参照!$I$4,IF(AR534="2/3(多子)",$M534*参照!$I$4,IF(AR534="1/3(多子)",$M534*参照!$I$4,IF(AR534="多子世帯",$M534*参照!$I$4,IF(AR534="対象外",0))))))))))</f>
        <v>0</v>
      </c>
      <c r="CQ534" s="455" t="b">
        <f>IF(AS534="3/3",$M534*参照!$I$4,IF(AS534="2/3",$M534*参照!$I$5,IF(AS534="1/3",$M534*参照!$I$6,IF(AS534="1/4(多子)",$M534*参照!$I$4,IF(AS534="1/4(工･農)",$M534*参照!$I$7,IF(AS534="3/3(多子)",$M534*参照!$I$4,IF(AS534="2/3(多子)",$M534*参照!$I$4,IF(AS534="1/3(多子)",$M534*参照!$I$4,IF(AS534="多子世帯",$M534*参照!$I$4,IF(AS534="対象外",0))))))))))</f>
        <v>0</v>
      </c>
      <c r="CR534" s="456">
        <f t="shared" si="433"/>
        <v>0</v>
      </c>
      <c r="CS534" s="66"/>
      <c r="CT534" s="147"/>
      <c r="CU534" s="147"/>
      <c r="CV534" s="147"/>
      <c r="CW534" s="147"/>
      <c r="CX534" s="147"/>
      <c r="CY534" s="149"/>
      <c r="CZ534" s="100"/>
      <c r="DA534" s="147"/>
      <c r="DB534" s="147"/>
      <c r="DC534" s="147"/>
      <c r="DD534" s="147"/>
      <c r="DE534" s="147"/>
      <c r="DF534" s="148">
        <f t="shared" si="434"/>
        <v>0</v>
      </c>
      <c r="DG534" s="77">
        <f>IF(CD534=0,0,(ROUNDUP(O534*(BU534*参照!$C$5+BV534*参照!$C$6+BW534*参照!$C$7+BX534*参照!$C$8+BY534*参照!$C$9+BZ534*参照!$C$10+CA534*参照!$C$11+CB534*参照!$C$12+CC534*参照!$C$13)/CD534,-2)))</f>
        <v>0</v>
      </c>
      <c r="DH534" s="136" t="str">
        <f t="shared" si="405"/>
        <v>B</v>
      </c>
    </row>
    <row r="535" spans="1:112" ht="14.4">
      <c r="A535" s="137">
        <v>494</v>
      </c>
      <c r="B535" s="363"/>
      <c r="C535" s="361"/>
      <c r="D535" s="126"/>
      <c r="E535" s="127"/>
      <c r="F535" s="185"/>
      <c r="G535" s="213"/>
      <c r="H535" s="355"/>
      <c r="I535" s="235">
        <v>0</v>
      </c>
      <c r="J535" s="235">
        <f t="shared" si="406"/>
        <v>0</v>
      </c>
      <c r="K535" s="387">
        <f>IF(D535="昼間",参照!$E$4,IF(D535="夜間等",参照!$E$5,IF(D535="通信",参照!$E$6,0)))</f>
        <v>0</v>
      </c>
      <c r="L535" s="240">
        <f t="shared" si="407"/>
        <v>0</v>
      </c>
      <c r="M535" s="241">
        <f t="shared" si="408"/>
        <v>0</v>
      </c>
      <c r="N535" s="238"/>
      <c r="O535" s="238">
        <f t="shared" si="409"/>
        <v>0</v>
      </c>
      <c r="P535" s="389">
        <v>0</v>
      </c>
      <c r="Q535" s="392">
        <f>IF(D535="昼間",参照!$F$4,IF(D535="夜間等",参照!$F$5,IF(D535="通信",参照!$F$6,0)))</f>
        <v>0</v>
      </c>
      <c r="R535" s="240">
        <f t="shared" si="410"/>
        <v>0</v>
      </c>
      <c r="S535" s="214"/>
      <c r="T535" s="384">
        <f t="shared" si="411"/>
        <v>0</v>
      </c>
      <c r="U535" s="382">
        <f t="shared" si="412"/>
        <v>0</v>
      </c>
      <c r="V535" s="380">
        <f t="shared" si="413"/>
        <v>0</v>
      </c>
      <c r="W535" s="378">
        <f t="shared" si="414"/>
        <v>0</v>
      </c>
      <c r="X535" s="386" t="str">
        <f t="shared" si="384"/>
        <v>0</v>
      </c>
      <c r="Y535" s="379">
        <f t="shared" si="415"/>
        <v>0</v>
      </c>
      <c r="Z535" s="441"/>
      <c r="AA535" s="441"/>
      <c r="AB535" s="445">
        <f t="shared" si="416"/>
        <v>0</v>
      </c>
      <c r="AC535" s="356">
        <f t="shared" si="417"/>
        <v>0</v>
      </c>
      <c r="AD535" s="123">
        <f t="shared" si="385"/>
        <v>0</v>
      </c>
      <c r="AE535" s="123">
        <f t="shared" si="386"/>
        <v>0</v>
      </c>
      <c r="AF535" s="183"/>
      <c r="AG535" s="32"/>
      <c r="AH535" s="97"/>
      <c r="AI535" s="33"/>
      <c r="AJ535" s="97"/>
      <c r="AK535" s="33"/>
      <c r="AL535" s="97"/>
      <c r="AM535" s="98"/>
      <c r="AN535" s="99"/>
      <c r="AO535" s="147"/>
      <c r="AP535" s="147"/>
      <c r="AQ535" s="147"/>
      <c r="AR535" s="147"/>
      <c r="AS535" s="33"/>
      <c r="AT535" s="308">
        <f t="shared" si="387"/>
        <v>0</v>
      </c>
      <c r="AU535" s="295">
        <f t="shared" si="388"/>
        <v>0</v>
      </c>
      <c r="AV535" s="295">
        <f t="shared" si="389"/>
        <v>0</v>
      </c>
      <c r="AW535" s="295">
        <f t="shared" si="390"/>
        <v>0</v>
      </c>
      <c r="AX535" s="295">
        <f t="shared" si="391"/>
        <v>0</v>
      </c>
      <c r="AY535" s="295">
        <f t="shared" si="392"/>
        <v>0</v>
      </c>
      <c r="AZ535" s="295">
        <f t="shared" si="393"/>
        <v>0</v>
      </c>
      <c r="BA535" s="295">
        <f t="shared" si="394"/>
        <v>0</v>
      </c>
      <c r="BB535" s="310">
        <f t="shared" si="395"/>
        <v>0</v>
      </c>
      <c r="BC535" s="308">
        <f t="shared" si="396"/>
        <v>0</v>
      </c>
      <c r="BD535" s="308">
        <f t="shared" si="397"/>
        <v>0</v>
      </c>
      <c r="BE535" s="295">
        <f t="shared" si="398"/>
        <v>0</v>
      </c>
      <c r="BF535" s="308">
        <f t="shared" si="399"/>
        <v>0</v>
      </c>
      <c r="BG535" s="295">
        <f t="shared" si="400"/>
        <v>0</v>
      </c>
      <c r="BH535" s="308">
        <f t="shared" si="401"/>
        <v>0</v>
      </c>
      <c r="BI535" s="295">
        <f t="shared" si="402"/>
        <v>0</v>
      </c>
      <c r="BJ535" s="295">
        <f t="shared" si="403"/>
        <v>0</v>
      </c>
      <c r="BK535" s="310">
        <f t="shared" si="404"/>
        <v>0</v>
      </c>
      <c r="BL535" s="317">
        <f t="shared" si="418"/>
        <v>0</v>
      </c>
      <c r="BM535" s="299">
        <f t="shared" si="418"/>
        <v>0</v>
      </c>
      <c r="BN535" s="299">
        <f t="shared" si="419"/>
        <v>0</v>
      </c>
      <c r="BO535" s="299">
        <f t="shared" si="418"/>
        <v>0</v>
      </c>
      <c r="BP535" s="299">
        <f t="shared" si="420"/>
        <v>0</v>
      </c>
      <c r="BQ535" s="299">
        <f t="shared" si="418"/>
        <v>0</v>
      </c>
      <c r="BR535" s="299">
        <f t="shared" si="421"/>
        <v>0</v>
      </c>
      <c r="BS535" s="299">
        <f t="shared" si="422"/>
        <v>0</v>
      </c>
      <c r="BT535" s="318">
        <f t="shared" si="422"/>
        <v>0</v>
      </c>
      <c r="BU535" s="450">
        <f t="shared" si="423"/>
        <v>0</v>
      </c>
      <c r="BV535" s="451">
        <f t="shared" si="424"/>
        <v>0</v>
      </c>
      <c r="BW535" s="451">
        <f t="shared" si="425"/>
        <v>0</v>
      </c>
      <c r="BX535" s="451">
        <f t="shared" si="426"/>
        <v>0</v>
      </c>
      <c r="BY535" s="451">
        <f t="shared" si="427"/>
        <v>0</v>
      </c>
      <c r="BZ535" s="451">
        <f t="shared" si="428"/>
        <v>0</v>
      </c>
      <c r="CA535" s="451">
        <f t="shared" si="429"/>
        <v>0</v>
      </c>
      <c r="CB535" s="451">
        <f t="shared" si="430"/>
        <v>0</v>
      </c>
      <c r="CC535" s="451">
        <f t="shared" si="431"/>
        <v>0</v>
      </c>
      <c r="CD535" s="452">
        <f t="shared" si="432"/>
        <v>0</v>
      </c>
      <c r="CE535" s="453">
        <f>IF($AF535="3/3",$R535*参照!$J$4,IF($AF535="2/3",$R535*参照!$J$5,IF($AF535="1/3",$R535*参照!$J$6,IF($AF535="1/4(多子)",$R535*参照!$J$4,IF($AF535="1/4(工･農)",$R535*参照!$J$7,IF($AF535="3/3(多子)",$R535*参照!$J$4,IF($AF535="2/3(多子)",$R535*参照!$J$4,IF($AF535="1/3(多子)",$R535*参照!$J$4,IF($AF535="多子世帯",$R535*参照!$J$4,)))))))))</f>
        <v>0</v>
      </c>
      <c r="CF535" s="454" t="b">
        <f>IF(AH535="3/3",$M535*参照!$I$4,IF(AH535="2/3",$M535*参照!$I$5,IF(AH535="1/3",$M535*参照!$I$6,IF(AH535="1/4(多子)",$M535*参照!$I$4,IF(AH535="1/4(工･農)",$M535*参照!$I$7,IF(AH535="3/3(多子)",$M535*参照!$I$4,IF(AH535="2/3(多子)",$M535*参照!$I$4,IF(AH535="1/3(多子)",$M535*参照!$I$4,IF(AH535="多子世帯",$M535*参照!$I$4,IF(AH535="対象外",0))))))))))</f>
        <v>0</v>
      </c>
      <c r="CG535" s="454" t="b">
        <f>IF(AI535="3/3",$M535*参照!$I$4,IF(AI535="2/3",$M535*参照!$I$5,IF(AI535="1/3",$M535*参照!$I$6,IF(AI535="1/4(多子)",$M535*参照!$I$4,IF(AI535="1/4(工･農)",$M535*参照!$I$7,IF(AI535="3/3(多子)",$M535*参照!$I$4,IF(AI535="2/3(多子)",$M535*参照!$I$4,IF(AI535="1/3(多子)",$M535*参照!$I$4,IF(AI535="多子世帯",$M535*参照!$I$4,IF(AI535="対象外",0))))))))))</f>
        <v>0</v>
      </c>
      <c r="CH535" s="454" t="b">
        <f>IF(AJ535="3/3",$M535*参照!$I$4,IF(AJ535="2/3",$M535*参照!$I$5,IF(AJ535="1/3",$M535*参照!$I$6,IF(AJ535="1/4(多子)",$M535*参照!$I$4,IF(AJ535="1/4(工･農)",$M535*参照!$I$7,IF(AJ535="3/3(多子)",$M535*参照!$I$4,IF(AJ535="2/3(多子)",$M535*参照!$I$4,IF(AJ535="1/3(多子)",$M535*参照!$I$4,IF(AJ535="多子世帯",$M535*参照!$I$4,IF(AJ535="対象外",0))))))))))</f>
        <v>0</v>
      </c>
      <c r="CI535" s="454" t="b">
        <f>IF(AK535="3/3",$M535*参照!$I$4,IF(AK535="2/3",$M535*参照!$I$5,IF(AK535="1/3",$M535*参照!$I$6,IF(AK535="1/4(多子)",$M535*参照!$I$4,IF(AK535="1/4(工･農)",$M535*参照!$I$7,IF(AK535="3/3(多子)",$M535*参照!$I$4,IF(AK535="2/3(多子)",$M535*参照!$I$4,IF(AK535="1/3(多子)",$M535*参照!$I$4,IF(AK535="多子世帯",$M535*参照!$I$4,IF(AK535="対象外",0))))))))))</f>
        <v>0</v>
      </c>
      <c r="CJ535" s="454" t="b">
        <f>IF(AL535="3/3",$M535*参照!$I$4,IF(AL535="2/3",$M535*参照!$I$5,IF(AL535="1/3",$M535*参照!$I$6,IF(AL535="1/4(多子)",$M535*参照!$I$4,IF(AL535="1/4(工･農)",$M535*参照!$I$7,IF(AL535="3/3(多子)",$M535*参照!$I$4,IF(AL535="2/3(多子)",$M535*参照!$I$4,IF(AL535="1/3(多子)",$M535*参照!$I$4,IF(AL535="多子世帯",$M535*参照!$I$4,IF(AL535="対象外",0))))))))))</f>
        <v>0</v>
      </c>
      <c r="CK535" s="454" t="b">
        <f>IF(AM535="3/3",$M535*参照!$I$4,IF(AM535="2/3",$M535*参照!$I$5,IF(AM535="1/3",$M535*参照!$I$6,IF(AM535="1/4(多子)",$M535*参照!$I$4,IF(AM535="1/4(工･農)",$M535*参照!$I$7,IF(AM535="3/3(多子)",$M535*参照!$I$4,IF(AM535="2/3(多子)",$M535*参照!$I$4,IF(AM535="1/3(多子)",$M535*参照!$I$4,IF(AM535="多子世帯",$M535*参照!$I$4,IF(AM535="対象外",0))))))))))</f>
        <v>0</v>
      </c>
      <c r="CL535" s="454" t="b">
        <f>IF(AN535="3/3",$M535*参照!$I$4,IF(AN535="2/3",$M535*参照!$I$5,IF(AN535="1/3",$M535*参照!$I$6,IF(AN535="1/4(多子)",$M535*参照!$I$4,IF(AN535="1/4(工･農)",$M535*参照!$I$7,IF(AN535="3/3(多子)",$M535*参照!$I$4,IF(AN535="2/3(多子)",$M535*参照!$I$4,IF(AN535="1/3(多子)",$M535*参照!$I$4,IF(AN535="多子世帯",$M535*参照!$I$4,IF(AN535="対象外",0))))))))))</f>
        <v>0</v>
      </c>
      <c r="CM535" s="454" t="b">
        <f>IF(AO535="3/3",$M535*参照!$I$4,IF(AO535="2/3",$M535*参照!$I$5,IF(AO535="1/3",$M535*参照!$I$6,IF(AO535="1/4(多子)",$M535*参照!$I$4,IF(AO535="1/4(工･農)",$M535*参照!$I$7,IF(AO535="3/3(多子)",$M535*参照!$I$4,IF(AO535="2/3(多子)",$M535*参照!$I$4,IF(AO535="1/3(多子)",$M535*参照!$I$4,IF(AO535="多子世帯",$M535*参照!$I$4,IF(AO535="対象外",0))))))))))</f>
        <v>0</v>
      </c>
      <c r="CN535" s="454" t="b">
        <f>IF(AP535="3/3",$M535*参照!$I$4,IF(AP535="2/3",$M535*参照!$I$5,IF(AP535="1/3",$M535*参照!$I$6,IF(AP535="1/4(多子)",$M535*参照!$I$4,IF(AP535="1/4(工･農)",$M535*参照!$I$7,IF(AP535="3/3(多子)",$M535*参照!$I$4,IF(AP535="2/3(多子)",$M535*参照!$I$4,IF(AP535="1/3(多子)",$M535*参照!$I$4,IF(AP535="多子世帯",$M535*参照!$I$4,IF(AP535="対象外",0))))))))))</f>
        <v>0</v>
      </c>
      <c r="CO535" s="454" t="b">
        <f>IF(AQ535="3/3",$M535*参照!$I$4,IF(AQ535="2/3",$M535*参照!$I$5,IF(AQ535="1/3",$M535*参照!$I$6,IF(AQ535="1/4(多子)",$M535*参照!$I$4,IF(AQ535="1/4(工･農)",$M535*参照!$I$7,IF(AQ535="3/3(多子)",$M535*参照!$I$4,IF(AQ535="2/3(多子)",$M535*参照!$I$4,IF(AQ535="1/3(多子)",$M535*参照!$I$4,IF(AQ535="多子世帯",$M535*参照!$I$4,IF(AQ535="対象外",0))))))))))</f>
        <v>0</v>
      </c>
      <c r="CP535" s="454" t="b">
        <f>IF(AR535="3/3",$M535*参照!$I$4,IF(AR535="2/3",$M535*参照!$I$5,IF(AR535="1/3",$M535*参照!$I$6,IF(AR535="1/4(多子)",$M535*参照!$I$4,IF(AR535="1/4(工･農)",$M535*参照!$I$7,IF(AR535="3/3(多子)",$M535*参照!$I$4,IF(AR535="2/3(多子)",$M535*参照!$I$4,IF(AR535="1/3(多子)",$M535*参照!$I$4,IF(AR535="多子世帯",$M535*参照!$I$4,IF(AR535="対象外",0))))))))))</f>
        <v>0</v>
      </c>
      <c r="CQ535" s="455" t="b">
        <f>IF(AS535="3/3",$M535*参照!$I$4,IF(AS535="2/3",$M535*参照!$I$5,IF(AS535="1/3",$M535*参照!$I$6,IF(AS535="1/4(多子)",$M535*参照!$I$4,IF(AS535="1/4(工･農)",$M535*参照!$I$7,IF(AS535="3/3(多子)",$M535*参照!$I$4,IF(AS535="2/3(多子)",$M535*参照!$I$4,IF(AS535="1/3(多子)",$M535*参照!$I$4,IF(AS535="多子世帯",$M535*参照!$I$4,IF(AS535="対象外",0))))))))))</f>
        <v>0</v>
      </c>
      <c r="CR535" s="456">
        <f t="shared" si="433"/>
        <v>0</v>
      </c>
      <c r="CS535" s="66"/>
      <c r="CT535" s="147"/>
      <c r="CU535" s="147"/>
      <c r="CV535" s="147"/>
      <c r="CW535" s="147"/>
      <c r="CX535" s="147"/>
      <c r="CY535" s="149"/>
      <c r="CZ535" s="100"/>
      <c r="DA535" s="147"/>
      <c r="DB535" s="147"/>
      <c r="DC535" s="147"/>
      <c r="DD535" s="147"/>
      <c r="DE535" s="147"/>
      <c r="DF535" s="148">
        <f t="shared" si="434"/>
        <v>0</v>
      </c>
      <c r="DG535" s="77">
        <f>IF(CD535=0,0,(ROUNDUP(O535*(BU535*参照!$C$5+BV535*参照!$C$6+BW535*参照!$C$7+BX535*参照!$C$8+BY535*参照!$C$9+BZ535*参照!$C$10+CA535*参照!$C$11+CB535*参照!$C$12+CC535*参照!$C$13)/CD535,-2)))</f>
        <v>0</v>
      </c>
      <c r="DH535" s="136" t="str">
        <f t="shared" si="405"/>
        <v>B</v>
      </c>
    </row>
    <row r="536" spans="1:112" ht="14.4">
      <c r="A536" s="137">
        <v>495</v>
      </c>
      <c r="B536" s="363"/>
      <c r="C536" s="361"/>
      <c r="D536" s="126"/>
      <c r="E536" s="127"/>
      <c r="F536" s="185"/>
      <c r="G536" s="213"/>
      <c r="H536" s="355"/>
      <c r="I536" s="235">
        <v>0</v>
      </c>
      <c r="J536" s="235">
        <f t="shared" si="406"/>
        <v>0</v>
      </c>
      <c r="K536" s="387">
        <f>IF(D536="昼間",参照!$E$4,IF(D536="夜間等",参照!$E$5,IF(D536="通信",参照!$E$6,0)))</f>
        <v>0</v>
      </c>
      <c r="L536" s="240">
        <f t="shared" si="407"/>
        <v>0</v>
      </c>
      <c r="M536" s="241">
        <f t="shared" si="408"/>
        <v>0</v>
      </c>
      <c r="N536" s="238"/>
      <c r="O536" s="238">
        <f t="shared" si="409"/>
        <v>0</v>
      </c>
      <c r="P536" s="389">
        <v>0</v>
      </c>
      <c r="Q536" s="392">
        <f>IF(D536="昼間",参照!$F$4,IF(D536="夜間等",参照!$F$5,IF(D536="通信",参照!$F$6,0)))</f>
        <v>0</v>
      </c>
      <c r="R536" s="240">
        <f t="shared" si="410"/>
        <v>0</v>
      </c>
      <c r="S536" s="214"/>
      <c r="T536" s="384">
        <f t="shared" si="411"/>
        <v>0</v>
      </c>
      <c r="U536" s="382">
        <f t="shared" si="412"/>
        <v>0</v>
      </c>
      <c r="V536" s="380">
        <f t="shared" si="413"/>
        <v>0</v>
      </c>
      <c r="W536" s="378">
        <f t="shared" si="414"/>
        <v>0</v>
      </c>
      <c r="X536" s="386" t="str">
        <f t="shared" si="384"/>
        <v>0</v>
      </c>
      <c r="Y536" s="379">
        <f t="shared" si="415"/>
        <v>0</v>
      </c>
      <c r="Z536" s="441"/>
      <c r="AA536" s="441"/>
      <c r="AB536" s="445">
        <f t="shared" si="416"/>
        <v>0</v>
      </c>
      <c r="AC536" s="356">
        <f t="shared" si="417"/>
        <v>0</v>
      </c>
      <c r="AD536" s="123">
        <f t="shared" si="385"/>
        <v>0</v>
      </c>
      <c r="AE536" s="123">
        <f t="shared" si="386"/>
        <v>0</v>
      </c>
      <c r="AF536" s="183"/>
      <c r="AG536" s="32"/>
      <c r="AH536" s="97"/>
      <c r="AI536" s="33"/>
      <c r="AJ536" s="97"/>
      <c r="AK536" s="33"/>
      <c r="AL536" s="97"/>
      <c r="AM536" s="98"/>
      <c r="AN536" s="99"/>
      <c r="AO536" s="147"/>
      <c r="AP536" s="147"/>
      <c r="AQ536" s="147"/>
      <c r="AR536" s="147"/>
      <c r="AS536" s="33"/>
      <c r="AT536" s="308">
        <f t="shared" si="387"/>
        <v>0</v>
      </c>
      <c r="AU536" s="295">
        <f t="shared" si="388"/>
        <v>0</v>
      </c>
      <c r="AV536" s="295">
        <f t="shared" si="389"/>
        <v>0</v>
      </c>
      <c r="AW536" s="295">
        <f t="shared" si="390"/>
        <v>0</v>
      </c>
      <c r="AX536" s="295">
        <f t="shared" si="391"/>
        <v>0</v>
      </c>
      <c r="AY536" s="295">
        <f t="shared" si="392"/>
        <v>0</v>
      </c>
      <c r="AZ536" s="295">
        <f t="shared" si="393"/>
        <v>0</v>
      </c>
      <c r="BA536" s="295">
        <f t="shared" si="394"/>
        <v>0</v>
      </c>
      <c r="BB536" s="310">
        <f t="shared" si="395"/>
        <v>0</v>
      </c>
      <c r="BC536" s="308">
        <f t="shared" si="396"/>
        <v>0</v>
      </c>
      <c r="BD536" s="308">
        <f t="shared" si="397"/>
        <v>0</v>
      </c>
      <c r="BE536" s="295">
        <f t="shared" si="398"/>
        <v>0</v>
      </c>
      <c r="BF536" s="308">
        <f t="shared" si="399"/>
        <v>0</v>
      </c>
      <c r="BG536" s="295">
        <f t="shared" si="400"/>
        <v>0</v>
      </c>
      <c r="BH536" s="308">
        <f t="shared" si="401"/>
        <v>0</v>
      </c>
      <c r="BI536" s="295">
        <f t="shared" si="402"/>
        <v>0</v>
      </c>
      <c r="BJ536" s="295">
        <f t="shared" si="403"/>
        <v>0</v>
      </c>
      <c r="BK536" s="310">
        <f t="shared" si="404"/>
        <v>0</v>
      </c>
      <c r="BL536" s="317">
        <f t="shared" si="418"/>
        <v>0</v>
      </c>
      <c r="BM536" s="299">
        <f t="shared" si="418"/>
        <v>0</v>
      </c>
      <c r="BN536" s="299">
        <f t="shared" si="419"/>
        <v>0</v>
      </c>
      <c r="BO536" s="299">
        <f t="shared" si="418"/>
        <v>0</v>
      </c>
      <c r="BP536" s="299">
        <f t="shared" si="420"/>
        <v>0</v>
      </c>
      <c r="BQ536" s="299">
        <f t="shared" si="418"/>
        <v>0</v>
      </c>
      <c r="BR536" s="299">
        <f t="shared" si="421"/>
        <v>0</v>
      </c>
      <c r="BS536" s="299">
        <f t="shared" si="422"/>
        <v>0</v>
      </c>
      <c r="BT536" s="318">
        <f t="shared" si="422"/>
        <v>0</v>
      </c>
      <c r="BU536" s="450">
        <f t="shared" si="423"/>
        <v>0</v>
      </c>
      <c r="BV536" s="451">
        <f t="shared" si="424"/>
        <v>0</v>
      </c>
      <c r="BW536" s="451">
        <f t="shared" si="425"/>
        <v>0</v>
      </c>
      <c r="BX536" s="451">
        <f t="shared" si="426"/>
        <v>0</v>
      </c>
      <c r="BY536" s="451">
        <f t="shared" si="427"/>
        <v>0</v>
      </c>
      <c r="BZ536" s="451">
        <f t="shared" si="428"/>
        <v>0</v>
      </c>
      <c r="CA536" s="451">
        <f t="shared" si="429"/>
        <v>0</v>
      </c>
      <c r="CB536" s="451">
        <f t="shared" si="430"/>
        <v>0</v>
      </c>
      <c r="CC536" s="451">
        <f t="shared" si="431"/>
        <v>0</v>
      </c>
      <c r="CD536" s="452">
        <f t="shared" si="432"/>
        <v>0</v>
      </c>
      <c r="CE536" s="453">
        <f>IF($AF536="3/3",$R536*参照!$J$4,IF($AF536="2/3",$R536*参照!$J$5,IF($AF536="1/3",$R536*参照!$J$6,IF($AF536="1/4(多子)",$R536*参照!$J$4,IF($AF536="1/4(工･農)",$R536*参照!$J$7,IF($AF536="3/3(多子)",$R536*参照!$J$4,IF($AF536="2/3(多子)",$R536*参照!$J$4,IF($AF536="1/3(多子)",$R536*参照!$J$4,IF($AF536="多子世帯",$R536*参照!$J$4,)))))))))</f>
        <v>0</v>
      </c>
      <c r="CF536" s="454" t="b">
        <f>IF(AH536="3/3",$M536*参照!$I$4,IF(AH536="2/3",$M536*参照!$I$5,IF(AH536="1/3",$M536*参照!$I$6,IF(AH536="1/4(多子)",$M536*参照!$I$4,IF(AH536="1/4(工･農)",$M536*参照!$I$7,IF(AH536="3/3(多子)",$M536*参照!$I$4,IF(AH536="2/3(多子)",$M536*参照!$I$4,IF(AH536="1/3(多子)",$M536*参照!$I$4,IF(AH536="多子世帯",$M536*参照!$I$4,IF(AH536="対象外",0))))))))))</f>
        <v>0</v>
      </c>
      <c r="CG536" s="454" t="b">
        <f>IF(AI536="3/3",$M536*参照!$I$4,IF(AI536="2/3",$M536*参照!$I$5,IF(AI536="1/3",$M536*参照!$I$6,IF(AI536="1/4(多子)",$M536*参照!$I$4,IF(AI536="1/4(工･農)",$M536*参照!$I$7,IF(AI536="3/3(多子)",$M536*参照!$I$4,IF(AI536="2/3(多子)",$M536*参照!$I$4,IF(AI536="1/3(多子)",$M536*参照!$I$4,IF(AI536="多子世帯",$M536*参照!$I$4,IF(AI536="対象外",0))))))))))</f>
        <v>0</v>
      </c>
      <c r="CH536" s="454" t="b">
        <f>IF(AJ536="3/3",$M536*参照!$I$4,IF(AJ536="2/3",$M536*参照!$I$5,IF(AJ536="1/3",$M536*参照!$I$6,IF(AJ536="1/4(多子)",$M536*参照!$I$4,IF(AJ536="1/4(工･農)",$M536*参照!$I$7,IF(AJ536="3/3(多子)",$M536*参照!$I$4,IF(AJ536="2/3(多子)",$M536*参照!$I$4,IF(AJ536="1/3(多子)",$M536*参照!$I$4,IF(AJ536="多子世帯",$M536*参照!$I$4,IF(AJ536="対象外",0))))))))))</f>
        <v>0</v>
      </c>
      <c r="CI536" s="454" t="b">
        <f>IF(AK536="3/3",$M536*参照!$I$4,IF(AK536="2/3",$M536*参照!$I$5,IF(AK536="1/3",$M536*参照!$I$6,IF(AK536="1/4(多子)",$M536*参照!$I$4,IF(AK536="1/4(工･農)",$M536*参照!$I$7,IF(AK536="3/3(多子)",$M536*参照!$I$4,IF(AK536="2/3(多子)",$M536*参照!$I$4,IF(AK536="1/3(多子)",$M536*参照!$I$4,IF(AK536="多子世帯",$M536*参照!$I$4,IF(AK536="対象外",0))))))))))</f>
        <v>0</v>
      </c>
      <c r="CJ536" s="454" t="b">
        <f>IF(AL536="3/3",$M536*参照!$I$4,IF(AL536="2/3",$M536*参照!$I$5,IF(AL536="1/3",$M536*参照!$I$6,IF(AL536="1/4(多子)",$M536*参照!$I$4,IF(AL536="1/4(工･農)",$M536*参照!$I$7,IF(AL536="3/3(多子)",$M536*参照!$I$4,IF(AL536="2/3(多子)",$M536*参照!$I$4,IF(AL536="1/3(多子)",$M536*参照!$I$4,IF(AL536="多子世帯",$M536*参照!$I$4,IF(AL536="対象外",0))))))))))</f>
        <v>0</v>
      </c>
      <c r="CK536" s="454" t="b">
        <f>IF(AM536="3/3",$M536*参照!$I$4,IF(AM536="2/3",$M536*参照!$I$5,IF(AM536="1/3",$M536*参照!$I$6,IF(AM536="1/4(多子)",$M536*参照!$I$4,IF(AM536="1/4(工･農)",$M536*参照!$I$7,IF(AM536="3/3(多子)",$M536*参照!$I$4,IF(AM536="2/3(多子)",$M536*参照!$I$4,IF(AM536="1/3(多子)",$M536*参照!$I$4,IF(AM536="多子世帯",$M536*参照!$I$4,IF(AM536="対象外",0))))))))))</f>
        <v>0</v>
      </c>
      <c r="CL536" s="454" t="b">
        <f>IF(AN536="3/3",$M536*参照!$I$4,IF(AN536="2/3",$M536*参照!$I$5,IF(AN536="1/3",$M536*参照!$I$6,IF(AN536="1/4(多子)",$M536*参照!$I$4,IF(AN536="1/4(工･農)",$M536*参照!$I$7,IF(AN536="3/3(多子)",$M536*参照!$I$4,IF(AN536="2/3(多子)",$M536*参照!$I$4,IF(AN536="1/3(多子)",$M536*参照!$I$4,IF(AN536="多子世帯",$M536*参照!$I$4,IF(AN536="対象外",0))))))))))</f>
        <v>0</v>
      </c>
      <c r="CM536" s="454" t="b">
        <f>IF(AO536="3/3",$M536*参照!$I$4,IF(AO536="2/3",$M536*参照!$I$5,IF(AO536="1/3",$M536*参照!$I$6,IF(AO536="1/4(多子)",$M536*参照!$I$4,IF(AO536="1/4(工･農)",$M536*参照!$I$7,IF(AO536="3/3(多子)",$M536*参照!$I$4,IF(AO536="2/3(多子)",$M536*参照!$I$4,IF(AO536="1/3(多子)",$M536*参照!$I$4,IF(AO536="多子世帯",$M536*参照!$I$4,IF(AO536="対象外",0))))))))))</f>
        <v>0</v>
      </c>
      <c r="CN536" s="454" t="b">
        <f>IF(AP536="3/3",$M536*参照!$I$4,IF(AP536="2/3",$M536*参照!$I$5,IF(AP536="1/3",$M536*参照!$I$6,IF(AP536="1/4(多子)",$M536*参照!$I$4,IF(AP536="1/4(工･農)",$M536*参照!$I$7,IF(AP536="3/3(多子)",$M536*参照!$I$4,IF(AP536="2/3(多子)",$M536*参照!$I$4,IF(AP536="1/3(多子)",$M536*参照!$I$4,IF(AP536="多子世帯",$M536*参照!$I$4,IF(AP536="対象外",0))))))))))</f>
        <v>0</v>
      </c>
      <c r="CO536" s="454" t="b">
        <f>IF(AQ536="3/3",$M536*参照!$I$4,IF(AQ536="2/3",$M536*参照!$I$5,IF(AQ536="1/3",$M536*参照!$I$6,IF(AQ536="1/4(多子)",$M536*参照!$I$4,IF(AQ536="1/4(工･農)",$M536*参照!$I$7,IF(AQ536="3/3(多子)",$M536*参照!$I$4,IF(AQ536="2/3(多子)",$M536*参照!$I$4,IF(AQ536="1/3(多子)",$M536*参照!$I$4,IF(AQ536="多子世帯",$M536*参照!$I$4,IF(AQ536="対象外",0))))))))))</f>
        <v>0</v>
      </c>
      <c r="CP536" s="454" t="b">
        <f>IF(AR536="3/3",$M536*参照!$I$4,IF(AR536="2/3",$M536*参照!$I$5,IF(AR536="1/3",$M536*参照!$I$6,IF(AR536="1/4(多子)",$M536*参照!$I$4,IF(AR536="1/4(工･農)",$M536*参照!$I$7,IF(AR536="3/3(多子)",$M536*参照!$I$4,IF(AR536="2/3(多子)",$M536*参照!$I$4,IF(AR536="1/3(多子)",$M536*参照!$I$4,IF(AR536="多子世帯",$M536*参照!$I$4,IF(AR536="対象外",0))))))))))</f>
        <v>0</v>
      </c>
      <c r="CQ536" s="455" t="b">
        <f>IF(AS536="3/3",$M536*参照!$I$4,IF(AS536="2/3",$M536*参照!$I$5,IF(AS536="1/3",$M536*参照!$I$6,IF(AS536="1/4(多子)",$M536*参照!$I$4,IF(AS536="1/4(工･農)",$M536*参照!$I$7,IF(AS536="3/3(多子)",$M536*参照!$I$4,IF(AS536="2/3(多子)",$M536*参照!$I$4,IF(AS536="1/3(多子)",$M536*参照!$I$4,IF(AS536="多子世帯",$M536*参照!$I$4,IF(AS536="対象外",0))))))))))</f>
        <v>0</v>
      </c>
      <c r="CR536" s="456">
        <f t="shared" si="433"/>
        <v>0</v>
      </c>
      <c r="CS536" s="66"/>
      <c r="CT536" s="147"/>
      <c r="CU536" s="147"/>
      <c r="CV536" s="147"/>
      <c r="CW536" s="147"/>
      <c r="CX536" s="147"/>
      <c r="CY536" s="149"/>
      <c r="CZ536" s="100"/>
      <c r="DA536" s="147"/>
      <c r="DB536" s="147"/>
      <c r="DC536" s="147"/>
      <c r="DD536" s="147"/>
      <c r="DE536" s="147"/>
      <c r="DF536" s="148">
        <f t="shared" si="434"/>
        <v>0</v>
      </c>
      <c r="DG536" s="77">
        <f>IF(CD536=0,0,(ROUNDUP(O536*(BU536*参照!$C$5+BV536*参照!$C$6+BW536*参照!$C$7+BX536*参照!$C$8+BY536*参照!$C$9+BZ536*参照!$C$10+CA536*参照!$C$11+CB536*参照!$C$12+CC536*参照!$C$13)/CD536,-2)))</f>
        <v>0</v>
      </c>
      <c r="DH536" s="136" t="str">
        <f t="shared" si="405"/>
        <v>B</v>
      </c>
    </row>
    <row r="537" spans="1:112" ht="14.4">
      <c r="A537" s="137">
        <v>496</v>
      </c>
      <c r="B537" s="354"/>
      <c r="C537" s="355"/>
      <c r="D537" s="213"/>
      <c r="E537" s="213"/>
      <c r="F537" s="185"/>
      <c r="G537" s="213"/>
      <c r="H537" s="355"/>
      <c r="I537" s="237">
        <v>0</v>
      </c>
      <c r="J537" s="236">
        <f t="shared" si="406"/>
        <v>0</v>
      </c>
      <c r="K537" s="387">
        <f>IF(D537="昼間",参照!$E$4,IF(D537="夜間等",参照!$E$5,IF(D537="通信",参照!$E$6,0)))</f>
        <v>0</v>
      </c>
      <c r="L537" s="240">
        <f t="shared" si="407"/>
        <v>0</v>
      </c>
      <c r="M537" s="241">
        <f t="shared" si="408"/>
        <v>0</v>
      </c>
      <c r="N537" s="238"/>
      <c r="O537" s="238">
        <f t="shared" si="409"/>
        <v>0</v>
      </c>
      <c r="P537" s="389">
        <v>0</v>
      </c>
      <c r="Q537" s="392">
        <f>IF(D537="昼間",参照!$F$4,IF(D537="夜間等",参照!$F$5,IF(D537="通信",参照!$F$6,0)))</f>
        <v>0</v>
      </c>
      <c r="R537" s="240">
        <f t="shared" si="410"/>
        <v>0</v>
      </c>
      <c r="S537" s="214"/>
      <c r="T537" s="384">
        <f t="shared" si="411"/>
        <v>0</v>
      </c>
      <c r="U537" s="382">
        <f t="shared" si="412"/>
        <v>0</v>
      </c>
      <c r="V537" s="380">
        <f t="shared" si="413"/>
        <v>0</v>
      </c>
      <c r="W537" s="378">
        <f t="shared" si="414"/>
        <v>0</v>
      </c>
      <c r="X537" s="386" t="str">
        <f t="shared" si="384"/>
        <v>0</v>
      </c>
      <c r="Y537" s="379">
        <f t="shared" si="415"/>
        <v>0</v>
      </c>
      <c r="Z537" s="441"/>
      <c r="AA537" s="441"/>
      <c r="AB537" s="445">
        <f t="shared" si="416"/>
        <v>0</v>
      </c>
      <c r="AC537" s="356">
        <f t="shared" si="417"/>
        <v>0</v>
      </c>
      <c r="AD537" s="123">
        <f t="shared" si="385"/>
        <v>0</v>
      </c>
      <c r="AE537" s="123">
        <f t="shared" si="386"/>
        <v>0</v>
      </c>
      <c r="AF537" s="183"/>
      <c r="AG537" s="32"/>
      <c r="AH537" s="97"/>
      <c r="AI537" s="33"/>
      <c r="AJ537" s="97"/>
      <c r="AK537" s="33"/>
      <c r="AL537" s="97"/>
      <c r="AM537" s="98"/>
      <c r="AN537" s="99"/>
      <c r="AO537" s="147"/>
      <c r="AP537" s="147"/>
      <c r="AQ537" s="147"/>
      <c r="AR537" s="147"/>
      <c r="AS537" s="33"/>
      <c r="AT537" s="308">
        <f t="shared" si="387"/>
        <v>0</v>
      </c>
      <c r="AU537" s="295">
        <f t="shared" si="388"/>
        <v>0</v>
      </c>
      <c r="AV537" s="295">
        <f t="shared" si="389"/>
        <v>0</v>
      </c>
      <c r="AW537" s="295">
        <f t="shared" si="390"/>
        <v>0</v>
      </c>
      <c r="AX537" s="295">
        <f t="shared" si="391"/>
        <v>0</v>
      </c>
      <c r="AY537" s="295">
        <f t="shared" si="392"/>
        <v>0</v>
      </c>
      <c r="AZ537" s="295">
        <f t="shared" si="393"/>
        <v>0</v>
      </c>
      <c r="BA537" s="295">
        <f t="shared" si="394"/>
        <v>0</v>
      </c>
      <c r="BB537" s="310">
        <f t="shared" si="395"/>
        <v>0</v>
      </c>
      <c r="BC537" s="308">
        <f t="shared" si="396"/>
        <v>0</v>
      </c>
      <c r="BD537" s="308">
        <f t="shared" si="397"/>
        <v>0</v>
      </c>
      <c r="BE537" s="295">
        <f t="shared" si="398"/>
        <v>0</v>
      </c>
      <c r="BF537" s="308">
        <f t="shared" si="399"/>
        <v>0</v>
      </c>
      <c r="BG537" s="295">
        <f t="shared" si="400"/>
        <v>0</v>
      </c>
      <c r="BH537" s="308">
        <f t="shared" si="401"/>
        <v>0</v>
      </c>
      <c r="BI537" s="295">
        <f t="shared" si="402"/>
        <v>0</v>
      </c>
      <c r="BJ537" s="295">
        <f t="shared" si="403"/>
        <v>0</v>
      </c>
      <c r="BK537" s="310">
        <f t="shared" si="404"/>
        <v>0</v>
      </c>
      <c r="BL537" s="317">
        <f t="shared" si="418"/>
        <v>0</v>
      </c>
      <c r="BM537" s="299">
        <f t="shared" si="418"/>
        <v>0</v>
      </c>
      <c r="BN537" s="299">
        <f t="shared" si="419"/>
        <v>0</v>
      </c>
      <c r="BO537" s="299">
        <f t="shared" si="418"/>
        <v>0</v>
      </c>
      <c r="BP537" s="299">
        <f t="shared" si="420"/>
        <v>0</v>
      </c>
      <c r="BQ537" s="299">
        <f t="shared" si="418"/>
        <v>0</v>
      </c>
      <c r="BR537" s="299">
        <f t="shared" si="421"/>
        <v>0</v>
      </c>
      <c r="BS537" s="299">
        <f t="shared" si="422"/>
        <v>0</v>
      </c>
      <c r="BT537" s="318">
        <f t="shared" si="422"/>
        <v>0</v>
      </c>
      <c r="BU537" s="450">
        <f t="shared" si="423"/>
        <v>0</v>
      </c>
      <c r="BV537" s="451">
        <f t="shared" si="424"/>
        <v>0</v>
      </c>
      <c r="BW537" s="451">
        <f t="shared" si="425"/>
        <v>0</v>
      </c>
      <c r="BX537" s="451">
        <f t="shared" si="426"/>
        <v>0</v>
      </c>
      <c r="BY537" s="451">
        <f t="shared" si="427"/>
        <v>0</v>
      </c>
      <c r="BZ537" s="451">
        <f t="shared" si="428"/>
        <v>0</v>
      </c>
      <c r="CA537" s="451">
        <f t="shared" si="429"/>
        <v>0</v>
      </c>
      <c r="CB537" s="451">
        <f t="shared" si="430"/>
        <v>0</v>
      </c>
      <c r="CC537" s="451">
        <f t="shared" si="431"/>
        <v>0</v>
      </c>
      <c r="CD537" s="452">
        <f t="shared" si="432"/>
        <v>0</v>
      </c>
      <c r="CE537" s="453">
        <f>IF($AF537="3/3",$R537*参照!$J$4,IF($AF537="2/3",$R537*参照!$J$5,IF($AF537="1/3",$R537*参照!$J$6,IF($AF537="1/4(多子)",$R537*参照!$J$4,IF($AF537="1/4(工･農)",$R537*参照!$J$7,IF($AF537="3/3(多子)",$R537*参照!$J$4,IF($AF537="2/3(多子)",$R537*参照!$J$4,IF($AF537="1/3(多子)",$R537*参照!$J$4,IF($AF537="多子世帯",$R537*参照!$J$4,)))))))))</f>
        <v>0</v>
      </c>
      <c r="CF537" s="454" t="b">
        <f>IF(AH537="3/3",$M537*参照!$I$4,IF(AH537="2/3",$M537*参照!$I$5,IF(AH537="1/3",$M537*参照!$I$6,IF(AH537="1/4(多子)",$M537*参照!$I$4,IF(AH537="1/4(工･農)",$M537*参照!$I$7,IF(AH537="3/3(多子)",$M537*参照!$I$4,IF(AH537="2/3(多子)",$M537*参照!$I$4,IF(AH537="1/3(多子)",$M537*参照!$I$4,IF(AH537="多子世帯",$M537*参照!$I$4,IF(AH537="対象外",0))))))))))</f>
        <v>0</v>
      </c>
      <c r="CG537" s="454" t="b">
        <f>IF(AI537="3/3",$M537*参照!$I$4,IF(AI537="2/3",$M537*参照!$I$5,IF(AI537="1/3",$M537*参照!$I$6,IF(AI537="1/4(多子)",$M537*参照!$I$4,IF(AI537="1/4(工･農)",$M537*参照!$I$7,IF(AI537="3/3(多子)",$M537*参照!$I$4,IF(AI537="2/3(多子)",$M537*参照!$I$4,IF(AI537="1/3(多子)",$M537*参照!$I$4,IF(AI537="多子世帯",$M537*参照!$I$4,IF(AI537="対象外",0))))))))))</f>
        <v>0</v>
      </c>
      <c r="CH537" s="454" t="b">
        <f>IF(AJ537="3/3",$M537*参照!$I$4,IF(AJ537="2/3",$M537*参照!$I$5,IF(AJ537="1/3",$M537*参照!$I$6,IF(AJ537="1/4(多子)",$M537*参照!$I$4,IF(AJ537="1/4(工･農)",$M537*参照!$I$7,IF(AJ537="3/3(多子)",$M537*参照!$I$4,IF(AJ537="2/3(多子)",$M537*参照!$I$4,IF(AJ537="1/3(多子)",$M537*参照!$I$4,IF(AJ537="多子世帯",$M537*参照!$I$4,IF(AJ537="対象外",0))))))))))</f>
        <v>0</v>
      </c>
      <c r="CI537" s="454" t="b">
        <f>IF(AK537="3/3",$M537*参照!$I$4,IF(AK537="2/3",$M537*参照!$I$5,IF(AK537="1/3",$M537*参照!$I$6,IF(AK537="1/4(多子)",$M537*参照!$I$4,IF(AK537="1/4(工･農)",$M537*参照!$I$7,IF(AK537="3/3(多子)",$M537*参照!$I$4,IF(AK537="2/3(多子)",$M537*参照!$I$4,IF(AK537="1/3(多子)",$M537*参照!$I$4,IF(AK537="多子世帯",$M537*参照!$I$4,IF(AK537="対象外",0))))))))))</f>
        <v>0</v>
      </c>
      <c r="CJ537" s="454" t="b">
        <f>IF(AL537="3/3",$M537*参照!$I$4,IF(AL537="2/3",$M537*参照!$I$5,IF(AL537="1/3",$M537*参照!$I$6,IF(AL537="1/4(多子)",$M537*参照!$I$4,IF(AL537="1/4(工･農)",$M537*参照!$I$7,IF(AL537="3/3(多子)",$M537*参照!$I$4,IF(AL537="2/3(多子)",$M537*参照!$I$4,IF(AL537="1/3(多子)",$M537*参照!$I$4,IF(AL537="多子世帯",$M537*参照!$I$4,IF(AL537="対象外",0))))))))))</f>
        <v>0</v>
      </c>
      <c r="CK537" s="454" t="b">
        <f>IF(AM537="3/3",$M537*参照!$I$4,IF(AM537="2/3",$M537*参照!$I$5,IF(AM537="1/3",$M537*参照!$I$6,IF(AM537="1/4(多子)",$M537*参照!$I$4,IF(AM537="1/4(工･農)",$M537*参照!$I$7,IF(AM537="3/3(多子)",$M537*参照!$I$4,IF(AM537="2/3(多子)",$M537*参照!$I$4,IF(AM537="1/3(多子)",$M537*参照!$I$4,IF(AM537="多子世帯",$M537*参照!$I$4,IF(AM537="対象外",0))))))))))</f>
        <v>0</v>
      </c>
      <c r="CL537" s="454" t="b">
        <f>IF(AN537="3/3",$M537*参照!$I$4,IF(AN537="2/3",$M537*参照!$I$5,IF(AN537="1/3",$M537*参照!$I$6,IF(AN537="1/4(多子)",$M537*参照!$I$4,IF(AN537="1/4(工･農)",$M537*参照!$I$7,IF(AN537="3/3(多子)",$M537*参照!$I$4,IF(AN537="2/3(多子)",$M537*参照!$I$4,IF(AN537="1/3(多子)",$M537*参照!$I$4,IF(AN537="多子世帯",$M537*参照!$I$4,IF(AN537="対象外",0))))))))))</f>
        <v>0</v>
      </c>
      <c r="CM537" s="454" t="b">
        <f>IF(AO537="3/3",$M537*参照!$I$4,IF(AO537="2/3",$M537*参照!$I$5,IF(AO537="1/3",$M537*参照!$I$6,IF(AO537="1/4(多子)",$M537*参照!$I$4,IF(AO537="1/4(工･農)",$M537*参照!$I$7,IF(AO537="3/3(多子)",$M537*参照!$I$4,IF(AO537="2/3(多子)",$M537*参照!$I$4,IF(AO537="1/3(多子)",$M537*参照!$I$4,IF(AO537="多子世帯",$M537*参照!$I$4,IF(AO537="対象外",0))))))))))</f>
        <v>0</v>
      </c>
      <c r="CN537" s="454" t="b">
        <f>IF(AP537="3/3",$M537*参照!$I$4,IF(AP537="2/3",$M537*参照!$I$5,IF(AP537="1/3",$M537*参照!$I$6,IF(AP537="1/4(多子)",$M537*参照!$I$4,IF(AP537="1/4(工･農)",$M537*参照!$I$7,IF(AP537="3/3(多子)",$M537*参照!$I$4,IF(AP537="2/3(多子)",$M537*参照!$I$4,IF(AP537="1/3(多子)",$M537*参照!$I$4,IF(AP537="多子世帯",$M537*参照!$I$4,IF(AP537="対象外",0))))))))))</f>
        <v>0</v>
      </c>
      <c r="CO537" s="454" t="b">
        <f>IF(AQ537="3/3",$M537*参照!$I$4,IF(AQ537="2/3",$M537*参照!$I$5,IF(AQ537="1/3",$M537*参照!$I$6,IF(AQ537="1/4(多子)",$M537*参照!$I$4,IF(AQ537="1/4(工･農)",$M537*参照!$I$7,IF(AQ537="3/3(多子)",$M537*参照!$I$4,IF(AQ537="2/3(多子)",$M537*参照!$I$4,IF(AQ537="1/3(多子)",$M537*参照!$I$4,IF(AQ537="多子世帯",$M537*参照!$I$4,IF(AQ537="対象外",0))))))))))</f>
        <v>0</v>
      </c>
      <c r="CP537" s="454" t="b">
        <f>IF(AR537="3/3",$M537*参照!$I$4,IF(AR537="2/3",$M537*参照!$I$5,IF(AR537="1/3",$M537*参照!$I$6,IF(AR537="1/4(多子)",$M537*参照!$I$4,IF(AR537="1/4(工･農)",$M537*参照!$I$7,IF(AR537="3/3(多子)",$M537*参照!$I$4,IF(AR537="2/3(多子)",$M537*参照!$I$4,IF(AR537="1/3(多子)",$M537*参照!$I$4,IF(AR537="多子世帯",$M537*参照!$I$4,IF(AR537="対象外",0))))))))))</f>
        <v>0</v>
      </c>
      <c r="CQ537" s="455" t="b">
        <f>IF(AS537="3/3",$M537*参照!$I$4,IF(AS537="2/3",$M537*参照!$I$5,IF(AS537="1/3",$M537*参照!$I$6,IF(AS537="1/4(多子)",$M537*参照!$I$4,IF(AS537="1/4(工･農)",$M537*参照!$I$7,IF(AS537="3/3(多子)",$M537*参照!$I$4,IF(AS537="2/3(多子)",$M537*参照!$I$4,IF(AS537="1/3(多子)",$M537*参照!$I$4,IF(AS537="多子世帯",$M537*参照!$I$4,IF(AS537="対象外",0))))))))))</f>
        <v>0</v>
      </c>
      <c r="CR537" s="456">
        <f t="shared" si="433"/>
        <v>0</v>
      </c>
      <c r="CS537" s="66"/>
      <c r="CT537" s="147"/>
      <c r="CU537" s="147"/>
      <c r="CV537" s="147"/>
      <c r="CW537" s="147"/>
      <c r="CX537" s="147"/>
      <c r="CY537" s="149"/>
      <c r="CZ537" s="100"/>
      <c r="DA537" s="147"/>
      <c r="DB537" s="147"/>
      <c r="DC537" s="147"/>
      <c r="DD537" s="147"/>
      <c r="DE537" s="147"/>
      <c r="DF537" s="148">
        <f t="shared" si="434"/>
        <v>0</v>
      </c>
      <c r="DG537" s="77">
        <f>IF(CD537=0,0,(ROUNDUP(O537*(BU537*参照!$C$5+BV537*参照!$C$6+BW537*参照!$C$7+BX537*参照!$C$8+BY537*参照!$C$9+BZ537*参照!$C$10+CA537*参照!$C$11+CB537*参照!$C$12+CC537*参照!$C$13)/CD537,-2)))</f>
        <v>0</v>
      </c>
      <c r="DH537" s="136" t="str">
        <f t="shared" si="405"/>
        <v>B</v>
      </c>
    </row>
    <row r="538" spans="1:112" ht="14.4">
      <c r="A538" s="137">
        <v>497</v>
      </c>
      <c r="B538" s="363"/>
      <c r="C538" s="361"/>
      <c r="D538" s="126"/>
      <c r="E538" s="127"/>
      <c r="F538" s="185"/>
      <c r="G538" s="213"/>
      <c r="H538" s="355"/>
      <c r="I538" s="235">
        <v>0</v>
      </c>
      <c r="J538" s="235">
        <f t="shared" si="406"/>
        <v>0</v>
      </c>
      <c r="K538" s="387">
        <f>IF(D538="昼間",参照!$E$4,IF(D538="夜間等",参照!$E$5,IF(D538="通信",参照!$E$6,0)))</f>
        <v>0</v>
      </c>
      <c r="L538" s="240">
        <f t="shared" si="407"/>
        <v>0</v>
      </c>
      <c r="M538" s="241">
        <f t="shared" si="408"/>
        <v>0</v>
      </c>
      <c r="N538" s="238"/>
      <c r="O538" s="238">
        <f t="shared" si="409"/>
        <v>0</v>
      </c>
      <c r="P538" s="389">
        <v>0</v>
      </c>
      <c r="Q538" s="392">
        <f>IF(D538="昼間",参照!$F$4,IF(D538="夜間等",参照!$F$5,IF(D538="通信",参照!$F$6,0)))</f>
        <v>0</v>
      </c>
      <c r="R538" s="240">
        <f t="shared" si="410"/>
        <v>0</v>
      </c>
      <c r="S538" s="214"/>
      <c r="T538" s="384">
        <f t="shared" si="411"/>
        <v>0</v>
      </c>
      <c r="U538" s="382">
        <f t="shared" si="412"/>
        <v>0</v>
      </c>
      <c r="V538" s="380">
        <f t="shared" si="413"/>
        <v>0</v>
      </c>
      <c r="W538" s="378">
        <f t="shared" si="414"/>
        <v>0</v>
      </c>
      <c r="X538" s="386" t="str">
        <f t="shared" si="384"/>
        <v>0</v>
      </c>
      <c r="Y538" s="379">
        <f t="shared" si="415"/>
        <v>0</v>
      </c>
      <c r="Z538" s="441"/>
      <c r="AA538" s="441"/>
      <c r="AB538" s="445">
        <f t="shared" si="416"/>
        <v>0</v>
      </c>
      <c r="AC538" s="356">
        <f t="shared" si="417"/>
        <v>0</v>
      </c>
      <c r="AD538" s="123">
        <f t="shared" si="385"/>
        <v>0</v>
      </c>
      <c r="AE538" s="123">
        <f t="shared" si="386"/>
        <v>0</v>
      </c>
      <c r="AF538" s="183"/>
      <c r="AG538" s="32"/>
      <c r="AH538" s="97"/>
      <c r="AI538" s="33"/>
      <c r="AJ538" s="97"/>
      <c r="AK538" s="33"/>
      <c r="AL538" s="97"/>
      <c r="AM538" s="98"/>
      <c r="AN538" s="99"/>
      <c r="AO538" s="147"/>
      <c r="AP538" s="147"/>
      <c r="AQ538" s="147"/>
      <c r="AR538" s="147"/>
      <c r="AS538" s="33"/>
      <c r="AT538" s="308">
        <f t="shared" si="387"/>
        <v>0</v>
      </c>
      <c r="AU538" s="295">
        <f t="shared" si="388"/>
        <v>0</v>
      </c>
      <c r="AV538" s="295">
        <f t="shared" si="389"/>
        <v>0</v>
      </c>
      <c r="AW538" s="295">
        <f t="shared" si="390"/>
        <v>0</v>
      </c>
      <c r="AX538" s="295">
        <f t="shared" si="391"/>
        <v>0</v>
      </c>
      <c r="AY538" s="295">
        <f t="shared" si="392"/>
        <v>0</v>
      </c>
      <c r="AZ538" s="295">
        <f t="shared" si="393"/>
        <v>0</v>
      </c>
      <c r="BA538" s="295">
        <f t="shared" si="394"/>
        <v>0</v>
      </c>
      <c r="BB538" s="310">
        <f t="shared" si="395"/>
        <v>0</v>
      </c>
      <c r="BC538" s="308">
        <f t="shared" si="396"/>
        <v>0</v>
      </c>
      <c r="BD538" s="308">
        <f t="shared" si="397"/>
        <v>0</v>
      </c>
      <c r="BE538" s="295">
        <f t="shared" si="398"/>
        <v>0</v>
      </c>
      <c r="BF538" s="308">
        <f t="shared" si="399"/>
        <v>0</v>
      </c>
      <c r="BG538" s="295">
        <f t="shared" si="400"/>
        <v>0</v>
      </c>
      <c r="BH538" s="308">
        <f t="shared" si="401"/>
        <v>0</v>
      </c>
      <c r="BI538" s="295">
        <f t="shared" si="402"/>
        <v>0</v>
      </c>
      <c r="BJ538" s="295">
        <f t="shared" si="403"/>
        <v>0</v>
      </c>
      <c r="BK538" s="310">
        <f t="shared" si="404"/>
        <v>0</v>
      </c>
      <c r="BL538" s="317">
        <f t="shared" si="418"/>
        <v>0</v>
      </c>
      <c r="BM538" s="299">
        <f t="shared" si="418"/>
        <v>0</v>
      </c>
      <c r="BN538" s="299">
        <f t="shared" si="419"/>
        <v>0</v>
      </c>
      <c r="BO538" s="299">
        <f t="shared" si="418"/>
        <v>0</v>
      </c>
      <c r="BP538" s="299">
        <f t="shared" si="420"/>
        <v>0</v>
      </c>
      <c r="BQ538" s="299">
        <f t="shared" si="418"/>
        <v>0</v>
      </c>
      <c r="BR538" s="299">
        <f t="shared" si="421"/>
        <v>0</v>
      </c>
      <c r="BS538" s="299">
        <f t="shared" si="422"/>
        <v>0</v>
      </c>
      <c r="BT538" s="318">
        <f t="shared" si="422"/>
        <v>0</v>
      </c>
      <c r="BU538" s="450">
        <f t="shared" si="423"/>
        <v>0</v>
      </c>
      <c r="BV538" s="451">
        <f t="shared" si="424"/>
        <v>0</v>
      </c>
      <c r="BW538" s="451">
        <f t="shared" si="425"/>
        <v>0</v>
      </c>
      <c r="BX538" s="451">
        <f t="shared" si="426"/>
        <v>0</v>
      </c>
      <c r="BY538" s="451">
        <f t="shared" si="427"/>
        <v>0</v>
      </c>
      <c r="BZ538" s="451">
        <f t="shared" si="428"/>
        <v>0</v>
      </c>
      <c r="CA538" s="451">
        <f t="shared" si="429"/>
        <v>0</v>
      </c>
      <c r="CB538" s="451">
        <f t="shared" si="430"/>
        <v>0</v>
      </c>
      <c r="CC538" s="451">
        <f t="shared" si="431"/>
        <v>0</v>
      </c>
      <c r="CD538" s="452">
        <f t="shared" si="432"/>
        <v>0</v>
      </c>
      <c r="CE538" s="453">
        <f>IF($AF538="3/3",$R538*参照!$J$4,IF($AF538="2/3",$R538*参照!$J$5,IF($AF538="1/3",$R538*参照!$J$6,IF($AF538="1/4(多子)",$R538*参照!$J$4,IF($AF538="1/4(工･農)",$R538*参照!$J$7,IF($AF538="3/3(多子)",$R538*参照!$J$4,IF($AF538="2/3(多子)",$R538*参照!$J$4,IF($AF538="1/3(多子)",$R538*参照!$J$4,IF($AF538="多子世帯",$R538*参照!$J$4,)))))))))</f>
        <v>0</v>
      </c>
      <c r="CF538" s="454" t="b">
        <f>IF(AH538="3/3",$M538*参照!$I$4,IF(AH538="2/3",$M538*参照!$I$5,IF(AH538="1/3",$M538*参照!$I$6,IF(AH538="1/4(多子)",$M538*参照!$I$4,IF(AH538="1/4(工･農)",$M538*参照!$I$7,IF(AH538="3/3(多子)",$M538*参照!$I$4,IF(AH538="2/3(多子)",$M538*参照!$I$4,IF(AH538="1/3(多子)",$M538*参照!$I$4,IF(AH538="多子世帯",$M538*参照!$I$4,IF(AH538="対象外",0))))))))))</f>
        <v>0</v>
      </c>
      <c r="CG538" s="454" t="b">
        <f>IF(AI538="3/3",$M538*参照!$I$4,IF(AI538="2/3",$M538*参照!$I$5,IF(AI538="1/3",$M538*参照!$I$6,IF(AI538="1/4(多子)",$M538*参照!$I$4,IF(AI538="1/4(工･農)",$M538*参照!$I$7,IF(AI538="3/3(多子)",$M538*参照!$I$4,IF(AI538="2/3(多子)",$M538*参照!$I$4,IF(AI538="1/3(多子)",$M538*参照!$I$4,IF(AI538="多子世帯",$M538*参照!$I$4,IF(AI538="対象外",0))))))))))</f>
        <v>0</v>
      </c>
      <c r="CH538" s="454" t="b">
        <f>IF(AJ538="3/3",$M538*参照!$I$4,IF(AJ538="2/3",$M538*参照!$I$5,IF(AJ538="1/3",$M538*参照!$I$6,IF(AJ538="1/4(多子)",$M538*参照!$I$4,IF(AJ538="1/4(工･農)",$M538*参照!$I$7,IF(AJ538="3/3(多子)",$M538*参照!$I$4,IF(AJ538="2/3(多子)",$M538*参照!$I$4,IF(AJ538="1/3(多子)",$M538*参照!$I$4,IF(AJ538="多子世帯",$M538*参照!$I$4,IF(AJ538="対象外",0))))))))))</f>
        <v>0</v>
      </c>
      <c r="CI538" s="454" t="b">
        <f>IF(AK538="3/3",$M538*参照!$I$4,IF(AK538="2/3",$M538*参照!$I$5,IF(AK538="1/3",$M538*参照!$I$6,IF(AK538="1/4(多子)",$M538*参照!$I$4,IF(AK538="1/4(工･農)",$M538*参照!$I$7,IF(AK538="3/3(多子)",$M538*参照!$I$4,IF(AK538="2/3(多子)",$M538*参照!$I$4,IF(AK538="1/3(多子)",$M538*参照!$I$4,IF(AK538="多子世帯",$M538*参照!$I$4,IF(AK538="対象外",0))))))))))</f>
        <v>0</v>
      </c>
      <c r="CJ538" s="454" t="b">
        <f>IF(AL538="3/3",$M538*参照!$I$4,IF(AL538="2/3",$M538*参照!$I$5,IF(AL538="1/3",$M538*参照!$I$6,IF(AL538="1/4(多子)",$M538*参照!$I$4,IF(AL538="1/4(工･農)",$M538*参照!$I$7,IF(AL538="3/3(多子)",$M538*参照!$I$4,IF(AL538="2/3(多子)",$M538*参照!$I$4,IF(AL538="1/3(多子)",$M538*参照!$I$4,IF(AL538="多子世帯",$M538*参照!$I$4,IF(AL538="対象外",0))))))))))</f>
        <v>0</v>
      </c>
      <c r="CK538" s="454" t="b">
        <f>IF(AM538="3/3",$M538*参照!$I$4,IF(AM538="2/3",$M538*参照!$I$5,IF(AM538="1/3",$M538*参照!$I$6,IF(AM538="1/4(多子)",$M538*参照!$I$4,IF(AM538="1/4(工･農)",$M538*参照!$I$7,IF(AM538="3/3(多子)",$M538*参照!$I$4,IF(AM538="2/3(多子)",$M538*参照!$I$4,IF(AM538="1/3(多子)",$M538*参照!$I$4,IF(AM538="多子世帯",$M538*参照!$I$4,IF(AM538="対象外",0))))))))))</f>
        <v>0</v>
      </c>
      <c r="CL538" s="454" t="b">
        <f>IF(AN538="3/3",$M538*参照!$I$4,IF(AN538="2/3",$M538*参照!$I$5,IF(AN538="1/3",$M538*参照!$I$6,IF(AN538="1/4(多子)",$M538*参照!$I$4,IF(AN538="1/4(工･農)",$M538*参照!$I$7,IF(AN538="3/3(多子)",$M538*参照!$I$4,IF(AN538="2/3(多子)",$M538*参照!$I$4,IF(AN538="1/3(多子)",$M538*参照!$I$4,IF(AN538="多子世帯",$M538*参照!$I$4,IF(AN538="対象外",0))))))))))</f>
        <v>0</v>
      </c>
      <c r="CM538" s="454" t="b">
        <f>IF(AO538="3/3",$M538*参照!$I$4,IF(AO538="2/3",$M538*参照!$I$5,IF(AO538="1/3",$M538*参照!$I$6,IF(AO538="1/4(多子)",$M538*参照!$I$4,IF(AO538="1/4(工･農)",$M538*参照!$I$7,IF(AO538="3/3(多子)",$M538*参照!$I$4,IF(AO538="2/3(多子)",$M538*参照!$I$4,IF(AO538="1/3(多子)",$M538*参照!$I$4,IF(AO538="多子世帯",$M538*参照!$I$4,IF(AO538="対象外",0))))))))))</f>
        <v>0</v>
      </c>
      <c r="CN538" s="454" t="b">
        <f>IF(AP538="3/3",$M538*参照!$I$4,IF(AP538="2/3",$M538*参照!$I$5,IF(AP538="1/3",$M538*参照!$I$6,IF(AP538="1/4(多子)",$M538*参照!$I$4,IF(AP538="1/4(工･農)",$M538*参照!$I$7,IF(AP538="3/3(多子)",$M538*参照!$I$4,IF(AP538="2/3(多子)",$M538*参照!$I$4,IF(AP538="1/3(多子)",$M538*参照!$I$4,IF(AP538="多子世帯",$M538*参照!$I$4,IF(AP538="対象外",0))))))))))</f>
        <v>0</v>
      </c>
      <c r="CO538" s="454" t="b">
        <f>IF(AQ538="3/3",$M538*参照!$I$4,IF(AQ538="2/3",$M538*参照!$I$5,IF(AQ538="1/3",$M538*参照!$I$6,IF(AQ538="1/4(多子)",$M538*参照!$I$4,IF(AQ538="1/4(工･農)",$M538*参照!$I$7,IF(AQ538="3/3(多子)",$M538*参照!$I$4,IF(AQ538="2/3(多子)",$M538*参照!$I$4,IF(AQ538="1/3(多子)",$M538*参照!$I$4,IF(AQ538="多子世帯",$M538*参照!$I$4,IF(AQ538="対象外",0))))))))))</f>
        <v>0</v>
      </c>
      <c r="CP538" s="454" t="b">
        <f>IF(AR538="3/3",$M538*参照!$I$4,IF(AR538="2/3",$M538*参照!$I$5,IF(AR538="1/3",$M538*参照!$I$6,IF(AR538="1/4(多子)",$M538*参照!$I$4,IF(AR538="1/4(工･農)",$M538*参照!$I$7,IF(AR538="3/3(多子)",$M538*参照!$I$4,IF(AR538="2/3(多子)",$M538*参照!$I$4,IF(AR538="1/3(多子)",$M538*参照!$I$4,IF(AR538="多子世帯",$M538*参照!$I$4,IF(AR538="対象外",0))))))))))</f>
        <v>0</v>
      </c>
      <c r="CQ538" s="455" t="b">
        <f>IF(AS538="3/3",$M538*参照!$I$4,IF(AS538="2/3",$M538*参照!$I$5,IF(AS538="1/3",$M538*参照!$I$6,IF(AS538="1/4(多子)",$M538*参照!$I$4,IF(AS538="1/4(工･農)",$M538*参照!$I$7,IF(AS538="3/3(多子)",$M538*参照!$I$4,IF(AS538="2/3(多子)",$M538*参照!$I$4,IF(AS538="1/3(多子)",$M538*参照!$I$4,IF(AS538="多子世帯",$M538*参照!$I$4,IF(AS538="対象外",0))))))))))</f>
        <v>0</v>
      </c>
      <c r="CR538" s="456">
        <f t="shared" si="433"/>
        <v>0</v>
      </c>
      <c r="CS538" s="66"/>
      <c r="CT538" s="147"/>
      <c r="CU538" s="147"/>
      <c r="CV538" s="147"/>
      <c r="CW538" s="147"/>
      <c r="CX538" s="147"/>
      <c r="CY538" s="149"/>
      <c r="CZ538" s="100"/>
      <c r="DA538" s="147"/>
      <c r="DB538" s="147"/>
      <c r="DC538" s="147"/>
      <c r="DD538" s="147"/>
      <c r="DE538" s="147"/>
      <c r="DF538" s="148">
        <f t="shared" si="434"/>
        <v>0</v>
      </c>
      <c r="DG538" s="77">
        <f>IF(CD538=0,0,(ROUNDUP(O538*(BU538*参照!$C$5+BV538*参照!$C$6+BW538*参照!$C$7+BX538*参照!$C$8+BY538*参照!$C$9+BZ538*参照!$C$10+CA538*参照!$C$11+CB538*参照!$C$12+CC538*参照!$C$13)/CD538,-2)))</f>
        <v>0</v>
      </c>
      <c r="DH538" s="136" t="str">
        <f t="shared" si="405"/>
        <v>B</v>
      </c>
    </row>
    <row r="539" spans="1:112" ht="14.4">
      <c r="A539" s="137">
        <v>498</v>
      </c>
      <c r="B539" s="363"/>
      <c r="C539" s="361"/>
      <c r="D539" s="126"/>
      <c r="E539" s="127"/>
      <c r="F539" s="185"/>
      <c r="G539" s="213"/>
      <c r="H539" s="355"/>
      <c r="I539" s="235">
        <v>0</v>
      </c>
      <c r="J539" s="235">
        <f t="shared" si="406"/>
        <v>0</v>
      </c>
      <c r="K539" s="387">
        <f>IF(D539="昼間",参照!$E$4,IF(D539="夜間等",参照!$E$5,IF(D539="通信",参照!$E$6,0)))</f>
        <v>0</v>
      </c>
      <c r="L539" s="240">
        <f t="shared" si="407"/>
        <v>0</v>
      </c>
      <c r="M539" s="241">
        <f t="shared" si="408"/>
        <v>0</v>
      </c>
      <c r="N539" s="238"/>
      <c r="O539" s="238">
        <f t="shared" si="409"/>
        <v>0</v>
      </c>
      <c r="P539" s="389">
        <v>0</v>
      </c>
      <c r="Q539" s="392">
        <f>IF(D539="昼間",参照!$F$4,IF(D539="夜間等",参照!$F$5,IF(D539="通信",参照!$F$6,0)))</f>
        <v>0</v>
      </c>
      <c r="R539" s="240">
        <f t="shared" si="410"/>
        <v>0</v>
      </c>
      <c r="S539" s="214"/>
      <c r="T539" s="384">
        <f t="shared" si="411"/>
        <v>0</v>
      </c>
      <c r="U539" s="382">
        <f t="shared" si="412"/>
        <v>0</v>
      </c>
      <c r="V539" s="380">
        <f t="shared" si="413"/>
        <v>0</v>
      </c>
      <c r="W539" s="378">
        <f t="shared" si="414"/>
        <v>0</v>
      </c>
      <c r="X539" s="386" t="str">
        <f t="shared" si="384"/>
        <v>0</v>
      </c>
      <c r="Y539" s="379">
        <f t="shared" si="415"/>
        <v>0</v>
      </c>
      <c r="Z539" s="441"/>
      <c r="AA539" s="441"/>
      <c r="AB539" s="445">
        <f t="shared" si="416"/>
        <v>0</v>
      </c>
      <c r="AC539" s="356">
        <f t="shared" si="417"/>
        <v>0</v>
      </c>
      <c r="AD539" s="123">
        <f t="shared" si="385"/>
        <v>0</v>
      </c>
      <c r="AE539" s="123">
        <f t="shared" si="386"/>
        <v>0</v>
      </c>
      <c r="AF539" s="183"/>
      <c r="AG539" s="32"/>
      <c r="AH539" s="97"/>
      <c r="AI539" s="33"/>
      <c r="AJ539" s="97"/>
      <c r="AK539" s="33"/>
      <c r="AL539" s="97"/>
      <c r="AM539" s="98"/>
      <c r="AN539" s="99"/>
      <c r="AO539" s="147"/>
      <c r="AP539" s="147"/>
      <c r="AQ539" s="147"/>
      <c r="AR539" s="147"/>
      <c r="AS539" s="33"/>
      <c r="AT539" s="308">
        <f t="shared" si="387"/>
        <v>0</v>
      </c>
      <c r="AU539" s="295">
        <f t="shared" si="388"/>
        <v>0</v>
      </c>
      <c r="AV539" s="295">
        <f t="shared" si="389"/>
        <v>0</v>
      </c>
      <c r="AW539" s="295">
        <f t="shared" si="390"/>
        <v>0</v>
      </c>
      <c r="AX539" s="295">
        <f t="shared" si="391"/>
        <v>0</v>
      </c>
      <c r="AY539" s="295">
        <f t="shared" si="392"/>
        <v>0</v>
      </c>
      <c r="AZ539" s="295">
        <f t="shared" si="393"/>
        <v>0</v>
      </c>
      <c r="BA539" s="295">
        <f t="shared" si="394"/>
        <v>0</v>
      </c>
      <c r="BB539" s="310">
        <f t="shared" si="395"/>
        <v>0</v>
      </c>
      <c r="BC539" s="308">
        <f t="shared" si="396"/>
        <v>0</v>
      </c>
      <c r="BD539" s="308">
        <f t="shared" si="397"/>
        <v>0</v>
      </c>
      <c r="BE539" s="295">
        <f t="shared" si="398"/>
        <v>0</v>
      </c>
      <c r="BF539" s="308">
        <f t="shared" si="399"/>
        <v>0</v>
      </c>
      <c r="BG539" s="295">
        <f t="shared" si="400"/>
        <v>0</v>
      </c>
      <c r="BH539" s="308">
        <f t="shared" si="401"/>
        <v>0</v>
      </c>
      <c r="BI539" s="295">
        <f t="shared" si="402"/>
        <v>0</v>
      </c>
      <c r="BJ539" s="295">
        <f t="shared" si="403"/>
        <v>0</v>
      </c>
      <c r="BK539" s="310">
        <f t="shared" si="404"/>
        <v>0</v>
      </c>
      <c r="BL539" s="317">
        <f t="shared" si="418"/>
        <v>0</v>
      </c>
      <c r="BM539" s="299">
        <f t="shared" si="418"/>
        <v>0</v>
      </c>
      <c r="BN539" s="299">
        <f t="shared" si="419"/>
        <v>0</v>
      </c>
      <c r="BO539" s="299">
        <f t="shared" si="418"/>
        <v>0</v>
      </c>
      <c r="BP539" s="299">
        <f t="shared" si="420"/>
        <v>0</v>
      </c>
      <c r="BQ539" s="299">
        <f t="shared" si="418"/>
        <v>0</v>
      </c>
      <c r="BR539" s="299">
        <f t="shared" si="421"/>
        <v>0</v>
      </c>
      <c r="BS539" s="299">
        <f t="shared" si="422"/>
        <v>0</v>
      </c>
      <c r="BT539" s="318">
        <f t="shared" si="422"/>
        <v>0</v>
      </c>
      <c r="BU539" s="450">
        <f t="shared" si="423"/>
        <v>0</v>
      </c>
      <c r="BV539" s="451">
        <f t="shared" si="424"/>
        <v>0</v>
      </c>
      <c r="BW539" s="451">
        <f t="shared" si="425"/>
        <v>0</v>
      </c>
      <c r="BX539" s="451">
        <f t="shared" si="426"/>
        <v>0</v>
      </c>
      <c r="BY539" s="451">
        <f t="shared" si="427"/>
        <v>0</v>
      </c>
      <c r="BZ539" s="451">
        <f t="shared" si="428"/>
        <v>0</v>
      </c>
      <c r="CA539" s="451">
        <f t="shared" si="429"/>
        <v>0</v>
      </c>
      <c r="CB539" s="451">
        <f t="shared" si="430"/>
        <v>0</v>
      </c>
      <c r="CC539" s="451">
        <f t="shared" si="431"/>
        <v>0</v>
      </c>
      <c r="CD539" s="452">
        <f t="shared" si="432"/>
        <v>0</v>
      </c>
      <c r="CE539" s="453">
        <f>IF($AF539="3/3",$R539*参照!$J$4,IF($AF539="2/3",$R539*参照!$J$5,IF($AF539="1/3",$R539*参照!$J$6,IF($AF539="1/4(多子)",$R539*参照!$J$4,IF($AF539="1/4(工･農)",$R539*参照!$J$7,IF($AF539="3/3(多子)",$R539*参照!$J$4,IF($AF539="2/3(多子)",$R539*参照!$J$4,IF($AF539="1/3(多子)",$R539*参照!$J$4,IF($AF539="多子世帯",$R539*参照!$J$4,)))))))))</f>
        <v>0</v>
      </c>
      <c r="CF539" s="454" t="b">
        <f>IF(AH539="3/3",$M539*参照!$I$4,IF(AH539="2/3",$M539*参照!$I$5,IF(AH539="1/3",$M539*参照!$I$6,IF(AH539="1/4(多子)",$M539*参照!$I$4,IF(AH539="1/4(工･農)",$M539*参照!$I$7,IF(AH539="3/3(多子)",$M539*参照!$I$4,IF(AH539="2/3(多子)",$M539*参照!$I$4,IF(AH539="1/3(多子)",$M539*参照!$I$4,IF(AH539="多子世帯",$M539*参照!$I$4,IF(AH539="対象外",0))))))))))</f>
        <v>0</v>
      </c>
      <c r="CG539" s="454" t="b">
        <f>IF(AI539="3/3",$M539*参照!$I$4,IF(AI539="2/3",$M539*参照!$I$5,IF(AI539="1/3",$M539*参照!$I$6,IF(AI539="1/4(多子)",$M539*参照!$I$4,IF(AI539="1/4(工･農)",$M539*参照!$I$7,IF(AI539="3/3(多子)",$M539*参照!$I$4,IF(AI539="2/3(多子)",$M539*参照!$I$4,IF(AI539="1/3(多子)",$M539*参照!$I$4,IF(AI539="多子世帯",$M539*参照!$I$4,IF(AI539="対象外",0))))))))))</f>
        <v>0</v>
      </c>
      <c r="CH539" s="454" t="b">
        <f>IF(AJ539="3/3",$M539*参照!$I$4,IF(AJ539="2/3",$M539*参照!$I$5,IF(AJ539="1/3",$M539*参照!$I$6,IF(AJ539="1/4(多子)",$M539*参照!$I$4,IF(AJ539="1/4(工･農)",$M539*参照!$I$7,IF(AJ539="3/3(多子)",$M539*参照!$I$4,IF(AJ539="2/3(多子)",$M539*参照!$I$4,IF(AJ539="1/3(多子)",$M539*参照!$I$4,IF(AJ539="多子世帯",$M539*参照!$I$4,IF(AJ539="対象外",0))))))))))</f>
        <v>0</v>
      </c>
      <c r="CI539" s="454" t="b">
        <f>IF(AK539="3/3",$M539*参照!$I$4,IF(AK539="2/3",$M539*参照!$I$5,IF(AK539="1/3",$M539*参照!$I$6,IF(AK539="1/4(多子)",$M539*参照!$I$4,IF(AK539="1/4(工･農)",$M539*参照!$I$7,IF(AK539="3/3(多子)",$M539*参照!$I$4,IF(AK539="2/3(多子)",$M539*参照!$I$4,IF(AK539="1/3(多子)",$M539*参照!$I$4,IF(AK539="多子世帯",$M539*参照!$I$4,IF(AK539="対象外",0))))))))))</f>
        <v>0</v>
      </c>
      <c r="CJ539" s="454" t="b">
        <f>IF(AL539="3/3",$M539*参照!$I$4,IF(AL539="2/3",$M539*参照!$I$5,IF(AL539="1/3",$M539*参照!$I$6,IF(AL539="1/4(多子)",$M539*参照!$I$4,IF(AL539="1/4(工･農)",$M539*参照!$I$7,IF(AL539="3/3(多子)",$M539*参照!$I$4,IF(AL539="2/3(多子)",$M539*参照!$I$4,IF(AL539="1/3(多子)",$M539*参照!$I$4,IF(AL539="多子世帯",$M539*参照!$I$4,IF(AL539="対象外",0))))))))))</f>
        <v>0</v>
      </c>
      <c r="CK539" s="454" t="b">
        <f>IF(AM539="3/3",$M539*参照!$I$4,IF(AM539="2/3",$M539*参照!$I$5,IF(AM539="1/3",$M539*参照!$I$6,IF(AM539="1/4(多子)",$M539*参照!$I$4,IF(AM539="1/4(工･農)",$M539*参照!$I$7,IF(AM539="3/3(多子)",$M539*参照!$I$4,IF(AM539="2/3(多子)",$M539*参照!$I$4,IF(AM539="1/3(多子)",$M539*参照!$I$4,IF(AM539="多子世帯",$M539*参照!$I$4,IF(AM539="対象外",0))))))))))</f>
        <v>0</v>
      </c>
      <c r="CL539" s="454" t="b">
        <f>IF(AN539="3/3",$M539*参照!$I$4,IF(AN539="2/3",$M539*参照!$I$5,IF(AN539="1/3",$M539*参照!$I$6,IF(AN539="1/4(多子)",$M539*参照!$I$4,IF(AN539="1/4(工･農)",$M539*参照!$I$7,IF(AN539="3/3(多子)",$M539*参照!$I$4,IF(AN539="2/3(多子)",$M539*参照!$I$4,IF(AN539="1/3(多子)",$M539*参照!$I$4,IF(AN539="多子世帯",$M539*参照!$I$4,IF(AN539="対象外",0))))))))))</f>
        <v>0</v>
      </c>
      <c r="CM539" s="454" t="b">
        <f>IF(AO539="3/3",$M539*参照!$I$4,IF(AO539="2/3",$M539*参照!$I$5,IF(AO539="1/3",$M539*参照!$I$6,IF(AO539="1/4(多子)",$M539*参照!$I$4,IF(AO539="1/4(工･農)",$M539*参照!$I$7,IF(AO539="3/3(多子)",$M539*参照!$I$4,IF(AO539="2/3(多子)",$M539*参照!$I$4,IF(AO539="1/3(多子)",$M539*参照!$I$4,IF(AO539="多子世帯",$M539*参照!$I$4,IF(AO539="対象外",0))))))))))</f>
        <v>0</v>
      </c>
      <c r="CN539" s="454" t="b">
        <f>IF(AP539="3/3",$M539*参照!$I$4,IF(AP539="2/3",$M539*参照!$I$5,IF(AP539="1/3",$M539*参照!$I$6,IF(AP539="1/4(多子)",$M539*参照!$I$4,IF(AP539="1/4(工･農)",$M539*参照!$I$7,IF(AP539="3/3(多子)",$M539*参照!$I$4,IF(AP539="2/3(多子)",$M539*参照!$I$4,IF(AP539="1/3(多子)",$M539*参照!$I$4,IF(AP539="多子世帯",$M539*参照!$I$4,IF(AP539="対象外",0))))))))))</f>
        <v>0</v>
      </c>
      <c r="CO539" s="454" t="b">
        <f>IF(AQ539="3/3",$M539*参照!$I$4,IF(AQ539="2/3",$M539*参照!$I$5,IF(AQ539="1/3",$M539*参照!$I$6,IF(AQ539="1/4(多子)",$M539*参照!$I$4,IF(AQ539="1/4(工･農)",$M539*参照!$I$7,IF(AQ539="3/3(多子)",$M539*参照!$I$4,IF(AQ539="2/3(多子)",$M539*参照!$I$4,IF(AQ539="1/3(多子)",$M539*参照!$I$4,IF(AQ539="多子世帯",$M539*参照!$I$4,IF(AQ539="対象外",0))))))))))</f>
        <v>0</v>
      </c>
      <c r="CP539" s="454" t="b">
        <f>IF(AR539="3/3",$M539*参照!$I$4,IF(AR539="2/3",$M539*参照!$I$5,IF(AR539="1/3",$M539*参照!$I$6,IF(AR539="1/4(多子)",$M539*参照!$I$4,IF(AR539="1/4(工･農)",$M539*参照!$I$7,IF(AR539="3/3(多子)",$M539*参照!$I$4,IF(AR539="2/3(多子)",$M539*参照!$I$4,IF(AR539="1/3(多子)",$M539*参照!$I$4,IF(AR539="多子世帯",$M539*参照!$I$4,IF(AR539="対象外",0))))))))))</f>
        <v>0</v>
      </c>
      <c r="CQ539" s="455" t="b">
        <f>IF(AS539="3/3",$M539*参照!$I$4,IF(AS539="2/3",$M539*参照!$I$5,IF(AS539="1/3",$M539*参照!$I$6,IF(AS539="1/4(多子)",$M539*参照!$I$4,IF(AS539="1/4(工･農)",$M539*参照!$I$7,IF(AS539="3/3(多子)",$M539*参照!$I$4,IF(AS539="2/3(多子)",$M539*参照!$I$4,IF(AS539="1/3(多子)",$M539*参照!$I$4,IF(AS539="多子世帯",$M539*参照!$I$4,IF(AS539="対象外",0))))))))))</f>
        <v>0</v>
      </c>
      <c r="CR539" s="456">
        <f t="shared" si="433"/>
        <v>0</v>
      </c>
      <c r="CS539" s="66"/>
      <c r="CT539" s="147"/>
      <c r="CU539" s="147"/>
      <c r="CV539" s="147"/>
      <c r="CW539" s="147"/>
      <c r="CX539" s="147"/>
      <c r="CY539" s="149"/>
      <c r="CZ539" s="100"/>
      <c r="DA539" s="147"/>
      <c r="DB539" s="147"/>
      <c r="DC539" s="147"/>
      <c r="DD539" s="147"/>
      <c r="DE539" s="147"/>
      <c r="DF539" s="148">
        <f t="shared" si="434"/>
        <v>0</v>
      </c>
      <c r="DG539" s="77">
        <f>IF(CD539=0,0,(ROUNDUP(O539*(BU539*参照!$C$5+BV539*参照!$C$6+BW539*参照!$C$7+BX539*参照!$C$8+BY539*参照!$C$9+BZ539*参照!$C$10+CA539*参照!$C$11+CB539*参照!$C$12+CC539*参照!$C$13)/CD539,-2)))</f>
        <v>0</v>
      </c>
      <c r="DH539" s="136" t="str">
        <f t="shared" si="405"/>
        <v>B</v>
      </c>
    </row>
    <row r="540" spans="1:112" ht="14.4">
      <c r="A540" s="137">
        <v>499</v>
      </c>
      <c r="B540" s="363"/>
      <c r="C540" s="361"/>
      <c r="D540" s="126"/>
      <c r="E540" s="127"/>
      <c r="F540" s="185"/>
      <c r="G540" s="213"/>
      <c r="H540" s="355"/>
      <c r="I540" s="235">
        <v>0</v>
      </c>
      <c r="J540" s="235">
        <f t="shared" si="406"/>
        <v>0</v>
      </c>
      <c r="K540" s="387">
        <f>IF(D540="昼間",参照!$E$4,IF(D540="夜間等",参照!$E$5,IF(D540="通信",参照!$E$6,0)))</f>
        <v>0</v>
      </c>
      <c r="L540" s="240">
        <f t="shared" si="407"/>
        <v>0</v>
      </c>
      <c r="M540" s="241">
        <f t="shared" si="408"/>
        <v>0</v>
      </c>
      <c r="N540" s="238"/>
      <c r="O540" s="238">
        <f t="shared" si="409"/>
        <v>0</v>
      </c>
      <c r="P540" s="389">
        <v>0</v>
      </c>
      <c r="Q540" s="392">
        <f>IF(D540="昼間",参照!$F$4,IF(D540="夜間等",参照!$F$5,IF(D540="通信",参照!$F$6,0)))</f>
        <v>0</v>
      </c>
      <c r="R540" s="240">
        <f t="shared" si="410"/>
        <v>0</v>
      </c>
      <c r="S540" s="214"/>
      <c r="T540" s="384">
        <f t="shared" si="411"/>
        <v>0</v>
      </c>
      <c r="U540" s="382">
        <f t="shared" si="412"/>
        <v>0</v>
      </c>
      <c r="V540" s="380">
        <f t="shared" si="413"/>
        <v>0</v>
      </c>
      <c r="W540" s="378">
        <f t="shared" si="414"/>
        <v>0</v>
      </c>
      <c r="X540" s="386" t="str">
        <f t="shared" si="384"/>
        <v>0</v>
      </c>
      <c r="Y540" s="379">
        <f t="shared" si="415"/>
        <v>0</v>
      </c>
      <c r="Z540" s="441"/>
      <c r="AA540" s="441"/>
      <c r="AB540" s="445">
        <f t="shared" si="416"/>
        <v>0</v>
      </c>
      <c r="AC540" s="356">
        <f t="shared" si="417"/>
        <v>0</v>
      </c>
      <c r="AD540" s="123">
        <f t="shared" si="385"/>
        <v>0</v>
      </c>
      <c r="AE540" s="123">
        <f t="shared" si="386"/>
        <v>0</v>
      </c>
      <c r="AF540" s="183"/>
      <c r="AG540" s="32"/>
      <c r="AH540" s="97"/>
      <c r="AI540" s="33"/>
      <c r="AJ540" s="97"/>
      <c r="AK540" s="33"/>
      <c r="AL540" s="97"/>
      <c r="AM540" s="98"/>
      <c r="AN540" s="99"/>
      <c r="AO540" s="147"/>
      <c r="AP540" s="147"/>
      <c r="AQ540" s="147"/>
      <c r="AR540" s="147"/>
      <c r="AS540" s="33"/>
      <c r="AT540" s="308">
        <f t="shared" si="387"/>
        <v>0</v>
      </c>
      <c r="AU540" s="295">
        <f t="shared" si="388"/>
        <v>0</v>
      </c>
      <c r="AV540" s="295">
        <f t="shared" si="389"/>
        <v>0</v>
      </c>
      <c r="AW540" s="295">
        <f t="shared" si="390"/>
        <v>0</v>
      </c>
      <c r="AX540" s="295">
        <f t="shared" si="391"/>
        <v>0</v>
      </c>
      <c r="AY540" s="295">
        <f t="shared" si="392"/>
        <v>0</v>
      </c>
      <c r="AZ540" s="295">
        <f t="shared" si="393"/>
        <v>0</v>
      </c>
      <c r="BA540" s="295">
        <f t="shared" si="394"/>
        <v>0</v>
      </c>
      <c r="BB540" s="310">
        <f t="shared" si="395"/>
        <v>0</v>
      </c>
      <c r="BC540" s="308">
        <f t="shared" si="396"/>
        <v>0</v>
      </c>
      <c r="BD540" s="308">
        <f t="shared" si="397"/>
        <v>0</v>
      </c>
      <c r="BE540" s="295">
        <f t="shared" si="398"/>
        <v>0</v>
      </c>
      <c r="BF540" s="308">
        <f t="shared" si="399"/>
        <v>0</v>
      </c>
      <c r="BG540" s="295">
        <f t="shared" si="400"/>
        <v>0</v>
      </c>
      <c r="BH540" s="308">
        <f t="shared" si="401"/>
        <v>0</v>
      </c>
      <c r="BI540" s="295">
        <f t="shared" si="402"/>
        <v>0</v>
      </c>
      <c r="BJ540" s="295">
        <f t="shared" si="403"/>
        <v>0</v>
      </c>
      <c r="BK540" s="310">
        <f t="shared" si="404"/>
        <v>0</v>
      </c>
      <c r="BL540" s="317">
        <f t="shared" si="418"/>
        <v>0</v>
      </c>
      <c r="BM540" s="299">
        <f t="shared" si="418"/>
        <v>0</v>
      </c>
      <c r="BN540" s="299">
        <f t="shared" si="419"/>
        <v>0</v>
      </c>
      <c r="BO540" s="299">
        <f t="shared" si="418"/>
        <v>0</v>
      </c>
      <c r="BP540" s="299">
        <f t="shared" si="420"/>
        <v>0</v>
      </c>
      <c r="BQ540" s="299">
        <f t="shared" si="418"/>
        <v>0</v>
      </c>
      <c r="BR540" s="299">
        <f t="shared" si="421"/>
        <v>0</v>
      </c>
      <c r="BS540" s="299">
        <f t="shared" si="422"/>
        <v>0</v>
      </c>
      <c r="BT540" s="318">
        <f t="shared" si="422"/>
        <v>0</v>
      </c>
      <c r="BU540" s="450">
        <f t="shared" si="423"/>
        <v>0</v>
      </c>
      <c r="BV540" s="451">
        <f t="shared" si="424"/>
        <v>0</v>
      </c>
      <c r="BW540" s="451">
        <f t="shared" si="425"/>
        <v>0</v>
      </c>
      <c r="BX540" s="451">
        <f t="shared" si="426"/>
        <v>0</v>
      </c>
      <c r="BY540" s="451">
        <f t="shared" si="427"/>
        <v>0</v>
      </c>
      <c r="BZ540" s="451">
        <f t="shared" si="428"/>
        <v>0</v>
      </c>
      <c r="CA540" s="451">
        <f t="shared" si="429"/>
        <v>0</v>
      </c>
      <c r="CB540" s="451">
        <f t="shared" si="430"/>
        <v>0</v>
      </c>
      <c r="CC540" s="451">
        <f t="shared" si="431"/>
        <v>0</v>
      </c>
      <c r="CD540" s="452">
        <f t="shared" si="432"/>
        <v>0</v>
      </c>
      <c r="CE540" s="453">
        <f>IF($AF540="3/3",$R540*参照!$J$4,IF($AF540="2/3",$R540*参照!$J$5,IF($AF540="1/3",$R540*参照!$J$6,IF($AF540="1/4(多子)",$R540*参照!$J$4,IF($AF540="1/4(工･農)",$R540*参照!$J$7,IF($AF540="3/3(多子)",$R540*参照!$J$4,IF($AF540="2/3(多子)",$R540*参照!$J$4,IF($AF540="1/3(多子)",$R540*参照!$J$4,IF($AF540="多子世帯",$R540*参照!$J$4,)))))))))</f>
        <v>0</v>
      </c>
      <c r="CF540" s="454" t="b">
        <f>IF(AH540="3/3",$M540*参照!$I$4,IF(AH540="2/3",$M540*参照!$I$5,IF(AH540="1/3",$M540*参照!$I$6,IF(AH540="1/4(多子)",$M540*参照!$I$4,IF(AH540="1/4(工･農)",$M540*参照!$I$7,IF(AH540="3/3(多子)",$M540*参照!$I$4,IF(AH540="2/3(多子)",$M540*参照!$I$4,IF(AH540="1/3(多子)",$M540*参照!$I$4,IF(AH540="多子世帯",$M540*参照!$I$4,IF(AH540="対象外",0))))))))))</f>
        <v>0</v>
      </c>
      <c r="CG540" s="454" t="b">
        <f>IF(AI540="3/3",$M540*参照!$I$4,IF(AI540="2/3",$M540*参照!$I$5,IF(AI540="1/3",$M540*参照!$I$6,IF(AI540="1/4(多子)",$M540*参照!$I$4,IF(AI540="1/4(工･農)",$M540*参照!$I$7,IF(AI540="3/3(多子)",$M540*参照!$I$4,IF(AI540="2/3(多子)",$M540*参照!$I$4,IF(AI540="1/3(多子)",$M540*参照!$I$4,IF(AI540="多子世帯",$M540*参照!$I$4,IF(AI540="対象外",0))))))))))</f>
        <v>0</v>
      </c>
      <c r="CH540" s="454" t="b">
        <f>IF(AJ540="3/3",$M540*参照!$I$4,IF(AJ540="2/3",$M540*参照!$I$5,IF(AJ540="1/3",$M540*参照!$I$6,IF(AJ540="1/4(多子)",$M540*参照!$I$4,IF(AJ540="1/4(工･農)",$M540*参照!$I$7,IF(AJ540="3/3(多子)",$M540*参照!$I$4,IF(AJ540="2/3(多子)",$M540*参照!$I$4,IF(AJ540="1/3(多子)",$M540*参照!$I$4,IF(AJ540="多子世帯",$M540*参照!$I$4,IF(AJ540="対象外",0))))))))))</f>
        <v>0</v>
      </c>
      <c r="CI540" s="454" t="b">
        <f>IF(AK540="3/3",$M540*参照!$I$4,IF(AK540="2/3",$M540*参照!$I$5,IF(AK540="1/3",$M540*参照!$I$6,IF(AK540="1/4(多子)",$M540*参照!$I$4,IF(AK540="1/4(工･農)",$M540*参照!$I$7,IF(AK540="3/3(多子)",$M540*参照!$I$4,IF(AK540="2/3(多子)",$M540*参照!$I$4,IF(AK540="1/3(多子)",$M540*参照!$I$4,IF(AK540="多子世帯",$M540*参照!$I$4,IF(AK540="対象外",0))))))))))</f>
        <v>0</v>
      </c>
      <c r="CJ540" s="454" t="b">
        <f>IF(AL540="3/3",$M540*参照!$I$4,IF(AL540="2/3",$M540*参照!$I$5,IF(AL540="1/3",$M540*参照!$I$6,IF(AL540="1/4(多子)",$M540*参照!$I$4,IF(AL540="1/4(工･農)",$M540*参照!$I$7,IF(AL540="3/3(多子)",$M540*参照!$I$4,IF(AL540="2/3(多子)",$M540*参照!$I$4,IF(AL540="1/3(多子)",$M540*参照!$I$4,IF(AL540="多子世帯",$M540*参照!$I$4,IF(AL540="対象外",0))))))))))</f>
        <v>0</v>
      </c>
      <c r="CK540" s="454" t="b">
        <f>IF(AM540="3/3",$M540*参照!$I$4,IF(AM540="2/3",$M540*参照!$I$5,IF(AM540="1/3",$M540*参照!$I$6,IF(AM540="1/4(多子)",$M540*参照!$I$4,IF(AM540="1/4(工･農)",$M540*参照!$I$7,IF(AM540="3/3(多子)",$M540*参照!$I$4,IF(AM540="2/3(多子)",$M540*参照!$I$4,IF(AM540="1/3(多子)",$M540*参照!$I$4,IF(AM540="多子世帯",$M540*参照!$I$4,IF(AM540="対象外",0))))))))))</f>
        <v>0</v>
      </c>
      <c r="CL540" s="454" t="b">
        <f>IF(AN540="3/3",$M540*参照!$I$4,IF(AN540="2/3",$M540*参照!$I$5,IF(AN540="1/3",$M540*参照!$I$6,IF(AN540="1/4(多子)",$M540*参照!$I$4,IF(AN540="1/4(工･農)",$M540*参照!$I$7,IF(AN540="3/3(多子)",$M540*参照!$I$4,IF(AN540="2/3(多子)",$M540*参照!$I$4,IF(AN540="1/3(多子)",$M540*参照!$I$4,IF(AN540="多子世帯",$M540*参照!$I$4,IF(AN540="対象外",0))))))))))</f>
        <v>0</v>
      </c>
      <c r="CM540" s="454" t="b">
        <f>IF(AO540="3/3",$M540*参照!$I$4,IF(AO540="2/3",$M540*参照!$I$5,IF(AO540="1/3",$M540*参照!$I$6,IF(AO540="1/4(多子)",$M540*参照!$I$4,IF(AO540="1/4(工･農)",$M540*参照!$I$7,IF(AO540="3/3(多子)",$M540*参照!$I$4,IF(AO540="2/3(多子)",$M540*参照!$I$4,IF(AO540="1/3(多子)",$M540*参照!$I$4,IF(AO540="多子世帯",$M540*参照!$I$4,IF(AO540="対象外",0))))))))))</f>
        <v>0</v>
      </c>
      <c r="CN540" s="454" t="b">
        <f>IF(AP540="3/3",$M540*参照!$I$4,IF(AP540="2/3",$M540*参照!$I$5,IF(AP540="1/3",$M540*参照!$I$6,IF(AP540="1/4(多子)",$M540*参照!$I$4,IF(AP540="1/4(工･農)",$M540*参照!$I$7,IF(AP540="3/3(多子)",$M540*参照!$I$4,IF(AP540="2/3(多子)",$M540*参照!$I$4,IF(AP540="1/3(多子)",$M540*参照!$I$4,IF(AP540="多子世帯",$M540*参照!$I$4,IF(AP540="対象外",0))))))))))</f>
        <v>0</v>
      </c>
      <c r="CO540" s="454" t="b">
        <f>IF(AQ540="3/3",$M540*参照!$I$4,IF(AQ540="2/3",$M540*参照!$I$5,IF(AQ540="1/3",$M540*参照!$I$6,IF(AQ540="1/4(多子)",$M540*参照!$I$4,IF(AQ540="1/4(工･農)",$M540*参照!$I$7,IF(AQ540="3/3(多子)",$M540*参照!$I$4,IF(AQ540="2/3(多子)",$M540*参照!$I$4,IF(AQ540="1/3(多子)",$M540*参照!$I$4,IF(AQ540="多子世帯",$M540*参照!$I$4,IF(AQ540="対象外",0))))))))))</f>
        <v>0</v>
      </c>
      <c r="CP540" s="454" t="b">
        <f>IF(AR540="3/3",$M540*参照!$I$4,IF(AR540="2/3",$M540*参照!$I$5,IF(AR540="1/3",$M540*参照!$I$6,IF(AR540="1/4(多子)",$M540*参照!$I$4,IF(AR540="1/4(工･農)",$M540*参照!$I$7,IF(AR540="3/3(多子)",$M540*参照!$I$4,IF(AR540="2/3(多子)",$M540*参照!$I$4,IF(AR540="1/3(多子)",$M540*参照!$I$4,IF(AR540="多子世帯",$M540*参照!$I$4,IF(AR540="対象外",0))))))))))</f>
        <v>0</v>
      </c>
      <c r="CQ540" s="455" t="b">
        <f>IF(AS540="3/3",$M540*参照!$I$4,IF(AS540="2/3",$M540*参照!$I$5,IF(AS540="1/3",$M540*参照!$I$6,IF(AS540="1/4(多子)",$M540*参照!$I$4,IF(AS540="1/4(工･農)",$M540*参照!$I$7,IF(AS540="3/3(多子)",$M540*参照!$I$4,IF(AS540="2/3(多子)",$M540*参照!$I$4,IF(AS540="1/3(多子)",$M540*参照!$I$4,IF(AS540="多子世帯",$M540*参照!$I$4,IF(AS540="対象外",0))))))))))</f>
        <v>0</v>
      </c>
      <c r="CR540" s="456">
        <f t="shared" si="433"/>
        <v>0</v>
      </c>
      <c r="CS540" s="66"/>
      <c r="CT540" s="147"/>
      <c r="CU540" s="147"/>
      <c r="CV540" s="147"/>
      <c r="CW540" s="147"/>
      <c r="CX540" s="147"/>
      <c r="CY540" s="149"/>
      <c r="CZ540" s="100"/>
      <c r="DA540" s="147"/>
      <c r="DB540" s="147"/>
      <c r="DC540" s="147"/>
      <c r="DD540" s="147"/>
      <c r="DE540" s="147"/>
      <c r="DF540" s="148">
        <f t="shared" si="434"/>
        <v>0</v>
      </c>
      <c r="DG540" s="77">
        <f>IF(CD540=0,0,(ROUNDUP(O540*(BU540*参照!$C$5+BV540*参照!$C$6+BW540*参照!$C$7+BX540*参照!$C$8+BY540*参照!$C$9+BZ540*参照!$C$10+CA540*参照!$C$11+CB540*参照!$C$12+CC540*参照!$C$13)/CD540,-2)))</f>
        <v>0</v>
      </c>
      <c r="DH540" s="136" t="str">
        <f t="shared" si="405"/>
        <v>B</v>
      </c>
    </row>
    <row r="541" spans="1:112" ht="14.4">
      <c r="A541" s="137">
        <v>500</v>
      </c>
      <c r="B541" s="354"/>
      <c r="C541" s="355"/>
      <c r="D541" s="213"/>
      <c r="E541" s="213"/>
      <c r="F541" s="185"/>
      <c r="G541" s="213"/>
      <c r="H541" s="355"/>
      <c r="I541" s="237">
        <v>0</v>
      </c>
      <c r="J541" s="236">
        <f t="shared" si="406"/>
        <v>0</v>
      </c>
      <c r="K541" s="387">
        <f>IF(D541="昼間",参照!$E$4,IF(D541="夜間等",参照!$E$5,IF(D541="通信",参照!$E$6,0)))</f>
        <v>0</v>
      </c>
      <c r="L541" s="240">
        <f t="shared" si="407"/>
        <v>0</v>
      </c>
      <c r="M541" s="241">
        <f t="shared" si="408"/>
        <v>0</v>
      </c>
      <c r="N541" s="238"/>
      <c r="O541" s="238">
        <f t="shared" si="409"/>
        <v>0</v>
      </c>
      <c r="P541" s="389">
        <v>0</v>
      </c>
      <c r="Q541" s="392">
        <f>IF(D541="昼間",参照!$F$4,IF(D541="夜間等",参照!$F$5,IF(D541="通信",参照!$F$6,0)))</f>
        <v>0</v>
      </c>
      <c r="R541" s="240">
        <f t="shared" si="410"/>
        <v>0</v>
      </c>
      <c r="S541" s="214"/>
      <c r="T541" s="384">
        <f t="shared" si="411"/>
        <v>0</v>
      </c>
      <c r="U541" s="382">
        <f t="shared" si="412"/>
        <v>0</v>
      </c>
      <c r="V541" s="380">
        <f t="shared" si="413"/>
        <v>0</v>
      </c>
      <c r="W541" s="378">
        <f t="shared" si="414"/>
        <v>0</v>
      </c>
      <c r="X541" s="386" t="str">
        <f t="shared" si="384"/>
        <v>0</v>
      </c>
      <c r="Y541" s="379">
        <f t="shared" si="415"/>
        <v>0</v>
      </c>
      <c r="Z541" s="441"/>
      <c r="AA541" s="441"/>
      <c r="AB541" s="445">
        <f t="shared" si="416"/>
        <v>0</v>
      </c>
      <c r="AC541" s="356">
        <f t="shared" si="417"/>
        <v>0</v>
      </c>
      <c r="AD541" s="123">
        <f t="shared" si="385"/>
        <v>0</v>
      </c>
      <c r="AE541" s="123">
        <f t="shared" si="386"/>
        <v>0</v>
      </c>
      <c r="AF541" s="183"/>
      <c r="AG541" s="32"/>
      <c r="AH541" s="97"/>
      <c r="AI541" s="33"/>
      <c r="AJ541" s="97"/>
      <c r="AK541" s="33"/>
      <c r="AL541" s="97"/>
      <c r="AM541" s="98"/>
      <c r="AN541" s="99"/>
      <c r="AO541" s="147"/>
      <c r="AP541" s="147"/>
      <c r="AQ541" s="147"/>
      <c r="AR541" s="147"/>
      <c r="AS541" s="33"/>
      <c r="AT541" s="308">
        <f t="shared" si="387"/>
        <v>0</v>
      </c>
      <c r="AU541" s="295">
        <f t="shared" si="388"/>
        <v>0</v>
      </c>
      <c r="AV541" s="295">
        <f t="shared" si="389"/>
        <v>0</v>
      </c>
      <c r="AW541" s="295">
        <f t="shared" si="390"/>
        <v>0</v>
      </c>
      <c r="AX541" s="295">
        <f t="shared" si="391"/>
        <v>0</v>
      </c>
      <c r="AY541" s="295">
        <f t="shared" si="392"/>
        <v>0</v>
      </c>
      <c r="AZ541" s="295">
        <f t="shared" si="393"/>
        <v>0</v>
      </c>
      <c r="BA541" s="295">
        <f t="shared" si="394"/>
        <v>0</v>
      </c>
      <c r="BB541" s="310">
        <f t="shared" si="395"/>
        <v>0</v>
      </c>
      <c r="BC541" s="308">
        <f t="shared" si="396"/>
        <v>0</v>
      </c>
      <c r="BD541" s="308">
        <f t="shared" si="397"/>
        <v>0</v>
      </c>
      <c r="BE541" s="295">
        <f t="shared" si="398"/>
        <v>0</v>
      </c>
      <c r="BF541" s="308">
        <f t="shared" si="399"/>
        <v>0</v>
      </c>
      <c r="BG541" s="295">
        <f t="shared" si="400"/>
        <v>0</v>
      </c>
      <c r="BH541" s="308">
        <f t="shared" si="401"/>
        <v>0</v>
      </c>
      <c r="BI541" s="295">
        <f t="shared" si="402"/>
        <v>0</v>
      </c>
      <c r="BJ541" s="295">
        <f t="shared" si="403"/>
        <v>0</v>
      </c>
      <c r="BK541" s="310">
        <f t="shared" si="404"/>
        <v>0</v>
      </c>
      <c r="BL541" s="317">
        <f t="shared" si="418"/>
        <v>0</v>
      </c>
      <c r="BM541" s="299">
        <f t="shared" si="418"/>
        <v>0</v>
      </c>
      <c r="BN541" s="299">
        <f t="shared" si="419"/>
        <v>0</v>
      </c>
      <c r="BO541" s="299">
        <f t="shared" si="418"/>
        <v>0</v>
      </c>
      <c r="BP541" s="299">
        <f t="shared" si="420"/>
        <v>0</v>
      </c>
      <c r="BQ541" s="299">
        <f t="shared" si="418"/>
        <v>0</v>
      </c>
      <c r="BR541" s="299">
        <f t="shared" si="421"/>
        <v>0</v>
      </c>
      <c r="BS541" s="299">
        <f t="shared" si="422"/>
        <v>0</v>
      </c>
      <c r="BT541" s="318">
        <f t="shared" si="422"/>
        <v>0</v>
      </c>
      <c r="BU541" s="450">
        <f t="shared" si="423"/>
        <v>0</v>
      </c>
      <c r="BV541" s="451">
        <f t="shared" si="424"/>
        <v>0</v>
      </c>
      <c r="BW541" s="451">
        <f t="shared" si="425"/>
        <v>0</v>
      </c>
      <c r="BX541" s="451">
        <f t="shared" si="426"/>
        <v>0</v>
      </c>
      <c r="BY541" s="451">
        <f t="shared" si="427"/>
        <v>0</v>
      </c>
      <c r="BZ541" s="451">
        <f t="shared" si="428"/>
        <v>0</v>
      </c>
      <c r="CA541" s="451">
        <f t="shared" si="429"/>
        <v>0</v>
      </c>
      <c r="CB541" s="451">
        <f t="shared" si="430"/>
        <v>0</v>
      </c>
      <c r="CC541" s="451">
        <f t="shared" si="431"/>
        <v>0</v>
      </c>
      <c r="CD541" s="452">
        <f t="shared" si="432"/>
        <v>0</v>
      </c>
      <c r="CE541" s="453">
        <f>IF($AF541="3/3",$R541*参照!$J$4,IF($AF541="2/3",$R541*参照!$J$5,IF($AF541="1/3",$R541*参照!$J$6,IF($AF541="1/4(多子)",$R541*参照!$J$4,IF($AF541="1/4(工･農)",$R541*参照!$J$7,IF($AF541="3/3(多子)",$R541*参照!$J$4,IF($AF541="2/3(多子)",$R541*参照!$J$4,IF($AF541="1/3(多子)",$R541*参照!$J$4,IF($AF541="多子世帯",$R541*参照!$J$4,)))))))))</f>
        <v>0</v>
      </c>
      <c r="CF541" s="454" t="b">
        <f>IF(AH541="3/3",$M541*参照!$I$4,IF(AH541="2/3",$M541*参照!$I$5,IF(AH541="1/3",$M541*参照!$I$6,IF(AH541="1/4(多子)",$M541*参照!$I$4,IF(AH541="1/4(工･農)",$M541*参照!$I$7,IF(AH541="3/3(多子)",$M541*参照!$I$4,IF(AH541="2/3(多子)",$M541*参照!$I$4,IF(AH541="1/3(多子)",$M541*参照!$I$4,IF(AH541="多子世帯",$M541*参照!$I$4,IF(AH541="対象外",0))))))))))</f>
        <v>0</v>
      </c>
      <c r="CG541" s="454" t="b">
        <f>IF(AI541="3/3",$M541*参照!$I$4,IF(AI541="2/3",$M541*参照!$I$5,IF(AI541="1/3",$M541*参照!$I$6,IF(AI541="1/4(多子)",$M541*参照!$I$4,IF(AI541="1/4(工･農)",$M541*参照!$I$7,IF(AI541="3/3(多子)",$M541*参照!$I$4,IF(AI541="2/3(多子)",$M541*参照!$I$4,IF(AI541="1/3(多子)",$M541*参照!$I$4,IF(AI541="多子世帯",$M541*参照!$I$4,IF(AI541="対象外",0))))))))))</f>
        <v>0</v>
      </c>
      <c r="CH541" s="454" t="b">
        <f>IF(AJ541="3/3",$M541*参照!$I$4,IF(AJ541="2/3",$M541*参照!$I$5,IF(AJ541="1/3",$M541*参照!$I$6,IF(AJ541="1/4(多子)",$M541*参照!$I$4,IF(AJ541="1/4(工･農)",$M541*参照!$I$7,IF(AJ541="3/3(多子)",$M541*参照!$I$4,IF(AJ541="2/3(多子)",$M541*参照!$I$4,IF(AJ541="1/3(多子)",$M541*参照!$I$4,IF(AJ541="多子世帯",$M541*参照!$I$4,IF(AJ541="対象外",0))))))))))</f>
        <v>0</v>
      </c>
      <c r="CI541" s="454" t="b">
        <f>IF(AK541="3/3",$M541*参照!$I$4,IF(AK541="2/3",$M541*参照!$I$5,IF(AK541="1/3",$M541*参照!$I$6,IF(AK541="1/4(多子)",$M541*参照!$I$4,IF(AK541="1/4(工･農)",$M541*参照!$I$7,IF(AK541="3/3(多子)",$M541*参照!$I$4,IF(AK541="2/3(多子)",$M541*参照!$I$4,IF(AK541="1/3(多子)",$M541*参照!$I$4,IF(AK541="多子世帯",$M541*参照!$I$4,IF(AK541="対象外",0))))))))))</f>
        <v>0</v>
      </c>
      <c r="CJ541" s="454" t="b">
        <f>IF(AL541="3/3",$M541*参照!$I$4,IF(AL541="2/3",$M541*参照!$I$5,IF(AL541="1/3",$M541*参照!$I$6,IF(AL541="1/4(多子)",$M541*参照!$I$4,IF(AL541="1/4(工･農)",$M541*参照!$I$7,IF(AL541="3/3(多子)",$M541*参照!$I$4,IF(AL541="2/3(多子)",$M541*参照!$I$4,IF(AL541="1/3(多子)",$M541*参照!$I$4,IF(AL541="多子世帯",$M541*参照!$I$4,IF(AL541="対象外",0))))))))))</f>
        <v>0</v>
      </c>
      <c r="CK541" s="454" t="b">
        <f>IF(AM541="3/3",$M541*参照!$I$4,IF(AM541="2/3",$M541*参照!$I$5,IF(AM541="1/3",$M541*参照!$I$6,IF(AM541="1/4(多子)",$M541*参照!$I$4,IF(AM541="1/4(工･農)",$M541*参照!$I$7,IF(AM541="3/3(多子)",$M541*参照!$I$4,IF(AM541="2/3(多子)",$M541*参照!$I$4,IF(AM541="1/3(多子)",$M541*参照!$I$4,IF(AM541="多子世帯",$M541*参照!$I$4,IF(AM541="対象外",0))))))))))</f>
        <v>0</v>
      </c>
      <c r="CL541" s="454" t="b">
        <f>IF(AN541="3/3",$M541*参照!$I$4,IF(AN541="2/3",$M541*参照!$I$5,IF(AN541="1/3",$M541*参照!$I$6,IF(AN541="1/4(多子)",$M541*参照!$I$4,IF(AN541="1/4(工･農)",$M541*参照!$I$7,IF(AN541="3/3(多子)",$M541*参照!$I$4,IF(AN541="2/3(多子)",$M541*参照!$I$4,IF(AN541="1/3(多子)",$M541*参照!$I$4,IF(AN541="多子世帯",$M541*参照!$I$4,IF(AN541="対象外",0))))))))))</f>
        <v>0</v>
      </c>
      <c r="CM541" s="454" t="b">
        <f>IF(AO541="3/3",$M541*参照!$I$4,IF(AO541="2/3",$M541*参照!$I$5,IF(AO541="1/3",$M541*参照!$I$6,IF(AO541="1/4(多子)",$M541*参照!$I$4,IF(AO541="1/4(工･農)",$M541*参照!$I$7,IF(AO541="3/3(多子)",$M541*参照!$I$4,IF(AO541="2/3(多子)",$M541*参照!$I$4,IF(AO541="1/3(多子)",$M541*参照!$I$4,IF(AO541="多子世帯",$M541*参照!$I$4,IF(AO541="対象外",0))))))))))</f>
        <v>0</v>
      </c>
      <c r="CN541" s="454" t="b">
        <f>IF(AP541="3/3",$M541*参照!$I$4,IF(AP541="2/3",$M541*参照!$I$5,IF(AP541="1/3",$M541*参照!$I$6,IF(AP541="1/4(多子)",$M541*参照!$I$4,IF(AP541="1/4(工･農)",$M541*参照!$I$7,IF(AP541="3/3(多子)",$M541*参照!$I$4,IF(AP541="2/3(多子)",$M541*参照!$I$4,IF(AP541="1/3(多子)",$M541*参照!$I$4,IF(AP541="多子世帯",$M541*参照!$I$4,IF(AP541="対象外",0))))))))))</f>
        <v>0</v>
      </c>
      <c r="CO541" s="454" t="b">
        <f>IF(AQ541="3/3",$M541*参照!$I$4,IF(AQ541="2/3",$M541*参照!$I$5,IF(AQ541="1/3",$M541*参照!$I$6,IF(AQ541="1/4(多子)",$M541*参照!$I$4,IF(AQ541="1/4(工･農)",$M541*参照!$I$7,IF(AQ541="3/3(多子)",$M541*参照!$I$4,IF(AQ541="2/3(多子)",$M541*参照!$I$4,IF(AQ541="1/3(多子)",$M541*参照!$I$4,IF(AQ541="多子世帯",$M541*参照!$I$4,IF(AQ541="対象外",0))))))))))</f>
        <v>0</v>
      </c>
      <c r="CP541" s="454" t="b">
        <f>IF(AR541="3/3",$M541*参照!$I$4,IF(AR541="2/3",$M541*参照!$I$5,IF(AR541="1/3",$M541*参照!$I$6,IF(AR541="1/4(多子)",$M541*参照!$I$4,IF(AR541="1/4(工･農)",$M541*参照!$I$7,IF(AR541="3/3(多子)",$M541*参照!$I$4,IF(AR541="2/3(多子)",$M541*参照!$I$4,IF(AR541="1/3(多子)",$M541*参照!$I$4,IF(AR541="多子世帯",$M541*参照!$I$4,IF(AR541="対象外",0))))))))))</f>
        <v>0</v>
      </c>
      <c r="CQ541" s="455" t="b">
        <f>IF(AS541="3/3",$M541*参照!$I$4,IF(AS541="2/3",$M541*参照!$I$5,IF(AS541="1/3",$M541*参照!$I$6,IF(AS541="1/4(多子)",$M541*参照!$I$4,IF(AS541="1/4(工･農)",$M541*参照!$I$7,IF(AS541="3/3(多子)",$M541*参照!$I$4,IF(AS541="2/3(多子)",$M541*参照!$I$4,IF(AS541="1/3(多子)",$M541*参照!$I$4,IF(AS541="多子世帯",$M541*参照!$I$4,IF(AS541="対象外",0))))))))))</f>
        <v>0</v>
      </c>
      <c r="CR541" s="456">
        <f t="shared" si="433"/>
        <v>0</v>
      </c>
      <c r="CS541" s="66"/>
      <c r="CT541" s="147"/>
      <c r="CU541" s="147"/>
      <c r="CV541" s="147"/>
      <c r="CW541" s="147"/>
      <c r="CX541" s="147"/>
      <c r="CY541" s="149"/>
      <c r="CZ541" s="100"/>
      <c r="DA541" s="147"/>
      <c r="DB541" s="147"/>
      <c r="DC541" s="147"/>
      <c r="DD541" s="147"/>
      <c r="DE541" s="147"/>
      <c r="DF541" s="148">
        <f t="shared" si="434"/>
        <v>0</v>
      </c>
      <c r="DG541" s="77">
        <f>IF(CD541=0,0,(ROUNDUP(O541*(BU541*参照!$C$5+BV541*参照!$C$6+BW541*参照!$C$7+BX541*参照!$C$8+BY541*参照!$C$9+BZ541*参照!$C$10+CA541*参照!$C$11+CB541*参照!$C$12+CC541*参照!$C$13)/CD541,-2)))</f>
        <v>0</v>
      </c>
      <c r="DH541" s="136" t="str">
        <f t="shared" si="405"/>
        <v>B</v>
      </c>
    </row>
    <row r="542" spans="1:112" ht="14.4">
      <c r="A542" s="138">
        <v>501</v>
      </c>
      <c r="B542" s="354"/>
      <c r="C542" s="355"/>
      <c r="D542" s="213"/>
      <c r="E542" s="213"/>
      <c r="F542" s="185"/>
      <c r="G542" s="213"/>
      <c r="H542" s="355"/>
      <c r="I542" s="237">
        <v>0</v>
      </c>
      <c r="J542" s="236">
        <f t="shared" si="406"/>
        <v>0</v>
      </c>
      <c r="K542" s="387">
        <f>IF(D542="昼間",参照!$E$4,IF(D542="夜間等",参照!$E$5,IF(D542="通信",参照!$E$6,0)))</f>
        <v>0</v>
      </c>
      <c r="L542" s="240">
        <f t="shared" si="407"/>
        <v>0</v>
      </c>
      <c r="M542" s="241">
        <f t="shared" si="408"/>
        <v>0</v>
      </c>
      <c r="N542" s="238"/>
      <c r="O542" s="238">
        <f t="shared" si="409"/>
        <v>0</v>
      </c>
      <c r="P542" s="389">
        <v>0</v>
      </c>
      <c r="Q542" s="392">
        <f>IF(D542="昼間",参照!$F$4,IF(D542="夜間等",参照!$F$5,IF(D542="通信",参照!$F$6,0)))</f>
        <v>0</v>
      </c>
      <c r="R542" s="240">
        <f t="shared" si="410"/>
        <v>0</v>
      </c>
      <c r="S542" s="214"/>
      <c r="T542" s="384">
        <f t="shared" si="411"/>
        <v>0</v>
      </c>
      <c r="U542" s="382">
        <f t="shared" si="412"/>
        <v>0</v>
      </c>
      <c r="V542" s="380">
        <f t="shared" si="413"/>
        <v>0</v>
      </c>
      <c r="W542" s="378">
        <f t="shared" si="414"/>
        <v>0</v>
      </c>
      <c r="X542" s="386" t="str">
        <f t="shared" si="384"/>
        <v>0</v>
      </c>
      <c r="Y542" s="379">
        <f t="shared" si="415"/>
        <v>0</v>
      </c>
      <c r="Z542" s="441"/>
      <c r="AA542" s="441"/>
      <c r="AB542" s="445">
        <f t="shared" si="416"/>
        <v>0</v>
      </c>
      <c r="AC542" s="356">
        <f t="shared" si="417"/>
        <v>0</v>
      </c>
      <c r="AD542" s="123">
        <f t="shared" si="385"/>
        <v>0</v>
      </c>
      <c r="AE542" s="123">
        <f t="shared" si="386"/>
        <v>0</v>
      </c>
      <c r="AF542" s="183"/>
      <c r="AG542" s="32"/>
      <c r="AH542" s="97"/>
      <c r="AI542" s="33"/>
      <c r="AJ542" s="97"/>
      <c r="AK542" s="33"/>
      <c r="AL542" s="97"/>
      <c r="AM542" s="98"/>
      <c r="AN542" s="99"/>
      <c r="AO542" s="147"/>
      <c r="AP542" s="147"/>
      <c r="AQ542" s="147"/>
      <c r="AR542" s="147"/>
      <c r="AS542" s="33"/>
      <c r="AT542" s="308">
        <f t="shared" si="387"/>
        <v>0</v>
      </c>
      <c r="AU542" s="295">
        <f t="shared" si="388"/>
        <v>0</v>
      </c>
      <c r="AV542" s="295">
        <f t="shared" si="389"/>
        <v>0</v>
      </c>
      <c r="AW542" s="295">
        <f t="shared" si="390"/>
        <v>0</v>
      </c>
      <c r="AX542" s="295">
        <f t="shared" si="391"/>
        <v>0</v>
      </c>
      <c r="AY542" s="295">
        <f t="shared" si="392"/>
        <v>0</v>
      </c>
      <c r="AZ542" s="295">
        <f t="shared" si="393"/>
        <v>0</v>
      </c>
      <c r="BA542" s="295">
        <f t="shared" si="394"/>
        <v>0</v>
      </c>
      <c r="BB542" s="310">
        <f t="shared" si="395"/>
        <v>0</v>
      </c>
      <c r="BC542" s="308">
        <f t="shared" si="396"/>
        <v>0</v>
      </c>
      <c r="BD542" s="308">
        <f t="shared" si="397"/>
        <v>0</v>
      </c>
      <c r="BE542" s="295">
        <f t="shared" si="398"/>
        <v>0</v>
      </c>
      <c r="BF542" s="308">
        <f t="shared" si="399"/>
        <v>0</v>
      </c>
      <c r="BG542" s="295">
        <f t="shared" si="400"/>
        <v>0</v>
      </c>
      <c r="BH542" s="308">
        <f t="shared" si="401"/>
        <v>0</v>
      </c>
      <c r="BI542" s="295">
        <f t="shared" si="402"/>
        <v>0</v>
      </c>
      <c r="BJ542" s="295">
        <f t="shared" si="403"/>
        <v>0</v>
      </c>
      <c r="BK542" s="310">
        <f t="shared" si="404"/>
        <v>0</v>
      </c>
      <c r="BL542" s="317">
        <f t="shared" si="418"/>
        <v>0</v>
      </c>
      <c r="BM542" s="299">
        <f t="shared" si="418"/>
        <v>0</v>
      </c>
      <c r="BN542" s="299">
        <f t="shared" si="419"/>
        <v>0</v>
      </c>
      <c r="BO542" s="299">
        <f t="shared" si="418"/>
        <v>0</v>
      </c>
      <c r="BP542" s="299">
        <f t="shared" si="420"/>
        <v>0</v>
      </c>
      <c r="BQ542" s="299">
        <f t="shared" si="418"/>
        <v>0</v>
      </c>
      <c r="BR542" s="299">
        <f t="shared" si="421"/>
        <v>0</v>
      </c>
      <c r="BS542" s="299">
        <f t="shared" si="422"/>
        <v>0</v>
      </c>
      <c r="BT542" s="318">
        <f t="shared" si="422"/>
        <v>0</v>
      </c>
      <c r="BU542" s="450">
        <f t="shared" si="423"/>
        <v>0</v>
      </c>
      <c r="BV542" s="451">
        <f t="shared" si="424"/>
        <v>0</v>
      </c>
      <c r="BW542" s="451">
        <f t="shared" si="425"/>
        <v>0</v>
      </c>
      <c r="BX542" s="451">
        <f t="shared" si="426"/>
        <v>0</v>
      </c>
      <c r="BY542" s="451">
        <f t="shared" si="427"/>
        <v>0</v>
      </c>
      <c r="BZ542" s="451">
        <f t="shared" si="428"/>
        <v>0</v>
      </c>
      <c r="CA542" s="451">
        <f t="shared" si="429"/>
        <v>0</v>
      </c>
      <c r="CB542" s="451">
        <f t="shared" si="430"/>
        <v>0</v>
      </c>
      <c r="CC542" s="451">
        <f t="shared" si="431"/>
        <v>0</v>
      </c>
      <c r="CD542" s="452">
        <f t="shared" si="432"/>
        <v>0</v>
      </c>
      <c r="CE542" s="453">
        <f>IF($AF542="3/3",$R542*参照!$J$4,IF($AF542="2/3",$R542*参照!$J$5,IF($AF542="1/3",$R542*参照!$J$6,IF($AF542="1/4(多子)",$R542*参照!$J$4,IF($AF542="1/4(工･農)",$R542*参照!$J$7,IF($AF542="3/3(多子)",$R542*参照!$J$4,IF($AF542="2/3(多子)",$R542*参照!$J$4,IF($AF542="1/3(多子)",$R542*参照!$J$4,IF($AF542="多子世帯",$R542*参照!$J$4,)))))))))</f>
        <v>0</v>
      </c>
      <c r="CF542" s="454" t="b">
        <f>IF(AH542="3/3",$M542*参照!$I$4,IF(AH542="2/3",$M542*参照!$I$5,IF(AH542="1/3",$M542*参照!$I$6,IF(AH542="1/4(多子)",$M542*参照!$I$4,IF(AH542="1/4(工･農)",$M542*参照!$I$7,IF(AH542="3/3(多子)",$M542*参照!$I$4,IF(AH542="2/3(多子)",$M542*参照!$I$4,IF(AH542="1/3(多子)",$M542*参照!$I$4,IF(AH542="多子世帯",$M542*参照!$I$4,IF(AH542="対象外",0))))))))))</f>
        <v>0</v>
      </c>
      <c r="CG542" s="454" t="b">
        <f>IF(AI542="3/3",$M542*参照!$I$4,IF(AI542="2/3",$M542*参照!$I$5,IF(AI542="1/3",$M542*参照!$I$6,IF(AI542="1/4(多子)",$M542*参照!$I$4,IF(AI542="1/4(工･農)",$M542*参照!$I$7,IF(AI542="3/3(多子)",$M542*参照!$I$4,IF(AI542="2/3(多子)",$M542*参照!$I$4,IF(AI542="1/3(多子)",$M542*参照!$I$4,IF(AI542="多子世帯",$M542*参照!$I$4,IF(AI542="対象外",0))))))))))</f>
        <v>0</v>
      </c>
      <c r="CH542" s="454" t="b">
        <f>IF(AJ542="3/3",$M542*参照!$I$4,IF(AJ542="2/3",$M542*参照!$I$5,IF(AJ542="1/3",$M542*参照!$I$6,IF(AJ542="1/4(多子)",$M542*参照!$I$4,IF(AJ542="1/4(工･農)",$M542*参照!$I$7,IF(AJ542="3/3(多子)",$M542*参照!$I$4,IF(AJ542="2/3(多子)",$M542*参照!$I$4,IF(AJ542="1/3(多子)",$M542*参照!$I$4,IF(AJ542="多子世帯",$M542*参照!$I$4,IF(AJ542="対象外",0))))))))))</f>
        <v>0</v>
      </c>
      <c r="CI542" s="454" t="b">
        <f>IF(AK542="3/3",$M542*参照!$I$4,IF(AK542="2/3",$M542*参照!$I$5,IF(AK542="1/3",$M542*参照!$I$6,IF(AK542="1/4(多子)",$M542*参照!$I$4,IF(AK542="1/4(工･農)",$M542*参照!$I$7,IF(AK542="3/3(多子)",$M542*参照!$I$4,IF(AK542="2/3(多子)",$M542*参照!$I$4,IF(AK542="1/3(多子)",$M542*参照!$I$4,IF(AK542="多子世帯",$M542*参照!$I$4,IF(AK542="対象外",0))))))))))</f>
        <v>0</v>
      </c>
      <c r="CJ542" s="454" t="b">
        <f>IF(AL542="3/3",$M542*参照!$I$4,IF(AL542="2/3",$M542*参照!$I$5,IF(AL542="1/3",$M542*参照!$I$6,IF(AL542="1/4(多子)",$M542*参照!$I$4,IF(AL542="1/4(工･農)",$M542*参照!$I$7,IF(AL542="3/3(多子)",$M542*参照!$I$4,IF(AL542="2/3(多子)",$M542*参照!$I$4,IF(AL542="1/3(多子)",$M542*参照!$I$4,IF(AL542="多子世帯",$M542*参照!$I$4,IF(AL542="対象外",0))))))))))</f>
        <v>0</v>
      </c>
      <c r="CK542" s="454" t="b">
        <f>IF(AM542="3/3",$M542*参照!$I$4,IF(AM542="2/3",$M542*参照!$I$5,IF(AM542="1/3",$M542*参照!$I$6,IF(AM542="1/4(多子)",$M542*参照!$I$4,IF(AM542="1/4(工･農)",$M542*参照!$I$7,IF(AM542="3/3(多子)",$M542*参照!$I$4,IF(AM542="2/3(多子)",$M542*参照!$I$4,IF(AM542="1/3(多子)",$M542*参照!$I$4,IF(AM542="多子世帯",$M542*参照!$I$4,IF(AM542="対象外",0))))))))))</f>
        <v>0</v>
      </c>
      <c r="CL542" s="454" t="b">
        <f>IF(AN542="3/3",$M542*参照!$I$4,IF(AN542="2/3",$M542*参照!$I$5,IF(AN542="1/3",$M542*参照!$I$6,IF(AN542="1/4(多子)",$M542*参照!$I$4,IF(AN542="1/4(工･農)",$M542*参照!$I$7,IF(AN542="3/3(多子)",$M542*参照!$I$4,IF(AN542="2/3(多子)",$M542*参照!$I$4,IF(AN542="1/3(多子)",$M542*参照!$I$4,IF(AN542="多子世帯",$M542*参照!$I$4,IF(AN542="対象外",0))))))))))</f>
        <v>0</v>
      </c>
      <c r="CM542" s="454" t="b">
        <f>IF(AO542="3/3",$M542*参照!$I$4,IF(AO542="2/3",$M542*参照!$I$5,IF(AO542="1/3",$M542*参照!$I$6,IF(AO542="1/4(多子)",$M542*参照!$I$4,IF(AO542="1/4(工･農)",$M542*参照!$I$7,IF(AO542="3/3(多子)",$M542*参照!$I$4,IF(AO542="2/3(多子)",$M542*参照!$I$4,IF(AO542="1/3(多子)",$M542*参照!$I$4,IF(AO542="多子世帯",$M542*参照!$I$4,IF(AO542="対象外",0))))))))))</f>
        <v>0</v>
      </c>
      <c r="CN542" s="454" t="b">
        <f>IF(AP542="3/3",$M542*参照!$I$4,IF(AP542="2/3",$M542*参照!$I$5,IF(AP542="1/3",$M542*参照!$I$6,IF(AP542="1/4(多子)",$M542*参照!$I$4,IF(AP542="1/4(工･農)",$M542*参照!$I$7,IF(AP542="3/3(多子)",$M542*参照!$I$4,IF(AP542="2/3(多子)",$M542*参照!$I$4,IF(AP542="1/3(多子)",$M542*参照!$I$4,IF(AP542="多子世帯",$M542*参照!$I$4,IF(AP542="対象外",0))))))))))</f>
        <v>0</v>
      </c>
      <c r="CO542" s="454" t="b">
        <f>IF(AQ542="3/3",$M542*参照!$I$4,IF(AQ542="2/3",$M542*参照!$I$5,IF(AQ542="1/3",$M542*参照!$I$6,IF(AQ542="1/4(多子)",$M542*参照!$I$4,IF(AQ542="1/4(工･農)",$M542*参照!$I$7,IF(AQ542="3/3(多子)",$M542*参照!$I$4,IF(AQ542="2/3(多子)",$M542*参照!$I$4,IF(AQ542="1/3(多子)",$M542*参照!$I$4,IF(AQ542="多子世帯",$M542*参照!$I$4,IF(AQ542="対象外",0))))))))))</f>
        <v>0</v>
      </c>
      <c r="CP542" s="454" t="b">
        <f>IF(AR542="3/3",$M542*参照!$I$4,IF(AR542="2/3",$M542*参照!$I$5,IF(AR542="1/3",$M542*参照!$I$6,IF(AR542="1/4(多子)",$M542*参照!$I$4,IF(AR542="1/4(工･農)",$M542*参照!$I$7,IF(AR542="3/3(多子)",$M542*参照!$I$4,IF(AR542="2/3(多子)",$M542*参照!$I$4,IF(AR542="1/3(多子)",$M542*参照!$I$4,IF(AR542="多子世帯",$M542*参照!$I$4,IF(AR542="対象外",0))))))))))</f>
        <v>0</v>
      </c>
      <c r="CQ542" s="455" t="b">
        <f>IF(AS542="3/3",$M542*参照!$I$4,IF(AS542="2/3",$M542*参照!$I$5,IF(AS542="1/3",$M542*参照!$I$6,IF(AS542="1/4(多子)",$M542*参照!$I$4,IF(AS542="1/4(工･農)",$M542*参照!$I$7,IF(AS542="3/3(多子)",$M542*参照!$I$4,IF(AS542="2/3(多子)",$M542*参照!$I$4,IF(AS542="1/3(多子)",$M542*参照!$I$4,IF(AS542="多子世帯",$M542*参照!$I$4,IF(AS542="対象外",0))))))))))</f>
        <v>0</v>
      </c>
      <c r="CR542" s="456">
        <f t="shared" si="433"/>
        <v>0</v>
      </c>
      <c r="CS542" s="66"/>
      <c r="CT542" s="147"/>
      <c r="CU542" s="147"/>
      <c r="CV542" s="147"/>
      <c r="CW542" s="147"/>
      <c r="CX542" s="147"/>
      <c r="CY542" s="149"/>
      <c r="CZ542" s="100"/>
      <c r="DA542" s="147"/>
      <c r="DB542" s="147"/>
      <c r="DC542" s="147"/>
      <c r="DD542" s="147"/>
      <c r="DE542" s="147"/>
      <c r="DF542" s="148">
        <f t="shared" si="434"/>
        <v>0</v>
      </c>
      <c r="DG542" s="77">
        <f>IF(CD542=0,0,(ROUNDUP(O542*(BU542*参照!$C$5+BV542*参照!$C$6+BW542*参照!$C$7+BX542*参照!$C$8+BY542*参照!$C$9+BZ542*参照!$C$10+CA542*参照!$C$11+CB542*参照!$C$12+CC542*参照!$C$13)/CD542,-2)))</f>
        <v>0</v>
      </c>
      <c r="DH542" s="136" t="str">
        <f t="shared" si="405"/>
        <v>B</v>
      </c>
    </row>
    <row r="543" spans="1:112" ht="14.4">
      <c r="A543" s="138">
        <v>502</v>
      </c>
      <c r="B543" s="354"/>
      <c r="C543" s="355"/>
      <c r="D543" s="213"/>
      <c r="E543" s="213"/>
      <c r="F543" s="185"/>
      <c r="G543" s="213"/>
      <c r="H543" s="355"/>
      <c r="I543" s="237">
        <v>0</v>
      </c>
      <c r="J543" s="236">
        <f t="shared" si="406"/>
        <v>0</v>
      </c>
      <c r="K543" s="387">
        <f>IF(D543="昼間",参照!$E$4,IF(D543="夜間等",参照!$E$5,IF(D543="通信",参照!$E$6,0)))</f>
        <v>0</v>
      </c>
      <c r="L543" s="240">
        <f t="shared" si="407"/>
        <v>0</v>
      </c>
      <c r="M543" s="241">
        <f t="shared" si="408"/>
        <v>0</v>
      </c>
      <c r="N543" s="238"/>
      <c r="O543" s="238">
        <f t="shared" si="409"/>
        <v>0</v>
      </c>
      <c r="P543" s="389">
        <v>0</v>
      </c>
      <c r="Q543" s="392">
        <f>IF(D543="昼間",参照!$F$4,IF(D543="夜間等",参照!$F$5,IF(D543="通信",参照!$F$6,0)))</f>
        <v>0</v>
      </c>
      <c r="R543" s="240">
        <f t="shared" si="410"/>
        <v>0</v>
      </c>
      <c r="S543" s="214"/>
      <c r="T543" s="384">
        <f t="shared" si="411"/>
        <v>0</v>
      </c>
      <c r="U543" s="382">
        <f t="shared" si="412"/>
        <v>0</v>
      </c>
      <c r="V543" s="380">
        <f t="shared" si="413"/>
        <v>0</v>
      </c>
      <c r="W543" s="378">
        <f t="shared" si="414"/>
        <v>0</v>
      </c>
      <c r="X543" s="386" t="str">
        <f t="shared" si="384"/>
        <v>0</v>
      </c>
      <c r="Y543" s="379">
        <f t="shared" si="415"/>
        <v>0</v>
      </c>
      <c r="Z543" s="441"/>
      <c r="AA543" s="441"/>
      <c r="AB543" s="445">
        <f t="shared" si="416"/>
        <v>0</v>
      </c>
      <c r="AC543" s="356">
        <f t="shared" si="417"/>
        <v>0</v>
      </c>
      <c r="AD543" s="123">
        <f t="shared" si="385"/>
        <v>0</v>
      </c>
      <c r="AE543" s="123">
        <f t="shared" si="386"/>
        <v>0</v>
      </c>
      <c r="AF543" s="183"/>
      <c r="AG543" s="32"/>
      <c r="AH543" s="97"/>
      <c r="AI543" s="33"/>
      <c r="AJ543" s="97"/>
      <c r="AK543" s="33"/>
      <c r="AL543" s="97"/>
      <c r="AM543" s="98"/>
      <c r="AN543" s="99"/>
      <c r="AO543" s="147"/>
      <c r="AP543" s="147"/>
      <c r="AQ543" s="147"/>
      <c r="AR543" s="147"/>
      <c r="AS543" s="33"/>
      <c r="AT543" s="308">
        <f t="shared" si="387"/>
        <v>0</v>
      </c>
      <c r="AU543" s="295">
        <f t="shared" si="388"/>
        <v>0</v>
      </c>
      <c r="AV543" s="295">
        <f t="shared" si="389"/>
        <v>0</v>
      </c>
      <c r="AW543" s="295">
        <f t="shared" si="390"/>
        <v>0</v>
      </c>
      <c r="AX543" s="295">
        <f t="shared" si="391"/>
        <v>0</v>
      </c>
      <c r="AY543" s="295">
        <f t="shared" si="392"/>
        <v>0</v>
      </c>
      <c r="AZ543" s="295">
        <f t="shared" si="393"/>
        <v>0</v>
      </c>
      <c r="BA543" s="295">
        <f t="shared" si="394"/>
        <v>0</v>
      </c>
      <c r="BB543" s="310">
        <f t="shared" si="395"/>
        <v>0</v>
      </c>
      <c r="BC543" s="308">
        <f t="shared" si="396"/>
        <v>0</v>
      </c>
      <c r="BD543" s="308">
        <f t="shared" si="397"/>
        <v>0</v>
      </c>
      <c r="BE543" s="295">
        <f t="shared" si="398"/>
        <v>0</v>
      </c>
      <c r="BF543" s="308">
        <f t="shared" si="399"/>
        <v>0</v>
      </c>
      <c r="BG543" s="295">
        <f t="shared" si="400"/>
        <v>0</v>
      </c>
      <c r="BH543" s="308">
        <f t="shared" si="401"/>
        <v>0</v>
      </c>
      <c r="BI543" s="295">
        <f t="shared" si="402"/>
        <v>0</v>
      </c>
      <c r="BJ543" s="295">
        <f t="shared" si="403"/>
        <v>0</v>
      </c>
      <c r="BK543" s="310">
        <f t="shared" si="404"/>
        <v>0</v>
      </c>
      <c r="BL543" s="317">
        <f t="shared" si="418"/>
        <v>0</v>
      </c>
      <c r="BM543" s="299">
        <f t="shared" si="418"/>
        <v>0</v>
      </c>
      <c r="BN543" s="299">
        <f t="shared" si="419"/>
        <v>0</v>
      </c>
      <c r="BO543" s="299">
        <f t="shared" si="418"/>
        <v>0</v>
      </c>
      <c r="BP543" s="299">
        <f t="shared" si="420"/>
        <v>0</v>
      </c>
      <c r="BQ543" s="299">
        <f t="shared" si="418"/>
        <v>0</v>
      </c>
      <c r="BR543" s="299">
        <f t="shared" si="421"/>
        <v>0</v>
      </c>
      <c r="BS543" s="299">
        <f t="shared" si="422"/>
        <v>0</v>
      </c>
      <c r="BT543" s="318">
        <f t="shared" si="422"/>
        <v>0</v>
      </c>
      <c r="BU543" s="450">
        <f t="shared" si="423"/>
        <v>0</v>
      </c>
      <c r="BV543" s="451">
        <f t="shared" si="424"/>
        <v>0</v>
      </c>
      <c r="BW543" s="451">
        <f t="shared" si="425"/>
        <v>0</v>
      </c>
      <c r="BX543" s="451">
        <f t="shared" si="426"/>
        <v>0</v>
      </c>
      <c r="BY543" s="451">
        <f t="shared" si="427"/>
        <v>0</v>
      </c>
      <c r="BZ543" s="451">
        <f t="shared" si="428"/>
        <v>0</v>
      </c>
      <c r="CA543" s="451">
        <f t="shared" si="429"/>
        <v>0</v>
      </c>
      <c r="CB543" s="451">
        <f t="shared" si="430"/>
        <v>0</v>
      </c>
      <c r="CC543" s="451">
        <f t="shared" si="431"/>
        <v>0</v>
      </c>
      <c r="CD543" s="452">
        <f t="shared" si="432"/>
        <v>0</v>
      </c>
      <c r="CE543" s="453">
        <f>IF($AF543="3/3",$R543*参照!$J$4,IF($AF543="2/3",$R543*参照!$J$5,IF($AF543="1/3",$R543*参照!$J$6,IF($AF543="1/4(多子)",$R543*参照!$J$4,IF($AF543="1/4(工･農)",$R543*参照!$J$7,IF($AF543="3/3(多子)",$R543*参照!$J$4,IF($AF543="2/3(多子)",$R543*参照!$J$4,IF($AF543="1/3(多子)",$R543*参照!$J$4,IF($AF543="多子世帯",$R543*参照!$J$4,)))))))))</f>
        <v>0</v>
      </c>
      <c r="CF543" s="454" t="b">
        <f>IF(AH543="3/3",$M543*参照!$I$4,IF(AH543="2/3",$M543*参照!$I$5,IF(AH543="1/3",$M543*参照!$I$6,IF(AH543="1/4(多子)",$M543*参照!$I$4,IF(AH543="1/4(工･農)",$M543*参照!$I$7,IF(AH543="3/3(多子)",$M543*参照!$I$4,IF(AH543="2/3(多子)",$M543*参照!$I$4,IF(AH543="1/3(多子)",$M543*参照!$I$4,IF(AH543="多子世帯",$M543*参照!$I$4,IF(AH543="対象外",0))))))))))</f>
        <v>0</v>
      </c>
      <c r="CG543" s="454" t="b">
        <f>IF(AI543="3/3",$M543*参照!$I$4,IF(AI543="2/3",$M543*参照!$I$5,IF(AI543="1/3",$M543*参照!$I$6,IF(AI543="1/4(多子)",$M543*参照!$I$4,IF(AI543="1/4(工･農)",$M543*参照!$I$7,IF(AI543="3/3(多子)",$M543*参照!$I$4,IF(AI543="2/3(多子)",$M543*参照!$I$4,IF(AI543="1/3(多子)",$M543*参照!$I$4,IF(AI543="多子世帯",$M543*参照!$I$4,IF(AI543="対象外",0))))))))))</f>
        <v>0</v>
      </c>
      <c r="CH543" s="454" t="b">
        <f>IF(AJ543="3/3",$M543*参照!$I$4,IF(AJ543="2/3",$M543*参照!$I$5,IF(AJ543="1/3",$M543*参照!$I$6,IF(AJ543="1/4(多子)",$M543*参照!$I$4,IF(AJ543="1/4(工･農)",$M543*参照!$I$7,IF(AJ543="3/3(多子)",$M543*参照!$I$4,IF(AJ543="2/3(多子)",$M543*参照!$I$4,IF(AJ543="1/3(多子)",$M543*参照!$I$4,IF(AJ543="多子世帯",$M543*参照!$I$4,IF(AJ543="対象外",0))))))))))</f>
        <v>0</v>
      </c>
      <c r="CI543" s="454" t="b">
        <f>IF(AK543="3/3",$M543*参照!$I$4,IF(AK543="2/3",$M543*参照!$I$5,IF(AK543="1/3",$M543*参照!$I$6,IF(AK543="1/4(多子)",$M543*参照!$I$4,IF(AK543="1/4(工･農)",$M543*参照!$I$7,IF(AK543="3/3(多子)",$M543*参照!$I$4,IF(AK543="2/3(多子)",$M543*参照!$I$4,IF(AK543="1/3(多子)",$M543*参照!$I$4,IF(AK543="多子世帯",$M543*参照!$I$4,IF(AK543="対象外",0))))))))))</f>
        <v>0</v>
      </c>
      <c r="CJ543" s="454" t="b">
        <f>IF(AL543="3/3",$M543*参照!$I$4,IF(AL543="2/3",$M543*参照!$I$5,IF(AL543="1/3",$M543*参照!$I$6,IF(AL543="1/4(多子)",$M543*参照!$I$4,IF(AL543="1/4(工･農)",$M543*参照!$I$7,IF(AL543="3/3(多子)",$M543*参照!$I$4,IF(AL543="2/3(多子)",$M543*参照!$I$4,IF(AL543="1/3(多子)",$M543*参照!$I$4,IF(AL543="多子世帯",$M543*参照!$I$4,IF(AL543="対象外",0))))))))))</f>
        <v>0</v>
      </c>
      <c r="CK543" s="454" t="b">
        <f>IF(AM543="3/3",$M543*参照!$I$4,IF(AM543="2/3",$M543*参照!$I$5,IF(AM543="1/3",$M543*参照!$I$6,IF(AM543="1/4(多子)",$M543*参照!$I$4,IF(AM543="1/4(工･農)",$M543*参照!$I$7,IF(AM543="3/3(多子)",$M543*参照!$I$4,IF(AM543="2/3(多子)",$M543*参照!$I$4,IF(AM543="1/3(多子)",$M543*参照!$I$4,IF(AM543="多子世帯",$M543*参照!$I$4,IF(AM543="対象外",0))))))))))</f>
        <v>0</v>
      </c>
      <c r="CL543" s="454" t="b">
        <f>IF(AN543="3/3",$M543*参照!$I$4,IF(AN543="2/3",$M543*参照!$I$5,IF(AN543="1/3",$M543*参照!$I$6,IF(AN543="1/4(多子)",$M543*参照!$I$4,IF(AN543="1/4(工･農)",$M543*参照!$I$7,IF(AN543="3/3(多子)",$M543*参照!$I$4,IF(AN543="2/3(多子)",$M543*参照!$I$4,IF(AN543="1/3(多子)",$M543*参照!$I$4,IF(AN543="多子世帯",$M543*参照!$I$4,IF(AN543="対象外",0))))))))))</f>
        <v>0</v>
      </c>
      <c r="CM543" s="454" t="b">
        <f>IF(AO543="3/3",$M543*参照!$I$4,IF(AO543="2/3",$M543*参照!$I$5,IF(AO543="1/3",$M543*参照!$I$6,IF(AO543="1/4(多子)",$M543*参照!$I$4,IF(AO543="1/4(工･農)",$M543*参照!$I$7,IF(AO543="3/3(多子)",$M543*参照!$I$4,IF(AO543="2/3(多子)",$M543*参照!$I$4,IF(AO543="1/3(多子)",$M543*参照!$I$4,IF(AO543="多子世帯",$M543*参照!$I$4,IF(AO543="対象外",0))))))))))</f>
        <v>0</v>
      </c>
      <c r="CN543" s="454" t="b">
        <f>IF(AP543="3/3",$M543*参照!$I$4,IF(AP543="2/3",$M543*参照!$I$5,IF(AP543="1/3",$M543*参照!$I$6,IF(AP543="1/4(多子)",$M543*参照!$I$4,IF(AP543="1/4(工･農)",$M543*参照!$I$7,IF(AP543="3/3(多子)",$M543*参照!$I$4,IF(AP543="2/3(多子)",$M543*参照!$I$4,IF(AP543="1/3(多子)",$M543*参照!$I$4,IF(AP543="多子世帯",$M543*参照!$I$4,IF(AP543="対象外",0))))))))))</f>
        <v>0</v>
      </c>
      <c r="CO543" s="454" t="b">
        <f>IF(AQ543="3/3",$M543*参照!$I$4,IF(AQ543="2/3",$M543*参照!$I$5,IF(AQ543="1/3",$M543*参照!$I$6,IF(AQ543="1/4(多子)",$M543*参照!$I$4,IF(AQ543="1/4(工･農)",$M543*参照!$I$7,IF(AQ543="3/3(多子)",$M543*参照!$I$4,IF(AQ543="2/3(多子)",$M543*参照!$I$4,IF(AQ543="1/3(多子)",$M543*参照!$I$4,IF(AQ543="多子世帯",$M543*参照!$I$4,IF(AQ543="対象外",0))))))))))</f>
        <v>0</v>
      </c>
      <c r="CP543" s="454" t="b">
        <f>IF(AR543="3/3",$M543*参照!$I$4,IF(AR543="2/3",$M543*参照!$I$5,IF(AR543="1/3",$M543*参照!$I$6,IF(AR543="1/4(多子)",$M543*参照!$I$4,IF(AR543="1/4(工･農)",$M543*参照!$I$7,IF(AR543="3/3(多子)",$M543*参照!$I$4,IF(AR543="2/3(多子)",$M543*参照!$I$4,IF(AR543="1/3(多子)",$M543*参照!$I$4,IF(AR543="多子世帯",$M543*参照!$I$4,IF(AR543="対象外",0))))))))))</f>
        <v>0</v>
      </c>
      <c r="CQ543" s="455" t="b">
        <f>IF(AS543="3/3",$M543*参照!$I$4,IF(AS543="2/3",$M543*参照!$I$5,IF(AS543="1/3",$M543*参照!$I$6,IF(AS543="1/4(多子)",$M543*参照!$I$4,IF(AS543="1/4(工･農)",$M543*参照!$I$7,IF(AS543="3/3(多子)",$M543*参照!$I$4,IF(AS543="2/3(多子)",$M543*参照!$I$4,IF(AS543="1/3(多子)",$M543*参照!$I$4,IF(AS543="多子世帯",$M543*参照!$I$4,IF(AS543="対象外",0))))))))))</f>
        <v>0</v>
      </c>
      <c r="CR543" s="456">
        <f t="shared" si="433"/>
        <v>0</v>
      </c>
      <c r="CS543" s="66"/>
      <c r="CT543" s="147"/>
      <c r="CU543" s="147"/>
      <c r="CV543" s="147"/>
      <c r="CW543" s="147"/>
      <c r="CX543" s="147"/>
      <c r="CY543" s="149"/>
      <c r="CZ543" s="100"/>
      <c r="DA543" s="147"/>
      <c r="DB543" s="147"/>
      <c r="DC543" s="147"/>
      <c r="DD543" s="147"/>
      <c r="DE543" s="147"/>
      <c r="DF543" s="148">
        <f t="shared" si="434"/>
        <v>0</v>
      </c>
      <c r="DG543" s="77">
        <f>IF(CD543=0,0,(ROUNDUP(O543*(BU543*参照!$C$5+BV543*参照!$C$6+BW543*参照!$C$7+BX543*参照!$C$8+BY543*参照!$C$9+BZ543*参照!$C$10+CA543*参照!$C$11+CB543*参照!$C$12+CC543*参照!$C$13)/CD543,-2)))</f>
        <v>0</v>
      </c>
      <c r="DH543" s="136" t="str">
        <f t="shared" si="405"/>
        <v>B</v>
      </c>
    </row>
    <row r="544" spans="1:112" ht="14.4">
      <c r="A544" s="138">
        <v>503</v>
      </c>
      <c r="B544" s="354"/>
      <c r="C544" s="355"/>
      <c r="D544" s="213"/>
      <c r="E544" s="213"/>
      <c r="F544" s="185"/>
      <c r="G544" s="213"/>
      <c r="H544" s="355"/>
      <c r="I544" s="237">
        <v>0</v>
      </c>
      <c r="J544" s="236">
        <f t="shared" si="406"/>
        <v>0</v>
      </c>
      <c r="K544" s="387">
        <f>IF(D544="昼間",参照!$E$4,IF(D544="夜間等",参照!$E$5,IF(D544="通信",参照!$E$6,0)))</f>
        <v>0</v>
      </c>
      <c r="L544" s="240">
        <f t="shared" si="407"/>
        <v>0</v>
      </c>
      <c r="M544" s="241">
        <f t="shared" si="408"/>
        <v>0</v>
      </c>
      <c r="N544" s="238"/>
      <c r="O544" s="238">
        <f t="shared" si="409"/>
        <v>0</v>
      </c>
      <c r="P544" s="389">
        <v>0</v>
      </c>
      <c r="Q544" s="392">
        <f>IF(D544="昼間",参照!$F$4,IF(D544="夜間等",参照!$F$5,IF(D544="通信",参照!$F$6,0)))</f>
        <v>0</v>
      </c>
      <c r="R544" s="240">
        <f t="shared" si="410"/>
        <v>0</v>
      </c>
      <c r="S544" s="214"/>
      <c r="T544" s="384">
        <f t="shared" si="411"/>
        <v>0</v>
      </c>
      <c r="U544" s="382">
        <f t="shared" si="412"/>
        <v>0</v>
      </c>
      <c r="V544" s="380">
        <f t="shared" si="413"/>
        <v>0</v>
      </c>
      <c r="W544" s="378">
        <f t="shared" si="414"/>
        <v>0</v>
      </c>
      <c r="X544" s="386" t="str">
        <f t="shared" si="384"/>
        <v>0</v>
      </c>
      <c r="Y544" s="379">
        <f t="shared" si="415"/>
        <v>0</v>
      </c>
      <c r="Z544" s="441"/>
      <c r="AA544" s="441"/>
      <c r="AB544" s="445">
        <f t="shared" si="416"/>
        <v>0</v>
      </c>
      <c r="AC544" s="356">
        <f t="shared" si="417"/>
        <v>0</v>
      </c>
      <c r="AD544" s="123">
        <f t="shared" si="385"/>
        <v>0</v>
      </c>
      <c r="AE544" s="123">
        <f t="shared" si="386"/>
        <v>0</v>
      </c>
      <c r="AF544" s="183"/>
      <c r="AG544" s="32"/>
      <c r="AH544" s="97"/>
      <c r="AI544" s="33"/>
      <c r="AJ544" s="97"/>
      <c r="AK544" s="33"/>
      <c r="AL544" s="97"/>
      <c r="AM544" s="98"/>
      <c r="AN544" s="99"/>
      <c r="AO544" s="147"/>
      <c r="AP544" s="147"/>
      <c r="AQ544" s="147"/>
      <c r="AR544" s="147"/>
      <c r="AS544" s="33"/>
      <c r="AT544" s="308">
        <f t="shared" si="387"/>
        <v>0</v>
      </c>
      <c r="AU544" s="295">
        <f t="shared" si="388"/>
        <v>0</v>
      </c>
      <c r="AV544" s="295">
        <f t="shared" si="389"/>
        <v>0</v>
      </c>
      <c r="AW544" s="295">
        <f t="shared" si="390"/>
        <v>0</v>
      </c>
      <c r="AX544" s="295">
        <f t="shared" si="391"/>
        <v>0</v>
      </c>
      <c r="AY544" s="295">
        <f t="shared" si="392"/>
        <v>0</v>
      </c>
      <c r="AZ544" s="295">
        <f t="shared" si="393"/>
        <v>0</v>
      </c>
      <c r="BA544" s="295">
        <f t="shared" si="394"/>
        <v>0</v>
      </c>
      <c r="BB544" s="310">
        <f t="shared" si="395"/>
        <v>0</v>
      </c>
      <c r="BC544" s="308">
        <f t="shared" si="396"/>
        <v>0</v>
      </c>
      <c r="BD544" s="308">
        <f t="shared" si="397"/>
        <v>0</v>
      </c>
      <c r="BE544" s="295">
        <f t="shared" si="398"/>
        <v>0</v>
      </c>
      <c r="BF544" s="308">
        <f t="shared" si="399"/>
        <v>0</v>
      </c>
      <c r="BG544" s="295">
        <f t="shared" si="400"/>
        <v>0</v>
      </c>
      <c r="BH544" s="308">
        <f t="shared" si="401"/>
        <v>0</v>
      </c>
      <c r="BI544" s="295">
        <f t="shared" si="402"/>
        <v>0</v>
      </c>
      <c r="BJ544" s="295">
        <f t="shared" si="403"/>
        <v>0</v>
      </c>
      <c r="BK544" s="310">
        <f t="shared" si="404"/>
        <v>0</v>
      </c>
      <c r="BL544" s="317">
        <f t="shared" si="418"/>
        <v>0</v>
      </c>
      <c r="BM544" s="299">
        <f t="shared" si="418"/>
        <v>0</v>
      </c>
      <c r="BN544" s="299">
        <f t="shared" si="419"/>
        <v>0</v>
      </c>
      <c r="BO544" s="299">
        <f t="shared" si="418"/>
        <v>0</v>
      </c>
      <c r="BP544" s="299">
        <f t="shared" si="420"/>
        <v>0</v>
      </c>
      <c r="BQ544" s="299">
        <f t="shared" si="418"/>
        <v>0</v>
      </c>
      <c r="BR544" s="299">
        <f t="shared" si="421"/>
        <v>0</v>
      </c>
      <c r="BS544" s="299">
        <f t="shared" si="422"/>
        <v>0</v>
      </c>
      <c r="BT544" s="318">
        <f t="shared" si="422"/>
        <v>0</v>
      </c>
      <c r="BU544" s="450">
        <f t="shared" si="423"/>
        <v>0</v>
      </c>
      <c r="BV544" s="451">
        <f t="shared" si="424"/>
        <v>0</v>
      </c>
      <c r="BW544" s="451">
        <f t="shared" si="425"/>
        <v>0</v>
      </c>
      <c r="BX544" s="451">
        <f t="shared" si="426"/>
        <v>0</v>
      </c>
      <c r="BY544" s="451">
        <f t="shared" si="427"/>
        <v>0</v>
      </c>
      <c r="BZ544" s="451">
        <f t="shared" si="428"/>
        <v>0</v>
      </c>
      <c r="CA544" s="451">
        <f t="shared" si="429"/>
        <v>0</v>
      </c>
      <c r="CB544" s="451">
        <f t="shared" si="430"/>
        <v>0</v>
      </c>
      <c r="CC544" s="451">
        <f t="shared" si="431"/>
        <v>0</v>
      </c>
      <c r="CD544" s="452">
        <f t="shared" si="432"/>
        <v>0</v>
      </c>
      <c r="CE544" s="453">
        <f>IF($AF544="3/3",$R544*参照!$J$4,IF($AF544="2/3",$R544*参照!$J$5,IF($AF544="1/3",$R544*参照!$J$6,IF($AF544="1/4(多子)",$R544*参照!$J$4,IF($AF544="1/4(工･農)",$R544*参照!$J$7,IF($AF544="3/3(多子)",$R544*参照!$J$4,IF($AF544="2/3(多子)",$R544*参照!$J$4,IF($AF544="1/3(多子)",$R544*参照!$J$4,IF($AF544="多子世帯",$R544*参照!$J$4,)))))))))</f>
        <v>0</v>
      </c>
      <c r="CF544" s="454" t="b">
        <f>IF(AH544="3/3",$M544*参照!$I$4,IF(AH544="2/3",$M544*参照!$I$5,IF(AH544="1/3",$M544*参照!$I$6,IF(AH544="1/4(多子)",$M544*参照!$I$4,IF(AH544="1/4(工･農)",$M544*参照!$I$7,IF(AH544="3/3(多子)",$M544*参照!$I$4,IF(AH544="2/3(多子)",$M544*参照!$I$4,IF(AH544="1/3(多子)",$M544*参照!$I$4,IF(AH544="多子世帯",$M544*参照!$I$4,IF(AH544="対象外",0))))))))))</f>
        <v>0</v>
      </c>
      <c r="CG544" s="454" t="b">
        <f>IF(AI544="3/3",$M544*参照!$I$4,IF(AI544="2/3",$M544*参照!$I$5,IF(AI544="1/3",$M544*参照!$I$6,IF(AI544="1/4(多子)",$M544*参照!$I$4,IF(AI544="1/4(工･農)",$M544*参照!$I$7,IF(AI544="3/3(多子)",$M544*参照!$I$4,IF(AI544="2/3(多子)",$M544*参照!$I$4,IF(AI544="1/3(多子)",$M544*参照!$I$4,IF(AI544="多子世帯",$M544*参照!$I$4,IF(AI544="対象外",0))))))))))</f>
        <v>0</v>
      </c>
      <c r="CH544" s="454" t="b">
        <f>IF(AJ544="3/3",$M544*参照!$I$4,IF(AJ544="2/3",$M544*参照!$I$5,IF(AJ544="1/3",$M544*参照!$I$6,IF(AJ544="1/4(多子)",$M544*参照!$I$4,IF(AJ544="1/4(工･農)",$M544*参照!$I$7,IF(AJ544="3/3(多子)",$M544*参照!$I$4,IF(AJ544="2/3(多子)",$M544*参照!$I$4,IF(AJ544="1/3(多子)",$M544*参照!$I$4,IF(AJ544="多子世帯",$M544*参照!$I$4,IF(AJ544="対象外",0))))))))))</f>
        <v>0</v>
      </c>
      <c r="CI544" s="454" t="b">
        <f>IF(AK544="3/3",$M544*参照!$I$4,IF(AK544="2/3",$M544*参照!$I$5,IF(AK544="1/3",$M544*参照!$I$6,IF(AK544="1/4(多子)",$M544*参照!$I$4,IF(AK544="1/4(工･農)",$M544*参照!$I$7,IF(AK544="3/3(多子)",$M544*参照!$I$4,IF(AK544="2/3(多子)",$M544*参照!$I$4,IF(AK544="1/3(多子)",$M544*参照!$I$4,IF(AK544="多子世帯",$M544*参照!$I$4,IF(AK544="対象外",0))))))))))</f>
        <v>0</v>
      </c>
      <c r="CJ544" s="454" t="b">
        <f>IF(AL544="3/3",$M544*参照!$I$4,IF(AL544="2/3",$M544*参照!$I$5,IF(AL544="1/3",$M544*参照!$I$6,IF(AL544="1/4(多子)",$M544*参照!$I$4,IF(AL544="1/4(工･農)",$M544*参照!$I$7,IF(AL544="3/3(多子)",$M544*参照!$I$4,IF(AL544="2/3(多子)",$M544*参照!$I$4,IF(AL544="1/3(多子)",$M544*参照!$I$4,IF(AL544="多子世帯",$M544*参照!$I$4,IF(AL544="対象外",0))))))))))</f>
        <v>0</v>
      </c>
      <c r="CK544" s="454" t="b">
        <f>IF(AM544="3/3",$M544*参照!$I$4,IF(AM544="2/3",$M544*参照!$I$5,IF(AM544="1/3",$M544*参照!$I$6,IF(AM544="1/4(多子)",$M544*参照!$I$4,IF(AM544="1/4(工･農)",$M544*参照!$I$7,IF(AM544="3/3(多子)",$M544*参照!$I$4,IF(AM544="2/3(多子)",$M544*参照!$I$4,IF(AM544="1/3(多子)",$M544*参照!$I$4,IF(AM544="多子世帯",$M544*参照!$I$4,IF(AM544="対象外",0))))))))))</f>
        <v>0</v>
      </c>
      <c r="CL544" s="454" t="b">
        <f>IF(AN544="3/3",$M544*参照!$I$4,IF(AN544="2/3",$M544*参照!$I$5,IF(AN544="1/3",$M544*参照!$I$6,IF(AN544="1/4(多子)",$M544*参照!$I$4,IF(AN544="1/4(工･農)",$M544*参照!$I$7,IF(AN544="3/3(多子)",$M544*参照!$I$4,IF(AN544="2/3(多子)",$M544*参照!$I$4,IF(AN544="1/3(多子)",$M544*参照!$I$4,IF(AN544="多子世帯",$M544*参照!$I$4,IF(AN544="対象外",0))))))))))</f>
        <v>0</v>
      </c>
      <c r="CM544" s="454" t="b">
        <f>IF(AO544="3/3",$M544*参照!$I$4,IF(AO544="2/3",$M544*参照!$I$5,IF(AO544="1/3",$M544*参照!$I$6,IF(AO544="1/4(多子)",$M544*参照!$I$4,IF(AO544="1/4(工･農)",$M544*参照!$I$7,IF(AO544="3/3(多子)",$M544*参照!$I$4,IF(AO544="2/3(多子)",$M544*参照!$I$4,IF(AO544="1/3(多子)",$M544*参照!$I$4,IF(AO544="多子世帯",$M544*参照!$I$4,IF(AO544="対象外",0))))))))))</f>
        <v>0</v>
      </c>
      <c r="CN544" s="454" t="b">
        <f>IF(AP544="3/3",$M544*参照!$I$4,IF(AP544="2/3",$M544*参照!$I$5,IF(AP544="1/3",$M544*参照!$I$6,IF(AP544="1/4(多子)",$M544*参照!$I$4,IF(AP544="1/4(工･農)",$M544*参照!$I$7,IF(AP544="3/3(多子)",$M544*参照!$I$4,IF(AP544="2/3(多子)",$M544*参照!$I$4,IF(AP544="1/3(多子)",$M544*参照!$I$4,IF(AP544="多子世帯",$M544*参照!$I$4,IF(AP544="対象外",0))))))))))</f>
        <v>0</v>
      </c>
      <c r="CO544" s="454" t="b">
        <f>IF(AQ544="3/3",$M544*参照!$I$4,IF(AQ544="2/3",$M544*参照!$I$5,IF(AQ544="1/3",$M544*参照!$I$6,IF(AQ544="1/4(多子)",$M544*参照!$I$4,IF(AQ544="1/4(工･農)",$M544*参照!$I$7,IF(AQ544="3/3(多子)",$M544*参照!$I$4,IF(AQ544="2/3(多子)",$M544*参照!$I$4,IF(AQ544="1/3(多子)",$M544*参照!$I$4,IF(AQ544="多子世帯",$M544*参照!$I$4,IF(AQ544="対象外",0))))))))))</f>
        <v>0</v>
      </c>
      <c r="CP544" s="454" t="b">
        <f>IF(AR544="3/3",$M544*参照!$I$4,IF(AR544="2/3",$M544*参照!$I$5,IF(AR544="1/3",$M544*参照!$I$6,IF(AR544="1/4(多子)",$M544*参照!$I$4,IF(AR544="1/4(工･農)",$M544*参照!$I$7,IF(AR544="3/3(多子)",$M544*参照!$I$4,IF(AR544="2/3(多子)",$M544*参照!$I$4,IF(AR544="1/3(多子)",$M544*参照!$I$4,IF(AR544="多子世帯",$M544*参照!$I$4,IF(AR544="対象外",0))))))))))</f>
        <v>0</v>
      </c>
      <c r="CQ544" s="455" t="b">
        <f>IF(AS544="3/3",$M544*参照!$I$4,IF(AS544="2/3",$M544*参照!$I$5,IF(AS544="1/3",$M544*参照!$I$6,IF(AS544="1/4(多子)",$M544*参照!$I$4,IF(AS544="1/4(工･農)",$M544*参照!$I$7,IF(AS544="3/3(多子)",$M544*参照!$I$4,IF(AS544="2/3(多子)",$M544*参照!$I$4,IF(AS544="1/3(多子)",$M544*参照!$I$4,IF(AS544="多子世帯",$M544*参照!$I$4,IF(AS544="対象外",0))))))))))</f>
        <v>0</v>
      </c>
      <c r="CR544" s="456">
        <f t="shared" si="433"/>
        <v>0</v>
      </c>
      <c r="CS544" s="66"/>
      <c r="CT544" s="147"/>
      <c r="CU544" s="147"/>
      <c r="CV544" s="147"/>
      <c r="CW544" s="147"/>
      <c r="CX544" s="147"/>
      <c r="CY544" s="149"/>
      <c r="CZ544" s="100"/>
      <c r="DA544" s="147"/>
      <c r="DB544" s="147"/>
      <c r="DC544" s="147"/>
      <c r="DD544" s="147"/>
      <c r="DE544" s="147"/>
      <c r="DF544" s="148">
        <f t="shared" si="434"/>
        <v>0</v>
      </c>
      <c r="DG544" s="77">
        <f>IF(CD544=0,0,(ROUNDUP(O544*(BU544*参照!$C$5+BV544*参照!$C$6+BW544*参照!$C$7+BX544*参照!$C$8+BY544*参照!$C$9+BZ544*参照!$C$10+CA544*参照!$C$11+CB544*参照!$C$12+CC544*参照!$C$13)/CD544,-2)))</f>
        <v>0</v>
      </c>
      <c r="DH544" s="136" t="str">
        <f t="shared" si="405"/>
        <v>B</v>
      </c>
    </row>
    <row r="545" spans="1:112" ht="14.4">
      <c r="A545" s="138">
        <v>504</v>
      </c>
      <c r="B545" s="354"/>
      <c r="C545" s="355"/>
      <c r="D545" s="213"/>
      <c r="E545" s="213"/>
      <c r="F545" s="185"/>
      <c r="G545" s="213"/>
      <c r="H545" s="355"/>
      <c r="I545" s="237">
        <v>0</v>
      </c>
      <c r="J545" s="236">
        <f t="shared" si="406"/>
        <v>0</v>
      </c>
      <c r="K545" s="387">
        <f>IF(D545="昼間",参照!$E$4,IF(D545="夜間等",参照!$E$5,IF(D545="通信",参照!$E$6,0)))</f>
        <v>0</v>
      </c>
      <c r="L545" s="240">
        <f t="shared" si="407"/>
        <v>0</v>
      </c>
      <c r="M545" s="241">
        <f t="shared" si="408"/>
        <v>0</v>
      </c>
      <c r="N545" s="238"/>
      <c r="O545" s="238">
        <f t="shared" si="409"/>
        <v>0</v>
      </c>
      <c r="P545" s="389">
        <v>0</v>
      </c>
      <c r="Q545" s="392">
        <f>IF(D545="昼間",参照!$F$4,IF(D545="夜間等",参照!$F$5,IF(D545="通信",参照!$F$6,0)))</f>
        <v>0</v>
      </c>
      <c r="R545" s="240">
        <f t="shared" si="410"/>
        <v>0</v>
      </c>
      <c r="S545" s="214"/>
      <c r="T545" s="384">
        <f t="shared" si="411"/>
        <v>0</v>
      </c>
      <c r="U545" s="382">
        <f t="shared" si="412"/>
        <v>0</v>
      </c>
      <c r="V545" s="380">
        <f t="shared" si="413"/>
        <v>0</v>
      </c>
      <c r="W545" s="378">
        <f t="shared" si="414"/>
        <v>0</v>
      </c>
      <c r="X545" s="386" t="str">
        <f t="shared" si="384"/>
        <v>0</v>
      </c>
      <c r="Y545" s="379">
        <f t="shared" si="415"/>
        <v>0</v>
      </c>
      <c r="Z545" s="441"/>
      <c r="AA545" s="441"/>
      <c r="AB545" s="445">
        <f t="shared" si="416"/>
        <v>0</v>
      </c>
      <c r="AC545" s="356">
        <f t="shared" si="417"/>
        <v>0</v>
      </c>
      <c r="AD545" s="123">
        <f t="shared" si="385"/>
        <v>0</v>
      </c>
      <c r="AE545" s="123">
        <f t="shared" si="386"/>
        <v>0</v>
      </c>
      <c r="AF545" s="183"/>
      <c r="AG545" s="32"/>
      <c r="AH545" s="97"/>
      <c r="AI545" s="33"/>
      <c r="AJ545" s="97"/>
      <c r="AK545" s="33"/>
      <c r="AL545" s="97"/>
      <c r="AM545" s="98"/>
      <c r="AN545" s="99"/>
      <c r="AO545" s="147"/>
      <c r="AP545" s="147"/>
      <c r="AQ545" s="147"/>
      <c r="AR545" s="147"/>
      <c r="AS545" s="33"/>
      <c r="AT545" s="308">
        <f t="shared" si="387"/>
        <v>0</v>
      </c>
      <c r="AU545" s="295">
        <f t="shared" si="388"/>
        <v>0</v>
      </c>
      <c r="AV545" s="295">
        <f t="shared" si="389"/>
        <v>0</v>
      </c>
      <c r="AW545" s="295">
        <f t="shared" si="390"/>
        <v>0</v>
      </c>
      <c r="AX545" s="295">
        <f t="shared" si="391"/>
        <v>0</v>
      </c>
      <c r="AY545" s="295">
        <f t="shared" si="392"/>
        <v>0</v>
      </c>
      <c r="AZ545" s="295">
        <f t="shared" si="393"/>
        <v>0</v>
      </c>
      <c r="BA545" s="295">
        <f t="shared" si="394"/>
        <v>0</v>
      </c>
      <c r="BB545" s="310">
        <f t="shared" si="395"/>
        <v>0</v>
      </c>
      <c r="BC545" s="308">
        <f t="shared" si="396"/>
        <v>0</v>
      </c>
      <c r="BD545" s="308">
        <f t="shared" si="397"/>
        <v>0</v>
      </c>
      <c r="BE545" s="295">
        <f t="shared" si="398"/>
        <v>0</v>
      </c>
      <c r="BF545" s="308">
        <f t="shared" si="399"/>
        <v>0</v>
      </c>
      <c r="BG545" s="295">
        <f t="shared" si="400"/>
        <v>0</v>
      </c>
      <c r="BH545" s="308">
        <f t="shared" si="401"/>
        <v>0</v>
      </c>
      <c r="BI545" s="295">
        <f t="shared" si="402"/>
        <v>0</v>
      </c>
      <c r="BJ545" s="295">
        <f t="shared" si="403"/>
        <v>0</v>
      </c>
      <c r="BK545" s="310">
        <f t="shared" si="404"/>
        <v>0</v>
      </c>
      <c r="BL545" s="317">
        <f t="shared" si="418"/>
        <v>0</v>
      </c>
      <c r="BM545" s="299">
        <f t="shared" si="418"/>
        <v>0</v>
      </c>
      <c r="BN545" s="299">
        <f t="shared" si="419"/>
        <v>0</v>
      </c>
      <c r="BO545" s="299">
        <f t="shared" si="418"/>
        <v>0</v>
      </c>
      <c r="BP545" s="299">
        <f t="shared" si="420"/>
        <v>0</v>
      </c>
      <c r="BQ545" s="299">
        <f t="shared" si="418"/>
        <v>0</v>
      </c>
      <c r="BR545" s="299">
        <f t="shared" si="421"/>
        <v>0</v>
      </c>
      <c r="BS545" s="299">
        <f t="shared" si="422"/>
        <v>0</v>
      </c>
      <c r="BT545" s="318">
        <f t="shared" si="422"/>
        <v>0</v>
      </c>
      <c r="BU545" s="450">
        <f t="shared" si="423"/>
        <v>0</v>
      </c>
      <c r="BV545" s="451">
        <f t="shared" si="424"/>
        <v>0</v>
      </c>
      <c r="BW545" s="451">
        <f t="shared" si="425"/>
        <v>0</v>
      </c>
      <c r="BX545" s="451">
        <f t="shared" si="426"/>
        <v>0</v>
      </c>
      <c r="BY545" s="451">
        <f t="shared" si="427"/>
        <v>0</v>
      </c>
      <c r="BZ545" s="451">
        <f t="shared" si="428"/>
        <v>0</v>
      </c>
      <c r="CA545" s="451">
        <f t="shared" si="429"/>
        <v>0</v>
      </c>
      <c r="CB545" s="451">
        <f t="shared" si="430"/>
        <v>0</v>
      </c>
      <c r="CC545" s="451">
        <f t="shared" si="431"/>
        <v>0</v>
      </c>
      <c r="CD545" s="452">
        <f t="shared" si="432"/>
        <v>0</v>
      </c>
      <c r="CE545" s="453">
        <f>IF($AF545="3/3",$R545*参照!$J$4,IF($AF545="2/3",$R545*参照!$J$5,IF($AF545="1/3",$R545*参照!$J$6,IF($AF545="1/4(多子)",$R545*参照!$J$4,IF($AF545="1/4(工･農)",$R545*参照!$J$7,IF($AF545="3/3(多子)",$R545*参照!$J$4,IF($AF545="2/3(多子)",$R545*参照!$J$4,IF($AF545="1/3(多子)",$R545*参照!$J$4,IF($AF545="多子世帯",$R545*参照!$J$4,)))))))))</f>
        <v>0</v>
      </c>
      <c r="CF545" s="454" t="b">
        <f>IF(AH545="3/3",$M545*参照!$I$4,IF(AH545="2/3",$M545*参照!$I$5,IF(AH545="1/3",$M545*参照!$I$6,IF(AH545="1/4(多子)",$M545*参照!$I$4,IF(AH545="1/4(工･農)",$M545*参照!$I$7,IF(AH545="3/3(多子)",$M545*参照!$I$4,IF(AH545="2/3(多子)",$M545*参照!$I$4,IF(AH545="1/3(多子)",$M545*参照!$I$4,IF(AH545="多子世帯",$M545*参照!$I$4,IF(AH545="対象外",0))))))))))</f>
        <v>0</v>
      </c>
      <c r="CG545" s="454" t="b">
        <f>IF(AI545="3/3",$M545*参照!$I$4,IF(AI545="2/3",$M545*参照!$I$5,IF(AI545="1/3",$M545*参照!$I$6,IF(AI545="1/4(多子)",$M545*参照!$I$4,IF(AI545="1/4(工･農)",$M545*参照!$I$7,IF(AI545="3/3(多子)",$M545*参照!$I$4,IF(AI545="2/3(多子)",$M545*参照!$I$4,IF(AI545="1/3(多子)",$M545*参照!$I$4,IF(AI545="多子世帯",$M545*参照!$I$4,IF(AI545="対象外",0))))))))))</f>
        <v>0</v>
      </c>
      <c r="CH545" s="454" t="b">
        <f>IF(AJ545="3/3",$M545*参照!$I$4,IF(AJ545="2/3",$M545*参照!$I$5,IF(AJ545="1/3",$M545*参照!$I$6,IF(AJ545="1/4(多子)",$M545*参照!$I$4,IF(AJ545="1/4(工･農)",$M545*参照!$I$7,IF(AJ545="3/3(多子)",$M545*参照!$I$4,IF(AJ545="2/3(多子)",$M545*参照!$I$4,IF(AJ545="1/3(多子)",$M545*参照!$I$4,IF(AJ545="多子世帯",$M545*参照!$I$4,IF(AJ545="対象外",0))))))))))</f>
        <v>0</v>
      </c>
      <c r="CI545" s="454" t="b">
        <f>IF(AK545="3/3",$M545*参照!$I$4,IF(AK545="2/3",$M545*参照!$I$5,IF(AK545="1/3",$M545*参照!$I$6,IF(AK545="1/4(多子)",$M545*参照!$I$4,IF(AK545="1/4(工･農)",$M545*参照!$I$7,IF(AK545="3/3(多子)",$M545*参照!$I$4,IF(AK545="2/3(多子)",$M545*参照!$I$4,IF(AK545="1/3(多子)",$M545*参照!$I$4,IF(AK545="多子世帯",$M545*参照!$I$4,IF(AK545="対象外",0))))))))))</f>
        <v>0</v>
      </c>
      <c r="CJ545" s="454" t="b">
        <f>IF(AL545="3/3",$M545*参照!$I$4,IF(AL545="2/3",$M545*参照!$I$5,IF(AL545="1/3",$M545*参照!$I$6,IF(AL545="1/4(多子)",$M545*参照!$I$4,IF(AL545="1/4(工･農)",$M545*参照!$I$7,IF(AL545="3/3(多子)",$M545*参照!$I$4,IF(AL545="2/3(多子)",$M545*参照!$I$4,IF(AL545="1/3(多子)",$M545*参照!$I$4,IF(AL545="多子世帯",$M545*参照!$I$4,IF(AL545="対象外",0))))))))))</f>
        <v>0</v>
      </c>
      <c r="CK545" s="454" t="b">
        <f>IF(AM545="3/3",$M545*参照!$I$4,IF(AM545="2/3",$M545*参照!$I$5,IF(AM545="1/3",$M545*参照!$I$6,IF(AM545="1/4(多子)",$M545*参照!$I$4,IF(AM545="1/4(工･農)",$M545*参照!$I$7,IF(AM545="3/3(多子)",$M545*参照!$I$4,IF(AM545="2/3(多子)",$M545*参照!$I$4,IF(AM545="1/3(多子)",$M545*参照!$I$4,IF(AM545="多子世帯",$M545*参照!$I$4,IF(AM545="対象外",0))))))))))</f>
        <v>0</v>
      </c>
      <c r="CL545" s="454" t="b">
        <f>IF(AN545="3/3",$M545*参照!$I$4,IF(AN545="2/3",$M545*参照!$I$5,IF(AN545="1/3",$M545*参照!$I$6,IF(AN545="1/4(多子)",$M545*参照!$I$4,IF(AN545="1/4(工･農)",$M545*参照!$I$7,IF(AN545="3/3(多子)",$M545*参照!$I$4,IF(AN545="2/3(多子)",$M545*参照!$I$4,IF(AN545="1/3(多子)",$M545*参照!$I$4,IF(AN545="多子世帯",$M545*参照!$I$4,IF(AN545="対象外",0))))))))))</f>
        <v>0</v>
      </c>
      <c r="CM545" s="454" t="b">
        <f>IF(AO545="3/3",$M545*参照!$I$4,IF(AO545="2/3",$M545*参照!$I$5,IF(AO545="1/3",$M545*参照!$I$6,IF(AO545="1/4(多子)",$M545*参照!$I$4,IF(AO545="1/4(工･農)",$M545*参照!$I$7,IF(AO545="3/3(多子)",$M545*参照!$I$4,IF(AO545="2/3(多子)",$M545*参照!$I$4,IF(AO545="1/3(多子)",$M545*参照!$I$4,IF(AO545="多子世帯",$M545*参照!$I$4,IF(AO545="対象外",0))))))))))</f>
        <v>0</v>
      </c>
      <c r="CN545" s="454" t="b">
        <f>IF(AP545="3/3",$M545*参照!$I$4,IF(AP545="2/3",$M545*参照!$I$5,IF(AP545="1/3",$M545*参照!$I$6,IF(AP545="1/4(多子)",$M545*参照!$I$4,IF(AP545="1/4(工･農)",$M545*参照!$I$7,IF(AP545="3/3(多子)",$M545*参照!$I$4,IF(AP545="2/3(多子)",$M545*参照!$I$4,IF(AP545="1/3(多子)",$M545*参照!$I$4,IF(AP545="多子世帯",$M545*参照!$I$4,IF(AP545="対象外",0))))))))))</f>
        <v>0</v>
      </c>
      <c r="CO545" s="454" t="b">
        <f>IF(AQ545="3/3",$M545*参照!$I$4,IF(AQ545="2/3",$M545*参照!$I$5,IF(AQ545="1/3",$M545*参照!$I$6,IF(AQ545="1/4(多子)",$M545*参照!$I$4,IF(AQ545="1/4(工･農)",$M545*参照!$I$7,IF(AQ545="3/3(多子)",$M545*参照!$I$4,IF(AQ545="2/3(多子)",$M545*参照!$I$4,IF(AQ545="1/3(多子)",$M545*参照!$I$4,IF(AQ545="多子世帯",$M545*参照!$I$4,IF(AQ545="対象外",0))))))))))</f>
        <v>0</v>
      </c>
      <c r="CP545" s="454" t="b">
        <f>IF(AR545="3/3",$M545*参照!$I$4,IF(AR545="2/3",$M545*参照!$I$5,IF(AR545="1/3",$M545*参照!$I$6,IF(AR545="1/4(多子)",$M545*参照!$I$4,IF(AR545="1/4(工･農)",$M545*参照!$I$7,IF(AR545="3/3(多子)",$M545*参照!$I$4,IF(AR545="2/3(多子)",$M545*参照!$I$4,IF(AR545="1/3(多子)",$M545*参照!$I$4,IF(AR545="多子世帯",$M545*参照!$I$4,IF(AR545="対象外",0))))))))))</f>
        <v>0</v>
      </c>
      <c r="CQ545" s="455" t="b">
        <f>IF(AS545="3/3",$M545*参照!$I$4,IF(AS545="2/3",$M545*参照!$I$5,IF(AS545="1/3",$M545*参照!$I$6,IF(AS545="1/4(多子)",$M545*参照!$I$4,IF(AS545="1/4(工･農)",$M545*参照!$I$7,IF(AS545="3/3(多子)",$M545*参照!$I$4,IF(AS545="2/3(多子)",$M545*参照!$I$4,IF(AS545="1/3(多子)",$M545*参照!$I$4,IF(AS545="多子世帯",$M545*参照!$I$4,IF(AS545="対象外",0))))))))))</f>
        <v>0</v>
      </c>
      <c r="CR545" s="456">
        <f t="shared" si="433"/>
        <v>0</v>
      </c>
      <c r="CS545" s="66"/>
      <c r="CT545" s="147"/>
      <c r="CU545" s="147"/>
      <c r="CV545" s="147"/>
      <c r="CW545" s="147"/>
      <c r="CX545" s="147"/>
      <c r="CY545" s="149"/>
      <c r="CZ545" s="100"/>
      <c r="DA545" s="147"/>
      <c r="DB545" s="147"/>
      <c r="DC545" s="147"/>
      <c r="DD545" s="147"/>
      <c r="DE545" s="147"/>
      <c r="DF545" s="148">
        <f t="shared" si="434"/>
        <v>0</v>
      </c>
      <c r="DG545" s="77">
        <f>IF(CD545=0,0,(ROUNDUP(O545*(BU545*参照!$C$5+BV545*参照!$C$6+BW545*参照!$C$7+BX545*参照!$C$8+BY545*参照!$C$9+BZ545*参照!$C$10+CA545*参照!$C$11+CB545*参照!$C$12+CC545*参照!$C$13)/CD545,-2)))</f>
        <v>0</v>
      </c>
      <c r="DH545" s="136" t="str">
        <f t="shared" si="405"/>
        <v>B</v>
      </c>
    </row>
    <row r="546" spans="1:112" ht="14.4">
      <c r="A546" s="138">
        <v>505</v>
      </c>
      <c r="B546" s="354"/>
      <c r="C546" s="355"/>
      <c r="D546" s="213"/>
      <c r="E546" s="213"/>
      <c r="F546" s="185"/>
      <c r="G546" s="213"/>
      <c r="H546" s="355"/>
      <c r="I546" s="237">
        <v>0</v>
      </c>
      <c r="J546" s="236">
        <f t="shared" si="406"/>
        <v>0</v>
      </c>
      <c r="K546" s="387">
        <f>IF(D546="昼間",参照!$E$4,IF(D546="夜間等",参照!$E$5,IF(D546="通信",参照!$E$6,0)))</f>
        <v>0</v>
      </c>
      <c r="L546" s="240">
        <f t="shared" si="407"/>
        <v>0</v>
      </c>
      <c r="M546" s="241">
        <f t="shared" si="408"/>
        <v>0</v>
      </c>
      <c r="N546" s="238"/>
      <c r="O546" s="238">
        <f t="shared" si="409"/>
        <v>0</v>
      </c>
      <c r="P546" s="389">
        <v>0</v>
      </c>
      <c r="Q546" s="392">
        <f>IF(D546="昼間",参照!$F$4,IF(D546="夜間等",参照!$F$5,IF(D546="通信",参照!$F$6,0)))</f>
        <v>0</v>
      </c>
      <c r="R546" s="240">
        <f t="shared" si="410"/>
        <v>0</v>
      </c>
      <c r="S546" s="214"/>
      <c r="T546" s="384">
        <f t="shared" si="411"/>
        <v>0</v>
      </c>
      <c r="U546" s="382">
        <f t="shared" si="412"/>
        <v>0</v>
      </c>
      <c r="V546" s="380">
        <f t="shared" si="413"/>
        <v>0</v>
      </c>
      <c r="W546" s="378">
        <f t="shared" si="414"/>
        <v>0</v>
      </c>
      <c r="X546" s="386" t="str">
        <f t="shared" si="384"/>
        <v>0</v>
      </c>
      <c r="Y546" s="379">
        <f t="shared" si="415"/>
        <v>0</v>
      </c>
      <c r="Z546" s="441"/>
      <c r="AA546" s="441"/>
      <c r="AB546" s="445">
        <f t="shared" si="416"/>
        <v>0</v>
      </c>
      <c r="AC546" s="356">
        <f t="shared" si="417"/>
        <v>0</v>
      </c>
      <c r="AD546" s="123">
        <f t="shared" si="385"/>
        <v>0</v>
      </c>
      <c r="AE546" s="123">
        <f t="shared" si="386"/>
        <v>0</v>
      </c>
      <c r="AF546" s="183"/>
      <c r="AG546" s="32"/>
      <c r="AH546" s="97"/>
      <c r="AI546" s="33"/>
      <c r="AJ546" s="97"/>
      <c r="AK546" s="33"/>
      <c r="AL546" s="97"/>
      <c r="AM546" s="98"/>
      <c r="AN546" s="99"/>
      <c r="AO546" s="147"/>
      <c r="AP546" s="147"/>
      <c r="AQ546" s="147"/>
      <c r="AR546" s="147"/>
      <c r="AS546" s="33"/>
      <c r="AT546" s="308">
        <f t="shared" si="387"/>
        <v>0</v>
      </c>
      <c r="AU546" s="295">
        <f t="shared" si="388"/>
        <v>0</v>
      </c>
      <c r="AV546" s="295">
        <f t="shared" si="389"/>
        <v>0</v>
      </c>
      <c r="AW546" s="295">
        <f t="shared" si="390"/>
        <v>0</v>
      </c>
      <c r="AX546" s="295">
        <f t="shared" si="391"/>
        <v>0</v>
      </c>
      <c r="AY546" s="295">
        <f t="shared" si="392"/>
        <v>0</v>
      </c>
      <c r="AZ546" s="295">
        <f t="shared" si="393"/>
        <v>0</v>
      </c>
      <c r="BA546" s="295">
        <f t="shared" si="394"/>
        <v>0</v>
      </c>
      <c r="BB546" s="310">
        <f t="shared" si="395"/>
        <v>0</v>
      </c>
      <c r="BC546" s="308">
        <f t="shared" si="396"/>
        <v>0</v>
      </c>
      <c r="BD546" s="308">
        <f t="shared" si="397"/>
        <v>0</v>
      </c>
      <c r="BE546" s="295">
        <f t="shared" si="398"/>
        <v>0</v>
      </c>
      <c r="BF546" s="308">
        <f t="shared" si="399"/>
        <v>0</v>
      </c>
      <c r="BG546" s="295">
        <f t="shared" si="400"/>
        <v>0</v>
      </c>
      <c r="BH546" s="308">
        <f t="shared" si="401"/>
        <v>0</v>
      </c>
      <c r="BI546" s="295">
        <f t="shared" si="402"/>
        <v>0</v>
      </c>
      <c r="BJ546" s="295">
        <f t="shared" si="403"/>
        <v>0</v>
      </c>
      <c r="BK546" s="310">
        <f t="shared" si="404"/>
        <v>0</v>
      </c>
      <c r="BL546" s="317">
        <f t="shared" si="418"/>
        <v>0</v>
      </c>
      <c r="BM546" s="299">
        <f t="shared" si="418"/>
        <v>0</v>
      </c>
      <c r="BN546" s="299">
        <f t="shared" si="419"/>
        <v>0</v>
      </c>
      <c r="BO546" s="299">
        <f t="shared" si="418"/>
        <v>0</v>
      </c>
      <c r="BP546" s="299">
        <f t="shared" si="420"/>
        <v>0</v>
      </c>
      <c r="BQ546" s="299">
        <f t="shared" si="418"/>
        <v>0</v>
      </c>
      <c r="BR546" s="299">
        <f t="shared" si="421"/>
        <v>0</v>
      </c>
      <c r="BS546" s="299">
        <f t="shared" si="422"/>
        <v>0</v>
      </c>
      <c r="BT546" s="318">
        <f t="shared" si="422"/>
        <v>0</v>
      </c>
      <c r="BU546" s="450">
        <f t="shared" si="423"/>
        <v>0</v>
      </c>
      <c r="BV546" s="451">
        <f t="shared" si="424"/>
        <v>0</v>
      </c>
      <c r="BW546" s="451">
        <f t="shared" si="425"/>
        <v>0</v>
      </c>
      <c r="BX546" s="451">
        <f t="shared" si="426"/>
        <v>0</v>
      </c>
      <c r="BY546" s="451">
        <f t="shared" si="427"/>
        <v>0</v>
      </c>
      <c r="BZ546" s="451">
        <f t="shared" si="428"/>
        <v>0</v>
      </c>
      <c r="CA546" s="451">
        <f t="shared" si="429"/>
        <v>0</v>
      </c>
      <c r="CB546" s="451">
        <f t="shared" si="430"/>
        <v>0</v>
      </c>
      <c r="CC546" s="451">
        <f t="shared" si="431"/>
        <v>0</v>
      </c>
      <c r="CD546" s="452">
        <f t="shared" si="432"/>
        <v>0</v>
      </c>
      <c r="CE546" s="453">
        <f>IF($AF546="3/3",$R546*参照!$J$4,IF($AF546="2/3",$R546*参照!$J$5,IF($AF546="1/3",$R546*参照!$J$6,IF($AF546="1/4(多子)",$R546*参照!$J$4,IF($AF546="1/4(工･農)",$R546*参照!$J$7,IF($AF546="3/3(多子)",$R546*参照!$J$4,IF($AF546="2/3(多子)",$R546*参照!$J$4,IF($AF546="1/3(多子)",$R546*参照!$J$4,IF($AF546="多子世帯",$R546*参照!$J$4,)))))))))</f>
        <v>0</v>
      </c>
      <c r="CF546" s="454" t="b">
        <f>IF(AH546="3/3",$M546*参照!$I$4,IF(AH546="2/3",$M546*参照!$I$5,IF(AH546="1/3",$M546*参照!$I$6,IF(AH546="1/4(多子)",$M546*参照!$I$4,IF(AH546="1/4(工･農)",$M546*参照!$I$7,IF(AH546="3/3(多子)",$M546*参照!$I$4,IF(AH546="2/3(多子)",$M546*参照!$I$4,IF(AH546="1/3(多子)",$M546*参照!$I$4,IF(AH546="多子世帯",$M546*参照!$I$4,IF(AH546="対象外",0))))))))))</f>
        <v>0</v>
      </c>
      <c r="CG546" s="454" t="b">
        <f>IF(AI546="3/3",$M546*参照!$I$4,IF(AI546="2/3",$M546*参照!$I$5,IF(AI546="1/3",$M546*参照!$I$6,IF(AI546="1/4(多子)",$M546*参照!$I$4,IF(AI546="1/4(工･農)",$M546*参照!$I$7,IF(AI546="3/3(多子)",$M546*参照!$I$4,IF(AI546="2/3(多子)",$M546*参照!$I$4,IF(AI546="1/3(多子)",$M546*参照!$I$4,IF(AI546="多子世帯",$M546*参照!$I$4,IF(AI546="対象外",0))))))))))</f>
        <v>0</v>
      </c>
      <c r="CH546" s="454" t="b">
        <f>IF(AJ546="3/3",$M546*参照!$I$4,IF(AJ546="2/3",$M546*参照!$I$5,IF(AJ546="1/3",$M546*参照!$I$6,IF(AJ546="1/4(多子)",$M546*参照!$I$4,IF(AJ546="1/4(工･農)",$M546*参照!$I$7,IF(AJ546="3/3(多子)",$M546*参照!$I$4,IF(AJ546="2/3(多子)",$M546*参照!$I$4,IF(AJ546="1/3(多子)",$M546*参照!$I$4,IF(AJ546="多子世帯",$M546*参照!$I$4,IF(AJ546="対象外",0))))))))))</f>
        <v>0</v>
      </c>
      <c r="CI546" s="454" t="b">
        <f>IF(AK546="3/3",$M546*参照!$I$4,IF(AK546="2/3",$M546*参照!$I$5,IF(AK546="1/3",$M546*参照!$I$6,IF(AK546="1/4(多子)",$M546*参照!$I$4,IF(AK546="1/4(工･農)",$M546*参照!$I$7,IF(AK546="3/3(多子)",$M546*参照!$I$4,IF(AK546="2/3(多子)",$M546*参照!$I$4,IF(AK546="1/3(多子)",$M546*参照!$I$4,IF(AK546="多子世帯",$M546*参照!$I$4,IF(AK546="対象外",0))))))))))</f>
        <v>0</v>
      </c>
      <c r="CJ546" s="454" t="b">
        <f>IF(AL546="3/3",$M546*参照!$I$4,IF(AL546="2/3",$M546*参照!$I$5,IF(AL546="1/3",$M546*参照!$I$6,IF(AL546="1/4(多子)",$M546*参照!$I$4,IF(AL546="1/4(工･農)",$M546*参照!$I$7,IF(AL546="3/3(多子)",$M546*参照!$I$4,IF(AL546="2/3(多子)",$M546*参照!$I$4,IF(AL546="1/3(多子)",$M546*参照!$I$4,IF(AL546="多子世帯",$M546*参照!$I$4,IF(AL546="対象外",0))))))))))</f>
        <v>0</v>
      </c>
      <c r="CK546" s="454" t="b">
        <f>IF(AM546="3/3",$M546*参照!$I$4,IF(AM546="2/3",$M546*参照!$I$5,IF(AM546="1/3",$M546*参照!$I$6,IF(AM546="1/4(多子)",$M546*参照!$I$4,IF(AM546="1/4(工･農)",$M546*参照!$I$7,IF(AM546="3/3(多子)",$M546*参照!$I$4,IF(AM546="2/3(多子)",$M546*参照!$I$4,IF(AM546="1/3(多子)",$M546*参照!$I$4,IF(AM546="多子世帯",$M546*参照!$I$4,IF(AM546="対象外",0))))))))))</f>
        <v>0</v>
      </c>
      <c r="CL546" s="454" t="b">
        <f>IF(AN546="3/3",$M546*参照!$I$4,IF(AN546="2/3",$M546*参照!$I$5,IF(AN546="1/3",$M546*参照!$I$6,IF(AN546="1/4(多子)",$M546*参照!$I$4,IF(AN546="1/4(工･農)",$M546*参照!$I$7,IF(AN546="3/3(多子)",$M546*参照!$I$4,IF(AN546="2/3(多子)",$M546*参照!$I$4,IF(AN546="1/3(多子)",$M546*参照!$I$4,IF(AN546="多子世帯",$M546*参照!$I$4,IF(AN546="対象外",0))))))))))</f>
        <v>0</v>
      </c>
      <c r="CM546" s="454" t="b">
        <f>IF(AO546="3/3",$M546*参照!$I$4,IF(AO546="2/3",$M546*参照!$I$5,IF(AO546="1/3",$M546*参照!$I$6,IF(AO546="1/4(多子)",$M546*参照!$I$4,IF(AO546="1/4(工･農)",$M546*参照!$I$7,IF(AO546="3/3(多子)",$M546*参照!$I$4,IF(AO546="2/3(多子)",$M546*参照!$I$4,IF(AO546="1/3(多子)",$M546*参照!$I$4,IF(AO546="多子世帯",$M546*参照!$I$4,IF(AO546="対象外",0))))))))))</f>
        <v>0</v>
      </c>
      <c r="CN546" s="454" t="b">
        <f>IF(AP546="3/3",$M546*参照!$I$4,IF(AP546="2/3",$M546*参照!$I$5,IF(AP546="1/3",$M546*参照!$I$6,IF(AP546="1/4(多子)",$M546*参照!$I$4,IF(AP546="1/4(工･農)",$M546*参照!$I$7,IF(AP546="3/3(多子)",$M546*参照!$I$4,IF(AP546="2/3(多子)",$M546*参照!$I$4,IF(AP546="1/3(多子)",$M546*参照!$I$4,IF(AP546="多子世帯",$M546*参照!$I$4,IF(AP546="対象外",0))))))))))</f>
        <v>0</v>
      </c>
      <c r="CO546" s="454" t="b">
        <f>IF(AQ546="3/3",$M546*参照!$I$4,IF(AQ546="2/3",$M546*参照!$I$5,IF(AQ546="1/3",$M546*参照!$I$6,IF(AQ546="1/4(多子)",$M546*参照!$I$4,IF(AQ546="1/4(工･農)",$M546*参照!$I$7,IF(AQ546="3/3(多子)",$M546*参照!$I$4,IF(AQ546="2/3(多子)",$M546*参照!$I$4,IF(AQ546="1/3(多子)",$M546*参照!$I$4,IF(AQ546="多子世帯",$M546*参照!$I$4,IF(AQ546="対象外",0))))))))))</f>
        <v>0</v>
      </c>
      <c r="CP546" s="454" t="b">
        <f>IF(AR546="3/3",$M546*参照!$I$4,IF(AR546="2/3",$M546*参照!$I$5,IF(AR546="1/3",$M546*参照!$I$6,IF(AR546="1/4(多子)",$M546*参照!$I$4,IF(AR546="1/4(工･農)",$M546*参照!$I$7,IF(AR546="3/3(多子)",$M546*参照!$I$4,IF(AR546="2/3(多子)",$M546*参照!$I$4,IF(AR546="1/3(多子)",$M546*参照!$I$4,IF(AR546="多子世帯",$M546*参照!$I$4,IF(AR546="対象外",0))))))))))</f>
        <v>0</v>
      </c>
      <c r="CQ546" s="455" t="b">
        <f>IF(AS546="3/3",$M546*参照!$I$4,IF(AS546="2/3",$M546*参照!$I$5,IF(AS546="1/3",$M546*参照!$I$6,IF(AS546="1/4(多子)",$M546*参照!$I$4,IF(AS546="1/4(工･農)",$M546*参照!$I$7,IF(AS546="3/3(多子)",$M546*参照!$I$4,IF(AS546="2/3(多子)",$M546*参照!$I$4,IF(AS546="1/3(多子)",$M546*参照!$I$4,IF(AS546="多子世帯",$M546*参照!$I$4,IF(AS546="対象外",0))))))))))</f>
        <v>0</v>
      </c>
      <c r="CR546" s="456">
        <f t="shared" si="433"/>
        <v>0</v>
      </c>
      <c r="CS546" s="66"/>
      <c r="CT546" s="147"/>
      <c r="CU546" s="147"/>
      <c r="CV546" s="147"/>
      <c r="CW546" s="147"/>
      <c r="CX546" s="147"/>
      <c r="CY546" s="149"/>
      <c r="CZ546" s="100"/>
      <c r="DA546" s="147"/>
      <c r="DB546" s="147"/>
      <c r="DC546" s="147"/>
      <c r="DD546" s="147"/>
      <c r="DE546" s="147"/>
      <c r="DF546" s="148">
        <f t="shared" si="434"/>
        <v>0</v>
      </c>
      <c r="DG546" s="77">
        <f>IF(CD546=0,0,(ROUNDUP(O546*(BU546*参照!$C$5+BV546*参照!$C$6+BW546*参照!$C$7+BX546*参照!$C$8+BY546*参照!$C$9+BZ546*参照!$C$10+CA546*参照!$C$11+CB546*参照!$C$12+CC546*参照!$C$13)/CD546,-2)))</f>
        <v>0</v>
      </c>
      <c r="DH546" s="136" t="str">
        <f t="shared" si="405"/>
        <v>B</v>
      </c>
    </row>
    <row r="547" spans="1:112" ht="14.4">
      <c r="A547" s="138">
        <v>506</v>
      </c>
      <c r="B547" s="354"/>
      <c r="C547" s="355"/>
      <c r="D547" s="213"/>
      <c r="E547" s="213"/>
      <c r="F547" s="185"/>
      <c r="G547" s="213"/>
      <c r="H547" s="355"/>
      <c r="I547" s="237">
        <v>0</v>
      </c>
      <c r="J547" s="236">
        <f t="shared" si="406"/>
        <v>0</v>
      </c>
      <c r="K547" s="387">
        <f>IF(D547="昼間",参照!$E$4,IF(D547="夜間等",参照!$E$5,IF(D547="通信",参照!$E$6,0)))</f>
        <v>0</v>
      </c>
      <c r="L547" s="240">
        <f t="shared" si="407"/>
        <v>0</v>
      </c>
      <c r="M547" s="241">
        <f t="shared" si="408"/>
        <v>0</v>
      </c>
      <c r="N547" s="238"/>
      <c r="O547" s="238">
        <f t="shared" si="409"/>
        <v>0</v>
      </c>
      <c r="P547" s="389">
        <v>0</v>
      </c>
      <c r="Q547" s="392">
        <f>IF(D547="昼間",参照!$F$4,IF(D547="夜間等",参照!$F$5,IF(D547="通信",参照!$F$6,0)))</f>
        <v>0</v>
      </c>
      <c r="R547" s="240">
        <f t="shared" si="410"/>
        <v>0</v>
      </c>
      <c r="S547" s="214"/>
      <c r="T547" s="384">
        <f t="shared" si="411"/>
        <v>0</v>
      </c>
      <c r="U547" s="382">
        <f t="shared" si="412"/>
        <v>0</v>
      </c>
      <c r="V547" s="380">
        <f t="shared" si="413"/>
        <v>0</v>
      </c>
      <c r="W547" s="378">
        <f t="shared" si="414"/>
        <v>0</v>
      </c>
      <c r="X547" s="386" t="str">
        <f t="shared" si="384"/>
        <v>0</v>
      </c>
      <c r="Y547" s="379">
        <f t="shared" si="415"/>
        <v>0</v>
      </c>
      <c r="Z547" s="441"/>
      <c r="AA547" s="441"/>
      <c r="AB547" s="445">
        <f t="shared" si="416"/>
        <v>0</v>
      </c>
      <c r="AC547" s="356">
        <f t="shared" si="417"/>
        <v>0</v>
      </c>
      <c r="AD547" s="123">
        <f t="shared" si="385"/>
        <v>0</v>
      </c>
      <c r="AE547" s="123">
        <f t="shared" si="386"/>
        <v>0</v>
      </c>
      <c r="AF547" s="183"/>
      <c r="AG547" s="32"/>
      <c r="AH547" s="97"/>
      <c r="AI547" s="33"/>
      <c r="AJ547" s="97"/>
      <c r="AK547" s="33"/>
      <c r="AL547" s="97"/>
      <c r="AM547" s="98"/>
      <c r="AN547" s="99"/>
      <c r="AO547" s="147"/>
      <c r="AP547" s="147"/>
      <c r="AQ547" s="147"/>
      <c r="AR547" s="147"/>
      <c r="AS547" s="33"/>
      <c r="AT547" s="308">
        <f t="shared" si="387"/>
        <v>0</v>
      </c>
      <c r="AU547" s="295">
        <f t="shared" si="388"/>
        <v>0</v>
      </c>
      <c r="AV547" s="295">
        <f t="shared" si="389"/>
        <v>0</v>
      </c>
      <c r="AW547" s="295">
        <f t="shared" si="390"/>
        <v>0</v>
      </c>
      <c r="AX547" s="295">
        <f t="shared" si="391"/>
        <v>0</v>
      </c>
      <c r="AY547" s="295">
        <f t="shared" si="392"/>
        <v>0</v>
      </c>
      <c r="AZ547" s="295">
        <f t="shared" si="393"/>
        <v>0</v>
      </c>
      <c r="BA547" s="295">
        <f t="shared" si="394"/>
        <v>0</v>
      </c>
      <c r="BB547" s="310">
        <f t="shared" si="395"/>
        <v>0</v>
      </c>
      <c r="BC547" s="308">
        <f t="shared" si="396"/>
        <v>0</v>
      </c>
      <c r="BD547" s="308">
        <f t="shared" si="397"/>
        <v>0</v>
      </c>
      <c r="BE547" s="295">
        <f t="shared" si="398"/>
        <v>0</v>
      </c>
      <c r="BF547" s="308">
        <f t="shared" si="399"/>
        <v>0</v>
      </c>
      <c r="BG547" s="295">
        <f t="shared" si="400"/>
        <v>0</v>
      </c>
      <c r="BH547" s="308">
        <f t="shared" si="401"/>
        <v>0</v>
      </c>
      <c r="BI547" s="295">
        <f t="shared" si="402"/>
        <v>0</v>
      </c>
      <c r="BJ547" s="295">
        <f t="shared" si="403"/>
        <v>0</v>
      </c>
      <c r="BK547" s="310">
        <f t="shared" si="404"/>
        <v>0</v>
      </c>
      <c r="BL547" s="317">
        <f t="shared" si="418"/>
        <v>0</v>
      </c>
      <c r="BM547" s="299">
        <f t="shared" si="418"/>
        <v>0</v>
      </c>
      <c r="BN547" s="299">
        <f t="shared" si="419"/>
        <v>0</v>
      </c>
      <c r="BO547" s="299">
        <f t="shared" si="418"/>
        <v>0</v>
      </c>
      <c r="BP547" s="299">
        <f t="shared" si="420"/>
        <v>0</v>
      </c>
      <c r="BQ547" s="299">
        <f t="shared" si="418"/>
        <v>0</v>
      </c>
      <c r="BR547" s="299">
        <f t="shared" si="421"/>
        <v>0</v>
      </c>
      <c r="BS547" s="299">
        <f t="shared" si="422"/>
        <v>0</v>
      </c>
      <c r="BT547" s="318">
        <f t="shared" si="422"/>
        <v>0</v>
      </c>
      <c r="BU547" s="450">
        <f t="shared" si="423"/>
        <v>0</v>
      </c>
      <c r="BV547" s="451">
        <f t="shared" si="424"/>
        <v>0</v>
      </c>
      <c r="BW547" s="451">
        <f t="shared" si="425"/>
        <v>0</v>
      </c>
      <c r="BX547" s="451">
        <f t="shared" si="426"/>
        <v>0</v>
      </c>
      <c r="BY547" s="451">
        <f t="shared" si="427"/>
        <v>0</v>
      </c>
      <c r="BZ547" s="451">
        <f t="shared" si="428"/>
        <v>0</v>
      </c>
      <c r="CA547" s="451">
        <f t="shared" si="429"/>
        <v>0</v>
      </c>
      <c r="CB547" s="451">
        <f t="shared" si="430"/>
        <v>0</v>
      </c>
      <c r="CC547" s="451">
        <f t="shared" si="431"/>
        <v>0</v>
      </c>
      <c r="CD547" s="452">
        <f t="shared" si="432"/>
        <v>0</v>
      </c>
      <c r="CE547" s="453">
        <f>IF($AF547="3/3",$R547*参照!$J$4,IF($AF547="2/3",$R547*参照!$J$5,IF($AF547="1/3",$R547*参照!$J$6,IF($AF547="1/4(多子)",$R547*参照!$J$4,IF($AF547="1/4(工･農)",$R547*参照!$J$7,IF($AF547="3/3(多子)",$R547*参照!$J$4,IF($AF547="2/3(多子)",$R547*参照!$J$4,IF($AF547="1/3(多子)",$R547*参照!$J$4,IF($AF547="多子世帯",$R547*参照!$J$4,)))))))))</f>
        <v>0</v>
      </c>
      <c r="CF547" s="454" t="b">
        <f>IF(AH547="3/3",$M547*参照!$I$4,IF(AH547="2/3",$M547*参照!$I$5,IF(AH547="1/3",$M547*参照!$I$6,IF(AH547="1/4(多子)",$M547*参照!$I$4,IF(AH547="1/4(工･農)",$M547*参照!$I$7,IF(AH547="3/3(多子)",$M547*参照!$I$4,IF(AH547="2/3(多子)",$M547*参照!$I$4,IF(AH547="1/3(多子)",$M547*参照!$I$4,IF(AH547="多子世帯",$M547*参照!$I$4,IF(AH547="対象外",0))))))))))</f>
        <v>0</v>
      </c>
      <c r="CG547" s="454" t="b">
        <f>IF(AI547="3/3",$M547*参照!$I$4,IF(AI547="2/3",$M547*参照!$I$5,IF(AI547="1/3",$M547*参照!$I$6,IF(AI547="1/4(多子)",$M547*参照!$I$4,IF(AI547="1/4(工･農)",$M547*参照!$I$7,IF(AI547="3/3(多子)",$M547*参照!$I$4,IF(AI547="2/3(多子)",$M547*参照!$I$4,IF(AI547="1/3(多子)",$M547*参照!$I$4,IF(AI547="多子世帯",$M547*参照!$I$4,IF(AI547="対象外",0))))))))))</f>
        <v>0</v>
      </c>
      <c r="CH547" s="454" t="b">
        <f>IF(AJ547="3/3",$M547*参照!$I$4,IF(AJ547="2/3",$M547*参照!$I$5,IF(AJ547="1/3",$M547*参照!$I$6,IF(AJ547="1/4(多子)",$M547*参照!$I$4,IF(AJ547="1/4(工･農)",$M547*参照!$I$7,IF(AJ547="3/3(多子)",$M547*参照!$I$4,IF(AJ547="2/3(多子)",$M547*参照!$I$4,IF(AJ547="1/3(多子)",$M547*参照!$I$4,IF(AJ547="多子世帯",$M547*参照!$I$4,IF(AJ547="対象外",0))))))))))</f>
        <v>0</v>
      </c>
      <c r="CI547" s="454" t="b">
        <f>IF(AK547="3/3",$M547*参照!$I$4,IF(AK547="2/3",$M547*参照!$I$5,IF(AK547="1/3",$M547*参照!$I$6,IF(AK547="1/4(多子)",$M547*参照!$I$4,IF(AK547="1/4(工･農)",$M547*参照!$I$7,IF(AK547="3/3(多子)",$M547*参照!$I$4,IF(AK547="2/3(多子)",$M547*参照!$I$4,IF(AK547="1/3(多子)",$M547*参照!$I$4,IF(AK547="多子世帯",$M547*参照!$I$4,IF(AK547="対象外",0))))))))))</f>
        <v>0</v>
      </c>
      <c r="CJ547" s="454" t="b">
        <f>IF(AL547="3/3",$M547*参照!$I$4,IF(AL547="2/3",$M547*参照!$I$5,IF(AL547="1/3",$M547*参照!$I$6,IF(AL547="1/4(多子)",$M547*参照!$I$4,IF(AL547="1/4(工･農)",$M547*参照!$I$7,IF(AL547="3/3(多子)",$M547*参照!$I$4,IF(AL547="2/3(多子)",$M547*参照!$I$4,IF(AL547="1/3(多子)",$M547*参照!$I$4,IF(AL547="多子世帯",$M547*参照!$I$4,IF(AL547="対象外",0))))))))))</f>
        <v>0</v>
      </c>
      <c r="CK547" s="454" t="b">
        <f>IF(AM547="3/3",$M547*参照!$I$4,IF(AM547="2/3",$M547*参照!$I$5,IF(AM547="1/3",$M547*参照!$I$6,IF(AM547="1/4(多子)",$M547*参照!$I$4,IF(AM547="1/4(工･農)",$M547*参照!$I$7,IF(AM547="3/3(多子)",$M547*参照!$I$4,IF(AM547="2/3(多子)",$M547*参照!$I$4,IF(AM547="1/3(多子)",$M547*参照!$I$4,IF(AM547="多子世帯",$M547*参照!$I$4,IF(AM547="対象外",0))))))))))</f>
        <v>0</v>
      </c>
      <c r="CL547" s="454" t="b">
        <f>IF(AN547="3/3",$M547*参照!$I$4,IF(AN547="2/3",$M547*参照!$I$5,IF(AN547="1/3",$M547*参照!$I$6,IF(AN547="1/4(多子)",$M547*参照!$I$4,IF(AN547="1/4(工･農)",$M547*参照!$I$7,IF(AN547="3/3(多子)",$M547*参照!$I$4,IF(AN547="2/3(多子)",$M547*参照!$I$4,IF(AN547="1/3(多子)",$M547*参照!$I$4,IF(AN547="多子世帯",$M547*参照!$I$4,IF(AN547="対象外",0))))))))))</f>
        <v>0</v>
      </c>
      <c r="CM547" s="454" t="b">
        <f>IF(AO547="3/3",$M547*参照!$I$4,IF(AO547="2/3",$M547*参照!$I$5,IF(AO547="1/3",$M547*参照!$I$6,IF(AO547="1/4(多子)",$M547*参照!$I$4,IF(AO547="1/4(工･農)",$M547*参照!$I$7,IF(AO547="3/3(多子)",$M547*参照!$I$4,IF(AO547="2/3(多子)",$M547*参照!$I$4,IF(AO547="1/3(多子)",$M547*参照!$I$4,IF(AO547="多子世帯",$M547*参照!$I$4,IF(AO547="対象外",0))))))))))</f>
        <v>0</v>
      </c>
      <c r="CN547" s="454" t="b">
        <f>IF(AP547="3/3",$M547*参照!$I$4,IF(AP547="2/3",$M547*参照!$I$5,IF(AP547="1/3",$M547*参照!$I$6,IF(AP547="1/4(多子)",$M547*参照!$I$4,IF(AP547="1/4(工･農)",$M547*参照!$I$7,IF(AP547="3/3(多子)",$M547*参照!$I$4,IF(AP547="2/3(多子)",$M547*参照!$I$4,IF(AP547="1/3(多子)",$M547*参照!$I$4,IF(AP547="多子世帯",$M547*参照!$I$4,IF(AP547="対象外",0))))))))))</f>
        <v>0</v>
      </c>
      <c r="CO547" s="454" t="b">
        <f>IF(AQ547="3/3",$M547*参照!$I$4,IF(AQ547="2/3",$M547*参照!$I$5,IF(AQ547="1/3",$M547*参照!$I$6,IF(AQ547="1/4(多子)",$M547*参照!$I$4,IF(AQ547="1/4(工･農)",$M547*参照!$I$7,IF(AQ547="3/3(多子)",$M547*参照!$I$4,IF(AQ547="2/3(多子)",$M547*参照!$I$4,IF(AQ547="1/3(多子)",$M547*参照!$I$4,IF(AQ547="多子世帯",$M547*参照!$I$4,IF(AQ547="対象外",0))))))))))</f>
        <v>0</v>
      </c>
      <c r="CP547" s="454" t="b">
        <f>IF(AR547="3/3",$M547*参照!$I$4,IF(AR547="2/3",$M547*参照!$I$5,IF(AR547="1/3",$M547*参照!$I$6,IF(AR547="1/4(多子)",$M547*参照!$I$4,IF(AR547="1/4(工･農)",$M547*参照!$I$7,IF(AR547="3/3(多子)",$M547*参照!$I$4,IF(AR547="2/3(多子)",$M547*参照!$I$4,IF(AR547="1/3(多子)",$M547*参照!$I$4,IF(AR547="多子世帯",$M547*参照!$I$4,IF(AR547="対象外",0))))))))))</f>
        <v>0</v>
      </c>
      <c r="CQ547" s="455" t="b">
        <f>IF(AS547="3/3",$M547*参照!$I$4,IF(AS547="2/3",$M547*参照!$I$5,IF(AS547="1/3",$M547*参照!$I$6,IF(AS547="1/4(多子)",$M547*参照!$I$4,IF(AS547="1/4(工･農)",$M547*参照!$I$7,IF(AS547="3/3(多子)",$M547*参照!$I$4,IF(AS547="2/3(多子)",$M547*参照!$I$4,IF(AS547="1/3(多子)",$M547*参照!$I$4,IF(AS547="多子世帯",$M547*参照!$I$4,IF(AS547="対象外",0))))))))))</f>
        <v>0</v>
      </c>
      <c r="CR547" s="456">
        <f t="shared" si="433"/>
        <v>0</v>
      </c>
      <c r="CS547" s="66"/>
      <c r="CT547" s="147"/>
      <c r="CU547" s="147"/>
      <c r="CV547" s="147"/>
      <c r="CW547" s="147"/>
      <c r="CX547" s="147"/>
      <c r="CY547" s="149"/>
      <c r="CZ547" s="100"/>
      <c r="DA547" s="147"/>
      <c r="DB547" s="147"/>
      <c r="DC547" s="147"/>
      <c r="DD547" s="147"/>
      <c r="DE547" s="147"/>
      <c r="DF547" s="148">
        <f t="shared" si="434"/>
        <v>0</v>
      </c>
      <c r="DG547" s="77">
        <f>IF(CD547=0,0,(ROUNDUP(O547*(BU547*参照!$C$5+BV547*参照!$C$6+BW547*参照!$C$7+BX547*参照!$C$8+BY547*参照!$C$9+BZ547*参照!$C$10+CA547*参照!$C$11+CB547*参照!$C$12+CC547*参照!$C$13)/CD547,-2)))</f>
        <v>0</v>
      </c>
      <c r="DH547" s="136" t="str">
        <f t="shared" si="405"/>
        <v>B</v>
      </c>
    </row>
    <row r="548" spans="1:112" ht="14.4">
      <c r="A548" s="138">
        <v>507</v>
      </c>
      <c r="B548" s="354"/>
      <c r="C548" s="355"/>
      <c r="D548" s="213"/>
      <c r="E548" s="213"/>
      <c r="F548" s="185"/>
      <c r="G548" s="213"/>
      <c r="H548" s="355"/>
      <c r="I548" s="237">
        <v>0</v>
      </c>
      <c r="J548" s="236">
        <f t="shared" si="406"/>
        <v>0</v>
      </c>
      <c r="K548" s="387">
        <f>IF(D548="昼間",参照!$E$4,IF(D548="夜間等",参照!$E$5,IF(D548="通信",参照!$E$6,0)))</f>
        <v>0</v>
      </c>
      <c r="L548" s="240">
        <f t="shared" si="407"/>
        <v>0</v>
      </c>
      <c r="M548" s="241">
        <f t="shared" si="408"/>
        <v>0</v>
      </c>
      <c r="N548" s="238"/>
      <c r="O548" s="238">
        <f t="shared" si="409"/>
        <v>0</v>
      </c>
      <c r="P548" s="389">
        <v>0</v>
      </c>
      <c r="Q548" s="392">
        <f>IF(D548="昼間",参照!$F$4,IF(D548="夜間等",参照!$F$5,IF(D548="通信",参照!$F$6,0)))</f>
        <v>0</v>
      </c>
      <c r="R548" s="240">
        <f t="shared" si="410"/>
        <v>0</v>
      </c>
      <c r="S548" s="214"/>
      <c r="T548" s="384">
        <f t="shared" si="411"/>
        <v>0</v>
      </c>
      <c r="U548" s="382">
        <f t="shared" si="412"/>
        <v>0</v>
      </c>
      <c r="V548" s="380">
        <f t="shared" si="413"/>
        <v>0</v>
      </c>
      <c r="W548" s="378">
        <f t="shared" si="414"/>
        <v>0</v>
      </c>
      <c r="X548" s="386" t="str">
        <f t="shared" si="384"/>
        <v>0</v>
      </c>
      <c r="Y548" s="379">
        <f t="shared" si="415"/>
        <v>0</v>
      </c>
      <c r="Z548" s="441"/>
      <c r="AA548" s="441"/>
      <c r="AB548" s="445">
        <f t="shared" si="416"/>
        <v>0</v>
      </c>
      <c r="AC548" s="356">
        <f t="shared" si="417"/>
        <v>0</v>
      </c>
      <c r="AD548" s="123">
        <f t="shared" si="385"/>
        <v>0</v>
      </c>
      <c r="AE548" s="123">
        <f t="shared" si="386"/>
        <v>0</v>
      </c>
      <c r="AF548" s="183"/>
      <c r="AG548" s="32"/>
      <c r="AH548" s="97"/>
      <c r="AI548" s="33"/>
      <c r="AJ548" s="97"/>
      <c r="AK548" s="33"/>
      <c r="AL548" s="97"/>
      <c r="AM548" s="98"/>
      <c r="AN548" s="99"/>
      <c r="AO548" s="147"/>
      <c r="AP548" s="147"/>
      <c r="AQ548" s="147"/>
      <c r="AR548" s="147"/>
      <c r="AS548" s="33"/>
      <c r="AT548" s="308">
        <f t="shared" si="387"/>
        <v>0</v>
      </c>
      <c r="AU548" s="295">
        <f t="shared" si="388"/>
        <v>0</v>
      </c>
      <c r="AV548" s="295">
        <f t="shared" si="389"/>
        <v>0</v>
      </c>
      <c r="AW548" s="295">
        <f t="shared" si="390"/>
        <v>0</v>
      </c>
      <c r="AX548" s="295">
        <f t="shared" si="391"/>
        <v>0</v>
      </c>
      <c r="AY548" s="295">
        <f t="shared" si="392"/>
        <v>0</v>
      </c>
      <c r="AZ548" s="295">
        <f t="shared" si="393"/>
        <v>0</v>
      </c>
      <c r="BA548" s="295">
        <f t="shared" si="394"/>
        <v>0</v>
      </c>
      <c r="BB548" s="310">
        <f t="shared" si="395"/>
        <v>0</v>
      </c>
      <c r="BC548" s="308">
        <f t="shared" si="396"/>
        <v>0</v>
      </c>
      <c r="BD548" s="308">
        <f t="shared" si="397"/>
        <v>0</v>
      </c>
      <c r="BE548" s="295">
        <f t="shared" si="398"/>
        <v>0</v>
      </c>
      <c r="BF548" s="308">
        <f t="shared" si="399"/>
        <v>0</v>
      </c>
      <c r="BG548" s="295">
        <f t="shared" si="400"/>
        <v>0</v>
      </c>
      <c r="BH548" s="308">
        <f t="shared" si="401"/>
        <v>0</v>
      </c>
      <c r="BI548" s="295">
        <f t="shared" si="402"/>
        <v>0</v>
      </c>
      <c r="BJ548" s="295">
        <f t="shared" si="403"/>
        <v>0</v>
      </c>
      <c r="BK548" s="310">
        <f t="shared" si="404"/>
        <v>0</v>
      </c>
      <c r="BL548" s="317">
        <f t="shared" si="418"/>
        <v>0</v>
      </c>
      <c r="BM548" s="299">
        <f t="shared" si="418"/>
        <v>0</v>
      </c>
      <c r="BN548" s="299">
        <f t="shared" si="419"/>
        <v>0</v>
      </c>
      <c r="BO548" s="299">
        <f t="shared" si="418"/>
        <v>0</v>
      </c>
      <c r="BP548" s="299">
        <f t="shared" si="420"/>
        <v>0</v>
      </c>
      <c r="BQ548" s="299">
        <f t="shared" si="418"/>
        <v>0</v>
      </c>
      <c r="BR548" s="299">
        <f t="shared" si="421"/>
        <v>0</v>
      </c>
      <c r="BS548" s="299">
        <f t="shared" si="422"/>
        <v>0</v>
      </c>
      <c r="BT548" s="318">
        <f t="shared" si="422"/>
        <v>0</v>
      </c>
      <c r="BU548" s="450">
        <f t="shared" si="423"/>
        <v>0</v>
      </c>
      <c r="BV548" s="451">
        <f t="shared" si="424"/>
        <v>0</v>
      </c>
      <c r="BW548" s="451">
        <f t="shared" si="425"/>
        <v>0</v>
      </c>
      <c r="BX548" s="451">
        <f t="shared" si="426"/>
        <v>0</v>
      </c>
      <c r="BY548" s="451">
        <f t="shared" si="427"/>
        <v>0</v>
      </c>
      <c r="BZ548" s="451">
        <f t="shared" si="428"/>
        <v>0</v>
      </c>
      <c r="CA548" s="451">
        <f t="shared" si="429"/>
        <v>0</v>
      </c>
      <c r="CB548" s="451">
        <f t="shared" si="430"/>
        <v>0</v>
      </c>
      <c r="CC548" s="451">
        <f t="shared" si="431"/>
        <v>0</v>
      </c>
      <c r="CD548" s="452">
        <f t="shared" si="432"/>
        <v>0</v>
      </c>
      <c r="CE548" s="453">
        <f>IF($AF548="3/3",$R548*参照!$J$4,IF($AF548="2/3",$R548*参照!$J$5,IF($AF548="1/3",$R548*参照!$J$6,IF($AF548="1/4(多子)",$R548*参照!$J$4,IF($AF548="1/4(工･農)",$R548*参照!$J$7,IF($AF548="3/3(多子)",$R548*参照!$J$4,IF($AF548="2/3(多子)",$R548*参照!$J$4,IF($AF548="1/3(多子)",$R548*参照!$J$4,IF($AF548="多子世帯",$R548*参照!$J$4,)))))))))</f>
        <v>0</v>
      </c>
      <c r="CF548" s="454" t="b">
        <f>IF(AH548="3/3",$M548*参照!$I$4,IF(AH548="2/3",$M548*参照!$I$5,IF(AH548="1/3",$M548*参照!$I$6,IF(AH548="1/4(多子)",$M548*参照!$I$4,IF(AH548="1/4(工･農)",$M548*参照!$I$7,IF(AH548="3/3(多子)",$M548*参照!$I$4,IF(AH548="2/3(多子)",$M548*参照!$I$4,IF(AH548="1/3(多子)",$M548*参照!$I$4,IF(AH548="多子世帯",$M548*参照!$I$4,IF(AH548="対象外",0))))))))))</f>
        <v>0</v>
      </c>
      <c r="CG548" s="454" t="b">
        <f>IF(AI548="3/3",$M548*参照!$I$4,IF(AI548="2/3",$M548*参照!$I$5,IF(AI548="1/3",$M548*参照!$I$6,IF(AI548="1/4(多子)",$M548*参照!$I$4,IF(AI548="1/4(工･農)",$M548*参照!$I$7,IF(AI548="3/3(多子)",$M548*参照!$I$4,IF(AI548="2/3(多子)",$M548*参照!$I$4,IF(AI548="1/3(多子)",$M548*参照!$I$4,IF(AI548="多子世帯",$M548*参照!$I$4,IF(AI548="対象外",0))))))))))</f>
        <v>0</v>
      </c>
      <c r="CH548" s="454" t="b">
        <f>IF(AJ548="3/3",$M548*参照!$I$4,IF(AJ548="2/3",$M548*参照!$I$5,IF(AJ548="1/3",$M548*参照!$I$6,IF(AJ548="1/4(多子)",$M548*参照!$I$4,IF(AJ548="1/4(工･農)",$M548*参照!$I$7,IF(AJ548="3/3(多子)",$M548*参照!$I$4,IF(AJ548="2/3(多子)",$M548*参照!$I$4,IF(AJ548="1/3(多子)",$M548*参照!$I$4,IF(AJ548="多子世帯",$M548*参照!$I$4,IF(AJ548="対象外",0))))))))))</f>
        <v>0</v>
      </c>
      <c r="CI548" s="454" t="b">
        <f>IF(AK548="3/3",$M548*参照!$I$4,IF(AK548="2/3",$M548*参照!$I$5,IF(AK548="1/3",$M548*参照!$I$6,IF(AK548="1/4(多子)",$M548*参照!$I$4,IF(AK548="1/4(工･農)",$M548*参照!$I$7,IF(AK548="3/3(多子)",$M548*参照!$I$4,IF(AK548="2/3(多子)",$M548*参照!$I$4,IF(AK548="1/3(多子)",$M548*参照!$I$4,IF(AK548="多子世帯",$M548*参照!$I$4,IF(AK548="対象外",0))))))))))</f>
        <v>0</v>
      </c>
      <c r="CJ548" s="454" t="b">
        <f>IF(AL548="3/3",$M548*参照!$I$4,IF(AL548="2/3",$M548*参照!$I$5,IF(AL548="1/3",$M548*参照!$I$6,IF(AL548="1/4(多子)",$M548*参照!$I$4,IF(AL548="1/4(工･農)",$M548*参照!$I$7,IF(AL548="3/3(多子)",$M548*参照!$I$4,IF(AL548="2/3(多子)",$M548*参照!$I$4,IF(AL548="1/3(多子)",$M548*参照!$I$4,IF(AL548="多子世帯",$M548*参照!$I$4,IF(AL548="対象外",0))))))))))</f>
        <v>0</v>
      </c>
      <c r="CK548" s="454" t="b">
        <f>IF(AM548="3/3",$M548*参照!$I$4,IF(AM548="2/3",$M548*参照!$I$5,IF(AM548="1/3",$M548*参照!$I$6,IF(AM548="1/4(多子)",$M548*参照!$I$4,IF(AM548="1/4(工･農)",$M548*参照!$I$7,IF(AM548="3/3(多子)",$M548*参照!$I$4,IF(AM548="2/3(多子)",$M548*参照!$I$4,IF(AM548="1/3(多子)",$M548*参照!$I$4,IF(AM548="多子世帯",$M548*参照!$I$4,IF(AM548="対象外",0))))))))))</f>
        <v>0</v>
      </c>
      <c r="CL548" s="454" t="b">
        <f>IF(AN548="3/3",$M548*参照!$I$4,IF(AN548="2/3",$M548*参照!$I$5,IF(AN548="1/3",$M548*参照!$I$6,IF(AN548="1/4(多子)",$M548*参照!$I$4,IF(AN548="1/4(工･農)",$M548*参照!$I$7,IF(AN548="3/3(多子)",$M548*参照!$I$4,IF(AN548="2/3(多子)",$M548*参照!$I$4,IF(AN548="1/3(多子)",$M548*参照!$I$4,IF(AN548="多子世帯",$M548*参照!$I$4,IF(AN548="対象外",0))))))))))</f>
        <v>0</v>
      </c>
      <c r="CM548" s="454" t="b">
        <f>IF(AO548="3/3",$M548*参照!$I$4,IF(AO548="2/3",$M548*参照!$I$5,IF(AO548="1/3",$M548*参照!$I$6,IF(AO548="1/4(多子)",$M548*参照!$I$4,IF(AO548="1/4(工･農)",$M548*参照!$I$7,IF(AO548="3/3(多子)",$M548*参照!$I$4,IF(AO548="2/3(多子)",$M548*参照!$I$4,IF(AO548="1/3(多子)",$M548*参照!$I$4,IF(AO548="多子世帯",$M548*参照!$I$4,IF(AO548="対象外",0))))))))))</f>
        <v>0</v>
      </c>
      <c r="CN548" s="454" t="b">
        <f>IF(AP548="3/3",$M548*参照!$I$4,IF(AP548="2/3",$M548*参照!$I$5,IF(AP548="1/3",$M548*参照!$I$6,IF(AP548="1/4(多子)",$M548*参照!$I$4,IF(AP548="1/4(工･農)",$M548*参照!$I$7,IF(AP548="3/3(多子)",$M548*参照!$I$4,IF(AP548="2/3(多子)",$M548*参照!$I$4,IF(AP548="1/3(多子)",$M548*参照!$I$4,IF(AP548="多子世帯",$M548*参照!$I$4,IF(AP548="対象外",0))))))))))</f>
        <v>0</v>
      </c>
      <c r="CO548" s="454" t="b">
        <f>IF(AQ548="3/3",$M548*参照!$I$4,IF(AQ548="2/3",$M548*参照!$I$5,IF(AQ548="1/3",$M548*参照!$I$6,IF(AQ548="1/4(多子)",$M548*参照!$I$4,IF(AQ548="1/4(工･農)",$M548*参照!$I$7,IF(AQ548="3/3(多子)",$M548*参照!$I$4,IF(AQ548="2/3(多子)",$M548*参照!$I$4,IF(AQ548="1/3(多子)",$M548*参照!$I$4,IF(AQ548="多子世帯",$M548*参照!$I$4,IF(AQ548="対象外",0))))))))))</f>
        <v>0</v>
      </c>
      <c r="CP548" s="454" t="b">
        <f>IF(AR548="3/3",$M548*参照!$I$4,IF(AR548="2/3",$M548*参照!$I$5,IF(AR548="1/3",$M548*参照!$I$6,IF(AR548="1/4(多子)",$M548*参照!$I$4,IF(AR548="1/4(工･農)",$M548*参照!$I$7,IF(AR548="3/3(多子)",$M548*参照!$I$4,IF(AR548="2/3(多子)",$M548*参照!$I$4,IF(AR548="1/3(多子)",$M548*参照!$I$4,IF(AR548="多子世帯",$M548*参照!$I$4,IF(AR548="対象外",0))))))))))</f>
        <v>0</v>
      </c>
      <c r="CQ548" s="455" t="b">
        <f>IF(AS548="3/3",$M548*参照!$I$4,IF(AS548="2/3",$M548*参照!$I$5,IF(AS548="1/3",$M548*参照!$I$6,IF(AS548="1/4(多子)",$M548*参照!$I$4,IF(AS548="1/4(工･農)",$M548*参照!$I$7,IF(AS548="3/3(多子)",$M548*参照!$I$4,IF(AS548="2/3(多子)",$M548*参照!$I$4,IF(AS548="1/3(多子)",$M548*参照!$I$4,IF(AS548="多子世帯",$M548*参照!$I$4,IF(AS548="対象外",0))))))))))</f>
        <v>0</v>
      </c>
      <c r="CR548" s="456">
        <f t="shared" si="433"/>
        <v>0</v>
      </c>
      <c r="CS548" s="66"/>
      <c r="CT548" s="147"/>
      <c r="CU548" s="147"/>
      <c r="CV548" s="147"/>
      <c r="CW548" s="147"/>
      <c r="CX548" s="147"/>
      <c r="CY548" s="149"/>
      <c r="CZ548" s="100"/>
      <c r="DA548" s="147"/>
      <c r="DB548" s="147"/>
      <c r="DC548" s="147"/>
      <c r="DD548" s="147"/>
      <c r="DE548" s="147"/>
      <c r="DF548" s="148">
        <f t="shared" si="434"/>
        <v>0</v>
      </c>
      <c r="DG548" s="77">
        <f>IF(CD548=0,0,(ROUNDUP(O548*(BU548*参照!$C$5+BV548*参照!$C$6+BW548*参照!$C$7+BX548*参照!$C$8+BY548*参照!$C$9+BZ548*参照!$C$10+CA548*参照!$C$11+CB548*参照!$C$12+CC548*参照!$C$13)/CD548,-2)))</f>
        <v>0</v>
      </c>
      <c r="DH548" s="136" t="str">
        <f t="shared" si="405"/>
        <v>B</v>
      </c>
    </row>
    <row r="549" spans="1:112" ht="14.4">
      <c r="A549" s="138">
        <v>508</v>
      </c>
      <c r="B549" s="354"/>
      <c r="C549" s="355"/>
      <c r="D549" s="213"/>
      <c r="E549" s="213"/>
      <c r="F549" s="185"/>
      <c r="G549" s="213"/>
      <c r="H549" s="355"/>
      <c r="I549" s="237">
        <v>0</v>
      </c>
      <c r="J549" s="236">
        <f t="shared" si="406"/>
        <v>0</v>
      </c>
      <c r="K549" s="387">
        <f>IF(D549="昼間",参照!$E$4,IF(D549="夜間等",参照!$E$5,IF(D549="通信",参照!$E$6,0)))</f>
        <v>0</v>
      </c>
      <c r="L549" s="240">
        <f t="shared" si="407"/>
        <v>0</v>
      </c>
      <c r="M549" s="241">
        <f t="shared" si="408"/>
        <v>0</v>
      </c>
      <c r="N549" s="238"/>
      <c r="O549" s="238">
        <f t="shared" si="409"/>
        <v>0</v>
      </c>
      <c r="P549" s="389">
        <v>0</v>
      </c>
      <c r="Q549" s="392">
        <f>IF(D549="昼間",参照!$F$4,IF(D549="夜間等",参照!$F$5,IF(D549="通信",参照!$F$6,0)))</f>
        <v>0</v>
      </c>
      <c r="R549" s="240">
        <f t="shared" si="410"/>
        <v>0</v>
      </c>
      <c r="S549" s="214"/>
      <c r="T549" s="384">
        <f t="shared" si="411"/>
        <v>0</v>
      </c>
      <c r="U549" s="382">
        <f t="shared" si="412"/>
        <v>0</v>
      </c>
      <c r="V549" s="380">
        <f t="shared" si="413"/>
        <v>0</v>
      </c>
      <c r="W549" s="378">
        <f t="shared" si="414"/>
        <v>0</v>
      </c>
      <c r="X549" s="386" t="str">
        <f t="shared" si="384"/>
        <v>0</v>
      </c>
      <c r="Y549" s="379">
        <f t="shared" si="415"/>
        <v>0</v>
      </c>
      <c r="Z549" s="441"/>
      <c r="AA549" s="441"/>
      <c r="AB549" s="445">
        <f t="shared" si="416"/>
        <v>0</v>
      </c>
      <c r="AC549" s="356">
        <f t="shared" si="417"/>
        <v>0</v>
      </c>
      <c r="AD549" s="123">
        <f t="shared" si="385"/>
        <v>0</v>
      </c>
      <c r="AE549" s="123">
        <f t="shared" si="386"/>
        <v>0</v>
      </c>
      <c r="AF549" s="183"/>
      <c r="AG549" s="32"/>
      <c r="AH549" s="97"/>
      <c r="AI549" s="33"/>
      <c r="AJ549" s="97"/>
      <c r="AK549" s="33"/>
      <c r="AL549" s="97"/>
      <c r="AM549" s="98"/>
      <c r="AN549" s="99"/>
      <c r="AO549" s="147"/>
      <c r="AP549" s="147"/>
      <c r="AQ549" s="147"/>
      <c r="AR549" s="147"/>
      <c r="AS549" s="33"/>
      <c r="AT549" s="308">
        <f t="shared" si="387"/>
        <v>0</v>
      </c>
      <c r="AU549" s="295">
        <f t="shared" si="388"/>
        <v>0</v>
      </c>
      <c r="AV549" s="295">
        <f t="shared" si="389"/>
        <v>0</v>
      </c>
      <c r="AW549" s="295">
        <f t="shared" si="390"/>
        <v>0</v>
      </c>
      <c r="AX549" s="295">
        <f t="shared" si="391"/>
        <v>0</v>
      </c>
      <c r="AY549" s="295">
        <f t="shared" si="392"/>
        <v>0</v>
      </c>
      <c r="AZ549" s="295">
        <f t="shared" si="393"/>
        <v>0</v>
      </c>
      <c r="BA549" s="295">
        <f t="shared" si="394"/>
        <v>0</v>
      </c>
      <c r="BB549" s="310">
        <f t="shared" si="395"/>
        <v>0</v>
      </c>
      <c r="BC549" s="308">
        <f t="shared" si="396"/>
        <v>0</v>
      </c>
      <c r="BD549" s="308">
        <f t="shared" si="397"/>
        <v>0</v>
      </c>
      <c r="BE549" s="295">
        <f t="shared" si="398"/>
        <v>0</v>
      </c>
      <c r="BF549" s="308">
        <f t="shared" si="399"/>
        <v>0</v>
      </c>
      <c r="BG549" s="295">
        <f t="shared" si="400"/>
        <v>0</v>
      </c>
      <c r="BH549" s="308">
        <f t="shared" si="401"/>
        <v>0</v>
      </c>
      <c r="BI549" s="295">
        <f t="shared" si="402"/>
        <v>0</v>
      </c>
      <c r="BJ549" s="295">
        <f t="shared" si="403"/>
        <v>0</v>
      </c>
      <c r="BK549" s="310">
        <f t="shared" si="404"/>
        <v>0</v>
      </c>
      <c r="BL549" s="317">
        <f t="shared" si="418"/>
        <v>0</v>
      </c>
      <c r="BM549" s="299">
        <f t="shared" si="418"/>
        <v>0</v>
      </c>
      <c r="BN549" s="299">
        <f t="shared" si="419"/>
        <v>0</v>
      </c>
      <c r="BO549" s="299">
        <f t="shared" si="418"/>
        <v>0</v>
      </c>
      <c r="BP549" s="299">
        <f t="shared" si="420"/>
        <v>0</v>
      </c>
      <c r="BQ549" s="299">
        <f t="shared" si="418"/>
        <v>0</v>
      </c>
      <c r="BR549" s="299">
        <f t="shared" si="421"/>
        <v>0</v>
      </c>
      <c r="BS549" s="299">
        <f t="shared" si="422"/>
        <v>0</v>
      </c>
      <c r="BT549" s="318">
        <f t="shared" si="422"/>
        <v>0</v>
      </c>
      <c r="BU549" s="450">
        <f t="shared" si="423"/>
        <v>0</v>
      </c>
      <c r="BV549" s="451">
        <f t="shared" si="424"/>
        <v>0</v>
      </c>
      <c r="BW549" s="451">
        <f t="shared" si="425"/>
        <v>0</v>
      </c>
      <c r="BX549" s="451">
        <f t="shared" si="426"/>
        <v>0</v>
      </c>
      <c r="BY549" s="451">
        <f t="shared" si="427"/>
        <v>0</v>
      </c>
      <c r="BZ549" s="451">
        <f t="shared" si="428"/>
        <v>0</v>
      </c>
      <c r="CA549" s="451">
        <f t="shared" si="429"/>
        <v>0</v>
      </c>
      <c r="CB549" s="451">
        <f t="shared" si="430"/>
        <v>0</v>
      </c>
      <c r="CC549" s="451">
        <f t="shared" si="431"/>
        <v>0</v>
      </c>
      <c r="CD549" s="452">
        <f t="shared" si="432"/>
        <v>0</v>
      </c>
      <c r="CE549" s="453">
        <f>IF($AF549="3/3",$R549*参照!$J$4,IF($AF549="2/3",$R549*参照!$J$5,IF($AF549="1/3",$R549*参照!$J$6,IF($AF549="1/4(多子)",$R549*参照!$J$4,IF($AF549="1/4(工･農)",$R549*参照!$J$7,IF($AF549="3/3(多子)",$R549*参照!$J$4,IF($AF549="2/3(多子)",$R549*参照!$J$4,IF($AF549="1/3(多子)",$R549*参照!$J$4,IF($AF549="多子世帯",$R549*参照!$J$4,)))))))))</f>
        <v>0</v>
      </c>
      <c r="CF549" s="454" t="b">
        <f>IF(AH549="3/3",$M549*参照!$I$4,IF(AH549="2/3",$M549*参照!$I$5,IF(AH549="1/3",$M549*参照!$I$6,IF(AH549="1/4(多子)",$M549*参照!$I$4,IF(AH549="1/4(工･農)",$M549*参照!$I$7,IF(AH549="3/3(多子)",$M549*参照!$I$4,IF(AH549="2/3(多子)",$M549*参照!$I$4,IF(AH549="1/3(多子)",$M549*参照!$I$4,IF(AH549="多子世帯",$M549*参照!$I$4,IF(AH549="対象外",0))))))))))</f>
        <v>0</v>
      </c>
      <c r="CG549" s="454" t="b">
        <f>IF(AI549="3/3",$M549*参照!$I$4,IF(AI549="2/3",$M549*参照!$I$5,IF(AI549="1/3",$M549*参照!$I$6,IF(AI549="1/4(多子)",$M549*参照!$I$4,IF(AI549="1/4(工･農)",$M549*参照!$I$7,IF(AI549="3/3(多子)",$M549*参照!$I$4,IF(AI549="2/3(多子)",$M549*参照!$I$4,IF(AI549="1/3(多子)",$M549*参照!$I$4,IF(AI549="多子世帯",$M549*参照!$I$4,IF(AI549="対象外",0))))))))))</f>
        <v>0</v>
      </c>
      <c r="CH549" s="454" t="b">
        <f>IF(AJ549="3/3",$M549*参照!$I$4,IF(AJ549="2/3",$M549*参照!$I$5,IF(AJ549="1/3",$M549*参照!$I$6,IF(AJ549="1/4(多子)",$M549*参照!$I$4,IF(AJ549="1/4(工･農)",$M549*参照!$I$7,IF(AJ549="3/3(多子)",$M549*参照!$I$4,IF(AJ549="2/3(多子)",$M549*参照!$I$4,IF(AJ549="1/3(多子)",$M549*参照!$I$4,IF(AJ549="多子世帯",$M549*参照!$I$4,IF(AJ549="対象外",0))))))))))</f>
        <v>0</v>
      </c>
      <c r="CI549" s="454" t="b">
        <f>IF(AK549="3/3",$M549*参照!$I$4,IF(AK549="2/3",$M549*参照!$I$5,IF(AK549="1/3",$M549*参照!$I$6,IF(AK549="1/4(多子)",$M549*参照!$I$4,IF(AK549="1/4(工･農)",$M549*参照!$I$7,IF(AK549="3/3(多子)",$M549*参照!$I$4,IF(AK549="2/3(多子)",$M549*参照!$I$4,IF(AK549="1/3(多子)",$M549*参照!$I$4,IF(AK549="多子世帯",$M549*参照!$I$4,IF(AK549="対象外",0))))))))))</f>
        <v>0</v>
      </c>
      <c r="CJ549" s="454" t="b">
        <f>IF(AL549="3/3",$M549*参照!$I$4,IF(AL549="2/3",$M549*参照!$I$5,IF(AL549="1/3",$M549*参照!$I$6,IF(AL549="1/4(多子)",$M549*参照!$I$4,IF(AL549="1/4(工･農)",$M549*参照!$I$7,IF(AL549="3/3(多子)",$M549*参照!$I$4,IF(AL549="2/3(多子)",$M549*参照!$I$4,IF(AL549="1/3(多子)",$M549*参照!$I$4,IF(AL549="多子世帯",$M549*参照!$I$4,IF(AL549="対象外",0))))))))))</f>
        <v>0</v>
      </c>
      <c r="CK549" s="454" t="b">
        <f>IF(AM549="3/3",$M549*参照!$I$4,IF(AM549="2/3",$M549*参照!$I$5,IF(AM549="1/3",$M549*参照!$I$6,IF(AM549="1/4(多子)",$M549*参照!$I$4,IF(AM549="1/4(工･農)",$M549*参照!$I$7,IF(AM549="3/3(多子)",$M549*参照!$I$4,IF(AM549="2/3(多子)",$M549*参照!$I$4,IF(AM549="1/3(多子)",$M549*参照!$I$4,IF(AM549="多子世帯",$M549*参照!$I$4,IF(AM549="対象外",0))))))))))</f>
        <v>0</v>
      </c>
      <c r="CL549" s="454" t="b">
        <f>IF(AN549="3/3",$M549*参照!$I$4,IF(AN549="2/3",$M549*参照!$I$5,IF(AN549="1/3",$M549*参照!$I$6,IF(AN549="1/4(多子)",$M549*参照!$I$4,IF(AN549="1/4(工･農)",$M549*参照!$I$7,IF(AN549="3/3(多子)",$M549*参照!$I$4,IF(AN549="2/3(多子)",$M549*参照!$I$4,IF(AN549="1/3(多子)",$M549*参照!$I$4,IF(AN549="多子世帯",$M549*参照!$I$4,IF(AN549="対象外",0))))))))))</f>
        <v>0</v>
      </c>
      <c r="CM549" s="454" t="b">
        <f>IF(AO549="3/3",$M549*参照!$I$4,IF(AO549="2/3",$M549*参照!$I$5,IF(AO549="1/3",$M549*参照!$I$6,IF(AO549="1/4(多子)",$M549*参照!$I$4,IF(AO549="1/4(工･農)",$M549*参照!$I$7,IF(AO549="3/3(多子)",$M549*参照!$I$4,IF(AO549="2/3(多子)",$M549*参照!$I$4,IF(AO549="1/3(多子)",$M549*参照!$I$4,IF(AO549="多子世帯",$M549*参照!$I$4,IF(AO549="対象外",0))))))))))</f>
        <v>0</v>
      </c>
      <c r="CN549" s="454" t="b">
        <f>IF(AP549="3/3",$M549*参照!$I$4,IF(AP549="2/3",$M549*参照!$I$5,IF(AP549="1/3",$M549*参照!$I$6,IF(AP549="1/4(多子)",$M549*参照!$I$4,IF(AP549="1/4(工･農)",$M549*参照!$I$7,IF(AP549="3/3(多子)",$M549*参照!$I$4,IF(AP549="2/3(多子)",$M549*参照!$I$4,IF(AP549="1/3(多子)",$M549*参照!$I$4,IF(AP549="多子世帯",$M549*参照!$I$4,IF(AP549="対象外",0))))))))))</f>
        <v>0</v>
      </c>
      <c r="CO549" s="454" t="b">
        <f>IF(AQ549="3/3",$M549*参照!$I$4,IF(AQ549="2/3",$M549*参照!$I$5,IF(AQ549="1/3",$M549*参照!$I$6,IF(AQ549="1/4(多子)",$M549*参照!$I$4,IF(AQ549="1/4(工･農)",$M549*参照!$I$7,IF(AQ549="3/3(多子)",$M549*参照!$I$4,IF(AQ549="2/3(多子)",$M549*参照!$I$4,IF(AQ549="1/3(多子)",$M549*参照!$I$4,IF(AQ549="多子世帯",$M549*参照!$I$4,IF(AQ549="対象外",0))))))))))</f>
        <v>0</v>
      </c>
      <c r="CP549" s="454" t="b">
        <f>IF(AR549="3/3",$M549*参照!$I$4,IF(AR549="2/3",$M549*参照!$I$5,IF(AR549="1/3",$M549*参照!$I$6,IF(AR549="1/4(多子)",$M549*参照!$I$4,IF(AR549="1/4(工･農)",$M549*参照!$I$7,IF(AR549="3/3(多子)",$M549*参照!$I$4,IF(AR549="2/3(多子)",$M549*参照!$I$4,IF(AR549="1/3(多子)",$M549*参照!$I$4,IF(AR549="多子世帯",$M549*参照!$I$4,IF(AR549="対象外",0))))))))))</f>
        <v>0</v>
      </c>
      <c r="CQ549" s="455" t="b">
        <f>IF(AS549="3/3",$M549*参照!$I$4,IF(AS549="2/3",$M549*参照!$I$5,IF(AS549="1/3",$M549*参照!$I$6,IF(AS549="1/4(多子)",$M549*参照!$I$4,IF(AS549="1/4(工･農)",$M549*参照!$I$7,IF(AS549="3/3(多子)",$M549*参照!$I$4,IF(AS549="2/3(多子)",$M549*参照!$I$4,IF(AS549="1/3(多子)",$M549*参照!$I$4,IF(AS549="多子世帯",$M549*参照!$I$4,IF(AS549="対象外",0))))))))))</f>
        <v>0</v>
      </c>
      <c r="CR549" s="456">
        <f t="shared" si="433"/>
        <v>0</v>
      </c>
      <c r="CS549" s="66"/>
      <c r="CT549" s="147"/>
      <c r="CU549" s="147"/>
      <c r="CV549" s="147"/>
      <c r="CW549" s="147"/>
      <c r="CX549" s="147"/>
      <c r="CY549" s="149"/>
      <c r="CZ549" s="100"/>
      <c r="DA549" s="147"/>
      <c r="DB549" s="147"/>
      <c r="DC549" s="147"/>
      <c r="DD549" s="147"/>
      <c r="DE549" s="147"/>
      <c r="DF549" s="148">
        <f t="shared" si="434"/>
        <v>0</v>
      </c>
      <c r="DG549" s="77">
        <f>IF(CD549=0,0,(ROUNDUP(O549*(BU549*参照!$C$5+BV549*参照!$C$6+BW549*参照!$C$7+BX549*参照!$C$8+BY549*参照!$C$9+BZ549*参照!$C$10+CA549*参照!$C$11+CB549*参照!$C$12+CC549*参照!$C$13)/CD549,-2)))</f>
        <v>0</v>
      </c>
      <c r="DH549" s="136" t="str">
        <f t="shared" si="405"/>
        <v>B</v>
      </c>
    </row>
    <row r="550" spans="1:112" ht="14.4">
      <c r="A550" s="138">
        <v>509</v>
      </c>
      <c r="B550" s="354"/>
      <c r="C550" s="355"/>
      <c r="D550" s="213"/>
      <c r="E550" s="213"/>
      <c r="F550" s="185"/>
      <c r="G550" s="213"/>
      <c r="H550" s="355"/>
      <c r="I550" s="237">
        <v>0</v>
      </c>
      <c r="J550" s="236">
        <f t="shared" si="406"/>
        <v>0</v>
      </c>
      <c r="K550" s="387">
        <f>IF(D550="昼間",参照!$E$4,IF(D550="夜間等",参照!$E$5,IF(D550="通信",参照!$E$6,0)))</f>
        <v>0</v>
      </c>
      <c r="L550" s="240">
        <f t="shared" si="407"/>
        <v>0</v>
      </c>
      <c r="M550" s="241">
        <f t="shared" si="408"/>
        <v>0</v>
      </c>
      <c r="N550" s="238"/>
      <c r="O550" s="238">
        <f t="shared" si="409"/>
        <v>0</v>
      </c>
      <c r="P550" s="389">
        <v>0</v>
      </c>
      <c r="Q550" s="392">
        <f>IF(D550="昼間",参照!$F$4,IF(D550="夜間等",参照!$F$5,IF(D550="通信",参照!$F$6,0)))</f>
        <v>0</v>
      </c>
      <c r="R550" s="240">
        <f t="shared" si="410"/>
        <v>0</v>
      </c>
      <c r="S550" s="214"/>
      <c r="T550" s="384">
        <f t="shared" si="411"/>
        <v>0</v>
      </c>
      <c r="U550" s="382">
        <f t="shared" si="412"/>
        <v>0</v>
      </c>
      <c r="V550" s="380">
        <f t="shared" si="413"/>
        <v>0</v>
      </c>
      <c r="W550" s="378">
        <f t="shared" si="414"/>
        <v>0</v>
      </c>
      <c r="X550" s="386" t="str">
        <f t="shared" si="384"/>
        <v>0</v>
      </c>
      <c r="Y550" s="379">
        <f t="shared" si="415"/>
        <v>0</v>
      </c>
      <c r="Z550" s="441"/>
      <c r="AA550" s="441"/>
      <c r="AB550" s="445">
        <f t="shared" si="416"/>
        <v>0</v>
      </c>
      <c r="AC550" s="356">
        <f t="shared" si="417"/>
        <v>0</v>
      </c>
      <c r="AD550" s="123">
        <f t="shared" si="385"/>
        <v>0</v>
      </c>
      <c r="AE550" s="123">
        <f t="shared" si="386"/>
        <v>0</v>
      </c>
      <c r="AF550" s="183"/>
      <c r="AG550" s="32"/>
      <c r="AH550" s="97"/>
      <c r="AI550" s="33"/>
      <c r="AJ550" s="97"/>
      <c r="AK550" s="33"/>
      <c r="AL550" s="97"/>
      <c r="AM550" s="98"/>
      <c r="AN550" s="99"/>
      <c r="AO550" s="147"/>
      <c r="AP550" s="147"/>
      <c r="AQ550" s="147"/>
      <c r="AR550" s="147"/>
      <c r="AS550" s="33"/>
      <c r="AT550" s="308">
        <f t="shared" si="387"/>
        <v>0</v>
      </c>
      <c r="AU550" s="295">
        <f t="shared" si="388"/>
        <v>0</v>
      </c>
      <c r="AV550" s="295">
        <f t="shared" si="389"/>
        <v>0</v>
      </c>
      <c r="AW550" s="295">
        <f t="shared" si="390"/>
        <v>0</v>
      </c>
      <c r="AX550" s="295">
        <f t="shared" si="391"/>
        <v>0</v>
      </c>
      <c r="AY550" s="295">
        <f t="shared" si="392"/>
        <v>0</v>
      </c>
      <c r="AZ550" s="295">
        <f t="shared" si="393"/>
        <v>0</v>
      </c>
      <c r="BA550" s="295">
        <f t="shared" si="394"/>
        <v>0</v>
      </c>
      <c r="BB550" s="310">
        <f t="shared" si="395"/>
        <v>0</v>
      </c>
      <c r="BC550" s="308">
        <f t="shared" si="396"/>
        <v>0</v>
      </c>
      <c r="BD550" s="308">
        <f t="shared" si="397"/>
        <v>0</v>
      </c>
      <c r="BE550" s="295">
        <f t="shared" si="398"/>
        <v>0</v>
      </c>
      <c r="BF550" s="308">
        <f t="shared" si="399"/>
        <v>0</v>
      </c>
      <c r="BG550" s="295">
        <f t="shared" si="400"/>
        <v>0</v>
      </c>
      <c r="BH550" s="308">
        <f t="shared" si="401"/>
        <v>0</v>
      </c>
      <c r="BI550" s="295">
        <f t="shared" si="402"/>
        <v>0</v>
      </c>
      <c r="BJ550" s="295">
        <f t="shared" si="403"/>
        <v>0</v>
      </c>
      <c r="BK550" s="310">
        <f t="shared" si="404"/>
        <v>0</v>
      </c>
      <c r="BL550" s="317">
        <f t="shared" si="418"/>
        <v>0</v>
      </c>
      <c r="BM550" s="299">
        <f t="shared" si="418"/>
        <v>0</v>
      </c>
      <c r="BN550" s="299">
        <f t="shared" si="419"/>
        <v>0</v>
      </c>
      <c r="BO550" s="299">
        <f t="shared" si="418"/>
        <v>0</v>
      </c>
      <c r="BP550" s="299">
        <f t="shared" si="420"/>
        <v>0</v>
      </c>
      <c r="BQ550" s="299">
        <f t="shared" si="418"/>
        <v>0</v>
      </c>
      <c r="BR550" s="299">
        <f t="shared" si="421"/>
        <v>0</v>
      </c>
      <c r="BS550" s="299">
        <f t="shared" si="422"/>
        <v>0</v>
      </c>
      <c r="BT550" s="318">
        <f t="shared" si="422"/>
        <v>0</v>
      </c>
      <c r="BU550" s="450">
        <f t="shared" si="423"/>
        <v>0</v>
      </c>
      <c r="BV550" s="451">
        <f t="shared" si="424"/>
        <v>0</v>
      </c>
      <c r="BW550" s="451">
        <f t="shared" si="425"/>
        <v>0</v>
      </c>
      <c r="BX550" s="451">
        <f t="shared" si="426"/>
        <v>0</v>
      </c>
      <c r="BY550" s="451">
        <f t="shared" si="427"/>
        <v>0</v>
      </c>
      <c r="BZ550" s="451">
        <f t="shared" si="428"/>
        <v>0</v>
      </c>
      <c r="CA550" s="451">
        <f t="shared" si="429"/>
        <v>0</v>
      </c>
      <c r="CB550" s="451">
        <f t="shared" si="430"/>
        <v>0</v>
      </c>
      <c r="CC550" s="451">
        <f t="shared" si="431"/>
        <v>0</v>
      </c>
      <c r="CD550" s="452">
        <f t="shared" si="432"/>
        <v>0</v>
      </c>
      <c r="CE550" s="453">
        <f>IF($AF550="3/3",$R550*参照!$J$4,IF($AF550="2/3",$R550*参照!$J$5,IF($AF550="1/3",$R550*参照!$J$6,IF($AF550="1/4(多子)",$R550*参照!$J$4,IF($AF550="1/4(工･農)",$R550*参照!$J$7,IF($AF550="3/3(多子)",$R550*参照!$J$4,IF($AF550="2/3(多子)",$R550*参照!$J$4,IF($AF550="1/3(多子)",$R550*参照!$J$4,IF($AF550="多子世帯",$R550*参照!$J$4,)))))))))</f>
        <v>0</v>
      </c>
      <c r="CF550" s="454" t="b">
        <f>IF(AH550="3/3",$M550*参照!$I$4,IF(AH550="2/3",$M550*参照!$I$5,IF(AH550="1/3",$M550*参照!$I$6,IF(AH550="1/4(多子)",$M550*参照!$I$4,IF(AH550="1/4(工･農)",$M550*参照!$I$7,IF(AH550="3/3(多子)",$M550*参照!$I$4,IF(AH550="2/3(多子)",$M550*参照!$I$4,IF(AH550="1/3(多子)",$M550*参照!$I$4,IF(AH550="多子世帯",$M550*参照!$I$4,IF(AH550="対象外",0))))))))))</f>
        <v>0</v>
      </c>
      <c r="CG550" s="454" t="b">
        <f>IF(AI550="3/3",$M550*参照!$I$4,IF(AI550="2/3",$M550*参照!$I$5,IF(AI550="1/3",$M550*参照!$I$6,IF(AI550="1/4(多子)",$M550*参照!$I$4,IF(AI550="1/4(工･農)",$M550*参照!$I$7,IF(AI550="3/3(多子)",$M550*参照!$I$4,IF(AI550="2/3(多子)",$M550*参照!$I$4,IF(AI550="1/3(多子)",$M550*参照!$I$4,IF(AI550="多子世帯",$M550*参照!$I$4,IF(AI550="対象外",0))))))))))</f>
        <v>0</v>
      </c>
      <c r="CH550" s="454" t="b">
        <f>IF(AJ550="3/3",$M550*参照!$I$4,IF(AJ550="2/3",$M550*参照!$I$5,IF(AJ550="1/3",$M550*参照!$I$6,IF(AJ550="1/4(多子)",$M550*参照!$I$4,IF(AJ550="1/4(工･農)",$M550*参照!$I$7,IF(AJ550="3/3(多子)",$M550*参照!$I$4,IF(AJ550="2/3(多子)",$M550*参照!$I$4,IF(AJ550="1/3(多子)",$M550*参照!$I$4,IF(AJ550="多子世帯",$M550*参照!$I$4,IF(AJ550="対象外",0))))))))))</f>
        <v>0</v>
      </c>
      <c r="CI550" s="454" t="b">
        <f>IF(AK550="3/3",$M550*参照!$I$4,IF(AK550="2/3",$M550*参照!$I$5,IF(AK550="1/3",$M550*参照!$I$6,IF(AK550="1/4(多子)",$M550*参照!$I$4,IF(AK550="1/4(工･農)",$M550*参照!$I$7,IF(AK550="3/3(多子)",$M550*参照!$I$4,IF(AK550="2/3(多子)",$M550*参照!$I$4,IF(AK550="1/3(多子)",$M550*参照!$I$4,IF(AK550="多子世帯",$M550*参照!$I$4,IF(AK550="対象外",0))))))))))</f>
        <v>0</v>
      </c>
      <c r="CJ550" s="454" t="b">
        <f>IF(AL550="3/3",$M550*参照!$I$4,IF(AL550="2/3",$M550*参照!$I$5,IF(AL550="1/3",$M550*参照!$I$6,IF(AL550="1/4(多子)",$M550*参照!$I$4,IF(AL550="1/4(工･農)",$M550*参照!$I$7,IF(AL550="3/3(多子)",$M550*参照!$I$4,IF(AL550="2/3(多子)",$M550*参照!$I$4,IF(AL550="1/3(多子)",$M550*参照!$I$4,IF(AL550="多子世帯",$M550*参照!$I$4,IF(AL550="対象外",0))))))))))</f>
        <v>0</v>
      </c>
      <c r="CK550" s="454" t="b">
        <f>IF(AM550="3/3",$M550*参照!$I$4,IF(AM550="2/3",$M550*参照!$I$5,IF(AM550="1/3",$M550*参照!$I$6,IF(AM550="1/4(多子)",$M550*参照!$I$4,IF(AM550="1/4(工･農)",$M550*参照!$I$7,IF(AM550="3/3(多子)",$M550*参照!$I$4,IF(AM550="2/3(多子)",$M550*参照!$I$4,IF(AM550="1/3(多子)",$M550*参照!$I$4,IF(AM550="多子世帯",$M550*参照!$I$4,IF(AM550="対象外",0))))))))))</f>
        <v>0</v>
      </c>
      <c r="CL550" s="454" t="b">
        <f>IF(AN550="3/3",$M550*参照!$I$4,IF(AN550="2/3",$M550*参照!$I$5,IF(AN550="1/3",$M550*参照!$I$6,IF(AN550="1/4(多子)",$M550*参照!$I$4,IF(AN550="1/4(工･農)",$M550*参照!$I$7,IF(AN550="3/3(多子)",$M550*参照!$I$4,IF(AN550="2/3(多子)",$M550*参照!$I$4,IF(AN550="1/3(多子)",$M550*参照!$I$4,IF(AN550="多子世帯",$M550*参照!$I$4,IF(AN550="対象外",0))))))))))</f>
        <v>0</v>
      </c>
      <c r="CM550" s="454" t="b">
        <f>IF(AO550="3/3",$M550*参照!$I$4,IF(AO550="2/3",$M550*参照!$I$5,IF(AO550="1/3",$M550*参照!$I$6,IF(AO550="1/4(多子)",$M550*参照!$I$4,IF(AO550="1/4(工･農)",$M550*参照!$I$7,IF(AO550="3/3(多子)",$M550*参照!$I$4,IF(AO550="2/3(多子)",$M550*参照!$I$4,IF(AO550="1/3(多子)",$M550*参照!$I$4,IF(AO550="多子世帯",$M550*参照!$I$4,IF(AO550="対象外",0))))))))))</f>
        <v>0</v>
      </c>
      <c r="CN550" s="454" t="b">
        <f>IF(AP550="3/3",$M550*参照!$I$4,IF(AP550="2/3",$M550*参照!$I$5,IF(AP550="1/3",$M550*参照!$I$6,IF(AP550="1/4(多子)",$M550*参照!$I$4,IF(AP550="1/4(工･農)",$M550*参照!$I$7,IF(AP550="3/3(多子)",$M550*参照!$I$4,IF(AP550="2/3(多子)",$M550*参照!$I$4,IF(AP550="1/3(多子)",$M550*参照!$I$4,IF(AP550="多子世帯",$M550*参照!$I$4,IF(AP550="対象外",0))))))))))</f>
        <v>0</v>
      </c>
      <c r="CO550" s="454" t="b">
        <f>IF(AQ550="3/3",$M550*参照!$I$4,IF(AQ550="2/3",$M550*参照!$I$5,IF(AQ550="1/3",$M550*参照!$I$6,IF(AQ550="1/4(多子)",$M550*参照!$I$4,IF(AQ550="1/4(工･農)",$M550*参照!$I$7,IF(AQ550="3/3(多子)",$M550*参照!$I$4,IF(AQ550="2/3(多子)",$M550*参照!$I$4,IF(AQ550="1/3(多子)",$M550*参照!$I$4,IF(AQ550="多子世帯",$M550*参照!$I$4,IF(AQ550="対象外",0))))))))))</f>
        <v>0</v>
      </c>
      <c r="CP550" s="454" t="b">
        <f>IF(AR550="3/3",$M550*参照!$I$4,IF(AR550="2/3",$M550*参照!$I$5,IF(AR550="1/3",$M550*参照!$I$6,IF(AR550="1/4(多子)",$M550*参照!$I$4,IF(AR550="1/4(工･農)",$M550*参照!$I$7,IF(AR550="3/3(多子)",$M550*参照!$I$4,IF(AR550="2/3(多子)",$M550*参照!$I$4,IF(AR550="1/3(多子)",$M550*参照!$I$4,IF(AR550="多子世帯",$M550*参照!$I$4,IF(AR550="対象外",0))))))))))</f>
        <v>0</v>
      </c>
      <c r="CQ550" s="455" t="b">
        <f>IF(AS550="3/3",$M550*参照!$I$4,IF(AS550="2/3",$M550*参照!$I$5,IF(AS550="1/3",$M550*参照!$I$6,IF(AS550="1/4(多子)",$M550*参照!$I$4,IF(AS550="1/4(工･農)",$M550*参照!$I$7,IF(AS550="3/3(多子)",$M550*参照!$I$4,IF(AS550="2/3(多子)",$M550*参照!$I$4,IF(AS550="1/3(多子)",$M550*参照!$I$4,IF(AS550="多子世帯",$M550*参照!$I$4,IF(AS550="対象外",0))))))))))</f>
        <v>0</v>
      </c>
      <c r="CR550" s="456">
        <f t="shared" si="433"/>
        <v>0</v>
      </c>
      <c r="CS550" s="66"/>
      <c r="CT550" s="147"/>
      <c r="CU550" s="147"/>
      <c r="CV550" s="147"/>
      <c r="CW550" s="147"/>
      <c r="CX550" s="147"/>
      <c r="CY550" s="149"/>
      <c r="CZ550" s="100"/>
      <c r="DA550" s="147"/>
      <c r="DB550" s="147"/>
      <c r="DC550" s="147"/>
      <c r="DD550" s="147"/>
      <c r="DE550" s="147"/>
      <c r="DF550" s="148">
        <f t="shared" si="434"/>
        <v>0</v>
      </c>
      <c r="DG550" s="77">
        <f>IF(CD550=0,0,(ROUNDUP(O550*(BU550*参照!$C$5+BV550*参照!$C$6+BW550*参照!$C$7+BX550*参照!$C$8+BY550*参照!$C$9+BZ550*参照!$C$10+CA550*参照!$C$11+CB550*参照!$C$12+CC550*参照!$C$13)/CD550,-2)))</f>
        <v>0</v>
      </c>
      <c r="DH550" s="136" t="str">
        <f t="shared" si="405"/>
        <v>B</v>
      </c>
    </row>
    <row r="551" spans="1:112" ht="14.4">
      <c r="A551" s="138">
        <v>510</v>
      </c>
      <c r="B551" s="354"/>
      <c r="C551" s="355"/>
      <c r="D551" s="213"/>
      <c r="E551" s="213"/>
      <c r="F551" s="185"/>
      <c r="G551" s="213"/>
      <c r="H551" s="355"/>
      <c r="I551" s="237">
        <v>0</v>
      </c>
      <c r="J551" s="236">
        <f t="shared" si="406"/>
        <v>0</v>
      </c>
      <c r="K551" s="387">
        <f>IF(D551="昼間",参照!$E$4,IF(D551="夜間等",参照!$E$5,IF(D551="通信",参照!$E$6,0)))</f>
        <v>0</v>
      </c>
      <c r="L551" s="240">
        <f t="shared" si="407"/>
        <v>0</v>
      </c>
      <c r="M551" s="241">
        <f t="shared" si="408"/>
        <v>0</v>
      </c>
      <c r="N551" s="238"/>
      <c r="O551" s="238">
        <f t="shared" si="409"/>
        <v>0</v>
      </c>
      <c r="P551" s="389">
        <v>0</v>
      </c>
      <c r="Q551" s="392">
        <f>IF(D551="昼間",参照!$F$4,IF(D551="夜間等",参照!$F$5,IF(D551="通信",参照!$F$6,0)))</f>
        <v>0</v>
      </c>
      <c r="R551" s="240">
        <f t="shared" si="410"/>
        <v>0</v>
      </c>
      <c r="S551" s="214"/>
      <c r="T551" s="384">
        <f t="shared" si="411"/>
        <v>0</v>
      </c>
      <c r="U551" s="382">
        <f t="shared" si="412"/>
        <v>0</v>
      </c>
      <c r="V551" s="380">
        <f t="shared" si="413"/>
        <v>0</v>
      </c>
      <c r="W551" s="378">
        <f t="shared" si="414"/>
        <v>0</v>
      </c>
      <c r="X551" s="386" t="str">
        <f t="shared" si="384"/>
        <v>0</v>
      </c>
      <c r="Y551" s="379">
        <f t="shared" si="415"/>
        <v>0</v>
      </c>
      <c r="Z551" s="441"/>
      <c r="AA551" s="441"/>
      <c r="AB551" s="445">
        <f t="shared" si="416"/>
        <v>0</v>
      </c>
      <c r="AC551" s="356">
        <f t="shared" si="417"/>
        <v>0</v>
      </c>
      <c r="AD551" s="123">
        <f t="shared" si="385"/>
        <v>0</v>
      </c>
      <c r="AE551" s="123">
        <f t="shared" si="386"/>
        <v>0</v>
      </c>
      <c r="AF551" s="183"/>
      <c r="AG551" s="32"/>
      <c r="AH551" s="97"/>
      <c r="AI551" s="33"/>
      <c r="AJ551" s="97"/>
      <c r="AK551" s="33"/>
      <c r="AL551" s="97"/>
      <c r="AM551" s="98"/>
      <c r="AN551" s="99"/>
      <c r="AO551" s="147"/>
      <c r="AP551" s="147"/>
      <c r="AQ551" s="147"/>
      <c r="AR551" s="147"/>
      <c r="AS551" s="33"/>
      <c r="AT551" s="308">
        <f t="shared" si="387"/>
        <v>0</v>
      </c>
      <c r="AU551" s="295">
        <f t="shared" si="388"/>
        <v>0</v>
      </c>
      <c r="AV551" s="295">
        <f t="shared" si="389"/>
        <v>0</v>
      </c>
      <c r="AW551" s="295">
        <f t="shared" si="390"/>
        <v>0</v>
      </c>
      <c r="AX551" s="295">
        <f t="shared" si="391"/>
        <v>0</v>
      </c>
      <c r="AY551" s="295">
        <f t="shared" si="392"/>
        <v>0</v>
      </c>
      <c r="AZ551" s="295">
        <f t="shared" si="393"/>
        <v>0</v>
      </c>
      <c r="BA551" s="295">
        <f t="shared" si="394"/>
        <v>0</v>
      </c>
      <c r="BB551" s="310">
        <f t="shared" si="395"/>
        <v>0</v>
      </c>
      <c r="BC551" s="308">
        <f t="shared" si="396"/>
        <v>0</v>
      </c>
      <c r="BD551" s="308">
        <f t="shared" si="397"/>
        <v>0</v>
      </c>
      <c r="BE551" s="295">
        <f t="shared" si="398"/>
        <v>0</v>
      </c>
      <c r="BF551" s="308">
        <f t="shared" si="399"/>
        <v>0</v>
      </c>
      <c r="BG551" s="295">
        <f t="shared" si="400"/>
        <v>0</v>
      </c>
      <c r="BH551" s="308">
        <f t="shared" si="401"/>
        <v>0</v>
      </c>
      <c r="BI551" s="295">
        <f t="shared" si="402"/>
        <v>0</v>
      </c>
      <c r="BJ551" s="295">
        <f t="shared" si="403"/>
        <v>0</v>
      </c>
      <c r="BK551" s="310">
        <f t="shared" si="404"/>
        <v>0</v>
      </c>
      <c r="BL551" s="317">
        <f t="shared" si="418"/>
        <v>0</v>
      </c>
      <c r="BM551" s="299">
        <f t="shared" si="418"/>
        <v>0</v>
      </c>
      <c r="BN551" s="299">
        <f t="shared" si="419"/>
        <v>0</v>
      </c>
      <c r="BO551" s="299">
        <f t="shared" si="418"/>
        <v>0</v>
      </c>
      <c r="BP551" s="299">
        <f t="shared" si="420"/>
        <v>0</v>
      </c>
      <c r="BQ551" s="299">
        <f t="shared" si="418"/>
        <v>0</v>
      </c>
      <c r="BR551" s="299">
        <f t="shared" si="421"/>
        <v>0</v>
      </c>
      <c r="BS551" s="299">
        <f t="shared" si="422"/>
        <v>0</v>
      </c>
      <c r="BT551" s="318">
        <f t="shared" si="422"/>
        <v>0</v>
      </c>
      <c r="BU551" s="450">
        <f t="shared" si="423"/>
        <v>0</v>
      </c>
      <c r="BV551" s="451">
        <f t="shared" si="424"/>
        <v>0</v>
      </c>
      <c r="BW551" s="451">
        <f t="shared" si="425"/>
        <v>0</v>
      </c>
      <c r="BX551" s="451">
        <f t="shared" si="426"/>
        <v>0</v>
      </c>
      <c r="BY551" s="451">
        <f t="shared" si="427"/>
        <v>0</v>
      </c>
      <c r="BZ551" s="451">
        <f t="shared" si="428"/>
        <v>0</v>
      </c>
      <c r="CA551" s="451">
        <f t="shared" si="429"/>
        <v>0</v>
      </c>
      <c r="CB551" s="451">
        <f t="shared" si="430"/>
        <v>0</v>
      </c>
      <c r="CC551" s="451">
        <f t="shared" si="431"/>
        <v>0</v>
      </c>
      <c r="CD551" s="452">
        <f t="shared" si="432"/>
        <v>0</v>
      </c>
      <c r="CE551" s="453">
        <f>IF($AF551="3/3",$R551*参照!$J$4,IF($AF551="2/3",$R551*参照!$J$5,IF($AF551="1/3",$R551*参照!$J$6,IF($AF551="1/4(多子)",$R551*参照!$J$4,IF($AF551="1/4(工･農)",$R551*参照!$J$7,IF($AF551="3/3(多子)",$R551*参照!$J$4,IF($AF551="2/3(多子)",$R551*参照!$J$4,IF($AF551="1/3(多子)",$R551*参照!$J$4,IF($AF551="多子世帯",$R551*参照!$J$4,)))))))))</f>
        <v>0</v>
      </c>
      <c r="CF551" s="454" t="b">
        <f>IF(AH551="3/3",$M551*参照!$I$4,IF(AH551="2/3",$M551*参照!$I$5,IF(AH551="1/3",$M551*参照!$I$6,IF(AH551="1/4(多子)",$M551*参照!$I$4,IF(AH551="1/4(工･農)",$M551*参照!$I$7,IF(AH551="3/3(多子)",$M551*参照!$I$4,IF(AH551="2/3(多子)",$M551*参照!$I$4,IF(AH551="1/3(多子)",$M551*参照!$I$4,IF(AH551="多子世帯",$M551*参照!$I$4,IF(AH551="対象外",0))))))))))</f>
        <v>0</v>
      </c>
      <c r="CG551" s="454" t="b">
        <f>IF(AI551="3/3",$M551*参照!$I$4,IF(AI551="2/3",$M551*参照!$I$5,IF(AI551="1/3",$M551*参照!$I$6,IF(AI551="1/4(多子)",$M551*参照!$I$4,IF(AI551="1/4(工･農)",$M551*参照!$I$7,IF(AI551="3/3(多子)",$M551*参照!$I$4,IF(AI551="2/3(多子)",$M551*参照!$I$4,IF(AI551="1/3(多子)",$M551*参照!$I$4,IF(AI551="多子世帯",$M551*参照!$I$4,IF(AI551="対象外",0))))))))))</f>
        <v>0</v>
      </c>
      <c r="CH551" s="454" t="b">
        <f>IF(AJ551="3/3",$M551*参照!$I$4,IF(AJ551="2/3",$M551*参照!$I$5,IF(AJ551="1/3",$M551*参照!$I$6,IF(AJ551="1/4(多子)",$M551*参照!$I$4,IF(AJ551="1/4(工･農)",$M551*参照!$I$7,IF(AJ551="3/3(多子)",$M551*参照!$I$4,IF(AJ551="2/3(多子)",$M551*参照!$I$4,IF(AJ551="1/3(多子)",$M551*参照!$I$4,IF(AJ551="多子世帯",$M551*参照!$I$4,IF(AJ551="対象外",0))))))))))</f>
        <v>0</v>
      </c>
      <c r="CI551" s="454" t="b">
        <f>IF(AK551="3/3",$M551*参照!$I$4,IF(AK551="2/3",$M551*参照!$I$5,IF(AK551="1/3",$M551*参照!$I$6,IF(AK551="1/4(多子)",$M551*参照!$I$4,IF(AK551="1/4(工･農)",$M551*参照!$I$7,IF(AK551="3/3(多子)",$M551*参照!$I$4,IF(AK551="2/3(多子)",$M551*参照!$I$4,IF(AK551="1/3(多子)",$M551*参照!$I$4,IF(AK551="多子世帯",$M551*参照!$I$4,IF(AK551="対象外",0))))))))))</f>
        <v>0</v>
      </c>
      <c r="CJ551" s="454" t="b">
        <f>IF(AL551="3/3",$M551*参照!$I$4,IF(AL551="2/3",$M551*参照!$I$5,IF(AL551="1/3",$M551*参照!$I$6,IF(AL551="1/4(多子)",$M551*参照!$I$4,IF(AL551="1/4(工･農)",$M551*参照!$I$7,IF(AL551="3/3(多子)",$M551*参照!$I$4,IF(AL551="2/3(多子)",$M551*参照!$I$4,IF(AL551="1/3(多子)",$M551*参照!$I$4,IF(AL551="多子世帯",$M551*参照!$I$4,IF(AL551="対象外",0))))))))))</f>
        <v>0</v>
      </c>
      <c r="CK551" s="454" t="b">
        <f>IF(AM551="3/3",$M551*参照!$I$4,IF(AM551="2/3",$M551*参照!$I$5,IF(AM551="1/3",$M551*参照!$I$6,IF(AM551="1/4(多子)",$M551*参照!$I$4,IF(AM551="1/4(工･農)",$M551*参照!$I$7,IF(AM551="3/3(多子)",$M551*参照!$I$4,IF(AM551="2/3(多子)",$M551*参照!$I$4,IF(AM551="1/3(多子)",$M551*参照!$I$4,IF(AM551="多子世帯",$M551*参照!$I$4,IF(AM551="対象外",0))))))))))</f>
        <v>0</v>
      </c>
      <c r="CL551" s="454" t="b">
        <f>IF(AN551="3/3",$M551*参照!$I$4,IF(AN551="2/3",$M551*参照!$I$5,IF(AN551="1/3",$M551*参照!$I$6,IF(AN551="1/4(多子)",$M551*参照!$I$4,IF(AN551="1/4(工･農)",$M551*参照!$I$7,IF(AN551="3/3(多子)",$M551*参照!$I$4,IF(AN551="2/3(多子)",$M551*参照!$I$4,IF(AN551="1/3(多子)",$M551*参照!$I$4,IF(AN551="多子世帯",$M551*参照!$I$4,IF(AN551="対象外",0))))))))))</f>
        <v>0</v>
      </c>
      <c r="CM551" s="454" t="b">
        <f>IF(AO551="3/3",$M551*参照!$I$4,IF(AO551="2/3",$M551*参照!$I$5,IF(AO551="1/3",$M551*参照!$I$6,IF(AO551="1/4(多子)",$M551*参照!$I$4,IF(AO551="1/4(工･農)",$M551*参照!$I$7,IF(AO551="3/3(多子)",$M551*参照!$I$4,IF(AO551="2/3(多子)",$M551*参照!$I$4,IF(AO551="1/3(多子)",$M551*参照!$I$4,IF(AO551="多子世帯",$M551*参照!$I$4,IF(AO551="対象外",0))))))))))</f>
        <v>0</v>
      </c>
      <c r="CN551" s="454" t="b">
        <f>IF(AP551="3/3",$M551*参照!$I$4,IF(AP551="2/3",$M551*参照!$I$5,IF(AP551="1/3",$M551*参照!$I$6,IF(AP551="1/4(多子)",$M551*参照!$I$4,IF(AP551="1/4(工･農)",$M551*参照!$I$7,IF(AP551="3/3(多子)",$M551*参照!$I$4,IF(AP551="2/3(多子)",$M551*参照!$I$4,IF(AP551="1/3(多子)",$M551*参照!$I$4,IF(AP551="多子世帯",$M551*参照!$I$4,IF(AP551="対象外",0))))))))))</f>
        <v>0</v>
      </c>
      <c r="CO551" s="454" t="b">
        <f>IF(AQ551="3/3",$M551*参照!$I$4,IF(AQ551="2/3",$M551*参照!$I$5,IF(AQ551="1/3",$M551*参照!$I$6,IF(AQ551="1/4(多子)",$M551*参照!$I$4,IF(AQ551="1/4(工･農)",$M551*参照!$I$7,IF(AQ551="3/3(多子)",$M551*参照!$I$4,IF(AQ551="2/3(多子)",$M551*参照!$I$4,IF(AQ551="1/3(多子)",$M551*参照!$I$4,IF(AQ551="多子世帯",$M551*参照!$I$4,IF(AQ551="対象外",0))))))))))</f>
        <v>0</v>
      </c>
      <c r="CP551" s="454" t="b">
        <f>IF(AR551="3/3",$M551*参照!$I$4,IF(AR551="2/3",$M551*参照!$I$5,IF(AR551="1/3",$M551*参照!$I$6,IF(AR551="1/4(多子)",$M551*参照!$I$4,IF(AR551="1/4(工･農)",$M551*参照!$I$7,IF(AR551="3/3(多子)",$M551*参照!$I$4,IF(AR551="2/3(多子)",$M551*参照!$I$4,IF(AR551="1/3(多子)",$M551*参照!$I$4,IF(AR551="多子世帯",$M551*参照!$I$4,IF(AR551="対象外",0))))))))))</f>
        <v>0</v>
      </c>
      <c r="CQ551" s="455" t="b">
        <f>IF(AS551="3/3",$M551*参照!$I$4,IF(AS551="2/3",$M551*参照!$I$5,IF(AS551="1/3",$M551*参照!$I$6,IF(AS551="1/4(多子)",$M551*参照!$I$4,IF(AS551="1/4(工･農)",$M551*参照!$I$7,IF(AS551="3/3(多子)",$M551*参照!$I$4,IF(AS551="2/3(多子)",$M551*参照!$I$4,IF(AS551="1/3(多子)",$M551*参照!$I$4,IF(AS551="多子世帯",$M551*参照!$I$4,IF(AS551="対象外",0))))))))))</f>
        <v>0</v>
      </c>
      <c r="CR551" s="456">
        <f t="shared" si="433"/>
        <v>0</v>
      </c>
      <c r="CS551" s="66"/>
      <c r="CT551" s="147"/>
      <c r="CU551" s="147"/>
      <c r="CV551" s="147"/>
      <c r="CW551" s="147"/>
      <c r="CX551" s="147"/>
      <c r="CY551" s="149"/>
      <c r="CZ551" s="100"/>
      <c r="DA551" s="147"/>
      <c r="DB551" s="147"/>
      <c r="DC551" s="147"/>
      <c r="DD551" s="147"/>
      <c r="DE551" s="147"/>
      <c r="DF551" s="148">
        <f t="shared" si="434"/>
        <v>0</v>
      </c>
      <c r="DG551" s="77">
        <f>IF(CD551=0,0,(ROUNDUP(O551*(BU551*参照!$C$5+BV551*参照!$C$6+BW551*参照!$C$7+BX551*参照!$C$8+BY551*参照!$C$9+BZ551*参照!$C$10+CA551*参照!$C$11+CB551*参照!$C$12+CC551*参照!$C$13)/CD551,-2)))</f>
        <v>0</v>
      </c>
      <c r="DH551" s="136" t="str">
        <f t="shared" si="405"/>
        <v>B</v>
      </c>
    </row>
    <row r="552" spans="1:112" ht="14.4">
      <c r="A552" s="138">
        <v>511</v>
      </c>
      <c r="B552" s="354"/>
      <c r="C552" s="355"/>
      <c r="D552" s="213"/>
      <c r="E552" s="213"/>
      <c r="F552" s="185"/>
      <c r="G552" s="213"/>
      <c r="H552" s="355"/>
      <c r="I552" s="237">
        <v>0</v>
      </c>
      <c r="J552" s="236">
        <f t="shared" si="406"/>
        <v>0</v>
      </c>
      <c r="K552" s="387">
        <f>IF(D552="昼間",参照!$E$4,IF(D552="夜間等",参照!$E$5,IF(D552="通信",参照!$E$6,0)))</f>
        <v>0</v>
      </c>
      <c r="L552" s="240">
        <f t="shared" si="407"/>
        <v>0</v>
      </c>
      <c r="M552" s="241">
        <f t="shared" si="408"/>
        <v>0</v>
      </c>
      <c r="N552" s="238"/>
      <c r="O552" s="238">
        <f t="shared" si="409"/>
        <v>0</v>
      </c>
      <c r="P552" s="389">
        <v>0</v>
      </c>
      <c r="Q552" s="392">
        <f>IF(D552="昼間",参照!$F$4,IF(D552="夜間等",参照!$F$5,IF(D552="通信",参照!$F$6,0)))</f>
        <v>0</v>
      </c>
      <c r="R552" s="240">
        <f t="shared" si="410"/>
        <v>0</v>
      </c>
      <c r="S552" s="214"/>
      <c r="T552" s="384">
        <f t="shared" si="411"/>
        <v>0</v>
      </c>
      <c r="U552" s="382">
        <f t="shared" si="412"/>
        <v>0</v>
      </c>
      <c r="V552" s="380">
        <f t="shared" si="413"/>
        <v>0</v>
      </c>
      <c r="W552" s="378">
        <f t="shared" si="414"/>
        <v>0</v>
      </c>
      <c r="X552" s="386" t="str">
        <f t="shared" si="384"/>
        <v>0</v>
      </c>
      <c r="Y552" s="379">
        <f t="shared" si="415"/>
        <v>0</v>
      </c>
      <c r="Z552" s="441"/>
      <c r="AA552" s="441"/>
      <c r="AB552" s="445">
        <f t="shared" si="416"/>
        <v>0</v>
      </c>
      <c r="AC552" s="356">
        <f t="shared" si="417"/>
        <v>0</v>
      </c>
      <c r="AD552" s="123">
        <f t="shared" si="385"/>
        <v>0</v>
      </c>
      <c r="AE552" s="123">
        <f t="shared" si="386"/>
        <v>0</v>
      </c>
      <c r="AF552" s="183"/>
      <c r="AG552" s="32"/>
      <c r="AH552" s="97"/>
      <c r="AI552" s="33"/>
      <c r="AJ552" s="97"/>
      <c r="AK552" s="33"/>
      <c r="AL552" s="97"/>
      <c r="AM552" s="98"/>
      <c r="AN552" s="99"/>
      <c r="AO552" s="147"/>
      <c r="AP552" s="147"/>
      <c r="AQ552" s="147"/>
      <c r="AR552" s="147"/>
      <c r="AS552" s="33"/>
      <c r="AT552" s="308">
        <f t="shared" si="387"/>
        <v>0</v>
      </c>
      <c r="AU552" s="295">
        <f t="shared" si="388"/>
        <v>0</v>
      </c>
      <c r="AV552" s="295">
        <f t="shared" si="389"/>
        <v>0</v>
      </c>
      <c r="AW552" s="295">
        <f t="shared" si="390"/>
        <v>0</v>
      </c>
      <c r="AX552" s="295">
        <f t="shared" si="391"/>
        <v>0</v>
      </c>
      <c r="AY552" s="295">
        <f t="shared" si="392"/>
        <v>0</v>
      </c>
      <c r="AZ552" s="295">
        <f t="shared" si="393"/>
        <v>0</v>
      </c>
      <c r="BA552" s="295">
        <f t="shared" si="394"/>
        <v>0</v>
      </c>
      <c r="BB552" s="310">
        <f t="shared" si="395"/>
        <v>0</v>
      </c>
      <c r="BC552" s="308">
        <f t="shared" si="396"/>
        <v>0</v>
      </c>
      <c r="BD552" s="308">
        <f t="shared" si="397"/>
        <v>0</v>
      </c>
      <c r="BE552" s="295">
        <f t="shared" si="398"/>
        <v>0</v>
      </c>
      <c r="BF552" s="308">
        <f t="shared" si="399"/>
        <v>0</v>
      </c>
      <c r="BG552" s="295">
        <f t="shared" si="400"/>
        <v>0</v>
      </c>
      <c r="BH552" s="308">
        <f t="shared" si="401"/>
        <v>0</v>
      </c>
      <c r="BI552" s="295">
        <f t="shared" si="402"/>
        <v>0</v>
      </c>
      <c r="BJ552" s="295">
        <f t="shared" si="403"/>
        <v>0</v>
      </c>
      <c r="BK552" s="310">
        <f t="shared" si="404"/>
        <v>0</v>
      </c>
      <c r="BL552" s="317">
        <f t="shared" si="418"/>
        <v>0</v>
      </c>
      <c r="BM552" s="299">
        <f t="shared" si="418"/>
        <v>0</v>
      </c>
      <c r="BN552" s="299">
        <f t="shared" si="419"/>
        <v>0</v>
      </c>
      <c r="BO552" s="299">
        <f t="shared" si="418"/>
        <v>0</v>
      </c>
      <c r="BP552" s="299">
        <f t="shared" si="420"/>
        <v>0</v>
      </c>
      <c r="BQ552" s="299">
        <f t="shared" si="418"/>
        <v>0</v>
      </c>
      <c r="BR552" s="299">
        <f t="shared" si="421"/>
        <v>0</v>
      </c>
      <c r="BS552" s="299">
        <f t="shared" si="422"/>
        <v>0</v>
      </c>
      <c r="BT552" s="318">
        <f t="shared" si="422"/>
        <v>0</v>
      </c>
      <c r="BU552" s="450">
        <f t="shared" si="423"/>
        <v>0</v>
      </c>
      <c r="BV552" s="451">
        <f t="shared" si="424"/>
        <v>0</v>
      </c>
      <c r="BW552" s="451">
        <f t="shared" si="425"/>
        <v>0</v>
      </c>
      <c r="BX552" s="451">
        <f t="shared" si="426"/>
        <v>0</v>
      </c>
      <c r="BY552" s="451">
        <f t="shared" si="427"/>
        <v>0</v>
      </c>
      <c r="BZ552" s="451">
        <f t="shared" si="428"/>
        <v>0</v>
      </c>
      <c r="CA552" s="451">
        <f t="shared" si="429"/>
        <v>0</v>
      </c>
      <c r="CB552" s="451">
        <f t="shared" si="430"/>
        <v>0</v>
      </c>
      <c r="CC552" s="451">
        <f t="shared" si="431"/>
        <v>0</v>
      </c>
      <c r="CD552" s="452">
        <f t="shared" si="432"/>
        <v>0</v>
      </c>
      <c r="CE552" s="453">
        <f>IF($AF552="3/3",$R552*参照!$J$4,IF($AF552="2/3",$R552*参照!$J$5,IF($AF552="1/3",$R552*参照!$J$6,IF($AF552="1/4(多子)",$R552*参照!$J$4,IF($AF552="1/4(工･農)",$R552*参照!$J$7,IF($AF552="3/3(多子)",$R552*参照!$J$4,IF($AF552="2/3(多子)",$R552*参照!$J$4,IF($AF552="1/3(多子)",$R552*参照!$J$4,IF($AF552="多子世帯",$R552*参照!$J$4,)))))))))</f>
        <v>0</v>
      </c>
      <c r="CF552" s="454" t="b">
        <f>IF(AH552="3/3",$M552*参照!$I$4,IF(AH552="2/3",$M552*参照!$I$5,IF(AH552="1/3",$M552*参照!$I$6,IF(AH552="1/4(多子)",$M552*参照!$I$4,IF(AH552="1/4(工･農)",$M552*参照!$I$7,IF(AH552="3/3(多子)",$M552*参照!$I$4,IF(AH552="2/3(多子)",$M552*参照!$I$4,IF(AH552="1/3(多子)",$M552*参照!$I$4,IF(AH552="多子世帯",$M552*参照!$I$4,IF(AH552="対象外",0))))))))))</f>
        <v>0</v>
      </c>
      <c r="CG552" s="454" t="b">
        <f>IF(AI552="3/3",$M552*参照!$I$4,IF(AI552="2/3",$M552*参照!$I$5,IF(AI552="1/3",$M552*参照!$I$6,IF(AI552="1/4(多子)",$M552*参照!$I$4,IF(AI552="1/4(工･農)",$M552*参照!$I$7,IF(AI552="3/3(多子)",$M552*参照!$I$4,IF(AI552="2/3(多子)",$M552*参照!$I$4,IF(AI552="1/3(多子)",$M552*参照!$I$4,IF(AI552="多子世帯",$M552*参照!$I$4,IF(AI552="対象外",0))))))))))</f>
        <v>0</v>
      </c>
      <c r="CH552" s="454" t="b">
        <f>IF(AJ552="3/3",$M552*参照!$I$4,IF(AJ552="2/3",$M552*参照!$I$5,IF(AJ552="1/3",$M552*参照!$I$6,IF(AJ552="1/4(多子)",$M552*参照!$I$4,IF(AJ552="1/4(工･農)",$M552*参照!$I$7,IF(AJ552="3/3(多子)",$M552*参照!$I$4,IF(AJ552="2/3(多子)",$M552*参照!$I$4,IF(AJ552="1/3(多子)",$M552*参照!$I$4,IF(AJ552="多子世帯",$M552*参照!$I$4,IF(AJ552="対象外",0))))))))))</f>
        <v>0</v>
      </c>
      <c r="CI552" s="454" t="b">
        <f>IF(AK552="3/3",$M552*参照!$I$4,IF(AK552="2/3",$M552*参照!$I$5,IF(AK552="1/3",$M552*参照!$I$6,IF(AK552="1/4(多子)",$M552*参照!$I$4,IF(AK552="1/4(工･農)",$M552*参照!$I$7,IF(AK552="3/3(多子)",$M552*参照!$I$4,IF(AK552="2/3(多子)",$M552*参照!$I$4,IF(AK552="1/3(多子)",$M552*参照!$I$4,IF(AK552="多子世帯",$M552*参照!$I$4,IF(AK552="対象外",0))))))))))</f>
        <v>0</v>
      </c>
      <c r="CJ552" s="454" t="b">
        <f>IF(AL552="3/3",$M552*参照!$I$4,IF(AL552="2/3",$M552*参照!$I$5,IF(AL552="1/3",$M552*参照!$I$6,IF(AL552="1/4(多子)",$M552*参照!$I$4,IF(AL552="1/4(工･農)",$M552*参照!$I$7,IF(AL552="3/3(多子)",$M552*参照!$I$4,IF(AL552="2/3(多子)",$M552*参照!$I$4,IF(AL552="1/3(多子)",$M552*参照!$I$4,IF(AL552="多子世帯",$M552*参照!$I$4,IF(AL552="対象外",0))))))))))</f>
        <v>0</v>
      </c>
      <c r="CK552" s="454" t="b">
        <f>IF(AM552="3/3",$M552*参照!$I$4,IF(AM552="2/3",$M552*参照!$I$5,IF(AM552="1/3",$M552*参照!$I$6,IF(AM552="1/4(多子)",$M552*参照!$I$4,IF(AM552="1/4(工･農)",$M552*参照!$I$7,IF(AM552="3/3(多子)",$M552*参照!$I$4,IF(AM552="2/3(多子)",$M552*参照!$I$4,IF(AM552="1/3(多子)",$M552*参照!$I$4,IF(AM552="多子世帯",$M552*参照!$I$4,IF(AM552="対象外",0))))))))))</f>
        <v>0</v>
      </c>
      <c r="CL552" s="454" t="b">
        <f>IF(AN552="3/3",$M552*参照!$I$4,IF(AN552="2/3",$M552*参照!$I$5,IF(AN552="1/3",$M552*参照!$I$6,IF(AN552="1/4(多子)",$M552*参照!$I$4,IF(AN552="1/4(工･農)",$M552*参照!$I$7,IF(AN552="3/3(多子)",$M552*参照!$I$4,IF(AN552="2/3(多子)",$M552*参照!$I$4,IF(AN552="1/3(多子)",$M552*参照!$I$4,IF(AN552="多子世帯",$M552*参照!$I$4,IF(AN552="対象外",0))))))))))</f>
        <v>0</v>
      </c>
      <c r="CM552" s="454" t="b">
        <f>IF(AO552="3/3",$M552*参照!$I$4,IF(AO552="2/3",$M552*参照!$I$5,IF(AO552="1/3",$M552*参照!$I$6,IF(AO552="1/4(多子)",$M552*参照!$I$4,IF(AO552="1/4(工･農)",$M552*参照!$I$7,IF(AO552="3/3(多子)",$M552*参照!$I$4,IF(AO552="2/3(多子)",$M552*参照!$I$4,IF(AO552="1/3(多子)",$M552*参照!$I$4,IF(AO552="多子世帯",$M552*参照!$I$4,IF(AO552="対象外",0))))))))))</f>
        <v>0</v>
      </c>
      <c r="CN552" s="454" t="b">
        <f>IF(AP552="3/3",$M552*参照!$I$4,IF(AP552="2/3",$M552*参照!$I$5,IF(AP552="1/3",$M552*参照!$I$6,IF(AP552="1/4(多子)",$M552*参照!$I$4,IF(AP552="1/4(工･農)",$M552*参照!$I$7,IF(AP552="3/3(多子)",$M552*参照!$I$4,IF(AP552="2/3(多子)",$M552*参照!$I$4,IF(AP552="1/3(多子)",$M552*参照!$I$4,IF(AP552="多子世帯",$M552*参照!$I$4,IF(AP552="対象外",0))))))))))</f>
        <v>0</v>
      </c>
      <c r="CO552" s="454" t="b">
        <f>IF(AQ552="3/3",$M552*参照!$I$4,IF(AQ552="2/3",$M552*参照!$I$5,IF(AQ552="1/3",$M552*参照!$I$6,IF(AQ552="1/4(多子)",$M552*参照!$I$4,IF(AQ552="1/4(工･農)",$M552*参照!$I$7,IF(AQ552="3/3(多子)",$M552*参照!$I$4,IF(AQ552="2/3(多子)",$M552*参照!$I$4,IF(AQ552="1/3(多子)",$M552*参照!$I$4,IF(AQ552="多子世帯",$M552*参照!$I$4,IF(AQ552="対象外",0))))))))))</f>
        <v>0</v>
      </c>
      <c r="CP552" s="454" t="b">
        <f>IF(AR552="3/3",$M552*参照!$I$4,IF(AR552="2/3",$M552*参照!$I$5,IF(AR552="1/3",$M552*参照!$I$6,IF(AR552="1/4(多子)",$M552*参照!$I$4,IF(AR552="1/4(工･農)",$M552*参照!$I$7,IF(AR552="3/3(多子)",$M552*参照!$I$4,IF(AR552="2/3(多子)",$M552*参照!$I$4,IF(AR552="1/3(多子)",$M552*参照!$I$4,IF(AR552="多子世帯",$M552*参照!$I$4,IF(AR552="対象外",0))))))))))</f>
        <v>0</v>
      </c>
      <c r="CQ552" s="455" t="b">
        <f>IF(AS552="3/3",$M552*参照!$I$4,IF(AS552="2/3",$M552*参照!$I$5,IF(AS552="1/3",$M552*参照!$I$6,IF(AS552="1/4(多子)",$M552*参照!$I$4,IF(AS552="1/4(工･農)",$M552*参照!$I$7,IF(AS552="3/3(多子)",$M552*参照!$I$4,IF(AS552="2/3(多子)",$M552*参照!$I$4,IF(AS552="1/3(多子)",$M552*参照!$I$4,IF(AS552="多子世帯",$M552*参照!$I$4,IF(AS552="対象外",0))))))))))</f>
        <v>0</v>
      </c>
      <c r="CR552" s="456">
        <f t="shared" si="433"/>
        <v>0</v>
      </c>
      <c r="CS552" s="66"/>
      <c r="CT552" s="147"/>
      <c r="CU552" s="147"/>
      <c r="CV552" s="147"/>
      <c r="CW552" s="147"/>
      <c r="CX552" s="147"/>
      <c r="CY552" s="149"/>
      <c r="CZ552" s="100"/>
      <c r="DA552" s="147"/>
      <c r="DB552" s="147"/>
      <c r="DC552" s="147"/>
      <c r="DD552" s="147"/>
      <c r="DE552" s="147"/>
      <c r="DF552" s="148">
        <f t="shared" si="434"/>
        <v>0</v>
      </c>
      <c r="DG552" s="77">
        <f>IF(CD552=0,0,(ROUNDUP(O552*(BU552*参照!$C$5+BV552*参照!$C$6+BW552*参照!$C$7+BX552*参照!$C$8+BY552*参照!$C$9+BZ552*参照!$C$10+CA552*参照!$C$11+CB552*参照!$C$12+CC552*参照!$C$13)/CD552,-2)))</f>
        <v>0</v>
      </c>
      <c r="DH552" s="136" t="str">
        <f t="shared" si="405"/>
        <v>B</v>
      </c>
    </row>
    <row r="553" spans="1:112" ht="14.4">
      <c r="A553" s="138">
        <v>512</v>
      </c>
      <c r="B553" s="354"/>
      <c r="C553" s="355"/>
      <c r="D553" s="213"/>
      <c r="E553" s="213"/>
      <c r="F553" s="185"/>
      <c r="G553" s="213"/>
      <c r="H553" s="355"/>
      <c r="I553" s="237">
        <v>0</v>
      </c>
      <c r="J553" s="236">
        <f t="shared" si="406"/>
        <v>0</v>
      </c>
      <c r="K553" s="387">
        <f>IF(D553="昼間",参照!$E$4,IF(D553="夜間等",参照!$E$5,IF(D553="通信",参照!$E$6,0)))</f>
        <v>0</v>
      </c>
      <c r="L553" s="240">
        <f t="shared" si="407"/>
        <v>0</v>
      </c>
      <c r="M553" s="241">
        <f t="shared" si="408"/>
        <v>0</v>
      </c>
      <c r="N553" s="238"/>
      <c r="O553" s="238">
        <f t="shared" si="409"/>
        <v>0</v>
      </c>
      <c r="P553" s="389">
        <v>0</v>
      </c>
      <c r="Q553" s="392">
        <f>IF(D553="昼間",参照!$F$4,IF(D553="夜間等",参照!$F$5,IF(D553="通信",参照!$F$6,0)))</f>
        <v>0</v>
      </c>
      <c r="R553" s="240">
        <f t="shared" si="410"/>
        <v>0</v>
      </c>
      <c r="S553" s="214"/>
      <c r="T553" s="384">
        <f t="shared" si="411"/>
        <v>0</v>
      </c>
      <c r="U553" s="382">
        <f t="shared" si="412"/>
        <v>0</v>
      </c>
      <c r="V553" s="380">
        <f t="shared" si="413"/>
        <v>0</v>
      </c>
      <c r="W553" s="378">
        <f t="shared" si="414"/>
        <v>0</v>
      </c>
      <c r="X553" s="386" t="str">
        <f t="shared" si="384"/>
        <v>0</v>
      </c>
      <c r="Y553" s="379">
        <f t="shared" si="415"/>
        <v>0</v>
      </c>
      <c r="Z553" s="441"/>
      <c r="AA553" s="441"/>
      <c r="AB553" s="445">
        <f t="shared" si="416"/>
        <v>0</v>
      </c>
      <c r="AC553" s="356">
        <f t="shared" si="417"/>
        <v>0</v>
      </c>
      <c r="AD553" s="123">
        <f t="shared" si="385"/>
        <v>0</v>
      </c>
      <c r="AE553" s="123">
        <f t="shared" si="386"/>
        <v>0</v>
      </c>
      <c r="AF553" s="183"/>
      <c r="AG553" s="32"/>
      <c r="AH553" s="97"/>
      <c r="AI553" s="33"/>
      <c r="AJ553" s="97"/>
      <c r="AK553" s="33"/>
      <c r="AL553" s="97"/>
      <c r="AM553" s="98"/>
      <c r="AN553" s="99"/>
      <c r="AO553" s="147"/>
      <c r="AP553" s="147"/>
      <c r="AQ553" s="147"/>
      <c r="AR553" s="147"/>
      <c r="AS553" s="33"/>
      <c r="AT553" s="308">
        <f t="shared" si="387"/>
        <v>0</v>
      </c>
      <c r="AU553" s="295">
        <f t="shared" si="388"/>
        <v>0</v>
      </c>
      <c r="AV553" s="295">
        <f t="shared" si="389"/>
        <v>0</v>
      </c>
      <c r="AW553" s="295">
        <f t="shared" si="390"/>
        <v>0</v>
      </c>
      <c r="AX553" s="295">
        <f t="shared" si="391"/>
        <v>0</v>
      </c>
      <c r="AY553" s="295">
        <f t="shared" si="392"/>
        <v>0</v>
      </c>
      <c r="AZ553" s="295">
        <f t="shared" si="393"/>
        <v>0</v>
      </c>
      <c r="BA553" s="295">
        <f t="shared" si="394"/>
        <v>0</v>
      </c>
      <c r="BB553" s="310">
        <f t="shared" si="395"/>
        <v>0</v>
      </c>
      <c r="BC553" s="308">
        <f t="shared" si="396"/>
        <v>0</v>
      </c>
      <c r="BD553" s="308">
        <f t="shared" si="397"/>
        <v>0</v>
      </c>
      <c r="BE553" s="295">
        <f t="shared" si="398"/>
        <v>0</v>
      </c>
      <c r="BF553" s="308">
        <f t="shared" si="399"/>
        <v>0</v>
      </c>
      <c r="BG553" s="295">
        <f t="shared" si="400"/>
        <v>0</v>
      </c>
      <c r="BH553" s="308">
        <f t="shared" si="401"/>
        <v>0</v>
      </c>
      <c r="BI553" s="295">
        <f t="shared" si="402"/>
        <v>0</v>
      </c>
      <c r="BJ553" s="295">
        <f t="shared" si="403"/>
        <v>0</v>
      </c>
      <c r="BK553" s="310">
        <f t="shared" si="404"/>
        <v>0</v>
      </c>
      <c r="BL553" s="317">
        <f t="shared" si="418"/>
        <v>0</v>
      </c>
      <c r="BM553" s="299">
        <f t="shared" si="418"/>
        <v>0</v>
      </c>
      <c r="BN553" s="299">
        <f t="shared" si="419"/>
        <v>0</v>
      </c>
      <c r="BO553" s="299">
        <f t="shared" si="418"/>
        <v>0</v>
      </c>
      <c r="BP553" s="299">
        <f t="shared" si="420"/>
        <v>0</v>
      </c>
      <c r="BQ553" s="299">
        <f t="shared" si="418"/>
        <v>0</v>
      </c>
      <c r="BR553" s="299">
        <f t="shared" si="421"/>
        <v>0</v>
      </c>
      <c r="BS553" s="299">
        <f t="shared" si="422"/>
        <v>0</v>
      </c>
      <c r="BT553" s="318">
        <f t="shared" si="422"/>
        <v>0</v>
      </c>
      <c r="BU553" s="450">
        <f t="shared" si="423"/>
        <v>0</v>
      </c>
      <c r="BV553" s="451">
        <f t="shared" si="424"/>
        <v>0</v>
      </c>
      <c r="BW553" s="451">
        <f t="shared" si="425"/>
        <v>0</v>
      </c>
      <c r="BX553" s="451">
        <f t="shared" si="426"/>
        <v>0</v>
      </c>
      <c r="BY553" s="451">
        <f t="shared" si="427"/>
        <v>0</v>
      </c>
      <c r="BZ553" s="451">
        <f t="shared" si="428"/>
        <v>0</v>
      </c>
      <c r="CA553" s="451">
        <f t="shared" si="429"/>
        <v>0</v>
      </c>
      <c r="CB553" s="451">
        <f t="shared" si="430"/>
        <v>0</v>
      </c>
      <c r="CC553" s="451">
        <f t="shared" si="431"/>
        <v>0</v>
      </c>
      <c r="CD553" s="452">
        <f t="shared" si="432"/>
        <v>0</v>
      </c>
      <c r="CE553" s="453">
        <f>IF($AF553="3/3",$R553*参照!$J$4,IF($AF553="2/3",$R553*参照!$J$5,IF($AF553="1/3",$R553*参照!$J$6,IF($AF553="1/4(多子)",$R553*参照!$J$4,IF($AF553="1/4(工･農)",$R553*参照!$J$7,IF($AF553="3/3(多子)",$R553*参照!$J$4,IF($AF553="2/3(多子)",$R553*参照!$J$4,IF($AF553="1/3(多子)",$R553*参照!$J$4,IF($AF553="多子世帯",$R553*参照!$J$4,)))))))))</f>
        <v>0</v>
      </c>
      <c r="CF553" s="454" t="b">
        <f>IF(AH553="3/3",$M553*参照!$I$4,IF(AH553="2/3",$M553*参照!$I$5,IF(AH553="1/3",$M553*参照!$I$6,IF(AH553="1/4(多子)",$M553*参照!$I$4,IF(AH553="1/4(工･農)",$M553*参照!$I$7,IF(AH553="3/3(多子)",$M553*参照!$I$4,IF(AH553="2/3(多子)",$M553*参照!$I$4,IF(AH553="1/3(多子)",$M553*参照!$I$4,IF(AH553="多子世帯",$M553*参照!$I$4,IF(AH553="対象外",0))))))))))</f>
        <v>0</v>
      </c>
      <c r="CG553" s="454" t="b">
        <f>IF(AI553="3/3",$M553*参照!$I$4,IF(AI553="2/3",$M553*参照!$I$5,IF(AI553="1/3",$M553*参照!$I$6,IF(AI553="1/4(多子)",$M553*参照!$I$4,IF(AI553="1/4(工･農)",$M553*参照!$I$7,IF(AI553="3/3(多子)",$M553*参照!$I$4,IF(AI553="2/3(多子)",$M553*参照!$I$4,IF(AI553="1/3(多子)",$M553*参照!$I$4,IF(AI553="多子世帯",$M553*参照!$I$4,IF(AI553="対象外",0))))))))))</f>
        <v>0</v>
      </c>
      <c r="CH553" s="454" t="b">
        <f>IF(AJ553="3/3",$M553*参照!$I$4,IF(AJ553="2/3",$M553*参照!$I$5,IF(AJ553="1/3",$M553*参照!$I$6,IF(AJ553="1/4(多子)",$M553*参照!$I$4,IF(AJ553="1/4(工･農)",$M553*参照!$I$7,IF(AJ553="3/3(多子)",$M553*参照!$I$4,IF(AJ553="2/3(多子)",$M553*参照!$I$4,IF(AJ553="1/3(多子)",$M553*参照!$I$4,IF(AJ553="多子世帯",$M553*参照!$I$4,IF(AJ553="対象外",0))))))))))</f>
        <v>0</v>
      </c>
      <c r="CI553" s="454" t="b">
        <f>IF(AK553="3/3",$M553*参照!$I$4,IF(AK553="2/3",$M553*参照!$I$5,IF(AK553="1/3",$M553*参照!$I$6,IF(AK553="1/4(多子)",$M553*参照!$I$4,IF(AK553="1/4(工･農)",$M553*参照!$I$7,IF(AK553="3/3(多子)",$M553*参照!$I$4,IF(AK553="2/3(多子)",$M553*参照!$I$4,IF(AK553="1/3(多子)",$M553*参照!$I$4,IF(AK553="多子世帯",$M553*参照!$I$4,IF(AK553="対象外",0))))))))))</f>
        <v>0</v>
      </c>
      <c r="CJ553" s="454" t="b">
        <f>IF(AL553="3/3",$M553*参照!$I$4,IF(AL553="2/3",$M553*参照!$I$5,IF(AL553="1/3",$M553*参照!$I$6,IF(AL553="1/4(多子)",$M553*参照!$I$4,IF(AL553="1/4(工･農)",$M553*参照!$I$7,IF(AL553="3/3(多子)",$M553*参照!$I$4,IF(AL553="2/3(多子)",$M553*参照!$I$4,IF(AL553="1/3(多子)",$M553*参照!$I$4,IF(AL553="多子世帯",$M553*参照!$I$4,IF(AL553="対象外",0))))))))))</f>
        <v>0</v>
      </c>
      <c r="CK553" s="454" t="b">
        <f>IF(AM553="3/3",$M553*参照!$I$4,IF(AM553="2/3",$M553*参照!$I$5,IF(AM553="1/3",$M553*参照!$I$6,IF(AM553="1/4(多子)",$M553*参照!$I$4,IF(AM553="1/4(工･農)",$M553*参照!$I$7,IF(AM553="3/3(多子)",$M553*参照!$I$4,IF(AM553="2/3(多子)",$M553*参照!$I$4,IF(AM553="1/3(多子)",$M553*参照!$I$4,IF(AM553="多子世帯",$M553*参照!$I$4,IF(AM553="対象外",0))))))))))</f>
        <v>0</v>
      </c>
      <c r="CL553" s="454" t="b">
        <f>IF(AN553="3/3",$M553*参照!$I$4,IF(AN553="2/3",$M553*参照!$I$5,IF(AN553="1/3",$M553*参照!$I$6,IF(AN553="1/4(多子)",$M553*参照!$I$4,IF(AN553="1/4(工･農)",$M553*参照!$I$7,IF(AN553="3/3(多子)",$M553*参照!$I$4,IF(AN553="2/3(多子)",$M553*参照!$I$4,IF(AN553="1/3(多子)",$M553*参照!$I$4,IF(AN553="多子世帯",$M553*参照!$I$4,IF(AN553="対象外",0))))))))))</f>
        <v>0</v>
      </c>
      <c r="CM553" s="454" t="b">
        <f>IF(AO553="3/3",$M553*参照!$I$4,IF(AO553="2/3",$M553*参照!$I$5,IF(AO553="1/3",$M553*参照!$I$6,IF(AO553="1/4(多子)",$M553*参照!$I$4,IF(AO553="1/4(工･農)",$M553*参照!$I$7,IF(AO553="3/3(多子)",$M553*参照!$I$4,IF(AO553="2/3(多子)",$M553*参照!$I$4,IF(AO553="1/3(多子)",$M553*参照!$I$4,IF(AO553="多子世帯",$M553*参照!$I$4,IF(AO553="対象外",0))))))))))</f>
        <v>0</v>
      </c>
      <c r="CN553" s="454" t="b">
        <f>IF(AP553="3/3",$M553*参照!$I$4,IF(AP553="2/3",$M553*参照!$I$5,IF(AP553="1/3",$M553*参照!$I$6,IF(AP553="1/4(多子)",$M553*参照!$I$4,IF(AP553="1/4(工･農)",$M553*参照!$I$7,IF(AP553="3/3(多子)",$M553*参照!$I$4,IF(AP553="2/3(多子)",$M553*参照!$I$4,IF(AP553="1/3(多子)",$M553*参照!$I$4,IF(AP553="多子世帯",$M553*参照!$I$4,IF(AP553="対象外",0))))))))))</f>
        <v>0</v>
      </c>
      <c r="CO553" s="454" t="b">
        <f>IF(AQ553="3/3",$M553*参照!$I$4,IF(AQ553="2/3",$M553*参照!$I$5,IF(AQ553="1/3",$M553*参照!$I$6,IF(AQ553="1/4(多子)",$M553*参照!$I$4,IF(AQ553="1/4(工･農)",$M553*参照!$I$7,IF(AQ553="3/3(多子)",$M553*参照!$I$4,IF(AQ553="2/3(多子)",$M553*参照!$I$4,IF(AQ553="1/3(多子)",$M553*参照!$I$4,IF(AQ553="多子世帯",$M553*参照!$I$4,IF(AQ553="対象外",0))))))))))</f>
        <v>0</v>
      </c>
      <c r="CP553" s="454" t="b">
        <f>IF(AR553="3/3",$M553*参照!$I$4,IF(AR553="2/3",$M553*参照!$I$5,IF(AR553="1/3",$M553*参照!$I$6,IF(AR553="1/4(多子)",$M553*参照!$I$4,IF(AR553="1/4(工･農)",$M553*参照!$I$7,IF(AR553="3/3(多子)",$M553*参照!$I$4,IF(AR553="2/3(多子)",$M553*参照!$I$4,IF(AR553="1/3(多子)",$M553*参照!$I$4,IF(AR553="多子世帯",$M553*参照!$I$4,IF(AR553="対象外",0))))))))))</f>
        <v>0</v>
      </c>
      <c r="CQ553" s="455" t="b">
        <f>IF(AS553="3/3",$M553*参照!$I$4,IF(AS553="2/3",$M553*参照!$I$5,IF(AS553="1/3",$M553*参照!$I$6,IF(AS553="1/4(多子)",$M553*参照!$I$4,IF(AS553="1/4(工･農)",$M553*参照!$I$7,IF(AS553="3/3(多子)",$M553*参照!$I$4,IF(AS553="2/3(多子)",$M553*参照!$I$4,IF(AS553="1/3(多子)",$M553*参照!$I$4,IF(AS553="多子世帯",$M553*参照!$I$4,IF(AS553="対象外",0))))))))))</f>
        <v>0</v>
      </c>
      <c r="CR553" s="456">
        <f t="shared" si="433"/>
        <v>0</v>
      </c>
      <c r="CS553" s="66"/>
      <c r="CT553" s="147"/>
      <c r="CU553" s="147"/>
      <c r="CV553" s="147"/>
      <c r="CW553" s="147"/>
      <c r="CX553" s="147"/>
      <c r="CY553" s="149"/>
      <c r="CZ553" s="100"/>
      <c r="DA553" s="147"/>
      <c r="DB553" s="147"/>
      <c r="DC553" s="147"/>
      <c r="DD553" s="147"/>
      <c r="DE553" s="147"/>
      <c r="DF553" s="148">
        <f t="shared" si="434"/>
        <v>0</v>
      </c>
      <c r="DG553" s="77">
        <f>IF(CD553=0,0,(ROUNDUP(O553*(BU553*参照!$C$5+BV553*参照!$C$6+BW553*参照!$C$7+BX553*参照!$C$8+BY553*参照!$C$9+BZ553*参照!$C$10+CA553*参照!$C$11+CB553*参照!$C$12+CC553*参照!$C$13)/CD553,-2)))</f>
        <v>0</v>
      </c>
      <c r="DH553" s="136" t="str">
        <f t="shared" si="405"/>
        <v>B</v>
      </c>
    </row>
    <row r="554" spans="1:112" ht="14.4">
      <c r="A554" s="138">
        <v>513</v>
      </c>
      <c r="B554" s="354"/>
      <c r="C554" s="355"/>
      <c r="D554" s="213"/>
      <c r="E554" s="213"/>
      <c r="F554" s="185"/>
      <c r="G554" s="213"/>
      <c r="H554" s="355"/>
      <c r="I554" s="237">
        <v>0</v>
      </c>
      <c r="J554" s="236">
        <f t="shared" si="406"/>
        <v>0</v>
      </c>
      <c r="K554" s="387">
        <f>IF(D554="昼間",参照!$E$4,IF(D554="夜間等",参照!$E$5,IF(D554="通信",参照!$E$6,0)))</f>
        <v>0</v>
      </c>
      <c r="L554" s="240">
        <f t="shared" si="407"/>
        <v>0</v>
      </c>
      <c r="M554" s="241">
        <f t="shared" si="408"/>
        <v>0</v>
      </c>
      <c r="N554" s="238"/>
      <c r="O554" s="238">
        <f t="shared" si="409"/>
        <v>0</v>
      </c>
      <c r="P554" s="389">
        <v>0</v>
      </c>
      <c r="Q554" s="392">
        <f>IF(D554="昼間",参照!$F$4,IF(D554="夜間等",参照!$F$5,IF(D554="通信",参照!$F$6,0)))</f>
        <v>0</v>
      </c>
      <c r="R554" s="240">
        <f t="shared" si="410"/>
        <v>0</v>
      </c>
      <c r="S554" s="214"/>
      <c r="T554" s="384">
        <f t="shared" si="411"/>
        <v>0</v>
      </c>
      <c r="U554" s="382">
        <f t="shared" si="412"/>
        <v>0</v>
      </c>
      <c r="V554" s="380">
        <f t="shared" si="413"/>
        <v>0</v>
      </c>
      <c r="W554" s="378">
        <f t="shared" si="414"/>
        <v>0</v>
      </c>
      <c r="X554" s="386" t="str">
        <f t="shared" ref="X554:X617" si="435">IF(E554="1年",W554,"0")</f>
        <v>0</v>
      </c>
      <c r="Y554" s="379">
        <f t="shared" si="415"/>
        <v>0</v>
      </c>
      <c r="Z554" s="441"/>
      <c r="AA554" s="441"/>
      <c r="AB554" s="445">
        <f t="shared" si="416"/>
        <v>0</v>
      </c>
      <c r="AC554" s="356">
        <f t="shared" si="417"/>
        <v>0</v>
      </c>
      <c r="AD554" s="123">
        <f t="shared" ref="AD554:AD617" si="436">E554</f>
        <v>0</v>
      </c>
      <c r="AE554" s="123">
        <f t="shared" ref="AE554:AE617" si="437">F554</f>
        <v>0</v>
      </c>
      <c r="AF554" s="183"/>
      <c r="AG554" s="32"/>
      <c r="AH554" s="97"/>
      <c r="AI554" s="33"/>
      <c r="AJ554" s="97"/>
      <c r="AK554" s="33"/>
      <c r="AL554" s="97"/>
      <c r="AM554" s="98"/>
      <c r="AN554" s="99"/>
      <c r="AO554" s="147"/>
      <c r="AP554" s="147"/>
      <c r="AQ554" s="147"/>
      <c r="AR554" s="147"/>
      <c r="AS554" s="33"/>
      <c r="AT554" s="308">
        <f t="shared" ref="AT554:AT617" si="438">IF(T554=0,0,IF(COUNTIF($AH554:$AM554,"3/3")&gt;0,"1","0"))</f>
        <v>0</v>
      </c>
      <c r="AU554" s="295">
        <f t="shared" ref="AU554:AU617" si="439">IF(T554=0,0,IF(COUNTIF($AH554:$AM554,"3/3(多子)")&gt;0,"1","0"))</f>
        <v>0</v>
      </c>
      <c r="AV554" s="295">
        <f t="shared" ref="AV554:AV617" si="440">IF(T554=0,0,IF(COUNTIF($AH554:$AM554,"2/3")&gt;0,"1","0"))</f>
        <v>0</v>
      </c>
      <c r="AW554" s="295">
        <f t="shared" ref="AW554:AW617" si="441">IF(T554=0,0,IF(COUNTIF($AH554:$AM554,"2/3(多子)")&gt;0,"1","0"))</f>
        <v>0</v>
      </c>
      <c r="AX554" s="295">
        <f t="shared" ref="AX554:AX617" si="442">IF(T554=0,0,IF(COUNTIF($AH554:$AM554,"1/3")&gt;0,"1","0"))</f>
        <v>0</v>
      </c>
      <c r="AY554" s="295">
        <f t="shared" ref="AY554:AY617" si="443">IF(T554=0,0,IF(COUNTIF($AH554:$AM554,"1/3(多子)")&gt;0,"1","0"))</f>
        <v>0</v>
      </c>
      <c r="AZ554" s="295">
        <f t="shared" ref="AZ554:AZ617" si="444">IF(T554=0,0,IF(COUNTIF($AH554:$AM554,"1/4(多子)")&gt;0,"1","0"))</f>
        <v>0</v>
      </c>
      <c r="BA554" s="295">
        <f t="shared" ref="BA554:BA617" si="445">IF(T554=0,0,IF(COUNTIF($AH554:$AM554,"1/4(工･農)")&gt;0,"1","0"))</f>
        <v>0</v>
      </c>
      <c r="BB554" s="310">
        <f t="shared" ref="BB554:BB617" si="446">IF(T554=0,0,IF(COUNTIF($AH554:$AM554,"多子世帯")&gt;0,"1","0"))</f>
        <v>0</v>
      </c>
      <c r="BC554" s="308">
        <f t="shared" ref="BC554:BC617" si="447">IF(T554=0,0,IF(COUNTIF($AN554:$AS554,"3/3")&gt;0,"1","0"))</f>
        <v>0</v>
      </c>
      <c r="BD554" s="308">
        <f t="shared" ref="BD554:BD617" si="448">IF(T554=0,0,IF(COUNTIF($AN554:$AS554,"3/3(多子)")&gt;0,"1","0"))</f>
        <v>0</v>
      </c>
      <c r="BE554" s="295">
        <f t="shared" ref="BE554:BE617" si="449">IF(T554=0,0,IF(COUNTIF($AN554:$AS554,"2/3")&gt;0,"1","0"))</f>
        <v>0</v>
      </c>
      <c r="BF554" s="308">
        <f t="shared" ref="BF554:BF617" si="450">IF(T554=0,0,IF(COUNTIF($AN554:$AS554,"2/3(多子)")&gt;0,"1","0"))</f>
        <v>0</v>
      </c>
      <c r="BG554" s="295">
        <f t="shared" ref="BG554:BG617" si="451">IF(T554=0,0,IF(COUNTIF($AN554:$AS554,"1/3")&gt;0,"1","0"))</f>
        <v>0</v>
      </c>
      <c r="BH554" s="308">
        <f t="shared" ref="BH554:BH617" si="452">IF(T554=0,0,IF(COUNTIF($AN554:$AS554,"1/3(多子)")&gt;0,"1","0"))</f>
        <v>0</v>
      </c>
      <c r="BI554" s="295">
        <f t="shared" ref="BI554:BI617" si="453">IF(T554=0,0,IF(COUNTIF($AN554:$AS554,"1/4(多子)")&gt;0,"1","0"))</f>
        <v>0</v>
      </c>
      <c r="BJ554" s="295">
        <f t="shared" ref="BJ554:BJ617" si="454">IF(T554=0,0,IF(COUNTIF($AN554:$AS554,"1/4(工･農)")&gt;0,"1","0"))</f>
        <v>0</v>
      </c>
      <c r="BK554" s="310">
        <f t="shared" ref="BK554:BK617" si="455">IF(T554=0,0,IF(COUNTIF($AN554:$AS554,"多子世帯")&gt;0,"1","0"))</f>
        <v>0</v>
      </c>
      <c r="BL554" s="317">
        <f t="shared" si="418"/>
        <v>0</v>
      </c>
      <c r="BM554" s="299">
        <f t="shared" si="418"/>
        <v>0</v>
      </c>
      <c r="BN554" s="299">
        <f t="shared" si="419"/>
        <v>0</v>
      </c>
      <c r="BO554" s="299">
        <f t="shared" si="418"/>
        <v>0</v>
      </c>
      <c r="BP554" s="299">
        <f t="shared" si="420"/>
        <v>0</v>
      </c>
      <c r="BQ554" s="299">
        <f t="shared" si="420"/>
        <v>0</v>
      </c>
      <c r="BR554" s="299">
        <f t="shared" si="421"/>
        <v>0</v>
      </c>
      <c r="BS554" s="299">
        <f t="shared" si="422"/>
        <v>0</v>
      </c>
      <c r="BT554" s="318">
        <f t="shared" si="422"/>
        <v>0</v>
      </c>
      <c r="BU554" s="450">
        <f t="shared" si="423"/>
        <v>0</v>
      </c>
      <c r="BV554" s="451">
        <f t="shared" si="424"/>
        <v>0</v>
      </c>
      <c r="BW554" s="451">
        <f t="shared" si="425"/>
        <v>0</v>
      </c>
      <c r="BX554" s="451">
        <f t="shared" si="426"/>
        <v>0</v>
      </c>
      <c r="BY554" s="451">
        <f t="shared" si="427"/>
        <v>0</v>
      </c>
      <c r="BZ554" s="451">
        <f t="shared" si="428"/>
        <v>0</v>
      </c>
      <c r="CA554" s="451">
        <f t="shared" si="429"/>
        <v>0</v>
      </c>
      <c r="CB554" s="451">
        <f t="shared" si="430"/>
        <v>0</v>
      </c>
      <c r="CC554" s="451">
        <f t="shared" si="431"/>
        <v>0</v>
      </c>
      <c r="CD554" s="452">
        <f t="shared" si="432"/>
        <v>0</v>
      </c>
      <c r="CE554" s="453">
        <f>IF($AF554="3/3",$R554*参照!$J$4,IF($AF554="2/3",$R554*参照!$J$5,IF($AF554="1/3",$R554*参照!$J$6,IF($AF554="1/4(多子)",$R554*参照!$J$4,IF($AF554="1/4(工･農)",$R554*参照!$J$7,IF($AF554="3/3(多子)",$R554*参照!$J$4,IF($AF554="2/3(多子)",$R554*参照!$J$4,IF($AF554="1/3(多子)",$R554*参照!$J$4,IF($AF554="多子世帯",$R554*参照!$J$4,)))))))))</f>
        <v>0</v>
      </c>
      <c r="CF554" s="454" t="b">
        <f>IF(AH554="3/3",$M554*参照!$I$4,IF(AH554="2/3",$M554*参照!$I$5,IF(AH554="1/3",$M554*参照!$I$6,IF(AH554="1/4(多子)",$M554*参照!$I$4,IF(AH554="1/4(工･農)",$M554*参照!$I$7,IF(AH554="3/3(多子)",$M554*参照!$I$4,IF(AH554="2/3(多子)",$M554*参照!$I$4,IF(AH554="1/3(多子)",$M554*参照!$I$4,IF(AH554="多子世帯",$M554*参照!$I$4,IF(AH554="対象外",0))))))))))</f>
        <v>0</v>
      </c>
      <c r="CG554" s="454" t="b">
        <f>IF(AI554="3/3",$M554*参照!$I$4,IF(AI554="2/3",$M554*参照!$I$5,IF(AI554="1/3",$M554*参照!$I$6,IF(AI554="1/4(多子)",$M554*参照!$I$4,IF(AI554="1/4(工･農)",$M554*参照!$I$7,IF(AI554="3/3(多子)",$M554*参照!$I$4,IF(AI554="2/3(多子)",$M554*参照!$I$4,IF(AI554="1/3(多子)",$M554*参照!$I$4,IF(AI554="多子世帯",$M554*参照!$I$4,IF(AI554="対象外",0))))))))))</f>
        <v>0</v>
      </c>
      <c r="CH554" s="454" t="b">
        <f>IF(AJ554="3/3",$M554*参照!$I$4,IF(AJ554="2/3",$M554*参照!$I$5,IF(AJ554="1/3",$M554*参照!$I$6,IF(AJ554="1/4(多子)",$M554*参照!$I$4,IF(AJ554="1/4(工･農)",$M554*参照!$I$7,IF(AJ554="3/3(多子)",$M554*参照!$I$4,IF(AJ554="2/3(多子)",$M554*参照!$I$4,IF(AJ554="1/3(多子)",$M554*参照!$I$4,IF(AJ554="多子世帯",$M554*参照!$I$4,IF(AJ554="対象外",0))))))))))</f>
        <v>0</v>
      </c>
      <c r="CI554" s="454" t="b">
        <f>IF(AK554="3/3",$M554*参照!$I$4,IF(AK554="2/3",$M554*参照!$I$5,IF(AK554="1/3",$M554*参照!$I$6,IF(AK554="1/4(多子)",$M554*参照!$I$4,IF(AK554="1/4(工･農)",$M554*参照!$I$7,IF(AK554="3/3(多子)",$M554*参照!$I$4,IF(AK554="2/3(多子)",$M554*参照!$I$4,IF(AK554="1/3(多子)",$M554*参照!$I$4,IF(AK554="多子世帯",$M554*参照!$I$4,IF(AK554="対象外",0))))))))))</f>
        <v>0</v>
      </c>
      <c r="CJ554" s="454" t="b">
        <f>IF(AL554="3/3",$M554*参照!$I$4,IF(AL554="2/3",$M554*参照!$I$5,IF(AL554="1/3",$M554*参照!$I$6,IF(AL554="1/4(多子)",$M554*参照!$I$4,IF(AL554="1/4(工･農)",$M554*参照!$I$7,IF(AL554="3/3(多子)",$M554*参照!$I$4,IF(AL554="2/3(多子)",$M554*参照!$I$4,IF(AL554="1/3(多子)",$M554*参照!$I$4,IF(AL554="多子世帯",$M554*参照!$I$4,IF(AL554="対象外",0))))))))))</f>
        <v>0</v>
      </c>
      <c r="CK554" s="454" t="b">
        <f>IF(AM554="3/3",$M554*参照!$I$4,IF(AM554="2/3",$M554*参照!$I$5,IF(AM554="1/3",$M554*参照!$I$6,IF(AM554="1/4(多子)",$M554*参照!$I$4,IF(AM554="1/4(工･農)",$M554*参照!$I$7,IF(AM554="3/3(多子)",$M554*参照!$I$4,IF(AM554="2/3(多子)",$M554*参照!$I$4,IF(AM554="1/3(多子)",$M554*参照!$I$4,IF(AM554="多子世帯",$M554*参照!$I$4,IF(AM554="対象外",0))))))))))</f>
        <v>0</v>
      </c>
      <c r="CL554" s="454" t="b">
        <f>IF(AN554="3/3",$M554*参照!$I$4,IF(AN554="2/3",$M554*参照!$I$5,IF(AN554="1/3",$M554*参照!$I$6,IF(AN554="1/4(多子)",$M554*参照!$I$4,IF(AN554="1/4(工･農)",$M554*参照!$I$7,IF(AN554="3/3(多子)",$M554*参照!$I$4,IF(AN554="2/3(多子)",$M554*参照!$I$4,IF(AN554="1/3(多子)",$M554*参照!$I$4,IF(AN554="多子世帯",$M554*参照!$I$4,IF(AN554="対象外",0))))))))))</f>
        <v>0</v>
      </c>
      <c r="CM554" s="454" t="b">
        <f>IF(AO554="3/3",$M554*参照!$I$4,IF(AO554="2/3",$M554*参照!$I$5,IF(AO554="1/3",$M554*参照!$I$6,IF(AO554="1/4(多子)",$M554*参照!$I$4,IF(AO554="1/4(工･農)",$M554*参照!$I$7,IF(AO554="3/3(多子)",$M554*参照!$I$4,IF(AO554="2/3(多子)",$M554*参照!$I$4,IF(AO554="1/3(多子)",$M554*参照!$I$4,IF(AO554="多子世帯",$M554*参照!$I$4,IF(AO554="対象外",0))))))))))</f>
        <v>0</v>
      </c>
      <c r="CN554" s="454" t="b">
        <f>IF(AP554="3/3",$M554*参照!$I$4,IF(AP554="2/3",$M554*参照!$I$5,IF(AP554="1/3",$M554*参照!$I$6,IF(AP554="1/4(多子)",$M554*参照!$I$4,IF(AP554="1/4(工･農)",$M554*参照!$I$7,IF(AP554="3/3(多子)",$M554*参照!$I$4,IF(AP554="2/3(多子)",$M554*参照!$I$4,IF(AP554="1/3(多子)",$M554*参照!$I$4,IF(AP554="多子世帯",$M554*参照!$I$4,IF(AP554="対象外",0))))))))))</f>
        <v>0</v>
      </c>
      <c r="CO554" s="454" t="b">
        <f>IF(AQ554="3/3",$M554*参照!$I$4,IF(AQ554="2/3",$M554*参照!$I$5,IF(AQ554="1/3",$M554*参照!$I$6,IF(AQ554="1/4(多子)",$M554*参照!$I$4,IF(AQ554="1/4(工･農)",$M554*参照!$I$7,IF(AQ554="3/3(多子)",$M554*参照!$I$4,IF(AQ554="2/3(多子)",$M554*参照!$I$4,IF(AQ554="1/3(多子)",$M554*参照!$I$4,IF(AQ554="多子世帯",$M554*参照!$I$4,IF(AQ554="対象外",0))))))))))</f>
        <v>0</v>
      </c>
      <c r="CP554" s="454" t="b">
        <f>IF(AR554="3/3",$M554*参照!$I$4,IF(AR554="2/3",$M554*参照!$I$5,IF(AR554="1/3",$M554*参照!$I$6,IF(AR554="1/4(多子)",$M554*参照!$I$4,IF(AR554="1/4(工･農)",$M554*参照!$I$7,IF(AR554="3/3(多子)",$M554*参照!$I$4,IF(AR554="2/3(多子)",$M554*参照!$I$4,IF(AR554="1/3(多子)",$M554*参照!$I$4,IF(AR554="多子世帯",$M554*参照!$I$4,IF(AR554="対象外",0))))))))))</f>
        <v>0</v>
      </c>
      <c r="CQ554" s="455" t="b">
        <f>IF(AS554="3/3",$M554*参照!$I$4,IF(AS554="2/3",$M554*参照!$I$5,IF(AS554="1/3",$M554*参照!$I$6,IF(AS554="1/4(多子)",$M554*参照!$I$4,IF(AS554="1/4(工･農)",$M554*参照!$I$7,IF(AS554="3/3(多子)",$M554*参照!$I$4,IF(AS554="2/3(多子)",$M554*参照!$I$4,IF(AS554="1/3(多子)",$M554*参照!$I$4,IF(AS554="多子世帯",$M554*参照!$I$4,IF(AS554="対象外",0))))))))))</f>
        <v>0</v>
      </c>
      <c r="CR554" s="456">
        <f t="shared" si="433"/>
        <v>0</v>
      </c>
      <c r="CS554" s="66"/>
      <c r="CT554" s="147"/>
      <c r="CU554" s="147"/>
      <c r="CV554" s="147"/>
      <c r="CW554" s="147"/>
      <c r="CX554" s="147"/>
      <c r="CY554" s="149"/>
      <c r="CZ554" s="100"/>
      <c r="DA554" s="147"/>
      <c r="DB554" s="147"/>
      <c r="DC554" s="147"/>
      <c r="DD554" s="147"/>
      <c r="DE554" s="147"/>
      <c r="DF554" s="148">
        <f t="shared" si="434"/>
        <v>0</v>
      </c>
      <c r="DG554" s="77">
        <f>IF(CD554=0,0,(ROUNDUP(O554*(BU554*参照!$C$5+BV554*参照!$C$6+BW554*参照!$C$7+BX554*参照!$C$8+BY554*参照!$C$9+BZ554*参照!$C$10+CA554*参照!$C$11+CB554*参照!$C$12+CC554*参照!$C$13)/CD554,-2)))</f>
        <v>0</v>
      </c>
      <c r="DH554" s="136" t="str">
        <f t="shared" ref="DH554:DH617" si="456">IF(O554&lt;(L554*CD554/12),"A","B")</f>
        <v>B</v>
      </c>
    </row>
    <row r="555" spans="1:112" ht="14.4">
      <c r="A555" s="138">
        <v>514</v>
      </c>
      <c r="B555" s="354"/>
      <c r="C555" s="355"/>
      <c r="D555" s="213"/>
      <c r="E555" s="213"/>
      <c r="F555" s="185"/>
      <c r="G555" s="213"/>
      <c r="H555" s="355"/>
      <c r="I555" s="237">
        <v>0</v>
      </c>
      <c r="J555" s="236">
        <f t="shared" ref="J555:J618" si="457">ROUNDDOWN(I555,-2)</f>
        <v>0</v>
      </c>
      <c r="K555" s="387">
        <f>IF(D555="昼間",参照!$E$4,IF(D555="夜間等",参照!$E$5,IF(D555="通信",参照!$E$6,0)))</f>
        <v>0</v>
      </c>
      <c r="L555" s="240">
        <f t="shared" ref="L555:L618" si="458">ROUNDDOWN(MIN(J555:K555),-2)</f>
        <v>0</v>
      </c>
      <c r="M555" s="241">
        <f t="shared" ref="M555:M618" si="459">L555/12</f>
        <v>0</v>
      </c>
      <c r="N555" s="238"/>
      <c r="O555" s="238">
        <f t="shared" ref="O555:O618" si="460">ROUNDDOWN(N555,-2)</f>
        <v>0</v>
      </c>
      <c r="P555" s="389">
        <v>0</v>
      </c>
      <c r="Q555" s="392">
        <f>IF(D555="昼間",参照!$F$4,IF(D555="夜間等",参照!$F$5,IF(D555="通信",参照!$F$6,0)))</f>
        <v>0</v>
      </c>
      <c r="R555" s="240">
        <f t="shared" ref="R555:R618" si="461">ROUNDDOWN(MIN(P555:Q555),-2)</f>
        <v>0</v>
      </c>
      <c r="S555" s="214"/>
      <c r="T555" s="384">
        <f t="shared" ref="T555:T618" si="462">ROUNDUP(CR555,-2)</f>
        <v>0</v>
      </c>
      <c r="U555" s="382">
        <f t="shared" ref="U555:U618" si="463">IF(N555="",0,IF(O555=0,T555,IF(DH555="A",T555-DG555,0)))</f>
        <v>0</v>
      </c>
      <c r="V555" s="380">
        <f t="shared" ref="V555:V618" si="464">T555-U555</f>
        <v>0</v>
      </c>
      <c r="W555" s="378">
        <f t="shared" ref="W555:W618" si="465">ROUNDUP(CE555,-2)</f>
        <v>0</v>
      </c>
      <c r="X555" s="386" t="str">
        <f t="shared" si="435"/>
        <v>0</v>
      </c>
      <c r="Y555" s="379">
        <f t="shared" ref="Y555:Y618" si="466">T555-U555+X555</f>
        <v>0</v>
      </c>
      <c r="Z555" s="441"/>
      <c r="AA555" s="441"/>
      <c r="AB555" s="445">
        <f t="shared" ref="AB555:AB618" si="467">(V555+X555)-(Z555+AA555)</f>
        <v>0</v>
      </c>
      <c r="AC555" s="356">
        <f t="shared" ref="AC555:AC618" si="468">H555</f>
        <v>0</v>
      </c>
      <c r="AD555" s="123">
        <f t="shared" si="436"/>
        <v>0</v>
      </c>
      <c r="AE555" s="123">
        <f t="shared" si="437"/>
        <v>0</v>
      </c>
      <c r="AF555" s="183"/>
      <c r="AG555" s="32"/>
      <c r="AH555" s="97"/>
      <c r="AI555" s="33"/>
      <c r="AJ555" s="97"/>
      <c r="AK555" s="33"/>
      <c r="AL555" s="97"/>
      <c r="AM555" s="98"/>
      <c r="AN555" s="99"/>
      <c r="AO555" s="147"/>
      <c r="AP555" s="147"/>
      <c r="AQ555" s="147"/>
      <c r="AR555" s="147"/>
      <c r="AS555" s="33"/>
      <c r="AT555" s="308">
        <f t="shared" si="438"/>
        <v>0</v>
      </c>
      <c r="AU555" s="295">
        <f t="shared" si="439"/>
        <v>0</v>
      </c>
      <c r="AV555" s="295">
        <f t="shared" si="440"/>
        <v>0</v>
      </c>
      <c r="AW555" s="295">
        <f t="shared" si="441"/>
        <v>0</v>
      </c>
      <c r="AX555" s="295">
        <f t="shared" si="442"/>
        <v>0</v>
      </c>
      <c r="AY555" s="295">
        <f t="shared" si="443"/>
        <v>0</v>
      </c>
      <c r="AZ555" s="295">
        <f t="shared" si="444"/>
        <v>0</v>
      </c>
      <c r="BA555" s="295">
        <f t="shared" si="445"/>
        <v>0</v>
      </c>
      <c r="BB555" s="310">
        <f t="shared" si="446"/>
        <v>0</v>
      </c>
      <c r="BC555" s="308">
        <f t="shared" si="447"/>
        <v>0</v>
      </c>
      <c r="BD555" s="308">
        <f t="shared" si="448"/>
        <v>0</v>
      </c>
      <c r="BE555" s="295">
        <f t="shared" si="449"/>
        <v>0</v>
      </c>
      <c r="BF555" s="308">
        <f t="shared" si="450"/>
        <v>0</v>
      </c>
      <c r="BG555" s="295">
        <f t="shared" si="451"/>
        <v>0</v>
      </c>
      <c r="BH555" s="308">
        <f t="shared" si="452"/>
        <v>0</v>
      </c>
      <c r="BI555" s="295">
        <f t="shared" si="453"/>
        <v>0</v>
      </c>
      <c r="BJ555" s="295">
        <f t="shared" si="454"/>
        <v>0</v>
      </c>
      <c r="BK555" s="310">
        <f t="shared" si="455"/>
        <v>0</v>
      </c>
      <c r="BL555" s="317">
        <f t="shared" ref="BL555:BQ618" si="469">IF((COUNTIF(AT555,"1")&gt;0)+COUNTIF(BC555,"1")&gt;0,1,0)</f>
        <v>0</v>
      </c>
      <c r="BM555" s="299">
        <f t="shared" si="469"/>
        <v>0</v>
      </c>
      <c r="BN555" s="299">
        <f t="shared" ref="BN555:BN618" si="470">IF((COUNTIF(AV555,"1")&gt;0)+COUNTIF(BE555,"1")&gt;0,1,0)</f>
        <v>0</v>
      </c>
      <c r="BO555" s="299">
        <f t="shared" si="469"/>
        <v>0</v>
      </c>
      <c r="BP555" s="299">
        <f t="shared" ref="BP555:BQ618" si="471">IF((COUNTIF(AX555,"1")&gt;0)+COUNTIF(BG555,"1")&gt;0,1,0)</f>
        <v>0</v>
      </c>
      <c r="BQ555" s="299">
        <f t="shared" si="469"/>
        <v>0</v>
      </c>
      <c r="BR555" s="299">
        <f t="shared" ref="BR555:BR618" si="472">IF((COUNTIF(AZ555,"1")&gt;0)+COUNTIF(BI555,"1")&gt;0,1,0)</f>
        <v>0</v>
      </c>
      <c r="BS555" s="299">
        <f t="shared" ref="BS555:BT618" si="473">IF((COUNTIF(BA555,"1")&gt;0)+COUNTIF(BJ555,"1")&gt;0,1,0)</f>
        <v>0</v>
      </c>
      <c r="BT555" s="318">
        <f t="shared" si="473"/>
        <v>0</v>
      </c>
      <c r="BU555" s="450">
        <f t="shared" ref="BU555:BU618" si="474">COUNTIF($AH555:$AS555,"3/3")</f>
        <v>0</v>
      </c>
      <c r="BV555" s="451">
        <f t="shared" ref="BV555:BV618" si="475">COUNTIF($AH555:$AS555,"3/3(多子)")</f>
        <v>0</v>
      </c>
      <c r="BW555" s="451">
        <f t="shared" ref="BW555:BW618" si="476">COUNTIF($AH555:$AS555,"2/3")</f>
        <v>0</v>
      </c>
      <c r="BX555" s="451">
        <f t="shared" ref="BX555:BX618" si="477">COUNTIF($AH555:$AS555,"2/3(多子)")</f>
        <v>0</v>
      </c>
      <c r="BY555" s="451">
        <f t="shared" ref="BY555:BY618" si="478">COUNTIF($AH555:$AS555,"1/3")</f>
        <v>0</v>
      </c>
      <c r="BZ555" s="451">
        <f t="shared" ref="BZ555:BZ618" si="479">COUNTIF($AH555:$AS555,"1/3(多子)")</f>
        <v>0</v>
      </c>
      <c r="CA555" s="451">
        <f t="shared" ref="CA555:CA618" si="480">COUNTIF($AH555:$AS555,"1/4(多子)")</f>
        <v>0</v>
      </c>
      <c r="CB555" s="451">
        <f t="shared" ref="CB555:CB618" si="481">COUNTIF($AH555:$AS555,"1/4(工･農)")</f>
        <v>0</v>
      </c>
      <c r="CC555" s="451">
        <f t="shared" ref="CC555:CC618" si="482">COUNTIF($AH555:$AS555,"多子世帯")</f>
        <v>0</v>
      </c>
      <c r="CD555" s="452">
        <f t="shared" ref="CD555:CD618" si="483">SUM(BU555:CC555)</f>
        <v>0</v>
      </c>
      <c r="CE555" s="453">
        <f>IF($AF555="3/3",$R555*参照!$J$4,IF($AF555="2/3",$R555*参照!$J$5,IF($AF555="1/3",$R555*参照!$J$6,IF($AF555="1/4(多子)",$R555*参照!$J$4,IF($AF555="1/4(工･農)",$R555*参照!$J$7,IF($AF555="3/3(多子)",$R555*参照!$J$4,IF($AF555="2/3(多子)",$R555*参照!$J$4,IF($AF555="1/3(多子)",$R555*参照!$J$4,IF($AF555="多子世帯",$R555*参照!$J$4,)))))))))</f>
        <v>0</v>
      </c>
      <c r="CF555" s="454" t="b">
        <f>IF(AH555="3/3",$M555*参照!$I$4,IF(AH555="2/3",$M555*参照!$I$5,IF(AH555="1/3",$M555*参照!$I$6,IF(AH555="1/4(多子)",$M555*参照!$I$4,IF(AH555="1/4(工･農)",$M555*参照!$I$7,IF(AH555="3/3(多子)",$M555*参照!$I$4,IF(AH555="2/3(多子)",$M555*参照!$I$4,IF(AH555="1/3(多子)",$M555*参照!$I$4,IF(AH555="多子世帯",$M555*参照!$I$4,IF(AH555="対象外",0))))))))))</f>
        <v>0</v>
      </c>
      <c r="CG555" s="454" t="b">
        <f>IF(AI555="3/3",$M555*参照!$I$4,IF(AI555="2/3",$M555*参照!$I$5,IF(AI555="1/3",$M555*参照!$I$6,IF(AI555="1/4(多子)",$M555*参照!$I$4,IF(AI555="1/4(工･農)",$M555*参照!$I$7,IF(AI555="3/3(多子)",$M555*参照!$I$4,IF(AI555="2/3(多子)",$M555*参照!$I$4,IF(AI555="1/3(多子)",$M555*参照!$I$4,IF(AI555="多子世帯",$M555*参照!$I$4,IF(AI555="対象外",0))))))))))</f>
        <v>0</v>
      </c>
      <c r="CH555" s="454" t="b">
        <f>IF(AJ555="3/3",$M555*参照!$I$4,IF(AJ555="2/3",$M555*参照!$I$5,IF(AJ555="1/3",$M555*参照!$I$6,IF(AJ555="1/4(多子)",$M555*参照!$I$4,IF(AJ555="1/4(工･農)",$M555*参照!$I$7,IF(AJ555="3/3(多子)",$M555*参照!$I$4,IF(AJ555="2/3(多子)",$M555*参照!$I$4,IF(AJ555="1/3(多子)",$M555*参照!$I$4,IF(AJ555="多子世帯",$M555*参照!$I$4,IF(AJ555="対象外",0))))))))))</f>
        <v>0</v>
      </c>
      <c r="CI555" s="454" t="b">
        <f>IF(AK555="3/3",$M555*参照!$I$4,IF(AK555="2/3",$M555*参照!$I$5,IF(AK555="1/3",$M555*参照!$I$6,IF(AK555="1/4(多子)",$M555*参照!$I$4,IF(AK555="1/4(工･農)",$M555*参照!$I$7,IF(AK555="3/3(多子)",$M555*参照!$I$4,IF(AK555="2/3(多子)",$M555*参照!$I$4,IF(AK555="1/3(多子)",$M555*参照!$I$4,IF(AK555="多子世帯",$M555*参照!$I$4,IF(AK555="対象外",0))))))))))</f>
        <v>0</v>
      </c>
      <c r="CJ555" s="454" t="b">
        <f>IF(AL555="3/3",$M555*参照!$I$4,IF(AL555="2/3",$M555*参照!$I$5,IF(AL555="1/3",$M555*参照!$I$6,IF(AL555="1/4(多子)",$M555*参照!$I$4,IF(AL555="1/4(工･農)",$M555*参照!$I$7,IF(AL555="3/3(多子)",$M555*参照!$I$4,IF(AL555="2/3(多子)",$M555*参照!$I$4,IF(AL555="1/3(多子)",$M555*参照!$I$4,IF(AL555="多子世帯",$M555*参照!$I$4,IF(AL555="対象外",0))))))))))</f>
        <v>0</v>
      </c>
      <c r="CK555" s="454" t="b">
        <f>IF(AM555="3/3",$M555*参照!$I$4,IF(AM555="2/3",$M555*参照!$I$5,IF(AM555="1/3",$M555*参照!$I$6,IF(AM555="1/4(多子)",$M555*参照!$I$4,IF(AM555="1/4(工･農)",$M555*参照!$I$7,IF(AM555="3/3(多子)",$M555*参照!$I$4,IF(AM555="2/3(多子)",$M555*参照!$I$4,IF(AM555="1/3(多子)",$M555*参照!$I$4,IF(AM555="多子世帯",$M555*参照!$I$4,IF(AM555="対象外",0))))))))))</f>
        <v>0</v>
      </c>
      <c r="CL555" s="454" t="b">
        <f>IF(AN555="3/3",$M555*参照!$I$4,IF(AN555="2/3",$M555*参照!$I$5,IF(AN555="1/3",$M555*参照!$I$6,IF(AN555="1/4(多子)",$M555*参照!$I$4,IF(AN555="1/4(工･農)",$M555*参照!$I$7,IF(AN555="3/3(多子)",$M555*参照!$I$4,IF(AN555="2/3(多子)",$M555*参照!$I$4,IF(AN555="1/3(多子)",$M555*参照!$I$4,IF(AN555="多子世帯",$M555*参照!$I$4,IF(AN555="対象外",0))))))))))</f>
        <v>0</v>
      </c>
      <c r="CM555" s="454" t="b">
        <f>IF(AO555="3/3",$M555*参照!$I$4,IF(AO555="2/3",$M555*参照!$I$5,IF(AO555="1/3",$M555*参照!$I$6,IF(AO555="1/4(多子)",$M555*参照!$I$4,IF(AO555="1/4(工･農)",$M555*参照!$I$7,IF(AO555="3/3(多子)",$M555*参照!$I$4,IF(AO555="2/3(多子)",$M555*参照!$I$4,IF(AO555="1/3(多子)",$M555*参照!$I$4,IF(AO555="多子世帯",$M555*参照!$I$4,IF(AO555="対象外",0))))))))))</f>
        <v>0</v>
      </c>
      <c r="CN555" s="454" t="b">
        <f>IF(AP555="3/3",$M555*参照!$I$4,IF(AP555="2/3",$M555*参照!$I$5,IF(AP555="1/3",$M555*参照!$I$6,IF(AP555="1/4(多子)",$M555*参照!$I$4,IF(AP555="1/4(工･農)",$M555*参照!$I$7,IF(AP555="3/3(多子)",$M555*参照!$I$4,IF(AP555="2/3(多子)",$M555*参照!$I$4,IF(AP555="1/3(多子)",$M555*参照!$I$4,IF(AP555="多子世帯",$M555*参照!$I$4,IF(AP555="対象外",0))))))))))</f>
        <v>0</v>
      </c>
      <c r="CO555" s="454" t="b">
        <f>IF(AQ555="3/3",$M555*参照!$I$4,IF(AQ555="2/3",$M555*参照!$I$5,IF(AQ555="1/3",$M555*参照!$I$6,IF(AQ555="1/4(多子)",$M555*参照!$I$4,IF(AQ555="1/4(工･農)",$M555*参照!$I$7,IF(AQ555="3/3(多子)",$M555*参照!$I$4,IF(AQ555="2/3(多子)",$M555*参照!$I$4,IF(AQ555="1/3(多子)",$M555*参照!$I$4,IF(AQ555="多子世帯",$M555*参照!$I$4,IF(AQ555="対象外",0))))))))))</f>
        <v>0</v>
      </c>
      <c r="CP555" s="454" t="b">
        <f>IF(AR555="3/3",$M555*参照!$I$4,IF(AR555="2/3",$M555*参照!$I$5,IF(AR555="1/3",$M555*参照!$I$6,IF(AR555="1/4(多子)",$M555*参照!$I$4,IF(AR555="1/4(工･農)",$M555*参照!$I$7,IF(AR555="3/3(多子)",$M555*参照!$I$4,IF(AR555="2/3(多子)",$M555*参照!$I$4,IF(AR555="1/3(多子)",$M555*参照!$I$4,IF(AR555="多子世帯",$M555*参照!$I$4,IF(AR555="対象外",0))))))))))</f>
        <v>0</v>
      </c>
      <c r="CQ555" s="455" t="b">
        <f>IF(AS555="3/3",$M555*参照!$I$4,IF(AS555="2/3",$M555*参照!$I$5,IF(AS555="1/3",$M555*参照!$I$6,IF(AS555="1/4(多子)",$M555*参照!$I$4,IF(AS555="1/4(工･農)",$M555*参照!$I$7,IF(AS555="3/3(多子)",$M555*参照!$I$4,IF(AS555="2/3(多子)",$M555*参照!$I$4,IF(AS555="1/3(多子)",$M555*参照!$I$4,IF(AS555="多子世帯",$M555*参照!$I$4,IF(AS555="対象外",0))))))))))</f>
        <v>0</v>
      </c>
      <c r="CR555" s="456">
        <f t="shared" ref="CR555:CR618" si="484">SUM(CF555:CQ555)</f>
        <v>0</v>
      </c>
      <c r="CS555" s="66"/>
      <c r="CT555" s="147"/>
      <c r="CU555" s="147"/>
      <c r="CV555" s="147"/>
      <c r="CW555" s="147"/>
      <c r="CX555" s="147"/>
      <c r="CY555" s="149"/>
      <c r="CZ555" s="100"/>
      <c r="DA555" s="147"/>
      <c r="DB555" s="147"/>
      <c r="DC555" s="147"/>
      <c r="DD555" s="147"/>
      <c r="DE555" s="147"/>
      <c r="DF555" s="148">
        <f t="shared" ref="DF555:DF618" si="485">IF(COUNTIF(CT555:DE555,"家計急変")&gt;0,1,0)</f>
        <v>0</v>
      </c>
      <c r="DG555" s="77">
        <f>IF(CD555=0,0,(ROUNDUP(O555*(BU555*参照!$C$5+BV555*参照!$C$6+BW555*参照!$C$7+BX555*参照!$C$8+BY555*参照!$C$9+BZ555*参照!$C$10+CA555*参照!$C$11+CB555*参照!$C$12+CC555*参照!$C$13)/CD555,-2)))</f>
        <v>0</v>
      </c>
      <c r="DH555" s="136" t="str">
        <f t="shared" si="456"/>
        <v>B</v>
      </c>
    </row>
    <row r="556" spans="1:112" ht="14.4">
      <c r="A556" s="138">
        <v>515</v>
      </c>
      <c r="B556" s="354"/>
      <c r="C556" s="355"/>
      <c r="D556" s="213"/>
      <c r="E556" s="213"/>
      <c r="F556" s="185"/>
      <c r="G556" s="213"/>
      <c r="H556" s="355"/>
      <c r="I556" s="237">
        <v>0</v>
      </c>
      <c r="J556" s="236">
        <f t="shared" si="457"/>
        <v>0</v>
      </c>
      <c r="K556" s="387">
        <f>IF(D556="昼間",参照!$E$4,IF(D556="夜間等",参照!$E$5,IF(D556="通信",参照!$E$6,0)))</f>
        <v>0</v>
      </c>
      <c r="L556" s="240">
        <f t="shared" si="458"/>
        <v>0</v>
      </c>
      <c r="M556" s="241">
        <f t="shared" si="459"/>
        <v>0</v>
      </c>
      <c r="N556" s="238"/>
      <c r="O556" s="238">
        <f t="shared" si="460"/>
        <v>0</v>
      </c>
      <c r="P556" s="389">
        <v>0</v>
      </c>
      <c r="Q556" s="392">
        <f>IF(D556="昼間",参照!$F$4,IF(D556="夜間等",参照!$F$5,IF(D556="通信",参照!$F$6,0)))</f>
        <v>0</v>
      </c>
      <c r="R556" s="240">
        <f t="shared" si="461"/>
        <v>0</v>
      </c>
      <c r="S556" s="214"/>
      <c r="T556" s="384">
        <f t="shared" si="462"/>
        <v>0</v>
      </c>
      <c r="U556" s="382">
        <f t="shared" si="463"/>
        <v>0</v>
      </c>
      <c r="V556" s="380">
        <f t="shared" si="464"/>
        <v>0</v>
      </c>
      <c r="W556" s="378">
        <f t="shared" si="465"/>
        <v>0</v>
      </c>
      <c r="X556" s="386" t="str">
        <f t="shared" si="435"/>
        <v>0</v>
      </c>
      <c r="Y556" s="379">
        <f t="shared" si="466"/>
        <v>0</v>
      </c>
      <c r="Z556" s="441"/>
      <c r="AA556" s="441"/>
      <c r="AB556" s="445">
        <f t="shared" si="467"/>
        <v>0</v>
      </c>
      <c r="AC556" s="356">
        <f t="shared" si="468"/>
        <v>0</v>
      </c>
      <c r="AD556" s="123">
        <f t="shared" si="436"/>
        <v>0</v>
      </c>
      <c r="AE556" s="123">
        <f t="shared" si="437"/>
        <v>0</v>
      </c>
      <c r="AF556" s="183"/>
      <c r="AG556" s="32"/>
      <c r="AH556" s="97"/>
      <c r="AI556" s="33"/>
      <c r="AJ556" s="97"/>
      <c r="AK556" s="33"/>
      <c r="AL556" s="97"/>
      <c r="AM556" s="98"/>
      <c r="AN556" s="99"/>
      <c r="AO556" s="147"/>
      <c r="AP556" s="147"/>
      <c r="AQ556" s="147"/>
      <c r="AR556" s="147"/>
      <c r="AS556" s="33"/>
      <c r="AT556" s="308">
        <f t="shared" si="438"/>
        <v>0</v>
      </c>
      <c r="AU556" s="295">
        <f t="shared" si="439"/>
        <v>0</v>
      </c>
      <c r="AV556" s="295">
        <f t="shared" si="440"/>
        <v>0</v>
      </c>
      <c r="AW556" s="295">
        <f t="shared" si="441"/>
        <v>0</v>
      </c>
      <c r="AX556" s="295">
        <f t="shared" si="442"/>
        <v>0</v>
      </c>
      <c r="AY556" s="295">
        <f t="shared" si="443"/>
        <v>0</v>
      </c>
      <c r="AZ556" s="295">
        <f t="shared" si="444"/>
        <v>0</v>
      </c>
      <c r="BA556" s="295">
        <f t="shared" si="445"/>
        <v>0</v>
      </c>
      <c r="BB556" s="310">
        <f t="shared" si="446"/>
        <v>0</v>
      </c>
      <c r="BC556" s="308">
        <f t="shared" si="447"/>
        <v>0</v>
      </c>
      <c r="BD556" s="308">
        <f t="shared" si="448"/>
        <v>0</v>
      </c>
      <c r="BE556" s="295">
        <f t="shared" si="449"/>
        <v>0</v>
      </c>
      <c r="BF556" s="308">
        <f t="shared" si="450"/>
        <v>0</v>
      </c>
      <c r="BG556" s="295">
        <f t="shared" si="451"/>
        <v>0</v>
      </c>
      <c r="BH556" s="308">
        <f t="shared" si="452"/>
        <v>0</v>
      </c>
      <c r="BI556" s="295">
        <f t="shared" si="453"/>
        <v>0</v>
      </c>
      <c r="BJ556" s="295">
        <f t="shared" si="454"/>
        <v>0</v>
      </c>
      <c r="BK556" s="310">
        <f t="shared" si="455"/>
        <v>0</v>
      </c>
      <c r="BL556" s="317">
        <f t="shared" si="469"/>
        <v>0</v>
      </c>
      <c r="BM556" s="299">
        <f t="shared" si="469"/>
        <v>0</v>
      </c>
      <c r="BN556" s="299">
        <f t="shared" si="470"/>
        <v>0</v>
      </c>
      <c r="BO556" s="299">
        <f t="shared" si="469"/>
        <v>0</v>
      </c>
      <c r="BP556" s="299">
        <f t="shared" si="471"/>
        <v>0</v>
      </c>
      <c r="BQ556" s="299">
        <f t="shared" si="469"/>
        <v>0</v>
      </c>
      <c r="BR556" s="299">
        <f t="shared" si="472"/>
        <v>0</v>
      </c>
      <c r="BS556" s="299">
        <f t="shared" si="473"/>
        <v>0</v>
      </c>
      <c r="BT556" s="318">
        <f t="shared" si="473"/>
        <v>0</v>
      </c>
      <c r="BU556" s="450">
        <f t="shared" si="474"/>
        <v>0</v>
      </c>
      <c r="BV556" s="451">
        <f t="shared" si="475"/>
        <v>0</v>
      </c>
      <c r="BW556" s="451">
        <f t="shared" si="476"/>
        <v>0</v>
      </c>
      <c r="BX556" s="451">
        <f t="shared" si="477"/>
        <v>0</v>
      </c>
      <c r="BY556" s="451">
        <f t="shared" si="478"/>
        <v>0</v>
      </c>
      <c r="BZ556" s="451">
        <f t="shared" si="479"/>
        <v>0</v>
      </c>
      <c r="CA556" s="451">
        <f t="shared" si="480"/>
        <v>0</v>
      </c>
      <c r="CB556" s="451">
        <f t="shared" si="481"/>
        <v>0</v>
      </c>
      <c r="CC556" s="451">
        <f t="shared" si="482"/>
        <v>0</v>
      </c>
      <c r="CD556" s="452">
        <f t="shared" si="483"/>
        <v>0</v>
      </c>
      <c r="CE556" s="453">
        <f>IF($AF556="3/3",$R556*参照!$J$4,IF($AF556="2/3",$R556*参照!$J$5,IF($AF556="1/3",$R556*参照!$J$6,IF($AF556="1/4(多子)",$R556*参照!$J$4,IF($AF556="1/4(工･農)",$R556*参照!$J$7,IF($AF556="3/3(多子)",$R556*参照!$J$4,IF($AF556="2/3(多子)",$R556*参照!$J$4,IF($AF556="1/3(多子)",$R556*参照!$J$4,IF($AF556="多子世帯",$R556*参照!$J$4,)))))))))</f>
        <v>0</v>
      </c>
      <c r="CF556" s="454" t="b">
        <f>IF(AH556="3/3",$M556*参照!$I$4,IF(AH556="2/3",$M556*参照!$I$5,IF(AH556="1/3",$M556*参照!$I$6,IF(AH556="1/4(多子)",$M556*参照!$I$4,IF(AH556="1/4(工･農)",$M556*参照!$I$7,IF(AH556="3/3(多子)",$M556*参照!$I$4,IF(AH556="2/3(多子)",$M556*参照!$I$4,IF(AH556="1/3(多子)",$M556*参照!$I$4,IF(AH556="多子世帯",$M556*参照!$I$4,IF(AH556="対象外",0))))))))))</f>
        <v>0</v>
      </c>
      <c r="CG556" s="454" t="b">
        <f>IF(AI556="3/3",$M556*参照!$I$4,IF(AI556="2/3",$M556*参照!$I$5,IF(AI556="1/3",$M556*参照!$I$6,IF(AI556="1/4(多子)",$M556*参照!$I$4,IF(AI556="1/4(工･農)",$M556*参照!$I$7,IF(AI556="3/3(多子)",$M556*参照!$I$4,IF(AI556="2/3(多子)",$M556*参照!$I$4,IF(AI556="1/3(多子)",$M556*参照!$I$4,IF(AI556="多子世帯",$M556*参照!$I$4,IF(AI556="対象外",0))))))))))</f>
        <v>0</v>
      </c>
      <c r="CH556" s="454" t="b">
        <f>IF(AJ556="3/3",$M556*参照!$I$4,IF(AJ556="2/3",$M556*参照!$I$5,IF(AJ556="1/3",$M556*参照!$I$6,IF(AJ556="1/4(多子)",$M556*参照!$I$4,IF(AJ556="1/4(工･農)",$M556*参照!$I$7,IF(AJ556="3/3(多子)",$M556*参照!$I$4,IF(AJ556="2/3(多子)",$M556*参照!$I$4,IF(AJ556="1/3(多子)",$M556*参照!$I$4,IF(AJ556="多子世帯",$M556*参照!$I$4,IF(AJ556="対象外",0))))))))))</f>
        <v>0</v>
      </c>
      <c r="CI556" s="454" t="b">
        <f>IF(AK556="3/3",$M556*参照!$I$4,IF(AK556="2/3",$M556*参照!$I$5,IF(AK556="1/3",$M556*参照!$I$6,IF(AK556="1/4(多子)",$M556*参照!$I$4,IF(AK556="1/4(工･農)",$M556*参照!$I$7,IF(AK556="3/3(多子)",$M556*参照!$I$4,IF(AK556="2/3(多子)",$M556*参照!$I$4,IF(AK556="1/3(多子)",$M556*参照!$I$4,IF(AK556="多子世帯",$M556*参照!$I$4,IF(AK556="対象外",0))))))))))</f>
        <v>0</v>
      </c>
      <c r="CJ556" s="454" t="b">
        <f>IF(AL556="3/3",$M556*参照!$I$4,IF(AL556="2/3",$M556*参照!$I$5,IF(AL556="1/3",$M556*参照!$I$6,IF(AL556="1/4(多子)",$M556*参照!$I$4,IF(AL556="1/4(工･農)",$M556*参照!$I$7,IF(AL556="3/3(多子)",$M556*参照!$I$4,IF(AL556="2/3(多子)",$M556*参照!$I$4,IF(AL556="1/3(多子)",$M556*参照!$I$4,IF(AL556="多子世帯",$M556*参照!$I$4,IF(AL556="対象外",0))))))))))</f>
        <v>0</v>
      </c>
      <c r="CK556" s="454" t="b">
        <f>IF(AM556="3/3",$M556*参照!$I$4,IF(AM556="2/3",$M556*参照!$I$5,IF(AM556="1/3",$M556*参照!$I$6,IF(AM556="1/4(多子)",$M556*参照!$I$4,IF(AM556="1/4(工･農)",$M556*参照!$I$7,IF(AM556="3/3(多子)",$M556*参照!$I$4,IF(AM556="2/3(多子)",$M556*参照!$I$4,IF(AM556="1/3(多子)",$M556*参照!$I$4,IF(AM556="多子世帯",$M556*参照!$I$4,IF(AM556="対象外",0))))))))))</f>
        <v>0</v>
      </c>
      <c r="CL556" s="454" t="b">
        <f>IF(AN556="3/3",$M556*参照!$I$4,IF(AN556="2/3",$M556*参照!$I$5,IF(AN556="1/3",$M556*参照!$I$6,IF(AN556="1/4(多子)",$M556*参照!$I$4,IF(AN556="1/4(工･農)",$M556*参照!$I$7,IF(AN556="3/3(多子)",$M556*参照!$I$4,IF(AN556="2/3(多子)",$M556*参照!$I$4,IF(AN556="1/3(多子)",$M556*参照!$I$4,IF(AN556="多子世帯",$M556*参照!$I$4,IF(AN556="対象外",0))))))))))</f>
        <v>0</v>
      </c>
      <c r="CM556" s="454" t="b">
        <f>IF(AO556="3/3",$M556*参照!$I$4,IF(AO556="2/3",$M556*参照!$I$5,IF(AO556="1/3",$M556*参照!$I$6,IF(AO556="1/4(多子)",$M556*参照!$I$4,IF(AO556="1/4(工･農)",$M556*参照!$I$7,IF(AO556="3/3(多子)",$M556*参照!$I$4,IF(AO556="2/3(多子)",$M556*参照!$I$4,IF(AO556="1/3(多子)",$M556*参照!$I$4,IF(AO556="多子世帯",$M556*参照!$I$4,IF(AO556="対象外",0))))))))))</f>
        <v>0</v>
      </c>
      <c r="CN556" s="454" t="b">
        <f>IF(AP556="3/3",$M556*参照!$I$4,IF(AP556="2/3",$M556*参照!$I$5,IF(AP556="1/3",$M556*参照!$I$6,IF(AP556="1/4(多子)",$M556*参照!$I$4,IF(AP556="1/4(工･農)",$M556*参照!$I$7,IF(AP556="3/3(多子)",$M556*参照!$I$4,IF(AP556="2/3(多子)",$M556*参照!$I$4,IF(AP556="1/3(多子)",$M556*参照!$I$4,IF(AP556="多子世帯",$M556*参照!$I$4,IF(AP556="対象外",0))))))))))</f>
        <v>0</v>
      </c>
      <c r="CO556" s="454" t="b">
        <f>IF(AQ556="3/3",$M556*参照!$I$4,IF(AQ556="2/3",$M556*参照!$I$5,IF(AQ556="1/3",$M556*参照!$I$6,IF(AQ556="1/4(多子)",$M556*参照!$I$4,IF(AQ556="1/4(工･農)",$M556*参照!$I$7,IF(AQ556="3/3(多子)",$M556*参照!$I$4,IF(AQ556="2/3(多子)",$M556*参照!$I$4,IF(AQ556="1/3(多子)",$M556*参照!$I$4,IF(AQ556="多子世帯",$M556*参照!$I$4,IF(AQ556="対象外",0))))))))))</f>
        <v>0</v>
      </c>
      <c r="CP556" s="454" t="b">
        <f>IF(AR556="3/3",$M556*参照!$I$4,IF(AR556="2/3",$M556*参照!$I$5,IF(AR556="1/3",$M556*参照!$I$6,IF(AR556="1/4(多子)",$M556*参照!$I$4,IF(AR556="1/4(工･農)",$M556*参照!$I$7,IF(AR556="3/3(多子)",$M556*参照!$I$4,IF(AR556="2/3(多子)",$M556*参照!$I$4,IF(AR556="1/3(多子)",$M556*参照!$I$4,IF(AR556="多子世帯",$M556*参照!$I$4,IF(AR556="対象外",0))))))))))</f>
        <v>0</v>
      </c>
      <c r="CQ556" s="455" t="b">
        <f>IF(AS556="3/3",$M556*参照!$I$4,IF(AS556="2/3",$M556*参照!$I$5,IF(AS556="1/3",$M556*参照!$I$6,IF(AS556="1/4(多子)",$M556*参照!$I$4,IF(AS556="1/4(工･農)",$M556*参照!$I$7,IF(AS556="3/3(多子)",$M556*参照!$I$4,IF(AS556="2/3(多子)",$M556*参照!$I$4,IF(AS556="1/3(多子)",$M556*参照!$I$4,IF(AS556="多子世帯",$M556*参照!$I$4,IF(AS556="対象外",0))))))))))</f>
        <v>0</v>
      </c>
      <c r="CR556" s="456">
        <f t="shared" si="484"/>
        <v>0</v>
      </c>
      <c r="CS556" s="66"/>
      <c r="CT556" s="147"/>
      <c r="CU556" s="147"/>
      <c r="CV556" s="147"/>
      <c r="CW556" s="147"/>
      <c r="CX556" s="147"/>
      <c r="CY556" s="149"/>
      <c r="CZ556" s="100"/>
      <c r="DA556" s="147"/>
      <c r="DB556" s="147"/>
      <c r="DC556" s="147"/>
      <c r="DD556" s="147"/>
      <c r="DE556" s="147"/>
      <c r="DF556" s="148">
        <f t="shared" si="485"/>
        <v>0</v>
      </c>
      <c r="DG556" s="77">
        <f>IF(CD556=0,0,(ROUNDUP(O556*(BU556*参照!$C$5+BV556*参照!$C$6+BW556*参照!$C$7+BX556*参照!$C$8+BY556*参照!$C$9+BZ556*参照!$C$10+CA556*参照!$C$11+CB556*参照!$C$12+CC556*参照!$C$13)/CD556,-2)))</f>
        <v>0</v>
      </c>
      <c r="DH556" s="136" t="str">
        <f t="shared" si="456"/>
        <v>B</v>
      </c>
    </row>
    <row r="557" spans="1:112" ht="14.4">
      <c r="A557" s="138">
        <v>516</v>
      </c>
      <c r="B557" s="354"/>
      <c r="C557" s="355"/>
      <c r="D557" s="213"/>
      <c r="E557" s="213"/>
      <c r="F557" s="185"/>
      <c r="G557" s="213"/>
      <c r="H557" s="355"/>
      <c r="I557" s="237">
        <v>0</v>
      </c>
      <c r="J557" s="236">
        <f t="shared" si="457"/>
        <v>0</v>
      </c>
      <c r="K557" s="387">
        <f>IF(D557="昼間",参照!$E$4,IF(D557="夜間等",参照!$E$5,IF(D557="通信",参照!$E$6,0)))</f>
        <v>0</v>
      </c>
      <c r="L557" s="240">
        <f t="shared" si="458"/>
        <v>0</v>
      </c>
      <c r="M557" s="241">
        <f t="shared" si="459"/>
        <v>0</v>
      </c>
      <c r="N557" s="238"/>
      <c r="O557" s="238">
        <f t="shared" si="460"/>
        <v>0</v>
      </c>
      <c r="P557" s="389">
        <v>0</v>
      </c>
      <c r="Q557" s="392">
        <f>IF(D557="昼間",参照!$F$4,IF(D557="夜間等",参照!$F$5,IF(D557="通信",参照!$F$6,0)))</f>
        <v>0</v>
      </c>
      <c r="R557" s="240">
        <f t="shared" si="461"/>
        <v>0</v>
      </c>
      <c r="S557" s="214"/>
      <c r="T557" s="384">
        <f t="shared" si="462"/>
        <v>0</v>
      </c>
      <c r="U557" s="382">
        <f t="shared" si="463"/>
        <v>0</v>
      </c>
      <c r="V557" s="380">
        <f t="shared" si="464"/>
        <v>0</v>
      </c>
      <c r="W557" s="378">
        <f t="shared" si="465"/>
        <v>0</v>
      </c>
      <c r="X557" s="386" t="str">
        <f t="shared" si="435"/>
        <v>0</v>
      </c>
      <c r="Y557" s="379">
        <f t="shared" si="466"/>
        <v>0</v>
      </c>
      <c r="Z557" s="441"/>
      <c r="AA557" s="441"/>
      <c r="AB557" s="445">
        <f t="shared" si="467"/>
        <v>0</v>
      </c>
      <c r="AC557" s="356">
        <f t="shared" si="468"/>
        <v>0</v>
      </c>
      <c r="AD557" s="123">
        <f t="shared" si="436"/>
        <v>0</v>
      </c>
      <c r="AE557" s="123">
        <f t="shared" si="437"/>
        <v>0</v>
      </c>
      <c r="AF557" s="183"/>
      <c r="AG557" s="32"/>
      <c r="AH557" s="97"/>
      <c r="AI557" s="33"/>
      <c r="AJ557" s="97"/>
      <c r="AK557" s="33"/>
      <c r="AL557" s="97"/>
      <c r="AM557" s="98"/>
      <c r="AN557" s="99"/>
      <c r="AO557" s="147"/>
      <c r="AP557" s="147"/>
      <c r="AQ557" s="147"/>
      <c r="AR557" s="147"/>
      <c r="AS557" s="33"/>
      <c r="AT557" s="308">
        <f t="shared" si="438"/>
        <v>0</v>
      </c>
      <c r="AU557" s="295">
        <f t="shared" si="439"/>
        <v>0</v>
      </c>
      <c r="AV557" s="295">
        <f t="shared" si="440"/>
        <v>0</v>
      </c>
      <c r="AW557" s="295">
        <f t="shared" si="441"/>
        <v>0</v>
      </c>
      <c r="AX557" s="295">
        <f t="shared" si="442"/>
        <v>0</v>
      </c>
      <c r="AY557" s="295">
        <f t="shared" si="443"/>
        <v>0</v>
      </c>
      <c r="AZ557" s="295">
        <f t="shared" si="444"/>
        <v>0</v>
      </c>
      <c r="BA557" s="295">
        <f t="shared" si="445"/>
        <v>0</v>
      </c>
      <c r="BB557" s="310">
        <f t="shared" si="446"/>
        <v>0</v>
      </c>
      <c r="BC557" s="308">
        <f t="shared" si="447"/>
        <v>0</v>
      </c>
      <c r="BD557" s="308">
        <f t="shared" si="448"/>
        <v>0</v>
      </c>
      <c r="BE557" s="295">
        <f t="shared" si="449"/>
        <v>0</v>
      </c>
      <c r="BF557" s="308">
        <f t="shared" si="450"/>
        <v>0</v>
      </c>
      <c r="BG557" s="295">
        <f t="shared" si="451"/>
        <v>0</v>
      </c>
      <c r="BH557" s="308">
        <f t="shared" si="452"/>
        <v>0</v>
      </c>
      <c r="BI557" s="295">
        <f t="shared" si="453"/>
        <v>0</v>
      </c>
      <c r="BJ557" s="295">
        <f t="shared" si="454"/>
        <v>0</v>
      </c>
      <c r="BK557" s="310">
        <f t="shared" si="455"/>
        <v>0</v>
      </c>
      <c r="BL557" s="317">
        <f t="shared" si="469"/>
        <v>0</v>
      </c>
      <c r="BM557" s="299">
        <f t="shared" si="469"/>
        <v>0</v>
      </c>
      <c r="BN557" s="299">
        <f t="shared" si="470"/>
        <v>0</v>
      </c>
      <c r="BO557" s="299">
        <f t="shared" si="469"/>
        <v>0</v>
      </c>
      <c r="BP557" s="299">
        <f t="shared" si="471"/>
        <v>0</v>
      </c>
      <c r="BQ557" s="299">
        <f t="shared" si="469"/>
        <v>0</v>
      </c>
      <c r="BR557" s="299">
        <f t="shared" si="472"/>
        <v>0</v>
      </c>
      <c r="BS557" s="299">
        <f t="shared" si="473"/>
        <v>0</v>
      </c>
      <c r="BT557" s="318">
        <f t="shared" si="473"/>
        <v>0</v>
      </c>
      <c r="BU557" s="450">
        <f t="shared" si="474"/>
        <v>0</v>
      </c>
      <c r="BV557" s="451">
        <f t="shared" si="475"/>
        <v>0</v>
      </c>
      <c r="BW557" s="451">
        <f t="shared" si="476"/>
        <v>0</v>
      </c>
      <c r="BX557" s="451">
        <f t="shared" si="477"/>
        <v>0</v>
      </c>
      <c r="BY557" s="451">
        <f t="shared" si="478"/>
        <v>0</v>
      </c>
      <c r="BZ557" s="451">
        <f t="shared" si="479"/>
        <v>0</v>
      </c>
      <c r="CA557" s="451">
        <f t="shared" si="480"/>
        <v>0</v>
      </c>
      <c r="CB557" s="451">
        <f t="shared" si="481"/>
        <v>0</v>
      </c>
      <c r="CC557" s="451">
        <f t="shared" si="482"/>
        <v>0</v>
      </c>
      <c r="CD557" s="452">
        <f t="shared" si="483"/>
        <v>0</v>
      </c>
      <c r="CE557" s="453">
        <f>IF($AF557="3/3",$R557*参照!$J$4,IF($AF557="2/3",$R557*参照!$J$5,IF($AF557="1/3",$R557*参照!$J$6,IF($AF557="1/4(多子)",$R557*参照!$J$4,IF($AF557="1/4(工･農)",$R557*参照!$J$7,IF($AF557="3/3(多子)",$R557*参照!$J$4,IF($AF557="2/3(多子)",$R557*参照!$J$4,IF($AF557="1/3(多子)",$R557*参照!$J$4,IF($AF557="多子世帯",$R557*参照!$J$4,)))))))))</f>
        <v>0</v>
      </c>
      <c r="CF557" s="454" t="b">
        <f>IF(AH557="3/3",$M557*参照!$I$4,IF(AH557="2/3",$M557*参照!$I$5,IF(AH557="1/3",$M557*参照!$I$6,IF(AH557="1/4(多子)",$M557*参照!$I$4,IF(AH557="1/4(工･農)",$M557*参照!$I$7,IF(AH557="3/3(多子)",$M557*参照!$I$4,IF(AH557="2/3(多子)",$M557*参照!$I$4,IF(AH557="1/3(多子)",$M557*参照!$I$4,IF(AH557="多子世帯",$M557*参照!$I$4,IF(AH557="対象外",0))))))))))</f>
        <v>0</v>
      </c>
      <c r="CG557" s="454" t="b">
        <f>IF(AI557="3/3",$M557*参照!$I$4,IF(AI557="2/3",$M557*参照!$I$5,IF(AI557="1/3",$M557*参照!$I$6,IF(AI557="1/4(多子)",$M557*参照!$I$4,IF(AI557="1/4(工･農)",$M557*参照!$I$7,IF(AI557="3/3(多子)",$M557*参照!$I$4,IF(AI557="2/3(多子)",$M557*参照!$I$4,IF(AI557="1/3(多子)",$M557*参照!$I$4,IF(AI557="多子世帯",$M557*参照!$I$4,IF(AI557="対象外",0))))))))))</f>
        <v>0</v>
      </c>
      <c r="CH557" s="454" t="b">
        <f>IF(AJ557="3/3",$M557*参照!$I$4,IF(AJ557="2/3",$M557*参照!$I$5,IF(AJ557="1/3",$M557*参照!$I$6,IF(AJ557="1/4(多子)",$M557*参照!$I$4,IF(AJ557="1/4(工･農)",$M557*参照!$I$7,IF(AJ557="3/3(多子)",$M557*参照!$I$4,IF(AJ557="2/3(多子)",$M557*参照!$I$4,IF(AJ557="1/3(多子)",$M557*参照!$I$4,IF(AJ557="多子世帯",$M557*参照!$I$4,IF(AJ557="対象外",0))))))))))</f>
        <v>0</v>
      </c>
      <c r="CI557" s="454" t="b">
        <f>IF(AK557="3/3",$M557*参照!$I$4,IF(AK557="2/3",$M557*参照!$I$5,IF(AK557="1/3",$M557*参照!$I$6,IF(AK557="1/4(多子)",$M557*参照!$I$4,IF(AK557="1/4(工･農)",$M557*参照!$I$7,IF(AK557="3/3(多子)",$M557*参照!$I$4,IF(AK557="2/3(多子)",$M557*参照!$I$4,IF(AK557="1/3(多子)",$M557*参照!$I$4,IF(AK557="多子世帯",$M557*参照!$I$4,IF(AK557="対象外",0))))))))))</f>
        <v>0</v>
      </c>
      <c r="CJ557" s="454" t="b">
        <f>IF(AL557="3/3",$M557*参照!$I$4,IF(AL557="2/3",$M557*参照!$I$5,IF(AL557="1/3",$M557*参照!$I$6,IF(AL557="1/4(多子)",$M557*参照!$I$4,IF(AL557="1/4(工･農)",$M557*参照!$I$7,IF(AL557="3/3(多子)",$M557*参照!$I$4,IF(AL557="2/3(多子)",$M557*参照!$I$4,IF(AL557="1/3(多子)",$M557*参照!$I$4,IF(AL557="多子世帯",$M557*参照!$I$4,IF(AL557="対象外",0))))))))))</f>
        <v>0</v>
      </c>
      <c r="CK557" s="454" t="b">
        <f>IF(AM557="3/3",$M557*参照!$I$4,IF(AM557="2/3",$M557*参照!$I$5,IF(AM557="1/3",$M557*参照!$I$6,IF(AM557="1/4(多子)",$M557*参照!$I$4,IF(AM557="1/4(工･農)",$M557*参照!$I$7,IF(AM557="3/3(多子)",$M557*参照!$I$4,IF(AM557="2/3(多子)",$M557*参照!$I$4,IF(AM557="1/3(多子)",$M557*参照!$I$4,IF(AM557="多子世帯",$M557*参照!$I$4,IF(AM557="対象外",0))))))))))</f>
        <v>0</v>
      </c>
      <c r="CL557" s="454" t="b">
        <f>IF(AN557="3/3",$M557*参照!$I$4,IF(AN557="2/3",$M557*参照!$I$5,IF(AN557="1/3",$M557*参照!$I$6,IF(AN557="1/4(多子)",$M557*参照!$I$4,IF(AN557="1/4(工･農)",$M557*参照!$I$7,IF(AN557="3/3(多子)",$M557*参照!$I$4,IF(AN557="2/3(多子)",$M557*参照!$I$4,IF(AN557="1/3(多子)",$M557*参照!$I$4,IF(AN557="多子世帯",$M557*参照!$I$4,IF(AN557="対象外",0))))))))))</f>
        <v>0</v>
      </c>
      <c r="CM557" s="454" t="b">
        <f>IF(AO557="3/3",$M557*参照!$I$4,IF(AO557="2/3",$M557*参照!$I$5,IF(AO557="1/3",$M557*参照!$I$6,IF(AO557="1/4(多子)",$M557*参照!$I$4,IF(AO557="1/4(工･農)",$M557*参照!$I$7,IF(AO557="3/3(多子)",$M557*参照!$I$4,IF(AO557="2/3(多子)",$M557*参照!$I$4,IF(AO557="1/3(多子)",$M557*参照!$I$4,IF(AO557="多子世帯",$M557*参照!$I$4,IF(AO557="対象外",0))))))))))</f>
        <v>0</v>
      </c>
      <c r="CN557" s="454" t="b">
        <f>IF(AP557="3/3",$M557*参照!$I$4,IF(AP557="2/3",$M557*参照!$I$5,IF(AP557="1/3",$M557*参照!$I$6,IF(AP557="1/4(多子)",$M557*参照!$I$4,IF(AP557="1/4(工･農)",$M557*参照!$I$7,IF(AP557="3/3(多子)",$M557*参照!$I$4,IF(AP557="2/3(多子)",$M557*参照!$I$4,IF(AP557="1/3(多子)",$M557*参照!$I$4,IF(AP557="多子世帯",$M557*参照!$I$4,IF(AP557="対象外",0))))))))))</f>
        <v>0</v>
      </c>
      <c r="CO557" s="454" t="b">
        <f>IF(AQ557="3/3",$M557*参照!$I$4,IF(AQ557="2/3",$M557*参照!$I$5,IF(AQ557="1/3",$M557*参照!$I$6,IF(AQ557="1/4(多子)",$M557*参照!$I$4,IF(AQ557="1/4(工･農)",$M557*参照!$I$7,IF(AQ557="3/3(多子)",$M557*参照!$I$4,IF(AQ557="2/3(多子)",$M557*参照!$I$4,IF(AQ557="1/3(多子)",$M557*参照!$I$4,IF(AQ557="多子世帯",$M557*参照!$I$4,IF(AQ557="対象外",0))))))))))</f>
        <v>0</v>
      </c>
      <c r="CP557" s="454" t="b">
        <f>IF(AR557="3/3",$M557*参照!$I$4,IF(AR557="2/3",$M557*参照!$I$5,IF(AR557="1/3",$M557*参照!$I$6,IF(AR557="1/4(多子)",$M557*参照!$I$4,IF(AR557="1/4(工･農)",$M557*参照!$I$7,IF(AR557="3/3(多子)",$M557*参照!$I$4,IF(AR557="2/3(多子)",$M557*参照!$I$4,IF(AR557="1/3(多子)",$M557*参照!$I$4,IF(AR557="多子世帯",$M557*参照!$I$4,IF(AR557="対象外",0))))))))))</f>
        <v>0</v>
      </c>
      <c r="CQ557" s="455" t="b">
        <f>IF(AS557="3/3",$M557*参照!$I$4,IF(AS557="2/3",$M557*参照!$I$5,IF(AS557="1/3",$M557*参照!$I$6,IF(AS557="1/4(多子)",$M557*参照!$I$4,IF(AS557="1/4(工･農)",$M557*参照!$I$7,IF(AS557="3/3(多子)",$M557*参照!$I$4,IF(AS557="2/3(多子)",$M557*参照!$I$4,IF(AS557="1/3(多子)",$M557*参照!$I$4,IF(AS557="多子世帯",$M557*参照!$I$4,IF(AS557="対象外",0))))))))))</f>
        <v>0</v>
      </c>
      <c r="CR557" s="456">
        <f t="shared" si="484"/>
        <v>0</v>
      </c>
      <c r="CS557" s="66"/>
      <c r="CT557" s="147"/>
      <c r="CU557" s="147"/>
      <c r="CV557" s="147"/>
      <c r="CW557" s="147"/>
      <c r="CX557" s="147"/>
      <c r="CY557" s="149"/>
      <c r="CZ557" s="100"/>
      <c r="DA557" s="147"/>
      <c r="DB557" s="147"/>
      <c r="DC557" s="147"/>
      <c r="DD557" s="147"/>
      <c r="DE557" s="147"/>
      <c r="DF557" s="148">
        <f t="shared" si="485"/>
        <v>0</v>
      </c>
      <c r="DG557" s="77">
        <f>IF(CD557=0,0,(ROUNDUP(O557*(BU557*参照!$C$5+BV557*参照!$C$6+BW557*参照!$C$7+BX557*参照!$C$8+BY557*参照!$C$9+BZ557*参照!$C$10+CA557*参照!$C$11+CB557*参照!$C$12+CC557*参照!$C$13)/CD557,-2)))</f>
        <v>0</v>
      </c>
      <c r="DH557" s="136" t="str">
        <f t="shared" si="456"/>
        <v>B</v>
      </c>
    </row>
    <row r="558" spans="1:112" ht="14.4">
      <c r="A558" s="138">
        <v>517</v>
      </c>
      <c r="B558" s="354"/>
      <c r="C558" s="355"/>
      <c r="D558" s="213"/>
      <c r="E558" s="213"/>
      <c r="F558" s="185"/>
      <c r="G558" s="213"/>
      <c r="H558" s="355"/>
      <c r="I558" s="237">
        <v>0</v>
      </c>
      <c r="J558" s="236">
        <f t="shared" si="457"/>
        <v>0</v>
      </c>
      <c r="K558" s="387">
        <f>IF(D558="昼間",参照!$E$4,IF(D558="夜間等",参照!$E$5,IF(D558="通信",参照!$E$6,0)))</f>
        <v>0</v>
      </c>
      <c r="L558" s="240">
        <f t="shared" si="458"/>
        <v>0</v>
      </c>
      <c r="M558" s="241">
        <f t="shared" si="459"/>
        <v>0</v>
      </c>
      <c r="N558" s="238"/>
      <c r="O558" s="238">
        <f t="shared" si="460"/>
        <v>0</v>
      </c>
      <c r="P558" s="389">
        <v>0</v>
      </c>
      <c r="Q558" s="392">
        <f>IF(D558="昼間",参照!$F$4,IF(D558="夜間等",参照!$F$5,IF(D558="通信",参照!$F$6,0)))</f>
        <v>0</v>
      </c>
      <c r="R558" s="240">
        <f t="shared" si="461"/>
        <v>0</v>
      </c>
      <c r="S558" s="214"/>
      <c r="T558" s="384">
        <f t="shared" si="462"/>
        <v>0</v>
      </c>
      <c r="U558" s="382">
        <f t="shared" si="463"/>
        <v>0</v>
      </c>
      <c r="V558" s="380">
        <f t="shared" si="464"/>
        <v>0</v>
      </c>
      <c r="W558" s="378">
        <f t="shared" si="465"/>
        <v>0</v>
      </c>
      <c r="X558" s="386" t="str">
        <f t="shared" si="435"/>
        <v>0</v>
      </c>
      <c r="Y558" s="379">
        <f t="shared" si="466"/>
        <v>0</v>
      </c>
      <c r="Z558" s="441"/>
      <c r="AA558" s="441"/>
      <c r="AB558" s="445">
        <f t="shared" si="467"/>
        <v>0</v>
      </c>
      <c r="AC558" s="356">
        <f t="shared" si="468"/>
        <v>0</v>
      </c>
      <c r="AD558" s="123">
        <f t="shared" si="436"/>
        <v>0</v>
      </c>
      <c r="AE558" s="123">
        <f t="shared" si="437"/>
        <v>0</v>
      </c>
      <c r="AF558" s="183"/>
      <c r="AG558" s="32"/>
      <c r="AH558" s="97"/>
      <c r="AI558" s="33"/>
      <c r="AJ558" s="97"/>
      <c r="AK558" s="33"/>
      <c r="AL558" s="97"/>
      <c r="AM558" s="98"/>
      <c r="AN558" s="99"/>
      <c r="AO558" s="147"/>
      <c r="AP558" s="147"/>
      <c r="AQ558" s="147"/>
      <c r="AR558" s="147"/>
      <c r="AS558" s="33"/>
      <c r="AT558" s="308">
        <f t="shared" si="438"/>
        <v>0</v>
      </c>
      <c r="AU558" s="295">
        <f t="shared" si="439"/>
        <v>0</v>
      </c>
      <c r="AV558" s="295">
        <f t="shared" si="440"/>
        <v>0</v>
      </c>
      <c r="AW558" s="295">
        <f t="shared" si="441"/>
        <v>0</v>
      </c>
      <c r="AX558" s="295">
        <f t="shared" si="442"/>
        <v>0</v>
      </c>
      <c r="AY558" s="295">
        <f t="shared" si="443"/>
        <v>0</v>
      </c>
      <c r="AZ558" s="295">
        <f t="shared" si="444"/>
        <v>0</v>
      </c>
      <c r="BA558" s="295">
        <f t="shared" si="445"/>
        <v>0</v>
      </c>
      <c r="BB558" s="310">
        <f t="shared" si="446"/>
        <v>0</v>
      </c>
      <c r="BC558" s="308">
        <f t="shared" si="447"/>
        <v>0</v>
      </c>
      <c r="BD558" s="308">
        <f t="shared" si="448"/>
        <v>0</v>
      </c>
      <c r="BE558" s="295">
        <f t="shared" si="449"/>
        <v>0</v>
      </c>
      <c r="BF558" s="308">
        <f t="shared" si="450"/>
        <v>0</v>
      </c>
      <c r="BG558" s="295">
        <f t="shared" si="451"/>
        <v>0</v>
      </c>
      <c r="BH558" s="308">
        <f t="shared" si="452"/>
        <v>0</v>
      </c>
      <c r="BI558" s="295">
        <f t="shared" si="453"/>
        <v>0</v>
      </c>
      <c r="BJ558" s="295">
        <f t="shared" si="454"/>
        <v>0</v>
      </c>
      <c r="BK558" s="310">
        <f t="shared" si="455"/>
        <v>0</v>
      </c>
      <c r="BL558" s="317">
        <f t="shared" si="469"/>
        <v>0</v>
      </c>
      <c r="BM558" s="299">
        <f t="shared" si="469"/>
        <v>0</v>
      </c>
      <c r="BN558" s="299">
        <f t="shared" si="470"/>
        <v>0</v>
      </c>
      <c r="BO558" s="299">
        <f t="shared" si="469"/>
        <v>0</v>
      </c>
      <c r="BP558" s="299">
        <f t="shared" si="471"/>
        <v>0</v>
      </c>
      <c r="BQ558" s="299">
        <f t="shared" si="469"/>
        <v>0</v>
      </c>
      <c r="BR558" s="299">
        <f t="shared" si="472"/>
        <v>0</v>
      </c>
      <c r="BS558" s="299">
        <f t="shared" si="473"/>
        <v>0</v>
      </c>
      <c r="BT558" s="318">
        <f t="shared" si="473"/>
        <v>0</v>
      </c>
      <c r="BU558" s="450">
        <f t="shared" si="474"/>
        <v>0</v>
      </c>
      <c r="BV558" s="451">
        <f t="shared" si="475"/>
        <v>0</v>
      </c>
      <c r="BW558" s="451">
        <f t="shared" si="476"/>
        <v>0</v>
      </c>
      <c r="BX558" s="451">
        <f t="shared" si="477"/>
        <v>0</v>
      </c>
      <c r="BY558" s="451">
        <f t="shared" si="478"/>
        <v>0</v>
      </c>
      <c r="BZ558" s="451">
        <f t="shared" si="479"/>
        <v>0</v>
      </c>
      <c r="CA558" s="451">
        <f t="shared" si="480"/>
        <v>0</v>
      </c>
      <c r="CB558" s="451">
        <f t="shared" si="481"/>
        <v>0</v>
      </c>
      <c r="CC558" s="451">
        <f t="shared" si="482"/>
        <v>0</v>
      </c>
      <c r="CD558" s="452">
        <f t="shared" si="483"/>
        <v>0</v>
      </c>
      <c r="CE558" s="453">
        <f>IF($AF558="3/3",$R558*参照!$J$4,IF($AF558="2/3",$R558*参照!$J$5,IF($AF558="1/3",$R558*参照!$J$6,IF($AF558="1/4(多子)",$R558*参照!$J$4,IF($AF558="1/4(工･農)",$R558*参照!$J$7,IF($AF558="3/3(多子)",$R558*参照!$J$4,IF($AF558="2/3(多子)",$R558*参照!$J$4,IF($AF558="1/3(多子)",$R558*参照!$J$4,IF($AF558="多子世帯",$R558*参照!$J$4,)))))))))</f>
        <v>0</v>
      </c>
      <c r="CF558" s="454" t="b">
        <f>IF(AH558="3/3",$M558*参照!$I$4,IF(AH558="2/3",$M558*参照!$I$5,IF(AH558="1/3",$M558*参照!$I$6,IF(AH558="1/4(多子)",$M558*参照!$I$4,IF(AH558="1/4(工･農)",$M558*参照!$I$7,IF(AH558="3/3(多子)",$M558*参照!$I$4,IF(AH558="2/3(多子)",$M558*参照!$I$4,IF(AH558="1/3(多子)",$M558*参照!$I$4,IF(AH558="多子世帯",$M558*参照!$I$4,IF(AH558="対象外",0))))))))))</f>
        <v>0</v>
      </c>
      <c r="CG558" s="454" t="b">
        <f>IF(AI558="3/3",$M558*参照!$I$4,IF(AI558="2/3",$M558*参照!$I$5,IF(AI558="1/3",$M558*参照!$I$6,IF(AI558="1/4(多子)",$M558*参照!$I$4,IF(AI558="1/4(工･農)",$M558*参照!$I$7,IF(AI558="3/3(多子)",$M558*参照!$I$4,IF(AI558="2/3(多子)",$M558*参照!$I$4,IF(AI558="1/3(多子)",$M558*参照!$I$4,IF(AI558="多子世帯",$M558*参照!$I$4,IF(AI558="対象外",0))))))))))</f>
        <v>0</v>
      </c>
      <c r="CH558" s="454" t="b">
        <f>IF(AJ558="3/3",$M558*参照!$I$4,IF(AJ558="2/3",$M558*参照!$I$5,IF(AJ558="1/3",$M558*参照!$I$6,IF(AJ558="1/4(多子)",$M558*参照!$I$4,IF(AJ558="1/4(工･農)",$M558*参照!$I$7,IF(AJ558="3/3(多子)",$M558*参照!$I$4,IF(AJ558="2/3(多子)",$M558*参照!$I$4,IF(AJ558="1/3(多子)",$M558*参照!$I$4,IF(AJ558="多子世帯",$M558*参照!$I$4,IF(AJ558="対象外",0))))))))))</f>
        <v>0</v>
      </c>
      <c r="CI558" s="454" t="b">
        <f>IF(AK558="3/3",$M558*参照!$I$4,IF(AK558="2/3",$M558*参照!$I$5,IF(AK558="1/3",$M558*参照!$I$6,IF(AK558="1/4(多子)",$M558*参照!$I$4,IF(AK558="1/4(工･農)",$M558*参照!$I$7,IF(AK558="3/3(多子)",$M558*参照!$I$4,IF(AK558="2/3(多子)",$M558*参照!$I$4,IF(AK558="1/3(多子)",$M558*参照!$I$4,IF(AK558="多子世帯",$M558*参照!$I$4,IF(AK558="対象外",0))))))))))</f>
        <v>0</v>
      </c>
      <c r="CJ558" s="454" t="b">
        <f>IF(AL558="3/3",$M558*参照!$I$4,IF(AL558="2/3",$M558*参照!$I$5,IF(AL558="1/3",$M558*参照!$I$6,IF(AL558="1/4(多子)",$M558*参照!$I$4,IF(AL558="1/4(工･農)",$M558*参照!$I$7,IF(AL558="3/3(多子)",$M558*参照!$I$4,IF(AL558="2/3(多子)",$M558*参照!$I$4,IF(AL558="1/3(多子)",$M558*参照!$I$4,IF(AL558="多子世帯",$M558*参照!$I$4,IF(AL558="対象外",0))))))))))</f>
        <v>0</v>
      </c>
      <c r="CK558" s="454" t="b">
        <f>IF(AM558="3/3",$M558*参照!$I$4,IF(AM558="2/3",$M558*参照!$I$5,IF(AM558="1/3",$M558*参照!$I$6,IF(AM558="1/4(多子)",$M558*参照!$I$4,IF(AM558="1/4(工･農)",$M558*参照!$I$7,IF(AM558="3/3(多子)",$M558*参照!$I$4,IF(AM558="2/3(多子)",$M558*参照!$I$4,IF(AM558="1/3(多子)",$M558*参照!$I$4,IF(AM558="多子世帯",$M558*参照!$I$4,IF(AM558="対象外",0))))))))))</f>
        <v>0</v>
      </c>
      <c r="CL558" s="454" t="b">
        <f>IF(AN558="3/3",$M558*参照!$I$4,IF(AN558="2/3",$M558*参照!$I$5,IF(AN558="1/3",$M558*参照!$I$6,IF(AN558="1/4(多子)",$M558*参照!$I$4,IF(AN558="1/4(工･農)",$M558*参照!$I$7,IF(AN558="3/3(多子)",$M558*参照!$I$4,IF(AN558="2/3(多子)",$M558*参照!$I$4,IF(AN558="1/3(多子)",$M558*参照!$I$4,IF(AN558="多子世帯",$M558*参照!$I$4,IF(AN558="対象外",0))))))))))</f>
        <v>0</v>
      </c>
      <c r="CM558" s="454" t="b">
        <f>IF(AO558="3/3",$M558*参照!$I$4,IF(AO558="2/3",$M558*参照!$I$5,IF(AO558="1/3",$M558*参照!$I$6,IF(AO558="1/4(多子)",$M558*参照!$I$4,IF(AO558="1/4(工･農)",$M558*参照!$I$7,IF(AO558="3/3(多子)",$M558*参照!$I$4,IF(AO558="2/3(多子)",$M558*参照!$I$4,IF(AO558="1/3(多子)",$M558*参照!$I$4,IF(AO558="多子世帯",$M558*参照!$I$4,IF(AO558="対象外",0))))))))))</f>
        <v>0</v>
      </c>
      <c r="CN558" s="454" t="b">
        <f>IF(AP558="3/3",$M558*参照!$I$4,IF(AP558="2/3",$M558*参照!$I$5,IF(AP558="1/3",$M558*参照!$I$6,IF(AP558="1/4(多子)",$M558*参照!$I$4,IF(AP558="1/4(工･農)",$M558*参照!$I$7,IF(AP558="3/3(多子)",$M558*参照!$I$4,IF(AP558="2/3(多子)",$M558*参照!$I$4,IF(AP558="1/3(多子)",$M558*参照!$I$4,IF(AP558="多子世帯",$M558*参照!$I$4,IF(AP558="対象外",0))))))))))</f>
        <v>0</v>
      </c>
      <c r="CO558" s="454" t="b">
        <f>IF(AQ558="3/3",$M558*参照!$I$4,IF(AQ558="2/3",$M558*参照!$I$5,IF(AQ558="1/3",$M558*参照!$I$6,IF(AQ558="1/4(多子)",$M558*参照!$I$4,IF(AQ558="1/4(工･農)",$M558*参照!$I$7,IF(AQ558="3/3(多子)",$M558*参照!$I$4,IF(AQ558="2/3(多子)",$M558*参照!$I$4,IF(AQ558="1/3(多子)",$M558*参照!$I$4,IF(AQ558="多子世帯",$M558*参照!$I$4,IF(AQ558="対象外",0))))))))))</f>
        <v>0</v>
      </c>
      <c r="CP558" s="454" t="b">
        <f>IF(AR558="3/3",$M558*参照!$I$4,IF(AR558="2/3",$M558*参照!$I$5,IF(AR558="1/3",$M558*参照!$I$6,IF(AR558="1/4(多子)",$M558*参照!$I$4,IF(AR558="1/4(工･農)",$M558*参照!$I$7,IF(AR558="3/3(多子)",$M558*参照!$I$4,IF(AR558="2/3(多子)",$M558*参照!$I$4,IF(AR558="1/3(多子)",$M558*参照!$I$4,IF(AR558="多子世帯",$M558*参照!$I$4,IF(AR558="対象外",0))))))))))</f>
        <v>0</v>
      </c>
      <c r="CQ558" s="455" t="b">
        <f>IF(AS558="3/3",$M558*参照!$I$4,IF(AS558="2/3",$M558*参照!$I$5,IF(AS558="1/3",$M558*参照!$I$6,IF(AS558="1/4(多子)",$M558*参照!$I$4,IF(AS558="1/4(工･農)",$M558*参照!$I$7,IF(AS558="3/3(多子)",$M558*参照!$I$4,IF(AS558="2/3(多子)",$M558*参照!$I$4,IF(AS558="1/3(多子)",$M558*参照!$I$4,IF(AS558="多子世帯",$M558*参照!$I$4,IF(AS558="対象外",0))))))))))</f>
        <v>0</v>
      </c>
      <c r="CR558" s="456">
        <f t="shared" si="484"/>
        <v>0</v>
      </c>
      <c r="CS558" s="66"/>
      <c r="CT558" s="147"/>
      <c r="CU558" s="147"/>
      <c r="CV558" s="147"/>
      <c r="CW558" s="147"/>
      <c r="CX558" s="147"/>
      <c r="CY558" s="149"/>
      <c r="CZ558" s="100"/>
      <c r="DA558" s="147"/>
      <c r="DB558" s="147"/>
      <c r="DC558" s="147"/>
      <c r="DD558" s="147"/>
      <c r="DE558" s="147"/>
      <c r="DF558" s="148">
        <f t="shared" si="485"/>
        <v>0</v>
      </c>
      <c r="DG558" s="77">
        <f>IF(CD558=0,0,(ROUNDUP(O558*(BU558*参照!$C$5+BV558*参照!$C$6+BW558*参照!$C$7+BX558*参照!$C$8+BY558*参照!$C$9+BZ558*参照!$C$10+CA558*参照!$C$11+CB558*参照!$C$12+CC558*参照!$C$13)/CD558,-2)))</f>
        <v>0</v>
      </c>
      <c r="DH558" s="136" t="str">
        <f t="shared" si="456"/>
        <v>B</v>
      </c>
    </row>
    <row r="559" spans="1:112" ht="14.4">
      <c r="A559" s="138">
        <v>518</v>
      </c>
      <c r="B559" s="354"/>
      <c r="C559" s="355"/>
      <c r="D559" s="213"/>
      <c r="E559" s="213"/>
      <c r="F559" s="185"/>
      <c r="G559" s="213"/>
      <c r="H559" s="355"/>
      <c r="I559" s="237">
        <v>0</v>
      </c>
      <c r="J559" s="236">
        <f t="shared" si="457"/>
        <v>0</v>
      </c>
      <c r="K559" s="387">
        <f>IF(D559="昼間",参照!$E$4,IF(D559="夜間等",参照!$E$5,IF(D559="通信",参照!$E$6,0)))</f>
        <v>0</v>
      </c>
      <c r="L559" s="240">
        <f t="shared" si="458"/>
        <v>0</v>
      </c>
      <c r="M559" s="241">
        <f t="shared" si="459"/>
        <v>0</v>
      </c>
      <c r="N559" s="238"/>
      <c r="O559" s="238">
        <f t="shared" si="460"/>
        <v>0</v>
      </c>
      <c r="P559" s="389">
        <v>0</v>
      </c>
      <c r="Q559" s="392">
        <f>IF(D559="昼間",参照!$F$4,IF(D559="夜間等",参照!$F$5,IF(D559="通信",参照!$F$6,0)))</f>
        <v>0</v>
      </c>
      <c r="R559" s="240">
        <f t="shared" si="461"/>
        <v>0</v>
      </c>
      <c r="S559" s="214"/>
      <c r="T559" s="384">
        <f t="shared" si="462"/>
        <v>0</v>
      </c>
      <c r="U559" s="382">
        <f t="shared" si="463"/>
        <v>0</v>
      </c>
      <c r="V559" s="380">
        <f t="shared" si="464"/>
        <v>0</v>
      </c>
      <c r="W559" s="378">
        <f t="shared" si="465"/>
        <v>0</v>
      </c>
      <c r="X559" s="386" t="str">
        <f t="shared" si="435"/>
        <v>0</v>
      </c>
      <c r="Y559" s="379">
        <f t="shared" si="466"/>
        <v>0</v>
      </c>
      <c r="Z559" s="441"/>
      <c r="AA559" s="441"/>
      <c r="AB559" s="445">
        <f t="shared" si="467"/>
        <v>0</v>
      </c>
      <c r="AC559" s="356">
        <f t="shared" si="468"/>
        <v>0</v>
      </c>
      <c r="AD559" s="123">
        <f t="shared" si="436"/>
        <v>0</v>
      </c>
      <c r="AE559" s="123">
        <f t="shared" si="437"/>
        <v>0</v>
      </c>
      <c r="AF559" s="183"/>
      <c r="AG559" s="32"/>
      <c r="AH559" s="97"/>
      <c r="AI559" s="33"/>
      <c r="AJ559" s="97"/>
      <c r="AK559" s="33"/>
      <c r="AL559" s="97"/>
      <c r="AM559" s="98"/>
      <c r="AN559" s="99"/>
      <c r="AO559" s="147"/>
      <c r="AP559" s="147"/>
      <c r="AQ559" s="147"/>
      <c r="AR559" s="147"/>
      <c r="AS559" s="33"/>
      <c r="AT559" s="308">
        <f t="shared" si="438"/>
        <v>0</v>
      </c>
      <c r="AU559" s="295">
        <f t="shared" si="439"/>
        <v>0</v>
      </c>
      <c r="AV559" s="295">
        <f t="shared" si="440"/>
        <v>0</v>
      </c>
      <c r="AW559" s="295">
        <f t="shared" si="441"/>
        <v>0</v>
      </c>
      <c r="AX559" s="295">
        <f t="shared" si="442"/>
        <v>0</v>
      </c>
      <c r="AY559" s="295">
        <f t="shared" si="443"/>
        <v>0</v>
      </c>
      <c r="AZ559" s="295">
        <f t="shared" si="444"/>
        <v>0</v>
      </c>
      <c r="BA559" s="295">
        <f t="shared" si="445"/>
        <v>0</v>
      </c>
      <c r="BB559" s="310">
        <f t="shared" si="446"/>
        <v>0</v>
      </c>
      <c r="BC559" s="308">
        <f t="shared" si="447"/>
        <v>0</v>
      </c>
      <c r="BD559" s="308">
        <f t="shared" si="448"/>
        <v>0</v>
      </c>
      <c r="BE559" s="295">
        <f t="shared" si="449"/>
        <v>0</v>
      </c>
      <c r="BF559" s="308">
        <f t="shared" si="450"/>
        <v>0</v>
      </c>
      <c r="BG559" s="295">
        <f t="shared" si="451"/>
        <v>0</v>
      </c>
      <c r="BH559" s="308">
        <f t="shared" si="452"/>
        <v>0</v>
      </c>
      <c r="BI559" s="295">
        <f t="shared" si="453"/>
        <v>0</v>
      </c>
      <c r="BJ559" s="295">
        <f t="shared" si="454"/>
        <v>0</v>
      </c>
      <c r="BK559" s="310">
        <f t="shared" si="455"/>
        <v>0</v>
      </c>
      <c r="BL559" s="317">
        <f t="shared" si="469"/>
        <v>0</v>
      </c>
      <c r="BM559" s="299">
        <f t="shared" si="469"/>
        <v>0</v>
      </c>
      <c r="BN559" s="299">
        <f t="shared" si="470"/>
        <v>0</v>
      </c>
      <c r="BO559" s="299">
        <f t="shared" si="469"/>
        <v>0</v>
      </c>
      <c r="BP559" s="299">
        <f t="shared" si="471"/>
        <v>0</v>
      </c>
      <c r="BQ559" s="299">
        <f t="shared" si="469"/>
        <v>0</v>
      </c>
      <c r="BR559" s="299">
        <f t="shared" si="472"/>
        <v>0</v>
      </c>
      <c r="BS559" s="299">
        <f t="shared" si="473"/>
        <v>0</v>
      </c>
      <c r="BT559" s="318">
        <f t="shared" si="473"/>
        <v>0</v>
      </c>
      <c r="BU559" s="450">
        <f t="shared" si="474"/>
        <v>0</v>
      </c>
      <c r="BV559" s="451">
        <f t="shared" si="475"/>
        <v>0</v>
      </c>
      <c r="BW559" s="451">
        <f t="shared" si="476"/>
        <v>0</v>
      </c>
      <c r="BX559" s="451">
        <f t="shared" si="477"/>
        <v>0</v>
      </c>
      <c r="BY559" s="451">
        <f t="shared" si="478"/>
        <v>0</v>
      </c>
      <c r="BZ559" s="451">
        <f t="shared" si="479"/>
        <v>0</v>
      </c>
      <c r="CA559" s="451">
        <f t="shared" si="480"/>
        <v>0</v>
      </c>
      <c r="CB559" s="451">
        <f t="shared" si="481"/>
        <v>0</v>
      </c>
      <c r="CC559" s="451">
        <f t="shared" si="482"/>
        <v>0</v>
      </c>
      <c r="CD559" s="452">
        <f t="shared" si="483"/>
        <v>0</v>
      </c>
      <c r="CE559" s="453">
        <f>IF($AF559="3/3",$R559*参照!$J$4,IF($AF559="2/3",$R559*参照!$J$5,IF($AF559="1/3",$R559*参照!$J$6,IF($AF559="1/4(多子)",$R559*参照!$J$4,IF($AF559="1/4(工･農)",$R559*参照!$J$7,IF($AF559="3/3(多子)",$R559*参照!$J$4,IF($AF559="2/3(多子)",$R559*参照!$J$4,IF($AF559="1/3(多子)",$R559*参照!$J$4,IF($AF559="多子世帯",$R559*参照!$J$4,)))))))))</f>
        <v>0</v>
      </c>
      <c r="CF559" s="454" t="b">
        <f>IF(AH559="3/3",$M559*参照!$I$4,IF(AH559="2/3",$M559*参照!$I$5,IF(AH559="1/3",$M559*参照!$I$6,IF(AH559="1/4(多子)",$M559*参照!$I$4,IF(AH559="1/4(工･農)",$M559*参照!$I$7,IF(AH559="3/3(多子)",$M559*参照!$I$4,IF(AH559="2/3(多子)",$M559*参照!$I$4,IF(AH559="1/3(多子)",$M559*参照!$I$4,IF(AH559="多子世帯",$M559*参照!$I$4,IF(AH559="対象外",0))))))))))</f>
        <v>0</v>
      </c>
      <c r="CG559" s="454" t="b">
        <f>IF(AI559="3/3",$M559*参照!$I$4,IF(AI559="2/3",$M559*参照!$I$5,IF(AI559="1/3",$M559*参照!$I$6,IF(AI559="1/4(多子)",$M559*参照!$I$4,IF(AI559="1/4(工･農)",$M559*参照!$I$7,IF(AI559="3/3(多子)",$M559*参照!$I$4,IF(AI559="2/3(多子)",$M559*参照!$I$4,IF(AI559="1/3(多子)",$M559*参照!$I$4,IF(AI559="多子世帯",$M559*参照!$I$4,IF(AI559="対象外",0))))))))))</f>
        <v>0</v>
      </c>
      <c r="CH559" s="454" t="b">
        <f>IF(AJ559="3/3",$M559*参照!$I$4,IF(AJ559="2/3",$M559*参照!$I$5,IF(AJ559="1/3",$M559*参照!$I$6,IF(AJ559="1/4(多子)",$M559*参照!$I$4,IF(AJ559="1/4(工･農)",$M559*参照!$I$7,IF(AJ559="3/3(多子)",$M559*参照!$I$4,IF(AJ559="2/3(多子)",$M559*参照!$I$4,IF(AJ559="1/3(多子)",$M559*参照!$I$4,IF(AJ559="多子世帯",$M559*参照!$I$4,IF(AJ559="対象外",0))))))))))</f>
        <v>0</v>
      </c>
      <c r="CI559" s="454" t="b">
        <f>IF(AK559="3/3",$M559*参照!$I$4,IF(AK559="2/3",$M559*参照!$I$5,IF(AK559="1/3",$M559*参照!$I$6,IF(AK559="1/4(多子)",$M559*参照!$I$4,IF(AK559="1/4(工･農)",$M559*参照!$I$7,IF(AK559="3/3(多子)",$M559*参照!$I$4,IF(AK559="2/3(多子)",$M559*参照!$I$4,IF(AK559="1/3(多子)",$M559*参照!$I$4,IF(AK559="多子世帯",$M559*参照!$I$4,IF(AK559="対象外",0))))))))))</f>
        <v>0</v>
      </c>
      <c r="CJ559" s="454" t="b">
        <f>IF(AL559="3/3",$M559*参照!$I$4,IF(AL559="2/3",$M559*参照!$I$5,IF(AL559="1/3",$M559*参照!$I$6,IF(AL559="1/4(多子)",$M559*参照!$I$4,IF(AL559="1/4(工･農)",$M559*参照!$I$7,IF(AL559="3/3(多子)",$M559*参照!$I$4,IF(AL559="2/3(多子)",$M559*参照!$I$4,IF(AL559="1/3(多子)",$M559*参照!$I$4,IF(AL559="多子世帯",$M559*参照!$I$4,IF(AL559="対象外",0))))))))))</f>
        <v>0</v>
      </c>
      <c r="CK559" s="454" t="b">
        <f>IF(AM559="3/3",$M559*参照!$I$4,IF(AM559="2/3",$M559*参照!$I$5,IF(AM559="1/3",$M559*参照!$I$6,IF(AM559="1/4(多子)",$M559*参照!$I$4,IF(AM559="1/4(工･農)",$M559*参照!$I$7,IF(AM559="3/3(多子)",$M559*参照!$I$4,IF(AM559="2/3(多子)",$M559*参照!$I$4,IF(AM559="1/3(多子)",$M559*参照!$I$4,IF(AM559="多子世帯",$M559*参照!$I$4,IF(AM559="対象外",0))))))))))</f>
        <v>0</v>
      </c>
      <c r="CL559" s="454" t="b">
        <f>IF(AN559="3/3",$M559*参照!$I$4,IF(AN559="2/3",$M559*参照!$I$5,IF(AN559="1/3",$M559*参照!$I$6,IF(AN559="1/4(多子)",$M559*参照!$I$4,IF(AN559="1/4(工･農)",$M559*参照!$I$7,IF(AN559="3/3(多子)",$M559*参照!$I$4,IF(AN559="2/3(多子)",$M559*参照!$I$4,IF(AN559="1/3(多子)",$M559*参照!$I$4,IF(AN559="多子世帯",$M559*参照!$I$4,IF(AN559="対象外",0))))))))))</f>
        <v>0</v>
      </c>
      <c r="CM559" s="454" t="b">
        <f>IF(AO559="3/3",$M559*参照!$I$4,IF(AO559="2/3",$M559*参照!$I$5,IF(AO559="1/3",$M559*参照!$I$6,IF(AO559="1/4(多子)",$M559*参照!$I$4,IF(AO559="1/4(工･農)",$M559*参照!$I$7,IF(AO559="3/3(多子)",$M559*参照!$I$4,IF(AO559="2/3(多子)",$M559*参照!$I$4,IF(AO559="1/3(多子)",$M559*参照!$I$4,IF(AO559="多子世帯",$M559*参照!$I$4,IF(AO559="対象外",0))))))))))</f>
        <v>0</v>
      </c>
      <c r="CN559" s="454" t="b">
        <f>IF(AP559="3/3",$M559*参照!$I$4,IF(AP559="2/3",$M559*参照!$I$5,IF(AP559="1/3",$M559*参照!$I$6,IF(AP559="1/4(多子)",$M559*参照!$I$4,IF(AP559="1/4(工･農)",$M559*参照!$I$7,IF(AP559="3/3(多子)",$M559*参照!$I$4,IF(AP559="2/3(多子)",$M559*参照!$I$4,IF(AP559="1/3(多子)",$M559*参照!$I$4,IF(AP559="多子世帯",$M559*参照!$I$4,IF(AP559="対象外",0))))))))))</f>
        <v>0</v>
      </c>
      <c r="CO559" s="454" t="b">
        <f>IF(AQ559="3/3",$M559*参照!$I$4,IF(AQ559="2/3",$M559*参照!$I$5,IF(AQ559="1/3",$M559*参照!$I$6,IF(AQ559="1/4(多子)",$M559*参照!$I$4,IF(AQ559="1/4(工･農)",$M559*参照!$I$7,IF(AQ559="3/3(多子)",$M559*参照!$I$4,IF(AQ559="2/3(多子)",$M559*参照!$I$4,IF(AQ559="1/3(多子)",$M559*参照!$I$4,IF(AQ559="多子世帯",$M559*参照!$I$4,IF(AQ559="対象外",0))))))))))</f>
        <v>0</v>
      </c>
      <c r="CP559" s="454" t="b">
        <f>IF(AR559="3/3",$M559*参照!$I$4,IF(AR559="2/3",$M559*参照!$I$5,IF(AR559="1/3",$M559*参照!$I$6,IF(AR559="1/4(多子)",$M559*参照!$I$4,IF(AR559="1/4(工･農)",$M559*参照!$I$7,IF(AR559="3/3(多子)",$M559*参照!$I$4,IF(AR559="2/3(多子)",$M559*参照!$I$4,IF(AR559="1/3(多子)",$M559*参照!$I$4,IF(AR559="多子世帯",$M559*参照!$I$4,IF(AR559="対象外",0))))))))))</f>
        <v>0</v>
      </c>
      <c r="CQ559" s="455" t="b">
        <f>IF(AS559="3/3",$M559*参照!$I$4,IF(AS559="2/3",$M559*参照!$I$5,IF(AS559="1/3",$M559*参照!$I$6,IF(AS559="1/4(多子)",$M559*参照!$I$4,IF(AS559="1/4(工･農)",$M559*参照!$I$7,IF(AS559="3/3(多子)",$M559*参照!$I$4,IF(AS559="2/3(多子)",$M559*参照!$I$4,IF(AS559="1/3(多子)",$M559*参照!$I$4,IF(AS559="多子世帯",$M559*参照!$I$4,IF(AS559="対象外",0))))))))))</f>
        <v>0</v>
      </c>
      <c r="CR559" s="456">
        <f t="shared" si="484"/>
        <v>0</v>
      </c>
      <c r="CS559" s="66"/>
      <c r="CT559" s="147"/>
      <c r="CU559" s="147"/>
      <c r="CV559" s="147"/>
      <c r="CW559" s="147"/>
      <c r="CX559" s="147"/>
      <c r="CY559" s="149"/>
      <c r="CZ559" s="100"/>
      <c r="DA559" s="147"/>
      <c r="DB559" s="147"/>
      <c r="DC559" s="147"/>
      <c r="DD559" s="147"/>
      <c r="DE559" s="147"/>
      <c r="DF559" s="148">
        <f t="shared" si="485"/>
        <v>0</v>
      </c>
      <c r="DG559" s="77">
        <f>IF(CD559=0,0,(ROUNDUP(O559*(BU559*参照!$C$5+BV559*参照!$C$6+BW559*参照!$C$7+BX559*参照!$C$8+BY559*参照!$C$9+BZ559*参照!$C$10+CA559*参照!$C$11+CB559*参照!$C$12+CC559*参照!$C$13)/CD559,-2)))</f>
        <v>0</v>
      </c>
      <c r="DH559" s="136" t="str">
        <f t="shared" si="456"/>
        <v>B</v>
      </c>
    </row>
    <row r="560" spans="1:112" ht="14.4">
      <c r="A560" s="138">
        <v>519</v>
      </c>
      <c r="B560" s="354"/>
      <c r="C560" s="355"/>
      <c r="D560" s="213"/>
      <c r="E560" s="213"/>
      <c r="F560" s="185"/>
      <c r="G560" s="213"/>
      <c r="H560" s="355"/>
      <c r="I560" s="237">
        <v>0</v>
      </c>
      <c r="J560" s="236">
        <f t="shared" si="457"/>
        <v>0</v>
      </c>
      <c r="K560" s="387">
        <f>IF(D560="昼間",参照!$E$4,IF(D560="夜間等",参照!$E$5,IF(D560="通信",参照!$E$6,0)))</f>
        <v>0</v>
      </c>
      <c r="L560" s="240">
        <f t="shared" si="458"/>
        <v>0</v>
      </c>
      <c r="M560" s="241">
        <f t="shared" si="459"/>
        <v>0</v>
      </c>
      <c r="N560" s="238"/>
      <c r="O560" s="238">
        <f t="shared" si="460"/>
        <v>0</v>
      </c>
      <c r="P560" s="389">
        <v>0</v>
      </c>
      <c r="Q560" s="392">
        <f>IF(D560="昼間",参照!$F$4,IF(D560="夜間等",参照!$F$5,IF(D560="通信",参照!$F$6,0)))</f>
        <v>0</v>
      </c>
      <c r="R560" s="240">
        <f t="shared" si="461"/>
        <v>0</v>
      </c>
      <c r="S560" s="214"/>
      <c r="T560" s="384">
        <f t="shared" si="462"/>
        <v>0</v>
      </c>
      <c r="U560" s="382">
        <f t="shared" si="463"/>
        <v>0</v>
      </c>
      <c r="V560" s="380">
        <f t="shared" si="464"/>
        <v>0</v>
      </c>
      <c r="W560" s="378">
        <f t="shared" si="465"/>
        <v>0</v>
      </c>
      <c r="X560" s="386" t="str">
        <f t="shared" si="435"/>
        <v>0</v>
      </c>
      <c r="Y560" s="379">
        <f t="shared" si="466"/>
        <v>0</v>
      </c>
      <c r="Z560" s="441"/>
      <c r="AA560" s="441"/>
      <c r="AB560" s="445">
        <f t="shared" si="467"/>
        <v>0</v>
      </c>
      <c r="AC560" s="356">
        <f t="shared" si="468"/>
        <v>0</v>
      </c>
      <c r="AD560" s="123">
        <f t="shared" si="436"/>
        <v>0</v>
      </c>
      <c r="AE560" s="123">
        <f t="shared" si="437"/>
        <v>0</v>
      </c>
      <c r="AF560" s="183"/>
      <c r="AG560" s="32"/>
      <c r="AH560" s="97"/>
      <c r="AI560" s="33"/>
      <c r="AJ560" s="97"/>
      <c r="AK560" s="33"/>
      <c r="AL560" s="97"/>
      <c r="AM560" s="98"/>
      <c r="AN560" s="99"/>
      <c r="AO560" s="147"/>
      <c r="AP560" s="147"/>
      <c r="AQ560" s="147"/>
      <c r="AR560" s="147"/>
      <c r="AS560" s="33"/>
      <c r="AT560" s="308">
        <f t="shared" si="438"/>
        <v>0</v>
      </c>
      <c r="AU560" s="295">
        <f t="shared" si="439"/>
        <v>0</v>
      </c>
      <c r="AV560" s="295">
        <f t="shared" si="440"/>
        <v>0</v>
      </c>
      <c r="AW560" s="295">
        <f t="shared" si="441"/>
        <v>0</v>
      </c>
      <c r="AX560" s="295">
        <f t="shared" si="442"/>
        <v>0</v>
      </c>
      <c r="AY560" s="295">
        <f t="shared" si="443"/>
        <v>0</v>
      </c>
      <c r="AZ560" s="295">
        <f t="shared" si="444"/>
        <v>0</v>
      </c>
      <c r="BA560" s="295">
        <f t="shared" si="445"/>
        <v>0</v>
      </c>
      <c r="BB560" s="310">
        <f t="shared" si="446"/>
        <v>0</v>
      </c>
      <c r="BC560" s="308">
        <f t="shared" si="447"/>
        <v>0</v>
      </c>
      <c r="BD560" s="308">
        <f t="shared" si="448"/>
        <v>0</v>
      </c>
      <c r="BE560" s="295">
        <f t="shared" si="449"/>
        <v>0</v>
      </c>
      <c r="BF560" s="308">
        <f t="shared" si="450"/>
        <v>0</v>
      </c>
      <c r="BG560" s="295">
        <f t="shared" si="451"/>
        <v>0</v>
      </c>
      <c r="BH560" s="308">
        <f t="shared" si="452"/>
        <v>0</v>
      </c>
      <c r="BI560" s="295">
        <f t="shared" si="453"/>
        <v>0</v>
      </c>
      <c r="BJ560" s="295">
        <f t="shared" si="454"/>
        <v>0</v>
      </c>
      <c r="BK560" s="310">
        <f t="shared" si="455"/>
        <v>0</v>
      </c>
      <c r="BL560" s="317">
        <f t="shared" si="469"/>
        <v>0</v>
      </c>
      <c r="BM560" s="299">
        <f t="shared" si="469"/>
        <v>0</v>
      </c>
      <c r="BN560" s="299">
        <f t="shared" si="470"/>
        <v>0</v>
      </c>
      <c r="BO560" s="299">
        <f t="shared" si="469"/>
        <v>0</v>
      </c>
      <c r="BP560" s="299">
        <f t="shared" si="471"/>
        <v>0</v>
      </c>
      <c r="BQ560" s="299">
        <f t="shared" si="469"/>
        <v>0</v>
      </c>
      <c r="BR560" s="299">
        <f t="shared" si="472"/>
        <v>0</v>
      </c>
      <c r="BS560" s="299">
        <f t="shared" si="473"/>
        <v>0</v>
      </c>
      <c r="BT560" s="318">
        <f t="shared" si="473"/>
        <v>0</v>
      </c>
      <c r="BU560" s="450">
        <f t="shared" si="474"/>
        <v>0</v>
      </c>
      <c r="BV560" s="451">
        <f t="shared" si="475"/>
        <v>0</v>
      </c>
      <c r="BW560" s="451">
        <f t="shared" si="476"/>
        <v>0</v>
      </c>
      <c r="BX560" s="451">
        <f t="shared" si="477"/>
        <v>0</v>
      </c>
      <c r="BY560" s="451">
        <f t="shared" si="478"/>
        <v>0</v>
      </c>
      <c r="BZ560" s="451">
        <f t="shared" si="479"/>
        <v>0</v>
      </c>
      <c r="CA560" s="451">
        <f t="shared" si="480"/>
        <v>0</v>
      </c>
      <c r="CB560" s="451">
        <f t="shared" si="481"/>
        <v>0</v>
      </c>
      <c r="CC560" s="451">
        <f t="shared" si="482"/>
        <v>0</v>
      </c>
      <c r="CD560" s="452">
        <f t="shared" si="483"/>
        <v>0</v>
      </c>
      <c r="CE560" s="453">
        <f>IF($AF560="3/3",$R560*参照!$J$4,IF($AF560="2/3",$R560*参照!$J$5,IF($AF560="1/3",$R560*参照!$J$6,IF($AF560="1/4(多子)",$R560*参照!$J$4,IF($AF560="1/4(工･農)",$R560*参照!$J$7,IF($AF560="3/3(多子)",$R560*参照!$J$4,IF($AF560="2/3(多子)",$R560*参照!$J$4,IF($AF560="1/3(多子)",$R560*参照!$J$4,IF($AF560="多子世帯",$R560*参照!$J$4,)))))))))</f>
        <v>0</v>
      </c>
      <c r="CF560" s="454" t="b">
        <f>IF(AH560="3/3",$M560*参照!$I$4,IF(AH560="2/3",$M560*参照!$I$5,IF(AH560="1/3",$M560*参照!$I$6,IF(AH560="1/4(多子)",$M560*参照!$I$4,IF(AH560="1/4(工･農)",$M560*参照!$I$7,IF(AH560="3/3(多子)",$M560*参照!$I$4,IF(AH560="2/3(多子)",$M560*参照!$I$4,IF(AH560="1/3(多子)",$M560*参照!$I$4,IF(AH560="多子世帯",$M560*参照!$I$4,IF(AH560="対象外",0))))))))))</f>
        <v>0</v>
      </c>
      <c r="CG560" s="454" t="b">
        <f>IF(AI560="3/3",$M560*参照!$I$4,IF(AI560="2/3",$M560*参照!$I$5,IF(AI560="1/3",$M560*参照!$I$6,IF(AI560="1/4(多子)",$M560*参照!$I$4,IF(AI560="1/4(工･農)",$M560*参照!$I$7,IF(AI560="3/3(多子)",$M560*参照!$I$4,IF(AI560="2/3(多子)",$M560*参照!$I$4,IF(AI560="1/3(多子)",$M560*参照!$I$4,IF(AI560="多子世帯",$M560*参照!$I$4,IF(AI560="対象外",0))))))))))</f>
        <v>0</v>
      </c>
      <c r="CH560" s="454" t="b">
        <f>IF(AJ560="3/3",$M560*参照!$I$4,IF(AJ560="2/3",$M560*参照!$I$5,IF(AJ560="1/3",$M560*参照!$I$6,IF(AJ560="1/4(多子)",$M560*参照!$I$4,IF(AJ560="1/4(工･農)",$M560*参照!$I$7,IF(AJ560="3/3(多子)",$M560*参照!$I$4,IF(AJ560="2/3(多子)",$M560*参照!$I$4,IF(AJ560="1/3(多子)",$M560*参照!$I$4,IF(AJ560="多子世帯",$M560*参照!$I$4,IF(AJ560="対象外",0))))))))))</f>
        <v>0</v>
      </c>
      <c r="CI560" s="454" t="b">
        <f>IF(AK560="3/3",$M560*参照!$I$4,IF(AK560="2/3",$M560*参照!$I$5,IF(AK560="1/3",$M560*参照!$I$6,IF(AK560="1/4(多子)",$M560*参照!$I$4,IF(AK560="1/4(工･農)",$M560*参照!$I$7,IF(AK560="3/3(多子)",$M560*参照!$I$4,IF(AK560="2/3(多子)",$M560*参照!$I$4,IF(AK560="1/3(多子)",$M560*参照!$I$4,IF(AK560="多子世帯",$M560*参照!$I$4,IF(AK560="対象外",0))))))))))</f>
        <v>0</v>
      </c>
      <c r="CJ560" s="454" t="b">
        <f>IF(AL560="3/3",$M560*参照!$I$4,IF(AL560="2/3",$M560*参照!$I$5,IF(AL560="1/3",$M560*参照!$I$6,IF(AL560="1/4(多子)",$M560*参照!$I$4,IF(AL560="1/4(工･農)",$M560*参照!$I$7,IF(AL560="3/3(多子)",$M560*参照!$I$4,IF(AL560="2/3(多子)",$M560*参照!$I$4,IF(AL560="1/3(多子)",$M560*参照!$I$4,IF(AL560="多子世帯",$M560*参照!$I$4,IF(AL560="対象外",0))))))))))</f>
        <v>0</v>
      </c>
      <c r="CK560" s="454" t="b">
        <f>IF(AM560="3/3",$M560*参照!$I$4,IF(AM560="2/3",$M560*参照!$I$5,IF(AM560="1/3",$M560*参照!$I$6,IF(AM560="1/4(多子)",$M560*参照!$I$4,IF(AM560="1/4(工･農)",$M560*参照!$I$7,IF(AM560="3/3(多子)",$M560*参照!$I$4,IF(AM560="2/3(多子)",$M560*参照!$I$4,IF(AM560="1/3(多子)",$M560*参照!$I$4,IF(AM560="多子世帯",$M560*参照!$I$4,IF(AM560="対象外",0))))))))))</f>
        <v>0</v>
      </c>
      <c r="CL560" s="454" t="b">
        <f>IF(AN560="3/3",$M560*参照!$I$4,IF(AN560="2/3",$M560*参照!$I$5,IF(AN560="1/3",$M560*参照!$I$6,IF(AN560="1/4(多子)",$M560*参照!$I$4,IF(AN560="1/4(工･農)",$M560*参照!$I$7,IF(AN560="3/3(多子)",$M560*参照!$I$4,IF(AN560="2/3(多子)",$M560*参照!$I$4,IF(AN560="1/3(多子)",$M560*参照!$I$4,IF(AN560="多子世帯",$M560*参照!$I$4,IF(AN560="対象外",0))))))))))</f>
        <v>0</v>
      </c>
      <c r="CM560" s="454" t="b">
        <f>IF(AO560="3/3",$M560*参照!$I$4,IF(AO560="2/3",$M560*参照!$I$5,IF(AO560="1/3",$M560*参照!$I$6,IF(AO560="1/4(多子)",$M560*参照!$I$4,IF(AO560="1/4(工･農)",$M560*参照!$I$7,IF(AO560="3/3(多子)",$M560*参照!$I$4,IF(AO560="2/3(多子)",$M560*参照!$I$4,IF(AO560="1/3(多子)",$M560*参照!$I$4,IF(AO560="多子世帯",$M560*参照!$I$4,IF(AO560="対象外",0))))))))))</f>
        <v>0</v>
      </c>
      <c r="CN560" s="454" t="b">
        <f>IF(AP560="3/3",$M560*参照!$I$4,IF(AP560="2/3",$M560*参照!$I$5,IF(AP560="1/3",$M560*参照!$I$6,IF(AP560="1/4(多子)",$M560*参照!$I$4,IF(AP560="1/4(工･農)",$M560*参照!$I$7,IF(AP560="3/3(多子)",$M560*参照!$I$4,IF(AP560="2/3(多子)",$M560*参照!$I$4,IF(AP560="1/3(多子)",$M560*参照!$I$4,IF(AP560="多子世帯",$M560*参照!$I$4,IF(AP560="対象外",0))))))))))</f>
        <v>0</v>
      </c>
      <c r="CO560" s="454" t="b">
        <f>IF(AQ560="3/3",$M560*参照!$I$4,IF(AQ560="2/3",$M560*参照!$I$5,IF(AQ560="1/3",$M560*参照!$I$6,IF(AQ560="1/4(多子)",$M560*参照!$I$4,IF(AQ560="1/4(工･農)",$M560*参照!$I$7,IF(AQ560="3/3(多子)",$M560*参照!$I$4,IF(AQ560="2/3(多子)",$M560*参照!$I$4,IF(AQ560="1/3(多子)",$M560*参照!$I$4,IF(AQ560="多子世帯",$M560*参照!$I$4,IF(AQ560="対象外",0))))))))))</f>
        <v>0</v>
      </c>
      <c r="CP560" s="454" t="b">
        <f>IF(AR560="3/3",$M560*参照!$I$4,IF(AR560="2/3",$M560*参照!$I$5,IF(AR560="1/3",$M560*参照!$I$6,IF(AR560="1/4(多子)",$M560*参照!$I$4,IF(AR560="1/4(工･農)",$M560*参照!$I$7,IF(AR560="3/3(多子)",$M560*参照!$I$4,IF(AR560="2/3(多子)",$M560*参照!$I$4,IF(AR560="1/3(多子)",$M560*参照!$I$4,IF(AR560="多子世帯",$M560*参照!$I$4,IF(AR560="対象外",0))))))))))</f>
        <v>0</v>
      </c>
      <c r="CQ560" s="455" t="b">
        <f>IF(AS560="3/3",$M560*参照!$I$4,IF(AS560="2/3",$M560*参照!$I$5,IF(AS560="1/3",$M560*参照!$I$6,IF(AS560="1/4(多子)",$M560*参照!$I$4,IF(AS560="1/4(工･農)",$M560*参照!$I$7,IF(AS560="3/3(多子)",$M560*参照!$I$4,IF(AS560="2/3(多子)",$M560*参照!$I$4,IF(AS560="1/3(多子)",$M560*参照!$I$4,IF(AS560="多子世帯",$M560*参照!$I$4,IF(AS560="対象外",0))))))))))</f>
        <v>0</v>
      </c>
      <c r="CR560" s="456">
        <f t="shared" si="484"/>
        <v>0</v>
      </c>
      <c r="CS560" s="66"/>
      <c r="CT560" s="147"/>
      <c r="CU560" s="147"/>
      <c r="CV560" s="147"/>
      <c r="CW560" s="147"/>
      <c r="CX560" s="147"/>
      <c r="CY560" s="149"/>
      <c r="CZ560" s="100"/>
      <c r="DA560" s="147"/>
      <c r="DB560" s="147"/>
      <c r="DC560" s="147"/>
      <c r="DD560" s="147"/>
      <c r="DE560" s="147"/>
      <c r="DF560" s="148">
        <f t="shared" si="485"/>
        <v>0</v>
      </c>
      <c r="DG560" s="77">
        <f>IF(CD560=0,0,(ROUNDUP(O560*(BU560*参照!$C$5+BV560*参照!$C$6+BW560*参照!$C$7+BX560*参照!$C$8+BY560*参照!$C$9+BZ560*参照!$C$10+CA560*参照!$C$11+CB560*参照!$C$12+CC560*参照!$C$13)/CD560,-2)))</f>
        <v>0</v>
      </c>
      <c r="DH560" s="136" t="str">
        <f t="shared" si="456"/>
        <v>B</v>
      </c>
    </row>
    <row r="561" spans="1:112" ht="14.4">
      <c r="A561" s="138">
        <v>520</v>
      </c>
      <c r="B561" s="355"/>
      <c r="C561" s="355"/>
      <c r="D561" s="213"/>
      <c r="E561" s="213"/>
      <c r="F561" s="185"/>
      <c r="G561" s="213"/>
      <c r="H561" s="355"/>
      <c r="I561" s="237">
        <v>0</v>
      </c>
      <c r="J561" s="236">
        <f t="shared" si="457"/>
        <v>0</v>
      </c>
      <c r="K561" s="387">
        <f>IF(D561="昼間",参照!$E$4,IF(D561="夜間等",参照!$E$5,IF(D561="通信",参照!$E$6,0)))</f>
        <v>0</v>
      </c>
      <c r="L561" s="240">
        <f t="shared" si="458"/>
        <v>0</v>
      </c>
      <c r="M561" s="241">
        <f t="shared" si="459"/>
        <v>0</v>
      </c>
      <c r="N561" s="238"/>
      <c r="O561" s="238">
        <f t="shared" si="460"/>
        <v>0</v>
      </c>
      <c r="P561" s="389">
        <v>0</v>
      </c>
      <c r="Q561" s="392">
        <f>IF(D561="昼間",参照!$F$4,IF(D561="夜間等",参照!$F$5,IF(D561="通信",参照!$F$6,0)))</f>
        <v>0</v>
      </c>
      <c r="R561" s="240">
        <f t="shared" si="461"/>
        <v>0</v>
      </c>
      <c r="S561" s="214"/>
      <c r="T561" s="384">
        <f t="shared" si="462"/>
        <v>0</v>
      </c>
      <c r="U561" s="382">
        <f t="shared" si="463"/>
        <v>0</v>
      </c>
      <c r="V561" s="380">
        <f t="shared" si="464"/>
        <v>0</v>
      </c>
      <c r="W561" s="378">
        <f t="shared" si="465"/>
        <v>0</v>
      </c>
      <c r="X561" s="386" t="str">
        <f t="shared" si="435"/>
        <v>0</v>
      </c>
      <c r="Y561" s="379">
        <f t="shared" si="466"/>
        <v>0</v>
      </c>
      <c r="Z561" s="441"/>
      <c r="AA561" s="441"/>
      <c r="AB561" s="445">
        <f t="shared" si="467"/>
        <v>0</v>
      </c>
      <c r="AC561" s="356">
        <f t="shared" si="468"/>
        <v>0</v>
      </c>
      <c r="AD561" s="123">
        <f t="shared" si="436"/>
        <v>0</v>
      </c>
      <c r="AE561" s="123">
        <f t="shared" si="437"/>
        <v>0</v>
      </c>
      <c r="AF561" s="183"/>
      <c r="AG561" s="32"/>
      <c r="AH561" s="97"/>
      <c r="AI561" s="33"/>
      <c r="AJ561" s="97"/>
      <c r="AK561" s="33"/>
      <c r="AL561" s="97"/>
      <c r="AM561" s="98"/>
      <c r="AN561" s="99"/>
      <c r="AO561" s="147"/>
      <c r="AP561" s="147"/>
      <c r="AQ561" s="147"/>
      <c r="AR561" s="147"/>
      <c r="AS561" s="33"/>
      <c r="AT561" s="308">
        <f t="shared" si="438"/>
        <v>0</v>
      </c>
      <c r="AU561" s="295">
        <f t="shared" si="439"/>
        <v>0</v>
      </c>
      <c r="AV561" s="295">
        <f t="shared" si="440"/>
        <v>0</v>
      </c>
      <c r="AW561" s="295">
        <f t="shared" si="441"/>
        <v>0</v>
      </c>
      <c r="AX561" s="295">
        <f t="shared" si="442"/>
        <v>0</v>
      </c>
      <c r="AY561" s="295">
        <f t="shared" si="443"/>
        <v>0</v>
      </c>
      <c r="AZ561" s="295">
        <f t="shared" si="444"/>
        <v>0</v>
      </c>
      <c r="BA561" s="295">
        <f t="shared" si="445"/>
        <v>0</v>
      </c>
      <c r="BB561" s="310">
        <f t="shared" si="446"/>
        <v>0</v>
      </c>
      <c r="BC561" s="308">
        <f t="shared" si="447"/>
        <v>0</v>
      </c>
      <c r="BD561" s="308">
        <f t="shared" si="448"/>
        <v>0</v>
      </c>
      <c r="BE561" s="295">
        <f t="shared" si="449"/>
        <v>0</v>
      </c>
      <c r="BF561" s="308">
        <f t="shared" si="450"/>
        <v>0</v>
      </c>
      <c r="BG561" s="295">
        <f t="shared" si="451"/>
        <v>0</v>
      </c>
      <c r="BH561" s="308">
        <f t="shared" si="452"/>
        <v>0</v>
      </c>
      <c r="BI561" s="295">
        <f t="shared" si="453"/>
        <v>0</v>
      </c>
      <c r="BJ561" s="295">
        <f t="shared" si="454"/>
        <v>0</v>
      </c>
      <c r="BK561" s="310">
        <f t="shared" si="455"/>
        <v>0</v>
      </c>
      <c r="BL561" s="317">
        <f t="shared" si="469"/>
        <v>0</v>
      </c>
      <c r="BM561" s="299">
        <f t="shared" si="469"/>
        <v>0</v>
      </c>
      <c r="BN561" s="299">
        <f t="shared" si="470"/>
        <v>0</v>
      </c>
      <c r="BO561" s="299">
        <f t="shared" si="469"/>
        <v>0</v>
      </c>
      <c r="BP561" s="299">
        <f t="shared" si="471"/>
        <v>0</v>
      </c>
      <c r="BQ561" s="299">
        <f t="shared" si="469"/>
        <v>0</v>
      </c>
      <c r="BR561" s="299">
        <f t="shared" si="472"/>
        <v>0</v>
      </c>
      <c r="BS561" s="299">
        <f t="shared" si="473"/>
        <v>0</v>
      </c>
      <c r="BT561" s="318">
        <f t="shared" si="473"/>
        <v>0</v>
      </c>
      <c r="BU561" s="450">
        <f t="shared" si="474"/>
        <v>0</v>
      </c>
      <c r="BV561" s="451">
        <f t="shared" si="475"/>
        <v>0</v>
      </c>
      <c r="BW561" s="451">
        <f t="shared" si="476"/>
        <v>0</v>
      </c>
      <c r="BX561" s="451">
        <f t="shared" si="477"/>
        <v>0</v>
      </c>
      <c r="BY561" s="451">
        <f t="shared" si="478"/>
        <v>0</v>
      </c>
      <c r="BZ561" s="451">
        <f t="shared" si="479"/>
        <v>0</v>
      </c>
      <c r="CA561" s="451">
        <f t="shared" si="480"/>
        <v>0</v>
      </c>
      <c r="CB561" s="451">
        <f t="shared" si="481"/>
        <v>0</v>
      </c>
      <c r="CC561" s="451">
        <f t="shared" si="482"/>
        <v>0</v>
      </c>
      <c r="CD561" s="452">
        <f t="shared" si="483"/>
        <v>0</v>
      </c>
      <c r="CE561" s="453">
        <f>IF($AF561="3/3",$R561*参照!$J$4,IF($AF561="2/3",$R561*参照!$J$5,IF($AF561="1/3",$R561*参照!$J$6,IF($AF561="1/4(多子)",$R561*参照!$J$4,IF($AF561="1/4(工･農)",$R561*参照!$J$7,IF($AF561="3/3(多子)",$R561*参照!$J$4,IF($AF561="2/3(多子)",$R561*参照!$J$4,IF($AF561="1/3(多子)",$R561*参照!$J$4,IF($AF561="多子世帯",$R561*参照!$J$4,)))))))))</f>
        <v>0</v>
      </c>
      <c r="CF561" s="454" t="b">
        <f>IF(AH561="3/3",$M561*参照!$I$4,IF(AH561="2/3",$M561*参照!$I$5,IF(AH561="1/3",$M561*参照!$I$6,IF(AH561="1/4(多子)",$M561*参照!$I$4,IF(AH561="1/4(工･農)",$M561*参照!$I$7,IF(AH561="3/3(多子)",$M561*参照!$I$4,IF(AH561="2/3(多子)",$M561*参照!$I$4,IF(AH561="1/3(多子)",$M561*参照!$I$4,IF(AH561="多子世帯",$M561*参照!$I$4,IF(AH561="対象外",0))))))))))</f>
        <v>0</v>
      </c>
      <c r="CG561" s="454" t="b">
        <f>IF(AI561="3/3",$M561*参照!$I$4,IF(AI561="2/3",$M561*参照!$I$5,IF(AI561="1/3",$M561*参照!$I$6,IF(AI561="1/4(多子)",$M561*参照!$I$4,IF(AI561="1/4(工･農)",$M561*参照!$I$7,IF(AI561="3/3(多子)",$M561*参照!$I$4,IF(AI561="2/3(多子)",$M561*参照!$I$4,IF(AI561="1/3(多子)",$M561*参照!$I$4,IF(AI561="多子世帯",$M561*参照!$I$4,IF(AI561="対象外",0))))))))))</f>
        <v>0</v>
      </c>
      <c r="CH561" s="454" t="b">
        <f>IF(AJ561="3/3",$M561*参照!$I$4,IF(AJ561="2/3",$M561*参照!$I$5,IF(AJ561="1/3",$M561*参照!$I$6,IF(AJ561="1/4(多子)",$M561*参照!$I$4,IF(AJ561="1/4(工･農)",$M561*参照!$I$7,IF(AJ561="3/3(多子)",$M561*参照!$I$4,IF(AJ561="2/3(多子)",$M561*参照!$I$4,IF(AJ561="1/3(多子)",$M561*参照!$I$4,IF(AJ561="多子世帯",$M561*参照!$I$4,IF(AJ561="対象外",0))))))))))</f>
        <v>0</v>
      </c>
      <c r="CI561" s="454" t="b">
        <f>IF(AK561="3/3",$M561*参照!$I$4,IF(AK561="2/3",$M561*参照!$I$5,IF(AK561="1/3",$M561*参照!$I$6,IF(AK561="1/4(多子)",$M561*参照!$I$4,IF(AK561="1/4(工･農)",$M561*参照!$I$7,IF(AK561="3/3(多子)",$M561*参照!$I$4,IF(AK561="2/3(多子)",$M561*参照!$I$4,IF(AK561="1/3(多子)",$M561*参照!$I$4,IF(AK561="多子世帯",$M561*参照!$I$4,IF(AK561="対象外",0))))))))))</f>
        <v>0</v>
      </c>
      <c r="CJ561" s="454" t="b">
        <f>IF(AL561="3/3",$M561*参照!$I$4,IF(AL561="2/3",$M561*参照!$I$5,IF(AL561="1/3",$M561*参照!$I$6,IF(AL561="1/4(多子)",$M561*参照!$I$4,IF(AL561="1/4(工･農)",$M561*参照!$I$7,IF(AL561="3/3(多子)",$M561*参照!$I$4,IF(AL561="2/3(多子)",$M561*参照!$I$4,IF(AL561="1/3(多子)",$M561*参照!$I$4,IF(AL561="多子世帯",$M561*参照!$I$4,IF(AL561="対象外",0))))))))))</f>
        <v>0</v>
      </c>
      <c r="CK561" s="454" t="b">
        <f>IF(AM561="3/3",$M561*参照!$I$4,IF(AM561="2/3",$M561*参照!$I$5,IF(AM561="1/3",$M561*参照!$I$6,IF(AM561="1/4(多子)",$M561*参照!$I$4,IF(AM561="1/4(工･農)",$M561*参照!$I$7,IF(AM561="3/3(多子)",$M561*参照!$I$4,IF(AM561="2/3(多子)",$M561*参照!$I$4,IF(AM561="1/3(多子)",$M561*参照!$I$4,IF(AM561="多子世帯",$M561*参照!$I$4,IF(AM561="対象外",0))))))))))</f>
        <v>0</v>
      </c>
      <c r="CL561" s="454" t="b">
        <f>IF(AN561="3/3",$M561*参照!$I$4,IF(AN561="2/3",$M561*参照!$I$5,IF(AN561="1/3",$M561*参照!$I$6,IF(AN561="1/4(多子)",$M561*参照!$I$4,IF(AN561="1/4(工･農)",$M561*参照!$I$7,IF(AN561="3/3(多子)",$M561*参照!$I$4,IF(AN561="2/3(多子)",$M561*参照!$I$4,IF(AN561="1/3(多子)",$M561*参照!$I$4,IF(AN561="多子世帯",$M561*参照!$I$4,IF(AN561="対象外",0))))))))))</f>
        <v>0</v>
      </c>
      <c r="CM561" s="454" t="b">
        <f>IF(AO561="3/3",$M561*参照!$I$4,IF(AO561="2/3",$M561*参照!$I$5,IF(AO561="1/3",$M561*参照!$I$6,IF(AO561="1/4(多子)",$M561*参照!$I$4,IF(AO561="1/4(工･農)",$M561*参照!$I$7,IF(AO561="3/3(多子)",$M561*参照!$I$4,IF(AO561="2/3(多子)",$M561*参照!$I$4,IF(AO561="1/3(多子)",$M561*参照!$I$4,IF(AO561="多子世帯",$M561*参照!$I$4,IF(AO561="対象外",0))))))))))</f>
        <v>0</v>
      </c>
      <c r="CN561" s="454" t="b">
        <f>IF(AP561="3/3",$M561*参照!$I$4,IF(AP561="2/3",$M561*参照!$I$5,IF(AP561="1/3",$M561*参照!$I$6,IF(AP561="1/4(多子)",$M561*参照!$I$4,IF(AP561="1/4(工･農)",$M561*参照!$I$7,IF(AP561="3/3(多子)",$M561*参照!$I$4,IF(AP561="2/3(多子)",$M561*参照!$I$4,IF(AP561="1/3(多子)",$M561*参照!$I$4,IF(AP561="多子世帯",$M561*参照!$I$4,IF(AP561="対象外",0))))))))))</f>
        <v>0</v>
      </c>
      <c r="CO561" s="454" t="b">
        <f>IF(AQ561="3/3",$M561*参照!$I$4,IF(AQ561="2/3",$M561*参照!$I$5,IF(AQ561="1/3",$M561*参照!$I$6,IF(AQ561="1/4(多子)",$M561*参照!$I$4,IF(AQ561="1/4(工･農)",$M561*参照!$I$7,IF(AQ561="3/3(多子)",$M561*参照!$I$4,IF(AQ561="2/3(多子)",$M561*参照!$I$4,IF(AQ561="1/3(多子)",$M561*参照!$I$4,IF(AQ561="多子世帯",$M561*参照!$I$4,IF(AQ561="対象外",0))))))))))</f>
        <v>0</v>
      </c>
      <c r="CP561" s="454" t="b">
        <f>IF(AR561="3/3",$M561*参照!$I$4,IF(AR561="2/3",$M561*参照!$I$5,IF(AR561="1/3",$M561*参照!$I$6,IF(AR561="1/4(多子)",$M561*参照!$I$4,IF(AR561="1/4(工･農)",$M561*参照!$I$7,IF(AR561="3/3(多子)",$M561*参照!$I$4,IF(AR561="2/3(多子)",$M561*参照!$I$4,IF(AR561="1/3(多子)",$M561*参照!$I$4,IF(AR561="多子世帯",$M561*参照!$I$4,IF(AR561="対象外",0))))))))))</f>
        <v>0</v>
      </c>
      <c r="CQ561" s="455" t="b">
        <f>IF(AS561="3/3",$M561*参照!$I$4,IF(AS561="2/3",$M561*参照!$I$5,IF(AS561="1/3",$M561*参照!$I$6,IF(AS561="1/4(多子)",$M561*参照!$I$4,IF(AS561="1/4(工･農)",$M561*参照!$I$7,IF(AS561="3/3(多子)",$M561*参照!$I$4,IF(AS561="2/3(多子)",$M561*参照!$I$4,IF(AS561="1/3(多子)",$M561*参照!$I$4,IF(AS561="多子世帯",$M561*参照!$I$4,IF(AS561="対象外",0))))))))))</f>
        <v>0</v>
      </c>
      <c r="CR561" s="456">
        <f t="shared" si="484"/>
        <v>0</v>
      </c>
      <c r="CS561" s="66"/>
      <c r="CT561" s="147"/>
      <c r="CU561" s="147"/>
      <c r="CV561" s="147"/>
      <c r="CW561" s="147"/>
      <c r="CX561" s="147"/>
      <c r="CY561" s="149"/>
      <c r="CZ561" s="100"/>
      <c r="DA561" s="147"/>
      <c r="DB561" s="147"/>
      <c r="DC561" s="147"/>
      <c r="DD561" s="147"/>
      <c r="DE561" s="147"/>
      <c r="DF561" s="148">
        <f t="shared" si="485"/>
        <v>0</v>
      </c>
      <c r="DG561" s="77">
        <f>IF(CD561=0,0,(ROUNDUP(O561*(BU561*参照!$C$5+BV561*参照!$C$6+BW561*参照!$C$7+BX561*参照!$C$8+BY561*参照!$C$9+BZ561*参照!$C$10+CA561*参照!$C$11+CB561*参照!$C$12+CC561*参照!$C$13)/CD561,-2)))</f>
        <v>0</v>
      </c>
      <c r="DH561" s="136" t="str">
        <f t="shared" si="456"/>
        <v>B</v>
      </c>
    </row>
    <row r="562" spans="1:112" ht="14.4">
      <c r="A562" s="138">
        <v>521</v>
      </c>
      <c r="B562" s="354"/>
      <c r="C562" s="355"/>
      <c r="D562" s="213"/>
      <c r="E562" s="213"/>
      <c r="F562" s="185"/>
      <c r="G562" s="213"/>
      <c r="H562" s="355"/>
      <c r="I562" s="237">
        <v>0</v>
      </c>
      <c r="J562" s="236">
        <f t="shared" si="457"/>
        <v>0</v>
      </c>
      <c r="K562" s="387">
        <f>IF(D562="昼間",参照!$E$4,IF(D562="夜間等",参照!$E$5,IF(D562="通信",参照!$E$6,0)))</f>
        <v>0</v>
      </c>
      <c r="L562" s="240">
        <f t="shared" si="458"/>
        <v>0</v>
      </c>
      <c r="M562" s="241">
        <f t="shared" si="459"/>
        <v>0</v>
      </c>
      <c r="N562" s="238"/>
      <c r="O562" s="238">
        <f t="shared" si="460"/>
        <v>0</v>
      </c>
      <c r="P562" s="389">
        <v>0</v>
      </c>
      <c r="Q562" s="392">
        <f>IF(D562="昼間",参照!$F$4,IF(D562="夜間等",参照!$F$5,IF(D562="通信",参照!$F$6,0)))</f>
        <v>0</v>
      </c>
      <c r="R562" s="240">
        <f t="shared" si="461"/>
        <v>0</v>
      </c>
      <c r="S562" s="214"/>
      <c r="T562" s="384">
        <f t="shared" si="462"/>
        <v>0</v>
      </c>
      <c r="U562" s="382">
        <f t="shared" si="463"/>
        <v>0</v>
      </c>
      <c r="V562" s="380">
        <f t="shared" si="464"/>
        <v>0</v>
      </c>
      <c r="W562" s="378">
        <f t="shared" si="465"/>
        <v>0</v>
      </c>
      <c r="X562" s="386" t="str">
        <f t="shared" si="435"/>
        <v>0</v>
      </c>
      <c r="Y562" s="379">
        <f t="shared" si="466"/>
        <v>0</v>
      </c>
      <c r="Z562" s="441"/>
      <c r="AA562" s="441"/>
      <c r="AB562" s="445">
        <f t="shared" si="467"/>
        <v>0</v>
      </c>
      <c r="AC562" s="356">
        <f t="shared" si="468"/>
        <v>0</v>
      </c>
      <c r="AD562" s="123">
        <f t="shared" si="436"/>
        <v>0</v>
      </c>
      <c r="AE562" s="123">
        <f t="shared" si="437"/>
        <v>0</v>
      </c>
      <c r="AF562" s="183"/>
      <c r="AG562" s="32"/>
      <c r="AH562" s="97"/>
      <c r="AI562" s="33"/>
      <c r="AJ562" s="97"/>
      <c r="AK562" s="33"/>
      <c r="AL562" s="97"/>
      <c r="AM562" s="98"/>
      <c r="AN562" s="99"/>
      <c r="AO562" s="147"/>
      <c r="AP562" s="147"/>
      <c r="AQ562" s="147"/>
      <c r="AR562" s="147"/>
      <c r="AS562" s="33"/>
      <c r="AT562" s="308">
        <f t="shared" si="438"/>
        <v>0</v>
      </c>
      <c r="AU562" s="295">
        <f t="shared" si="439"/>
        <v>0</v>
      </c>
      <c r="AV562" s="295">
        <f t="shared" si="440"/>
        <v>0</v>
      </c>
      <c r="AW562" s="295">
        <f t="shared" si="441"/>
        <v>0</v>
      </c>
      <c r="AX562" s="295">
        <f t="shared" si="442"/>
        <v>0</v>
      </c>
      <c r="AY562" s="295">
        <f t="shared" si="443"/>
        <v>0</v>
      </c>
      <c r="AZ562" s="295">
        <f t="shared" si="444"/>
        <v>0</v>
      </c>
      <c r="BA562" s="295">
        <f t="shared" si="445"/>
        <v>0</v>
      </c>
      <c r="BB562" s="310">
        <f t="shared" si="446"/>
        <v>0</v>
      </c>
      <c r="BC562" s="308">
        <f t="shared" si="447"/>
        <v>0</v>
      </c>
      <c r="BD562" s="308">
        <f t="shared" si="448"/>
        <v>0</v>
      </c>
      <c r="BE562" s="295">
        <f t="shared" si="449"/>
        <v>0</v>
      </c>
      <c r="BF562" s="308">
        <f t="shared" si="450"/>
        <v>0</v>
      </c>
      <c r="BG562" s="295">
        <f t="shared" si="451"/>
        <v>0</v>
      </c>
      <c r="BH562" s="308">
        <f t="shared" si="452"/>
        <v>0</v>
      </c>
      <c r="BI562" s="295">
        <f t="shared" si="453"/>
        <v>0</v>
      </c>
      <c r="BJ562" s="295">
        <f t="shared" si="454"/>
        <v>0</v>
      </c>
      <c r="BK562" s="310">
        <f t="shared" si="455"/>
        <v>0</v>
      </c>
      <c r="BL562" s="317">
        <f t="shared" si="469"/>
        <v>0</v>
      </c>
      <c r="BM562" s="299">
        <f t="shared" si="469"/>
        <v>0</v>
      </c>
      <c r="BN562" s="299">
        <f t="shared" si="470"/>
        <v>0</v>
      </c>
      <c r="BO562" s="299">
        <f t="shared" si="469"/>
        <v>0</v>
      </c>
      <c r="BP562" s="299">
        <f t="shared" si="471"/>
        <v>0</v>
      </c>
      <c r="BQ562" s="299">
        <f t="shared" si="469"/>
        <v>0</v>
      </c>
      <c r="BR562" s="299">
        <f t="shared" si="472"/>
        <v>0</v>
      </c>
      <c r="BS562" s="299">
        <f t="shared" si="473"/>
        <v>0</v>
      </c>
      <c r="BT562" s="318">
        <f t="shared" si="473"/>
        <v>0</v>
      </c>
      <c r="BU562" s="450">
        <f t="shared" si="474"/>
        <v>0</v>
      </c>
      <c r="BV562" s="451">
        <f t="shared" si="475"/>
        <v>0</v>
      </c>
      <c r="BW562" s="451">
        <f t="shared" si="476"/>
        <v>0</v>
      </c>
      <c r="BX562" s="451">
        <f t="shared" si="477"/>
        <v>0</v>
      </c>
      <c r="BY562" s="451">
        <f t="shared" si="478"/>
        <v>0</v>
      </c>
      <c r="BZ562" s="451">
        <f t="shared" si="479"/>
        <v>0</v>
      </c>
      <c r="CA562" s="451">
        <f t="shared" si="480"/>
        <v>0</v>
      </c>
      <c r="CB562" s="451">
        <f t="shared" si="481"/>
        <v>0</v>
      </c>
      <c r="CC562" s="451">
        <f t="shared" si="482"/>
        <v>0</v>
      </c>
      <c r="CD562" s="452">
        <f t="shared" si="483"/>
        <v>0</v>
      </c>
      <c r="CE562" s="453">
        <f>IF($AF562="3/3",$R562*参照!$J$4,IF($AF562="2/3",$R562*参照!$J$5,IF($AF562="1/3",$R562*参照!$J$6,IF($AF562="1/4(多子)",$R562*参照!$J$4,IF($AF562="1/4(工･農)",$R562*参照!$J$7,IF($AF562="3/3(多子)",$R562*参照!$J$4,IF($AF562="2/3(多子)",$R562*参照!$J$4,IF($AF562="1/3(多子)",$R562*参照!$J$4,IF($AF562="多子世帯",$R562*参照!$J$4,)))))))))</f>
        <v>0</v>
      </c>
      <c r="CF562" s="454" t="b">
        <f>IF(AH562="3/3",$M562*参照!$I$4,IF(AH562="2/3",$M562*参照!$I$5,IF(AH562="1/3",$M562*参照!$I$6,IF(AH562="1/4(多子)",$M562*参照!$I$4,IF(AH562="1/4(工･農)",$M562*参照!$I$7,IF(AH562="3/3(多子)",$M562*参照!$I$4,IF(AH562="2/3(多子)",$M562*参照!$I$4,IF(AH562="1/3(多子)",$M562*参照!$I$4,IF(AH562="多子世帯",$M562*参照!$I$4,IF(AH562="対象外",0))))))))))</f>
        <v>0</v>
      </c>
      <c r="CG562" s="454" t="b">
        <f>IF(AI562="3/3",$M562*参照!$I$4,IF(AI562="2/3",$M562*参照!$I$5,IF(AI562="1/3",$M562*参照!$I$6,IF(AI562="1/4(多子)",$M562*参照!$I$4,IF(AI562="1/4(工･農)",$M562*参照!$I$7,IF(AI562="3/3(多子)",$M562*参照!$I$4,IF(AI562="2/3(多子)",$M562*参照!$I$4,IF(AI562="1/3(多子)",$M562*参照!$I$4,IF(AI562="多子世帯",$M562*参照!$I$4,IF(AI562="対象外",0))))))))))</f>
        <v>0</v>
      </c>
      <c r="CH562" s="454" t="b">
        <f>IF(AJ562="3/3",$M562*参照!$I$4,IF(AJ562="2/3",$M562*参照!$I$5,IF(AJ562="1/3",$M562*参照!$I$6,IF(AJ562="1/4(多子)",$M562*参照!$I$4,IF(AJ562="1/4(工･農)",$M562*参照!$I$7,IF(AJ562="3/3(多子)",$M562*参照!$I$4,IF(AJ562="2/3(多子)",$M562*参照!$I$4,IF(AJ562="1/3(多子)",$M562*参照!$I$4,IF(AJ562="多子世帯",$M562*参照!$I$4,IF(AJ562="対象外",0))))))))))</f>
        <v>0</v>
      </c>
      <c r="CI562" s="454" t="b">
        <f>IF(AK562="3/3",$M562*参照!$I$4,IF(AK562="2/3",$M562*参照!$I$5,IF(AK562="1/3",$M562*参照!$I$6,IF(AK562="1/4(多子)",$M562*参照!$I$4,IF(AK562="1/4(工･農)",$M562*参照!$I$7,IF(AK562="3/3(多子)",$M562*参照!$I$4,IF(AK562="2/3(多子)",$M562*参照!$I$4,IF(AK562="1/3(多子)",$M562*参照!$I$4,IF(AK562="多子世帯",$M562*参照!$I$4,IF(AK562="対象外",0))))))))))</f>
        <v>0</v>
      </c>
      <c r="CJ562" s="454" t="b">
        <f>IF(AL562="3/3",$M562*参照!$I$4,IF(AL562="2/3",$M562*参照!$I$5,IF(AL562="1/3",$M562*参照!$I$6,IF(AL562="1/4(多子)",$M562*参照!$I$4,IF(AL562="1/4(工･農)",$M562*参照!$I$7,IF(AL562="3/3(多子)",$M562*参照!$I$4,IF(AL562="2/3(多子)",$M562*参照!$I$4,IF(AL562="1/3(多子)",$M562*参照!$I$4,IF(AL562="多子世帯",$M562*参照!$I$4,IF(AL562="対象外",0))))))))))</f>
        <v>0</v>
      </c>
      <c r="CK562" s="454" t="b">
        <f>IF(AM562="3/3",$M562*参照!$I$4,IF(AM562="2/3",$M562*参照!$I$5,IF(AM562="1/3",$M562*参照!$I$6,IF(AM562="1/4(多子)",$M562*参照!$I$4,IF(AM562="1/4(工･農)",$M562*参照!$I$7,IF(AM562="3/3(多子)",$M562*参照!$I$4,IF(AM562="2/3(多子)",$M562*参照!$I$4,IF(AM562="1/3(多子)",$M562*参照!$I$4,IF(AM562="多子世帯",$M562*参照!$I$4,IF(AM562="対象外",0))))))))))</f>
        <v>0</v>
      </c>
      <c r="CL562" s="454" t="b">
        <f>IF(AN562="3/3",$M562*参照!$I$4,IF(AN562="2/3",$M562*参照!$I$5,IF(AN562="1/3",$M562*参照!$I$6,IF(AN562="1/4(多子)",$M562*参照!$I$4,IF(AN562="1/4(工･農)",$M562*参照!$I$7,IF(AN562="3/3(多子)",$M562*参照!$I$4,IF(AN562="2/3(多子)",$M562*参照!$I$4,IF(AN562="1/3(多子)",$M562*参照!$I$4,IF(AN562="多子世帯",$M562*参照!$I$4,IF(AN562="対象外",0))))))))))</f>
        <v>0</v>
      </c>
      <c r="CM562" s="454" t="b">
        <f>IF(AO562="3/3",$M562*参照!$I$4,IF(AO562="2/3",$M562*参照!$I$5,IF(AO562="1/3",$M562*参照!$I$6,IF(AO562="1/4(多子)",$M562*参照!$I$4,IF(AO562="1/4(工･農)",$M562*参照!$I$7,IF(AO562="3/3(多子)",$M562*参照!$I$4,IF(AO562="2/3(多子)",$M562*参照!$I$4,IF(AO562="1/3(多子)",$M562*参照!$I$4,IF(AO562="多子世帯",$M562*参照!$I$4,IF(AO562="対象外",0))))))))))</f>
        <v>0</v>
      </c>
      <c r="CN562" s="454" t="b">
        <f>IF(AP562="3/3",$M562*参照!$I$4,IF(AP562="2/3",$M562*参照!$I$5,IF(AP562="1/3",$M562*参照!$I$6,IF(AP562="1/4(多子)",$M562*参照!$I$4,IF(AP562="1/4(工･農)",$M562*参照!$I$7,IF(AP562="3/3(多子)",$M562*参照!$I$4,IF(AP562="2/3(多子)",$M562*参照!$I$4,IF(AP562="1/3(多子)",$M562*参照!$I$4,IF(AP562="多子世帯",$M562*参照!$I$4,IF(AP562="対象外",0))))))))))</f>
        <v>0</v>
      </c>
      <c r="CO562" s="454" t="b">
        <f>IF(AQ562="3/3",$M562*参照!$I$4,IF(AQ562="2/3",$M562*参照!$I$5,IF(AQ562="1/3",$M562*参照!$I$6,IF(AQ562="1/4(多子)",$M562*参照!$I$4,IF(AQ562="1/4(工･農)",$M562*参照!$I$7,IF(AQ562="3/3(多子)",$M562*参照!$I$4,IF(AQ562="2/3(多子)",$M562*参照!$I$4,IF(AQ562="1/3(多子)",$M562*参照!$I$4,IF(AQ562="多子世帯",$M562*参照!$I$4,IF(AQ562="対象外",0))))))))))</f>
        <v>0</v>
      </c>
      <c r="CP562" s="454" t="b">
        <f>IF(AR562="3/3",$M562*参照!$I$4,IF(AR562="2/3",$M562*参照!$I$5,IF(AR562="1/3",$M562*参照!$I$6,IF(AR562="1/4(多子)",$M562*参照!$I$4,IF(AR562="1/4(工･農)",$M562*参照!$I$7,IF(AR562="3/3(多子)",$M562*参照!$I$4,IF(AR562="2/3(多子)",$M562*参照!$I$4,IF(AR562="1/3(多子)",$M562*参照!$I$4,IF(AR562="多子世帯",$M562*参照!$I$4,IF(AR562="対象外",0))))))))))</f>
        <v>0</v>
      </c>
      <c r="CQ562" s="455" t="b">
        <f>IF(AS562="3/3",$M562*参照!$I$4,IF(AS562="2/3",$M562*参照!$I$5,IF(AS562="1/3",$M562*参照!$I$6,IF(AS562="1/4(多子)",$M562*参照!$I$4,IF(AS562="1/4(工･農)",$M562*参照!$I$7,IF(AS562="3/3(多子)",$M562*参照!$I$4,IF(AS562="2/3(多子)",$M562*参照!$I$4,IF(AS562="1/3(多子)",$M562*参照!$I$4,IF(AS562="多子世帯",$M562*参照!$I$4,IF(AS562="対象外",0))))))))))</f>
        <v>0</v>
      </c>
      <c r="CR562" s="456">
        <f t="shared" si="484"/>
        <v>0</v>
      </c>
      <c r="CS562" s="66"/>
      <c r="CT562" s="147"/>
      <c r="CU562" s="147"/>
      <c r="CV562" s="147"/>
      <c r="CW562" s="147"/>
      <c r="CX562" s="147"/>
      <c r="CY562" s="149"/>
      <c r="CZ562" s="100"/>
      <c r="DA562" s="147"/>
      <c r="DB562" s="147"/>
      <c r="DC562" s="147"/>
      <c r="DD562" s="147"/>
      <c r="DE562" s="147"/>
      <c r="DF562" s="148">
        <f t="shared" si="485"/>
        <v>0</v>
      </c>
      <c r="DG562" s="77">
        <f>IF(CD562=0,0,(ROUNDUP(O562*(BU562*参照!$C$5+BV562*参照!$C$6+BW562*参照!$C$7+BX562*参照!$C$8+BY562*参照!$C$9+BZ562*参照!$C$10+CA562*参照!$C$11+CB562*参照!$C$12+CC562*参照!$C$13)/CD562,-2)))</f>
        <v>0</v>
      </c>
      <c r="DH562" s="136" t="str">
        <f t="shared" si="456"/>
        <v>B</v>
      </c>
    </row>
    <row r="563" spans="1:112" ht="14.4">
      <c r="A563" s="138">
        <v>522</v>
      </c>
      <c r="B563" s="354"/>
      <c r="C563" s="355"/>
      <c r="D563" s="213"/>
      <c r="E563" s="213"/>
      <c r="F563" s="185"/>
      <c r="G563" s="213"/>
      <c r="H563" s="355"/>
      <c r="I563" s="237">
        <v>0</v>
      </c>
      <c r="J563" s="236">
        <f t="shared" si="457"/>
        <v>0</v>
      </c>
      <c r="K563" s="387">
        <f>IF(D563="昼間",参照!$E$4,IF(D563="夜間等",参照!$E$5,IF(D563="通信",参照!$E$6,0)))</f>
        <v>0</v>
      </c>
      <c r="L563" s="240">
        <f t="shared" si="458"/>
        <v>0</v>
      </c>
      <c r="M563" s="241">
        <f t="shared" si="459"/>
        <v>0</v>
      </c>
      <c r="N563" s="238"/>
      <c r="O563" s="238">
        <f t="shared" si="460"/>
        <v>0</v>
      </c>
      <c r="P563" s="389">
        <v>0</v>
      </c>
      <c r="Q563" s="392">
        <f>IF(D563="昼間",参照!$F$4,IF(D563="夜間等",参照!$F$5,IF(D563="通信",参照!$F$6,0)))</f>
        <v>0</v>
      </c>
      <c r="R563" s="240">
        <f t="shared" si="461"/>
        <v>0</v>
      </c>
      <c r="S563" s="214"/>
      <c r="T563" s="384">
        <f t="shared" si="462"/>
        <v>0</v>
      </c>
      <c r="U563" s="382">
        <f t="shared" si="463"/>
        <v>0</v>
      </c>
      <c r="V563" s="380">
        <f t="shared" si="464"/>
        <v>0</v>
      </c>
      <c r="W563" s="378">
        <f t="shared" si="465"/>
        <v>0</v>
      </c>
      <c r="X563" s="386" t="str">
        <f t="shared" si="435"/>
        <v>0</v>
      </c>
      <c r="Y563" s="379">
        <f t="shared" si="466"/>
        <v>0</v>
      </c>
      <c r="Z563" s="441"/>
      <c r="AA563" s="441"/>
      <c r="AB563" s="445">
        <f t="shared" si="467"/>
        <v>0</v>
      </c>
      <c r="AC563" s="356">
        <f t="shared" si="468"/>
        <v>0</v>
      </c>
      <c r="AD563" s="123">
        <f t="shared" si="436"/>
        <v>0</v>
      </c>
      <c r="AE563" s="123">
        <f t="shared" si="437"/>
        <v>0</v>
      </c>
      <c r="AF563" s="183"/>
      <c r="AG563" s="32"/>
      <c r="AH563" s="97"/>
      <c r="AI563" s="33"/>
      <c r="AJ563" s="97"/>
      <c r="AK563" s="33"/>
      <c r="AL563" s="97"/>
      <c r="AM563" s="98"/>
      <c r="AN563" s="99"/>
      <c r="AO563" s="147"/>
      <c r="AP563" s="147"/>
      <c r="AQ563" s="147"/>
      <c r="AR563" s="147"/>
      <c r="AS563" s="33"/>
      <c r="AT563" s="308">
        <f t="shared" si="438"/>
        <v>0</v>
      </c>
      <c r="AU563" s="295">
        <f t="shared" si="439"/>
        <v>0</v>
      </c>
      <c r="AV563" s="295">
        <f t="shared" si="440"/>
        <v>0</v>
      </c>
      <c r="AW563" s="295">
        <f t="shared" si="441"/>
        <v>0</v>
      </c>
      <c r="AX563" s="295">
        <f t="shared" si="442"/>
        <v>0</v>
      </c>
      <c r="AY563" s="295">
        <f t="shared" si="443"/>
        <v>0</v>
      </c>
      <c r="AZ563" s="295">
        <f t="shared" si="444"/>
        <v>0</v>
      </c>
      <c r="BA563" s="295">
        <f t="shared" si="445"/>
        <v>0</v>
      </c>
      <c r="BB563" s="310">
        <f t="shared" si="446"/>
        <v>0</v>
      </c>
      <c r="BC563" s="308">
        <f t="shared" si="447"/>
        <v>0</v>
      </c>
      <c r="BD563" s="308">
        <f t="shared" si="448"/>
        <v>0</v>
      </c>
      <c r="BE563" s="295">
        <f t="shared" si="449"/>
        <v>0</v>
      </c>
      <c r="BF563" s="308">
        <f t="shared" si="450"/>
        <v>0</v>
      </c>
      <c r="BG563" s="295">
        <f t="shared" si="451"/>
        <v>0</v>
      </c>
      <c r="BH563" s="308">
        <f t="shared" si="452"/>
        <v>0</v>
      </c>
      <c r="BI563" s="295">
        <f t="shared" si="453"/>
        <v>0</v>
      </c>
      <c r="BJ563" s="295">
        <f t="shared" si="454"/>
        <v>0</v>
      </c>
      <c r="BK563" s="310">
        <f t="shared" si="455"/>
        <v>0</v>
      </c>
      <c r="BL563" s="317">
        <f t="shared" si="469"/>
        <v>0</v>
      </c>
      <c r="BM563" s="299">
        <f t="shared" si="469"/>
        <v>0</v>
      </c>
      <c r="BN563" s="299">
        <f t="shared" si="470"/>
        <v>0</v>
      </c>
      <c r="BO563" s="299">
        <f t="shared" si="469"/>
        <v>0</v>
      </c>
      <c r="BP563" s="299">
        <f t="shared" si="471"/>
        <v>0</v>
      </c>
      <c r="BQ563" s="299">
        <f t="shared" si="469"/>
        <v>0</v>
      </c>
      <c r="BR563" s="299">
        <f t="shared" si="472"/>
        <v>0</v>
      </c>
      <c r="BS563" s="299">
        <f t="shared" si="473"/>
        <v>0</v>
      </c>
      <c r="BT563" s="318">
        <f t="shared" si="473"/>
        <v>0</v>
      </c>
      <c r="BU563" s="450">
        <f t="shared" si="474"/>
        <v>0</v>
      </c>
      <c r="BV563" s="451">
        <f t="shared" si="475"/>
        <v>0</v>
      </c>
      <c r="BW563" s="451">
        <f t="shared" si="476"/>
        <v>0</v>
      </c>
      <c r="BX563" s="451">
        <f t="shared" si="477"/>
        <v>0</v>
      </c>
      <c r="BY563" s="451">
        <f t="shared" si="478"/>
        <v>0</v>
      </c>
      <c r="BZ563" s="451">
        <f t="shared" si="479"/>
        <v>0</v>
      </c>
      <c r="CA563" s="451">
        <f t="shared" si="480"/>
        <v>0</v>
      </c>
      <c r="CB563" s="451">
        <f t="shared" si="481"/>
        <v>0</v>
      </c>
      <c r="CC563" s="451">
        <f t="shared" si="482"/>
        <v>0</v>
      </c>
      <c r="CD563" s="452">
        <f t="shared" si="483"/>
        <v>0</v>
      </c>
      <c r="CE563" s="453">
        <f>IF($AF563="3/3",$R563*参照!$J$4,IF($AF563="2/3",$R563*参照!$J$5,IF($AF563="1/3",$R563*参照!$J$6,IF($AF563="1/4(多子)",$R563*参照!$J$4,IF($AF563="1/4(工･農)",$R563*参照!$J$7,IF($AF563="3/3(多子)",$R563*参照!$J$4,IF($AF563="2/3(多子)",$R563*参照!$J$4,IF($AF563="1/3(多子)",$R563*参照!$J$4,IF($AF563="多子世帯",$R563*参照!$J$4,)))))))))</f>
        <v>0</v>
      </c>
      <c r="CF563" s="454" t="b">
        <f>IF(AH563="3/3",$M563*参照!$I$4,IF(AH563="2/3",$M563*参照!$I$5,IF(AH563="1/3",$M563*参照!$I$6,IF(AH563="1/4(多子)",$M563*参照!$I$4,IF(AH563="1/4(工･農)",$M563*参照!$I$7,IF(AH563="3/3(多子)",$M563*参照!$I$4,IF(AH563="2/3(多子)",$M563*参照!$I$4,IF(AH563="1/3(多子)",$M563*参照!$I$4,IF(AH563="多子世帯",$M563*参照!$I$4,IF(AH563="対象外",0))))))))))</f>
        <v>0</v>
      </c>
      <c r="CG563" s="454" t="b">
        <f>IF(AI563="3/3",$M563*参照!$I$4,IF(AI563="2/3",$M563*参照!$I$5,IF(AI563="1/3",$M563*参照!$I$6,IF(AI563="1/4(多子)",$M563*参照!$I$4,IF(AI563="1/4(工･農)",$M563*参照!$I$7,IF(AI563="3/3(多子)",$M563*参照!$I$4,IF(AI563="2/3(多子)",$M563*参照!$I$4,IF(AI563="1/3(多子)",$M563*参照!$I$4,IF(AI563="多子世帯",$M563*参照!$I$4,IF(AI563="対象外",0))))))))))</f>
        <v>0</v>
      </c>
      <c r="CH563" s="454" t="b">
        <f>IF(AJ563="3/3",$M563*参照!$I$4,IF(AJ563="2/3",$M563*参照!$I$5,IF(AJ563="1/3",$M563*参照!$I$6,IF(AJ563="1/4(多子)",$M563*参照!$I$4,IF(AJ563="1/4(工･農)",$M563*参照!$I$7,IF(AJ563="3/3(多子)",$M563*参照!$I$4,IF(AJ563="2/3(多子)",$M563*参照!$I$4,IF(AJ563="1/3(多子)",$M563*参照!$I$4,IF(AJ563="多子世帯",$M563*参照!$I$4,IF(AJ563="対象外",0))))))))))</f>
        <v>0</v>
      </c>
      <c r="CI563" s="454" t="b">
        <f>IF(AK563="3/3",$M563*参照!$I$4,IF(AK563="2/3",$M563*参照!$I$5,IF(AK563="1/3",$M563*参照!$I$6,IF(AK563="1/4(多子)",$M563*参照!$I$4,IF(AK563="1/4(工･農)",$M563*参照!$I$7,IF(AK563="3/3(多子)",$M563*参照!$I$4,IF(AK563="2/3(多子)",$M563*参照!$I$4,IF(AK563="1/3(多子)",$M563*参照!$I$4,IF(AK563="多子世帯",$M563*参照!$I$4,IF(AK563="対象外",0))))))))))</f>
        <v>0</v>
      </c>
      <c r="CJ563" s="454" t="b">
        <f>IF(AL563="3/3",$M563*参照!$I$4,IF(AL563="2/3",$M563*参照!$I$5,IF(AL563="1/3",$M563*参照!$I$6,IF(AL563="1/4(多子)",$M563*参照!$I$4,IF(AL563="1/4(工･農)",$M563*参照!$I$7,IF(AL563="3/3(多子)",$M563*参照!$I$4,IF(AL563="2/3(多子)",$M563*参照!$I$4,IF(AL563="1/3(多子)",$M563*参照!$I$4,IF(AL563="多子世帯",$M563*参照!$I$4,IF(AL563="対象外",0))))))))))</f>
        <v>0</v>
      </c>
      <c r="CK563" s="454" t="b">
        <f>IF(AM563="3/3",$M563*参照!$I$4,IF(AM563="2/3",$M563*参照!$I$5,IF(AM563="1/3",$M563*参照!$I$6,IF(AM563="1/4(多子)",$M563*参照!$I$4,IF(AM563="1/4(工･農)",$M563*参照!$I$7,IF(AM563="3/3(多子)",$M563*参照!$I$4,IF(AM563="2/3(多子)",$M563*参照!$I$4,IF(AM563="1/3(多子)",$M563*参照!$I$4,IF(AM563="多子世帯",$M563*参照!$I$4,IF(AM563="対象外",0))))))))))</f>
        <v>0</v>
      </c>
      <c r="CL563" s="454" t="b">
        <f>IF(AN563="3/3",$M563*参照!$I$4,IF(AN563="2/3",$M563*参照!$I$5,IF(AN563="1/3",$M563*参照!$I$6,IF(AN563="1/4(多子)",$M563*参照!$I$4,IF(AN563="1/4(工･農)",$M563*参照!$I$7,IF(AN563="3/3(多子)",$M563*参照!$I$4,IF(AN563="2/3(多子)",$M563*参照!$I$4,IF(AN563="1/3(多子)",$M563*参照!$I$4,IF(AN563="多子世帯",$M563*参照!$I$4,IF(AN563="対象外",0))))))))))</f>
        <v>0</v>
      </c>
      <c r="CM563" s="454" t="b">
        <f>IF(AO563="3/3",$M563*参照!$I$4,IF(AO563="2/3",$M563*参照!$I$5,IF(AO563="1/3",$M563*参照!$I$6,IF(AO563="1/4(多子)",$M563*参照!$I$4,IF(AO563="1/4(工･農)",$M563*参照!$I$7,IF(AO563="3/3(多子)",$M563*参照!$I$4,IF(AO563="2/3(多子)",$M563*参照!$I$4,IF(AO563="1/3(多子)",$M563*参照!$I$4,IF(AO563="多子世帯",$M563*参照!$I$4,IF(AO563="対象外",0))))))))))</f>
        <v>0</v>
      </c>
      <c r="CN563" s="454" t="b">
        <f>IF(AP563="3/3",$M563*参照!$I$4,IF(AP563="2/3",$M563*参照!$I$5,IF(AP563="1/3",$M563*参照!$I$6,IF(AP563="1/4(多子)",$M563*参照!$I$4,IF(AP563="1/4(工･農)",$M563*参照!$I$7,IF(AP563="3/3(多子)",$M563*参照!$I$4,IF(AP563="2/3(多子)",$M563*参照!$I$4,IF(AP563="1/3(多子)",$M563*参照!$I$4,IF(AP563="多子世帯",$M563*参照!$I$4,IF(AP563="対象外",0))))))))))</f>
        <v>0</v>
      </c>
      <c r="CO563" s="454" t="b">
        <f>IF(AQ563="3/3",$M563*参照!$I$4,IF(AQ563="2/3",$M563*参照!$I$5,IF(AQ563="1/3",$M563*参照!$I$6,IF(AQ563="1/4(多子)",$M563*参照!$I$4,IF(AQ563="1/4(工･農)",$M563*参照!$I$7,IF(AQ563="3/3(多子)",$M563*参照!$I$4,IF(AQ563="2/3(多子)",$M563*参照!$I$4,IF(AQ563="1/3(多子)",$M563*参照!$I$4,IF(AQ563="多子世帯",$M563*参照!$I$4,IF(AQ563="対象外",0))))))))))</f>
        <v>0</v>
      </c>
      <c r="CP563" s="454" t="b">
        <f>IF(AR563="3/3",$M563*参照!$I$4,IF(AR563="2/3",$M563*参照!$I$5,IF(AR563="1/3",$M563*参照!$I$6,IF(AR563="1/4(多子)",$M563*参照!$I$4,IF(AR563="1/4(工･農)",$M563*参照!$I$7,IF(AR563="3/3(多子)",$M563*参照!$I$4,IF(AR563="2/3(多子)",$M563*参照!$I$4,IF(AR563="1/3(多子)",$M563*参照!$I$4,IF(AR563="多子世帯",$M563*参照!$I$4,IF(AR563="対象外",0))))))))))</f>
        <v>0</v>
      </c>
      <c r="CQ563" s="455" t="b">
        <f>IF(AS563="3/3",$M563*参照!$I$4,IF(AS563="2/3",$M563*参照!$I$5,IF(AS563="1/3",$M563*参照!$I$6,IF(AS563="1/4(多子)",$M563*参照!$I$4,IF(AS563="1/4(工･農)",$M563*参照!$I$7,IF(AS563="3/3(多子)",$M563*参照!$I$4,IF(AS563="2/3(多子)",$M563*参照!$I$4,IF(AS563="1/3(多子)",$M563*参照!$I$4,IF(AS563="多子世帯",$M563*参照!$I$4,IF(AS563="対象外",0))))))))))</f>
        <v>0</v>
      </c>
      <c r="CR563" s="456">
        <f t="shared" si="484"/>
        <v>0</v>
      </c>
      <c r="CS563" s="66"/>
      <c r="CT563" s="147"/>
      <c r="CU563" s="147"/>
      <c r="CV563" s="147"/>
      <c r="CW563" s="147"/>
      <c r="CX563" s="147"/>
      <c r="CY563" s="149"/>
      <c r="CZ563" s="100"/>
      <c r="DA563" s="147"/>
      <c r="DB563" s="147"/>
      <c r="DC563" s="147"/>
      <c r="DD563" s="147"/>
      <c r="DE563" s="147"/>
      <c r="DF563" s="148">
        <f t="shared" si="485"/>
        <v>0</v>
      </c>
      <c r="DG563" s="77">
        <f>IF(CD563=0,0,(ROUNDUP(O563*(BU563*参照!$C$5+BV563*参照!$C$6+BW563*参照!$C$7+BX563*参照!$C$8+BY563*参照!$C$9+BZ563*参照!$C$10+CA563*参照!$C$11+CB563*参照!$C$12+CC563*参照!$C$13)/CD563,-2)))</f>
        <v>0</v>
      </c>
      <c r="DH563" s="136" t="str">
        <f t="shared" si="456"/>
        <v>B</v>
      </c>
    </row>
    <row r="564" spans="1:112" ht="14.4">
      <c r="A564" s="138">
        <v>523</v>
      </c>
      <c r="B564" s="354"/>
      <c r="C564" s="355"/>
      <c r="D564" s="213"/>
      <c r="E564" s="213"/>
      <c r="F564" s="185"/>
      <c r="G564" s="213"/>
      <c r="H564" s="355"/>
      <c r="I564" s="237">
        <v>0</v>
      </c>
      <c r="J564" s="236">
        <f t="shared" si="457"/>
        <v>0</v>
      </c>
      <c r="K564" s="387">
        <f>IF(D564="昼間",参照!$E$4,IF(D564="夜間等",参照!$E$5,IF(D564="通信",参照!$E$6,0)))</f>
        <v>0</v>
      </c>
      <c r="L564" s="240">
        <f t="shared" si="458"/>
        <v>0</v>
      </c>
      <c r="M564" s="241">
        <f t="shared" si="459"/>
        <v>0</v>
      </c>
      <c r="N564" s="238"/>
      <c r="O564" s="238">
        <f t="shared" si="460"/>
        <v>0</v>
      </c>
      <c r="P564" s="389">
        <v>0</v>
      </c>
      <c r="Q564" s="392">
        <f>IF(D564="昼間",参照!$F$4,IF(D564="夜間等",参照!$F$5,IF(D564="通信",参照!$F$6,0)))</f>
        <v>0</v>
      </c>
      <c r="R564" s="240">
        <f t="shared" si="461"/>
        <v>0</v>
      </c>
      <c r="S564" s="214"/>
      <c r="T564" s="384">
        <f t="shared" si="462"/>
        <v>0</v>
      </c>
      <c r="U564" s="382">
        <f t="shared" si="463"/>
        <v>0</v>
      </c>
      <c r="V564" s="380">
        <f t="shared" si="464"/>
        <v>0</v>
      </c>
      <c r="W564" s="378">
        <f t="shared" si="465"/>
        <v>0</v>
      </c>
      <c r="X564" s="386" t="str">
        <f t="shared" si="435"/>
        <v>0</v>
      </c>
      <c r="Y564" s="379">
        <f t="shared" si="466"/>
        <v>0</v>
      </c>
      <c r="Z564" s="441"/>
      <c r="AA564" s="441"/>
      <c r="AB564" s="445">
        <f t="shared" si="467"/>
        <v>0</v>
      </c>
      <c r="AC564" s="356">
        <f t="shared" si="468"/>
        <v>0</v>
      </c>
      <c r="AD564" s="123">
        <f t="shared" si="436"/>
        <v>0</v>
      </c>
      <c r="AE564" s="123">
        <f t="shared" si="437"/>
        <v>0</v>
      </c>
      <c r="AF564" s="183"/>
      <c r="AG564" s="32"/>
      <c r="AH564" s="97"/>
      <c r="AI564" s="33"/>
      <c r="AJ564" s="97"/>
      <c r="AK564" s="33"/>
      <c r="AL564" s="97"/>
      <c r="AM564" s="98"/>
      <c r="AN564" s="99"/>
      <c r="AO564" s="147"/>
      <c r="AP564" s="147"/>
      <c r="AQ564" s="147"/>
      <c r="AR564" s="147"/>
      <c r="AS564" s="33"/>
      <c r="AT564" s="308">
        <f t="shared" si="438"/>
        <v>0</v>
      </c>
      <c r="AU564" s="295">
        <f t="shared" si="439"/>
        <v>0</v>
      </c>
      <c r="AV564" s="295">
        <f t="shared" si="440"/>
        <v>0</v>
      </c>
      <c r="AW564" s="295">
        <f t="shared" si="441"/>
        <v>0</v>
      </c>
      <c r="AX564" s="295">
        <f t="shared" si="442"/>
        <v>0</v>
      </c>
      <c r="AY564" s="295">
        <f t="shared" si="443"/>
        <v>0</v>
      </c>
      <c r="AZ564" s="295">
        <f t="shared" si="444"/>
        <v>0</v>
      </c>
      <c r="BA564" s="295">
        <f t="shared" si="445"/>
        <v>0</v>
      </c>
      <c r="BB564" s="310">
        <f t="shared" si="446"/>
        <v>0</v>
      </c>
      <c r="BC564" s="308">
        <f t="shared" si="447"/>
        <v>0</v>
      </c>
      <c r="BD564" s="308">
        <f t="shared" si="448"/>
        <v>0</v>
      </c>
      <c r="BE564" s="295">
        <f t="shared" si="449"/>
        <v>0</v>
      </c>
      <c r="BF564" s="308">
        <f t="shared" si="450"/>
        <v>0</v>
      </c>
      <c r="BG564" s="295">
        <f t="shared" si="451"/>
        <v>0</v>
      </c>
      <c r="BH564" s="308">
        <f t="shared" si="452"/>
        <v>0</v>
      </c>
      <c r="BI564" s="295">
        <f t="shared" si="453"/>
        <v>0</v>
      </c>
      <c r="BJ564" s="295">
        <f t="shared" si="454"/>
        <v>0</v>
      </c>
      <c r="BK564" s="310">
        <f t="shared" si="455"/>
        <v>0</v>
      </c>
      <c r="BL564" s="317">
        <f t="shared" si="469"/>
        <v>0</v>
      </c>
      <c r="BM564" s="299">
        <f t="shared" si="469"/>
        <v>0</v>
      </c>
      <c r="BN564" s="299">
        <f t="shared" si="470"/>
        <v>0</v>
      </c>
      <c r="BO564" s="299">
        <f t="shared" si="469"/>
        <v>0</v>
      </c>
      <c r="BP564" s="299">
        <f t="shared" si="471"/>
        <v>0</v>
      </c>
      <c r="BQ564" s="299">
        <f t="shared" si="469"/>
        <v>0</v>
      </c>
      <c r="BR564" s="299">
        <f t="shared" si="472"/>
        <v>0</v>
      </c>
      <c r="BS564" s="299">
        <f t="shared" si="473"/>
        <v>0</v>
      </c>
      <c r="BT564" s="318">
        <f t="shared" si="473"/>
        <v>0</v>
      </c>
      <c r="BU564" s="450">
        <f t="shared" si="474"/>
        <v>0</v>
      </c>
      <c r="BV564" s="451">
        <f t="shared" si="475"/>
        <v>0</v>
      </c>
      <c r="BW564" s="451">
        <f t="shared" si="476"/>
        <v>0</v>
      </c>
      <c r="BX564" s="451">
        <f t="shared" si="477"/>
        <v>0</v>
      </c>
      <c r="BY564" s="451">
        <f t="shared" si="478"/>
        <v>0</v>
      </c>
      <c r="BZ564" s="451">
        <f t="shared" si="479"/>
        <v>0</v>
      </c>
      <c r="CA564" s="451">
        <f t="shared" si="480"/>
        <v>0</v>
      </c>
      <c r="CB564" s="451">
        <f t="shared" si="481"/>
        <v>0</v>
      </c>
      <c r="CC564" s="451">
        <f t="shared" si="482"/>
        <v>0</v>
      </c>
      <c r="CD564" s="452">
        <f t="shared" si="483"/>
        <v>0</v>
      </c>
      <c r="CE564" s="453">
        <f>IF($AF564="3/3",$R564*参照!$J$4,IF($AF564="2/3",$R564*参照!$J$5,IF($AF564="1/3",$R564*参照!$J$6,IF($AF564="1/4(多子)",$R564*参照!$J$4,IF($AF564="1/4(工･農)",$R564*参照!$J$7,IF($AF564="3/3(多子)",$R564*参照!$J$4,IF($AF564="2/3(多子)",$R564*参照!$J$4,IF($AF564="1/3(多子)",$R564*参照!$J$4,IF($AF564="多子世帯",$R564*参照!$J$4,)))))))))</f>
        <v>0</v>
      </c>
      <c r="CF564" s="454" t="b">
        <f>IF(AH564="3/3",$M564*参照!$I$4,IF(AH564="2/3",$M564*参照!$I$5,IF(AH564="1/3",$M564*参照!$I$6,IF(AH564="1/4(多子)",$M564*参照!$I$4,IF(AH564="1/4(工･農)",$M564*参照!$I$7,IF(AH564="3/3(多子)",$M564*参照!$I$4,IF(AH564="2/3(多子)",$M564*参照!$I$4,IF(AH564="1/3(多子)",$M564*参照!$I$4,IF(AH564="多子世帯",$M564*参照!$I$4,IF(AH564="対象外",0))))))))))</f>
        <v>0</v>
      </c>
      <c r="CG564" s="454" t="b">
        <f>IF(AI564="3/3",$M564*参照!$I$4,IF(AI564="2/3",$M564*参照!$I$5,IF(AI564="1/3",$M564*参照!$I$6,IF(AI564="1/4(多子)",$M564*参照!$I$4,IF(AI564="1/4(工･農)",$M564*参照!$I$7,IF(AI564="3/3(多子)",$M564*参照!$I$4,IF(AI564="2/3(多子)",$M564*参照!$I$4,IF(AI564="1/3(多子)",$M564*参照!$I$4,IF(AI564="多子世帯",$M564*参照!$I$4,IF(AI564="対象外",0))))))))))</f>
        <v>0</v>
      </c>
      <c r="CH564" s="454" t="b">
        <f>IF(AJ564="3/3",$M564*参照!$I$4,IF(AJ564="2/3",$M564*参照!$I$5,IF(AJ564="1/3",$M564*参照!$I$6,IF(AJ564="1/4(多子)",$M564*参照!$I$4,IF(AJ564="1/4(工･農)",$M564*参照!$I$7,IF(AJ564="3/3(多子)",$M564*参照!$I$4,IF(AJ564="2/3(多子)",$M564*参照!$I$4,IF(AJ564="1/3(多子)",$M564*参照!$I$4,IF(AJ564="多子世帯",$M564*参照!$I$4,IF(AJ564="対象外",0))))))))))</f>
        <v>0</v>
      </c>
      <c r="CI564" s="454" t="b">
        <f>IF(AK564="3/3",$M564*参照!$I$4,IF(AK564="2/3",$M564*参照!$I$5,IF(AK564="1/3",$M564*参照!$I$6,IF(AK564="1/4(多子)",$M564*参照!$I$4,IF(AK564="1/4(工･農)",$M564*参照!$I$7,IF(AK564="3/3(多子)",$M564*参照!$I$4,IF(AK564="2/3(多子)",$M564*参照!$I$4,IF(AK564="1/3(多子)",$M564*参照!$I$4,IF(AK564="多子世帯",$M564*参照!$I$4,IF(AK564="対象外",0))))))))))</f>
        <v>0</v>
      </c>
      <c r="CJ564" s="454" t="b">
        <f>IF(AL564="3/3",$M564*参照!$I$4,IF(AL564="2/3",$M564*参照!$I$5,IF(AL564="1/3",$M564*参照!$I$6,IF(AL564="1/4(多子)",$M564*参照!$I$4,IF(AL564="1/4(工･農)",$M564*参照!$I$7,IF(AL564="3/3(多子)",$M564*参照!$I$4,IF(AL564="2/3(多子)",$M564*参照!$I$4,IF(AL564="1/3(多子)",$M564*参照!$I$4,IF(AL564="多子世帯",$M564*参照!$I$4,IF(AL564="対象外",0))))))))))</f>
        <v>0</v>
      </c>
      <c r="CK564" s="454" t="b">
        <f>IF(AM564="3/3",$M564*参照!$I$4,IF(AM564="2/3",$M564*参照!$I$5,IF(AM564="1/3",$M564*参照!$I$6,IF(AM564="1/4(多子)",$M564*参照!$I$4,IF(AM564="1/4(工･農)",$M564*参照!$I$7,IF(AM564="3/3(多子)",$M564*参照!$I$4,IF(AM564="2/3(多子)",$M564*参照!$I$4,IF(AM564="1/3(多子)",$M564*参照!$I$4,IF(AM564="多子世帯",$M564*参照!$I$4,IF(AM564="対象外",0))))))))))</f>
        <v>0</v>
      </c>
      <c r="CL564" s="454" t="b">
        <f>IF(AN564="3/3",$M564*参照!$I$4,IF(AN564="2/3",$M564*参照!$I$5,IF(AN564="1/3",$M564*参照!$I$6,IF(AN564="1/4(多子)",$M564*参照!$I$4,IF(AN564="1/4(工･農)",$M564*参照!$I$7,IF(AN564="3/3(多子)",$M564*参照!$I$4,IF(AN564="2/3(多子)",$M564*参照!$I$4,IF(AN564="1/3(多子)",$M564*参照!$I$4,IF(AN564="多子世帯",$M564*参照!$I$4,IF(AN564="対象外",0))))))))))</f>
        <v>0</v>
      </c>
      <c r="CM564" s="454" t="b">
        <f>IF(AO564="3/3",$M564*参照!$I$4,IF(AO564="2/3",$M564*参照!$I$5,IF(AO564="1/3",$M564*参照!$I$6,IF(AO564="1/4(多子)",$M564*参照!$I$4,IF(AO564="1/4(工･農)",$M564*参照!$I$7,IF(AO564="3/3(多子)",$M564*参照!$I$4,IF(AO564="2/3(多子)",$M564*参照!$I$4,IF(AO564="1/3(多子)",$M564*参照!$I$4,IF(AO564="多子世帯",$M564*参照!$I$4,IF(AO564="対象外",0))))))))))</f>
        <v>0</v>
      </c>
      <c r="CN564" s="454" t="b">
        <f>IF(AP564="3/3",$M564*参照!$I$4,IF(AP564="2/3",$M564*参照!$I$5,IF(AP564="1/3",$M564*参照!$I$6,IF(AP564="1/4(多子)",$M564*参照!$I$4,IF(AP564="1/4(工･農)",$M564*参照!$I$7,IF(AP564="3/3(多子)",$M564*参照!$I$4,IF(AP564="2/3(多子)",$M564*参照!$I$4,IF(AP564="1/3(多子)",$M564*参照!$I$4,IF(AP564="多子世帯",$M564*参照!$I$4,IF(AP564="対象外",0))))))))))</f>
        <v>0</v>
      </c>
      <c r="CO564" s="454" t="b">
        <f>IF(AQ564="3/3",$M564*参照!$I$4,IF(AQ564="2/3",$M564*参照!$I$5,IF(AQ564="1/3",$M564*参照!$I$6,IF(AQ564="1/4(多子)",$M564*参照!$I$4,IF(AQ564="1/4(工･農)",$M564*参照!$I$7,IF(AQ564="3/3(多子)",$M564*参照!$I$4,IF(AQ564="2/3(多子)",$M564*参照!$I$4,IF(AQ564="1/3(多子)",$M564*参照!$I$4,IF(AQ564="多子世帯",$M564*参照!$I$4,IF(AQ564="対象外",0))))))))))</f>
        <v>0</v>
      </c>
      <c r="CP564" s="454" t="b">
        <f>IF(AR564="3/3",$M564*参照!$I$4,IF(AR564="2/3",$M564*参照!$I$5,IF(AR564="1/3",$M564*参照!$I$6,IF(AR564="1/4(多子)",$M564*参照!$I$4,IF(AR564="1/4(工･農)",$M564*参照!$I$7,IF(AR564="3/3(多子)",$M564*参照!$I$4,IF(AR564="2/3(多子)",$M564*参照!$I$4,IF(AR564="1/3(多子)",$M564*参照!$I$4,IF(AR564="多子世帯",$M564*参照!$I$4,IF(AR564="対象外",0))))))))))</f>
        <v>0</v>
      </c>
      <c r="CQ564" s="455" t="b">
        <f>IF(AS564="3/3",$M564*参照!$I$4,IF(AS564="2/3",$M564*参照!$I$5,IF(AS564="1/3",$M564*参照!$I$6,IF(AS564="1/4(多子)",$M564*参照!$I$4,IF(AS564="1/4(工･農)",$M564*参照!$I$7,IF(AS564="3/3(多子)",$M564*参照!$I$4,IF(AS564="2/3(多子)",$M564*参照!$I$4,IF(AS564="1/3(多子)",$M564*参照!$I$4,IF(AS564="多子世帯",$M564*参照!$I$4,IF(AS564="対象外",0))))))))))</f>
        <v>0</v>
      </c>
      <c r="CR564" s="456">
        <f t="shared" si="484"/>
        <v>0</v>
      </c>
      <c r="CS564" s="66"/>
      <c r="CT564" s="147"/>
      <c r="CU564" s="147"/>
      <c r="CV564" s="147"/>
      <c r="CW564" s="147"/>
      <c r="CX564" s="147"/>
      <c r="CY564" s="149"/>
      <c r="CZ564" s="100"/>
      <c r="DA564" s="147"/>
      <c r="DB564" s="147"/>
      <c r="DC564" s="147"/>
      <c r="DD564" s="147"/>
      <c r="DE564" s="147"/>
      <c r="DF564" s="148">
        <f t="shared" si="485"/>
        <v>0</v>
      </c>
      <c r="DG564" s="77">
        <f>IF(CD564=0,0,(ROUNDUP(O564*(BU564*参照!$C$5+BV564*参照!$C$6+BW564*参照!$C$7+BX564*参照!$C$8+BY564*参照!$C$9+BZ564*参照!$C$10+CA564*参照!$C$11+CB564*参照!$C$12+CC564*参照!$C$13)/CD564,-2)))</f>
        <v>0</v>
      </c>
      <c r="DH564" s="136" t="str">
        <f t="shared" si="456"/>
        <v>B</v>
      </c>
    </row>
    <row r="565" spans="1:112" ht="14.4">
      <c r="A565" s="138">
        <v>524</v>
      </c>
      <c r="B565" s="354"/>
      <c r="C565" s="355"/>
      <c r="D565" s="213"/>
      <c r="E565" s="213"/>
      <c r="F565" s="185"/>
      <c r="G565" s="213"/>
      <c r="H565" s="355"/>
      <c r="I565" s="237">
        <v>0</v>
      </c>
      <c r="J565" s="236">
        <f t="shared" si="457"/>
        <v>0</v>
      </c>
      <c r="K565" s="387">
        <f>IF(D565="昼間",参照!$E$4,IF(D565="夜間等",参照!$E$5,IF(D565="通信",参照!$E$6,0)))</f>
        <v>0</v>
      </c>
      <c r="L565" s="240">
        <f t="shared" si="458"/>
        <v>0</v>
      </c>
      <c r="M565" s="241">
        <f t="shared" si="459"/>
        <v>0</v>
      </c>
      <c r="N565" s="238"/>
      <c r="O565" s="238">
        <f t="shared" si="460"/>
        <v>0</v>
      </c>
      <c r="P565" s="389">
        <v>0</v>
      </c>
      <c r="Q565" s="392">
        <f>IF(D565="昼間",参照!$F$4,IF(D565="夜間等",参照!$F$5,IF(D565="通信",参照!$F$6,0)))</f>
        <v>0</v>
      </c>
      <c r="R565" s="240">
        <f t="shared" si="461"/>
        <v>0</v>
      </c>
      <c r="S565" s="214"/>
      <c r="T565" s="384">
        <f t="shared" si="462"/>
        <v>0</v>
      </c>
      <c r="U565" s="382">
        <f t="shared" si="463"/>
        <v>0</v>
      </c>
      <c r="V565" s="380">
        <f t="shared" si="464"/>
        <v>0</v>
      </c>
      <c r="W565" s="378">
        <f t="shared" si="465"/>
        <v>0</v>
      </c>
      <c r="X565" s="386" t="str">
        <f t="shared" si="435"/>
        <v>0</v>
      </c>
      <c r="Y565" s="379">
        <f t="shared" si="466"/>
        <v>0</v>
      </c>
      <c r="Z565" s="441"/>
      <c r="AA565" s="441"/>
      <c r="AB565" s="445">
        <f t="shared" si="467"/>
        <v>0</v>
      </c>
      <c r="AC565" s="356">
        <f t="shared" si="468"/>
        <v>0</v>
      </c>
      <c r="AD565" s="123">
        <f t="shared" si="436"/>
        <v>0</v>
      </c>
      <c r="AE565" s="123">
        <f t="shared" si="437"/>
        <v>0</v>
      </c>
      <c r="AF565" s="183"/>
      <c r="AG565" s="32"/>
      <c r="AH565" s="97"/>
      <c r="AI565" s="33"/>
      <c r="AJ565" s="97"/>
      <c r="AK565" s="33"/>
      <c r="AL565" s="97"/>
      <c r="AM565" s="98"/>
      <c r="AN565" s="99"/>
      <c r="AO565" s="147"/>
      <c r="AP565" s="147"/>
      <c r="AQ565" s="147"/>
      <c r="AR565" s="147"/>
      <c r="AS565" s="33"/>
      <c r="AT565" s="308">
        <f t="shared" si="438"/>
        <v>0</v>
      </c>
      <c r="AU565" s="295">
        <f t="shared" si="439"/>
        <v>0</v>
      </c>
      <c r="AV565" s="295">
        <f t="shared" si="440"/>
        <v>0</v>
      </c>
      <c r="AW565" s="295">
        <f t="shared" si="441"/>
        <v>0</v>
      </c>
      <c r="AX565" s="295">
        <f t="shared" si="442"/>
        <v>0</v>
      </c>
      <c r="AY565" s="295">
        <f t="shared" si="443"/>
        <v>0</v>
      </c>
      <c r="AZ565" s="295">
        <f t="shared" si="444"/>
        <v>0</v>
      </c>
      <c r="BA565" s="295">
        <f t="shared" si="445"/>
        <v>0</v>
      </c>
      <c r="BB565" s="310">
        <f t="shared" si="446"/>
        <v>0</v>
      </c>
      <c r="BC565" s="308">
        <f t="shared" si="447"/>
        <v>0</v>
      </c>
      <c r="BD565" s="308">
        <f t="shared" si="448"/>
        <v>0</v>
      </c>
      <c r="BE565" s="295">
        <f t="shared" si="449"/>
        <v>0</v>
      </c>
      <c r="BF565" s="308">
        <f t="shared" si="450"/>
        <v>0</v>
      </c>
      <c r="BG565" s="295">
        <f t="shared" si="451"/>
        <v>0</v>
      </c>
      <c r="BH565" s="308">
        <f t="shared" si="452"/>
        <v>0</v>
      </c>
      <c r="BI565" s="295">
        <f t="shared" si="453"/>
        <v>0</v>
      </c>
      <c r="BJ565" s="295">
        <f t="shared" si="454"/>
        <v>0</v>
      </c>
      <c r="BK565" s="310">
        <f t="shared" si="455"/>
        <v>0</v>
      </c>
      <c r="BL565" s="317">
        <f t="shared" si="469"/>
        <v>0</v>
      </c>
      <c r="BM565" s="299">
        <f t="shared" si="469"/>
        <v>0</v>
      </c>
      <c r="BN565" s="299">
        <f t="shared" si="470"/>
        <v>0</v>
      </c>
      <c r="BO565" s="299">
        <f t="shared" si="469"/>
        <v>0</v>
      </c>
      <c r="BP565" s="299">
        <f t="shared" si="471"/>
        <v>0</v>
      </c>
      <c r="BQ565" s="299">
        <f t="shared" si="469"/>
        <v>0</v>
      </c>
      <c r="BR565" s="299">
        <f t="shared" si="472"/>
        <v>0</v>
      </c>
      <c r="BS565" s="299">
        <f t="shared" si="473"/>
        <v>0</v>
      </c>
      <c r="BT565" s="318">
        <f t="shared" si="473"/>
        <v>0</v>
      </c>
      <c r="BU565" s="450">
        <f t="shared" si="474"/>
        <v>0</v>
      </c>
      <c r="BV565" s="451">
        <f t="shared" si="475"/>
        <v>0</v>
      </c>
      <c r="BW565" s="451">
        <f t="shared" si="476"/>
        <v>0</v>
      </c>
      <c r="BX565" s="451">
        <f t="shared" si="477"/>
        <v>0</v>
      </c>
      <c r="BY565" s="451">
        <f t="shared" si="478"/>
        <v>0</v>
      </c>
      <c r="BZ565" s="451">
        <f t="shared" si="479"/>
        <v>0</v>
      </c>
      <c r="CA565" s="451">
        <f t="shared" si="480"/>
        <v>0</v>
      </c>
      <c r="CB565" s="451">
        <f t="shared" si="481"/>
        <v>0</v>
      </c>
      <c r="CC565" s="451">
        <f t="shared" si="482"/>
        <v>0</v>
      </c>
      <c r="CD565" s="452">
        <f t="shared" si="483"/>
        <v>0</v>
      </c>
      <c r="CE565" s="453">
        <f>IF($AF565="3/3",$R565*参照!$J$4,IF($AF565="2/3",$R565*参照!$J$5,IF($AF565="1/3",$R565*参照!$J$6,IF($AF565="1/4(多子)",$R565*参照!$J$4,IF($AF565="1/4(工･農)",$R565*参照!$J$7,IF($AF565="3/3(多子)",$R565*参照!$J$4,IF($AF565="2/3(多子)",$R565*参照!$J$4,IF($AF565="1/3(多子)",$R565*参照!$J$4,IF($AF565="多子世帯",$R565*参照!$J$4,)))))))))</f>
        <v>0</v>
      </c>
      <c r="CF565" s="454" t="b">
        <f>IF(AH565="3/3",$M565*参照!$I$4,IF(AH565="2/3",$M565*参照!$I$5,IF(AH565="1/3",$M565*参照!$I$6,IF(AH565="1/4(多子)",$M565*参照!$I$4,IF(AH565="1/4(工･農)",$M565*参照!$I$7,IF(AH565="3/3(多子)",$M565*参照!$I$4,IF(AH565="2/3(多子)",$M565*参照!$I$4,IF(AH565="1/3(多子)",$M565*参照!$I$4,IF(AH565="多子世帯",$M565*参照!$I$4,IF(AH565="対象外",0))))))))))</f>
        <v>0</v>
      </c>
      <c r="CG565" s="454" t="b">
        <f>IF(AI565="3/3",$M565*参照!$I$4,IF(AI565="2/3",$M565*参照!$I$5,IF(AI565="1/3",$M565*参照!$I$6,IF(AI565="1/4(多子)",$M565*参照!$I$4,IF(AI565="1/4(工･農)",$M565*参照!$I$7,IF(AI565="3/3(多子)",$M565*参照!$I$4,IF(AI565="2/3(多子)",$M565*参照!$I$4,IF(AI565="1/3(多子)",$M565*参照!$I$4,IF(AI565="多子世帯",$M565*参照!$I$4,IF(AI565="対象外",0))))))))))</f>
        <v>0</v>
      </c>
      <c r="CH565" s="454" t="b">
        <f>IF(AJ565="3/3",$M565*参照!$I$4,IF(AJ565="2/3",$M565*参照!$I$5,IF(AJ565="1/3",$M565*参照!$I$6,IF(AJ565="1/4(多子)",$M565*参照!$I$4,IF(AJ565="1/4(工･農)",$M565*参照!$I$7,IF(AJ565="3/3(多子)",$M565*参照!$I$4,IF(AJ565="2/3(多子)",$M565*参照!$I$4,IF(AJ565="1/3(多子)",$M565*参照!$I$4,IF(AJ565="多子世帯",$M565*参照!$I$4,IF(AJ565="対象外",0))))))))))</f>
        <v>0</v>
      </c>
      <c r="CI565" s="454" t="b">
        <f>IF(AK565="3/3",$M565*参照!$I$4,IF(AK565="2/3",$M565*参照!$I$5,IF(AK565="1/3",$M565*参照!$I$6,IF(AK565="1/4(多子)",$M565*参照!$I$4,IF(AK565="1/4(工･農)",$M565*参照!$I$7,IF(AK565="3/3(多子)",$M565*参照!$I$4,IF(AK565="2/3(多子)",$M565*参照!$I$4,IF(AK565="1/3(多子)",$M565*参照!$I$4,IF(AK565="多子世帯",$M565*参照!$I$4,IF(AK565="対象外",0))))))))))</f>
        <v>0</v>
      </c>
      <c r="CJ565" s="454" t="b">
        <f>IF(AL565="3/3",$M565*参照!$I$4,IF(AL565="2/3",$M565*参照!$I$5,IF(AL565="1/3",$M565*参照!$I$6,IF(AL565="1/4(多子)",$M565*参照!$I$4,IF(AL565="1/4(工･農)",$M565*参照!$I$7,IF(AL565="3/3(多子)",$M565*参照!$I$4,IF(AL565="2/3(多子)",$M565*参照!$I$4,IF(AL565="1/3(多子)",$M565*参照!$I$4,IF(AL565="多子世帯",$M565*参照!$I$4,IF(AL565="対象外",0))))))))))</f>
        <v>0</v>
      </c>
      <c r="CK565" s="454" t="b">
        <f>IF(AM565="3/3",$M565*参照!$I$4,IF(AM565="2/3",$M565*参照!$I$5,IF(AM565="1/3",$M565*参照!$I$6,IF(AM565="1/4(多子)",$M565*参照!$I$4,IF(AM565="1/4(工･農)",$M565*参照!$I$7,IF(AM565="3/3(多子)",$M565*参照!$I$4,IF(AM565="2/3(多子)",$M565*参照!$I$4,IF(AM565="1/3(多子)",$M565*参照!$I$4,IF(AM565="多子世帯",$M565*参照!$I$4,IF(AM565="対象外",0))))))))))</f>
        <v>0</v>
      </c>
      <c r="CL565" s="454" t="b">
        <f>IF(AN565="3/3",$M565*参照!$I$4,IF(AN565="2/3",$M565*参照!$I$5,IF(AN565="1/3",$M565*参照!$I$6,IF(AN565="1/4(多子)",$M565*参照!$I$4,IF(AN565="1/4(工･農)",$M565*参照!$I$7,IF(AN565="3/3(多子)",$M565*参照!$I$4,IF(AN565="2/3(多子)",$M565*参照!$I$4,IF(AN565="1/3(多子)",$M565*参照!$I$4,IF(AN565="多子世帯",$M565*参照!$I$4,IF(AN565="対象外",0))))))))))</f>
        <v>0</v>
      </c>
      <c r="CM565" s="454" t="b">
        <f>IF(AO565="3/3",$M565*参照!$I$4,IF(AO565="2/3",$M565*参照!$I$5,IF(AO565="1/3",$M565*参照!$I$6,IF(AO565="1/4(多子)",$M565*参照!$I$4,IF(AO565="1/4(工･農)",$M565*参照!$I$7,IF(AO565="3/3(多子)",$M565*参照!$I$4,IF(AO565="2/3(多子)",$M565*参照!$I$4,IF(AO565="1/3(多子)",$M565*参照!$I$4,IF(AO565="多子世帯",$M565*参照!$I$4,IF(AO565="対象外",0))))))))))</f>
        <v>0</v>
      </c>
      <c r="CN565" s="454" t="b">
        <f>IF(AP565="3/3",$M565*参照!$I$4,IF(AP565="2/3",$M565*参照!$I$5,IF(AP565="1/3",$M565*参照!$I$6,IF(AP565="1/4(多子)",$M565*参照!$I$4,IF(AP565="1/4(工･農)",$M565*参照!$I$7,IF(AP565="3/3(多子)",$M565*参照!$I$4,IF(AP565="2/3(多子)",$M565*参照!$I$4,IF(AP565="1/3(多子)",$M565*参照!$I$4,IF(AP565="多子世帯",$M565*参照!$I$4,IF(AP565="対象外",0))))))))))</f>
        <v>0</v>
      </c>
      <c r="CO565" s="454" t="b">
        <f>IF(AQ565="3/3",$M565*参照!$I$4,IF(AQ565="2/3",$M565*参照!$I$5,IF(AQ565="1/3",$M565*参照!$I$6,IF(AQ565="1/4(多子)",$M565*参照!$I$4,IF(AQ565="1/4(工･農)",$M565*参照!$I$7,IF(AQ565="3/3(多子)",$M565*参照!$I$4,IF(AQ565="2/3(多子)",$M565*参照!$I$4,IF(AQ565="1/3(多子)",$M565*参照!$I$4,IF(AQ565="多子世帯",$M565*参照!$I$4,IF(AQ565="対象外",0))))))))))</f>
        <v>0</v>
      </c>
      <c r="CP565" s="454" t="b">
        <f>IF(AR565="3/3",$M565*参照!$I$4,IF(AR565="2/3",$M565*参照!$I$5,IF(AR565="1/3",$M565*参照!$I$6,IF(AR565="1/4(多子)",$M565*参照!$I$4,IF(AR565="1/4(工･農)",$M565*参照!$I$7,IF(AR565="3/3(多子)",$M565*参照!$I$4,IF(AR565="2/3(多子)",$M565*参照!$I$4,IF(AR565="1/3(多子)",$M565*参照!$I$4,IF(AR565="多子世帯",$M565*参照!$I$4,IF(AR565="対象外",0))))))))))</f>
        <v>0</v>
      </c>
      <c r="CQ565" s="455" t="b">
        <f>IF(AS565="3/3",$M565*参照!$I$4,IF(AS565="2/3",$M565*参照!$I$5,IF(AS565="1/3",$M565*参照!$I$6,IF(AS565="1/4(多子)",$M565*参照!$I$4,IF(AS565="1/4(工･農)",$M565*参照!$I$7,IF(AS565="3/3(多子)",$M565*参照!$I$4,IF(AS565="2/3(多子)",$M565*参照!$I$4,IF(AS565="1/3(多子)",$M565*参照!$I$4,IF(AS565="多子世帯",$M565*参照!$I$4,IF(AS565="対象外",0))))))))))</f>
        <v>0</v>
      </c>
      <c r="CR565" s="456">
        <f t="shared" si="484"/>
        <v>0</v>
      </c>
      <c r="CS565" s="66"/>
      <c r="CT565" s="147"/>
      <c r="CU565" s="147"/>
      <c r="CV565" s="147"/>
      <c r="CW565" s="147"/>
      <c r="CX565" s="147"/>
      <c r="CY565" s="149"/>
      <c r="CZ565" s="100"/>
      <c r="DA565" s="147"/>
      <c r="DB565" s="147"/>
      <c r="DC565" s="147"/>
      <c r="DD565" s="147"/>
      <c r="DE565" s="147"/>
      <c r="DF565" s="148">
        <f t="shared" si="485"/>
        <v>0</v>
      </c>
      <c r="DG565" s="77">
        <f>IF(CD565=0,0,(ROUNDUP(O565*(BU565*参照!$C$5+BV565*参照!$C$6+BW565*参照!$C$7+BX565*参照!$C$8+BY565*参照!$C$9+BZ565*参照!$C$10+CA565*参照!$C$11+CB565*参照!$C$12+CC565*参照!$C$13)/CD565,-2)))</f>
        <v>0</v>
      </c>
      <c r="DH565" s="136" t="str">
        <f t="shared" si="456"/>
        <v>B</v>
      </c>
    </row>
    <row r="566" spans="1:112" ht="14.4">
      <c r="A566" s="138">
        <v>525</v>
      </c>
      <c r="B566" s="354"/>
      <c r="C566" s="355"/>
      <c r="D566" s="213"/>
      <c r="E566" s="213"/>
      <c r="F566" s="185"/>
      <c r="G566" s="213"/>
      <c r="H566" s="355"/>
      <c r="I566" s="237">
        <v>0</v>
      </c>
      <c r="J566" s="236">
        <f t="shared" si="457"/>
        <v>0</v>
      </c>
      <c r="K566" s="387">
        <f>IF(D566="昼間",参照!$E$4,IF(D566="夜間等",参照!$E$5,IF(D566="通信",参照!$E$6,0)))</f>
        <v>0</v>
      </c>
      <c r="L566" s="240">
        <f t="shared" si="458"/>
        <v>0</v>
      </c>
      <c r="M566" s="241">
        <f t="shared" si="459"/>
        <v>0</v>
      </c>
      <c r="N566" s="238"/>
      <c r="O566" s="238">
        <f t="shared" si="460"/>
        <v>0</v>
      </c>
      <c r="P566" s="389">
        <v>0</v>
      </c>
      <c r="Q566" s="392">
        <f>IF(D566="昼間",参照!$F$4,IF(D566="夜間等",参照!$F$5,IF(D566="通信",参照!$F$6,0)))</f>
        <v>0</v>
      </c>
      <c r="R566" s="240">
        <f t="shared" si="461"/>
        <v>0</v>
      </c>
      <c r="S566" s="214"/>
      <c r="T566" s="384">
        <f t="shared" si="462"/>
        <v>0</v>
      </c>
      <c r="U566" s="382">
        <f t="shared" si="463"/>
        <v>0</v>
      </c>
      <c r="V566" s="380">
        <f t="shared" si="464"/>
        <v>0</v>
      </c>
      <c r="W566" s="378">
        <f t="shared" si="465"/>
        <v>0</v>
      </c>
      <c r="X566" s="386" t="str">
        <f t="shared" si="435"/>
        <v>0</v>
      </c>
      <c r="Y566" s="379">
        <f t="shared" si="466"/>
        <v>0</v>
      </c>
      <c r="Z566" s="441"/>
      <c r="AA566" s="441"/>
      <c r="AB566" s="445">
        <f t="shared" si="467"/>
        <v>0</v>
      </c>
      <c r="AC566" s="356">
        <f t="shared" si="468"/>
        <v>0</v>
      </c>
      <c r="AD566" s="123">
        <f t="shared" si="436"/>
        <v>0</v>
      </c>
      <c r="AE566" s="123">
        <f t="shared" si="437"/>
        <v>0</v>
      </c>
      <c r="AF566" s="183"/>
      <c r="AG566" s="32"/>
      <c r="AH566" s="97"/>
      <c r="AI566" s="33"/>
      <c r="AJ566" s="97"/>
      <c r="AK566" s="33"/>
      <c r="AL566" s="97"/>
      <c r="AM566" s="98"/>
      <c r="AN566" s="99"/>
      <c r="AO566" s="147"/>
      <c r="AP566" s="147"/>
      <c r="AQ566" s="147"/>
      <c r="AR566" s="147"/>
      <c r="AS566" s="33"/>
      <c r="AT566" s="308">
        <f t="shared" si="438"/>
        <v>0</v>
      </c>
      <c r="AU566" s="295">
        <f t="shared" si="439"/>
        <v>0</v>
      </c>
      <c r="AV566" s="295">
        <f t="shared" si="440"/>
        <v>0</v>
      </c>
      <c r="AW566" s="295">
        <f t="shared" si="441"/>
        <v>0</v>
      </c>
      <c r="AX566" s="295">
        <f t="shared" si="442"/>
        <v>0</v>
      </c>
      <c r="AY566" s="295">
        <f t="shared" si="443"/>
        <v>0</v>
      </c>
      <c r="AZ566" s="295">
        <f t="shared" si="444"/>
        <v>0</v>
      </c>
      <c r="BA566" s="295">
        <f t="shared" si="445"/>
        <v>0</v>
      </c>
      <c r="BB566" s="310">
        <f t="shared" si="446"/>
        <v>0</v>
      </c>
      <c r="BC566" s="308">
        <f t="shared" si="447"/>
        <v>0</v>
      </c>
      <c r="BD566" s="308">
        <f t="shared" si="448"/>
        <v>0</v>
      </c>
      <c r="BE566" s="295">
        <f t="shared" si="449"/>
        <v>0</v>
      </c>
      <c r="BF566" s="308">
        <f t="shared" si="450"/>
        <v>0</v>
      </c>
      <c r="BG566" s="295">
        <f t="shared" si="451"/>
        <v>0</v>
      </c>
      <c r="BH566" s="308">
        <f t="shared" si="452"/>
        <v>0</v>
      </c>
      <c r="BI566" s="295">
        <f t="shared" si="453"/>
        <v>0</v>
      </c>
      <c r="BJ566" s="295">
        <f t="shared" si="454"/>
        <v>0</v>
      </c>
      <c r="BK566" s="310">
        <f t="shared" si="455"/>
        <v>0</v>
      </c>
      <c r="BL566" s="317">
        <f t="shared" si="469"/>
        <v>0</v>
      </c>
      <c r="BM566" s="299">
        <f t="shared" si="469"/>
        <v>0</v>
      </c>
      <c r="BN566" s="299">
        <f t="shared" si="470"/>
        <v>0</v>
      </c>
      <c r="BO566" s="299">
        <f t="shared" si="469"/>
        <v>0</v>
      </c>
      <c r="BP566" s="299">
        <f t="shared" si="471"/>
        <v>0</v>
      </c>
      <c r="BQ566" s="299">
        <f t="shared" si="469"/>
        <v>0</v>
      </c>
      <c r="BR566" s="299">
        <f t="shared" si="472"/>
        <v>0</v>
      </c>
      <c r="BS566" s="299">
        <f t="shared" si="473"/>
        <v>0</v>
      </c>
      <c r="BT566" s="318">
        <f t="shared" si="473"/>
        <v>0</v>
      </c>
      <c r="BU566" s="450">
        <f t="shared" si="474"/>
        <v>0</v>
      </c>
      <c r="BV566" s="451">
        <f t="shared" si="475"/>
        <v>0</v>
      </c>
      <c r="BW566" s="451">
        <f t="shared" si="476"/>
        <v>0</v>
      </c>
      <c r="BX566" s="451">
        <f t="shared" si="477"/>
        <v>0</v>
      </c>
      <c r="BY566" s="451">
        <f t="shared" si="478"/>
        <v>0</v>
      </c>
      <c r="BZ566" s="451">
        <f t="shared" si="479"/>
        <v>0</v>
      </c>
      <c r="CA566" s="451">
        <f t="shared" si="480"/>
        <v>0</v>
      </c>
      <c r="CB566" s="451">
        <f t="shared" si="481"/>
        <v>0</v>
      </c>
      <c r="CC566" s="451">
        <f t="shared" si="482"/>
        <v>0</v>
      </c>
      <c r="CD566" s="452">
        <f t="shared" si="483"/>
        <v>0</v>
      </c>
      <c r="CE566" s="453">
        <f>IF($AF566="3/3",$R566*参照!$J$4,IF($AF566="2/3",$R566*参照!$J$5,IF($AF566="1/3",$R566*参照!$J$6,IF($AF566="1/4(多子)",$R566*参照!$J$4,IF($AF566="1/4(工･農)",$R566*参照!$J$7,IF($AF566="3/3(多子)",$R566*参照!$J$4,IF($AF566="2/3(多子)",$R566*参照!$J$4,IF($AF566="1/3(多子)",$R566*参照!$J$4,IF($AF566="多子世帯",$R566*参照!$J$4,)))))))))</f>
        <v>0</v>
      </c>
      <c r="CF566" s="454" t="b">
        <f>IF(AH566="3/3",$M566*参照!$I$4,IF(AH566="2/3",$M566*参照!$I$5,IF(AH566="1/3",$M566*参照!$I$6,IF(AH566="1/4(多子)",$M566*参照!$I$4,IF(AH566="1/4(工･農)",$M566*参照!$I$7,IF(AH566="3/3(多子)",$M566*参照!$I$4,IF(AH566="2/3(多子)",$M566*参照!$I$4,IF(AH566="1/3(多子)",$M566*参照!$I$4,IF(AH566="多子世帯",$M566*参照!$I$4,IF(AH566="対象外",0))))))))))</f>
        <v>0</v>
      </c>
      <c r="CG566" s="454" t="b">
        <f>IF(AI566="3/3",$M566*参照!$I$4,IF(AI566="2/3",$M566*参照!$I$5,IF(AI566="1/3",$M566*参照!$I$6,IF(AI566="1/4(多子)",$M566*参照!$I$4,IF(AI566="1/4(工･農)",$M566*参照!$I$7,IF(AI566="3/3(多子)",$M566*参照!$I$4,IF(AI566="2/3(多子)",$M566*参照!$I$4,IF(AI566="1/3(多子)",$M566*参照!$I$4,IF(AI566="多子世帯",$M566*参照!$I$4,IF(AI566="対象外",0))))))))))</f>
        <v>0</v>
      </c>
      <c r="CH566" s="454" t="b">
        <f>IF(AJ566="3/3",$M566*参照!$I$4,IF(AJ566="2/3",$M566*参照!$I$5,IF(AJ566="1/3",$M566*参照!$I$6,IF(AJ566="1/4(多子)",$M566*参照!$I$4,IF(AJ566="1/4(工･農)",$M566*参照!$I$7,IF(AJ566="3/3(多子)",$M566*参照!$I$4,IF(AJ566="2/3(多子)",$M566*参照!$I$4,IF(AJ566="1/3(多子)",$M566*参照!$I$4,IF(AJ566="多子世帯",$M566*参照!$I$4,IF(AJ566="対象外",0))))))))))</f>
        <v>0</v>
      </c>
      <c r="CI566" s="454" t="b">
        <f>IF(AK566="3/3",$M566*参照!$I$4,IF(AK566="2/3",$M566*参照!$I$5,IF(AK566="1/3",$M566*参照!$I$6,IF(AK566="1/4(多子)",$M566*参照!$I$4,IF(AK566="1/4(工･農)",$M566*参照!$I$7,IF(AK566="3/3(多子)",$M566*参照!$I$4,IF(AK566="2/3(多子)",$M566*参照!$I$4,IF(AK566="1/3(多子)",$M566*参照!$I$4,IF(AK566="多子世帯",$M566*参照!$I$4,IF(AK566="対象外",0))))))))))</f>
        <v>0</v>
      </c>
      <c r="CJ566" s="454" t="b">
        <f>IF(AL566="3/3",$M566*参照!$I$4,IF(AL566="2/3",$M566*参照!$I$5,IF(AL566="1/3",$M566*参照!$I$6,IF(AL566="1/4(多子)",$M566*参照!$I$4,IF(AL566="1/4(工･農)",$M566*参照!$I$7,IF(AL566="3/3(多子)",$M566*参照!$I$4,IF(AL566="2/3(多子)",$M566*参照!$I$4,IF(AL566="1/3(多子)",$M566*参照!$I$4,IF(AL566="多子世帯",$M566*参照!$I$4,IF(AL566="対象外",0))))))))))</f>
        <v>0</v>
      </c>
      <c r="CK566" s="454" t="b">
        <f>IF(AM566="3/3",$M566*参照!$I$4,IF(AM566="2/3",$M566*参照!$I$5,IF(AM566="1/3",$M566*参照!$I$6,IF(AM566="1/4(多子)",$M566*参照!$I$4,IF(AM566="1/4(工･農)",$M566*参照!$I$7,IF(AM566="3/3(多子)",$M566*参照!$I$4,IF(AM566="2/3(多子)",$M566*参照!$I$4,IF(AM566="1/3(多子)",$M566*参照!$I$4,IF(AM566="多子世帯",$M566*参照!$I$4,IF(AM566="対象外",0))))))))))</f>
        <v>0</v>
      </c>
      <c r="CL566" s="454" t="b">
        <f>IF(AN566="3/3",$M566*参照!$I$4,IF(AN566="2/3",$M566*参照!$I$5,IF(AN566="1/3",$M566*参照!$I$6,IF(AN566="1/4(多子)",$M566*参照!$I$4,IF(AN566="1/4(工･農)",$M566*参照!$I$7,IF(AN566="3/3(多子)",$M566*参照!$I$4,IF(AN566="2/3(多子)",$M566*参照!$I$4,IF(AN566="1/3(多子)",$M566*参照!$I$4,IF(AN566="多子世帯",$M566*参照!$I$4,IF(AN566="対象外",0))))))))))</f>
        <v>0</v>
      </c>
      <c r="CM566" s="454" t="b">
        <f>IF(AO566="3/3",$M566*参照!$I$4,IF(AO566="2/3",$M566*参照!$I$5,IF(AO566="1/3",$M566*参照!$I$6,IF(AO566="1/4(多子)",$M566*参照!$I$4,IF(AO566="1/4(工･農)",$M566*参照!$I$7,IF(AO566="3/3(多子)",$M566*参照!$I$4,IF(AO566="2/3(多子)",$M566*参照!$I$4,IF(AO566="1/3(多子)",$M566*参照!$I$4,IF(AO566="多子世帯",$M566*参照!$I$4,IF(AO566="対象外",0))))))))))</f>
        <v>0</v>
      </c>
      <c r="CN566" s="454" t="b">
        <f>IF(AP566="3/3",$M566*参照!$I$4,IF(AP566="2/3",$M566*参照!$I$5,IF(AP566="1/3",$M566*参照!$I$6,IF(AP566="1/4(多子)",$M566*参照!$I$4,IF(AP566="1/4(工･農)",$M566*参照!$I$7,IF(AP566="3/3(多子)",$M566*参照!$I$4,IF(AP566="2/3(多子)",$M566*参照!$I$4,IF(AP566="1/3(多子)",$M566*参照!$I$4,IF(AP566="多子世帯",$M566*参照!$I$4,IF(AP566="対象外",0))))))))))</f>
        <v>0</v>
      </c>
      <c r="CO566" s="454" t="b">
        <f>IF(AQ566="3/3",$M566*参照!$I$4,IF(AQ566="2/3",$M566*参照!$I$5,IF(AQ566="1/3",$M566*参照!$I$6,IF(AQ566="1/4(多子)",$M566*参照!$I$4,IF(AQ566="1/4(工･農)",$M566*参照!$I$7,IF(AQ566="3/3(多子)",$M566*参照!$I$4,IF(AQ566="2/3(多子)",$M566*参照!$I$4,IF(AQ566="1/3(多子)",$M566*参照!$I$4,IF(AQ566="多子世帯",$M566*参照!$I$4,IF(AQ566="対象外",0))))))))))</f>
        <v>0</v>
      </c>
      <c r="CP566" s="454" t="b">
        <f>IF(AR566="3/3",$M566*参照!$I$4,IF(AR566="2/3",$M566*参照!$I$5,IF(AR566="1/3",$M566*参照!$I$6,IF(AR566="1/4(多子)",$M566*参照!$I$4,IF(AR566="1/4(工･農)",$M566*参照!$I$7,IF(AR566="3/3(多子)",$M566*参照!$I$4,IF(AR566="2/3(多子)",$M566*参照!$I$4,IF(AR566="1/3(多子)",$M566*参照!$I$4,IF(AR566="多子世帯",$M566*参照!$I$4,IF(AR566="対象外",0))))))))))</f>
        <v>0</v>
      </c>
      <c r="CQ566" s="455" t="b">
        <f>IF(AS566="3/3",$M566*参照!$I$4,IF(AS566="2/3",$M566*参照!$I$5,IF(AS566="1/3",$M566*参照!$I$6,IF(AS566="1/4(多子)",$M566*参照!$I$4,IF(AS566="1/4(工･農)",$M566*参照!$I$7,IF(AS566="3/3(多子)",$M566*参照!$I$4,IF(AS566="2/3(多子)",$M566*参照!$I$4,IF(AS566="1/3(多子)",$M566*参照!$I$4,IF(AS566="多子世帯",$M566*参照!$I$4,IF(AS566="対象外",0))))))))))</f>
        <v>0</v>
      </c>
      <c r="CR566" s="456">
        <f t="shared" si="484"/>
        <v>0</v>
      </c>
      <c r="CS566" s="66"/>
      <c r="CT566" s="147"/>
      <c r="CU566" s="147"/>
      <c r="CV566" s="147"/>
      <c r="CW566" s="147"/>
      <c r="CX566" s="147"/>
      <c r="CY566" s="149"/>
      <c r="CZ566" s="100"/>
      <c r="DA566" s="147"/>
      <c r="DB566" s="147"/>
      <c r="DC566" s="147"/>
      <c r="DD566" s="147"/>
      <c r="DE566" s="147"/>
      <c r="DF566" s="148">
        <f t="shared" si="485"/>
        <v>0</v>
      </c>
      <c r="DG566" s="77">
        <f>IF(CD566=0,0,(ROUNDUP(O566*(BU566*参照!$C$5+BV566*参照!$C$6+BW566*参照!$C$7+BX566*参照!$C$8+BY566*参照!$C$9+BZ566*参照!$C$10+CA566*参照!$C$11+CB566*参照!$C$12+CC566*参照!$C$13)/CD566,-2)))</f>
        <v>0</v>
      </c>
      <c r="DH566" s="136" t="str">
        <f t="shared" si="456"/>
        <v>B</v>
      </c>
    </row>
    <row r="567" spans="1:112" ht="14.4">
      <c r="A567" s="138">
        <v>526</v>
      </c>
      <c r="B567" s="354"/>
      <c r="C567" s="355"/>
      <c r="D567" s="213"/>
      <c r="E567" s="213"/>
      <c r="F567" s="185"/>
      <c r="G567" s="213"/>
      <c r="H567" s="355"/>
      <c r="I567" s="237">
        <v>0</v>
      </c>
      <c r="J567" s="236">
        <f t="shared" si="457"/>
        <v>0</v>
      </c>
      <c r="K567" s="387">
        <f>IF(D567="昼間",参照!$E$4,IF(D567="夜間等",参照!$E$5,IF(D567="通信",参照!$E$6,0)))</f>
        <v>0</v>
      </c>
      <c r="L567" s="240">
        <f t="shared" si="458"/>
        <v>0</v>
      </c>
      <c r="M567" s="241">
        <f t="shared" si="459"/>
        <v>0</v>
      </c>
      <c r="N567" s="238"/>
      <c r="O567" s="238">
        <f t="shared" si="460"/>
        <v>0</v>
      </c>
      <c r="P567" s="389">
        <v>0</v>
      </c>
      <c r="Q567" s="392">
        <f>IF(D567="昼間",参照!$F$4,IF(D567="夜間等",参照!$F$5,IF(D567="通信",参照!$F$6,0)))</f>
        <v>0</v>
      </c>
      <c r="R567" s="240">
        <f t="shared" si="461"/>
        <v>0</v>
      </c>
      <c r="S567" s="214"/>
      <c r="T567" s="384">
        <f t="shared" si="462"/>
        <v>0</v>
      </c>
      <c r="U567" s="382">
        <f t="shared" si="463"/>
        <v>0</v>
      </c>
      <c r="V567" s="380">
        <f t="shared" si="464"/>
        <v>0</v>
      </c>
      <c r="W567" s="378">
        <f t="shared" si="465"/>
        <v>0</v>
      </c>
      <c r="X567" s="386" t="str">
        <f t="shared" si="435"/>
        <v>0</v>
      </c>
      <c r="Y567" s="379">
        <f t="shared" si="466"/>
        <v>0</v>
      </c>
      <c r="Z567" s="441"/>
      <c r="AA567" s="441"/>
      <c r="AB567" s="445">
        <f t="shared" si="467"/>
        <v>0</v>
      </c>
      <c r="AC567" s="356">
        <f t="shared" si="468"/>
        <v>0</v>
      </c>
      <c r="AD567" s="123">
        <f t="shared" si="436"/>
        <v>0</v>
      </c>
      <c r="AE567" s="123">
        <f t="shared" si="437"/>
        <v>0</v>
      </c>
      <c r="AF567" s="183"/>
      <c r="AG567" s="32"/>
      <c r="AH567" s="97"/>
      <c r="AI567" s="33"/>
      <c r="AJ567" s="97"/>
      <c r="AK567" s="33"/>
      <c r="AL567" s="97"/>
      <c r="AM567" s="98"/>
      <c r="AN567" s="99"/>
      <c r="AO567" s="147"/>
      <c r="AP567" s="147"/>
      <c r="AQ567" s="147"/>
      <c r="AR567" s="147"/>
      <c r="AS567" s="33"/>
      <c r="AT567" s="308">
        <f t="shared" si="438"/>
        <v>0</v>
      </c>
      <c r="AU567" s="295">
        <f t="shared" si="439"/>
        <v>0</v>
      </c>
      <c r="AV567" s="295">
        <f t="shared" si="440"/>
        <v>0</v>
      </c>
      <c r="AW567" s="295">
        <f t="shared" si="441"/>
        <v>0</v>
      </c>
      <c r="AX567" s="295">
        <f t="shared" si="442"/>
        <v>0</v>
      </c>
      <c r="AY567" s="295">
        <f t="shared" si="443"/>
        <v>0</v>
      </c>
      <c r="AZ567" s="295">
        <f t="shared" si="444"/>
        <v>0</v>
      </c>
      <c r="BA567" s="295">
        <f t="shared" si="445"/>
        <v>0</v>
      </c>
      <c r="BB567" s="310">
        <f t="shared" si="446"/>
        <v>0</v>
      </c>
      <c r="BC567" s="308">
        <f t="shared" si="447"/>
        <v>0</v>
      </c>
      <c r="BD567" s="308">
        <f t="shared" si="448"/>
        <v>0</v>
      </c>
      <c r="BE567" s="295">
        <f t="shared" si="449"/>
        <v>0</v>
      </c>
      <c r="BF567" s="308">
        <f t="shared" si="450"/>
        <v>0</v>
      </c>
      <c r="BG567" s="295">
        <f t="shared" si="451"/>
        <v>0</v>
      </c>
      <c r="BH567" s="308">
        <f t="shared" si="452"/>
        <v>0</v>
      </c>
      <c r="BI567" s="295">
        <f t="shared" si="453"/>
        <v>0</v>
      </c>
      <c r="BJ567" s="295">
        <f t="shared" si="454"/>
        <v>0</v>
      </c>
      <c r="BK567" s="310">
        <f t="shared" si="455"/>
        <v>0</v>
      </c>
      <c r="BL567" s="317">
        <f t="shared" si="469"/>
        <v>0</v>
      </c>
      <c r="BM567" s="299">
        <f t="shared" si="469"/>
        <v>0</v>
      </c>
      <c r="BN567" s="299">
        <f t="shared" si="470"/>
        <v>0</v>
      </c>
      <c r="BO567" s="299">
        <f t="shared" si="469"/>
        <v>0</v>
      </c>
      <c r="BP567" s="299">
        <f t="shared" si="471"/>
        <v>0</v>
      </c>
      <c r="BQ567" s="299">
        <f t="shared" si="469"/>
        <v>0</v>
      </c>
      <c r="BR567" s="299">
        <f t="shared" si="472"/>
        <v>0</v>
      </c>
      <c r="BS567" s="299">
        <f t="shared" si="473"/>
        <v>0</v>
      </c>
      <c r="BT567" s="318">
        <f t="shared" si="473"/>
        <v>0</v>
      </c>
      <c r="BU567" s="450">
        <f t="shared" si="474"/>
        <v>0</v>
      </c>
      <c r="BV567" s="451">
        <f t="shared" si="475"/>
        <v>0</v>
      </c>
      <c r="BW567" s="451">
        <f t="shared" si="476"/>
        <v>0</v>
      </c>
      <c r="BX567" s="451">
        <f t="shared" si="477"/>
        <v>0</v>
      </c>
      <c r="BY567" s="451">
        <f t="shared" si="478"/>
        <v>0</v>
      </c>
      <c r="BZ567" s="451">
        <f t="shared" si="479"/>
        <v>0</v>
      </c>
      <c r="CA567" s="451">
        <f t="shared" si="480"/>
        <v>0</v>
      </c>
      <c r="CB567" s="451">
        <f t="shared" si="481"/>
        <v>0</v>
      </c>
      <c r="CC567" s="451">
        <f t="shared" si="482"/>
        <v>0</v>
      </c>
      <c r="CD567" s="452">
        <f t="shared" si="483"/>
        <v>0</v>
      </c>
      <c r="CE567" s="453">
        <f>IF($AF567="3/3",$R567*参照!$J$4,IF($AF567="2/3",$R567*参照!$J$5,IF($AF567="1/3",$R567*参照!$J$6,IF($AF567="1/4(多子)",$R567*参照!$J$4,IF($AF567="1/4(工･農)",$R567*参照!$J$7,IF($AF567="3/3(多子)",$R567*参照!$J$4,IF($AF567="2/3(多子)",$R567*参照!$J$4,IF($AF567="1/3(多子)",$R567*参照!$J$4,IF($AF567="多子世帯",$R567*参照!$J$4,)))))))))</f>
        <v>0</v>
      </c>
      <c r="CF567" s="454" t="b">
        <f>IF(AH567="3/3",$M567*参照!$I$4,IF(AH567="2/3",$M567*参照!$I$5,IF(AH567="1/3",$M567*参照!$I$6,IF(AH567="1/4(多子)",$M567*参照!$I$4,IF(AH567="1/4(工･農)",$M567*参照!$I$7,IF(AH567="3/3(多子)",$M567*参照!$I$4,IF(AH567="2/3(多子)",$M567*参照!$I$4,IF(AH567="1/3(多子)",$M567*参照!$I$4,IF(AH567="多子世帯",$M567*参照!$I$4,IF(AH567="対象外",0))))))))))</f>
        <v>0</v>
      </c>
      <c r="CG567" s="454" t="b">
        <f>IF(AI567="3/3",$M567*参照!$I$4,IF(AI567="2/3",$M567*参照!$I$5,IF(AI567="1/3",$M567*参照!$I$6,IF(AI567="1/4(多子)",$M567*参照!$I$4,IF(AI567="1/4(工･農)",$M567*参照!$I$7,IF(AI567="3/3(多子)",$M567*参照!$I$4,IF(AI567="2/3(多子)",$M567*参照!$I$4,IF(AI567="1/3(多子)",$M567*参照!$I$4,IF(AI567="多子世帯",$M567*参照!$I$4,IF(AI567="対象外",0))))))))))</f>
        <v>0</v>
      </c>
      <c r="CH567" s="454" t="b">
        <f>IF(AJ567="3/3",$M567*参照!$I$4,IF(AJ567="2/3",$M567*参照!$I$5,IF(AJ567="1/3",$M567*参照!$I$6,IF(AJ567="1/4(多子)",$M567*参照!$I$4,IF(AJ567="1/4(工･農)",$M567*参照!$I$7,IF(AJ567="3/3(多子)",$M567*参照!$I$4,IF(AJ567="2/3(多子)",$M567*参照!$I$4,IF(AJ567="1/3(多子)",$M567*参照!$I$4,IF(AJ567="多子世帯",$M567*参照!$I$4,IF(AJ567="対象外",0))))))))))</f>
        <v>0</v>
      </c>
      <c r="CI567" s="454" t="b">
        <f>IF(AK567="3/3",$M567*参照!$I$4,IF(AK567="2/3",$M567*参照!$I$5,IF(AK567="1/3",$M567*参照!$I$6,IF(AK567="1/4(多子)",$M567*参照!$I$4,IF(AK567="1/4(工･農)",$M567*参照!$I$7,IF(AK567="3/3(多子)",$M567*参照!$I$4,IF(AK567="2/3(多子)",$M567*参照!$I$4,IF(AK567="1/3(多子)",$M567*参照!$I$4,IF(AK567="多子世帯",$M567*参照!$I$4,IF(AK567="対象外",0))))))))))</f>
        <v>0</v>
      </c>
      <c r="CJ567" s="454" t="b">
        <f>IF(AL567="3/3",$M567*参照!$I$4,IF(AL567="2/3",$M567*参照!$I$5,IF(AL567="1/3",$M567*参照!$I$6,IF(AL567="1/4(多子)",$M567*参照!$I$4,IF(AL567="1/4(工･農)",$M567*参照!$I$7,IF(AL567="3/3(多子)",$M567*参照!$I$4,IF(AL567="2/3(多子)",$M567*参照!$I$4,IF(AL567="1/3(多子)",$M567*参照!$I$4,IF(AL567="多子世帯",$M567*参照!$I$4,IF(AL567="対象外",0))))))))))</f>
        <v>0</v>
      </c>
      <c r="CK567" s="454" t="b">
        <f>IF(AM567="3/3",$M567*参照!$I$4,IF(AM567="2/3",$M567*参照!$I$5,IF(AM567="1/3",$M567*参照!$I$6,IF(AM567="1/4(多子)",$M567*参照!$I$4,IF(AM567="1/4(工･農)",$M567*参照!$I$7,IF(AM567="3/3(多子)",$M567*参照!$I$4,IF(AM567="2/3(多子)",$M567*参照!$I$4,IF(AM567="1/3(多子)",$M567*参照!$I$4,IF(AM567="多子世帯",$M567*参照!$I$4,IF(AM567="対象外",0))))))))))</f>
        <v>0</v>
      </c>
      <c r="CL567" s="454" t="b">
        <f>IF(AN567="3/3",$M567*参照!$I$4,IF(AN567="2/3",$M567*参照!$I$5,IF(AN567="1/3",$M567*参照!$I$6,IF(AN567="1/4(多子)",$M567*参照!$I$4,IF(AN567="1/4(工･農)",$M567*参照!$I$7,IF(AN567="3/3(多子)",$M567*参照!$I$4,IF(AN567="2/3(多子)",$M567*参照!$I$4,IF(AN567="1/3(多子)",$M567*参照!$I$4,IF(AN567="多子世帯",$M567*参照!$I$4,IF(AN567="対象外",0))))))))))</f>
        <v>0</v>
      </c>
      <c r="CM567" s="454" t="b">
        <f>IF(AO567="3/3",$M567*参照!$I$4,IF(AO567="2/3",$M567*参照!$I$5,IF(AO567="1/3",$M567*参照!$I$6,IF(AO567="1/4(多子)",$M567*参照!$I$4,IF(AO567="1/4(工･農)",$M567*参照!$I$7,IF(AO567="3/3(多子)",$M567*参照!$I$4,IF(AO567="2/3(多子)",$M567*参照!$I$4,IF(AO567="1/3(多子)",$M567*参照!$I$4,IF(AO567="多子世帯",$M567*参照!$I$4,IF(AO567="対象外",0))))))))))</f>
        <v>0</v>
      </c>
      <c r="CN567" s="454" t="b">
        <f>IF(AP567="3/3",$M567*参照!$I$4,IF(AP567="2/3",$M567*参照!$I$5,IF(AP567="1/3",$M567*参照!$I$6,IF(AP567="1/4(多子)",$M567*参照!$I$4,IF(AP567="1/4(工･農)",$M567*参照!$I$7,IF(AP567="3/3(多子)",$M567*参照!$I$4,IF(AP567="2/3(多子)",$M567*参照!$I$4,IF(AP567="1/3(多子)",$M567*参照!$I$4,IF(AP567="多子世帯",$M567*参照!$I$4,IF(AP567="対象外",0))))))))))</f>
        <v>0</v>
      </c>
      <c r="CO567" s="454" t="b">
        <f>IF(AQ567="3/3",$M567*参照!$I$4,IF(AQ567="2/3",$M567*参照!$I$5,IF(AQ567="1/3",$M567*参照!$I$6,IF(AQ567="1/4(多子)",$M567*参照!$I$4,IF(AQ567="1/4(工･農)",$M567*参照!$I$7,IF(AQ567="3/3(多子)",$M567*参照!$I$4,IF(AQ567="2/3(多子)",$M567*参照!$I$4,IF(AQ567="1/3(多子)",$M567*参照!$I$4,IF(AQ567="多子世帯",$M567*参照!$I$4,IF(AQ567="対象外",0))))))))))</f>
        <v>0</v>
      </c>
      <c r="CP567" s="454" t="b">
        <f>IF(AR567="3/3",$M567*参照!$I$4,IF(AR567="2/3",$M567*参照!$I$5,IF(AR567="1/3",$M567*参照!$I$6,IF(AR567="1/4(多子)",$M567*参照!$I$4,IF(AR567="1/4(工･農)",$M567*参照!$I$7,IF(AR567="3/3(多子)",$M567*参照!$I$4,IF(AR567="2/3(多子)",$M567*参照!$I$4,IF(AR567="1/3(多子)",$M567*参照!$I$4,IF(AR567="多子世帯",$M567*参照!$I$4,IF(AR567="対象外",0))))))))))</f>
        <v>0</v>
      </c>
      <c r="CQ567" s="455" t="b">
        <f>IF(AS567="3/3",$M567*参照!$I$4,IF(AS567="2/3",$M567*参照!$I$5,IF(AS567="1/3",$M567*参照!$I$6,IF(AS567="1/4(多子)",$M567*参照!$I$4,IF(AS567="1/4(工･農)",$M567*参照!$I$7,IF(AS567="3/3(多子)",$M567*参照!$I$4,IF(AS567="2/3(多子)",$M567*参照!$I$4,IF(AS567="1/3(多子)",$M567*参照!$I$4,IF(AS567="多子世帯",$M567*参照!$I$4,IF(AS567="対象外",0))))))))))</f>
        <v>0</v>
      </c>
      <c r="CR567" s="456">
        <f t="shared" si="484"/>
        <v>0</v>
      </c>
      <c r="CS567" s="66"/>
      <c r="CT567" s="147"/>
      <c r="CU567" s="147"/>
      <c r="CV567" s="147"/>
      <c r="CW567" s="147"/>
      <c r="CX567" s="147"/>
      <c r="CY567" s="149"/>
      <c r="CZ567" s="100"/>
      <c r="DA567" s="147"/>
      <c r="DB567" s="147"/>
      <c r="DC567" s="147"/>
      <c r="DD567" s="147"/>
      <c r="DE567" s="147"/>
      <c r="DF567" s="148">
        <f t="shared" si="485"/>
        <v>0</v>
      </c>
      <c r="DG567" s="77">
        <f>IF(CD567=0,0,(ROUNDUP(O567*(BU567*参照!$C$5+BV567*参照!$C$6+BW567*参照!$C$7+BX567*参照!$C$8+BY567*参照!$C$9+BZ567*参照!$C$10+CA567*参照!$C$11+CB567*参照!$C$12+CC567*参照!$C$13)/CD567,-2)))</f>
        <v>0</v>
      </c>
      <c r="DH567" s="136" t="str">
        <f t="shared" si="456"/>
        <v>B</v>
      </c>
    </row>
    <row r="568" spans="1:112" ht="14.4">
      <c r="A568" s="138">
        <v>527</v>
      </c>
      <c r="B568" s="354"/>
      <c r="C568" s="355"/>
      <c r="D568" s="213"/>
      <c r="E568" s="213"/>
      <c r="F568" s="185"/>
      <c r="G568" s="213"/>
      <c r="H568" s="355"/>
      <c r="I568" s="237">
        <v>0</v>
      </c>
      <c r="J568" s="236">
        <f t="shared" si="457"/>
        <v>0</v>
      </c>
      <c r="K568" s="387">
        <f>IF(D568="昼間",参照!$E$4,IF(D568="夜間等",参照!$E$5,IF(D568="通信",参照!$E$6,0)))</f>
        <v>0</v>
      </c>
      <c r="L568" s="240">
        <f t="shared" si="458"/>
        <v>0</v>
      </c>
      <c r="M568" s="241">
        <f t="shared" si="459"/>
        <v>0</v>
      </c>
      <c r="N568" s="238"/>
      <c r="O568" s="238">
        <f t="shared" si="460"/>
        <v>0</v>
      </c>
      <c r="P568" s="389">
        <v>0</v>
      </c>
      <c r="Q568" s="392">
        <f>IF(D568="昼間",参照!$F$4,IF(D568="夜間等",参照!$F$5,IF(D568="通信",参照!$F$6,0)))</f>
        <v>0</v>
      </c>
      <c r="R568" s="240">
        <f t="shared" si="461"/>
        <v>0</v>
      </c>
      <c r="S568" s="214"/>
      <c r="T568" s="384">
        <f t="shared" si="462"/>
        <v>0</v>
      </c>
      <c r="U568" s="382">
        <f t="shared" si="463"/>
        <v>0</v>
      </c>
      <c r="V568" s="380">
        <f t="shared" si="464"/>
        <v>0</v>
      </c>
      <c r="W568" s="378">
        <f t="shared" si="465"/>
        <v>0</v>
      </c>
      <c r="X568" s="386" t="str">
        <f t="shared" si="435"/>
        <v>0</v>
      </c>
      <c r="Y568" s="379">
        <f t="shared" si="466"/>
        <v>0</v>
      </c>
      <c r="Z568" s="441"/>
      <c r="AA568" s="441"/>
      <c r="AB568" s="445">
        <f t="shared" si="467"/>
        <v>0</v>
      </c>
      <c r="AC568" s="356">
        <f t="shared" si="468"/>
        <v>0</v>
      </c>
      <c r="AD568" s="123">
        <f t="shared" si="436"/>
        <v>0</v>
      </c>
      <c r="AE568" s="123">
        <f t="shared" si="437"/>
        <v>0</v>
      </c>
      <c r="AF568" s="183"/>
      <c r="AG568" s="32"/>
      <c r="AH568" s="97"/>
      <c r="AI568" s="33"/>
      <c r="AJ568" s="97"/>
      <c r="AK568" s="33"/>
      <c r="AL568" s="97"/>
      <c r="AM568" s="98"/>
      <c r="AN568" s="99"/>
      <c r="AO568" s="147"/>
      <c r="AP568" s="147"/>
      <c r="AQ568" s="147"/>
      <c r="AR568" s="147"/>
      <c r="AS568" s="33"/>
      <c r="AT568" s="308">
        <f t="shared" si="438"/>
        <v>0</v>
      </c>
      <c r="AU568" s="295">
        <f t="shared" si="439"/>
        <v>0</v>
      </c>
      <c r="AV568" s="295">
        <f t="shared" si="440"/>
        <v>0</v>
      </c>
      <c r="AW568" s="295">
        <f t="shared" si="441"/>
        <v>0</v>
      </c>
      <c r="AX568" s="295">
        <f t="shared" si="442"/>
        <v>0</v>
      </c>
      <c r="AY568" s="295">
        <f t="shared" si="443"/>
        <v>0</v>
      </c>
      <c r="AZ568" s="295">
        <f t="shared" si="444"/>
        <v>0</v>
      </c>
      <c r="BA568" s="295">
        <f t="shared" si="445"/>
        <v>0</v>
      </c>
      <c r="BB568" s="310">
        <f t="shared" si="446"/>
        <v>0</v>
      </c>
      <c r="BC568" s="308">
        <f t="shared" si="447"/>
        <v>0</v>
      </c>
      <c r="BD568" s="308">
        <f t="shared" si="448"/>
        <v>0</v>
      </c>
      <c r="BE568" s="295">
        <f t="shared" si="449"/>
        <v>0</v>
      </c>
      <c r="BF568" s="308">
        <f t="shared" si="450"/>
        <v>0</v>
      </c>
      <c r="BG568" s="295">
        <f t="shared" si="451"/>
        <v>0</v>
      </c>
      <c r="BH568" s="308">
        <f t="shared" si="452"/>
        <v>0</v>
      </c>
      <c r="BI568" s="295">
        <f t="shared" si="453"/>
        <v>0</v>
      </c>
      <c r="BJ568" s="295">
        <f t="shared" si="454"/>
        <v>0</v>
      </c>
      <c r="BK568" s="310">
        <f t="shared" si="455"/>
        <v>0</v>
      </c>
      <c r="BL568" s="317">
        <f t="shared" si="469"/>
        <v>0</v>
      </c>
      <c r="BM568" s="299">
        <f t="shared" si="469"/>
        <v>0</v>
      </c>
      <c r="BN568" s="299">
        <f t="shared" si="470"/>
        <v>0</v>
      </c>
      <c r="BO568" s="299">
        <f t="shared" si="469"/>
        <v>0</v>
      </c>
      <c r="BP568" s="299">
        <f t="shared" si="471"/>
        <v>0</v>
      </c>
      <c r="BQ568" s="299">
        <f t="shared" si="469"/>
        <v>0</v>
      </c>
      <c r="BR568" s="299">
        <f t="shared" si="472"/>
        <v>0</v>
      </c>
      <c r="BS568" s="299">
        <f t="shared" si="473"/>
        <v>0</v>
      </c>
      <c r="BT568" s="318">
        <f t="shared" si="473"/>
        <v>0</v>
      </c>
      <c r="BU568" s="450">
        <f t="shared" si="474"/>
        <v>0</v>
      </c>
      <c r="BV568" s="451">
        <f t="shared" si="475"/>
        <v>0</v>
      </c>
      <c r="BW568" s="451">
        <f t="shared" si="476"/>
        <v>0</v>
      </c>
      <c r="BX568" s="451">
        <f t="shared" si="477"/>
        <v>0</v>
      </c>
      <c r="BY568" s="451">
        <f t="shared" si="478"/>
        <v>0</v>
      </c>
      <c r="BZ568" s="451">
        <f t="shared" si="479"/>
        <v>0</v>
      </c>
      <c r="CA568" s="451">
        <f t="shared" si="480"/>
        <v>0</v>
      </c>
      <c r="CB568" s="451">
        <f t="shared" si="481"/>
        <v>0</v>
      </c>
      <c r="CC568" s="451">
        <f t="shared" si="482"/>
        <v>0</v>
      </c>
      <c r="CD568" s="452">
        <f t="shared" si="483"/>
        <v>0</v>
      </c>
      <c r="CE568" s="453">
        <f>IF($AF568="3/3",$R568*参照!$J$4,IF($AF568="2/3",$R568*参照!$J$5,IF($AF568="1/3",$R568*参照!$J$6,IF($AF568="1/4(多子)",$R568*参照!$J$4,IF($AF568="1/4(工･農)",$R568*参照!$J$7,IF($AF568="3/3(多子)",$R568*参照!$J$4,IF($AF568="2/3(多子)",$R568*参照!$J$4,IF($AF568="1/3(多子)",$R568*参照!$J$4,IF($AF568="多子世帯",$R568*参照!$J$4,)))))))))</f>
        <v>0</v>
      </c>
      <c r="CF568" s="454" t="b">
        <f>IF(AH568="3/3",$M568*参照!$I$4,IF(AH568="2/3",$M568*参照!$I$5,IF(AH568="1/3",$M568*参照!$I$6,IF(AH568="1/4(多子)",$M568*参照!$I$4,IF(AH568="1/4(工･農)",$M568*参照!$I$7,IF(AH568="3/3(多子)",$M568*参照!$I$4,IF(AH568="2/3(多子)",$M568*参照!$I$4,IF(AH568="1/3(多子)",$M568*参照!$I$4,IF(AH568="多子世帯",$M568*参照!$I$4,IF(AH568="対象外",0))))))))))</f>
        <v>0</v>
      </c>
      <c r="CG568" s="454" t="b">
        <f>IF(AI568="3/3",$M568*参照!$I$4,IF(AI568="2/3",$M568*参照!$I$5,IF(AI568="1/3",$M568*参照!$I$6,IF(AI568="1/4(多子)",$M568*参照!$I$4,IF(AI568="1/4(工･農)",$M568*参照!$I$7,IF(AI568="3/3(多子)",$M568*参照!$I$4,IF(AI568="2/3(多子)",$M568*参照!$I$4,IF(AI568="1/3(多子)",$M568*参照!$I$4,IF(AI568="多子世帯",$M568*参照!$I$4,IF(AI568="対象外",0))))))))))</f>
        <v>0</v>
      </c>
      <c r="CH568" s="454" t="b">
        <f>IF(AJ568="3/3",$M568*参照!$I$4,IF(AJ568="2/3",$M568*参照!$I$5,IF(AJ568="1/3",$M568*参照!$I$6,IF(AJ568="1/4(多子)",$M568*参照!$I$4,IF(AJ568="1/4(工･農)",$M568*参照!$I$7,IF(AJ568="3/3(多子)",$M568*参照!$I$4,IF(AJ568="2/3(多子)",$M568*参照!$I$4,IF(AJ568="1/3(多子)",$M568*参照!$I$4,IF(AJ568="多子世帯",$M568*参照!$I$4,IF(AJ568="対象外",0))))))))))</f>
        <v>0</v>
      </c>
      <c r="CI568" s="454" t="b">
        <f>IF(AK568="3/3",$M568*参照!$I$4,IF(AK568="2/3",$M568*参照!$I$5,IF(AK568="1/3",$M568*参照!$I$6,IF(AK568="1/4(多子)",$M568*参照!$I$4,IF(AK568="1/4(工･農)",$M568*参照!$I$7,IF(AK568="3/3(多子)",$M568*参照!$I$4,IF(AK568="2/3(多子)",$M568*参照!$I$4,IF(AK568="1/3(多子)",$M568*参照!$I$4,IF(AK568="多子世帯",$M568*参照!$I$4,IF(AK568="対象外",0))))))))))</f>
        <v>0</v>
      </c>
      <c r="CJ568" s="454" t="b">
        <f>IF(AL568="3/3",$M568*参照!$I$4,IF(AL568="2/3",$M568*参照!$I$5,IF(AL568="1/3",$M568*参照!$I$6,IF(AL568="1/4(多子)",$M568*参照!$I$4,IF(AL568="1/4(工･農)",$M568*参照!$I$7,IF(AL568="3/3(多子)",$M568*参照!$I$4,IF(AL568="2/3(多子)",$M568*参照!$I$4,IF(AL568="1/3(多子)",$M568*参照!$I$4,IF(AL568="多子世帯",$M568*参照!$I$4,IF(AL568="対象外",0))))))))))</f>
        <v>0</v>
      </c>
      <c r="CK568" s="454" t="b">
        <f>IF(AM568="3/3",$M568*参照!$I$4,IF(AM568="2/3",$M568*参照!$I$5,IF(AM568="1/3",$M568*参照!$I$6,IF(AM568="1/4(多子)",$M568*参照!$I$4,IF(AM568="1/4(工･農)",$M568*参照!$I$7,IF(AM568="3/3(多子)",$M568*参照!$I$4,IF(AM568="2/3(多子)",$M568*参照!$I$4,IF(AM568="1/3(多子)",$M568*参照!$I$4,IF(AM568="多子世帯",$M568*参照!$I$4,IF(AM568="対象外",0))))))))))</f>
        <v>0</v>
      </c>
      <c r="CL568" s="454" t="b">
        <f>IF(AN568="3/3",$M568*参照!$I$4,IF(AN568="2/3",$M568*参照!$I$5,IF(AN568="1/3",$M568*参照!$I$6,IF(AN568="1/4(多子)",$M568*参照!$I$4,IF(AN568="1/4(工･農)",$M568*参照!$I$7,IF(AN568="3/3(多子)",$M568*参照!$I$4,IF(AN568="2/3(多子)",$M568*参照!$I$4,IF(AN568="1/3(多子)",$M568*参照!$I$4,IF(AN568="多子世帯",$M568*参照!$I$4,IF(AN568="対象外",0))))))))))</f>
        <v>0</v>
      </c>
      <c r="CM568" s="454" t="b">
        <f>IF(AO568="3/3",$M568*参照!$I$4,IF(AO568="2/3",$M568*参照!$I$5,IF(AO568="1/3",$M568*参照!$I$6,IF(AO568="1/4(多子)",$M568*参照!$I$4,IF(AO568="1/4(工･農)",$M568*参照!$I$7,IF(AO568="3/3(多子)",$M568*参照!$I$4,IF(AO568="2/3(多子)",$M568*参照!$I$4,IF(AO568="1/3(多子)",$M568*参照!$I$4,IF(AO568="多子世帯",$M568*参照!$I$4,IF(AO568="対象外",0))))))))))</f>
        <v>0</v>
      </c>
      <c r="CN568" s="454" t="b">
        <f>IF(AP568="3/3",$M568*参照!$I$4,IF(AP568="2/3",$M568*参照!$I$5,IF(AP568="1/3",$M568*参照!$I$6,IF(AP568="1/4(多子)",$M568*参照!$I$4,IF(AP568="1/4(工･農)",$M568*参照!$I$7,IF(AP568="3/3(多子)",$M568*参照!$I$4,IF(AP568="2/3(多子)",$M568*参照!$I$4,IF(AP568="1/3(多子)",$M568*参照!$I$4,IF(AP568="多子世帯",$M568*参照!$I$4,IF(AP568="対象外",0))))))))))</f>
        <v>0</v>
      </c>
      <c r="CO568" s="454" t="b">
        <f>IF(AQ568="3/3",$M568*参照!$I$4,IF(AQ568="2/3",$M568*参照!$I$5,IF(AQ568="1/3",$M568*参照!$I$6,IF(AQ568="1/4(多子)",$M568*参照!$I$4,IF(AQ568="1/4(工･農)",$M568*参照!$I$7,IF(AQ568="3/3(多子)",$M568*参照!$I$4,IF(AQ568="2/3(多子)",$M568*参照!$I$4,IF(AQ568="1/3(多子)",$M568*参照!$I$4,IF(AQ568="多子世帯",$M568*参照!$I$4,IF(AQ568="対象外",0))))))))))</f>
        <v>0</v>
      </c>
      <c r="CP568" s="454" t="b">
        <f>IF(AR568="3/3",$M568*参照!$I$4,IF(AR568="2/3",$M568*参照!$I$5,IF(AR568="1/3",$M568*参照!$I$6,IF(AR568="1/4(多子)",$M568*参照!$I$4,IF(AR568="1/4(工･農)",$M568*参照!$I$7,IF(AR568="3/3(多子)",$M568*参照!$I$4,IF(AR568="2/3(多子)",$M568*参照!$I$4,IF(AR568="1/3(多子)",$M568*参照!$I$4,IF(AR568="多子世帯",$M568*参照!$I$4,IF(AR568="対象外",0))))))))))</f>
        <v>0</v>
      </c>
      <c r="CQ568" s="455" t="b">
        <f>IF(AS568="3/3",$M568*参照!$I$4,IF(AS568="2/3",$M568*参照!$I$5,IF(AS568="1/3",$M568*参照!$I$6,IF(AS568="1/4(多子)",$M568*参照!$I$4,IF(AS568="1/4(工･農)",$M568*参照!$I$7,IF(AS568="3/3(多子)",$M568*参照!$I$4,IF(AS568="2/3(多子)",$M568*参照!$I$4,IF(AS568="1/3(多子)",$M568*参照!$I$4,IF(AS568="多子世帯",$M568*参照!$I$4,IF(AS568="対象外",0))))))))))</f>
        <v>0</v>
      </c>
      <c r="CR568" s="456">
        <f t="shared" si="484"/>
        <v>0</v>
      </c>
      <c r="CS568" s="66"/>
      <c r="CT568" s="147"/>
      <c r="CU568" s="147"/>
      <c r="CV568" s="147"/>
      <c r="CW568" s="147"/>
      <c r="CX568" s="147"/>
      <c r="CY568" s="149"/>
      <c r="CZ568" s="100"/>
      <c r="DA568" s="147"/>
      <c r="DB568" s="147"/>
      <c r="DC568" s="147"/>
      <c r="DD568" s="147"/>
      <c r="DE568" s="147"/>
      <c r="DF568" s="148">
        <f t="shared" si="485"/>
        <v>0</v>
      </c>
      <c r="DG568" s="77">
        <f>IF(CD568=0,0,(ROUNDUP(O568*(BU568*参照!$C$5+BV568*参照!$C$6+BW568*参照!$C$7+BX568*参照!$C$8+BY568*参照!$C$9+BZ568*参照!$C$10+CA568*参照!$C$11+CB568*参照!$C$12+CC568*参照!$C$13)/CD568,-2)))</f>
        <v>0</v>
      </c>
      <c r="DH568" s="136" t="str">
        <f t="shared" si="456"/>
        <v>B</v>
      </c>
    </row>
    <row r="569" spans="1:112" ht="14.4">
      <c r="A569" s="138">
        <v>528</v>
      </c>
      <c r="B569" s="354"/>
      <c r="C569" s="355"/>
      <c r="D569" s="213"/>
      <c r="E569" s="213"/>
      <c r="F569" s="185"/>
      <c r="G569" s="213"/>
      <c r="H569" s="355"/>
      <c r="I569" s="237">
        <v>0</v>
      </c>
      <c r="J569" s="236">
        <f t="shared" si="457"/>
        <v>0</v>
      </c>
      <c r="K569" s="387">
        <f>IF(D569="昼間",参照!$E$4,IF(D569="夜間等",参照!$E$5,IF(D569="通信",参照!$E$6,0)))</f>
        <v>0</v>
      </c>
      <c r="L569" s="240">
        <f t="shared" si="458"/>
        <v>0</v>
      </c>
      <c r="M569" s="241">
        <f t="shared" si="459"/>
        <v>0</v>
      </c>
      <c r="N569" s="238"/>
      <c r="O569" s="238">
        <f t="shared" si="460"/>
        <v>0</v>
      </c>
      <c r="P569" s="389">
        <v>0</v>
      </c>
      <c r="Q569" s="392">
        <f>IF(D569="昼間",参照!$F$4,IF(D569="夜間等",参照!$F$5,IF(D569="通信",参照!$F$6,0)))</f>
        <v>0</v>
      </c>
      <c r="R569" s="240">
        <f t="shared" si="461"/>
        <v>0</v>
      </c>
      <c r="S569" s="214"/>
      <c r="T569" s="384">
        <f t="shared" si="462"/>
        <v>0</v>
      </c>
      <c r="U569" s="382">
        <f t="shared" si="463"/>
        <v>0</v>
      </c>
      <c r="V569" s="380">
        <f t="shared" si="464"/>
        <v>0</v>
      </c>
      <c r="W569" s="378">
        <f t="shared" si="465"/>
        <v>0</v>
      </c>
      <c r="X569" s="386" t="str">
        <f t="shared" si="435"/>
        <v>0</v>
      </c>
      <c r="Y569" s="379">
        <f t="shared" si="466"/>
        <v>0</v>
      </c>
      <c r="Z569" s="441"/>
      <c r="AA569" s="441"/>
      <c r="AB569" s="445">
        <f t="shared" si="467"/>
        <v>0</v>
      </c>
      <c r="AC569" s="356">
        <f t="shared" si="468"/>
        <v>0</v>
      </c>
      <c r="AD569" s="123">
        <f t="shared" si="436"/>
        <v>0</v>
      </c>
      <c r="AE569" s="123">
        <f t="shared" si="437"/>
        <v>0</v>
      </c>
      <c r="AF569" s="183"/>
      <c r="AG569" s="32"/>
      <c r="AH569" s="97"/>
      <c r="AI569" s="33"/>
      <c r="AJ569" s="97"/>
      <c r="AK569" s="33"/>
      <c r="AL569" s="97"/>
      <c r="AM569" s="98"/>
      <c r="AN569" s="99"/>
      <c r="AO569" s="147"/>
      <c r="AP569" s="147"/>
      <c r="AQ569" s="147"/>
      <c r="AR569" s="147"/>
      <c r="AS569" s="33"/>
      <c r="AT569" s="308">
        <f t="shared" si="438"/>
        <v>0</v>
      </c>
      <c r="AU569" s="295">
        <f t="shared" si="439"/>
        <v>0</v>
      </c>
      <c r="AV569" s="295">
        <f t="shared" si="440"/>
        <v>0</v>
      </c>
      <c r="AW569" s="295">
        <f t="shared" si="441"/>
        <v>0</v>
      </c>
      <c r="AX569" s="295">
        <f t="shared" si="442"/>
        <v>0</v>
      </c>
      <c r="AY569" s="295">
        <f t="shared" si="443"/>
        <v>0</v>
      </c>
      <c r="AZ569" s="295">
        <f t="shared" si="444"/>
        <v>0</v>
      </c>
      <c r="BA569" s="295">
        <f t="shared" si="445"/>
        <v>0</v>
      </c>
      <c r="BB569" s="310">
        <f t="shared" si="446"/>
        <v>0</v>
      </c>
      <c r="BC569" s="308">
        <f t="shared" si="447"/>
        <v>0</v>
      </c>
      <c r="BD569" s="308">
        <f t="shared" si="448"/>
        <v>0</v>
      </c>
      <c r="BE569" s="295">
        <f t="shared" si="449"/>
        <v>0</v>
      </c>
      <c r="BF569" s="308">
        <f t="shared" si="450"/>
        <v>0</v>
      </c>
      <c r="BG569" s="295">
        <f t="shared" si="451"/>
        <v>0</v>
      </c>
      <c r="BH569" s="308">
        <f t="shared" si="452"/>
        <v>0</v>
      </c>
      <c r="BI569" s="295">
        <f t="shared" si="453"/>
        <v>0</v>
      </c>
      <c r="BJ569" s="295">
        <f t="shared" si="454"/>
        <v>0</v>
      </c>
      <c r="BK569" s="310">
        <f t="shared" si="455"/>
        <v>0</v>
      </c>
      <c r="BL569" s="317">
        <f t="shared" si="469"/>
        <v>0</v>
      </c>
      <c r="BM569" s="299">
        <f t="shared" si="469"/>
        <v>0</v>
      </c>
      <c r="BN569" s="299">
        <f t="shared" si="470"/>
        <v>0</v>
      </c>
      <c r="BO569" s="299">
        <f t="shared" si="469"/>
        <v>0</v>
      </c>
      <c r="BP569" s="299">
        <f t="shared" si="471"/>
        <v>0</v>
      </c>
      <c r="BQ569" s="299">
        <f t="shared" si="469"/>
        <v>0</v>
      </c>
      <c r="BR569" s="299">
        <f t="shared" si="472"/>
        <v>0</v>
      </c>
      <c r="BS569" s="299">
        <f t="shared" si="473"/>
        <v>0</v>
      </c>
      <c r="BT569" s="318">
        <f t="shared" si="473"/>
        <v>0</v>
      </c>
      <c r="BU569" s="450">
        <f t="shared" si="474"/>
        <v>0</v>
      </c>
      <c r="BV569" s="451">
        <f t="shared" si="475"/>
        <v>0</v>
      </c>
      <c r="BW569" s="451">
        <f t="shared" si="476"/>
        <v>0</v>
      </c>
      <c r="BX569" s="451">
        <f t="shared" si="477"/>
        <v>0</v>
      </c>
      <c r="BY569" s="451">
        <f t="shared" si="478"/>
        <v>0</v>
      </c>
      <c r="BZ569" s="451">
        <f t="shared" si="479"/>
        <v>0</v>
      </c>
      <c r="CA569" s="451">
        <f t="shared" si="480"/>
        <v>0</v>
      </c>
      <c r="CB569" s="451">
        <f t="shared" si="481"/>
        <v>0</v>
      </c>
      <c r="CC569" s="451">
        <f t="shared" si="482"/>
        <v>0</v>
      </c>
      <c r="CD569" s="452">
        <f t="shared" si="483"/>
        <v>0</v>
      </c>
      <c r="CE569" s="453">
        <f>IF($AF569="3/3",$R569*参照!$J$4,IF($AF569="2/3",$R569*参照!$J$5,IF($AF569="1/3",$R569*参照!$J$6,IF($AF569="1/4(多子)",$R569*参照!$J$4,IF($AF569="1/4(工･農)",$R569*参照!$J$7,IF($AF569="3/3(多子)",$R569*参照!$J$4,IF($AF569="2/3(多子)",$R569*参照!$J$4,IF($AF569="1/3(多子)",$R569*参照!$J$4,IF($AF569="多子世帯",$R569*参照!$J$4,)))))))))</f>
        <v>0</v>
      </c>
      <c r="CF569" s="454" t="b">
        <f>IF(AH569="3/3",$M569*参照!$I$4,IF(AH569="2/3",$M569*参照!$I$5,IF(AH569="1/3",$M569*参照!$I$6,IF(AH569="1/4(多子)",$M569*参照!$I$4,IF(AH569="1/4(工･農)",$M569*参照!$I$7,IF(AH569="3/3(多子)",$M569*参照!$I$4,IF(AH569="2/3(多子)",$M569*参照!$I$4,IF(AH569="1/3(多子)",$M569*参照!$I$4,IF(AH569="多子世帯",$M569*参照!$I$4,IF(AH569="対象外",0))))))))))</f>
        <v>0</v>
      </c>
      <c r="CG569" s="454" t="b">
        <f>IF(AI569="3/3",$M569*参照!$I$4,IF(AI569="2/3",$M569*参照!$I$5,IF(AI569="1/3",$M569*参照!$I$6,IF(AI569="1/4(多子)",$M569*参照!$I$4,IF(AI569="1/4(工･農)",$M569*参照!$I$7,IF(AI569="3/3(多子)",$M569*参照!$I$4,IF(AI569="2/3(多子)",$M569*参照!$I$4,IF(AI569="1/3(多子)",$M569*参照!$I$4,IF(AI569="多子世帯",$M569*参照!$I$4,IF(AI569="対象外",0))))))))))</f>
        <v>0</v>
      </c>
      <c r="CH569" s="454" t="b">
        <f>IF(AJ569="3/3",$M569*参照!$I$4,IF(AJ569="2/3",$M569*参照!$I$5,IF(AJ569="1/3",$M569*参照!$I$6,IF(AJ569="1/4(多子)",$M569*参照!$I$4,IF(AJ569="1/4(工･農)",$M569*参照!$I$7,IF(AJ569="3/3(多子)",$M569*参照!$I$4,IF(AJ569="2/3(多子)",$M569*参照!$I$4,IF(AJ569="1/3(多子)",$M569*参照!$I$4,IF(AJ569="多子世帯",$M569*参照!$I$4,IF(AJ569="対象外",0))))))))))</f>
        <v>0</v>
      </c>
      <c r="CI569" s="454" t="b">
        <f>IF(AK569="3/3",$M569*参照!$I$4,IF(AK569="2/3",$M569*参照!$I$5,IF(AK569="1/3",$M569*参照!$I$6,IF(AK569="1/4(多子)",$M569*参照!$I$4,IF(AK569="1/4(工･農)",$M569*参照!$I$7,IF(AK569="3/3(多子)",$M569*参照!$I$4,IF(AK569="2/3(多子)",$M569*参照!$I$4,IF(AK569="1/3(多子)",$M569*参照!$I$4,IF(AK569="多子世帯",$M569*参照!$I$4,IF(AK569="対象外",0))))))))))</f>
        <v>0</v>
      </c>
      <c r="CJ569" s="454" t="b">
        <f>IF(AL569="3/3",$M569*参照!$I$4,IF(AL569="2/3",$M569*参照!$I$5,IF(AL569="1/3",$M569*参照!$I$6,IF(AL569="1/4(多子)",$M569*参照!$I$4,IF(AL569="1/4(工･農)",$M569*参照!$I$7,IF(AL569="3/3(多子)",$M569*参照!$I$4,IF(AL569="2/3(多子)",$M569*参照!$I$4,IF(AL569="1/3(多子)",$M569*参照!$I$4,IF(AL569="多子世帯",$M569*参照!$I$4,IF(AL569="対象外",0))))))))))</f>
        <v>0</v>
      </c>
      <c r="CK569" s="454" t="b">
        <f>IF(AM569="3/3",$M569*参照!$I$4,IF(AM569="2/3",$M569*参照!$I$5,IF(AM569="1/3",$M569*参照!$I$6,IF(AM569="1/4(多子)",$M569*参照!$I$4,IF(AM569="1/4(工･農)",$M569*参照!$I$7,IF(AM569="3/3(多子)",$M569*参照!$I$4,IF(AM569="2/3(多子)",$M569*参照!$I$4,IF(AM569="1/3(多子)",$M569*参照!$I$4,IF(AM569="多子世帯",$M569*参照!$I$4,IF(AM569="対象外",0))))))))))</f>
        <v>0</v>
      </c>
      <c r="CL569" s="454" t="b">
        <f>IF(AN569="3/3",$M569*参照!$I$4,IF(AN569="2/3",$M569*参照!$I$5,IF(AN569="1/3",$M569*参照!$I$6,IF(AN569="1/4(多子)",$M569*参照!$I$4,IF(AN569="1/4(工･農)",$M569*参照!$I$7,IF(AN569="3/3(多子)",$M569*参照!$I$4,IF(AN569="2/3(多子)",$M569*参照!$I$4,IF(AN569="1/3(多子)",$M569*参照!$I$4,IF(AN569="多子世帯",$M569*参照!$I$4,IF(AN569="対象外",0))))))))))</f>
        <v>0</v>
      </c>
      <c r="CM569" s="454" t="b">
        <f>IF(AO569="3/3",$M569*参照!$I$4,IF(AO569="2/3",$M569*参照!$I$5,IF(AO569="1/3",$M569*参照!$I$6,IF(AO569="1/4(多子)",$M569*参照!$I$4,IF(AO569="1/4(工･農)",$M569*参照!$I$7,IF(AO569="3/3(多子)",$M569*参照!$I$4,IF(AO569="2/3(多子)",$M569*参照!$I$4,IF(AO569="1/3(多子)",$M569*参照!$I$4,IF(AO569="多子世帯",$M569*参照!$I$4,IF(AO569="対象外",0))))))))))</f>
        <v>0</v>
      </c>
      <c r="CN569" s="454" t="b">
        <f>IF(AP569="3/3",$M569*参照!$I$4,IF(AP569="2/3",$M569*参照!$I$5,IF(AP569="1/3",$M569*参照!$I$6,IF(AP569="1/4(多子)",$M569*参照!$I$4,IF(AP569="1/4(工･農)",$M569*参照!$I$7,IF(AP569="3/3(多子)",$M569*参照!$I$4,IF(AP569="2/3(多子)",$M569*参照!$I$4,IF(AP569="1/3(多子)",$M569*参照!$I$4,IF(AP569="多子世帯",$M569*参照!$I$4,IF(AP569="対象外",0))))))))))</f>
        <v>0</v>
      </c>
      <c r="CO569" s="454" t="b">
        <f>IF(AQ569="3/3",$M569*参照!$I$4,IF(AQ569="2/3",$M569*参照!$I$5,IF(AQ569="1/3",$M569*参照!$I$6,IF(AQ569="1/4(多子)",$M569*参照!$I$4,IF(AQ569="1/4(工･農)",$M569*参照!$I$7,IF(AQ569="3/3(多子)",$M569*参照!$I$4,IF(AQ569="2/3(多子)",$M569*参照!$I$4,IF(AQ569="1/3(多子)",$M569*参照!$I$4,IF(AQ569="多子世帯",$M569*参照!$I$4,IF(AQ569="対象外",0))))))))))</f>
        <v>0</v>
      </c>
      <c r="CP569" s="454" t="b">
        <f>IF(AR569="3/3",$M569*参照!$I$4,IF(AR569="2/3",$M569*参照!$I$5,IF(AR569="1/3",$M569*参照!$I$6,IF(AR569="1/4(多子)",$M569*参照!$I$4,IF(AR569="1/4(工･農)",$M569*参照!$I$7,IF(AR569="3/3(多子)",$M569*参照!$I$4,IF(AR569="2/3(多子)",$M569*参照!$I$4,IF(AR569="1/3(多子)",$M569*参照!$I$4,IF(AR569="多子世帯",$M569*参照!$I$4,IF(AR569="対象外",0))))))))))</f>
        <v>0</v>
      </c>
      <c r="CQ569" s="455" t="b">
        <f>IF(AS569="3/3",$M569*参照!$I$4,IF(AS569="2/3",$M569*参照!$I$5,IF(AS569="1/3",$M569*参照!$I$6,IF(AS569="1/4(多子)",$M569*参照!$I$4,IF(AS569="1/4(工･農)",$M569*参照!$I$7,IF(AS569="3/3(多子)",$M569*参照!$I$4,IF(AS569="2/3(多子)",$M569*参照!$I$4,IF(AS569="1/3(多子)",$M569*参照!$I$4,IF(AS569="多子世帯",$M569*参照!$I$4,IF(AS569="対象外",0))))))))))</f>
        <v>0</v>
      </c>
      <c r="CR569" s="456">
        <f t="shared" si="484"/>
        <v>0</v>
      </c>
      <c r="CS569" s="66"/>
      <c r="CT569" s="147"/>
      <c r="CU569" s="147"/>
      <c r="CV569" s="147"/>
      <c r="CW569" s="147"/>
      <c r="CX569" s="147"/>
      <c r="CY569" s="149"/>
      <c r="CZ569" s="100"/>
      <c r="DA569" s="147"/>
      <c r="DB569" s="147"/>
      <c r="DC569" s="147"/>
      <c r="DD569" s="147"/>
      <c r="DE569" s="147"/>
      <c r="DF569" s="148">
        <f t="shared" si="485"/>
        <v>0</v>
      </c>
      <c r="DG569" s="77">
        <f>IF(CD569=0,0,(ROUNDUP(O569*(BU569*参照!$C$5+BV569*参照!$C$6+BW569*参照!$C$7+BX569*参照!$C$8+BY569*参照!$C$9+BZ569*参照!$C$10+CA569*参照!$C$11+CB569*参照!$C$12+CC569*参照!$C$13)/CD569,-2)))</f>
        <v>0</v>
      </c>
      <c r="DH569" s="136" t="str">
        <f t="shared" si="456"/>
        <v>B</v>
      </c>
    </row>
    <row r="570" spans="1:112" ht="14.4">
      <c r="A570" s="138">
        <v>529</v>
      </c>
      <c r="B570" s="354"/>
      <c r="C570" s="355"/>
      <c r="D570" s="213"/>
      <c r="E570" s="213"/>
      <c r="F570" s="185"/>
      <c r="G570" s="213"/>
      <c r="H570" s="355"/>
      <c r="I570" s="237">
        <v>0</v>
      </c>
      <c r="J570" s="236">
        <f t="shared" si="457"/>
        <v>0</v>
      </c>
      <c r="K570" s="387">
        <f>IF(D570="昼間",参照!$E$4,IF(D570="夜間等",参照!$E$5,IF(D570="通信",参照!$E$6,0)))</f>
        <v>0</v>
      </c>
      <c r="L570" s="240">
        <f t="shared" si="458"/>
        <v>0</v>
      </c>
      <c r="M570" s="241">
        <f t="shared" si="459"/>
        <v>0</v>
      </c>
      <c r="N570" s="238"/>
      <c r="O570" s="238">
        <f t="shared" si="460"/>
        <v>0</v>
      </c>
      <c r="P570" s="389">
        <v>0</v>
      </c>
      <c r="Q570" s="392">
        <f>IF(D570="昼間",参照!$F$4,IF(D570="夜間等",参照!$F$5,IF(D570="通信",参照!$F$6,0)))</f>
        <v>0</v>
      </c>
      <c r="R570" s="240">
        <f t="shared" si="461"/>
        <v>0</v>
      </c>
      <c r="S570" s="214"/>
      <c r="T570" s="384">
        <f t="shared" si="462"/>
        <v>0</v>
      </c>
      <c r="U570" s="382">
        <f t="shared" si="463"/>
        <v>0</v>
      </c>
      <c r="V570" s="380">
        <f t="shared" si="464"/>
        <v>0</v>
      </c>
      <c r="W570" s="378">
        <f t="shared" si="465"/>
        <v>0</v>
      </c>
      <c r="X570" s="386" t="str">
        <f t="shared" si="435"/>
        <v>0</v>
      </c>
      <c r="Y570" s="379">
        <f t="shared" si="466"/>
        <v>0</v>
      </c>
      <c r="Z570" s="441"/>
      <c r="AA570" s="441"/>
      <c r="AB570" s="445">
        <f t="shared" si="467"/>
        <v>0</v>
      </c>
      <c r="AC570" s="356">
        <f t="shared" si="468"/>
        <v>0</v>
      </c>
      <c r="AD570" s="123">
        <f t="shared" si="436"/>
        <v>0</v>
      </c>
      <c r="AE570" s="123">
        <f t="shared" si="437"/>
        <v>0</v>
      </c>
      <c r="AF570" s="183"/>
      <c r="AG570" s="32"/>
      <c r="AH570" s="97"/>
      <c r="AI570" s="33"/>
      <c r="AJ570" s="97"/>
      <c r="AK570" s="33"/>
      <c r="AL570" s="97"/>
      <c r="AM570" s="98"/>
      <c r="AN570" s="99"/>
      <c r="AO570" s="147"/>
      <c r="AP570" s="147"/>
      <c r="AQ570" s="147"/>
      <c r="AR570" s="147"/>
      <c r="AS570" s="33"/>
      <c r="AT570" s="308">
        <f t="shared" si="438"/>
        <v>0</v>
      </c>
      <c r="AU570" s="295">
        <f t="shared" si="439"/>
        <v>0</v>
      </c>
      <c r="AV570" s="295">
        <f t="shared" si="440"/>
        <v>0</v>
      </c>
      <c r="AW570" s="295">
        <f t="shared" si="441"/>
        <v>0</v>
      </c>
      <c r="AX570" s="295">
        <f t="shared" si="442"/>
        <v>0</v>
      </c>
      <c r="AY570" s="295">
        <f t="shared" si="443"/>
        <v>0</v>
      </c>
      <c r="AZ570" s="295">
        <f t="shared" si="444"/>
        <v>0</v>
      </c>
      <c r="BA570" s="295">
        <f t="shared" si="445"/>
        <v>0</v>
      </c>
      <c r="BB570" s="310">
        <f t="shared" si="446"/>
        <v>0</v>
      </c>
      <c r="BC570" s="308">
        <f t="shared" si="447"/>
        <v>0</v>
      </c>
      <c r="BD570" s="308">
        <f t="shared" si="448"/>
        <v>0</v>
      </c>
      <c r="BE570" s="295">
        <f t="shared" si="449"/>
        <v>0</v>
      </c>
      <c r="BF570" s="308">
        <f t="shared" si="450"/>
        <v>0</v>
      </c>
      <c r="BG570" s="295">
        <f t="shared" si="451"/>
        <v>0</v>
      </c>
      <c r="BH570" s="308">
        <f t="shared" si="452"/>
        <v>0</v>
      </c>
      <c r="BI570" s="295">
        <f t="shared" si="453"/>
        <v>0</v>
      </c>
      <c r="BJ570" s="295">
        <f t="shared" si="454"/>
        <v>0</v>
      </c>
      <c r="BK570" s="310">
        <f t="shared" si="455"/>
        <v>0</v>
      </c>
      <c r="BL570" s="317">
        <f t="shared" si="469"/>
        <v>0</v>
      </c>
      <c r="BM570" s="299">
        <f t="shared" si="469"/>
        <v>0</v>
      </c>
      <c r="BN570" s="299">
        <f t="shared" si="470"/>
        <v>0</v>
      </c>
      <c r="BO570" s="299">
        <f t="shared" si="469"/>
        <v>0</v>
      </c>
      <c r="BP570" s="299">
        <f t="shared" si="471"/>
        <v>0</v>
      </c>
      <c r="BQ570" s="299">
        <f t="shared" si="469"/>
        <v>0</v>
      </c>
      <c r="BR570" s="299">
        <f t="shared" si="472"/>
        <v>0</v>
      </c>
      <c r="BS570" s="299">
        <f t="shared" si="473"/>
        <v>0</v>
      </c>
      <c r="BT570" s="318">
        <f t="shared" si="473"/>
        <v>0</v>
      </c>
      <c r="BU570" s="450">
        <f t="shared" si="474"/>
        <v>0</v>
      </c>
      <c r="BV570" s="451">
        <f t="shared" si="475"/>
        <v>0</v>
      </c>
      <c r="BW570" s="451">
        <f t="shared" si="476"/>
        <v>0</v>
      </c>
      <c r="BX570" s="451">
        <f t="shared" si="477"/>
        <v>0</v>
      </c>
      <c r="BY570" s="451">
        <f t="shared" si="478"/>
        <v>0</v>
      </c>
      <c r="BZ570" s="451">
        <f t="shared" si="479"/>
        <v>0</v>
      </c>
      <c r="CA570" s="451">
        <f t="shared" si="480"/>
        <v>0</v>
      </c>
      <c r="CB570" s="451">
        <f t="shared" si="481"/>
        <v>0</v>
      </c>
      <c r="CC570" s="451">
        <f t="shared" si="482"/>
        <v>0</v>
      </c>
      <c r="CD570" s="452">
        <f t="shared" si="483"/>
        <v>0</v>
      </c>
      <c r="CE570" s="453">
        <f>IF($AF570="3/3",$R570*参照!$J$4,IF($AF570="2/3",$R570*参照!$J$5,IF($AF570="1/3",$R570*参照!$J$6,IF($AF570="1/4(多子)",$R570*参照!$J$4,IF($AF570="1/4(工･農)",$R570*参照!$J$7,IF($AF570="3/3(多子)",$R570*参照!$J$4,IF($AF570="2/3(多子)",$R570*参照!$J$4,IF($AF570="1/3(多子)",$R570*参照!$J$4,IF($AF570="多子世帯",$R570*参照!$J$4,)))))))))</f>
        <v>0</v>
      </c>
      <c r="CF570" s="454" t="b">
        <f>IF(AH570="3/3",$M570*参照!$I$4,IF(AH570="2/3",$M570*参照!$I$5,IF(AH570="1/3",$M570*参照!$I$6,IF(AH570="1/4(多子)",$M570*参照!$I$4,IF(AH570="1/4(工･農)",$M570*参照!$I$7,IF(AH570="3/3(多子)",$M570*参照!$I$4,IF(AH570="2/3(多子)",$M570*参照!$I$4,IF(AH570="1/3(多子)",$M570*参照!$I$4,IF(AH570="多子世帯",$M570*参照!$I$4,IF(AH570="対象外",0))))))))))</f>
        <v>0</v>
      </c>
      <c r="CG570" s="454" t="b">
        <f>IF(AI570="3/3",$M570*参照!$I$4,IF(AI570="2/3",$M570*参照!$I$5,IF(AI570="1/3",$M570*参照!$I$6,IF(AI570="1/4(多子)",$M570*参照!$I$4,IF(AI570="1/4(工･農)",$M570*参照!$I$7,IF(AI570="3/3(多子)",$M570*参照!$I$4,IF(AI570="2/3(多子)",$M570*参照!$I$4,IF(AI570="1/3(多子)",$M570*参照!$I$4,IF(AI570="多子世帯",$M570*参照!$I$4,IF(AI570="対象外",0))))))))))</f>
        <v>0</v>
      </c>
      <c r="CH570" s="454" t="b">
        <f>IF(AJ570="3/3",$M570*参照!$I$4,IF(AJ570="2/3",$M570*参照!$I$5,IF(AJ570="1/3",$M570*参照!$I$6,IF(AJ570="1/4(多子)",$M570*参照!$I$4,IF(AJ570="1/4(工･農)",$M570*参照!$I$7,IF(AJ570="3/3(多子)",$M570*参照!$I$4,IF(AJ570="2/3(多子)",$M570*参照!$I$4,IF(AJ570="1/3(多子)",$M570*参照!$I$4,IF(AJ570="多子世帯",$M570*参照!$I$4,IF(AJ570="対象外",0))))))))))</f>
        <v>0</v>
      </c>
      <c r="CI570" s="454" t="b">
        <f>IF(AK570="3/3",$M570*参照!$I$4,IF(AK570="2/3",$M570*参照!$I$5,IF(AK570="1/3",$M570*参照!$I$6,IF(AK570="1/4(多子)",$M570*参照!$I$4,IF(AK570="1/4(工･農)",$M570*参照!$I$7,IF(AK570="3/3(多子)",$M570*参照!$I$4,IF(AK570="2/3(多子)",$M570*参照!$I$4,IF(AK570="1/3(多子)",$M570*参照!$I$4,IF(AK570="多子世帯",$M570*参照!$I$4,IF(AK570="対象外",0))))))))))</f>
        <v>0</v>
      </c>
      <c r="CJ570" s="454" t="b">
        <f>IF(AL570="3/3",$M570*参照!$I$4,IF(AL570="2/3",$M570*参照!$I$5,IF(AL570="1/3",$M570*参照!$I$6,IF(AL570="1/4(多子)",$M570*参照!$I$4,IF(AL570="1/4(工･農)",$M570*参照!$I$7,IF(AL570="3/3(多子)",$M570*参照!$I$4,IF(AL570="2/3(多子)",$M570*参照!$I$4,IF(AL570="1/3(多子)",$M570*参照!$I$4,IF(AL570="多子世帯",$M570*参照!$I$4,IF(AL570="対象外",0))))))))))</f>
        <v>0</v>
      </c>
      <c r="CK570" s="454" t="b">
        <f>IF(AM570="3/3",$M570*参照!$I$4,IF(AM570="2/3",$M570*参照!$I$5,IF(AM570="1/3",$M570*参照!$I$6,IF(AM570="1/4(多子)",$M570*参照!$I$4,IF(AM570="1/4(工･農)",$M570*参照!$I$7,IF(AM570="3/3(多子)",$M570*参照!$I$4,IF(AM570="2/3(多子)",$M570*参照!$I$4,IF(AM570="1/3(多子)",$M570*参照!$I$4,IF(AM570="多子世帯",$M570*参照!$I$4,IF(AM570="対象外",0))))))))))</f>
        <v>0</v>
      </c>
      <c r="CL570" s="454" t="b">
        <f>IF(AN570="3/3",$M570*参照!$I$4,IF(AN570="2/3",$M570*参照!$I$5,IF(AN570="1/3",$M570*参照!$I$6,IF(AN570="1/4(多子)",$M570*参照!$I$4,IF(AN570="1/4(工･農)",$M570*参照!$I$7,IF(AN570="3/3(多子)",$M570*参照!$I$4,IF(AN570="2/3(多子)",$M570*参照!$I$4,IF(AN570="1/3(多子)",$M570*参照!$I$4,IF(AN570="多子世帯",$M570*参照!$I$4,IF(AN570="対象外",0))))))))))</f>
        <v>0</v>
      </c>
      <c r="CM570" s="454" t="b">
        <f>IF(AO570="3/3",$M570*参照!$I$4,IF(AO570="2/3",$M570*参照!$I$5,IF(AO570="1/3",$M570*参照!$I$6,IF(AO570="1/4(多子)",$M570*参照!$I$4,IF(AO570="1/4(工･農)",$M570*参照!$I$7,IF(AO570="3/3(多子)",$M570*参照!$I$4,IF(AO570="2/3(多子)",$M570*参照!$I$4,IF(AO570="1/3(多子)",$M570*参照!$I$4,IF(AO570="多子世帯",$M570*参照!$I$4,IF(AO570="対象外",0))))))))))</f>
        <v>0</v>
      </c>
      <c r="CN570" s="454" t="b">
        <f>IF(AP570="3/3",$M570*参照!$I$4,IF(AP570="2/3",$M570*参照!$I$5,IF(AP570="1/3",$M570*参照!$I$6,IF(AP570="1/4(多子)",$M570*参照!$I$4,IF(AP570="1/4(工･農)",$M570*参照!$I$7,IF(AP570="3/3(多子)",$M570*参照!$I$4,IF(AP570="2/3(多子)",$M570*参照!$I$4,IF(AP570="1/3(多子)",$M570*参照!$I$4,IF(AP570="多子世帯",$M570*参照!$I$4,IF(AP570="対象外",0))))))))))</f>
        <v>0</v>
      </c>
      <c r="CO570" s="454" t="b">
        <f>IF(AQ570="3/3",$M570*参照!$I$4,IF(AQ570="2/3",$M570*参照!$I$5,IF(AQ570="1/3",$M570*参照!$I$6,IF(AQ570="1/4(多子)",$M570*参照!$I$4,IF(AQ570="1/4(工･農)",$M570*参照!$I$7,IF(AQ570="3/3(多子)",$M570*参照!$I$4,IF(AQ570="2/3(多子)",$M570*参照!$I$4,IF(AQ570="1/3(多子)",$M570*参照!$I$4,IF(AQ570="多子世帯",$M570*参照!$I$4,IF(AQ570="対象外",0))))))))))</f>
        <v>0</v>
      </c>
      <c r="CP570" s="454" t="b">
        <f>IF(AR570="3/3",$M570*参照!$I$4,IF(AR570="2/3",$M570*参照!$I$5,IF(AR570="1/3",$M570*参照!$I$6,IF(AR570="1/4(多子)",$M570*参照!$I$4,IF(AR570="1/4(工･農)",$M570*参照!$I$7,IF(AR570="3/3(多子)",$M570*参照!$I$4,IF(AR570="2/3(多子)",$M570*参照!$I$4,IF(AR570="1/3(多子)",$M570*参照!$I$4,IF(AR570="多子世帯",$M570*参照!$I$4,IF(AR570="対象外",0))))))))))</f>
        <v>0</v>
      </c>
      <c r="CQ570" s="455" t="b">
        <f>IF(AS570="3/3",$M570*参照!$I$4,IF(AS570="2/3",$M570*参照!$I$5,IF(AS570="1/3",$M570*参照!$I$6,IF(AS570="1/4(多子)",$M570*参照!$I$4,IF(AS570="1/4(工･農)",$M570*参照!$I$7,IF(AS570="3/3(多子)",$M570*参照!$I$4,IF(AS570="2/3(多子)",$M570*参照!$I$4,IF(AS570="1/3(多子)",$M570*参照!$I$4,IF(AS570="多子世帯",$M570*参照!$I$4,IF(AS570="対象外",0))))))))))</f>
        <v>0</v>
      </c>
      <c r="CR570" s="456">
        <f t="shared" si="484"/>
        <v>0</v>
      </c>
      <c r="CS570" s="66"/>
      <c r="CT570" s="147"/>
      <c r="CU570" s="147"/>
      <c r="CV570" s="147"/>
      <c r="CW570" s="147"/>
      <c r="CX570" s="147"/>
      <c r="CY570" s="149"/>
      <c r="CZ570" s="100"/>
      <c r="DA570" s="147"/>
      <c r="DB570" s="147"/>
      <c r="DC570" s="147"/>
      <c r="DD570" s="147"/>
      <c r="DE570" s="147"/>
      <c r="DF570" s="148">
        <f t="shared" si="485"/>
        <v>0</v>
      </c>
      <c r="DG570" s="77">
        <f>IF(CD570=0,0,(ROUNDUP(O570*(BU570*参照!$C$5+BV570*参照!$C$6+BW570*参照!$C$7+BX570*参照!$C$8+BY570*参照!$C$9+BZ570*参照!$C$10+CA570*参照!$C$11+CB570*参照!$C$12+CC570*参照!$C$13)/CD570,-2)))</f>
        <v>0</v>
      </c>
      <c r="DH570" s="136" t="str">
        <f t="shared" si="456"/>
        <v>B</v>
      </c>
    </row>
    <row r="571" spans="1:112" ht="14.4">
      <c r="A571" s="138">
        <v>530</v>
      </c>
      <c r="B571" s="354"/>
      <c r="C571" s="355"/>
      <c r="D571" s="213"/>
      <c r="E571" s="213"/>
      <c r="F571" s="185"/>
      <c r="G571" s="213"/>
      <c r="H571" s="355"/>
      <c r="I571" s="237">
        <v>0</v>
      </c>
      <c r="J571" s="236">
        <f t="shared" si="457"/>
        <v>0</v>
      </c>
      <c r="K571" s="387">
        <f>IF(D571="昼間",参照!$E$4,IF(D571="夜間等",参照!$E$5,IF(D571="通信",参照!$E$6,0)))</f>
        <v>0</v>
      </c>
      <c r="L571" s="240">
        <f t="shared" si="458"/>
        <v>0</v>
      </c>
      <c r="M571" s="241">
        <f t="shared" si="459"/>
        <v>0</v>
      </c>
      <c r="N571" s="238"/>
      <c r="O571" s="238">
        <f t="shared" si="460"/>
        <v>0</v>
      </c>
      <c r="P571" s="389">
        <v>0</v>
      </c>
      <c r="Q571" s="392">
        <f>IF(D571="昼間",参照!$F$4,IF(D571="夜間等",参照!$F$5,IF(D571="通信",参照!$F$6,0)))</f>
        <v>0</v>
      </c>
      <c r="R571" s="240">
        <f t="shared" si="461"/>
        <v>0</v>
      </c>
      <c r="S571" s="214"/>
      <c r="T571" s="384">
        <f t="shared" si="462"/>
        <v>0</v>
      </c>
      <c r="U571" s="382">
        <f t="shared" si="463"/>
        <v>0</v>
      </c>
      <c r="V571" s="380">
        <f t="shared" si="464"/>
        <v>0</v>
      </c>
      <c r="W571" s="378">
        <f t="shared" si="465"/>
        <v>0</v>
      </c>
      <c r="X571" s="386" t="str">
        <f t="shared" si="435"/>
        <v>0</v>
      </c>
      <c r="Y571" s="379">
        <f t="shared" si="466"/>
        <v>0</v>
      </c>
      <c r="Z571" s="441"/>
      <c r="AA571" s="441"/>
      <c r="AB571" s="445">
        <f t="shared" si="467"/>
        <v>0</v>
      </c>
      <c r="AC571" s="356">
        <f t="shared" si="468"/>
        <v>0</v>
      </c>
      <c r="AD571" s="123">
        <f t="shared" si="436"/>
        <v>0</v>
      </c>
      <c r="AE571" s="123">
        <f t="shared" si="437"/>
        <v>0</v>
      </c>
      <c r="AF571" s="183"/>
      <c r="AG571" s="32"/>
      <c r="AH571" s="97"/>
      <c r="AI571" s="33"/>
      <c r="AJ571" s="97"/>
      <c r="AK571" s="33"/>
      <c r="AL571" s="97"/>
      <c r="AM571" s="98"/>
      <c r="AN571" s="99"/>
      <c r="AO571" s="147"/>
      <c r="AP571" s="147"/>
      <c r="AQ571" s="147"/>
      <c r="AR571" s="147"/>
      <c r="AS571" s="33"/>
      <c r="AT571" s="308">
        <f t="shared" si="438"/>
        <v>0</v>
      </c>
      <c r="AU571" s="295">
        <f t="shared" si="439"/>
        <v>0</v>
      </c>
      <c r="AV571" s="295">
        <f t="shared" si="440"/>
        <v>0</v>
      </c>
      <c r="AW571" s="295">
        <f t="shared" si="441"/>
        <v>0</v>
      </c>
      <c r="AX571" s="295">
        <f t="shared" si="442"/>
        <v>0</v>
      </c>
      <c r="AY571" s="295">
        <f t="shared" si="443"/>
        <v>0</v>
      </c>
      <c r="AZ571" s="295">
        <f t="shared" si="444"/>
        <v>0</v>
      </c>
      <c r="BA571" s="295">
        <f t="shared" si="445"/>
        <v>0</v>
      </c>
      <c r="BB571" s="310">
        <f t="shared" si="446"/>
        <v>0</v>
      </c>
      <c r="BC571" s="308">
        <f t="shared" si="447"/>
        <v>0</v>
      </c>
      <c r="BD571" s="308">
        <f t="shared" si="448"/>
        <v>0</v>
      </c>
      <c r="BE571" s="295">
        <f t="shared" si="449"/>
        <v>0</v>
      </c>
      <c r="BF571" s="308">
        <f t="shared" si="450"/>
        <v>0</v>
      </c>
      <c r="BG571" s="295">
        <f t="shared" si="451"/>
        <v>0</v>
      </c>
      <c r="BH571" s="308">
        <f t="shared" si="452"/>
        <v>0</v>
      </c>
      <c r="BI571" s="295">
        <f t="shared" si="453"/>
        <v>0</v>
      </c>
      <c r="BJ571" s="295">
        <f t="shared" si="454"/>
        <v>0</v>
      </c>
      <c r="BK571" s="310">
        <f t="shared" si="455"/>
        <v>0</v>
      </c>
      <c r="BL571" s="317">
        <f t="shared" si="469"/>
        <v>0</v>
      </c>
      <c r="BM571" s="299">
        <f t="shared" si="469"/>
        <v>0</v>
      </c>
      <c r="BN571" s="299">
        <f t="shared" si="470"/>
        <v>0</v>
      </c>
      <c r="BO571" s="299">
        <f t="shared" si="469"/>
        <v>0</v>
      </c>
      <c r="BP571" s="299">
        <f t="shared" si="471"/>
        <v>0</v>
      </c>
      <c r="BQ571" s="299">
        <f t="shared" si="469"/>
        <v>0</v>
      </c>
      <c r="BR571" s="299">
        <f t="shared" si="472"/>
        <v>0</v>
      </c>
      <c r="BS571" s="299">
        <f t="shared" si="473"/>
        <v>0</v>
      </c>
      <c r="BT571" s="318">
        <f t="shared" si="473"/>
        <v>0</v>
      </c>
      <c r="BU571" s="450">
        <f t="shared" si="474"/>
        <v>0</v>
      </c>
      <c r="BV571" s="451">
        <f t="shared" si="475"/>
        <v>0</v>
      </c>
      <c r="BW571" s="451">
        <f t="shared" si="476"/>
        <v>0</v>
      </c>
      <c r="BX571" s="451">
        <f t="shared" si="477"/>
        <v>0</v>
      </c>
      <c r="BY571" s="451">
        <f t="shared" si="478"/>
        <v>0</v>
      </c>
      <c r="BZ571" s="451">
        <f t="shared" si="479"/>
        <v>0</v>
      </c>
      <c r="CA571" s="451">
        <f t="shared" si="480"/>
        <v>0</v>
      </c>
      <c r="CB571" s="451">
        <f t="shared" si="481"/>
        <v>0</v>
      </c>
      <c r="CC571" s="451">
        <f t="shared" si="482"/>
        <v>0</v>
      </c>
      <c r="CD571" s="452">
        <f t="shared" si="483"/>
        <v>0</v>
      </c>
      <c r="CE571" s="453">
        <f>IF($AF571="3/3",$R571*参照!$J$4,IF($AF571="2/3",$R571*参照!$J$5,IF($AF571="1/3",$R571*参照!$J$6,IF($AF571="1/4(多子)",$R571*参照!$J$4,IF($AF571="1/4(工･農)",$R571*参照!$J$7,IF($AF571="3/3(多子)",$R571*参照!$J$4,IF($AF571="2/3(多子)",$R571*参照!$J$4,IF($AF571="1/3(多子)",$R571*参照!$J$4,IF($AF571="多子世帯",$R571*参照!$J$4,)))))))))</f>
        <v>0</v>
      </c>
      <c r="CF571" s="454" t="b">
        <f>IF(AH571="3/3",$M571*参照!$I$4,IF(AH571="2/3",$M571*参照!$I$5,IF(AH571="1/3",$M571*参照!$I$6,IF(AH571="1/4(多子)",$M571*参照!$I$4,IF(AH571="1/4(工･農)",$M571*参照!$I$7,IF(AH571="3/3(多子)",$M571*参照!$I$4,IF(AH571="2/3(多子)",$M571*参照!$I$4,IF(AH571="1/3(多子)",$M571*参照!$I$4,IF(AH571="多子世帯",$M571*参照!$I$4,IF(AH571="対象外",0))))))))))</f>
        <v>0</v>
      </c>
      <c r="CG571" s="454" t="b">
        <f>IF(AI571="3/3",$M571*参照!$I$4,IF(AI571="2/3",$M571*参照!$I$5,IF(AI571="1/3",$M571*参照!$I$6,IF(AI571="1/4(多子)",$M571*参照!$I$4,IF(AI571="1/4(工･農)",$M571*参照!$I$7,IF(AI571="3/3(多子)",$M571*参照!$I$4,IF(AI571="2/3(多子)",$M571*参照!$I$4,IF(AI571="1/3(多子)",$M571*参照!$I$4,IF(AI571="多子世帯",$M571*参照!$I$4,IF(AI571="対象外",0))))))))))</f>
        <v>0</v>
      </c>
      <c r="CH571" s="454" t="b">
        <f>IF(AJ571="3/3",$M571*参照!$I$4,IF(AJ571="2/3",$M571*参照!$I$5,IF(AJ571="1/3",$M571*参照!$I$6,IF(AJ571="1/4(多子)",$M571*参照!$I$4,IF(AJ571="1/4(工･農)",$M571*参照!$I$7,IF(AJ571="3/3(多子)",$M571*参照!$I$4,IF(AJ571="2/3(多子)",$M571*参照!$I$4,IF(AJ571="1/3(多子)",$M571*参照!$I$4,IF(AJ571="多子世帯",$M571*参照!$I$4,IF(AJ571="対象外",0))))))))))</f>
        <v>0</v>
      </c>
      <c r="CI571" s="454" t="b">
        <f>IF(AK571="3/3",$M571*参照!$I$4,IF(AK571="2/3",$M571*参照!$I$5,IF(AK571="1/3",$M571*参照!$I$6,IF(AK571="1/4(多子)",$M571*参照!$I$4,IF(AK571="1/4(工･農)",$M571*参照!$I$7,IF(AK571="3/3(多子)",$M571*参照!$I$4,IF(AK571="2/3(多子)",$M571*参照!$I$4,IF(AK571="1/3(多子)",$M571*参照!$I$4,IF(AK571="多子世帯",$M571*参照!$I$4,IF(AK571="対象外",0))))))))))</f>
        <v>0</v>
      </c>
      <c r="CJ571" s="454" t="b">
        <f>IF(AL571="3/3",$M571*参照!$I$4,IF(AL571="2/3",$M571*参照!$I$5,IF(AL571="1/3",$M571*参照!$I$6,IF(AL571="1/4(多子)",$M571*参照!$I$4,IF(AL571="1/4(工･農)",$M571*参照!$I$7,IF(AL571="3/3(多子)",$M571*参照!$I$4,IF(AL571="2/3(多子)",$M571*参照!$I$4,IF(AL571="1/3(多子)",$M571*参照!$I$4,IF(AL571="多子世帯",$M571*参照!$I$4,IF(AL571="対象外",0))))))))))</f>
        <v>0</v>
      </c>
      <c r="CK571" s="454" t="b">
        <f>IF(AM571="3/3",$M571*参照!$I$4,IF(AM571="2/3",$M571*参照!$I$5,IF(AM571="1/3",$M571*参照!$I$6,IF(AM571="1/4(多子)",$M571*参照!$I$4,IF(AM571="1/4(工･農)",$M571*参照!$I$7,IF(AM571="3/3(多子)",$M571*参照!$I$4,IF(AM571="2/3(多子)",$M571*参照!$I$4,IF(AM571="1/3(多子)",$M571*参照!$I$4,IF(AM571="多子世帯",$M571*参照!$I$4,IF(AM571="対象外",0))))))))))</f>
        <v>0</v>
      </c>
      <c r="CL571" s="454" t="b">
        <f>IF(AN571="3/3",$M571*参照!$I$4,IF(AN571="2/3",$M571*参照!$I$5,IF(AN571="1/3",$M571*参照!$I$6,IF(AN571="1/4(多子)",$M571*参照!$I$4,IF(AN571="1/4(工･農)",$M571*参照!$I$7,IF(AN571="3/3(多子)",$M571*参照!$I$4,IF(AN571="2/3(多子)",$M571*参照!$I$4,IF(AN571="1/3(多子)",$M571*参照!$I$4,IF(AN571="多子世帯",$M571*参照!$I$4,IF(AN571="対象外",0))))))))))</f>
        <v>0</v>
      </c>
      <c r="CM571" s="454" t="b">
        <f>IF(AO571="3/3",$M571*参照!$I$4,IF(AO571="2/3",$M571*参照!$I$5,IF(AO571="1/3",$M571*参照!$I$6,IF(AO571="1/4(多子)",$M571*参照!$I$4,IF(AO571="1/4(工･農)",$M571*参照!$I$7,IF(AO571="3/3(多子)",$M571*参照!$I$4,IF(AO571="2/3(多子)",$M571*参照!$I$4,IF(AO571="1/3(多子)",$M571*参照!$I$4,IF(AO571="多子世帯",$M571*参照!$I$4,IF(AO571="対象外",0))))))))))</f>
        <v>0</v>
      </c>
      <c r="CN571" s="454" t="b">
        <f>IF(AP571="3/3",$M571*参照!$I$4,IF(AP571="2/3",$M571*参照!$I$5,IF(AP571="1/3",$M571*参照!$I$6,IF(AP571="1/4(多子)",$M571*参照!$I$4,IF(AP571="1/4(工･農)",$M571*参照!$I$7,IF(AP571="3/3(多子)",$M571*参照!$I$4,IF(AP571="2/3(多子)",$M571*参照!$I$4,IF(AP571="1/3(多子)",$M571*参照!$I$4,IF(AP571="多子世帯",$M571*参照!$I$4,IF(AP571="対象外",0))))))))))</f>
        <v>0</v>
      </c>
      <c r="CO571" s="454" t="b">
        <f>IF(AQ571="3/3",$M571*参照!$I$4,IF(AQ571="2/3",$M571*参照!$I$5,IF(AQ571="1/3",$M571*参照!$I$6,IF(AQ571="1/4(多子)",$M571*参照!$I$4,IF(AQ571="1/4(工･農)",$M571*参照!$I$7,IF(AQ571="3/3(多子)",$M571*参照!$I$4,IF(AQ571="2/3(多子)",$M571*参照!$I$4,IF(AQ571="1/3(多子)",$M571*参照!$I$4,IF(AQ571="多子世帯",$M571*参照!$I$4,IF(AQ571="対象外",0))))))))))</f>
        <v>0</v>
      </c>
      <c r="CP571" s="454" t="b">
        <f>IF(AR571="3/3",$M571*参照!$I$4,IF(AR571="2/3",$M571*参照!$I$5,IF(AR571="1/3",$M571*参照!$I$6,IF(AR571="1/4(多子)",$M571*参照!$I$4,IF(AR571="1/4(工･農)",$M571*参照!$I$7,IF(AR571="3/3(多子)",$M571*参照!$I$4,IF(AR571="2/3(多子)",$M571*参照!$I$4,IF(AR571="1/3(多子)",$M571*参照!$I$4,IF(AR571="多子世帯",$M571*参照!$I$4,IF(AR571="対象外",0))))))))))</f>
        <v>0</v>
      </c>
      <c r="CQ571" s="455" t="b">
        <f>IF(AS571="3/3",$M571*参照!$I$4,IF(AS571="2/3",$M571*参照!$I$5,IF(AS571="1/3",$M571*参照!$I$6,IF(AS571="1/4(多子)",$M571*参照!$I$4,IF(AS571="1/4(工･農)",$M571*参照!$I$7,IF(AS571="3/3(多子)",$M571*参照!$I$4,IF(AS571="2/3(多子)",$M571*参照!$I$4,IF(AS571="1/3(多子)",$M571*参照!$I$4,IF(AS571="多子世帯",$M571*参照!$I$4,IF(AS571="対象外",0))))))))))</f>
        <v>0</v>
      </c>
      <c r="CR571" s="456">
        <f t="shared" si="484"/>
        <v>0</v>
      </c>
      <c r="CS571" s="66"/>
      <c r="CT571" s="147"/>
      <c r="CU571" s="147"/>
      <c r="CV571" s="147"/>
      <c r="CW571" s="147"/>
      <c r="CX571" s="147"/>
      <c r="CY571" s="149"/>
      <c r="CZ571" s="100"/>
      <c r="DA571" s="147"/>
      <c r="DB571" s="147"/>
      <c r="DC571" s="147"/>
      <c r="DD571" s="147"/>
      <c r="DE571" s="147"/>
      <c r="DF571" s="148">
        <f t="shared" si="485"/>
        <v>0</v>
      </c>
      <c r="DG571" s="77">
        <f>IF(CD571=0,0,(ROUNDUP(O571*(BU571*参照!$C$5+BV571*参照!$C$6+BW571*参照!$C$7+BX571*参照!$C$8+BY571*参照!$C$9+BZ571*参照!$C$10+CA571*参照!$C$11+CB571*参照!$C$12+CC571*参照!$C$13)/CD571,-2)))</f>
        <v>0</v>
      </c>
      <c r="DH571" s="136" t="str">
        <f t="shared" si="456"/>
        <v>B</v>
      </c>
    </row>
    <row r="572" spans="1:112" ht="14.4">
      <c r="A572" s="138">
        <v>531</v>
      </c>
      <c r="B572" s="354"/>
      <c r="C572" s="355"/>
      <c r="D572" s="213"/>
      <c r="E572" s="213"/>
      <c r="F572" s="185"/>
      <c r="G572" s="213"/>
      <c r="H572" s="355"/>
      <c r="I572" s="237">
        <v>0</v>
      </c>
      <c r="J572" s="236">
        <f t="shared" si="457"/>
        <v>0</v>
      </c>
      <c r="K572" s="387">
        <f>IF(D572="昼間",参照!$E$4,IF(D572="夜間等",参照!$E$5,IF(D572="通信",参照!$E$6,0)))</f>
        <v>0</v>
      </c>
      <c r="L572" s="240">
        <f t="shared" si="458"/>
        <v>0</v>
      </c>
      <c r="M572" s="241">
        <f t="shared" si="459"/>
        <v>0</v>
      </c>
      <c r="N572" s="238"/>
      <c r="O572" s="238">
        <f t="shared" si="460"/>
        <v>0</v>
      </c>
      <c r="P572" s="389">
        <v>0</v>
      </c>
      <c r="Q572" s="392">
        <f>IF(D572="昼間",参照!$F$4,IF(D572="夜間等",参照!$F$5,IF(D572="通信",参照!$F$6,0)))</f>
        <v>0</v>
      </c>
      <c r="R572" s="240">
        <f t="shared" si="461"/>
        <v>0</v>
      </c>
      <c r="S572" s="214"/>
      <c r="T572" s="384">
        <f t="shared" si="462"/>
        <v>0</v>
      </c>
      <c r="U572" s="382">
        <f t="shared" si="463"/>
        <v>0</v>
      </c>
      <c r="V572" s="380">
        <f t="shared" si="464"/>
        <v>0</v>
      </c>
      <c r="W572" s="378">
        <f t="shared" si="465"/>
        <v>0</v>
      </c>
      <c r="X572" s="386" t="str">
        <f t="shared" si="435"/>
        <v>0</v>
      </c>
      <c r="Y572" s="379">
        <f t="shared" si="466"/>
        <v>0</v>
      </c>
      <c r="Z572" s="441"/>
      <c r="AA572" s="441"/>
      <c r="AB572" s="445">
        <f t="shared" si="467"/>
        <v>0</v>
      </c>
      <c r="AC572" s="356">
        <f t="shared" si="468"/>
        <v>0</v>
      </c>
      <c r="AD572" s="123">
        <f t="shared" si="436"/>
        <v>0</v>
      </c>
      <c r="AE572" s="123">
        <f t="shared" si="437"/>
        <v>0</v>
      </c>
      <c r="AF572" s="183"/>
      <c r="AG572" s="32"/>
      <c r="AH572" s="97"/>
      <c r="AI572" s="33"/>
      <c r="AJ572" s="97"/>
      <c r="AK572" s="33"/>
      <c r="AL572" s="97"/>
      <c r="AM572" s="98"/>
      <c r="AN572" s="99"/>
      <c r="AO572" s="147"/>
      <c r="AP572" s="147"/>
      <c r="AQ572" s="147"/>
      <c r="AR572" s="147"/>
      <c r="AS572" s="33"/>
      <c r="AT572" s="308">
        <f t="shared" si="438"/>
        <v>0</v>
      </c>
      <c r="AU572" s="295">
        <f t="shared" si="439"/>
        <v>0</v>
      </c>
      <c r="AV572" s="295">
        <f t="shared" si="440"/>
        <v>0</v>
      </c>
      <c r="AW572" s="295">
        <f t="shared" si="441"/>
        <v>0</v>
      </c>
      <c r="AX572" s="295">
        <f t="shared" si="442"/>
        <v>0</v>
      </c>
      <c r="AY572" s="295">
        <f t="shared" si="443"/>
        <v>0</v>
      </c>
      <c r="AZ572" s="295">
        <f t="shared" si="444"/>
        <v>0</v>
      </c>
      <c r="BA572" s="295">
        <f t="shared" si="445"/>
        <v>0</v>
      </c>
      <c r="BB572" s="310">
        <f t="shared" si="446"/>
        <v>0</v>
      </c>
      <c r="BC572" s="308">
        <f t="shared" si="447"/>
        <v>0</v>
      </c>
      <c r="BD572" s="308">
        <f t="shared" si="448"/>
        <v>0</v>
      </c>
      <c r="BE572" s="295">
        <f t="shared" si="449"/>
        <v>0</v>
      </c>
      <c r="BF572" s="308">
        <f t="shared" si="450"/>
        <v>0</v>
      </c>
      <c r="BG572" s="295">
        <f t="shared" si="451"/>
        <v>0</v>
      </c>
      <c r="BH572" s="308">
        <f t="shared" si="452"/>
        <v>0</v>
      </c>
      <c r="BI572" s="295">
        <f t="shared" si="453"/>
        <v>0</v>
      </c>
      <c r="BJ572" s="295">
        <f t="shared" si="454"/>
        <v>0</v>
      </c>
      <c r="BK572" s="310">
        <f t="shared" si="455"/>
        <v>0</v>
      </c>
      <c r="BL572" s="317">
        <f t="shared" si="469"/>
        <v>0</v>
      </c>
      <c r="BM572" s="299">
        <f t="shared" si="469"/>
        <v>0</v>
      </c>
      <c r="BN572" s="299">
        <f t="shared" si="470"/>
        <v>0</v>
      </c>
      <c r="BO572" s="299">
        <f t="shared" si="469"/>
        <v>0</v>
      </c>
      <c r="BP572" s="299">
        <f t="shared" si="471"/>
        <v>0</v>
      </c>
      <c r="BQ572" s="299">
        <f t="shared" si="469"/>
        <v>0</v>
      </c>
      <c r="BR572" s="299">
        <f t="shared" si="472"/>
        <v>0</v>
      </c>
      <c r="BS572" s="299">
        <f t="shared" si="473"/>
        <v>0</v>
      </c>
      <c r="BT572" s="318">
        <f t="shared" si="473"/>
        <v>0</v>
      </c>
      <c r="BU572" s="450">
        <f t="shared" si="474"/>
        <v>0</v>
      </c>
      <c r="BV572" s="451">
        <f t="shared" si="475"/>
        <v>0</v>
      </c>
      <c r="BW572" s="451">
        <f t="shared" si="476"/>
        <v>0</v>
      </c>
      <c r="BX572" s="451">
        <f t="shared" si="477"/>
        <v>0</v>
      </c>
      <c r="BY572" s="451">
        <f t="shared" si="478"/>
        <v>0</v>
      </c>
      <c r="BZ572" s="451">
        <f t="shared" si="479"/>
        <v>0</v>
      </c>
      <c r="CA572" s="451">
        <f t="shared" si="480"/>
        <v>0</v>
      </c>
      <c r="CB572" s="451">
        <f t="shared" si="481"/>
        <v>0</v>
      </c>
      <c r="CC572" s="451">
        <f t="shared" si="482"/>
        <v>0</v>
      </c>
      <c r="CD572" s="452">
        <f t="shared" si="483"/>
        <v>0</v>
      </c>
      <c r="CE572" s="453">
        <f>IF($AF572="3/3",$R572*参照!$J$4,IF($AF572="2/3",$R572*参照!$J$5,IF($AF572="1/3",$R572*参照!$J$6,IF($AF572="1/4(多子)",$R572*参照!$J$4,IF($AF572="1/4(工･農)",$R572*参照!$J$7,IF($AF572="3/3(多子)",$R572*参照!$J$4,IF($AF572="2/3(多子)",$R572*参照!$J$4,IF($AF572="1/3(多子)",$R572*参照!$J$4,IF($AF572="多子世帯",$R572*参照!$J$4,)))))))))</f>
        <v>0</v>
      </c>
      <c r="CF572" s="454" t="b">
        <f>IF(AH572="3/3",$M572*参照!$I$4,IF(AH572="2/3",$M572*参照!$I$5,IF(AH572="1/3",$M572*参照!$I$6,IF(AH572="1/4(多子)",$M572*参照!$I$4,IF(AH572="1/4(工･農)",$M572*参照!$I$7,IF(AH572="3/3(多子)",$M572*参照!$I$4,IF(AH572="2/3(多子)",$M572*参照!$I$4,IF(AH572="1/3(多子)",$M572*参照!$I$4,IF(AH572="多子世帯",$M572*参照!$I$4,IF(AH572="対象外",0))))))))))</f>
        <v>0</v>
      </c>
      <c r="CG572" s="454" t="b">
        <f>IF(AI572="3/3",$M572*参照!$I$4,IF(AI572="2/3",$M572*参照!$I$5,IF(AI572="1/3",$M572*参照!$I$6,IF(AI572="1/4(多子)",$M572*参照!$I$4,IF(AI572="1/4(工･農)",$M572*参照!$I$7,IF(AI572="3/3(多子)",$M572*参照!$I$4,IF(AI572="2/3(多子)",$M572*参照!$I$4,IF(AI572="1/3(多子)",$M572*参照!$I$4,IF(AI572="多子世帯",$M572*参照!$I$4,IF(AI572="対象外",0))))))))))</f>
        <v>0</v>
      </c>
      <c r="CH572" s="454" t="b">
        <f>IF(AJ572="3/3",$M572*参照!$I$4,IF(AJ572="2/3",$M572*参照!$I$5,IF(AJ572="1/3",$M572*参照!$I$6,IF(AJ572="1/4(多子)",$M572*参照!$I$4,IF(AJ572="1/4(工･農)",$M572*参照!$I$7,IF(AJ572="3/3(多子)",$M572*参照!$I$4,IF(AJ572="2/3(多子)",$M572*参照!$I$4,IF(AJ572="1/3(多子)",$M572*参照!$I$4,IF(AJ572="多子世帯",$M572*参照!$I$4,IF(AJ572="対象外",0))))))))))</f>
        <v>0</v>
      </c>
      <c r="CI572" s="454" t="b">
        <f>IF(AK572="3/3",$M572*参照!$I$4,IF(AK572="2/3",$M572*参照!$I$5,IF(AK572="1/3",$M572*参照!$I$6,IF(AK572="1/4(多子)",$M572*参照!$I$4,IF(AK572="1/4(工･農)",$M572*参照!$I$7,IF(AK572="3/3(多子)",$M572*参照!$I$4,IF(AK572="2/3(多子)",$M572*参照!$I$4,IF(AK572="1/3(多子)",$M572*参照!$I$4,IF(AK572="多子世帯",$M572*参照!$I$4,IF(AK572="対象外",0))))))))))</f>
        <v>0</v>
      </c>
      <c r="CJ572" s="454" t="b">
        <f>IF(AL572="3/3",$M572*参照!$I$4,IF(AL572="2/3",$M572*参照!$I$5,IF(AL572="1/3",$M572*参照!$I$6,IF(AL572="1/4(多子)",$M572*参照!$I$4,IF(AL572="1/4(工･農)",$M572*参照!$I$7,IF(AL572="3/3(多子)",$M572*参照!$I$4,IF(AL572="2/3(多子)",$M572*参照!$I$4,IF(AL572="1/3(多子)",$M572*参照!$I$4,IF(AL572="多子世帯",$M572*参照!$I$4,IF(AL572="対象外",0))))))))))</f>
        <v>0</v>
      </c>
      <c r="CK572" s="454" t="b">
        <f>IF(AM572="3/3",$M572*参照!$I$4,IF(AM572="2/3",$M572*参照!$I$5,IF(AM572="1/3",$M572*参照!$I$6,IF(AM572="1/4(多子)",$M572*参照!$I$4,IF(AM572="1/4(工･農)",$M572*参照!$I$7,IF(AM572="3/3(多子)",$M572*参照!$I$4,IF(AM572="2/3(多子)",$M572*参照!$I$4,IF(AM572="1/3(多子)",$M572*参照!$I$4,IF(AM572="多子世帯",$M572*参照!$I$4,IF(AM572="対象外",0))))))))))</f>
        <v>0</v>
      </c>
      <c r="CL572" s="454" t="b">
        <f>IF(AN572="3/3",$M572*参照!$I$4,IF(AN572="2/3",$M572*参照!$I$5,IF(AN572="1/3",$M572*参照!$I$6,IF(AN572="1/4(多子)",$M572*参照!$I$4,IF(AN572="1/4(工･農)",$M572*参照!$I$7,IF(AN572="3/3(多子)",$M572*参照!$I$4,IF(AN572="2/3(多子)",$M572*参照!$I$4,IF(AN572="1/3(多子)",$M572*参照!$I$4,IF(AN572="多子世帯",$M572*参照!$I$4,IF(AN572="対象外",0))))))))))</f>
        <v>0</v>
      </c>
      <c r="CM572" s="454" t="b">
        <f>IF(AO572="3/3",$M572*参照!$I$4,IF(AO572="2/3",$M572*参照!$I$5,IF(AO572="1/3",$M572*参照!$I$6,IF(AO572="1/4(多子)",$M572*参照!$I$4,IF(AO572="1/4(工･農)",$M572*参照!$I$7,IF(AO572="3/3(多子)",$M572*参照!$I$4,IF(AO572="2/3(多子)",$M572*参照!$I$4,IF(AO572="1/3(多子)",$M572*参照!$I$4,IF(AO572="多子世帯",$M572*参照!$I$4,IF(AO572="対象外",0))))))))))</f>
        <v>0</v>
      </c>
      <c r="CN572" s="454" t="b">
        <f>IF(AP572="3/3",$M572*参照!$I$4,IF(AP572="2/3",$M572*参照!$I$5,IF(AP572="1/3",$M572*参照!$I$6,IF(AP572="1/4(多子)",$M572*参照!$I$4,IF(AP572="1/4(工･農)",$M572*参照!$I$7,IF(AP572="3/3(多子)",$M572*参照!$I$4,IF(AP572="2/3(多子)",$M572*参照!$I$4,IF(AP572="1/3(多子)",$M572*参照!$I$4,IF(AP572="多子世帯",$M572*参照!$I$4,IF(AP572="対象外",0))))))))))</f>
        <v>0</v>
      </c>
      <c r="CO572" s="454" t="b">
        <f>IF(AQ572="3/3",$M572*参照!$I$4,IF(AQ572="2/3",$M572*参照!$I$5,IF(AQ572="1/3",$M572*参照!$I$6,IF(AQ572="1/4(多子)",$M572*参照!$I$4,IF(AQ572="1/4(工･農)",$M572*参照!$I$7,IF(AQ572="3/3(多子)",$M572*参照!$I$4,IF(AQ572="2/3(多子)",$M572*参照!$I$4,IF(AQ572="1/3(多子)",$M572*参照!$I$4,IF(AQ572="多子世帯",$M572*参照!$I$4,IF(AQ572="対象外",0))))))))))</f>
        <v>0</v>
      </c>
      <c r="CP572" s="454" t="b">
        <f>IF(AR572="3/3",$M572*参照!$I$4,IF(AR572="2/3",$M572*参照!$I$5,IF(AR572="1/3",$M572*参照!$I$6,IF(AR572="1/4(多子)",$M572*参照!$I$4,IF(AR572="1/4(工･農)",$M572*参照!$I$7,IF(AR572="3/3(多子)",$M572*参照!$I$4,IF(AR572="2/3(多子)",$M572*参照!$I$4,IF(AR572="1/3(多子)",$M572*参照!$I$4,IF(AR572="多子世帯",$M572*参照!$I$4,IF(AR572="対象外",0))))))))))</f>
        <v>0</v>
      </c>
      <c r="CQ572" s="455" t="b">
        <f>IF(AS572="3/3",$M572*参照!$I$4,IF(AS572="2/3",$M572*参照!$I$5,IF(AS572="1/3",$M572*参照!$I$6,IF(AS572="1/4(多子)",$M572*参照!$I$4,IF(AS572="1/4(工･農)",$M572*参照!$I$7,IF(AS572="3/3(多子)",$M572*参照!$I$4,IF(AS572="2/3(多子)",$M572*参照!$I$4,IF(AS572="1/3(多子)",$M572*参照!$I$4,IF(AS572="多子世帯",$M572*参照!$I$4,IF(AS572="対象外",0))))))))))</f>
        <v>0</v>
      </c>
      <c r="CR572" s="456">
        <f t="shared" si="484"/>
        <v>0</v>
      </c>
      <c r="CS572" s="66"/>
      <c r="CT572" s="147"/>
      <c r="CU572" s="147"/>
      <c r="CV572" s="147"/>
      <c r="CW572" s="147"/>
      <c r="CX572" s="147"/>
      <c r="CY572" s="149"/>
      <c r="CZ572" s="100"/>
      <c r="DA572" s="147"/>
      <c r="DB572" s="147"/>
      <c r="DC572" s="147"/>
      <c r="DD572" s="147"/>
      <c r="DE572" s="147"/>
      <c r="DF572" s="148">
        <f t="shared" si="485"/>
        <v>0</v>
      </c>
      <c r="DG572" s="77">
        <f>IF(CD572=0,0,(ROUNDUP(O572*(BU572*参照!$C$5+BV572*参照!$C$6+BW572*参照!$C$7+BX572*参照!$C$8+BY572*参照!$C$9+BZ572*参照!$C$10+CA572*参照!$C$11+CB572*参照!$C$12+CC572*参照!$C$13)/CD572,-2)))</f>
        <v>0</v>
      </c>
      <c r="DH572" s="136" t="str">
        <f t="shared" si="456"/>
        <v>B</v>
      </c>
    </row>
    <row r="573" spans="1:112" ht="14.4">
      <c r="A573" s="138">
        <v>532</v>
      </c>
      <c r="B573" s="354"/>
      <c r="C573" s="355"/>
      <c r="D573" s="213"/>
      <c r="E573" s="213"/>
      <c r="F573" s="185"/>
      <c r="G573" s="213"/>
      <c r="H573" s="355"/>
      <c r="I573" s="237">
        <v>0</v>
      </c>
      <c r="J573" s="236">
        <f t="shared" si="457"/>
        <v>0</v>
      </c>
      <c r="K573" s="387">
        <f>IF(D573="昼間",参照!$E$4,IF(D573="夜間等",参照!$E$5,IF(D573="通信",参照!$E$6,0)))</f>
        <v>0</v>
      </c>
      <c r="L573" s="240">
        <f t="shared" si="458"/>
        <v>0</v>
      </c>
      <c r="M573" s="241">
        <f t="shared" si="459"/>
        <v>0</v>
      </c>
      <c r="N573" s="238"/>
      <c r="O573" s="238">
        <f t="shared" si="460"/>
        <v>0</v>
      </c>
      <c r="P573" s="389">
        <v>0</v>
      </c>
      <c r="Q573" s="392">
        <f>IF(D573="昼間",参照!$F$4,IF(D573="夜間等",参照!$F$5,IF(D573="通信",参照!$F$6,0)))</f>
        <v>0</v>
      </c>
      <c r="R573" s="240">
        <f t="shared" si="461"/>
        <v>0</v>
      </c>
      <c r="S573" s="214"/>
      <c r="T573" s="384">
        <f t="shared" si="462"/>
        <v>0</v>
      </c>
      <c r="U573" s="382">
        <f t="shared" si="463"/>
        <v>0</v>
      </c>
      <c r="V573" s="380">
        <f t="shared" si="464"/>
        <v>0</v>
      </c>
      <c r="W573" s="378">
        <f t="shared" si="465"/>
        <v>0</v>
      </c>
      <c r="X573" s="386" t="str">
        <f t="shared" si="435"/>
        <v>0</v>
      </c>
      <c r="Y573" s="379">
        <f t="shared" si="466"/>
        <v>0</v>
      </c>
      <c r="Z573" s="441"/>
      <c r="AA573" s="441"/>
      <c r="AB573" s="445">
        <f t="shared" si="467"/>
        <v>0</v>
      </c>
      <c r="AC573" s="356">
        <f t="shared" si="468"/>
        <v>0</v>
      </c>
      <c r="AD573" s="123">
        <f t="shared" si="436"/>
        <v>0</v>
      </c>
      <c r="AE573" s="123">
        <f t="shared" si="437"/>
        <v>0</v>
      </c>
      <c r="AF573" s="183"/>
      <c r="AG573" s="32"/>
      <c r="AH573" s="97"/>
      <c r="AI573" s="33"/>
      <c r="AJ573" s="97"/>
      <c r="AK573" s="33"/>
      <c r="AL573" s="97"/>
      <c r="AM573" s="98"/>
      <c r="AN573" s="99"/>
      <c r="AO573" s="147"/>
      <c r="AP573" s="147"/>
      <c r="AQ573" s="147"/>
      <c r="AR573" s="147"/>
      <c r="AS573" s="33"/>
      <c r="AT573" s="308">
        <f t="shared" si="438"/>
        <v>0</v>
      </c>
      <c r="AU573" s="295">
        <f t="shared" si="439"/>
        <v>0</v>
      </c>
      <c r="AV573" s="295">
        <f t="shared" si="440"/>
        <v>0</v>
      </c>
      <c r="AW573" s="295">
        <f t="shared" si="441"/>
        <v>0</v>
      </c>
      <c r="AX573" s="295">
        <f t="shared" si="442"/>
        <v>0</v>
      </c>
      <c r="AY573" s="295">
        <f t="shared" si="443"/>
        <v>0</v>
      </c>
      <c r="AZ573" s="295">
        <f t="shared" si="444"/>
        <v>0</v>
      </c>
      <c r="BA573" s="295">
        <f t="shared" si="445"/>
        <v>0</v>
      </c>
      <c r="BB573" s="310">
        <f t="shared" si="446"/>
        <v>0</v>
      </c>
      <c r="BC573" s="308">
        <f t="shared" si="447"/>
        <v>0</v>
      </c>
      <c r="BD573" s="308">
        <f t="shared" si="448"/>
        <v>0</v>
      </c>
      <c r="BE573" s="295">
        <f t="shared" si="449"/>
        <v>0</v>
      </c>
      <c r="BF573" s="308">
        <f t="shared" si="450"/>
        <v>0</v>
      </c>
      <c r="BG573" s="295">
        <f t="shared" si="451"/>
        <v>0</v>
      </c>
      <c r="BH573" s="308">
        <f t="shared" si="452"/>
        <v>0</v>
      </c>
      <c r="BI573" s="295">
        <f t="shared" si="453"/>
        <v>0</v>
      </c>
      <c r="BJ573" s="295">
        <f t="shared" si="454"/>
        <v>0</v>
      </c>
      <c r="BK573" s="310">
        <f t="shared" si="455"/>
        <v>0</v>
      </c>
      <c r="BL573" s="317">
        <f t="shared" si="469"/>
        <v>0</v>
      </c>
      <c r="BM573" s="299">
        <f t="shared" si="469"/>
        <v>0</v>
      </c>
      <c r="BN573" s="299">
        <f t="shared" si="470"/>
        <v>0</v>
      </c>
      <c r="BO573" s="299">
        <f t="shared" si="469"/>
        <v>0</v>
      </c>
      <c r="BP573" s="299">
        <f t="shared" si="471"/>
        <v>0</v>
      </c>
      <c r="BQ573" s="299">
        <f t="shared" si="469"/>
        <v>0</v>
      </c>
      <c r="BR573" s="299">
        <f t="shared" si="472"/>
        <v>0</v>
      </c>
      <c r="BS573" s="299">
        <f t="shared" si="473"/>
        <v>0</v>
      </c>
      <c r="BT573" s="318">
        <f t="shared" si="473"/>
        <v>0</v>
      </c>
      <c r="BU573" s="450">
        <f t="shared" si="474"/>
        <v>0</v>
      </c>
      <c r="BV573" s="451">
        <f t="shared" si="475"/>
        <v>0</v>
      </c>
      <c r="BW573" s="451">
        <f t="shared" si="476"/>
        <v>0</v>
      </c>
      <c r="BX573" s="451">
        <f t="shared" si="477"/>
        <v>0</v>
      </c>
      <c r="BY573" s="451">
        <f t="shared" si="478"/>
        <v>0</v>
      </c>
      <c r="BZ573" s="451">
        <f t="shared" si="479"/>
        <v>0</v>
      </c>
      <c r="CA573" s="451">
        <f t="shared" si="480"/>
        <v>0</v>
      </c>
      <c r="CB573" s="451">
        <f t="shared" si="481"/>
        <v>0</v>
      </c>
      <c r="CC573" s="451">
        <f t="shared" si="482"/>
        <v>0</v>
      </c>
      <c r="CD573" s="452">
        <f t="shared" si="483"/>
        <v>0</v>
      </c>
      <c r="CE573" s="453">
        <f>IF($AF573="3/3",$R573*参照!$J$4,IF($AF573="2/3",$R573*参照!$J$5,IF($AF573="1/3",$R573*参照!$J$6,IF($AF573="1/4(多子)",$R573*参照!$J$4,IF($AF573="1/4(工･農)",$R573*参照!$J$7,IF($AF573="3/3(多子)",$R573*参照!$J$4,IF($AF573="2/3(多子)",$R573*参照!$J$4,IF($AF573="1/3(多子)",$R573*参照!$J$4,IF($AF573="多子世帯",$R573*参照!$J$4,)))))))))</f>
        <v>0</v>
      </c>
      <c r="CF573" s="454" t="b">
        <f>IF(AH573="3/3",$M573*参照!$I$4,IF(AH573="2/3",$M573*参照!$I$5,IF(AH573="1/3",$M573*参照!$I$6,IF(AH573="1/4(多子)",$M573*参照!$I$4,IF(AH573="1/4(工･農)",$M573*参照!$I$7,IF(AH573="3/3(多子)",$M573*参照!$I$4,IF(AH573="2/3(多子)",$M573*参照!$I$4,IF(AH573="1/3(多子)",$M573*参照!$I$4,IF(AH573="多子世帯",$M573*参照!$I$4,IF(AH573="対象外",0))))))))))</f>
        <v>0</v>
      </c>
      <c r="CG573" s="454" t="b">
        <f>IF(AI573="3/3",$M573*参照!$I$4,IF(AI573="2/3",$M573*参照!$I$5,IF(AI573="1/3",$M573*参照!$I$6,IF(AI573="1/4(多子)",$M573*参照!$I$4,IF(AI573="1/4(工･農)",$M573*参照!$I$7,IF(AI573="3/3(多子)",$M573*参照!$I$4,IF(AI573="2/3(多子)",$M573*参照!$I$4,IF(AI573="1/3(多子)",$M573*参照!$I$4,IF(AI573="多子世帯",$M573*参照!$I$4,IF(AI573="対象外",0))))))))))</f>
        <v>0</v>
      </c>
      <c r="CH573" s="454" t="b">
        <f>IF(AJ573="3/3",$M573*参照!$I$4,IF(AJ573="2/3",$M573*参照!$I$5,IF(AJ573="1/3",$M573*参照!$I$6,IF(AJ573="1/4(多子)",$M573*参照!$I$4,IF(AJ573="1/4(工･農)",$M573*参照!$I$7,IF(AJ573="3/3(多子)",$M573*参照!$I$4,IF(AJ573="2/3(多子)",$M573*参照!$I$4,IF(AJ573="1/3(多子)",$M573*参照!$I$4,IF(AJ573="多子世帯",$M573*参照!$I$4,IF(AJ573="対象外",0))))))))))</f>
        <v>0</v>
      </c>
      <c r="CI573" s="454" t="b">
        <f>IF(AK573="3/3",$M573*参照!$I$4,IF(AK573="2/3",$M573*参照!$I$5,IF(AK573="1/3",$M573*参照!$I$6,IF(AK573="1/4(多子)",$M573*参照!$I$4,IF(AK573="1/4(工･農)",$M573*参照!$I$7,IF(AK573="3/3(多子)",$M573*参照!$I$4,IF(AK573="2/3(多子)",$M573*参照!$I$4,IF(AK573="1/3(多子)",$M573*参照!$I$4,IF(AK573="多子世帯",$M573*参照!$I$4,IF(AK573="対象外",0))))))))))</f>
        <v>0</v>
      </c>
      <c r="CJ573" s="454" t="b">
        <f>IF(AL573="3/3",$M573*参照!$I$4,IF(AL573="2/3",$M573*参照!$I$5,IF(AL573="1/3",$M573*参照!$I$6,IF(AL573="1/4(多子)",$M573*参照!$I$4,IF(AL573="1/4(工･農)",$M573*参照!$I$7,IF(AL573="3/3(多子)",$M573*参照!$I$4,IF(AL573="2/3(多子)",$M573*参照!$I$4,IF(AL573="1/3(多子)",$M573*参照!$I$4,IF(AL573="多子世帯",$M573*参照!$I$4,IF(AL573="対象外",0))))))))))</f>
        <v>0</v>
      </c>
      <c r="CK573" s="454" t="b">
        <f>IF(AM573="3/3",$M573*参照!$I$4,IF(AM573="2/3",$M573*参照!$I$5,IF(AM573="1/3",$M573*参照!$I$6,IF(AM573="1/4(多子)",$M573*参照!$I$4,IF(AM573="1/4(工･農)",$M573*参照!$I$7,IF(AM573="3/3(多子)",$M573*参照!$I$4,IF(AM573="2/3(多子)",$M573*参照!$I$4,IF(AM573="1/3(多子)",$M573*参照!$I$4,IF(AM573="多子世帯",$M573*参照!$I$4,IF(AM573="対象外",0))))))))))</f>
        <v>0</v>
      </c>
      <c r="CL573" s="454" t="b">
        <f>IF(AN573="3/3",$M573*参照!$I$4,IF(AN573="2/3",$M573*参照!$I$5,IF(AN573="1/3",$M573*参照!$I$6,IF(AN573="1/4(多子)",$M573*参照!$I$4,IF(AN573="1/4(工･農)",$M573*参照!$I$7,IF(AN573="3/3(多子)",$M573*参照!$I$4,IF(AN573="2/3(多子)",$M573*参照!$I$4,IF(AN573="1/3(多子)",$M573*参照!$I$4,IF(AN573="多子世帯",$M573*参照!$I$4,IF(AN573="対象外",0))))))))))</f>
        <v>0</v>
      </c>
      <c r="CM573" s="454" t="b">
        <f>IF(AO573="3/3",$M573*参照!$I$4,IF(AO573="2/3",$M573*参照!$I$5,IF(AO573="1/3",$M573*参照!$I$6,IF(AO573="1/4(多子)",$M573*参照!$I$4,IF(AO573="1/4(工･農)",$M573*参照!$I$7,IF(AO573="3/3(多子)",$M573*参照!$I$4,IF(AO573="2/3(多子)",$M573*参照!$I$4,IF(AO573="1/3(多子)",$M573*参照!$I$4,IF(AO573="多子世帯",$M573*参照!$I$4,IF(AO573="対象外",0))))))))))</f>
        <v>0</v>
      </c>
      <c r="CN573" s="454" t="b">
        <f>IF(AP573="3/3",$M573*参照!$I$4,IF(AP573="2/3",$M573*参照!$I$5,IF(AP573="1/3",$M573*参照!$I$6,IF(AP573="1/4(多子)",$M573*参照!$I$4,IF(AP573="1/4(工･農)",$M573*参照!$I$7,IF(AP573="3/3(多子)",$M573*参照!$I$4,IF(AP573="2/3(多子)",$M573*参照!$I$4,IF(AP573="1/3(多子)",$M573*参照!$I$4,IF(AP573="多子世帯",$M573*参照!$I$4,IF(AP573="対象外",0))))))))))</f>
        <v>0</v>
      </c>
      <c r="CO573" s="454" t="b">
        <f>IF(AQ573="3/3",$M573*参照!$I$4,IF(AQ573="2/3",$M573*参照!$I$5,IF(AQ573="1/3",$M573*参照!$I$6,IF(AQ573="1/4(多子)",$M573*参照!$I$4,IF(AQ573="1/4(工･農)",$M573*参照!$I$7,IF(AQ573="3/3(多子)",$M573*参照!$I$4,IF(AQ573="2/3(多子)",$M573*参照!$I$4,IF(AQ573="1/3(多子)",$M573*参照!$I$4,IF(AQ573="多子世帯",$M573*参照!$I$4,IF(AQ573="対象外",0))))))))))</f>
        <v>0</v>
      </c>
      <c r="CP573" s="454" t="b">
        <f>IF(AR573="3/3",$M573*参照!$I$4,IF(AR573="2/3",$M573*参照!$I$5,IF(AR573="1/3",$M573*参照!$I$6,IF(AR573="1/4(多子)",$M573*参照!$I$4,IF(AR573="1/4(工･農)",$M573*参照!$I$7,IF(AR573="3/3(多子)",$M573*参照!$I$4,IF(AR573="2/3(多子)",$M573*参照!$I$4,IF(AR573="1/3(多子)",$M573*参照!$I$4,IF(AR573="多子世帯",$M573*参照!$I$4,IF(AR573="対象外",0))))))))))</f>
        <v>0</v>
      </c>
      <c r="CQ573" s="455" t="b">
        <f>IF(AS573="3/3",$M573*参照!$I$4,IF(AS573="2/3",$M573*参照!$I$5,IF(AS573="1/3",$M573*参照!$I$6,IF(AS573="1/4(多子)",$M573*参照!$I$4,IF(AS573="1/4(工･農)",$M573*参照!$I$7,IF(AS573="3/3(多子)",$M573*参照!$I$4,IF(AS573="2/3(多子)",$M573*参照!$I$4,IF(AS573="1/3(多子)",$M573*参照!$I$4,IF(AS573="多子世帯",$M573*参照!$I$4,IF(AS573="対象外",0))))))))))</f>
        <v>0</v>
      </c>
      <c r="CR573" s="456">
        <f t="shared" si="484"/>
        <v>0</v>
      </c>
      <c r="CS573" s="66"/>
      <c r="CT573" s="147"/>
      <c r="CU573" s="147"/>
      <c r="CV573" s="147"/>
      <c r="CW573" s="147"/>
      <c r="CX573" s="147"/>
      <c r="CY573" s="149"/>
      <c r="CZ573" s="100"/>
      <c r="DA573" s="147"/>
      <c r="DB573" s="147"/>
      <c r="DC573" s="147"/>
      <c r="DD573" s="147"/>
      <c r="DE573" s="147"/>
      <c r="DF573" s="148">
        <f t="shared" si="485"/>
        <v>0</v>
      </c>
      <c r="DG573" s="77">
        <f>IF(CD573=0,0,(ROUNDUP(O573*(BU573*参照!$C$5+BV573*参照!$C$6+BW573*参照!$C$7+BX573*参照!$C$8+BY573*参照!$C$9+BZ573*参照!$C$10+CA573*参照!$C$11+CB573*参照!$C$12+CC573*参照!$C$13)/CD573,-2)))</f>
        <v>0</v>
      </c>
      <c r="DH573" s="136" t="str">
        <f t="shared" si="456"/>
        <v>B</v>
      </c>
    </row>
    <row r="574" spans="1:112" ht="14.4">
      <c r="A574" s="138">
        <v>533</v>
      </c>
      <c r="B574" s="354"/>
      <c r="C574" s="355"/>
      <c r="D574" s="213"/>
      <c r="E574" s="213"/>
      <c r="F574" s="185"/>
      <c r="G574" s="213"/>
      <c r="H574" s="355"/>
      <c r="I574" s="237">
        <v>0</v>
      </c>
      <c r="J574" s="236">
        <f t="shared" si="457"/>
        <v>0</v>
      </c>
      <c r="K574" s="387">
        <f>IF(D574="昼間",参照!$E$4,IF(D574="夜間等",参照!$E$5,IF(D574="通信",参照!$E$6,0)))</f>
        <v>0</v>
      </c>
      <c r="L574" s="240">
        <f t="shared" si="458"/>
        <v>0</v>
      </c>
      <c r="M574" s="241">
        <f t="shared" si="459"/>
        <v>0</v>
      </c>
      <c r="N574" s="238"/>
      <c r="O574" s="238">
        <f t="shared" si="460"/>
        <v>0</v>
      </c>
      <c r="P574" s="389">
        <v>0</v>
      </c>
      <c r="Q574" s="392">
        <f>IF(D574="昼間",参照!$F$4,IF(D574="夜間等",参照!$F$5,IF(D574="通信",参照!$F$6,0)))</f>
        <v>0</v>
      </c>
      <c r="R574" s="240">
        <f t="shared" si="461"/>
        <v>0</v>
      </c>
      <c r="S574" s="214"/>
      <c r="T574" s="384">
        <f t="shared" si="462"/>
        <v>0</v>
      </c>
      <c r="U574" s="382">
        <f t="shared" si="463"/>
        <v>0</v>
      </c>
      <c r="V574" s="380">
        <f t="shared" si="464"/>
        <v>0</v>
      </c>
      <c r="W574" s="378">
        <f t="shared" si="465"/>
        <v>0</v>
      </c>
      <c r="X574" s="386" t="str">
        <f t="shared" si="435"/>
        <v>0</v>
      </c>
      <c r="Y574" s="379">
        <f t="shared" si="466"/>
        <v>0</v>
      </c>
      <c r="Z574" s="441"/>
      <c r="AA574" s="441"/>
      <c r="AB574" s="445">
        <f t="shared" si="467"/>
        <v>0</v>
      </c>
      <c r="AC574" s="356">
        <f t="shared" si="468"/>
        <v>0</v>
      </c>
      <c r="AD574" s="123">
        <f t="shared" si="436"/>
        <v>0</v>
      </c>
      <c r="AE574" s="123">
        <f t="shared" si="437"/>
        <v>0</v>
      </c>
      <c r="AF574" s="183"/>
      <c r="AG574" s="32"/>
      <c r="AH574" s="97"/>
      <c r="AI574" s="33"/>
      <c r="AJ574" s="97"/>
      <c r="AK574" s="33"/>
      <c r="AL574" s="97"/>
      <c r="AM574" s="98"/>
      <c r="AN574" s="99"/>
      <c r="AO574" s="147"/>
      <c r="AP574" s="147"/>
      <c r="AQ574" s="147"/>
      <c r="AR574" s="147"/>
      <c r="AS574" s="33"/>
      <c r="AT574" s="308">
        <f t="shared" si="438"/>
        <v>0</v>
      </c>
      <c r="AU574" s="295">
        <f t="shared" si="439"/>
        <v>0</v>
      </c>
      <c r="AV574" s="295">
        <f t="shared" si="440"/>
        <v>0</v>
      </c>
      <c r="AW574" s="295">
        <f t="shared" si="441"/>
        <v>0</v>
      </c>
      <c r="AX574" s="295">
        <f t="shared" si="442"/>
        <v>0</v>
      </c>
      <c r="AY574" s="295">
        <f t="shared" si="443"/>
        <v>0</v>
      </c>
      <c r="AZ574" s="295">
        <f t="shared" si="444"/>
        <v>0</v>
      </c>
      <c r="BA574" s="295">
        <f t="shared" si="445"/>
        <v>0</v>
      </c>
      <c r="BB574" s="310">
        <f t="shared" si="446"/>
        <v>0</v>
      </c>
      <c r="BC574" s="308">
        <f t="shared" si="447"/>
        <v>0</v>
      </c>
      <c r="BD574" s="308">
        <f t="shared" si="448"/>
        <v>0</v>
      </c>
      <c r="BE574" s="295">
        <f t="shared" si="449"/>
        <v>0</v>
      </c>
      <c r="BF574" s="308">
        <f t="shared" si="450"/>
        <v>0</v>
      </c>
      <c r="BG574" s="295">
        <f t="shared" si="451"/>
        <v>0</v>
      </c>
      <c r="BH574" s="308">
        <f t="shared" si="452"/>
        <v>0</v>
      </c>
      <c r="BI574" s="295">
        <f t="shared" si="453"/>
        <v>0</v>
      </c>
      <c r="BJ574" s="295">
        <f t="shared" si="454"/>
        <v>0</v>
      </c>
      <c r="BK574" s="310">
        <f t="shared" si="455"/>
        <v>0</v>
      </c>
      <c r="BL574" s="317">
        <f t="shared" si="469"/>
        <v>0</v>
      </c>
      <c r="BM574" s="299">
        <f t="shared" si="469"/>
        <v>0</v>
      </c>
      <c r="BN574" s="299">
        <f t="shared" si="470"/>
        <v>0</v>
      </c>
      <c r="BO574" s="299">
        <f t="shared" si="469"/>
        <v>0</v>
      </c>
      <c r="BP574" s="299">
        <f t="shared" si="471"/>
        <v>0</v>
      </c>
      <c r="BQ574" s="299">
        <f t="shared" si="469"/>
        <v>0</v>
      </c>
      <c r="BR574" s="299">
        <f t="shared" si="472"/>
        <v>0</v>
      </c>
      <c r="BS574" s="299">
        <f t="shared" si="473"/>
        <v>0</v>
      </c>
      <c r="BT574" s="318">
        <f t="shared" si="473"/>
        <v>0</v>
      </c>
      <c r="BU574" s="450">
        <f t="shared" si="474"/>
        <v>0</v>
      </c>
      <c r="BV574" s="451">
        <f t="shared" si="475"/>
        <v>0</v>
      </c>
      <c r="BW574" s="451">
        <f t="shared" si="476"/>
        <v>0</v>
      </c>
      <c r="BX574" s="451">
        <f t="shared" si="477"/>
        <v>0</v>
      </c>
      <c r="BY574" s="451">
        <f t="shared" si="478"/>
        <v>0</v>
      </c>
      <c r="BZ574" s="451">
        <f t="shared" si="479"/>
        <v>0</v>
      </c>
      <c r="CA574" s="451">
        <f t="shared" si="480"/>
        <v>0</v>
      </c>
      <c r="CB574" s="451">
        <f t="shared" si="481"/>
        <v>0</v>
      </c>
      <c r="CC574" s="451">
        <f t="shared" si="482"/>
        <v>0</v>
      </c>
      <c r="CD574" s="452">
        <f t="shared" si="483"/>
        <v>0</v>
      </c>
      <c r="CE574" s="453">
        <f>IF($AF574="3/3",$R574*参照!$J$4,IF($AF574="2/3",$R574*参照!$J$5,IF($AF574="1/3",$R574*参照!$J$6,IF($AF574="1/4(多子)",$R574*参照!$J$4,IF($AF574="1/4(工･農)",$R574*参照!$J$7,IF($AF574="3/3(多子)",$R574*参照!$J$4,IF($AF574="2/3(多子)",$R574*参照!$J$4,IF($AF574="1/3(多子)",$R574*参照!$J$4,IF($AF574="多子世帯",$R574*参照!$J$4,)))))))))</f>
        <v>0</v>
      </c>
      <c r="CF574" s="454" t="b">
        <f>IF(AH574="3/3",$M574*参照!$I$4,IF(AH574="2/3",$M574*参照!$I$5,IF(AH574="1/3",$M574*参照!$I$6,IF(AH574="1/4(多子)",$M574*参照!$I$4,IF(AH574="1/4(工･農)",$M574*参照!$I$7,IF(AH574="3/3(多子)",$M574*参照!$I$4,IF(AH574="2/3(多子)",$M574*参照!$I$4,IF(AH574="1/3(多子)",$M574*参照!$I$4,IF(AH574="多子世帯",$M574*参照!$I$4,IF(AH574="対象外",0))))))))))</f>
        <v>0</v>
      </c>
      <c r="CG574" s="454" t="b">
        <f>IF(AI574="3/3",$M574*参照!$I$4,IF(AI574="2/3",$M574*参照!$I$5,IF(AI574="1/3",$M574*参照!$I$6,IF(AI574="1/4(多子)",$M574*参照!$I$4,IF(AI574="1/4(工･農)",$M574*参照!$I$7,IF(AI574="3/3(多子)",$M574*参照!$I$4,IF(AI574="2/3(多子)",$M574*参照!$I$4,IF(AI574="1/3(多子)",$M574*参照!$I$4,IF(AI574="多子世帯",$M574*参照!$I$4,IF(AI574="対象外",0))))))))))</f>
        <v>0</v>
      </c>
      <c r="CH574" s="454" t="b">
        <f>IF(AJ574="3/3",$M574*参照!$I$4,IF(AJ574="2/3",$M574*参照!$I$5,IF(AJ574="1/3",$M574*参照!$I$6,IF(AJ574="1/4(多子)",$M574*参照!$I$4,IF(AJ574="1/4(工･農)",$M574*参照!$I$7,IF(AJ574="3/3(多子)",$M574*参照!$I$4,IF(AJ574="2/3(多子)",$M574*参照!$I$4,IF(AJ574="1/3(多子)",$M574*参照!$I$4,IF(AJ574="多子世帯",$M574*参照!$I$4,IF(AJ574="対象外",0))))))))))</f>
        <v>0</v>
      </c>
      <c r="CI574" s="454" t="b">
        <f>IF(AK574="3/3",$M574*参照!$I$4,IF(AK574="2/3",$M574*参照!$I$5,IF(AK574="1/3",$M574*参照!$I$6,IF(AK574="1/4(多子)",$M574*参照!$I$4,IF(AK574="1/4(工･農)",$M574*参照!$I$7,IF(AK574="3/3(多子)",$M574*参照!$I$4,IF(AK574="2/3(多子)",$M574*参照!$I$4,IF(AK574="1/3(多子)",$M574*参照!$I$4,IF(AK574="多子世帯",$M574*参照!$I$4,IF(AK574="対象外",0))))))))))</f>
        <v>0</v>
      </c>
      <c r="CJ574" s="454" t="b">
        <f>IF(AL574="3/3",$M574*参照!$I$4,IF(AL574="2/3",$M574*参照!$I$5,IF(AL574="1/3",$M574*参照!$I$6,IF(AL574="1/4(多子)",$M574*参照!$I$4,IF(AL574="1/4(工･農)",$M574*参照!$I$7,IF(AL574="3/3(多子)",$M574*参照!$I$4,IF(AL574="2/3(多子)",$M574*参照!$I$4,IF(AL574="1/3(多子)",$M574*参照!$I$4,IF(AL574="多子世帯",$M574*参照!$I$4,IF(AL574="対象外",0))))))))))</f>
        <v>0</v>
      </c>
      <c r="CK574" s="454" t="b">
        <f>IF(AM574="3/3",$M574*参照!$I$4,IF(AM574="2/3",$M574*参照!$I$5,IF(AM574="1/3",$M574*参照!$I$6,IF(AM574="1/4(多子)",$M574*参照!$I$4,IF(AM574="1/4(工･農)",$M574*参照!$I$7,IF(AM574="3/3(多子)",$M574*参照!$I$4,IF(AM574="2/3(多子)",$M574*参照!$I$4,IF(AM574="1/3(多子)",$M574*参照!$I$4,IF(AM574="多子世帯",$M574*参照!$I$4,IF(AM574="対象外",0))))))))))</f>
        <v>0</v>
      </c>
      <c r="CL574" s="454" t="b">
        <f>IF(AN574="3/3",$M574*参照!$I$4,IF(AN574="2/3",$M574*参照!$I$5,IF(AN574="1/3",$M574*参照!$I$6,IF(AN574="1/4(多子)",$M574*参照!$I$4,IF(AN574="1/4(工･農)",$M574*参照!$I$7,IF(AN574="3/3(多子)",$M574*参照!$I$4,IF(AN574="2/3(多子)",$M574*参照!$I$4,IF(AN574="1/3(多子)",$M574*参照!$I$4,IF(AN574="多子世帯",$M574*参照!$I$4,IF(AN574="対象外",0))))))))))</f>
        <v>0</v>
      </c>
      <c r="CM574" s="454" t="b">
        <f>IF(AO574="3/3",$M574*参照!$I$4,IF(AO574="2/3",$M574*参照!$I$5,IF(AO574="1/3",$M574*参照!$I$6,IF(AO574="1/4(多子)",$M574*参照!$I$4,IF(AO574="1/4(工･農)",$M574*参照!$I$7,IF(AO574="3/3(多子)",$M574*参照!$I$4,IF(AO574="2/3(多子)",$M574*参照!$I$4,IF(AO574="1/3(多子)",$M574*参照!$I$4,IF(AO574="多子世帯",$M574*参照!$I$4,IF(AO574="対象外",0))))))))))</f>
        <v>0</v>
      </c>
      <c r="CN574" s="454" t="b">
        <f>IF(AP574="3/3",$M574*参照!$I$4,IF(AP574="2/3",$M574*参照!$I$5,IF(AP574="1/3",$M574*参照!$I$6,IF(AP574="1/4(多子)",$M574*参照!$I$4,IF(AP574="1/4(工･農)",$M574*参照!$I$7,IF(AP574="3/3(多子)",$M574*参照!$I$4,IF(AP574="2/3(多子)",$M574*参照!$I$4,IF(AP574="1/3(多子)",$M574*参照!$I$4,IF(AP574="多子世帯",$M574*参照!$I$4,IF(AP574="対象外",0))))))))))</f>
        <v>0</v>
      </c>
      <c r="CO574" s="454" t="b">
        <f>IF(AQ574="3/3",$M574*参照!$I$4,IF(AQ574="2/3",$M574*参照!$I$5,IF(AQ574="1/3",$M574*参照!$I$6,IF(AQ574="1/4(多子)",$M574*参照!$I$4,IF(AQ574="1/4(工･農)",$M574*参照!$I$7,IF(AQ574="3/3(多子)",$M574*参照!$I$4,IF(AQ574="2/3(多子)",$M574*参照!$I$4,IF(AQ574="1/3(多子)",$M574*参照!$I$4,IF(AQ574="多子世帯",$M574*参照!$I$4,IF(AQ574="対象外",0))))))))))</f>
        <v>0</v>
      </c>
      <c r="CP574" s="454" t="b">
        <f>IF(AR574="3/3",$M574*参照!$I$4,IF(AR574="2/3",$M574*参照!$I$5,IF(AR574="1/3",$M574*参照!$I$6,IF(AR574="1/4(多子)",$M574*参照!$I$4,IF(AR574="1/4(工･農)",$M574*参照!$I$7,IF(AR574="3/3(多子)",$M574*参照!$I$4,IF(AR574="2/3(多子)",$M574*参照!$I$4,IF(AR574="1/3(多子)",$M574*参照!$I$4,IF(AR574="多子世帯",$M574*参照!$I$4,IF(AR574="対象外",0))))))))))</f>
        <v>0</v>
      </c>
      <c r="CQ574" s="455" t="b">
        <f>IF(AS574="3/3",$M574*参照!$I$4,IF(AS574="2/3",$M574*参照!$I$5,IF(AS574="1/3",$M574*参照!$I$6,IF(AS574="1/4(多子)",$M574*参照!$I$4,IF(AS574="1/4(工･農)",$M574*参照!$I$7,IF(AS574="3/3(多子)",$M574*参照!$I$4,IF(AS574="2/3(多子)",$M574*参照!$I$4,IF(AS574="1/3(多子)",$M574*参照!$I$4,IF(AS574="多子世帯",$M574*参照!$I$4,IF(AS574="対象外",0))))))))))</f>
        <v>0</v>
      </c>
      <c r="CR574" s="456">
        <f t="shared" si="484"/>
        <v>0</v>
      </c>
      <c r="CS574" s="66"/>
      <c r="CT574" s="147"/>
      <c r="CU574" s="147"/>
      <c r="CV574" s="147"/>
      <c r="CW574" s="147"/>
      <c r="CX574" s="147"/>
      <c r="CY574" s="149"/>
      <c r="CZ574" s="100"/>
      <c r="DA574" s="147"/>
      <c r="DB574" s="147"/>
      <c r="DC574" s="147"/>
      <c r="DD574" s="147"/>
      <c r="DE574" s="147"/>
      <c r="DF574" s="148">
        <f t="shared" si="485"/>
        <v>0</v>
      </c>
      <c r="DG574" s="77">
        <f>IF(CD574=0,0,(ROUNDUP(O574*(BU574*参照!$C$5+BV574*参照!$C$6+BW574*参照!$C$7+BX574*参照!$C$8+BY574*参照!$C$9+BZ574*参照!$C$10+CA574*参照!$C$11+CB574*参照!$C$12+CC574*参照!$C$13)/CD574,-2)))</f>
        <v>0</v>
      </c>
      <c r="DH574" s="136" t="str">
        <f t="shared" si="456"/>
        <v>B</v>
      </c>
    </row>
    <row r="575" spans="1:112" ht="14.4">
      <c r="A575" s="138">
        <v>534</v>
      </c>
      <c r="B575" s="354"/>
      <c r="C575" s="355"/>
      <c r="D575" s="213"/>
      <c r="E575" s="213"/>
      <c r="F575" s="185"/>
      <c r="G575" s="213"/>
      <c r="H575" s="355"/>
      <c r="I575" s="237">
        <v>0</v>
      </c>
      <c r="J575" s="236">
        <f t="shared" si="457"/>
        <v>0</v>
      </c>
      <c r="K575" s="387">
        <f>IF(D575="昼間",参照!$E$4,IF(D575="夜間等",参照!$E$5,IF(D575="通信",参照!$E$6,0)))</f>
        <v>0</v>
      </c>
      <c r="L575" s="240">
        <f t="shared" si="458"/>
        <v>0</v>
      </c>
      <c r="M575" s="241">
        <f t="shared" si="459"/>
        <v>0</v>
      </c>
      <c r="N575" s="238"/>
      <c r="O575" s="238">
        <f t="shared" si="460"/>
        <v>0</v>
      </c>
      <c r="P575" s="389">
        <v>0</v>
      </c>
      <c r="Q575" s="392">
        <f>IF(D575="昼間",参照!$F$4,IF(D575="夜間等",参照!$F$5,IF(D575="通信",参照!$F$6,0)))</f>
        <v>0</v>
      </c>
      <c r="R575" s="240">
        <f t="shared" si="461"/>
        <v>0</v>
      </c>
      <c r="S575" s="214"/>
      <c r="T575" s="384">
        <f t="shared" si="462"/>
        <v>0</v>
      </c>
      <c r="U575" s="382">
        <f t="shared" si="463"/>
        <v>0</v>
      </c>
      <c r="V575" s="380">
        <f t="shared" si="464"/>
        <v>0</v>
      </c>
      <c r="W575" s="378">
        <f t="shared" si="465"/>
        <v>0</v>
      </c>
      <c r="X575" s="386" t="str">
        <f t="shared" si="435"/>
        <v>0</v>
      </c>
      <c r="Y575" s="379">
        <f t="shared" si="466"/>
        <v>0</v>
      </c>
      <c r="Z575" s="441"/>
      <c r="AA575" s="441"/>
      <c r="AB575" s="445">
        <f t="shared" si="467"/>
        <v>0</v>
      </c>
      <c r="AC575" s="356">
        <f t="shared" si="468"/>
        <v>0</v>
      </c>
      <c r="AD575" s="123">
        <f t="shared" si="436"/>
        <v>0</v>
      </c>
      <c r="AE575" s="123">
        <f t="shared" si="437"/>
        <v>0</v>
      </c>
      <c r="AF575" s="183"/>
      <c r="AG575" s="32"/>
      <c r="AH575" s="97"/>
      <c r="AI575" s="33"/>
      <c r="AJ575" s="97"/>
      <c r="AK575" s="33"/>
      <c r="AL575" s="97"/>
      <c r="AM575" s="98"/>
      <c r="AN575" s="99"/>
      <c r="AO575" s="147"/>
      <c r="AP575" s="147"/>
      <c r="AQ575" s="147"/>
      <c r="AR575" s="147"/>
      <c r="AS575" s="33"/>
      <c r="AT575" s="308">
        <f t="shared" si="438"/>
        <v>0</v>
      </c>
      <c r="AU575" s="295">
        <f t="shared" si="439"/>
        <v>0</v>
      </c>
      <c r="AV575" s="295">
        <f t="shared" si="440"/>
        <v>0</v>
      </c>
      <c r="AW575" s="295">
        <f t="shared" si="441"/>
        <v>0</v>
      </c>
      <c r="AX575" s="295">
        <f t="shared" si="442"/>
        <v>0</v>
      </c>
      <c r="AY575" s="295">
        <f t="shared" si="443"/>
        <v>0</v>
      </c>
      <c r="AZ575" s="295">
        <f t="shared" si="444"/>
        <v>0</v>
      </c>
      <c r="BA575" s="295">
        <f t="shared" si="445"/>
        <v>0</v>
      </c>
      <c r="BB575" s="310">
        <f t="shared" si="446"/>
        <v>0</v>
      </c>
      <c r="BC575" s="308">
        <f t="shared" si="447"/>
        <v>0</v>
      </c>
      <c r="BD575" s="308">
        <f t="shared" si="448"/>
        <v>0</v>
      </c>
      <c r="BE575" s="295">
        <f t="shared" si="449"/>
        <v>0</v>
      </c>
      <c r="BF575" s="308">
        <f t="shared" si="450"/>
        <v>0</v>
      </c>
      <c r="BG575" s="295">
        <f t="shared" si="451"/>
        <v>0</v>
      </c>
      <c r="BH575" s="308">
        <f t="shared" si="452"/>
        <v>0</v>
      </c>
      <c r="BI575" s="295">
        <f t="shared" si="453"/>
        <v>0</v>
      </c>
      <c r="BJ575" s="295">
        <f t="shared" si="454"/>
        <v>0</v>
      </c>
      <c r="BK575" s="310">
        <f t="shared" si="455"/>
        <v>0</v>
      </c>
      <c r="BL575" s="317">
        <f t="shared" si="469"/>
        <v>0</v>
      </c>
      <c r="BM575" s="299">
        <f t="shared" si="469"/>
        <v>0</v>
      </c>
      <c r="BN575" s="299">
        <f t="shared" si="470"/>
        <v>0</v>
      </c>
      <c r="BO575" s="299">
        <f t="shared" si="469"/>
        <v>0</v>
      </c>
      <c r="BP575" s="299">
        <f t="shared" si="471"/>
        <v>0</v>
      </c>
      <c r="BQ575" s="299">
        <f t="shared" si="469"/>
        <v>0</v>
      </c>
      <c r="BR575" s="299">
        <f t="shared" si="472"/>
        <v>0</v>
      </c>
      <c r="BS575" s="299">
        <f t="shared" si="473"/>
        <v>0</v>
      </c>
      <c r="BT575" s="318">
        <f t="shared" si="473"/>
        <v>0</v>
      </c>
      <c r="BU575" s="450">
        <f t="shared" si="474"/>
        <v>0</v>
      </c>
      <c r="BV575" s="451">
        <f t="shared" si="475"/>
        <v>0</v>
      </c>
      <c r="BW575" s="451">
        <f t="shared" si="476"/>
        <v>0</v>
      </c>
      <c r="BX575" s="451">
        <f t="shared" si="477"/>
        <v>0</v>
      </c>
      <c r="BY575" s="451">
        <f t="shared" si="478"/>
        <v>0</v>
      </c>
      <c r="BZ575" s="451">
        <f t="shared" si="479"/>
        <v>0</v>
      </c>
      <c r="CA575" s="451">
        <f t="shared" si="480"/>
        <v>0</v>
      </c>
      <c r="CB575" s="451">
        <f t="shared" si="481"/>
        <v>0</v>
      </c>
      <c r="CC575" s="451">
        <f t="shared" si="482"/>
        <v>0</v>
      </c>
      <c r="CD575" s="452">
        <f t="shared" si="483"/>
        <v>0</v>
      </c>
      <c r="CE575" s="453">
        <f>IF($AF575="3/3",$R575*参照!$J$4,IF($AF575="2/3",$R575*参照!$J$5,IF($AF575="1/3",$R575*参照!$J$6,IF($AF575="1/4(多子)",$R575*参照!$J$4,IF($AF575="1/4(工･農)",$R575*参照!$J$7,IF($AF575="3/3(多子)",$R575*参照!$J$4,IF($AF575="2/3(多子)",$R575*参照!$J$4,IF($AF575="1/3(多子)",$R575*参照!$J$4,IF($AF575="多子世帯",$R575*参照!$J$4,)))))))))</f>
        <v>0</v>
      </c>
      <c r="CF575" s="454" t="b">
        <f>IF(AH575="3/3",$M575*参照!$I$4,IF(AH575="2/3",$M575*参照!$I$5,IF(AH575="1/3",$M575*参照!$I$6,IF(AH575="1/4(多子)",$M575*参照!$I$4,IF(AH575="1/4(工･農)",$M575*参照!$I$7,IF(AH575="3/3(多子)",$M575*参照!$I$4,IF(AH575="2/3(多子)",$M575*参照!$I$4,IF(AH575="1/3(多子)",$M575*参照!$I$4,IF(AH575="多子世帯",$M575*参照!$I$4,IF(AH575="対象外",0))))))))))</f>
        <v>0</v>
      </c>
      <c r="CG575" s="454" t="b">
        <f>IF(AI575="3/3",$M575*参照!$I$4,IF(AI575="2/3",$M575*参照!$I$5,IF(AI575="1/3",$M575*参照!$I$6,IF(AI575="1/4(多子)",$M575*参照!$I$4,IF(AI575="1/4(工･農)",$M575*参照!$I$7,IF(AI575="3/3(多子)",$M575*参照!$I$4,IF(AI575="2/3(多子)",$M575*参照!$I$4,IF(AI575="1/3(多子)",$M575*参照!$I$4,IF(AI575="多子世帯",$M575*参照!$I$4,IF(AI575="対象外",0))))))))))</f>
        <v>0</v>
      </c>
      <c r="CH575" s="454" t="b">
        <f>IF(AJ575="3/3",$M575*参照!$I$4,IF(AJ575="2/3",$M575*参照!$I$5,IF(AJ575="1/3",$M575*参照!$I$6,IF(AJ575="1/4(多子)",$M575*参照!$I$4,IF(AJ575="1/4(工･農)",$M575*参照!$I$7,IF(AJ575="3/3(多子)",$M575*参照!$I$4,IF(AJ575="2/3(多子)",$M575*参照!$I$4,IF(AJ575="1/3(多子)",$M575*参照!$I$4,IF(AJ575="多子世帯",$M575*参照!$I$4,IF(AJ575="対象外",0))))))))))</f>
        <v>0</v>
      </c>
      <c r="CI575" s="454" t="b">
        <f>IF(AK575="3/3",$M575*参照!$I$4,IF(AK575="2/3",$M575*参照!$I$5,IF(AK575="1/3",$M575*参照!$I$6,IF(AK575="1/4(多子)",$M575*参照!$I$4,IF(AK575="1/4(工･農)",$M575*参照!$I$7,IF(AK575="3/3(多子)",$M575*参照!$I$4,IF(AK575="2/3(多子)",$M575*参照!$I$4,IF(AK575="1/3(多子)",$M575*参照!$I$4,IF(AK575="多子世帯",$M575*参照!$I$4,IF(AK575="対象外",0))))))))))</f>
        <v>0</v>
      </c>
      <c r="CJ575" s="454" t="b">
        <f>IF(AL575="3/3",$M575*参照!$I$4,IF(AL575="2/3",$M575*参照!$I$5,IF(AL575="1/3",$M575*参照!$I$6,IF(AL575="1/4(多子)",$M575*参照!$I$4,IF(AL575="1/4(工･農)",$M575*参照!$I$7,IF(AL575="3/3(多子)",$M575*参照!$I$4,IF(AL575="2/3(多子)",$M575*参照!$I$4,IF(AL575="1/3(多子)",$M575*参照!$I$4,IF(AL575="多子世帯",$M575*参照!$I$4,IF(AL575="対象外",0))))))))))</f>
        <v>0</v>
      </c>
      <c r="CK575" s="454" t="b">
        <f>IF(AM575="3/3",$M575*参照!$I$4,IF(AM575="2/3",$M575*参照!$I$5,IF(AM575="1/3",$M575*参照!$I$6,IF(AM575="1/4(多子)",$M575*参照!$I$4,IF(AM575="1/4(工･農)",$M575*参照!$I$7,IF(AM575="3/3(多子)",$M575*参照!$I$4,IF(AM575="2/3(多子)",$M575*参照!$I$4,IF(AM575="1/3(多子)",$M575*参照!$I$4,IF(AM575="多子世帯",$M575*参照!$I$4,IF(AM575="対象外",0))))))))))</f>
        <v>0</v>
      </c>
      <c r="CL575" s="454" t="b">
        <f>IF(AN575="3/3",$M575*参照!$I$4,IF(AN575="2/3",$M575*参照!$I$5,IF(AN575="1/3",$M575*参照!$I$6,IF(AN575="1/4(多子)",$M575*参照!$I$4,IF(AN575="1/4(工･農)",$M575*参照!$I$7,IF(AN575="3/3(多子)",$M575*参照!$I$4,IF(AN575="2/3(多子)",$M575*参照!$I$4,IF(AN575="1/3(多子)",$M575*参照!$I$4,IF(AN575="多子世帯",$M575*参照!$I$4,IF(AN575="対象外",0))))))))))</f>
        <v>0</v>
      </c>
      <c r="CM575" s="454" t="b">
        <f>IF(AO575="3/3",$M575*参照!$I$4,IF(AO575="2/3",$M575*参照!$I$5,IF(AO575="1/3",$M575*参照!$I$6,IF(AO575="1/4(多子)",$M575*参照!$I$4,IF(AO575="1/4(工･農)",$M575*参照!$I$7,IF(AO575="3/3(多子)",$M575*参照!$I$4,IF(AO575="2/3(多子)",$M575*参照!$I$4,IF(AO575="1/3(多子)",$M575*参照!$I$4,IF(AO575="多子世帯",$M575*参照!$I$4,IF(AO575="対象外",0))))))))))</f>
        <v>0</v>
      </c>
      <c r="CN575" s="454" t="b">
        <f>IF(AP575="3/3",$M575*参照!$I$4,IF(AP575="2/3",$M575*参照!$I$5,IF(AP575="1/3",$M575*参照!$I$6,IF(AP575="1/4(多子)",$M575*参照!$I$4,IF(AP575="1/4(工･農)",$M575*参照!$I$7,IF(AP575="3/3(多子)",$M575*参照!$I$4,IF(AP575="2/3(多子)",$M575*参照!$I$4,IF(AP575="1/3(多子)",$M575*参照!$I$4,IF(AP575="多子世帯",$M575*参照!$I$4,IF(AP575="対象外",0))))))))))</f>
        <v>0</v>
      </c>
      <c r="CO575" s="454" t="b">
        <f>IF(AQ575="3/3",$M575*参照!$I$4,IF(AQ575="2/3",$M575*参照!$I$5,IF(AQ575="1/3",$M575*参照!$I$6,IF(AQ575="1/4(多子)",$M575*参照!$I$4,IF(AQ575="1/4(工･農)",$M575*参照!$I$7,IF(AQ575="3/3(多子)",$M575*参照!$I$4,IF(AQ575="2/3(多子)",$M575*参照!$I$4,IF(AQ575="1/3(多子)",$M575*参照!$I$4,IF(AQ575="多子世帯",$M575*参照!$I$4,IF(AQ575="対象外",0))))))))))</f>
        <v>0</v>
      </c>
      <c r="CP575" s="454" t="b">
        <f>IF(AR575="3/3",$M575*参照!$I$4,IF(AR575="2/3",$M575*参照!$I$5,IF(AR575="1/3",$M575*参照!$I$6,IF(AR575="1/4(多子)",$M575*参照!$I$4,IF(AR575="1/4(工･農)",$M575*参照!$I$7,IF(AR575="3/3(多子)",$M575*参照!$I$4,IF(AR575="2/3(多子)",$M575*参照!$I$4,IF(AR575="1/3(多子)",$M575*参照!$I$4,IF(AR575="多子世帯",$M575*参照!$I$4,IF(AR575="対象外",0))))))))))</f>
        <v>0</v>
      </c>
      <c r="CQ575" s="455" t="b">
        <f>IF(AS575="3/3",$M575*参照!$I$4,IF(AS575="2/3",$M575*参照!$I$5,IF(AS575="1/3",$M575*参照!$I$6,IF(AS575="1/4(多子)",$M575*参照!$I$4,IF(AS575="1/4(工･農)",$M575*参照!$I$7,IF(AS575="3/3(多子)",$M575*参照!$I$4,IF(AS575="2/3(多子)",$M575*参照!$I$4,IF(AS575="1/3(多子)",$M575*参照!$I$4,IF(AS575="多子世帯",$M575*参照!$I$4,IF(AS575="対象外",0))))))))))</f>
        <v>0</v>
      </c>
      <c r="CR575" s="456">
        <f t="shared" si="484"/>
        <v>0</v>
      </c>
      <c r="CS575" s="66"/>
      <c r="CT575" s="147"/>
      <c r="CU575" s="147"/>
      <c r="CV575" s="147"/>
      <c r="CW575" s="147"/>
      <c r="CX575" s="147"/>
      <c r="CY575" s="149"/>
      <c r="CZ575" s="100"/>
      <c r="DA575" s="147"/>
      <c r="DB575" s="147"/>
      <c r="DC575" s="147"/>
      <c r="DD575" s="147"/>
      <c r="DE575" s="147"/>
      <c r="DF575" s="148">
        <f t="shared" si="485"/>
        <v>0</v>
      </c>
      <c r="DG575" s="77">
        <f>IF(CD575=0,0,(ROUNDUP(O575*(BU575*参照!$C$5+BV575*参照!$C$6+BW575*参照!$C$7+BX575*参照!$C$8+BY575*参照!$C$9+BZ575*参照!$C$10+CA575*参照!$C$11+CB575*参照!$C$12+CC575*参照!$C$13)/CD575,-2)))</f>
        <v>0</v>
      </c>
      <c r="DH575" s="136" t="str">
        <f t="shared" si="456"/>
        <v>B</v>
      </c>
    </row>
    <row r="576" spans="1:112" ht="14.4">
      <c r="A576" s="138">
        <v>535</v>
      </c>
      <c r="B576" s="354"/>
      <c r="C576" s="355"/>
      <c r="D576" s="213"/>
      <c r="E576" s="213"/>
      <c r="F576" s="185"/>
      <c r="G576" s="213"/>
      <c r="H576" s="355"/>
      <c r="I576" s="237">
        <v>0</v>
      </c>
      <c r="J576" s="236">
        <f t="shared" si="457"/>
        <v>0</v>
      </c>
      <c r="K576" s="387">
        <f>IF(D576="昼間",参照!$E$4,IF(D576="夜間等",参照!$E$5,IF(D576="通信",参照!$E$6,0)))</f>
        <v>0</v>
      </c>
      <c r="L576" s="240">
        <f t="shared" si="458"/>
        <v>0</v>
      </c>
      <c r="M576" s="241">
        <f t="shared" si="459"/>
        <v>0</v>
      </c>
      <c r="N576" s="238"/>
      <c r="O576" s="238">
        <f t="shared" si="460"/>
        <v>0</v>
      </c>
      <c r="P576" s="389">
        <v>0</v>
      </c>
      <c r="Q576" s="392">
        <f>IF(D576="昼間",参照!$F$4,IF(D576="夜間等",参照!$F$5,IF(D576="通信",参照!$F$6,0)))</f>
        <v>0</v>
      </c>
      <c r="R576" s="240">
        <f t="shared" si="461"/>
        <v>0</v>
      </c>
      <c r="S576" s="214"/>
      <c r="T576" s="384">
        <f t="shared" si="462"/>
        <v>0</v>
      </c>
      <c r="U576" s="382">
        <f t="shared" si="463"/>
        <v>0</v>
      </c>
      <c r="V576" s="380">
        <f t="shared" si="464"/>
        <v>0</v>
      </c>
      <c r="W576" s="378">
        <f t="shared" si="465"/>
        <v>0</v>
      </c>
      <c r="X576" s="386" t="str">
        <f t="shared" si="435"/>
        <v>0</v>
      </c>
      <c r="Y576" s="379">
        <f t="shared" si="466"/>
        <v>0</v>
      </c>
      <c r="Z576" s="441"/>
      <c r="AA576" s="441"/>
      <c r="AB576" s="445">
        <f t="shared" si="467"/>
        <v>0</v>
      </c>
      <c r="AC576" s="356">
        <f t="shared" si="468"/>
        <v>0</v>
      </c>
      <c r="AD576" s="123">
        <f t="shared" si="436"/>
        <v>0</v>
      </c>
      <c r="AE576" s="123">
        <f t="shared" si="437"/>
        <v>0</v>
      </c>
      <c r="AF576" s="183"/>
      <c r="AG576" s="32"/>
      <c r="AH576" s="97"/>
      <c r="AI576" s="33"/>
      <c r="AJ576" s="97"/>
      <c r="AK576" s="33"/>
      <c r="AL576" s="97"/>
      <c r="AM576" s="98"/>
      <c r="AN576" s="99"/>
      <c r="AO576" s="147"/>
      <c r="AP576" s="147"/>
      <c r="AQ576" s="147"/>
      <c r="AR576" s="147"/>
      <c r="AS576" s="33"/>
      <c r="AT576" s="308">
        <f t="shared" si="438"/>
        <v>0</v>
      </c>
      <c r="AU576" s="295">
        <f t="shared" si="439"/>
        <v>0</v>
      </c>
      <c r="AV576" s="295">
        <f t="shared" si="440"/>
        <v>0</v>
      </c>
      <c r="AW576" s="295">
        <f t="shared" si="441"/>
        <v>0</v>
      </c>
      <c r="AX576" s="295">
        <f t="shared" si="442"/>
        <v>0</v>
      </c>
      <c r="AY576" s="295">
        <f t="shared" si="443"/>
        <v>0</v>
      </c>
      <c r="AZ576" s="295">
        <f t="shared" si="444"/>
        <v>0</v>
      </c>
      <c r="BA576" s="295">
        <f t="shared" si="445"/>
        <v>0</v>
      </c>
      <c r="BB576" s="310">
        <f t="shared" si="446"/>
        <v>0</v>
      </c>
      <c r="BC576" s="308">
        <f t="shared" si="447"/>
        <v>0</v>
      </c>
      <c r="BD576" s="308">
        <f t="shared" si="448"/>
        <v>0</v>
      </c>
      <c r="BE576" s="295">
        <f t="shared" si="449"/>
        <v>0</v>
      </c>
      <c r="BF576" s="308">
        <f t="shared" si="450"/>
        <v>0</v>
      </c>
      <c r="BG576" s="295">
        <f t="shared" si="451"/>
        <v>0</v>
      </c>
      <c r="BH576" s="308">
        <f t="shared" si="452"/>
        <v>0</v>
      </c>
      <c r="BI576" s="295">
        <f t="shared" si="453"/>
        <v>0</v>
      </c>
      <c r="BJ576" s="295">
        <f t="shared" si="454"/>
        <v>0</v>
      </c>
      <c r="BK576" s="310">
        <f t="shared" si="455"/>
        <v>0</v>
      </c>
      <c r="BL576" s="317">
        <f t="shared" si="469"/>
        <v>0</v>
      </c>
      <c r="BM576" s="299">
        <f t="shared" si="469"/>
        <v>0</v>
      </c>
      <c r="BN576" s="299">
        <f t="shared" si="470"/>
        <v>0</v>
      </c>
      <c r="BO576" s="299">
        <f t="shared" si="469"/>
        <v>0</v>
      </c>
      <c r="BP576" s="299">
        <f t="shared" si="471"/>
        <v>0</v>
      </c>
      <c r="BQ576" s="299">
        <f t="shared" si="469"/>
        <v>0</v>
      </c>
      <c r="BR576" s="299">
        <f t="shared" si="472"/>
        <v>0</v>
      </c>
      <c r="BS576" s="299">
        <f t="shared" si="473"/>
        <v>0</v>
      </c>
      <c r="BT576" s="318">
        <f t="shared" si="473"/>
        <v>0</v>
      </c>
      <c r="BU576" s="450">
        <f t="shared" si="474"/>
        <v>0</v>
      </c>
      <c r="BV576" s="451">
        <f t="shared" si="475"/>
        <v>0</v>
      </c>
      <c r="BW576" s="451">
        <f t="shared" si="476"/>
        <v>0</v>
      </c>
      <c r="BX576" s="451">
        <f t="shared" si="477"/>
        <v>0</v>
      </c>
      <c r="BY576" s="451">
        <f t="shared" si="478"/>
        <v>0</v>
      </c>
      <c r="BZ576" s="451">
        <f t="shared" si="479"/>
        <v>0</v>
      </c>
      <c r="CA576" s="451">
        <f t="shared" si="480"/>
        <v>0</v>
      </c>
      <c r="CB576" s="451">
        <f t="shared" si="481"/>
        <v>0</v>
      </c>
      <c r="CC576" s="451">
        <f t="shared" si="482"/>
        <v>0</v>
      </c>
      <c r="CD576" s="452">
        <f t="shared" si="483"/>
        <v>0</v>
      </c>
      <c r="CE576" s="453">
        <f>IF($AF576="3/3",$R576*参照!$J$4,IF($AF576="2/3",$R576*参照!$J$5,IF($AF576="1/3",$R576*参照!$J$6,IF($AF576="1/4(多子)",$R576*参照!$J$4,IF($AF576="1/4(工･農)",$R576*参照!$J$7,IF($AF576="3/3(多子)",$R576*参照!$J$4,IF($AF576="2/3(多子)",$R576*参照!$J$4,IF($AF576="1/3(多子)",$R576*参照!$J$4,IF($AF576="多子世帯",$R576*参照!$J$4,)))))))))</f>
        <v>0</v>
      </c>
      <c r="CF576" s="454" t="b">
        <f>IF(AH576="3/3",$M576*参照!$I$4,IF(AH576="2/3",$M576*参照!$I$5,IF(AH576="1/3",$M576*参照!$I$6,IF(AH576="1/4(多子)",$M576*参照!$I$4,IF(AH576="1/4(工･農)",$M576*参照!$I$7,IF(AH576="3/3(多子)",$M576*参照!$I$4,IF(AH576="2/3(多子)",$M576*参照!$I$4,IF(AH576="1/3(多子)",$M576*参照!$I$4,IF(AH576="多子世帯",$M576*参照!$I$4,IF(AH576="対象外",0))))))))))</f>
        <v>0</v>
      </c>
      <c r="CG576" s="454" t="b">
        <f>IF(AI576="3/3",$M576*参照!$I$4,IF(AI576="2/3",$M576*参照!$I$5,IF(AI576="1/3",$M576*参照!$I$6,IF(AI576="1/4(多子)",$M576*参照!$I$4,IF(AI576="1/4(工･農)",$M576*参照!$I$7,IF(AI576="3/3(多子)",$M576*参照!$I$4,IF(AI576="2/3(多子)",$M576*参照!$I$4,IF(AI576="1/3(多子)",$M576*参照!$I$4,IF(AI576="多子世帯",$M576*参照!$I$4,IF(AI576="対象外",0))))))))))</f>
        <v>0</v>
      </c>
      <c r="CH576" s="454" t="b">
        <f>IF(AJ576="3/3",$M576*参照!$I$4,IF(AJ576="2/3",$M576*参照!$I$5,IF(AJ576="1/3",$M576*参照!$I$6,IF(AJ576="1/4(多子)",$M576*参照!$I$4,IF(AJ576="1/4(工･農)",$M576*参照!$I$7,IF(AJ576="3/3(多子)",$M576*参照!$I$4,IF(AJ576="2/3(多子)",$M576*参照!$I$4,IF(AJ576="1/3(多子)",$M576*参照!$I$4,IF(AJ576="多子世帯",$M576*参照!$I$4,IF(AJ576="対象外",0))))))))))</f>
        <v>0</v>
      </c>
      <c r="CI576" s="454" t="b">
        <f>IF(AK576="3/3",$M576*参照!$I$4,IF(AK576="2/3",$M576*参照!$I$5,IF(AK576="1/3",$M576*参照!$I$6,IF(AK576="1/4(多子)",$M576*参照!$I$4,IF(AK576="1/4(工･農)",$M576*参照!$I$7,IF(AK576="3/3(多子)",$M576*参照!$I$4,IF(AK576="2/3(多子)",$M576*参照!$I$4,IF(AK576="1/3(多子)",$M576*参照!$I$4,IF(AK576="多子世帯",$M576*参照!$I$4,IF(AK576="対象外",0))))))))))</f>
        <v>0</v>
      </c>
      <c r="CJ576" s="454" t="b">
        <f>IF(AL576="3/3",$M576*参照!$I$4,IF(AL576="2/3",$M576*参照!$I$5,IF(AL576="1/3",$M576*参照!$I$6,IF(AL576="1/4(多子)",$M576*参照!$I$4,IF(AL576="1/4(工･農)",$M576*参照!$I$7,IF(AL576="3/3(多子)",$M576*参照!$I$4,IF(AL576="2/3(多子)",$M576*参照!$I$4,IF(AL576="1/3(多子)",$M576*参照!$I$4,IF(AL576="多子世帯",$M576*参照!$I$4,IF(AL576="対象外",0))))))))))</f>
        <v>0</v>
      </c>
      <c r="CK576" s="454" t="b">
        <f>IF(AM576="3/3",$M576*参照!$I$4,IF(AM576="2/3",$M576*参照!$I$5,IF(AM576="1/3",$M576*参照!$I$6,IF(AM576="1/4(多子)",$M576*参照!$I$4,IF(AM576="1/4(工･農)",$M576*参照!$I$7,IF(AM576="3/3(多子)",$M576*参照!$I$4,IF(AM576="2/3(多子)",$M576*参照!$I$4,IF(AM576="1/3(多子)",$M576*参照!$I$4,IF(AM576="多子世帯",$M576*参照!$I$4,IF(AM576="対象外",0))))))))))</f>
        <v>0</v>
      </c>
      <c r="CL576" s="454" t="b">
        <f>IF(AN576="3/3",$M576*参照!$I$4,IF(AN576="2/3",$M576*参照!$I$5,IF(AN576="1/3",$M576*参照!$I$6,IF(AN576="1/4(多子)",$M576*参照!$I$4,IF(AN576="1/4(工･農)",$M576*参照!$I$7,IF(AN576="3/3(多子)",$M576*参照!$I$4,IF(AN576="2/3(多子)",$M576*参照!$I$4,IF(AN576="1/3(多子)",$M576*参照!$I$4,IF(AN576="多子世帯",$M576*参照!$I$4,IF(AN576="対象外",0))))))))))</f>
        <v>0</v>
      </c>
      <c r="CM576" s="454" t="b">
        <f>IF(AO576="3/3",$M576*参照!$I$4,IF(AO576="2/3",$M576*参照!$I$5,IF(AO576="1/3",$M576*参照!$I$6,IF(AO576="1/4(多子)",$M576*参照!$I$4,IF(AO576="1/4(工･農)",$M576*参照!$I$7,IF(AO576="3/3(多子)",$M576*参照!$I$4,IF(AO576="2/3(多子)",$M576*参照!$I$4,IF(AO576="1/3(多子)",$M576*参照!$I$4,IF(AO576="多子世帯",$M576*参照!$I$4,IF(AO576="対象外",0))))))))))</f>
        <v>0</v>
      </c>
      <c r="CN576" s="454" t="b">
        <f>IF(AP576="3/3",$M576*参照!$I$4,IF(AP576="2/3",$M576*参照!$I$5,IF(AP576="1/3",$M576*参照!$I$6,IF(AP576="1/4(多子)",$M576*参照!$I$4,IF(AP576="1/4(工･農)",$M576*参照!$I$7,IF(AP576="3/3(多子)",$M576*参照!$I$4,IF(AP576="2/3(多子)",$M576*参照!$I$4,IF(AP576="1/3(多子)",$M576*参照!$I$4,IF(AP576="多子世帯",$M576*参照!$I$4,IF(AP576="対象外",0))))))))))</f>
        <v>0</v>
      </c>
      <c r="CO576" s="454" t="b">
        <f>IF(AQ576="3/3",$M576*参照!$I$4,IF(AQ576="2/3",$M576*参照!$I$5,IF(AQ576="1/3",$M576*参照!$I$6,IF(AQ576="1/4(多子)",$M576*参照!$I$4,IF(AQ576="1/4(工･農)",$M576*参照!$I$7,IF(AQ576="3/3(多子)",$M576*参照!$I$4,IF(AQ576="2/3(多子)",$M576*参照!$I$4,IF(AQ576="1/3(多子)",$M576*参照!$I$4,IF(AQ576="多子世帯",$M576*参照!$I$4,IF(AQ576="対象外",0))))))))))</f>
        <v>0</v>
      </c>
      <c r="CP576" s="454" t="b">
        <f>IF(AR576="3/3",$M576*参照!$I$4,IF(AR576="2/3",$M576*参照!$I$5,IF(AR576="1/3",$M576*参照!$I$6,IF(AR576="1/4(多子)",$M576*参照!$I$4,IF(AR576="1/4(工･農)",$M576*参照!$I$7,IF(AR576="3/3(多子)",$M576*参照!$I$4,IF(AR576="2/3(多子)",$M576*参照!$I$4,IF(AR576="1/3(多子)",$M576*参照!$I$4,IF(AR576="多子世帯",$M576*参照!$I$4,IF(AR576="対象外",0))))))))))</f>
        <v>0</v>
      </c>
      <c r="CQ576" s="455" t="b">
        <f>IF(AS576="3/3",$M576*参照!$I$4,IF(AS576="2/3",$M576*参照!$I$5,IF(AS576="1/3",$M576*参照!$I$6,IF(AS576="1/4(多子)",$M576*参照!$I$4,IF(AS576="1/4(工･農)",$M576*参照!$I$7,IF(AS576="3/3(多子)",$M576*参照!$I$4,IF(AS576="2/3(多子)",$M576*参照!$I$4,IF(AS576="1/3(多子)",$M576*参照!$I$4,IF(AS576="多子世帯",$M576*参照!$I$4,IF(AS576="対象外",0))))))))))</f>
        <v>0</v>
      </c>
      <c r="CR576" s="456">
        <f t="shared" si="484"/>
        <v>0</v>
      </c>
      <c r="CS576" s="66"/>
      <c r="CT576" s="147"/>
      <c r="CU576" s="147"/>
      <c r="CV576" s="147"/>
      <c r="CW576" s="147"/>
      <c r="CX576" s="147"/>
      <c r="CY576" s="149"/>
      <c r="CZ576" s="100"/>
      <c r="DA576" s="147"/>
      <c r="DB576" s="147"/>
      <c r="DC576" s="147"/>
      <c r="DD576" s="147"/>
      <c r="DE576" s="147"/>
      <c r="DF576" s="148">
        <f t="shared" si="485"/>
        <v>0</v>
      </c>
      <c r="DG576" s="77">
        <f>IF(CD576=0,0,(ROUNDUP(O576*(BU576*参照!$C$5+BV576*参照!$C$6+BW576*参照!$C$7+BX576*参照!$C$8+BY576*参照!$C$9+BZ576*参照!$C$10+CA576*参照!$C$11+CB576*参照!$C$12+CC576*参照!$C$13)/CD576,-2)))</f>
        <v>0</v>
      </c>
      <c r="DH576" s="136" t="str">
        <f t="shared" si="456"/>
        <v>B</v>
      </c>
    </row>
    <row r="577" spans="1:112" ht="14.4">
      <c r="A577" s="138">
        <v>536</v>
      </c>
      <c r="B577" s="354"/>
      <c r="C577" s="355"/>
      <c r="D577" s="213"/>
      <c r="E577" s="213"/>
      <c r="F577" s="185"/>
      <c r="G577" s="213"/>
      <c r="H577" s="355"/>
      <c r="I577" s="237">
        <v>0</v>
      </c>
      <c r="J577" s="236">
        <f t="shared" si="457"/>
        <v>0</v>
      </c>
      <c r="K577" s="387">
        <f>IF(D577="昼間",参照!$E$4,IF(D577="夜間等",参照!$E$5,IF(D577="通信",参照!$E$6,0)))</f>
        <v>0</v>
      </c>
      <c r="L577" s="240">
        <f t="shared" si="458"/>
        <v>0</v>
      </c>
      <c r="M577" s="241">
        <f t="shared" si="459"/>
        <v>0</v>
      </c>
      <c r="N577" s="238"/>
      <c r="O577" s="238">
        <f t="shared" si="460"/>
        <v>0</v>
      </c>
      <c r="P577" s="389">
        <v>0</v>
      </c>
      <c r="Q577" s="392">
        <f>IF(D577="昼間",参照!$F$4,IF(D577="夜間等",参照!$F$5,IF(D577="通信",参照!$F$6,0)))</f>
        <v>0</v>
      </c>
      <c r="R577" s="240">
        <f t="shared" si="461"/>
        <v>0</v>
      </c>
      <c r="S577" s="214"/>
      <c r="T577" s="384">
        <f t="shared" si="462"/>
        <v>0</v>
      </c>
      <c r="U577" s="382">
        <f t="shared" si="463"/>
        <v>0</v>
      </c>
      <c r="V577" s="380">
        <f t="shared" si="464"/>
        <v>0</v>
      </c>
      <c r="W577" s="378">
        <f t="shared" si="465"/>
        <v>0</v>
      </c>
      <c r="X577" s="386" t="str">
        <f t="shared" si="435"/>
        <v>0</v>
      </c>
      <c r="Y577" s="379">
        <f t="shared" si="466"/>
        <v>0</v>
      </c>
      <c r="Z577" s="441"/>
      <c r="AA577" s="441"/>
      <c r="AB577" s="445">
        <f t="shared" si="467"/>
        <v>0</v>
      </c>
      <c r="AC577" s="356">
        <f t="shared" si="468"/>
        <v>0</v>
      </c>
      <c r="AD577" s="123">
        <f t="shared" si="436"/>
        <v>0</v>
      </c>
      <c r="AE577" s="123">
        <f t="shared" si="437"/>
        <v>0</v>
      </c>
      <c r="AF577" s="183"/>
      <c r="AG577" s="32"/>
      <c r="AH577" s="97"/>
      <c r="AI577" s="33"/>
      <c r="AJ577" s="97"/>
      <c r="AK577" s="33"/>
      <c r="AL577" s="97"/>
      <c r="AM577" s="98"/>
      <c r="AN577" s="99"/>
      <c r="AO577" s="147"/>
      <c r="AP577" s="147"/>
      <c r="AQ577" s="147"/>
      <c r="AR577" s="147"/>
      <c r="AS577" s="33"/>
      <c r="AT577" s="308">
        <f t="shared" si="438"/>
        <v>0</v>
      </c>
      <c r="AU577" s="295">
        <f t="shared" si="439"/>
        <v>0</v>
      </c>
      <c r="AV577" s="295">
        <f t="shared" si="440"/>
        <v>0</v>
      </c>
      <c r="AW577" s="295">
        <f t="shared" si="441"/>
        <v>0</v>
      </c>
      <c r="AX577" s="295">
        <f t="shared" si="442"/>
        <v>0</v>
      </c>
      <c r="AY577" s="295">
        <f t="shared" si="443"/>
        <v>0</v>
      </c>
      <c r="AZ577" s="295">
        <f t="shared" si="444"/>
        <v>0</v>
      </c>
      <c r="BA577" s="295">
        <f t="shared" si="445"/>
        <v>0</v>
      </c>
      <c r="BB577" s="310">
        <f t="shared" si="446"/>
        <v>0</v>
      </c>
      <c r="BC577" s="308">
        <f t="shared" si="447"/>
        <v>0</v>
      </c>
      <c r="BD577" s="308">
        <f t="shared" si="448"/>
        <v>0</v>
      </c>
      <c r="BE577" s="295">
        <f t="shared" si="449"/>
        <v>0</v>
      </c>
      <c r="BF577" s="308">
        <f t="shared" si="450"/>
        <v>0</v>
      </c>
      <c r="BG577" s="295">
        <f t="shared" si="451"/>
        <v>0</v>
      </c>
      <c r="BH577" s="308">
        <f t="shared" si="452"/>
        <v>0</v>
      </c>
      <c r="BI577" s="295">
        <f t="shared" si="453"/>
        <v>0</v>
      </c>
      <c r="BJ577" s="295">
        <f t="shared" si="454"/>
        <v>0</v>
      </c>
      <c r="BK577" s="310">
        <f t="shared" si="455"/>
        <v>0</v>
      </c>
      <c r="BL577" s="317">
        <f t="shared" si="469"/>
        <v>0</v>
      </c>
      <c r="BM577" s="299">
        <f t="shared" si="469"/>
        <v>0</v>
      </c>
      <c r="BN577" s="299">
        <f t="shared" si="470"/>
        <v>0</v>
      </c>
      <c r="BO577" s="299">
        <f t="shared" si="469"/>
        <v>0</v>
      </c>
      <c r="BP577" s="299">
        <f t="shared" si="471"/>
        <v>0</v>
      </c>
      <c r="BQ577" s="299">
        <f t="shared" si="469"/>
        <v>0</v>
      </c>
      <c r="BR577" s="299">
        <f t="shared" si="472"/>
        <v>0</v>
      </c>
      <c r="BS577" s="299">
        <f t="shared" si="473"/>
        <v>0</v>
      </c>
      <c r="BT577" s="318">
        <f t="shared" si="473"/>
        <v>0</v>
      </c>
      <c r="BU577" s="450">
        <f t="shared" si="474"/>
        <v>0</v>
      </c>
      <c r="BV577" s="451">
        <f t="shared" si="475"/>
        <v>0</v>
      </c>
      <c r="BW577" s="451">
        <f t="shared" si="476"/>
        <v>0</v>
      </c>
      <c r="BX577" s="451">
        <f t="shared" si="477"/>
        <v>0</v>
      </c>
      <c r="BY577" s="451">
        <f t="shared" si="478"/>
        <v>0</v>
      </c>
      <c r="BZ577" s="451">
        <f t="shared" si="479"/>
        <v>0</v>
      </c>
      <c r="CA577" s="451">
        <f t="shared" si="480"/>
        <v>0</v>
      </c>
      <c r="CB577" s="451">
        <f t="shared" si="481"/>
        <v>0</v>
      </c>
      <c r="CC577" s="451">
        <f t="shared" si="482"/>
        <v>0</v>
      </c>
      <c r="CD577" s="452">
        <f t="shared" si="483"/>
        <v>0</v>
      </c>
      <c r="CE577" s="453">
        <f>IF($AF577="3/3",$R577*参照!$J$4,IF($AF577="2/3",$R577*参照!$J$5,IF($AF577="1/3",$R577*参照!$J$6,IF($AF577="1/4(多子)",$R577*参照!$J$4,IF($AF577="1/4(工･農)",$R577*参照!$J$7,IF($AF577="3/3(多子)",$R577*参照!$J$4,IF($AF577="2/3(多子)",$R577*参照!$J$4,IF($AF577="1/3(多子)",$R577*参照!$J$4,IF($AF577="多子世帯",$R577*参照!$J$4,)))))))))</f>
        <v>0</v>
      </c>
      <c r="CF577" s="454" t="b">
        <f>IF(AH577="3/3",$M577*参照!$I$4,IF(AH577="2/3",$M577*参照!$I$5,IF(AH577="1/3",$M577*参照!$I$6,IF(AH577="1/4(多子)",$M577*参照!$I$4,IF(AH577="1/4(工･農)",$M577*参照!$I$7,IF(AH577="3/3(多子)",$M577*参照!$I$4,IF(AH577="2/3(多子)",$M577*参照!$I$4,IF(AH577="1/3(多子)",$M577*参照!$I$4,IF(AH577="多子世帯",$M577*参照!$I$4,IF(AH577="対象外",0))))))))))</f>
        <v>0</v>
      </c>
      <c r="CG577" s="454" t="b">
        <f>IF(AI577="3/3",$M577*参照!$I$4,IF(AI577="2/3",$M577*参照!$I$5,IF(AI577="1/3",$M577*参照!$I$6,IF(AI577="1/4(多子)",$M577*参照!$I$4,IF(AI577="1/4(工･農)",$M577*参照!$I$7,IF(AI577="3/3(多子)",$M577*参照!$I$4,IF(AI577="2/3(多子)",$M577*参照!$I$4,IF(AI577="1/3(多子)",$M577*参照!$I$4,IF(AI577="多子世帯",$M577*参照!$I$4,IF(AI577="対象外",0))))))))))</f>
        <v>0</v>
      </c>
      <c r="CH577" s="454" t="b">
        <f>IF(AJ577="3/3",$M577*参照!$I$4,IF(AJ577="2/3",$M577*参照!$I$5,IF(AJ577="1/3",$M577*参照!$I$6,IF(AJ577="1/4(多子)",$M577*参照!$I$4,IF(AJ577="1/4(工･農)",$M577*参照!$I$7,IF(AJ577="3/3(多子)",$M577*参照!$I$4,IF(AJ577="2/3(多子)",$M577*参照!$I$4,IF(AJ577="1/3(多子)",$M577*参照!$I$4,IF(AJ577="多子世帯",$M577*参照!$I$4,IF(AJ577="対象外",0))))))))))</f>
        <v>0</v>
      </c>
      <c r="CI577" s="454" t="b">
        <f>IF(AK577="3/3",$M577*参照!$I$4,IF(AK577="2/3",$M577*参照!$I$5,IF(AK577="1/3",$M577*参照!$I$6,IF(AK577="1/4(多子)",$M577*参照!$I$4,IF(AK577="1/4(工･農)",$M577*参照!$I$7,IF(AK577="3/3(多子)",$M577*参照!$I$4,IF(AK577="2/3(多子)",$M577*参照!$I$4,IF(AK577="1/3(多子)",$M577*参照!$I$4,IF(AK577="多子世帯",$M577*参照!$I$4,IF(AK577="対象外",0))))))))))</f>
        <v>0</v>
      </c>
      <c r="CJ577" s="454" t="b">
        <f>IF(AL577="3/3",$M577*参照!$I$4,IF(AL577="2/3",$M577*参照!$I$5,IF(AL577="1/3",$M577*参照!$I$6,IF(AL577="1/4(多子)",$M577*参照!$I$4,IF(AL577="1/4(工･農)",$M577*参照!$I$7,IF(AL577="3/3(多子)",$M577*参照!$I$4,IF(AL577="2/3(多子)",$M577*参照!$I$4,IF(AL577="1/3(多子)",$M577*参照!$I$4,IF(AL577="多子世帯",$M577*参照!$I$4,IF(AL577="対象外",0))))))))))</f>
        <v>0</v>
      </c>
      <c r="CK577" s="454" t="b">
        <f>IF(AM577="3/3",$M577*参照!$I$4,IF(AM577="2/3",$M577*参照!$I$5,IF(AM577="1/3",$M577*参照!$I$6,IF(AM577="1/4(多子)",$M577*参照!$I$4,IF(AM577="1/4(工･農)",$M577*参照!$I$7,IF(AM577="3/3(多子)",$M577*参照!$I$4,IF(AM577="2/3(多子)",$M577*参照!$I$4,IF(AM577="1/3(多子)",$M577*参照!$I$4,IF(AM577="多子世帯",$M577*参照!$I$4,IF(AM577="対象外",0))))))))))</f>
        <v>0</v>
      </c>
      <c r="CL577" s="454" t="b">
        <f>IF(AN577="3/3",$M577*参照!$I$4,IF(AN577="2/3",$M577*参照!$I$5,IF(AN577="1/3",$M577*参照!$I$6,IF(AN577="1/4(多子)",$M577*参照!$I$4,IF(AN577="1/4(工･農)",$M577*参照!$I$7,IF(AN577="3/3(多子)",$M577*参照!$I$4,IF(AN577="2/3(多子)",$M577*参照!$I$4,IF(AN577="1/3(多子)",$M577*参照!$I$4,IF(AN577="多子世帯",$M577*参照!$I$4,IF(AN577="対象外",0))))))))))</f>
        <v>0</v>
      </c>
      <c r="CM577" s="454" t="b">
        <f>IF(AO577="3/3",$M577*参照!$I$4,IF(AO577="2/3",$M577*参照!$I$5,IF(AO577="1/3",$M577*参照!$I$6,IF(AO577="1/4(多子)",$M577*参照!$I$4,IF(AO577="1/4(工･農)",$M577*参照!$I$7,IF(AO577="3/3(多子)",$M577*参照!$I$4,IF(AO577="2/3(多子)",$M577*参照!$I$4,IF(AO577="1/3(多子)",$M577*参照!$I$4,IF(AO577="多子世帯",$M577*参照!$I$4,IF(AO577="対象外",0))))))))))</f>
        <v>0</v>
      </c>
      <c r="CN577" s="454" t="b">
        <f>IF(AP577="3/3",$M577*参照!$I$4,IF(AP577="2/3",$M577*参照!$I$5,IF(AP577="1/3",$M577*参照!$I$6,IF(AP577="1/4(多子)",$M577*参照!$I$4,IF(AP577="1/4(工･農)",$M577*参照!$I$7,IF(AP577="3/3(多子)",$M577*参照!$I$4,IF(AP577="2/3(多子)",$M577*参照!$I$4,IF(AP577="1/3(多子)",$M577*参照!$I$4,IF(AP577="多子世帯",$M577*参照!$I$4,IF(AP577="対象外",0))))))))))</f>
        <v>0</v>
      </c>
      <c r="CO577" s="454" t="b">
        <f>IF(AQ577="3/3",$M577*参照!$I$4,IF(AQ577="2/3",$M577*参照!$I$5,IF(AQ577="1/3",$M577*参照!$I$6,IF(AQ577="1/4(多子)",$M577*参照!$I$4,IF(AQ577="1/4(工･農)",$M577*参照!$I$7,IF(AQ577="3/3(多子)",$M577*参照!$I$4,IF(AQ577="2/3(多子)",$M577*参照!$I$4,IF(AQ577="1/3(多子)",$M577*参照!$I$4,IF(AQ577="多子世帯",$M577*参照!$I$4,IF(AQ577="対象外",0))))))))))</f>
        <v>0</v>
      </c>
      <c r="CP577" s="454" t="b">
        <f>IF(AR577="3/3",$M577*参照!$I$4,IF(AR577="2/3",$M577*参照!$I$5,IF(AR577="1/3",$M577*参照!$I$6,IF(AR577="1/4(多子)",$M577*参照!$I$4,IF(AR577="1/4(工･農)",$M577*参照!$I$7,IF(AR577="3/3(多子)",$M577*参照!$I$4,IF(AR577="2/3(多子)",$M577*参照!$I$4,IF(AR577="1/3(多子)",$M577*参照!$I$4,IF(AR577="多子世帯",$M577*参照!$I$4,IF(AR577="対象外",0))))))))))</f>
        <v>0</v>
      </c>
      <c r="CQ577" s="455" t="b">
        <f>IF(AS577="3/3",$M577*参照!$I$4,IF(AS577="2/3",$M577*参照!$I$5,IF(AS577="1/3",$M577*参照!$I$6,IF(AS577="1/4(多子)",$M577*参照!$I$4,IF(AS577="1/4(工･農)",$M577*参照!$I$7,IF(AS577="3/3(多子)",$M577*参照!$I$4,IF(AS577="2/3(多子)",$M577*参照!$I$4,IF(AS577="1/3(多子)",$M577*参照!$I$4,IF(AS577="多子世帯",$M577*参照!$I$4,IF(AS577="対象外",0))))))))))</f>
        <v>0</v>
      </c>
      <c r="CR577" s="456">
        <f t="shared" si="484"/>
        <v>0</v>
      </c>
      <c r="CS577" s="66"/>
      <c r="CT577" s="147"/>
      <c r="CU577" s="147"/>
      <c r="CV577" s="147"/>
      <c r="CW577" s="147"/>
      <c r="CX577" s="147"/>
      <c r="CY577" s="149"/>
      <c r="CZ577" s="100"/>
      <c r="DA577" s="147"/>
      <c r="DB577" s="147"/>
      <c r="DC577" s="147"/>
      <c r="DD577" s="147"/>
      <c r="DE577" s="147"/>
      <c r="DF577" s="148">
        <f t="shared" si="485"/>
        <v>0</v>
      </c>
      <c r="DG577" s="77">
        <f>IF(CD577=0,0,(ROUNDUP(O577*(BU577*参照!$C$5+BV577*参照!$C$6+BW577*参照!$C$7+BX577*参照!$C$8+BY577*参照!$C$9+BZ577*参照!$C$10+CA577*参照!$C$11+CB577*参照!$C$12+CC577*参照!$C$13)/CD577,-2)))</f>
        <v>0</v>
      </c>
      <c r="DH577" s="136" t="str">
        <f t="shared" si="456"/>
        <v>B</v>
      </c>
    </row>
    <row r="578" spans="1:112" ht="14.4">
      <c r="A578" s="138">
        <v>537</v>
      </c>
      <c r="B578" s="354"/>
      <c r="C578" s="355"/>
      <c r="D578" s="213"/>
      <c r="E578" s="213"/>
      <c r="F578" s="185"/>
      <c r="G578" s="213"/>
      <c r="H578" s="355"/>
      <c r="I578" s="237">
        <v>0</v>
      </c>
      <c r="J578" s="236">
        <f t="shared" si="457"/>
        <v>0</v>
      </c>
      <c r="K578" s="387">
        <f>IF(D578="昼間",参照!$E$4,IF(D578="夜間等",参照!$E$5,IF(D578="通信",参照!$E$6,0)))</f>
        <v>0</v>
      </c>
      <c r="L578" s="240">
        <f t="shared" si="458"/>
        <v>0</v>
      </c>
      <c r="M578" s="241">
        <f t="shared" si="459"/>
        <v>0</v>
      </c>
      <c r="N578" s="238"/>
      <c r="O578" s="238">
        <f t="shared" si="460"/>
        <v>0</v>
      </c>
      <c r="P578" s="389">
        <v>0</v>
      </c>
      <c r="Q578" s="392">
        <f>IF(D578="昼間",参照!$F$4,IF(D578="夜間等",参照!$F$5,IF(D578="通信",参照!$F$6,0)))</f>
        <v>0</v>
      </c>
      <c r="R578" s="240">
        <f t="shared" si="461"/>
        <v>0</v>
      </c>
      <c r="S578" s="214"/>
      <c r="T578" s="384">
        <f t="shared" si="462"/>
        <v>0</v>
      </c>
      <c r="U578" s="382">
        <f t="shared" si="463"/>
        <v>0</v>
      </c>
      <c r="V578" s="380">
        <f t="shared" si="464"/>
        <v>0</v>
      </c>
      <c r="W578" s="378">
        <f t="shared" si="465"/>
        <v>0</v>
      </c>
      <c r="X578" s="386" t="str">
        <f t="shared" si="435"/>
        <v>0</v>
      </c>
      <c r="Y578" s="379">
        <f t="shared" si="466"/>
        <v>0</v>
      </c>
      <c r="Z578" s="441"/>
      <c r="AA578" s="441"/>
      <c r="AB578" s="445">
        <f t="shared" si="467"/>
        <v>0</v>
      </c>
      <c r="AC578" s="356">
        <f t="shared" si="468"/>
        <v>0</v>
      </c>
      <c r="AD578" s="123">
        <f t="shared" si="436"/>
        <v>0</v>
      </c>
      <c r="AE578" s="123">
        <f t="shared" si="437"/>
        <v>0</v>
      </c>
      <c r="AF578" s="183"/>
      <c r="AG578" s="32"/>
      <c r="AH578" s="97"/>
      <c r="AI578" s="33"/>
      <c r="AJ578" s="97"/>
      <c r="AK578" s="33"/>
      <c r="AL578" s="97"/>
      <c r="AM578" s="98"/>
      <c r="AN578" s="99"/>
      <c r="AO578" s="147"/>
      <c r="AP578" s="147"/>
      <c r="AQ578" s="147"/>
      <c r="AR578" s="147"/>
      <c r="AS578" s="33"/>
      <c r="AT578" s="308">
        <f t="shared" si="438"/>
        <v>0</v>
      </c>
      <c r="AU578" s="295">
        <f t="shared" si="439"/>
        <v>0</v>
      </c>
      <c r="AV578" s="295">
        <f t="shared" si="440"/>
        <v>0</v>
      </c>
      <c r="AW578" s="295">
        <f t="shared" si="441"/>
        <v>0</v>
      </c>
      <c r="AX578" s="295">
        <f t="shared" si="442"/>
        <v>0</v>
      </c>
      <c r="AY578" s="295">
        <f t="shared" si="443"/>
        <v>0</v>
      </c>
      <c r="AZ578" s="295">
        <f t="shared" si="444"/>
        <v>0</v>
      </c>
      <c r="BA578" s="295">
        <f t="shared" si="445"/>
        <v>0</v>
      </c>
      <c r="BB578" s="310">
        <f t="shared" si="446"/>
        <v>0</v>
      </c>
      <c r="BC578" s="308">
        <f t="shared" si="447"/>
        <v>0</v>
      </c>
      <c r="BD578" s="308">
        <f t="shared" si="448"/>
        <v>0</v>
      </c>
      <c r="BE578" s="295">
        <f t="shared" si="449"/>
        <v>0</v>
      </c>
      <c r="BF578" s="308">
        <f t="shared" si="450"/>
        <v>0</v>
      </c>
      <c r="BG578" s="295">
        <f t="shared" si="451"/>
        <v>0</v>
      </c>
      <c r="BH578" s="308">
        <f t="shared" si="452"/>
        <v>0</v>
      </c>
      <c r="BI578" s="295">
        <f t="shared" si="453"/>
        <v>0</v>
      </c>
      <c r="BJ578" s="295">
        <f t="shared" si="454"/>
        <v>0</v>
      </c>
      <c r="BK578" s="310">
        <f t="shared" si="455"/>
        <v>0</v>
      </c>
      <c r="BL578" s="317">
        <f t="shared" si="469"/>
        <v>0</v>
      </c>
      <c r="BM578" s="299">
        <f t="shared" si="469"/>
        <v>0</v>
      </c>
      <c r="BN578" s="299">
        <f t="shared" si="470"/>
        <v>0</v>
      </c>
      <c r="BO578" s="299">
        <f t="shared" si="469"/>
        <v>0</v>
      </c>
      <c r="BP578" s="299">
        <f t="shared" si="471"/>
        <v>0</v>
      </c>
      <c r="BQ578" s="299">
        <f t="shared" si="469"/>
        <v>0</v>
      </c>
      <c r="BR578" s="299">
        <f t="shared" si="472"/>
        <v>0</v>
      </c>
      <c r="BS578" s="299">
        <f t="shared" si="473"/>
        <v>0</v>
      </c>
      <c r="BT578" s="318">
        <f t="shared" si="473"/>
        <v>0</v>
      </c>
      <c r="BU578" s="450">
        <f t="shared" si="474"/>
        <v>0</v>
      </c>
      <c r="BV578" s="451">
        <f t="shared" si="475"/>
        <v>0</v>
      </c>
      <c r="BW578" s="451">
        <f t="shared" si="476"/>
        <v>0</v>
      </c>
      <c r="BX578" s="451">
        <f t="shared" si="477"/>
        <v>0</v>
      </c>
      <c r="BY578" s="451">
        <f t="shared" si="478"/>
        <v>0</v>
      </c>
      <c r="BZ578" s="451">
        <f t="shared" si="479"/>
        <v>0</v>
      </c>
      <c r="CA578" s="451">
        <f t="shared" si="480"/>
        <v>0</v>
      </c>
      <c r="CB578" s="451">
        <f t="shared" si="481"/>
        <v>0</v>
      </c>
      <c r="CC578" s="451">
        <f t="shared" si="482"/>
        <v>0</v>
      </c>
      <c r="CD578" s="452">
        <f t="shared" si="483"/>
        <v>0</v>
      </c>
      <c r="CE578" s="453">
        <f>IF($AF578="3/3",$R578*参照!$J$4,IF($AF578="2/3",$R578*参照!$J$5,IF($AF578="1/3",$R578*参照!$J$6,IF($AF578="1/4(多子)",$R578*参照!$J$4,IF($AF578="1/4(工･農)",$R578*参照!$J$7,IF($AF578="3/3(多子)",$R578*参照!$J$4,IF($AF578="2/3(多子)",$R578*参照!$J$4,IF($AF578="1/3(多子)",$R578*参照!$J$4,IF($AF578="多子世帯",$R578*参照!$J$4,)))))))))</f>
        <v>0</v>
      </c>
      <c r="CF578" s="454" t="b">
        <f>IF(AH578="3/3",$M578*参照!$I$4,IF(AH578="2/3",$M578*参照!$I$5,IF(AH578="1/3",$M578*参照!$I$6,IF(AH578="1/4(多子)",$M578*参照!$I$4,IF(AH578="1/4(工･農)",$M578*参照!$I$7,IF(AH578="3/3(多子)",$M578*参照!$I$4,IF(AH578="2/3(多子)",$M578*参照!$I$4,IF(AH578="1/3(多子)",$M578*参照!$I$4,IF(AH578="多子世帯",$M578*参照!$I$4,IF(AH578="対象外",0))))))))))</f>
        <v>0</v>
      </c>
      <c r="CG578" s="454" t="b">
        <f>IF(AI578="3/3",$M578*参照!$I$4,IF(AI578="2/3",$M578*参照!$I$5,IF(AI578="1/3",$M578*参照!$I$6,IF(AI578="1/4(多子)",$M578*参照!$I$4,IF(AI578="1/4(工･農)",$M578*参照!$I$7,IF(AI578="3/3(多子)",$M578*参照!$I$4,IF(AI578="2/3(多子)",$M578*参照!$I$4,IF(AI578="1/3(多子)",$M578*参照!$I$4,IF(AI578="多子世帯",$M578*参照!$I$4,IF(AI578="対象外",0))))))))))</f>
        <v>0</v>
      </c>
      <c r="CH578" s="454" t="b">
        <f>IF(AJ578="3/3",$M578*参照!$I$4,IF(AJ578="2/3",$M578*参照!$I$5,IF(AJ578="1/3",$M578*参照!$I$6,IF(AJ578="1/4(多子)",$M578*参照!$I$4,IF(AJ578="1/4(工･農)",$M578*参照!$I$7,IF(AJ578="3/3(多子)",$M578*参照!$I$4,IF(AJ578="2/3(多子)",$M578*参照!$I$4,IF(AJ578="1/3(多子)",$M578*参照!$I$4,IF(AJ578="多子世帯",$M578*参照!$I$4,IF(AJ578="対象外",0))))))))))</f>
        <v>0</v>
      </c>
      <c r="CI578" s="454" t="b">
        <f>IF(AK578="3/3",$M578*参照!$I$4,IF(AK578="2/3",$M578*参照!$I$5,IF(AK578="1/3",$M578*参照!$I$6,IF(AK578="1/4(多子)",$M578*参照!$I$4,IF(AK578="1/4(工･農)",$M578*参照!$I$7,IF(AK578="3/3(多子)",$M578*参照!$I$4,IF(AK578="2/3(多子)",$M578*参照!$I$4,IF(AK578="1/3(多子)",$M578*参照!$I$4,IF(AK578="多子世帯",$M578*参照!$I$4,IF(AK578="対象外",0))))))))))</f>
        <v>0</v>
      </c>
      <c r="CJ578" s="454" t="b">
        <f>IF(AL578="3/3",$M578*参照!$I$4,IF(AL578="2/3",$M578*参照!$I$5,IF(AL578="1/3",$M578*参照!$I$6,IF(AL578="1/4(多子)",$M578*参照!$I$4,IF(AL578="1/4(工･農)",$M578*参照!$I$7,IF(AL578="3/3(多子)",$M578*参照!$I$4,IF(AL578="2/3(多子)",$M578*参照!$I$4,IF(AL578="1/3(多子)",$M578*参照!$I$4,IF(AL578="多子世帯",$M578*参照!$I$4,IF(AL578="対象外",0))))))))))</f>
        <v>0</v>
      </c>
      <c r="CK578" s="454" t="b">
        <f>IF(AM578="3/3",$M578*参照!$I$4,IF(AM578="2/3",$M578*参照!$I$5,IF(AM578="1/3",$M578*参照!$I$6,IF(AM578="1/4(多子)",$M578*参照!$I$4,IF(AM578="1/4(工･農)",$M578*参照!$I$7,IF(AM578="3/3(多子)",$M578*参照!$I$4,IF(AM578="2/3(多子)",$M578*参照!$I$4,IF(AM578="1/3(多子)",$M578*参照!$I$4,IF(AM578="多子世帯",$M578*参照!$I$4,IF(AM578="対象外",0))))))))))</f>
        <v>0</v>
      </c>
      <c r="CL578" s="454" t="b">
        <f>IF(AN578="3/3",$M578*参照!$I$4,IF(AN578="2/3",$M578*参照!$I$5,IF(AN578="1/3",$M578*参照!$I$6,IF(AN578="1/4(多子)",$M578*参照!$I$4,IF(AN578="1/4(工･農)",$M578*参照!$I$7,IF(AN578="3/3(多子)",$M578*参照!$I$4,IF(AN578="2/3(多子)",$M578*参照!$I$4,IF(AN578="1/3(多子)",$M578*参照!$I$4,IF(AN578="多子世帯",$M578*参照!$I$4,IF(AN578="対象外",0))))))))))</f>
        <v>0</v>
      </c>
      <c r="CM578" s="454" t="b">
        <f>IF(AO578="3/3",$M578*参照!$I$4,IF(AO578="2/3",$M578*参照!$I$5,IF(AO578="1/3",$M578*参照!$I$6,IF(AO578="1/4(多子)",$M578*参照!$I$4,IF(AO578="1/4(工･農)",$M578*参照!$I$7,IF(AO578="3/3(多子)",$M578*参照!$I$4,IF(AO578="2/3(多子)",$M578*参照!$I$4,IF(AO578="1/3(多子)",$M578*参照!$I$4,IF(AO578="多子世帯",$M578*参照!$I$4,IF(AO578="対象外",0))))))))))</f>
        <v>0</v>
      </c>
      <c r="CN578" s="454" t="b">
        <f>IF(AP578="3/3",$M578*参照!$I$4,IF(AP578="2/3",$M578*参照!$I$5,IF(AP578="1/3",$M578*参照!$I$6,IF(AP578="1/4(多子)",$M578*参照!$I$4,IF(AP578="1/4(工･農)",$M578*参照!$I$7,IF(AP578="3/3(多子)",$M578*参照!$I$4,IF(AP578="2/3(多子)",$M578*参照!$I$4,IF(AP578="1/3(多子)",$M578*参照!$I$4,IF(AP578="多子世帯",$M578*参照!$I$4,IF(AP578="対象外",0))))))))))</f>
        <v>0</v>
      </c>
      <c r="CO578" s="454" t="b">
        <f>IF(AQ578="3/3",$M578*参照!$I$4,IF(AQ578="2/3",$M578*参照!$I$5,IF(AQ578="1/3",$M578*参照!$I$6,IF(AQ578="1/4(多子)",$M578*参照!$I$4,IF(AQ578="1/4(工･農)",$M578*参照!$I$7,IF(AQ578="3/3(多子)",$M578*参照!$I$4,IF(AQ578="2/3(多子)",$M578*参照!$I$4,IF(AQ578="1/3(多子)",$M578*参照!$I$4,IF(AQ578="多子世帯",$M578*参照!$I$4,IF(AQ578="対象外",0))))))))))</f>
        <v>0</v>
      </c>
      <c r="CP578" s="454" t="b">
        <f>IF(AR578="3/3",$M578*参照!$I$4,IF(AR578="2/3",$M578*参照!$I$5,IF(AR578="1/3",$M578*参照!$I$6,IF(AR578="1/4(多子)",$M578*参照!$I$4,IF(AR578="1/4(工･農)",$M578*参照!$I$7,IF(AR578="3/3(多子)",$M578*参照!$I$4,IF(AR578="2/3(多子)",$M578*参照!$I$4,IF(AR578="1/3(多子)",$M578*参照!$I$4,IF(AR578="多子世帯",$M578*参照!$I$4,IF(AR578="対象外",0))))))))))</f>
        <v>0</v>
      </c>
      <c r="CQ578" s="455" t="b">
        <f>IF(AS578="3/3",$M578*参照!$I$4,IF(AS578="2/3",$M578*参照!$I$5,IF(AS578="1/3",$M578*参照!$I$6,IF(AS578="1/4(多子)",$M578*参照!$I$4,IF(AS578="1/4(工･農)",$M578*参照!$I$7,IF(AS578="3/3(多子)",$M578*参照!$I$4,IF(AS578="2/3(多子)",$M578*参照!$I$4,IF(AS578="1/3(多子)",$M578*参照!$I$4,IF(AS578="多子世帯",$M578*参照!$I$4,IF(AS578="対象外",0))))))))))</f>
        <v>0</v>
      </c>
      <c r="CR578" s="456">
        <f t="shared" si="484"/>
        <v>0</v>
      </c>
      <c r="CS578" s="66"/>
      <c r="CT578" s="147"/>
      <c r="CU578" s="147"/>
      <c r="CV578" s="147"/>
      <c r="CW578" s="147"/>
      <c r="CX578" s="147"/>
      <c r="CY578" s="149"/>
      <c r="CZ578" s="100"/>
      <c r="DA578" s="147"/>
      <c r="DB578" s="147"/>
      <c r="DC578" s="147"/>
      <c r="DD578" s="147"/>
      <c r="DE578" s="147"/>
      <c r="DF578" s="148">
        <f t="shared" si="485"/>
        <v>0</v>
      </c>
      <c r="DG578" s="77">
        <f>IF(CD578=0,0,(ROUNDUP(O578*(BU578*参照!$C$5+BV578*参照!$C$6+BW578*参照!$C$7+BX578*参照!$C$8+BY578*参照!$C$9+BZ578*参照!$C$10+CA578*参照!$C$11+CB578*参照!$C$12+CC578*参照!$C$13)/CD578,-2)))</f>
        <v>0</v>
      </c>
      <c r="DH578" s="136" t="str">
        <f t="shared" si="456"/>
        <v>B</v>
      </c>
    </row>
    <row r="579" spans="1:112" ht="14.4">
      <c r="A579" s="138">
        <v>538</v>
      </c>
      <c r="B579" s="354"/>
      <c r="C579" s="355"/>
      <c r="D579" s="213"/>
      <c r="E579" s="213"/>
      <c r="F579" s="185"/>
      <c r="G579" s="213"/>
      <c r="H579" s="355"/>
      <c r="I579" s="237">
        <v>0</v>
      </c>
      <c r="J579" s="236">
        <f t="shared" si="457"/>
        <v>0</v>
      </c>
      <c r="K579" s="387">
        <f>IF(D579="昼間",参照!$E$4,IF(D579="夜間等",参照!$E$5,IF(D579="通信",参照!$E$6,0)))</f>
        <v>0</v>
      </c>
      <c r="L579" s="240">
        <f t="shared" si="458"/>
        <v>0</v>
      </c>
      <c r="M579" s="241">
        <f t="shared" si="459"/>
        <v>0</v>
      </c>
      <c r="N579" s="238"/>
      <c r="O579" s="238">
        <f t="shared" si="460"/>
        <v>0</v>
      </c>
      <c r="P579" s="389">
        <v>0</v>
      </c>
      <c r="Q579" s="392">
        <f>IF(D579="昼間",参照!$F$4,IF(D579="夜間等",参照!$F$5,IF(D579="通信",参照!$F$6,0)))</f>
        <v>0</v>
      </c>
      <c r="R579" s="240">
        <f t="shared" si="461"/>
        <v>0</v>
      </c>
      <c r="S579" s="214"/>
      <c r="T579" s="384">
        <f t="shared" si="462"/>
        <v>0</v>
      </c>
      <c r="U579" s="382">
        <f t="shared" si="463"/>
        <v>0</v>
      </c>
      <c r="V579" s="380">
        <f t="shared" si="464"/>
        <v>0</v>
      </c>
      <c r="W579" s="378">
        <f t="shared" si="465"/>
        <v>0</v>
      </c>
      <c r="X579" s="386" t="str">
        <f t="shared" si="435"/>
        <v>0</v>
      </c>
      <c r="Y579" s="379">
        <f t="shared" si="466"/>
        <v>0</v>
      </c>
      <c r="Z579" s="441"/>
      <c r="AA579" s="441"/>
      <c r="AB579" s="445">
        <f t="shared" si="467"/>
        <v>0</v>
      </c>
      <c r="AC579" s="356">
        <f t="shared" si="468"/>
        <v>0</v>
      </c>
      <c r="AD579" s="123">
        <f t="shared" si="436"/>
        <v>0</v>
      </c>
      <c r="AE579" s="123">
        <f t="shared" si="437"/>
        <v>0</v>
      </c>
      <c r="AF579" s="183"/>
      <c r="AG579" s="32"/>
      <c r="AH579" s="97"/>
      <c r="AI579" s="33"/>
      <c r="AJ579" s="97"/>
      <c r="AK579" s="33"/>
      <c r="AL579" s="97"/>
      <c r="AM579" s="98"/>
      <c r="AN579" s="99"/>
      <c r="AO579" s="147"/>
      <c r="AP579" s="147"/>
      <c r="AQ579" s="147"/>
      <c r="AR579" s="147"/>
      <c r="AS579" s="33"/>
      <c r="AT579" s="308">
        <f t="shared" si="438"/>
        <v>0</v>
      </c>
      <c r="AU579" s="295">
        <f t="shared" si="439"/>
        <v>0</v>
      </c>
      <c r="AV579" s="295">
        <f t="shared" si="440"/>
        <v>0</v>
      </c>
      <c r="AW579" s="295">
        <f t="shared" si="441"/>
        <v>0</v>
      </c>
      <c r="AX579" s="295">
        <f t="shared" si="442"/>
        <v>0</v>
      </c>
      <c r="AY579" s="295">
        <f t="shared" si="443"/>
        <v>0</v>
      </c>
      <c r="AZ579" s="295">
        <f t="shared" si="444"/>
        <v>0</v>
      </c>
      <c r="BA579" s="295">
        <f t="shared" si="445"/>
        <v>0</v>
      </c>
      <c r="BB579" s="310">
        <f t="shared" si="446"/>
        <v>0</v>
      </c>
      <c r="BC579" s="308">
        <f t="shared" si="447"/>
        <v>0</v>
      </c>
      <c r="BD579" s="308">
        <f t="shared" si="448"/>
        <v>0</v>
      </c>
      <c r="BE579" s="295">
        <f t="shared" si="449"/>
        <v>0</v>
      </c>
      <c r="BF579" s="308">
        <f t="shared" si="450"/>
        <v>0</v>
      </c>
      <c r="BG579" s="295">
        <f t="shared" si="451"/>
        <v>0</v>
      </c>
      <c r="BH579" s="308">
        <f t="shared" si="452"/>
        <v>0</v>
      </c>
      <c r="BI579" s="295">
        <f t="shared" si="453"/>
        <v>0</v>
      </c>
      <c r="BJ579" s="295">
        <f t="shared" si="454"/>
        <v>0</v>
      </c>
      <c r="BK579" s="310">
        <f t="shared" si="455"/>
        <v>0</v>
      </c>
      <c r="BL579" s="317">
        <f t="shared" si="469"/>
        <v>0</v>
      </c>
      <c r="BM579" s="299">
        <f t="shared" si="469"/>
        <v>0</v>
      </c>
      <c r="BN579" s="299">
        <f t="shared" si="470"/>
        <v>0</v>
      </c>
      <c r="BO579" s="299">
        <f t="shared" si="469"/>
        <v>0</v>
      </c>
      <c r="BP579" s="299">
        <f t="shared" si="471"/>
        <v>0</v>
      </c>
      <c r="BQ579" s="299">
        <f t="shared" si="469"/>
        <v>0</v>
      </c>
      <c r="BR579" s="299">
        <f t="shared" si="472"/>
        <v>0</v>
      </c>
      <c r="BS579" s="299">
        <f t="shared" si="473"/>
        <v>0</v>
      </c>
      <c r="BT579" s="318">
        <f t="shared" si="473"/>
        <v>0</v>
      </c>
      <c r="BU579" s="450">
        <f t="shared" si="474"/>
        <v>0</v>
      </c>
      <c r="BV579" s="451">
        <f t="shared" si="475"/>
        <v>0</v>
      </c>
      <c r="BW579" s="451">
        <f t="shared" si="476"/>
        <v>0</v>
      </c>
      <c r="BX579" s="451">
        <f t="shared" si="477"/>
        <v>0</v>
      </c>
      <c r="BY579" s="451">
        <f t="shared" si="478"/>
        <v>0</v>
      </c>
      <c r="BZ579" s="451">
        <f t="shared" si="479"/>
        <v>0</v>
      </c>
      <c r="CA579" s="451">
        <f t="shared" si="480"/>
        <v>0</v>
      </c>
      <c r="CB579" s="451">
        <f t="shared" si="481"/>
        <v>0</v>
      </c>
      <c r="CC579" s="451">
        <f t="shared" si="482"/>
        <v>0</v>
      </c>
      <c r="CD579" s="452">
        <f t="shared" si="483"/>
        <v>0</v>
      </c>
      <c r="CE579" s="453">
        <f>IF($AF579="3/3",$R579*参照!$J$4,IF($AF579="2/3",$R579*参照!$J$5,IF($AF579="1/3",$R579*参照!$J$6,IF($AF579="1/4(多子)",$R579*参照!$J$4,IF($AF579="1/4(工･農)",$R579*参照!$J$7,IF($AF579="3/3(多子)",$R579*参照!$J$4,IF($AF579="2/3(多子)",$R579*参照!$J$4,IF($AF579="1/3(多子)",$R579*参照!$J$4,IF($AF579="多子世帯",$R579*参照!$J$4,)))))))))</f>
        <v>0</v>
      </c>
      <c r="CF579" s="454" t="b">
        <f>IF(AH579="3/3",$M579*参照!$I$4,IF(AH579="2/3",$M579*参照!$I$5,IF(AH579="1/3",$M579*参照!$I$6,IF(AH579="1/4(多子)",$M579*参照!$I$4,IF(AH579="1/4(工･農)",$M579*参照!$I$7,IF(AH579="3/3(多子)",$M579*参照!$I$4,IF(AH579="2/3(多子)",$M579*参照!$I$4,IF(AH579="1/3(多子)",$M579*参照!$I$4,IF(AH579="多子世帯",$M579*参照!$I$4,IF(AH579="対象外",0))))))))))</f>
        <v>0</v>
      </c>
      <c r="CG579" s="454" t="b">
        <f>IF(AI579="3/3",$M579*参照!$I$4,IF(AI579="2/3",$M579*参照!$I$5,IF(AI579="1/3",$M579*参照!$I$6,IF(AI579="1/4(多子)",$M579*参照!$I$4,IF(AI579="1/4(工･農)",$M579*参照!$I$7,IF(AI579="3/3(多子)",$M579*参照!$I$4,IF(AI579="2/3(多子)",$M579*参照!$I$4,IF(AI579="1/3(多子)",$M579*参照!$I$4,IF(AI579="多子世帯",$M579*参照!$I$4,IF(AI579="対象外",0))))))))))</f>
        <v>0</v>
      </c>
      <c r="CH579" s="454" t="b">
        <f>IF(AJ579="3/3",$M579*参照!$I$4,IF(AJ579="2/3",$M579*参照!$I$5,IF(AJ579="1/3",$M579*参照!$I$6,IF(AJ579="1/4(多子)",$M579*参照!$I$4,IF(AJ579="1/4(工･農)",$M579*参照!$I$7,IF(AJ579="3/3(多子)",$M579*参照!$I$4,IF(AJ579="2/3(多子)",$M579*参照!$I$4,IF(AJ579="1/3(多子)",$M579*参照!$I$4,IF(AJ579="多子世帯",$M579*参照!$I$4,IF(AJ579="対象外",0))))))))))</f>
        <v>0</v>
      </c>
      <c r="CI579" s="454" t="b">
        <f>IF(AK579="3/3",$M579*参照!$I$4,IF(AK579="2/3",$M579*参照!$I$5,IF(AK579="1/3",$M579*参照!$I$6,IF(AK579="1/4(多子)",$M579*参照!$I$4,IF(AK579="1/4(工･農)",$M579*参照!$I$7,IF(AK579="3/3(多子)",$M579*参照!$I$4,IF(AK579="2/3(多子)",$M579*参照!$I$4,IF(AK579="1/3(多子)",$M579*参照!$I$4,IF(AK579="多子世帯",$M579*参照!$I$4,IF(AK579="対象外",0))))))))))</f>
        <v>0</v>
      </c>
      <c r="CJ579" s="454" t="b">
        <f>IF(AL579="3/3",$M579*参照!$I$4,IF(AL579="2/3",$M579*参照!$I$5,IF(AL579="1/3",$M579*参照!$I$6,IF(AL579="1/4(多子)",$M579*参照!$I$4,IF(AL579="1/4(工･農)",$M579*参照!$I$7,IF(AL579="3/3(多子)",$M579*参照!$I$4,IF(AL579="2/3(多子)",$M579*参照!$I$4,IF(AL579="1/3(多子)",$M579*参照!$I$4,IF(AL579="多子世帯",$M579*参照!$I$4,IF(AL579="対象外",0))))))))))</f>
        <v>0</v>
      </c>
      <c r="CK579" s="454" t="b">
        <f>IF(AM579="3/3",$M579*参照!$I$4,IF(AM579="2/3",$M579*参照!$I$5,IF(AM579="1/3",$M579*参照!$I$6,IF(AM579="1/4(多子)",$M579*参照!$I$4,IF(AM579="1/4(工･農)",$M579*参照!$I$7,IF(AM579="3/3(多子)",$M579*参照!$I$4,IF(AM579="2/3(多子)",$M579*参照!$I$4,IF(AM579="1/3(多子)",$M579*参照!$I$4,IF(AM579="多子世帯",$M579*参照!$I$4,IF(AM579="対象外",0))))))))))</f>
        <v>0</v>
      </c>
      <c r="CL579" s="454" t="b">
        <f>IF(AN579="3/3",$M579*参照!$I$4,IF(AN579="2/3",$M579*参照!$I$5,IF(AN579="1/3",$M579*参照!$I$6,IF(AN579="1/4(多子)",$M579*参照!$I$4,IF(AN579="1/4(工･農)",$M579*参照!$I$7,IF(AN579="3/3(多子)",$M579*参照!$I$4,IF(AN579="2/3(多子)",$M579*参照!$I$4,IF(AN579="1/3(多子)",$M579*参照!$I$4,IF(AN579="多子世帯",$M579*参照!$I$4,IF(AN579="対象外",0))))))))))</f>
        <v>0</v>
      </c>
      <c r="CM579" s="454" t="b">
        <f>IF(AO579="3/3",$M579*参照!$I$4,IF(AO579="2/3",$M579*参照!$I$5,IF(AO579="1/3",$M579*参照!$I$6,IF(AO579="1/4(多子)",$M579*参照!$I$4,IF(AO579="1/4(工･農)",$M579*参照!$I$7,IF(AO579="3/3(多子)",$M579*参照!$I$4,IF(AO579="2/3(多子)",$M579*参照!$I$4,IF(AO579="1/3(多子)",$M579*参照!$I$4,IF(AO579="多子世帯",$M579*参照!$I$4,IF(AO579="対象外",0))))))))))</f>
        <v>0</v>
      </c>
      <c r="CN579" s="454" t="b">
        <f>IF(AP579="3/3",$M579*参照!$I$4,IF(AP579="2/3",$M579*参照!$I$5,IF(AP579="1/3",$M579*参照!$I$6,IF(AP579="1/4(多子)",$M579*参照!$I$4,IF(AP579="1/4(工･農)",$M579*参照!$I$7,IF(AP579="3/3(多子)",$M579*参照!$I$4,IF(AP579="2/3(多子)",$M579*参照!$I$4,IF(AP579="1/3(多子)",$M579*参照!$I$4,IF(AP579="多子世帯",$M579*参照!$I$4,IF(AP579="対象外",0))))))))))</f>
        <v>0</v>
      </c>
      <c r="CO579" s="454" t="b">
        <f>IF(AQ579="3/3",$M579*参照!$I$4,IF(AQ579="2/3",$M579*参照!$I$5,IF(AQ579="1/3",$M579*参照!$I$6,IF(AQ579="1/4(多子)",$M579*参照!$I$4,IF(AQ579="1/4(工･農)",$M579*参照!$I$7,IF(AQ579="3/3(多子)",$M579*参照!$I$4,IF(AQ579="2/3(多子)",$M579*参照!$I$4,IF(AQ579="1/3(多子)",$M579*参照!$I$4,IF(AQ579="多子世帯",$M579*参照!$I$4,IF(AQ579="対象外",0))))))))))</f>
        <v>0</v>
      </c>
      <c r="CP579" s="454" t="b">
        <f>IF(AR579="3/3",$M579*参照!$I$4,IF(AR579="2/3",$M579*参照!$I$5,IF(AR579="1/3",$M579*参照!$I$6,IF(AR579="1/4(多子)",$M579*参照!$I$4,IF(AR579="1/4(工･農)",$M579*参照!$I$7,IF(AR579="3/3(多子)",$M579*参照!$I$4,IF(AR579="2/3(多子)",$M579*参照!$I$4,IF(AR579="1/3(多子)",$M579*参照!$I$4,IF(AR579="多子世帯",$M579*参照!$I$4,IF(AR579="対象外",0))))))))))</f>
        <v>0</v>
      </c>
      <c r="CQ579" s="455" t="b">
        <f>IF(AS579="3/3",$M579*参照!$I$4,IF(AS579="2/3",$M579*参照!$I$5,IF(AS579="1/3",$M579*参照!$I$6,IF(AS579="1/4(多子)",$M579*参照!$I$4,IF(AS579="1/4(工･農)",$M579*参照!$I$7,IF(AS579="3/3(多子)",$M579*参照!$I$4,IF(AS579="2/3(多子)",$M579*参照!$I$4,IF(AS579="1/3(多子)",$M579*参照!$I$4,IF(AS579="多子世帯",$M579*参照!$I$4,IF(AS579="対象外",0))))))))))</f>
        <v>0</v>
      </c>
      <c r="CR579" s="456">
        <f t="shared" si="484"/>
        <v>0</v>
      </c>
      <c r="CS579" s="66"/>
      <c r="CT579" s="147"/>
      <c r="CU579" s="147"/>
      <c r="CV579" s="147"/>
      <c r="CW579" s="147"/>
      <c r="CX579" s="147"/>
      <c r="CY579" s="149"/>
      <c r="CZ579" s="100"/>
      <c r="DA579" s="147"/>
      <c r="DB579" s="147"/>
      <c r="DC579" s="147"/>
      <c r="DD579" s="147"/>
      <c r="DE579" s="147"/>
      <c r="DF579" s="148">
        <f t="shared" si="485"/>
        <v>0</v>
      </c>
      <c r="DG579" s="77">
        <f>IF(CD579=0,0,(ROUNDUP(O579*(BU579*参照!$C$5+BV579*参照!$C$6+BW579*参照!$C$7+BX579*参照!$C$8+BY579*参照!$C$9+BZ579*参照!$C$10+CA579*参照!$C$11+CB579*参照!$C$12+CC579*参照!$C$13)/CD579,-2)))</f>
        <v>0</v>
      </c>
      <c r="DH579" s="136" t="str">
        <f t="shared" si="456"/>
        <v>B</v>
      </c>
    </row>
    <row r="580" spans="1:112" ht="14.4">
      <c r="A580" s="138">
        <v>539</v>
      </c>
      <c r="B580" s="354"/>
      <c r="C580" s="355"/>
      <c r="D580" s="213"/>
      <c r="E580" s="213"/>
      <c r="F580" s="185"/>
      <c r="G580" s="213"/>
      <c r="H580" s="355"/>
      <c r="I580" s="237">
        <v>0</v>
      </c>
      <c r="J580" s="236">
        <f t="shared" si="457"/>
        <v>0</v>
      </c>
      <c r="K580" s="387">
        <f>IF(D580="昼間",参照!$E$4,IF(D580="夜間等",参照!$E$5,IF(D580="通信",参照!$E$6,0)))</f>
        <v>0</v>
      </c>
      <c r="L580" s="240">
        <f t="shared" si="458"/>
        <v>0</v>
      </c>
      <c r="M580" s="241">
        <f t="shared" si="459"/>
        <v>0</v>
      </c>
      <c r="N580" s="238"/>
      <c r="O580" s="238">
        <f t="shared" si="460"/>
        <v>0</v>
      </c>
      <c r="P580" s="389">
        <v>0</v>
      </c>
      <c r="Q580" s="392">
        <f>IF(D580="昼間",参照!$F$4,IF(D580="夜間等",参照!$F$5,IF(D580="通信",参照!$F$6,0)))</f>
        <v>0</v>
      </c>
      <c r="R580" s="240">
        <f t="shared" si="461"/>
        <v>0</v>
      </c>
      <c r="S580" s="214"/>
      <c r="T580" s="384">
        <f t="shared" si="462"/>
        <v>0</v>
      </c>
      <c r="U580" s="382">
        <f t="shared" si="463"/>
        <v>0</v>
      </c>
      <c r="V580" s="380">
        <f t="shared" si="464"/>
        <v>0</v>
      </c>
      <c r="W580" s="378">
        <f t="shared" si="465"/>
        <v>0</v>
      </c>
      <c r="X580" s="386" t="str">
        <f t="shared" si="435"/>
        <v>0</v>
      </c>
      <c r="Y580" s="379">
        <f t="shared" si="466"/>
        <v>0</v>
      </c>
      <c r="Z580" s="441"/>
      <c r="AA580" s="441"/>
      <c r="AB580" s="445">
        <f t="shared" si="467"/>
        <v>0</v>
      </c>
      <c r="AC580" s="356">
        <f t="shared" si="468"/>
        <v>0</v>
      </c>
      <c r="AD580" s="123">
        <f t="shared" si="436"/>
        <v>0</v>
      </c>
      <c r="AE580" s="123">
        <f t="shared" si="437"/>
        <v>0</v>
      </c>
      <c r="AF580" s="183"/>
      <c r="AG580" s="32"/>
      <c r="AH580" s="97"/>
      <c r="AI580" s="33"/>
      <c r="AJ580" s="97"/>
      <c r="AK580" s="33"/>
      <c r="AL580" s="97"/>
      <c r="AM580" s="98"/>
      <c r="AN580" s="99"/>
      <c r="AO580" s="147"/>
      <c r="AP580" s="147"/>
      <c r="AQ580" s="147"/>
      <c r="AR580" s="147"/>
      <c r="AS580" s="33"/>
      <c r="AT580" s="308">
        <f t="shared" si="438"/>
        <v>0</v>
      </c>
      <c r="AU580" s="295">
        <f t="shared" si="439"/>
        <v>0</v>
      </c>
      <c r="AV580" s="295">
        <f t="shared" si="440"/>
        <v>0</v>
      </c>
      <c r="AW580" s="295">
        <f t="shared" si="441"/>
        <v>0</v>
      </c>
      <c r="AX580" s="295">
        <f t="shared" si="442"/>
        <v>0</v>
      </c>
      <c r="AY580" s="295">
        <f t="shared" si="443"/>
        <v>0</v>
      </c>
      <c r="AZ580" s="295">
        <f t="shared" si="444"/>
        <v>0</v>
      </c>
      <c r="BA580" s="295">
        <f t="shared" si="445"/>
        <v>0</v>
      </c>
      <c r="BB580" s="310">
        <f t="shared" si="446"/>
        <v>0</v>
      </c>
      <c r="BC580" s="308">
        <f t="shared" si="447"/>
        <v>0</v>
      </c>
      <c r="BD580" s="308">
        <f t="shared" si="448"/>
        <v>0</v>
      </c>
      <c r="BE580" s="295">
        <f t="shared" si="449"/>
        <v>0</v>
      </c>
      <c r="BF580" s="308">
        <f t="shared" si="450"/>
        <v>0</v>
      </c>
      <c r="BG580" s="295">
        <f t="shared" si="451"/>
        <v>0</v>
      </c>
      <c r="BH580" s="308">
        <f t="shared" si="452"/>
        <v>0</v>
      </c>
      <c r="BI580" s="295">
        <f t="shared" si="453"/>
        <v>0</v>
      </c>
      <c r="BJ580" s="295">
        <f t="shared" si="454"/>
        <v>0</v>
      </c>
      <c r="BK580" s="310">
        <f t="shared" si="455"/>
        <v>0</v>
      </c>
      <c r="BL580" s="317">
        <f t="shared" si="469"/>
        <v>0</v>
      </c>
      <c r="BM580" s="299">
        <f t="shared" si="469"/>
        <v>0</v>
      </c>
      <c r="BN580" s="299">
        <f t="shared" si="470"/>
        <v>0</v>
      </c>
      <c r="BO580" s="299">
        <f t="shared" si="469"/>
        <v>0</v>
      </c>
      <c r="BP580" s="299">
        <f t="shared" si="471"/>
        <v>0</v>
      </c>
      <c r="BQ580" s="299">
        <f t="shared" si="469"/>
        <v>0</v>
      </c>
      <c r="BR580" s="299">
        <f t="shared" si="472"/>
        <v>0</v>
      </c>
      <c r="BS580" s="299">
        <f t="shared" si="473"/>
        <v>0</v>
      </c>
      <c r="BT580" s="318">
        <f t="shared" si="473"/>
        <v>0</v>
      </c>
      <c r="BU580" s="450">
        <f t="shared" si="474"/>
        <v>0</v>
      </c>
      <c r="BV580" s="451">
        <f t="shared" si="475"/>
        <v>0</v>
      </c>
      <c r="BW580" s="451">
        <f t="shared" si="476"/>
        <v>0</v>
      </c>
      <c r="BX580" s="451">
        <f t="shared" si="477"/>
        <v>0</v>
      </c>
      <c r="BY580" s="451">
        <f t="shared" si="478"/>
        <v>0</v>
      </c>
      <c r="BZ580" s="451">
        <f t="shared" si="479"/>
        <v>0</v>
      </c>
      <c r="CA580" s="451">
        <f t="shared" si="480"/>
        <v>0</v>
      </c>
      <c r="CB580" s="451">
        <f t="shared" si="481"/>
        <v>0</v>
      </c>
      <c r="CC580" s="451">
        <f t="shared" si="482"/>
        <v>0</v>
      </c>
      <c r="CD580" s="452">
        <f t="shared" si="483"/>
        <v>0</v>
      </c>
      <c r="CE580" s="453">
        <f>IF($AF580="3/3",$R580*参照!$J$4,IF($AF580="2/3",$R580*参照!$J$5,IF($AF580="1/3",$R580*参照!$J$6,IF($AF580="1/4(多子)",$R580*参照!$J$4,IF($AF580="1/4(工･農)",$R580*参照!$J$7,IF($AF580="3/3(多子)",$R580*参照!$J$4,IF($AF580="2/3(多子)",$R580*参照!$J$4,IF($AF580="1/3(多子)",$R580*参照!$J$4,IF($AF580="多子世帯",$R580*参照!$J$4,)))))))))</f>
        <v>0</v>
      </c>
      <c r="CF580" s="454" t="b">
        <f>IF(AH580="3/3",$M580*参照!$I$4,IF(AH580="2/3",$M580*参照!$I$5,IF(AH580="1/3",$M580*参照!$I$6,IF(AH580="1/4(多子)",$M580*参照!$I$4,IF(AH580="1/4(工･農)",$M580*参照!$I$7,IF(AH580="3/3(多子)",$M580*参照!$I$4,IF(AH580="2/3(多子)",$M580*参照!$I$4,IF(AH580="1/3(多子)",$M580*参照!$I$4,IF(AH580="多子世帯",$M580*参照!$I$4,IF(AH580="対象外",0))))))))))</f>
        <v>0</v>
      </c>
      <c r="CG580" s="454" t="b">
        <f>IF(AI580="3/3",$M580*参照!$I$4,IF(AI580="2/3",$M580*参照!$I$5,IF(AI580="1/3",$M580*参照!$I$6,IF(AI580="1/4(多子)",$M580*参照!$I$4,IF(AI580="1/4(工･農)",$M580*参照!$I$7,IF(AI580="3/3(多子)",$M580*参照!$I$4,IF(AI580="2/3(多子)",$M580*参照!$I$4,IF(AI580="1/3(多子)",$M580*参照!$I$4,IF(AI580="多子世帯",$M580*参照!$I$4,IF(AI580="対象外",0))))))))))</f>
        <v>0</v>
      </c>
      <c r="CH580" s="454" t="b">
        <f>IF(AJ580="3/3",$M580*参照!$I$4,IF(AJ580="2/3",$M580*参照!$I$5,IF(AJ580="1/3",$M580*参照!$I$6,IF(AJ580="1/4(多子)",$M580*参照!$I$4,IF(AJ580="1/4(工･農)",$M580*参照!$I$7,IF(AJ580="3/3(多子)",$M580*参照!$I$4,IF(AJ580="2/3(多子)",$M580*参照!$I$4,IF(AJ580="1/3(多子)",$M580*参照!$I$4,IF(AJ580="多子世帯",$M580*参照!$I$4,IF(AJ580="対象外",0))))))))))</f>
        <v>0</v>
      </c>
      <c r="CI580" s="454" t="b">
        <f>IF(AK580="3/3",$M580*参照!$I$4,IF(AK580="2/3",$M580*参照!$I$5,IF(AK580="1/3",$M580*参照!$I$6,IF(AK580="1/4(多子)",$M580*参照!$I$4,IF(AK580="1/4(工･農)",$M580*参照!$I$7,IF(AK580="3/3(多子)",$M580*参照!$I$4,IF(AK580="2/3(多子)",$M580*参照!$I$4,IF(AK580="1/3(多子)",$M580*参照!$I$4,IF(AK580="多子世帯",$M580*参照!$I$4,IF(AK580="対象外",0))))))))))</f>
        <v>0</v>
      </c>
      <c r="CJ580" s="454" t="b">
        <f>IF(AL580="3/3",$M580*参照!$I$4,IF(AL580="2/3",$M580*参照!$I$5,IF(AL580="1/3",$M580*参照!$I$6,IF(AL580="1/4(多子)",$M580*参照!$I$4,IF(AL580="1/4(工･農)",$M580*参照!$I$7,IF(AL580="3/3(多子)",$M580*参照!$I$4,IF(AL580="2/3(多子)",$M580*参照!$I$4,IF(AL580="1/3(多子)",$M580*参照!$I$4,IF(AL580="多子世帯",$M580*参照!$I$4,IF(AL580="対象外",0))))))))))</f>
        <v>0</v>
      </c>
      <c r="CK580" s="454" t="b">
        <f>IF(AM580="3/3",$M580*参照!$I$4,IF(AM580="2/3",$M580*参照!$I$5,IF(AM580="1/3",$M580*参照!$I$6,IF(AM580="1/4(多子)",$M580*参照!$I$4,IF(AM580="1/4(工･農)",$M580*参照!$I$7,IF(AM580="3/3(多子)",$M580*参照!$I$4,IF(AM580="2/3(多子)",$M580*参照!$I$4,IF(AM580="1/3(多子)",$M580*参照!$I$4,IF(AM580="多子世帯",$M580*参照!$I$4,IF(AM580="対象外",0))))))))))</f>
        <v>0</v>
      </c>
      <c r="CL580" s="454" t="b">
        <f>IF(AN580="3/3",$M580*参照!$I$4,IF(AN580="2/3",$M580*参照!$I$5,IF(AN580="1/3",$M580*参照!$I$6,IF(AN580="1/4(多子)",$M580*参照!$I$4,IF(AN580="1/4(工･農)",$M580*参照!$I$7,IF(AN580="3/3(多子)",$M580*参照!$I$4,IF(AN580="2/3(多子)",$M580*参照!$I$4,IF(AN580="1/3(多子)",$M580*参照!$I$4,IF(AN580="多子世帯",$M580*参照!$I$4,IF(AN580="対象外",0))))))))))</f>
        <v>0</v>
      </c>
      <c r="CM580" s="454" t="b">
        <f>IF(AO580="3/3",$M580*参照!$I$4,IF(AO580="2/3",$M580*参照!$I$5,IF(AO580="1/3",$M580*参照!$I$6,IF(AO580="1/4(多子)",$M580*参照!$I$4,IF(AO580="1/4(工･農)",$M580*参照!$I$7,IF(AO580="3/3(多子)",$M580*参照!$I$4,IF(AO580="2/3(多子)",$M580*参照!$I$4,IF(AO580="1/3(多子)",$M580*参照!$I$4,IF(AO580="多子世帯",$M580*参照!$I$4,IF(AO580="対象外",0))))))))))</f>
        <v>0</v>
      </c>
      <c r="CN580" s="454" t="b">
        <f>IF(AP580="3/3",$M580*参照!$I$4,IF(AP580="2/3",$M580*参照!$I$5,IF(AP580="1/3",$M580*参照!$I$6,IF(AP580="1/4(多子)",$M580*参照!$I$4,IF(AP580="1/4(工･農)",$M580*参照!$I$7,IF(AP580="3/3(多子)",$M580*参照!$I$4,IF(AP580="2/3(多子)",$M580*参照!$I$4,IF(AP580="1/3(多子)",$M580*参照!$I$4,IF(AP580="多子世帯",$M580*参照!$I$4,IF(AP580="対象外",0))))))))))</f>
        <v>0</v>
      </c>
      <c r="CO580" s="454" t="b">
        <f>IF(AQ580="3/3",$M580*参照!$I$4,IF(AQ580="2/3",$M580*参照!$I$5,IF(AQ580="1/3",$M580*参照!$I$6,IF(AQ580="1/4(多子)",$M580*参照!$I$4,IF(AQ580="1/4(工･農)",$M580*参照!$I$7,IF(AQ580="3/3(多子)",$M580*参照!$I$4,IF(AQ580="2/3(多子)",$M580*参照!$I$4,IF(AQ580="1/3(多子)",$M580*参照!$I$4,IF(AQ580="多子世帯",$M580*参照!$I$4,IF(AQ580="対象外",0))))))))))</f>
        <v>0</v>
      </c>
      <c r="CP580" s="454" t="b">
        <f>IF(AR580="3/3",$M580*参照!$I$4,IF(AR580="2/3",$M580*参照!$I$5,IF(AR580="1/3",$M580*参照!$I$6,IF(AR580="1/4(多子)",$M580*参照!$I$4,IF(AR580="1/4(工･農)",$M580*参照!$I$7,IF(AR580="3/3(多子)",$M580*参照!$I$4,IF(AR580="2/3(多子)",$M580*参照!$I$4,IF(AR580="1/3(多子)",$M580*参照!$I$4,IF(AR580="多子世帯",$M580*参照!$I$4,IF(AR580="対象外",0))))))))))</f>
        <v>0</v>
      </c>
      <c r="CQ580" s="455" t="b">
        <f>IF(AS580="3/3",$M580*参照!$I$4,IF(AS580="2/3",$M580*参照!$I$5,IF(AS580="1/3",$M580*参照!$I$6,IF(AS580="1/4(多子)",$M580*参照!$I$4,IF(AS580="1/4(工･農)",$M580*参照!$I$7,IF(AS580="3/3(多子)",$M580*参照!$I$4,IF(AS580="2/3(多子)",$M580*参照!$I$4,IF(AS580="1/3(多子)",$M580*参照!$I$4,IF(AS580="多子世帯",$M580*参照!$I$4,IF(AS580="対象外",0))))))))))</f>
        <v>0</v>
      </c>
      <c r="CR580" s="456">
        <f t="shared" si="484"/>
        <v>0</v>
      </c>
      <c r="CS580" s="66"/>
      <c r="CT580" s="147"/>
      <c r="CU580" s="147"/>
      <c r="CV580" s="147"/>
      <c r="CW580" s="147"/>
      <c r="CX580" s="147"/>
      <c r="CY580" s="149"/>
      <c r="CZ580" s="100"/>
      <c r="DA580" s="147"/>
      <c r="DB580" s="147"/>
      <c r="DC580" s="147"/>
      <c r="DD580" s="147"/>
      <c r="DE580" s="147"/>
      <c r="DF580" s="148">
        <f t="shared" si="485"/>
        <v>0</v>
      </c>
      <c r="DG580" s="77">
        <f>IF(CD580=0,0,(ROUNDUP(O580*(BU580*参照!$C$5+BV580*参照!$C$6+BW580*参照!$C$7+BX580*参照!$C$8+BY580*参照!$C$9+BZ580*参照!$C$10+CA580*参照!$C$11+CB580*参照!$C$12+CC580*参照!$C$13)/CD580,-2)))</f>
        <v>0</v>
      </c>
      <c r="DH580" s="136" t="str">
        <f t="shared" si="456"/>
        <v>B</v>
      </c>
    </row>
    <row r="581" spans="1:112" ht="14.4">
      <c r="A581" s="138">
        <v>540</v>
      </c>
      <c r="B581" s="354"/>
      <c r="C581" s="355"/>
      <c r="D581" s="213"/>
      <c r="E581" s="213"/>
      <c r="F581" s="185"/>
      <c r="G581" s="213"/>
      <c r="H581" s="355"/>
      <c r="I581" s="237">
        <v>0</v>
      </c>
      <c r="J581" s="236">
        <f t="shared" si="457"/>
        <v>0</v>
      </c>
      <c r="K581" s="387">
        <f>IF(D581="昼間",参照!$E$4,IF(D581="夜間等",参照!$E$5,IF(D581="通信",参照!$E$6,0)))</f>
        <v>0</v>
      </c>
      <c r="L581" s="240">
        <f t="shared" si="458"/>
        <v>0</v>
      </c>
      <c r="M581" s="241">
        <f t="shared" si="459"/>
        <v>0</v>
      </c>
      <c r="N581" s="238"/>
      <c r="O581" s="238">
        <f t="shared" si="460"/>
        <v>0</v>
      </c>
      <c r="P581" s="389">
        <v>0</v>
      </c>
      <c r="Q581" s="392">
        <f>IF(D581="昼間",参照!$F$4,IF(D581="夜間等",参照!$F$5,IF(D581="通信",参照!$F$6,0)))</f>
        <v>0</v>
      </c>
      <c r="R581" s="240">
        <f t="shared" si="461"/>
        <v>0</v>
      </c>
      <c r="S581" s="214"/>
      <c r="T581" s="384">
        <f t="shared" si="462"/>
        <v>0</v>
      </c>
      <c r="U581" s="382">
        <f t="shared" si="463"/>
        <v>0</v>
      </c>
      <c r="V581" s="380">
        <f t="shared" si="464"/>
        <v>0</v>
      </c>
      <c r="W581" s="378">
        <f t="shared" si="465"/>
        <v>0</v>
      </c>
      <c r="X581" s="386" t="str">
        <f t="shared" si="435"/>
        <v>0</v>
      </c>
      <c r="Y581" s="379">
        <f t="shared" si="466"/>
        <v>0</v>
      </c>
      <c r="Z581" s="441"/>
      <c r="AA581" s="441"/>
      <c r="AB581" s="445">
        <f t="shared" si="467"/>
        <v>0</v>
      </c>
      <c r="AC581" s="356">
        <f t="shared" si="468"/>
        <v>0</v>
      </c>
      <c r="AD581" s="123">
        <f t="shared" si="436"/>
        <v>0</v>
      </c>
      <c r="AE581" s="123">
        <f t="shared" si="437"/>
        <v>0</v>
      </c>
      <c r="AF581" s="183"/>
      <c r="AG581" s="32"/>
      <c r="AH581" s="97"/>
      <c r="AI581" s="33"/>
      <c r="AJ581" s="97"/>
      <c r="AK581" s="33"/>
      <c r="AL581" s="97"/>
      <c r="AM581" s="98"/>
      <c r="AN581" s="99"/>
      <c r="AO581" s="147"/>
      <c r="AP581" s="147"/>
      <c r="AQ581" s="147"/>
      <c r="AR581" s="147"/>
      <c r="AS581" s="33"/>
      <c r="AT581" s="308">
        <f t="shared" si="438"/>
        <v>0</v>
      </c>
      <c r="AU581" s="295">
        <f t="shared" si="439"/>
        <v>0</v>
      </c>
      <c r="AV581" s="295">
        <f t="shared" si="440"/>
        <v>0</v>
      </c>
      <c r="AW581" s="295">
        <f t="shared" si="441"/>
        <v>0</v>
      </c>
      <c r="AX581" s="295">
        <f t="shared" si="442"/>
        <v>0</v>
      </c>
      <c r="AY581" s="295">
        <f t="shared" si="443"/>
        <v>0</v>
      </c>
      <c r="AZ581" s="295">
        <f t="shared" si="444"/>
        <v>0</v>
      </c>
      <c r="BA581" s="295">
        <f t="shared" si="445"/>
        <v>0</v>
      </c>
      <c r="BB581" s="310">
        <f t="shared" si="446"/>
        <v>0</v>
      </c>
      <c r="BC581" s="308">
        <f t="shared" si="447"/>
        <v>0</v>
      </c>
      <c r="BD581" s="308">
        <f t="shared" si="448"/>
        <v>0</v>
      </c>
      <c r="BE581" s="295">
        <f t="shared" si="449"/>
        <v>0</v>
      </c>
      <c r="BF581" s="308">
        <f t="shared" si="450"/>
        <v>0</v>
      </c>
      <c r="BG581" s="295">
        <f t="shared" si="451"/>
        <v>0</v>
      </c>
      <c r="BH581" s="308">
        <f t="shared" si="452"/>
        <v>0</v>
      </c>
      <c r="BI581" s="295">
        <f t="shared" si="453"/>
        <v>0</v>
      </c>
      <c r="BJ581" s="295">
        <f t="shared" si="454"/>
        <v>0</v>
      </c>
      <c r="BK581" s="310">
        <f t="shared" si="455"/>
        <v>0</v>
      </c>
      <c r="BL581" s="317">
        <f t="shared" si="469"/>
        <v>0</v>
      </c>
      <c r="BM581" s="299">
        <f t="shared" si="469"/>
        <v>0</v>
      </c>
      <c r="BN581" s="299">
        <f t="shared" si="470"/>
        <v>0</v>
      </c>
      <c r="BO581" s="299">
        <f t="shared" si="469"/>
        <v>0</v>
      </c>
      <c r="BP581" s="299">
        <f t="shared" si="471"/>
        <v>0</v>
      </c>
      <c r="BQ581" s="299">
        <f t="shared" si="469"/>
        <v>0</v>
      </c>
      <c r="BR581" s="299">
        <f t="shared" si="472"/>
        <v>0</v>
      </c>
      <c r="BS581" s="299">
        <f t="shared" si="473"/>
        <v>0</v>
      </c>
      <c r="BT581" s="318">
        <f t="shared" si="473"/>
        <v>0</v>
      </c>
      <c r="BU581" s="450">
        <f t="shared" si="474"/>
        <v>0</v>
      </c>
      <c r="BV581" s="451">
        <f t="shared" si="475"/>
        <v>0</v>
      </c>
      <c r="BW581" s="451">
        <f t="shared" si="476"/>
        <v>0</v>
      </c>
      <c r="BX581" s="451">
        <f t="shared" si="477"/>
        <v>0</v>
      </c>
      <c r="BY581" s="451">
        <f t="shared" si="478"/>
        <v>0</v>
      </c>
      <c r="BZ581" s="451">
        <f t="shared" si="479"/>
        <v>0</v>
      </c>
      <c r="CA581" s="451">
        <f t="shared" si="480"/>
        <v>0</v>
      </c>
      <c r="CB581" s="451">
        <f t="shared" si="481"/>
        <v>0</v>
      </c>
      <c r="CC581" s="451">
        <f t="shared" si="482"/>
        <v>0</v>
      </c>
      <c r="CD581" s="452">
        <f t="shared" si="483"/>
        <v>0</v>
      </c>
      <c r="CE581" s="453">
        <f>IF($AF581="3/3",$R581*参照!$J$4,IF($AF581="2/3",$R581*参照!$J$5,IF($AF581="1/3",$R581*参照!$J$6,IF($AF581="1/4(多子)",$R581*参照!$J$4,IF($AF581="1/4(工･農)",$R581*参照!$J$7,IF($AF581="3/3(多子)",$R581*参照!$J$4,IF($AF581="2/3(多子)",$R581*参照!$J$4,IF($AF581="1/3(多子)",$R581*参照!$J$4,IF($AF581="多子世帯",$R581*参照!$J$4,)))))))))</f>
        <v>0</v>
      </c>
      <c r="CF581" s="454" t="b">
        <f>IF(AH581="3/3",$M581*参照!$I$4,IF(AH581="2/3",$M581*参照!$I$5,IF(AH581="1/3",$M581*参照!$I$6,IF(AH581="1/4(多子)",$M581*参照!$I$4,IF(AH581="1/4(工･農)",$M581*参照!$I$7,IF(AH581="3/3(多子)",$M581*参照!$I$4,IF(AH581="2/3(多子)",$M581*参照!$I$4,IF(AH581="1/3(多子)",$M581*参照!$I$4,IF(AH581="多子世帯",$M581*参照!$I$4,IF(AH581="対象外",0))))))))))</f>
        <v>0</v>
      </c>
      <c r="CG581" s="454" t="b">
        <f>IF(AI581="3/3",$M581*参照!$I$4,IF(AI581="2/3",$M581*参照!$I$5,IF(AI581="1/3",$M581*参照!$I$6,IF(AI581="1/4(多子)",$M581*参照!$I$4,IF(AI581="1/4(工･農)",$M581*参照!$I$7,IF(AI581="3/3(多子)",$M581*参照!$I$4,IF(AI581="2/3(多子)",$M581*参照!$I$4,IF(AI581="1/3(多子)",$M581*参照!$I$4,IF(AI581="多子世帯",$M581*参照!$I$4,IF(AI581="対象外",0))))))))))</f>
        <v>0</v>
      </c>
      <c r="CH581" s="454" t="b">
        <f>IF(AJ581="3/3",$M581*参照!$I$4,IF(AJ581="2/3",$M581*参照!$I$5,IF(AJ581="1/3",$M581*参照!$I$6,IF(AJ581="1/4(多子)",$M581*参照!$I$4,IF(AJ581="1/4(工･農)",$M581*参照!$I$7,IF(AJ581="3/3(多子)",$M581*参照!$I$4,IF(AJ581="2/3(多子)",$M581*参照!$I$4,IF(AJ581="1/3(多子)",$M581*参照!$I$4,IF(AJ581="多子世帯",$M581*参照!$I$4,IF(AJ581="対象外",0))))))))))</f>
        <v>0</v>
      </c>
      <c r="CI581" s="454" t="b">
        <f>IF(AK581="3/3",$M581*参照!$I$4,IF(AK581="2/3",$M581*参照!$I$5,IF(AK581="1/3",$M581*参照!$I$6,IF(AK581="1/4(多子)",$M581*参照!$I$4,IF(AK581="1/4(工･農)",$M581*参照!$I$7,IF(AK581="3/3(多子)",$M581*参照!$I$4,IF(AK581="2/3(多子)",$M581*参照!$I$4,IF(AK581="1/3(多子)",$M581*参照!$I$4,IF(AK581="多子世帯",$M581*参照!$I$4,IF(AK581="対象外",0))))))))))</f>
        <v>0</v>
      </c>
      <c r="CJ581" s="454" t="b">
        <f>IF(AL581="3/3",$M581*参照!$I$4,IF(AL581="2/3",$M581*参照!$I$5,IF(AL581="1/3",$M581*参照!$I$6,IF(AL581="1/4(多子)",$M581*参照!$I$4,IF(AL581="1/4(工･農)",$M581*参照!$I$7,IF(AL581="3/3(多子)",$M581*参照!$I$4,IF(AL581="2/3(多子)",$M581*参照!$I$4,IF(AL581="1/3(多子)",$M581*参照!$I$4,IF(AL581="多子世帯",$M581*参照!$I$4,IF(AL581="対象外",0))))))))))</f>
        <v>0</v>
      </c>
      <c r="CK581" s="454" t="b">
        <f>IF(AM581="3/3",$M581*参照!$I$4,IF(AM581="2/3",$M581*参照!$I$5,IF(AM581="1/3",$M581*参照!$I$6,IF(AM581="1/4(多子)",$M581*参照!$I$4,IF(AM581="1/4(工･農)",$M581*参照!$I$7,IF(AM581="3/3(多子)",$M581*参照!$I$4,IF(AM581="2/3(多子)",$M581*参照!$I$4,IF(AM581="1/3(多子)",$M581*参照!$I$4,IF(AM581="多子世帯",$M581*参照!$I$4,IF(AM581="対象外",0))))))))))</f>
        <v>0</v>
      </c>
      <c r="CL581" s="454" t="b">
        <f>IF(AN581="3/3",$M581*参照!$I$4,IF(AN581="2/3",$M581*参照!$I$5,IF(AN581="1/3",$M581*参照!$I$6,IF(AN581="1/4(多子)",$M581*参照!$I$4,IF(AN581="1/4(工･農)",$M581*参照!$I$7,IF(AN581="3/3(多子)",$M581*参照!$I$4,IF(AN581="2/3(多子)",$M581*参照!$I$4,IF(AN581="1/3(多子)",$M581*参照!$I$4,IF(AN581="多子世帯",$M581*参照!$I$4,IF(AN581="対象外",0))))))))))</f>
        <v>0</v>
      </c>
      <c r="CM581" s="454" t="b">
        <f>IF(AO581="3/3",$M581*参照!$I$4,IF(AO581="2/3",$M581*参照!$I$5,IF(AO581="1/3",$M581*参照!$I$6,IF(AO581="1/4(多子)",$M581*参照!$I$4,IF(AO581="1/4(工･農)",$M581*参照!$I$7,IF(AO581="3/3(多子)",$M581*参照!$I$4,IF(AO581="2/3(多子)",$M581*参照!$I$4,IF(AO581="1/3(多子)",$M581*参照!$I$4,IF(AO581="多子世帯",$M581*参照!$I$4,IF(AO581="対象外",0))))))))))</f>
        <v>0</v>
      </c>
      <c r="CN581" s="454" t="b">
        <f>IF(AP581="3/3",$M581*参照!$I$4,IF(AP581="2/3",$M581*参照!$I$5,IF(AP581="1/3",$M581*参照!$I$6,IF(AP581="1/4(多子)",$M581*参照!$I$4,IF(AP581="1/4(工･農)",$M581*参照!$I$7,IF(AP581="3/3(多子)",$M581*参照!$I$4,IF(AP581="2/3(多子)",$M581*参照!$I$4,IF(AP581="1/3(多子)",$M581*参照!$I$4,IF(AP581="多子世帯",$M581*参照!$I$4,IF(AP581="対象外",0))))))))))</f>
        <v>0</v>
      </c>
      <c r="CO581" s="454" t="b">
        <f>IF(AQ581="3/3",$M581*参照!$I$4,IF(AQ581="2/3",$M581*参照!$I$5,IF(AQ581="1/3",$M581*参照!$I$6,IF(AQ581="1/4(多子)",$M581*参照!$I$4,IF(AQ581="1/4(工･農)",$M581*参照!$I$7,IF(AQ581="3/3(多子)",$M581*参照!$I$4,IF(AQ581="2/3(多子)",$M581*参照!$I$4,IF(AQ581="1/3(多子)",$M581*参照!$I$4,IF(AQ581="多子世帯",$M581*参照!$I$4,IF(AQ581="対象外",0))))))))))</f>
        <v>0</v>
      </c>
      <c r="CP581" s="454" t="b">
        <f>IF(AR581="3/3",$M581*参照!$I$4,IF(AR581="2/3",$M581*参照!$I$5,IF(AR581="1/3",$M581*参照!$I$6,IF(AR581="1/4(多子)",$M581*参照!$I$4,IF(AR581="1/4(工･農)",$M581*参照!$I$7,IF(AR581="3/3(多子)",$M581*参照!$I$4,IF(AR581="2/3(多子)",$M581*参照!$I$4,IF(AR581="1/3(多子)",$M581*参照!$I$4,IF(AR581="多子世帯",$M581*参照!$I$4,IF(AR581="対象外",0))))))))))</f>
        <v>0</v>
      </c>
      <c r="CQ581" s="455" t="b">
        <f>IF(AS581="3/3",$M581*参照!$I$4,IF(AS581="2/3",$M581*参照!$I$5,IF(AS581="1/3",$M581*参照!$I$6,IF(AS581="1/4(多子)",$M581*参照!$I$4,IF(AS581="1/4(工･農)",$M581*参照!$I$7,IF(AS581="3/3(多子)",$M581*参照!$I$4,IF(AS581="2/3(多子)",$M581*参照!$I$4,IF(AS581="1/3(多子)",$M581*参照!$I$4,IF(AS581="多子世帯",$M581*参照!$I$4,IF(AS581="対象外",0))))))))))</f>
        <v>0</v>
      </c>
      <c r="CR581" s="456">
        <f t="shared" si="484"/>
        <v>0</v>
      </c>
      <c r="CS581" s="66"/>
      <c r="CT581" s="147"/>
      <c r="CU581" s="147"/>
      <c r="CV581" s="147"/>
      <c r="CW581" s="147"/>
      <c r="CX581" s="147"/>
      <c r="CY581" s="149"/>
      <c r="CZ581" s="100"/>
      <c r="DA581" s="147"/>
      <c r="DB581" s="147"/>
      <c r="DC581" s="147"/>
      <c r="DD581" s="147"/>
      <c r="DE581" s="147"/>
      <c r="DF581" s="148">
        <f t="shared" si="485"/>
        <v>0</v>
      </c>
      <c r="DG581" s="77">
        <f>IF(CD581=0,0,(ROUNDUP(O581*(BU581*参照!$C$5+BV581*参照!$C$6+BW581*参照!$C$7+BX581*参照!$C$8+BY581*参照!$C$9+BZ581*参照!$C$10+CA581*参照!$C$11+CB581*参照!$C$12+CC581*参照!$C$13)/CD581,-2)))</f>
        <v>0</v>
      </c>
      <c r="DH581" s="136" t="str">
        <f t="shared" si="456"/>
        <v>B</v>
      </c>
    </row>
    <row r="582" spans="1:112" ht="14.4">
      <c r="A582" s="138">
        <v>541</v>
      </c>
      <c r="B582" s="354"/>
      <c r="C582" s="355"/>
      <c r="D582" s="213"/>
      <c r="E582" s="213"/>
      <c r="F582" s="185"/>
      <c r="G582" s="213"/>
      <c r="H582" s="355"/>
      <c r="I582" s="237">
        <v>0</v>
      </c>
      <c r="J582" s="236">
        <f t="shared" si="457"/>
        <v>0</v>
      </c>
      <c r="K582" s="387">
        <f>IF(D582="昼間",参照!$E$4,IF(D582="夜間等",参照!$E$5,IF(D582="通信",参照!$E$6,0)))</f>
        <v>0</v>
      </c>
      <c r="L582" s="240">
        <f t="shared" si="458"/>
        <v>0</v>
      </c>
      <c r="M582" s="241">
        <f t="shared" si="459"/>
        <v>0</v>
      </c>
      <c r="N582" s="238"/>
      <c r="O582" s="238">
        <f t="shared" si="460"/>
        <v>0</v>
      </c>
      <c r="P582" s="389">
        <v>0</v>
      </c>
      <c r="Q582" s="392">
        <f>IF(D582="昼間",参照!$F$4,IF(D582="夜間等",参照!$F$5,IF(D582="通信",参照!$F$6,0)))</f>
        <v>0</v>
      </c>
      <c r="R582" s="240">
        <f t="shared" si="461"/>
        <v>0</v>
      </c>
      <c r="S582" s="214"/>
      <c r="T582" s="384">
        <f t="shared" si="462"/>
        <v>0</v>
      </c>
      <c r="U582" s="382">
        <f t="shared" si="463"/>
        <v>0</v>
      </c>
      <c r="V582" s="380">
        <f t="shared" si="464"/>
        <v>0</v>
      </c>
      <c r="W582" s="378">
        <f t="shared" si="465"/>
        <v>0</v>
      </c>
      <c r="X582" s="386" t="str">
        <f t="shared" si="435"/>
        <v>0</v>
      </c>
      <c r="Y582" s="379">
        <f t="shared" si="466"/>
        <v>0</v>
      </c>
      <c r="Z582" s="441"/>
      <c r="AA582" s="441"/>
      <c r="AB582" s="445">
        <f t="shared" si="467"/>
        <v>0</v>
      </c>
      <c r="AC582" s="356">
        <f t="shared" si="468"/>
        <v>0</v>
      </c>
      <c r="AD582" s="123">
        <f t="shared" si="436"/>
        <v>0</v>
      </c>
      <c r="AE582" s="123">
        <f t="shared" si="437"/>
        <v>0</v>
      </c>
      <c r="AF582" s="183"/>
      <c r="AG582" s="32"/>
      <c r="AH582" s="97"/>
      <c r="AI582" s="33"/>
      <c r="AJ582" s="97"/>
      <c r="AK582" s="33"/>
      <c r="AL582" s="97"/>
      <c r="AM582" s="98"/>
      <c r="AN582" s="99"/>
      <c r="AO582" s="147"/>
      <c r="AP582" s="147"/>
      <c r="AQ582" s="147"/>
      <c r="AR582" s="147"/>
      <c r="AS582" s="33"/>
      <c r="AT582" s="308">
        <f t="shared" si="438"/>
        <v>0</v>
      </c>
      <c r="AU582" s="295">
        <f t="shared" si="439"/>
        <v>0</v>
      </c>
      <c r="AV582" s="295">
        <f t="shared" si="440"/>
        <v>0</v>
      </c>
      <c r="AW582" s="295">
        <f t="shared" si="441"/>
        <v>0</v>
      </c>
      <c r="AX582" s="295">
        <f t="shared" si="442"/>
        <v>0</v>
      </c>
      <c r="AY582" s="295">
        <f t="shared" si="443"/>
        <v>0</v>
      </c>
      <c r="AZ582" s="295">
        <f t="shared" si="444"/>
        <v>0</v>
      </c>
      <c r="BA582" s="295">
        <f t="shared" si="445"/>
        <v>0</v>
      </c>
      <c r="BB582" s="310">
        <f t="shared" si="446"/>
        <v>0</v>
      </c>
      <c r="BC582" s="308">
        <f t="shared" si="447"/>
        <v>0</v>
      </c>
      <c r="BD582" s="308">
        <f t="shared" si="448"/>
        <v>0</v>
      </c>
      <c r="BE582" s="295">
        <f t="shared" si="449"/>
        <v>0</v>
      </c>
      <c r="BF582" s="308">
        <f t="shared" si="450"/>
        <v>0</v>
      </c>
      <c r="BG582" s="295">
        <f t="shared" si="451"/>
        <v>0</v>
      </c>
      <c r="BH582" s="308">
        <f t="shared" si="452"/>
        <v>0</v>
      </c>
      <c r="BI582" s="295">
        <f t="shared" si="453"/>
        <v>0</v>
      </c>
      <c r="BJ582" s="295">
        <f t="shared" si="454"/>
        <v>0</v>
      </c>
      <c r="BK582" s="310">
        <f t="shared" si="455"/>
        <v>0</v>
      </c>
      <c r="BL582" s="317">
        <f t="shared" si="469"/>
        <v>0</v>
      </c>
      <c r="BM582" s="299">
        <f t="shared" si="469"/>
        <v>0</v>
      </c>
      <c r="BN582" s="299">
        <f t="shared" si="470"/>
        <v>0</v>
      </c>
      <c r="BO582" s="299">
        <f t="shared" si="469"/>
        <v>0</v>
      </c>
      <c r="BP582" s="299">
        <f t="shared" si="471"/>
        <v>0</v>
      </c>
      <c r="BQ582" s="299">
        <f t="shared" si="469"/>
        <v>0</v>
      </c>
      <c r="BR582" s="299">
        <f t="shared" si="472"/>
        <v>0</v>
      </c>
      <c r="BS582" s="299">
        <f t="shared" si="473"/>
        <v>0</v>
      </c>
      <c r="BT582" s="318">
        <f t="shared" si="473"/>
        <v>0</v>
      </c>
      <c r="BU582" s="450">
        <f t="shared" si="474"/>
        <v>0</v>
      </c>
      <c r="BV582" s="451">
        <f t="shared" si="475"/>
        <v>0</v>
      </c>
      <c r="BW582" s="451">
        <f t="shared" si="476"/>
        <v>0</v>
      </c>
      <c r="BX582" s="451">
        <f t="shared" si="477"/>
        <v>0</v>
      </c>
      <c r="BY582" s="451">
        <f t="shared" si="478"/>
        <v>0</v>
      </c>
      <c r="BZ582" s="451">
        <f t="shared" si="479"/>
        <v>0</v>
      </c>
      <c r="CA582" s="451">
        <f t="shared" si="480"/>
        <v>0</v>
      </c>
      <c r="CB582" s="451">
        <f t="shared" si="481"/>
        <v>0</v>
      </c>
      <c r="CC582" s="451">
        <f t="shared" si="482"/>
        <v>0</v>
      </c>
      <c r="CD582" s="452">
        <f t="shared" si="483"/>
        <v>0</v>
      </c>
      <c r="CE582" s="453">
        <f>IF($AF582="3/3",$R582*参照!$J$4,IF($AF582="2/3",$R582*参照!$J$5,IF($AF582="1/3",$R582*参照!$J$6,IF($AF582="1/4(多子)",$R582*参照!$J$4,IF($AF582="1/4(工･農)",$R582*参照!$J$7,IF($AF582="3/3(多子)",$R582*参照!$J$4,IF($AF582="2/3(多子)",$R582*参照!$J$4,IF($AF582="1/3(多子)",$R582*参照!$J$4,IF($AF582="多子世帯",$R582*参照!$J$4,)))))))))</f>
        <v>0</v>
      </c>
      <c r="CF582" s="454" t="b">
        <f>IF(AH582="3/3",$M582*参照!$I$4,IF(AH582="2/3",$M582*参照!$I$5,IF(AH582="1/3",$M582*参照!$I$6,IF(AH582="1/4(多子)",$M582*参照!$I$4,IF(AH582="1/4(工･農)",$M582*参照!$I$7,IF(AH582="3/3(多子)",$M582*参照!$I$4,IF(AH582="2/3(多子)",$M582*参照!$I$4,IF(AH582="1/3(多子)",$M582*参照!$I$4,IF(AH582="多子世帯",$M582*参照!$I$4,IF(AH582="対象外",0))))))))))</f>
        <v>0</v>
      </c>
      <c r="CG582" s="454" t="b">
        <f>IF(AI582="3/3",$M582*参照!$I$4,IF(AI582="2/3",$M582*参照!$I$5,IF(AI582="1/3",$M582*参照!$I$6,IF(AI582="1/4(多子)",$M582*参照!$I$4,IF(AI582="1/4(工･農)",$M582*参照!$I$7,IF(AI582="3/3(多子)",$M582*参照!$I$4,IF(AI582="2/3(多子)",$M582*参照!$I$4,IF(AI582="1/3(多子)",$M582*参照!$I$4,IF(AI582="多子世帯",$M582*参照!$I$4,IF(AI582="対象外",0))))))))))</f>
        <v>0</v>
      </c>
      <c r="CH582" s="454" t="b">
        <f>IF(AJ582="3/3",$M582*参照!$I$4,IF(AJ582="2/3",$M582*参照!$I$5,IF(AJ582="1/3",$M582*参照!$I$6,IF(AJ582="1/4(多子)",$M582*参照!$I$4,IF(AJ582="1/4(工･農)",$M582*参照!$I$7,IF(AJ582="3/3(多子)",$M582*参照!$I$4,IF(AJ582="2/3(多子)",$M582*参照!$I$4,IF(AJ582="1/3(多子)",$M582*参照!$I$4,IF(AJ582="多子世帯",$M582*参照!$I$4,IF(AJ582="対象外",0))))))))))</f>
        <v>0</v>
      </c>
      <c r="CI582" s="454" t="b">
        <f>IF(AK582="3/3",$M582*参照!$I$4,IF(AK582="2/3",$M582*参照!$I$5,IF(AK582="1/3",$M582*参照!$I$6,IF(AK582="1/4(多子)",$M582*参照!$I$4,IF(AK582="1/4(工･農)",$M582*参照!$I$7,IF(AK582="3/3(多子)",$M582*参照!$I$4,IF(AK582="2/3(多子)",$M582*参照!$I$4,IF(AK582="1/3(多子)",$M582*参照!$I$4,IF(AK582="多子世帯",$M582*参照!$I$4,IF(AK582="対象外",0))))))))))</f>
        <v>0</v>
      </c>
      <c r="CJ582" s="454" t="b">
        <f>IF(AL582="3/3",$M582*参照!$I$4,IF(AL582="2/3",$M582*参照!$I$5,IF(AL582="1/3",$M582*参照!$I$6,IF(AL582="1/4(多子)",$M582*参照!$I$4,IF(AL582="1/4(工･農)",$M582*参照!$I$7,IF(AL582="3/3(多子)",$M582*参照!$I$4,IF(AL582="2/3(多子)",$M582*参照!$I$4,IF(AL582="1/3(多子)",$M582*参照!$I$4,IF(AL582="多子世帯",$M582*参照!$I$4,IF(AL582="対象外",0))))))))))</f>
        <v>0</v>
      </c>
      <c r="CK582" s="454" t="b">
        <f>IF(AM582="3/3",$M582*参照!$I$4,IF(AM582="2/3",$M582*参照!$I$5,IF(AM582="1/3",$M582*参照!$I$6,IF(AM582="1/4(多子)",$M582*参照!$I$4,IF(AM582="1/4(工･農)",$M582*参照!$I$7,IF(AM582="3/3(多子)",$M582*参照!$I$4,IF(AM582="2/3(多子)",$M582*参照!$I$4,IF(AM582="1/3(多子)",$M582*参照!$I$4,IF(AM582="多子世帯",$M582*参照!$I$4,IF(AM582="対象外",0))))))))))</f>
        <v>0</v>
      </c>
      <c r="CL582" s="454" t="b">
        <f>IF(AN582="3/3",$M582*参照!$I$4,IF(AN582="2/3",$M582*参照!$I$5,IF(AN582="1/3",$M582*参照!$I$6,IF(AN582="1/4(多子)",$M582*参照!$I$4,IF(AN582="1/4(工･農)",$M582*参照!$I$7,IF(AN582="3/3(多子)",$M582*参照!$I$4,IF(AN582="2/3(多子)",$M582*参照!$I$4,IF(AN582="1/3(多子)",$M582*参照!$I$4,IF(AN582="多子世帯",$M582*参照!$I$4,IF(AN582="対象外",0))))))))))</f>
        <v>0</v>
      </c>
      <c r="CM582" s="454" t="b">
        <f>IF(AO582="3/3",$M582*参照!$I$4,IF(AO582="2/3",$M582*参照!$I$5,IF(AO582="1/3",$M582*参照!$I$6,IF(AO582="1/4(多子)",$M582*参照!$I$4,IF(AO582="1/4(工･農)",$M582*参照!$I$7,IF(AO582="3/3(多子)",$M582*参照!$I$4,IF(AO582="2/3(多子)",$M582*参照!$I$4,IF(AO582="1/3(多子)",$M582*参照!$I$4,IF(AO582="多子世帯",$M582*参照!$I$4,IF(AO582="対象外",0))))))))))</f>
        <v>0</v>
      </c>
      <c r="CN582" s="454" t="b">
        <f>IF(AP582="3/3",$M582*参照!$I$4,IF(AP582="2/3",$M582*参照!$I$5,IF(AP582="1/3",$M582*参照!$I$6,IF(AP582="1/4(多子)",$M582*参照!$I$4,IF(AP582="1/4(工･農)",$M582*参照!$I$7,IF(AP582="3/3(多子)",$M582*参照!$I$4,IF(AP582="2/3(多子)",$M582*参照!$I$4,IF(AP582="1/3(多子)",$M582*参照!$I$4,IF(AP582="多子世帯",$M582*参照!$I$4,IF(AP582="対象外",0))))))))))</f>
        <v>0</v>
      </c>
      <c r="CO582" s="454" t="b">
        <f>IF(AQ582="3/3",$M582*参照!$I$4,IF(AQ582="2/3",$M582*参照!$I$5,IF(AQ582="1/3",$M582*参照!$I$6,IF(AQ582="1/4(多子)",$M582*参照!$I$4,IF(AQ582="1/4(工･農)",$M582*参照!$I$7,IF(AQ582="3/3(多子)",$M582*参照!$I$4,IF(AQ582="2/3(多子)",$M582*参照!$I$4,IF(AQ582="1/3(多子)",$M582*参照!$I$4,IF(AQ582="多子世帯",$M582*参照!$I$4,IF(AQ582="対象外",0))))))))))</f>
        <v>0</v>
      </c>
      <c r="CP582" s="454" t="b">
        <f>IF(AR582="3/3",$M582*参照!$I$4,IF(AR582="2/3",$M582*参照!$I$5,IF(AR582="1/3",$M582*参照!$I$6,IF(AR582="1/4(多子)",$M582*参照!$I$4,IF(AR582="1/4(工･農)",$M582*参照!$I$7,IF(AR582="3/3(多子)",$M582*参照!$I$4,IF(AR582="2/3(多子)",$M582*参照!$I$4,IF(AR582="1/3(多子)",$M582*参照!$I$4,IF(AR582="多子世帯",$M582*参照!$I$4,IF(AR582="対象外",0))))))))))</f>
        <v>0</v>
      </c>
      <c r="CQ582" s="455" t="b">
        <f>IF(AS582="3/3",$M582*参照!$I$4,IF(AS582="2/3",$M582*参照!$I$5,IF(AS582="1/3",$M582*参照!$I$6,IF(AS582="1/4(多子)",$M582*参照!$I$4,IF(AS582="1/4(工･農)",$M582*参照!$I$7,IF(AS582="3/3(多子)",$M582*参照!$I$4,IF(AS582="2/3(多子)",$M582*参照!$I$4,IF(AS582="1/3(多子)",$M582*参照!$I$4,IF(AS582="多子世帯",$M582*参照!$I$4,IF(AS582="対象外",0))))))))))</f>
        <v>0</v>
      </c>
      <c r="CR582" s="456">
        <f t="shared" si="484"/>
        <v>0</v>
      </c>
      <c r="CS582" s="66"/>
      <c r="CT582" s="147"/>
      <c r="CU582" s="147"/>
      <c r="CV582" s="147"/>
      <c r="CW582" s="147"/>
      <c r="CX582" s="147"/>
      <c r="CY582" s="149"/>
      <c r="CZ582" s="100"/>
      <c r="DA582" s="147"/>
      <c r="DB582" s="147"/>
      <c r="DC582" s="147"/>
      <c r="DD582" s="147"/>
      <c r="DE582" s="147"/>
      <c r="DF582" s="148">
        <f t="shared" si="485"/>
        <v>0</v>
      </c>
      <c r="DG582" s="77">
        <f>IF(CD582=0,0,(ROUNDUP(O582*(BU582*参照!$C$5+BV582*参照!$C$6+BW582*参照!$C$7+BX582*参照!$C$8+BY582*参照!$C$9+BZ582*参照!$C$10+CA582*参照!$C$11+CB582*参照!$C$12+CC582*参照!$C$13)/CD582,-2)))</f>
        <v>0</v>
      </c>
      <c r="DH582" s="136" t="str">
        <f t="shared" si="456"/>
        <v>B</v>
      </c>
    </row>
    <row r="583" spans="1:112" ht="14.4">
      <c r="A583" s="138">
        <v>542</v>
      </c>
      <c r="B583" s="354"/>
      <c r="C583" s="355"/>
      <c r="D583" s="213"/>
      <c r="E583" s="213"/>
      <c r="F583" s="185"/>
      <c r="G583" s="213"/>
      <c r="H583" s="355"/>
      <c r="I583" s="237">
        <v>0</v>
      </c>
      <c r="J583" s="236">
        <f t="shared" si="457"/>
        <v>0</v>
      </c>
      <c r="K583" s="387">
        <f>IF(D583="昼間",参照!$E$4,IF(D583="夜間等",参照!$E$5,IF(D583="通信",参照!$E$6,0)))</f>
        <v>0</v>
      </c>
      <c r="L583" s="240">
        <f t="shared" si="458"/>
        <v>0</v>
      </c>
      <c r="M583" s="241">
        <f t="shared" si="459"/>
        <v>0</v>
      </c>
      <c r="N583" s="238"/>
      <c r="O583" s="238">
        <f t="shared" si="460"/>
        <v>0</v>
      </c>
      <c r="P583" s="389">
        <v>0</v>
      </c>
      <c r="Q583" s="392">
        <f>IF(D583="昼間",参照!$F$4,IF(D583="夜間等",参照!$F$5,IF(D583="通信",参照!$F$6,0)))</f>
        <v>0</v>
      </c>
      <c r="R583" s="240">
        <f t="shared" si="461"/>
        <v>0</v>
      </c>
      <c r="S583" s="214"/>
      <c r="T583" s="384">
        <f t="shared" si="462"/>
        <v>0</v>
      </c>
      <c r="U583" s="382">
        <f t="shared" si="463"/>
        <v>0</v>
      </c>
      <c r="V583" s="380">
        <f t="shared" si="464"/>
        <v>0</v>
      </c>
      <c r="W583" s="378">
        <f t="shared" si="465"/>
        <v>0</v>
      </c>
      <c r="X583" s="386" t="str">
        <f t="shared" si="435"/>
        <v>0</v>
      </c>
      <c r="Y583" s="379">
        <f t="shared" si="466"/>
        <v>0</v>
      </c>
      <c r="Z583" s="441"/>
      <c r="AA583" s="441"/>
      <c r="AB583" s="445">
        <f t="shared" si="467"/>
        <v>0</v>
      </c>
      <c r="AC583" s="356">
        <f t="shared" si="468"/>
        <v>0</v>
      </c>
      <c r="AD583" s="123">
        <f t="shared" si="436"/>
        <v>0</v>
      </c>
      <c r="AE583" s="123">
        <f t="shared" si="437"/>
        <v>0</v>
      </c>
      <c r="AF583" s="183"/>
      <c r="AG583" s="32"/>
      <c r="AH583" s="97"/>
      <c r="AI583" s="33"/>
      <c r="AJ583" s="97"/>
      <c r="AK583" s="33"/>
      <c r="AL583" s="97"/>
      <c r="AM583" s="98"/>
      <c r="AN583" s="99"/>
      <c r="AO583" s="147"/>
      <c r="AP583" s="147"/>
      <c r="AQ583" s="147"/>
      <c r="AR583" s="147"/>
      <c r="AS583" s="33"/>
      <c r="AT583" s="308">
        <f t="shared" si="438"/>
        <v>0</v>
      </c>
      <c r="AU583" s="295">
        <f t="shared" si="439"/>
        <v>0</v>
      </c>
      <c r="AV583" s="295">
        <f t="shared" si="440"/>
        <v>0</v>
      </c>
      <c r="AW583" s="295">
        <f t="shared" si="441"/>
        <v>0</v>
      </c>
      <c r="AX583" s="295">
        <f t="shared" si="442"/>
        <v>0</v>
      </c>
      <c r="AY583" s="295">
        <f t="shared" si="443"/>
        <v>0</v>
      </c>
      <c r="AZ583" s="295">
        <f t="shared" si="444"/>
        <v>0</v>
      </c>
      <c r="BA583" s="295">
        <f t="shared" si="445"/>
        <v>0</v>
      </c>
      <c r="BB583" s="310">
        <f t="shared" si="446"/>
        <v>0</v>
      </c>
      <c r="BC583" s="308">
        <f t="shared" si="447"/>
        <v>0</v>
      </c>
      <c r="BD583" s="308">
        <f t="shared" si="448"/>
        <v>0</v>
      </c>
      <c r="BE583" s="295">
        <f t="shared" si="449"/>
        <v>0</v>
      </c>
      <c r="BF583" s="308">
        <f t="shared" si="450"/>
        <v>0</v>
      </c>
      <c r="BG583" s="295">
        <f t="shared" si="451"/>
        <v>0</v>
      </c>
      <c r="BH583" s="308">
        <f t="shared" si="452"/>
        <v>0</v>
      </c>
      <c r="BI583" s="295">
        <f t="shared" si="453"/>
        <v>0</v>
      </c>
      <c r="BJ583" s="295">
        <f t="shared" si="454"/>
        <v>0</v>
      </c>
      <c r="BK583" s="310">
        <f t="shared" si="455"/>
        <v>0</v>
      </c>
      <c r="BL583" s="317">
        <f t="shared" si="469"/>
        <v>0</v>
      </c>
      <c r="BM583" s="299">
        <f t="shared" si="469"/>
        <v>0</v>
      </c>
      <c r="BN583" s="299">
        <f t="shared" si="470"/>
        <v>0</v>
      </c>
      <c r="BO583" s="299">
        <f t="shared" si="469"/>
        <v>0</v>
      </c>
      <c r="BP583" s="299">
        <f t="shared" si="471"/>
        <v>0</v>
      </c>
      <c r="BQ583" s="299">
        <f t="shared" si="469"/>
        <v>0</v>
      </c>
      <c r="BR583" s="299">
        <f t="shared" si="472"/>
        <v>0</v>
      </c>
      <c r="BS583" s="299">
        <f t="shared" si="473"/>
        <v>0</v>
      </c>
      <c r="BT583" s="318">
        <f t="shared" si="473"/>
        <v>0</v>
      </c>
      <c r="BU583" s="450">
        <f t="shared" si="474"/>
        <v>0</v>
      </c>
      <c r="BV583" s="451">
        <f t="shared" si="475"/>
        <v>0</v>
      </c>
      <c r="BW583" s="451">
        <f t="shared" si="476"/>
        <v>0</v>
      </c>
      <c r="BX583" s="451">
        <f t="shared" si="477"/>
        <v>0</v>
      </c>
      <c r="BY583" s="451">
        <f t="shared" si="478"/>
        <v>0</v>
      </c>
      <c r="BZ583" s="451">
        <f t="shared" si="479"/>
        <v>0</v>
      </c>
      <c r="CA583" s="451">
        <f t="shared" si="480"/>
        <v>0</v>
      </c>
      <c r="CB583" s="451">
        <f t="shared" si="481"/>
        <v>0</v>
      </c>
      <c r="CC583" s="451">
        <f t="shared" si="482"/>
        <v>0</v>
      </c>
      <c r="CD583" s="452">
        <f t="shared" si="483"/>
        <v>0</v>
      </c>
      <c r="CE583" s="453">
        <f>IF($AF583="3/3",$R583*参照!$J$4,IF($AF583="2/3",$R583*参照!$J$5,IF($AF583="1/3",$R583*参照!$J$6,IF($AF583="1/4(多子)",$R583*参照!$J$4,IF($AF583="1/4(工･農)",$R583*参照!$J$7,IF($AF583="3/3(多子)",$R583*参照!$J$4,IF($AF583="2/3(多子)",$R583*参照!$J$4,IF($AF583="1/3(多子)",$R583*参照!$J$4,IF($AF583="多子世帯",$R583*参照!$J$4,)))))))))</f>
        <v>0</v>
      </c>
      <c r="CF583" s="454" t="b">
        <f>IF(AH583="3/3",$M583*参照!$I$4,IF(AH583="2/3",$M583*参照!$I$5,IF(AH583="1/3",$M583*参照!$I$6,IF(AH583="1/4(多子)",$M583*参照!$I$4,IF(AH583="1/4(工･農)",$M583*参照!$I$7,IF(AH583="3/3(多子)",$M583*参照!$I$4,IF(AH583="2/3(多子)",$M583*参照!$I$4,IF(AH583="1/3(多子)",$M583*参照!$I$4,IF(AH583="多子世帯",$M583*参照!$I$4,IF(AH583="対象外",0))))))))))</f>
        <v>0</v>
      </c>
      <c r="CG583" s="454" t="b">
        <f>IF(AI583="3/3",$M583*参照!$I$4,IF(AI583="2/3",$M583*参照!$I$5,IF(AI583="1/3",$M583*参照!$I$6,IF(AI583="1/4(多子)",$M583*参照!$I$4,IF(AI583="1/4(工･農)",$M583*参照!$I$7,IF(AI583="3/3(多子)",$M583*参照!$I$4,IF(AI583="2/3(多子)",$M583*参照!$I$4,IF(AI583="1/3(多子)",$M583*参照!$I$4,IF(AI583="多子世帯",$M583*参照!$I$4,IF(AI583="対象外",0))))))))))</f>
        <v>0</v>
      </c>
      <c r="CH583" s="454" t="b">
        <f>IF(AJ583="3/3",$M583*参照!$I$4,IF(AJ583="2/3",$M583*参照!$I$5,IF(AJ583="1/3",$M583*参照!$I$6,IF(AJ583="1/4(多子)",$M583*参照!$I$4,IF(AJ583="1/4(工･農)",$M583*参照!$I$7,IF(AJ583="3/3(多子)",$M583*参照!$I$4,IF(AJ583="2/3(多子)",$M583*参照!$I$4,IF(AJ583="1/3(多子)",$M583*参照!$I$4,IF(AJ583="多子世帯",$M583*参照!$I$4,IF(AJ583="対象外",0))))))))))</f>
        <v>0</v>
      </c>
      <c r="CI583" s="454" t="b">
        <f>IF(AK583="3/3",$M583*参照!$I$4,IF(AK583="2/3",$M583*参照!$I$5,IF(AK583="1/3",$M583*参照!$I$6,IF(AK583="1/4(多子)",$M583*参照!$I$4,IF(AK583="1/4(工･農)",$M583*参照!$I$7,IF(AK583="3/3(多子)",$M583*参照!$I$4,IF(AK583="2/3(多子)",$M583*参照!$I$4,IF(AK583="1/3(多子)",$M583*参照!$I$4,IF(AK583="多子世帯",$M583*参照!$I$4,IF(AK583="対象外",0))))))))))</f>
        <v>0</v>
      </c>
      <c r="CJ583" s="454" t="b">
        <f>IF(AL583="3/3",$M583*参照!$I$4,IF(AL583="2/3",$M583*参照!$I$5,IF(AL583="1/3",$M583*参照!$I$6,IF(AL583="1/4(多子)",$M583*参照!$I$4,IF(AL583="1/4(工･農)",$M583*参照!$I$7,IF(AL583="3/3(多子)",$M583*参照!$I$4,IF(AL583="2/3(多子)",$M583*参照!$I$4,IF(AL583="1/3(多子)",$M583*参照!$I$4,IF(AL583="多子世帯",$M583*参照!$I$4,IF(AL583="対象外",0))))))))))</f>
        <v>0</v>
      </c>
      <c r="CK583" s="454" t="b">
        <f>IF(AM583="3/3",$M583*参照!$I$4,IF(AM583="2/3",$M583*参照!$I$5,IF(AM583="1/3",$M583*参照!$I$6,IF(AM583="1/4(多子)",$M583*参照!$I$4,IF(AM583="1/4(工･農)",$M583*参照!$I$7,IF(AM583="3/3(多子)",$M583*参照!$I$4,IF(AM583="2/3(多子)",$M583*参照!$I$4,IF(AM583="1/3(多子)",$M583*参照!$I$4,IF(AM583="多子世帯",$M583*参照!$I$4,IF(AM583="対象外",0))))))))))</f>
        <v>0</v>
      </c>
      <c r="CL583" s="454" t="b">
        <f>IF(AN583="3/3",$M583*参照!$I$4,IF(AN583="2/3",$M583*参照!$I$5,IF(AN583="1/3",$M583*参照!$I$6,IF(AN583="1/4(多子)",$M583*参照!$I$4,IF(AN583="1/4(工･農)",$M583*参照!$I$7,IF(AN583="3/3(多子)",$M583*参照!$I$4,IF(AN583="2/3(多子)",$M583*参照!$I$4,IF(AN583="1/3(多子)",$M583*参照!$I$4,IF(AN583="多子世帯",$M583*参照!$I$4,IF(AN583="対象外",0))))))))))</f>
        <v>0</v>
      </c>
      <c r="CM583" s="454" t="b">
        <f>IF(AO583="3/3",$M583*参照!$I$4,IF(AO583="2/3",$M583*参照!$I$5,IF(AO583="1/3",$M583*参照!$I$6,IF(AO583="1/4(多子)",$M583*参照!$I$4,IF(AO583="1/4(工･農)",$M583*参照!$I$7,IF(AO583="3/3(多子)",$M583*参照!$I$4,IF(AO583="2/3(多子)",$M583*参照!$I$4,IF(AO583="1/3(多子)",$M583*参照!$I$4,IF(AO583="多子世帯",$M583*参照!$I$4,IF(AO583="対象外",0))))))))))</f>
        <v>0</v>
      </c>
      <c r="CN583" s="454" t="b">
        <f>IF(AP583="3/3",$M583*参照!$I$4,IF(AP583="2/3",$M583*参照!$I$5,IF(AP583="1/3",$M583*参照!$I$6,IF(AP583="1/4(多子)",$M583*参照!$I$4,IF(AP583="1/4(工･農)",$M583*参照!$I$7,IF(AP583="3/3(多子)",$M583*参照!$I$4,IF(AP583="2/3(多子)",$M583*参照!$I$4,IF(AP583="1/3(多子)",$M583*参照!$I$4,IF(AP583="多子世帯",$M583*参照!$I$4,IF(AP583="対象外",0))))))))))</f>
        <v>0</v>
      </c>
      <c r="CO583" s="454" t="b">
        <f>IF(AQ583="3/3",$M583*参照!$I$4,IF(AQ583="2/3",$M583*参照!$I$5,IF(AQ583="1/3",$M583*参照!$I$6,IF(AQ583="1/4(多子)",$M583*参照!$I$4,IF(AQ583="1/4(工･農)",$M583*参照!$I$7,IF(AQ583="3/3(多子)",$M583*参照!$I$4,IF(AQ583="2/3(多子)",$M583*参照!$I$4,IF(AQ583="1/3(多子)",$M583*参照!$I$4,IF(AQ583="多子世帯",$M583*参照!$I$4,IF(AQ583="対象外",0))))))))))</f>
        <v>0</v>
      </c>
      <c r="CP583" s="454" t="b">
        <f>IF(AR583="3/3",$M583*参照!$I$4,IF(AR583="2/3",$M583*参照!$I$5,IF(AR583="1/3",$M583*参照!$I$6,IF(AR583="1/4(多子)",$M583*参照!$I$4,IF(AR583="1/4(工･農)",$M583*参照!$I$7,IF(AR583="3/3(多子)",$M583*参照!$I$4,IF(AR583="2/3(多子)",$M583*参照!$I$4,IF(AR583="1/3(多子)",$M583*参照!$I$4,IF(AR583="多子世帯",$M583*参照!$I$4,IF(AR583="対象外",0))))))))))</f>
        <v>0</v>
      </c>
      <c r="CQ583" s="455" t="b">
        <f>IF(AS583="3/3",$M583*参照!$I$4,IF(AS583="2/3",$M583*参照!$I$5,IF(AS583="1/3",$M583*参照!$I$6,IF(AS583="1/4(多子)",$M583*参照!$I$4,IF(AS583="1/4(工･農)",$M583*参照!$I$7,IF(AS583="3/3(多子)",$M583*参照!$I$4,IF(AS583="2/3(多子)",$M583*参照!$I$4,IF(AS583="1/3(多子)",$M583*参照!$I$4,IF(AS583="多子世帯",$M583*参照!$I$4,IF(AS583="対象外",0))))))))))</f>
        <v>0</v>
      </c>
      <c r="CR583" s="456">
        <f t="shared" si="484"/>
        <v>0</v>
      </c>
      <c r="CS583" s="66"/>
      <c r="CT583" s="147"/>
      <c r="CU583" s="147"/>
      <c r="CV583" s="147"/>
      <c r="CW583" s="147"/>
      <c r="CX583" s="147"/>
      <c r="CY583" s="149"/>
      <c r="CZ583" s="100"/>
      <c r="DA583" s="147"/>
      <c r="DB583" s="147"/>
      <c r="DC583" s="147"/>
      <c r="DD583" s="147"/>
      <c r="DE583" s="147"/>
      <c r="DF583" s="148">
        <f t="shared" si="485"/>
        <v>0</v>
      </c>
      <c r="DG583" s="77">
        <f>IF(CD583=0,0,(ROUNDUP(O583*(BU583*参照!$C$5+BV583*参照!$C$6+BW583*参照!$C$7+BX583*参照!$C$8+BY583*参照!$C$9+BZ583*参照!$C$10+CA583*参照!$C$11+CB583*参照!$C$12+CC583*参照!$C$13)/CD583,-2)))</f>
        <v>0</v>
      </c>
      <c r="DH583" s="136" t="str">
        <f t="shared" si="456"/>
        <v>B</v>
      </c>
    </row>
    <row r="584" spans="1:112" ht="14.4">
      <c r="A584" s="138">
        <v>543</v>
      </c>
      <c r="B584" s="354"/>
      <c r="C584" s="355"/>
      <c r="D584" s="213"/>
      <c r="E584" s="213"/>
      <c r="F584" s="185"/>
      <c r="G584" s="213"/>
      <c r="H584" s="355"/>
      <c r="I584" s="237">
        <v>0</v>
      </c>
      <c r="J584" s="236">
        <f t="shared" si="457"/>
        <v>0</v>
      </c>
      <c r="K584" s="387">
        <f>IF(D584="昼間",参照!$E$4,IF(D584="夜間等",参照!$E$5,IF(D584="通信",参照!$E$6,0)))</f>
        <v>0</v>
      </c>
      <c r="L584" s="240">
        <f t="shared" si="458"/>
        <v>0</v>
      </c>
      <c r="M584" s="241">
        <f t="shared" si="459"/>
        <v>0</v>
      </c>
      <c r="N584" s="238"/>
      <c r="O584" s="238">
        <f t="shared" si="460"/>
        <v>0</v>
      </c>
      <c r="P584" s="389">
        <v>0</v>
      </c>
      <c r="Q584" s="392">
        <f>IF(D584="昼間",参照!$F$4,IF(D584="夜間等",参照!$F$5,IF(D584="通信",参照!$F$6,0)))</f>
        <v>0</v>
      </c>
      <c r="R584" s="240">
        <f t="shared" si="461"/>
        <v>0</v>
      </c>
      <c r="S584" s="214"/>
      <c r="T584" s="384">
        <f t="shared" si="462"/>
        <v>0</v>
      </c>
      <c r="U584" s="382">
        <f t="shared" si="463"/>
        <v>0</v>
      </c>
      <c r="V584" s="380">
        <f t="shared" si="464"/>
        <v>0</v>
      </c>
      <c r="W584" s="378">
        <f t="shared" si="465"/>
        <v>0</v>
      </c>
      <c r="X584" s="386" t="str">
        <f t="shared" si="435"/>
        <v>0</v>
      </c>
      <c r="Y584" s="379">
        <f t="shared" si="466"/>
        <v>0</v>
      </c>
      <c r="Z584" s="441"/>
      <c r="AA584" s="441"/>
      <c r="AB584" s="445">
        <f t="shared" si="467"/>
        <v>0</v>
      </c>
      <c r="AC584" s="356">
        <f t="shared" si="468"/>
        <v>0</v>
      </c>
      <c r="AD584" s="123">
        <f t="shared" si="436"/>
        <v>0</v>
      </c>
      <c r="AE584" s="123">
        <f t="shared" si="437"/>
        <v>0</v>
      </c>
      <c r="AF584" s="183"/>
      <c r="AG584" s="32"/>
      <c r="AH584" s="97"/>
      <c r="AI584" s="33"/>
      <c r="AJ584" s="97"/>
      <c r="AK584" s="33"/>
      <c r="AL584" s="97"/>
      <c r="AM584" s="98"/>
      <c r="AN584" s="99"/>
      <c r="AO584" s="147"/>
      <c r="AP584" s="147"/>
      <c r="AQ584" s="147"/>
      <c r="AR584" s="147"/>
      <c r="AS584" s="33"/>
      <c r="AT584" s="308">
        <f t="shared" si="438"/>
        <v>0</v>
      </c>
      <c r="AU584" s="295">
        <f t="shared" si="439"/>
        <v>0</v>
      </c>
      <c r="AV584" s="295">
        <f t="shared" si="440"/>
        <v>0</v>
      </c>
      <c r="AW584" s="295">
        <f t="shared" si="441"/>
        <v>0</v>
      </c>
      <c r="AX584" s="295">
        <f t="shared" si="442"/>
        <v>0</v>
      </c>
      <c r="AY584" s="295">
        <f t="shared" si="443"/>
        <v>0</v>
      </c>
      <c r="AZ584" s="295">
        <f t="shared" si="444"/>
        <v>0</v>
      </c>
      <c r="BA584" s="295">
        <f t="shared" si="445"/>
        <v>0</v>
      </c>
      <c r="BB584" s="310">
        <f t="shared" si="446"/>
        <v>0</v>
      </c>
      <c r="BC584" s="308">
        <f t="shared" si="447"/>
        <v>0</v>
      </c>
      <c r="BD584" s="308">
        <f t="shared" si="448"/>
        <v>0</v>
      </c>
      <c r="BE584" s="295">
        <f t="shared" si="449"/>
        <v>0</v>
      </c>
      <c r="BF584" s="308">
        <f t="shared" si="450"/>
        <v>0</v>
      </c>
      <c r="BG584" s="295">
        <f t="shared" si="451"/>
        <v>0</v>
      </c>
      <c r="BH584" s="308">
        <f t="shared" si="452"/>
        <v>0</v>
      </c>
      <c r="BI584" s="295">
        <f t="shared" si="453"/>
        <v>0</v>
      </c>
      <c r="BJ584" s="295">
        <f t="shared" si="454"/>
        <v>0</v>
      </c>
      <c r="BK584" s="310">
        <f t="shared" si="455"/>
        <v>0</v>
      </c>
      <c r="BL584" s="317">
        <f t="shared" si="469"/>
        <v>0</v>
      </c>
      <c r="BM584" s="299">
        <f t="shared" si="469"/>
        <v>0</v>
      </c>
      <c r="BN584" s="299">
        <f t="shared" si="470"/>
        <v>0</v>
      </c>
      <c r="BO584" s="299">
        <f t="shared" si="469"/>
        <v>0</v>
      </c>
      <c r="BP584" s="299">
        <f t="shared" si="471"/>
        <v>0</v>
      </c>
      <c r="BQ584" s="299">
        <f t="shared" si="469"/>
        <v>0</v>
      </c>
      <c r="BR584" s="299">
        <f t="shared" si="472"/>
        <v>0</v>
      </c>
      <c r="BS584" s="299">
        <f t="shared" si="473"/>
        <v>0</v>
      </c>
      <c r="BT584" s="318">
        <f t="shared" si="473"/>
        <v>0</v>
      </c>
      <c r="BU584" s="450">
        <f t="shared" si="474"/>
        <v>0</v>
      </c>
      <c r="BV584" s="451">
        <f t="shared" si="475"/>
        <v>0</v>
      </c>
      <c r="BW584" s="451">
        <f t="shared" si="476"/>
        <v>0</v>
      </c>
      <c r="BX584" s="451">
        <f t="shared" si="477"/>
        <v>0</v>
      </c>
      <c r="BY584" s="451">
        <f t="shared" si="478"/>
        <v>0</v>
      </c>
      <c r="BZ584" s="451">
        <f t="shared" si="479"/>
        <v>0</v>
      </c>
      <c r="CA584" s="451">
        <f t="shared" si="480"/>
        <v>0</v>
      </c>
      <c r="CB584" s="451">
        <f t="shared" si="481"/>
        <v>0</v>
      </c>
      <c r="CC584" s="451">
        <f t="shared" si="482"/>
        <v>0</v>
      </c>
      <c r="CD584" s="452">
        <f t="shared" si="483"/>
        <v>0</v>
      </c>
      <c r="CE584" s="453">
        <f>IF($AF584="3/3",$R584*参照!$J$4,IF($AF584="2/3",$R584*参照!$J$5,IF($AF584="1/3",$R584*参照!$J$6,IF($AF584="1/4(多子)",$R584*参照!$J$4,IF($AF584="1/4(工･農)",$R584*参照!$J$7,IF($AF584="3/3(多子)",$R584*参照!$J$4,IF($AF584="2/3(多子)",$R584*参照!$J$4,IF($AF584="1/3(多子)",$R584*参照!$J$4,IF($AF584="多子世帯",$R584*参照!$J$4,)))))))))</f>
        <v>0</v>
      </c>
      <c r="CF584" s="454" t="b">
        <f>IF(AH584="3/3",$M584*参照!$I$4,IF(AH584="2/3",$M584*参照!$I$5,IF(AH584="1/3",$M584*参照!$I$6,IF(AH584="1/4(多子)",$M584*参照!$I$4,IF(AH584="1/4(工･農)",$M584*参照!$I$7,IF(AH584="3/3(多子)",$M584*参照!$I$4,IF(AH584="2/3(多子)",$M584*参照!$I$4,IF(AH584="1/3(多子)",$M584*参照!$I$4,IF(AH584="多子世帯",$M584*参照!$I$4,IF(AH584="対象外",0))))))))))</f>
        <v>0</v>
      </c>
      <c r="CG584" s="454" t="b">
        <f>IF(AI584="3/3",$M584*参照!$I$4,IF(AI584="2/3",$M584*参照!$I$5,IF(AI584="1/3",$M584*参照!$I$6,IF(AI584="1/4(多子)",$M584*参照!$I$4,IF(AI584="1/4(工･農)",$M584*参照!$I$7,IF(AI584="3/3(多子)",$M584*参照!$I$4,IF(AI584="2/3(多子)",$M584*参照!$I$4,IF(AI584="1/3(多子)",$M584*参照!$I$4,IF(AI584="多子世帯",$M584*参照!$I$4,IF(AI584="対象外",0))))))))))</f>
        <v>0</v>
      </c>
      <c r="CH584" s="454" t="b">
        <f>IF(AJ584="3/3",$M584*参照!$I$4,IF(AJ584="2/3",$M584*参照!$I$5,IF(AJ584="1/3",$M584*参照!$I$6,IF(AJ584="1/4(多子)",$M584*参照!$I$4,IF(AJ584="1/4(工･農)",$M584*参照!$I$7,IF(AJ584="3/3(多子)",$M584*参照!$I$4,IF(AJ584="2/3(多子)",$M584*参照!$I$4,IF(AJ584="1/3(多子)",$M584*参照!$I$4,IF(AJ584="多子世帯",$M584*参照!$I$4,IF(AJ584="対象外",0))))))))))</f>
        <v>0</v>
      </c>
      <c r="CI584" s="454" t="b">
        <f>IF(AK584="3/3",$M584*参照!$I$4,IF(AK584="2/3",$M584*参照!$I$5,IF(AK584="1/3",$M584*参照!$I$6,IF(AK584="1/4(多子)",$M584*参照!$I$4,IF(AK584="1/4(工･農)",$M584*参照!$I$7,IF(AK584="3/3(多子)",$M584*参照!$I$4,IF(AK584="2/3(多子)",$M584*参照!$I$4,IF(AK584="1/3(多子)",$M584*参照!$I$4,IF(AK584="多子世帯",$M584*参照!$I$4,IF(AK584="対象外",0))))))))))</f>
        <v>0</v>
      </c>
      <c r="CJ584" s="454" t="b">
        <f>IF(AL584="3/3",$M584*参照!$I$4,IF(AL584="2/3",$M584*参照!$I$5,IF(AL584="1/3",$M584*参照!$I$6,IF(AL584="1/4(多子)",$M584*参照!$I$4,IF(AL584="1/4(工･農)",$M584*参照!$I$7,IF(AL584="3/3(多子)",$M584*参照!$I$4,IF(AL584="2/3(多子)",$M584*参照!$I$4,IF(AL584="1/3(多子)",$M584*参照!$I$4,IF(AL584="多子世帯",$M584*参照!$I$4,IF(AL584="対象外",0))))))))))</f>
        <v>0</v>
      </c>
      <c r="CK584" s="454" t="b">
        <f>IF(AM584="3/3",$M584*参照!$I$4,IF(AM584="2/3",$M584*参照!$I$5,IF(AM584="1/3",$M584*参照!$I$6,IF(AM584="1/4(多子)",$M584*参照!$I$4,IF(AM584="1/4(工･農)",$M584*参照!$I$7,IF(AM584="3/3(多子)",$M584*参照!$I$4,IF(AM584="2/3(多子)",$M584*参照!$I$4,IF(AM584="1/3(多子)",$M584*参照!$I$4,IF(AM584="多子世帯",$M584*参照!$I$4,IF(AM584="対象外",0))))))))))</f>
        <v>0</v>
      </c>
      <c r="CL584" s="454" t="b">
        <f>IF(AN584="3/3",$M584*参照!$I$4,IF(AN584="2/3",$M584*参照!$I$5,IF(AN584="1/3",$M584*参照!$I$6,IF(AN584="1/4(多子)",$M584*参照!$I$4,IF(AN584="1/4(工･農)",$M584*参照!$I$7,IF(AN584="3/3(多子)",$M584*参照!$I$4,IF(AN584="2/3(多子)",$M584*参照!$I$4,IF(AN584="1/3(多子)",$M584*参照!$I$4,IF(AN584="多子世帯",$M584*参照!$I$4,IF(AN584="対象外",0))))))))))</f>
        <v>0</v>
      </c>
      <c r="CM584" s="454" t="b">
        <f>IF(AO584="3/3",$M584*参照!$I$4,IF(AO584="2/3",$M584*参照!$I$5,IF(AO584="1/3",$M584*参照!$I$6,IF(AO584="1/4(多子)",$M584*参照!$I$4,IF(AO584="1/4(工･農)",$M584*参照!$I$7,IF(AO584="3/3(多子)",$M584*参照!$I$4,IF(AO584="2/3(多子)",$M584*参照!$I$4,IF(AO584="1/3(多子)",$M584*参照!$I$4,IF(AO584="多子世帯",$M584*参照!$I$4,IF(AO584="対象外",0))))))))))</f>
        <v>0</v>
      </c>
      <c r="CN584" s="454" t="b">
        <f>IF(AP584="3/3",$M584*参照!$I$4,IF(AP584="2/3",$M584*参照!$I$5,IF(AP584="1/3",$M584*参照!$I$6,IF(AP584="1/4(多子)",$M584*参照!$I$4,IF(AP584="1/4(工･農)",$M584*参照!$I$7,IF(AP584="3/3(多子)",$M584*参照!$I$4,IF(AP584="2/3(多子)",$M584*参照!$I$4,IF(AP584="1/3(多子)",$M584*参照!$I$4,IF(AP584="多子世帯",$M584*参照!$I$4,IF(AP584="対象外",0))))))))))</f>
        <v>0</v>
      </c>
      <c r="CO584" s="454" t="b">
        <f>IF(AQ584="3/3",$M584*参照!$I$4,IF(AQ584="2/3",$M584*参照!$I$5,IF(AQ584="1/3",$M584*参照!$I$6,IF(AQ584="1/4(多子)",$M584*参照!$I$4,IF(AQ584="1/4(工･農)",$M584*参照!$I$7,IF(AQ584="3/3(多子)",$M584*参照!$I$4,IF(AQ584="2/3(多子)",$M584*参照!$I$4,IF(AQ584="1/3(多子)",$M584*参照!$I$4,IF(AQ584="多子世帯",$M584*参照!$I$4,IF(AQ584="対象外",0))))))))))</f>
        <v>0</v>
      </c>
      <c r="CP584" s="454" t="b">
        <f>IF(AR584="3/3",$M584*参照!$I$4,IF(AR584="2/3",$M584*参照!$I$5,IF(AR584="1/3",$M584*参照!$I$6,IF(AR584="1/4(多子)",$M584*参照!$I$4,IF(AR584="1/4(工･農)",$M584*参照!$I$7,IF(AR584="3/3(多子)",$M584*参照!$I$4,IF(AR584="2/3(多子)",$M584*参照!$I$4,IF(AR584="1/3(多子)",$M584*参照!$I$4,IF(AR584="多子世帯",$M584*参照!$I$4,IF(AR584="対象外",0))))))))))</f>
        <v>0</v>
      </c>
      <c r="CQ584" s="455" t="b">
        <f>IF(AS584="3/3",$M584*参照!$I$4,IF(AS584="2/3",$M584*参照!$I$5,IF(AS584="1/3",$M584*参照!$I$6,IF(AS584="1/4(多子)",$M584*参照!$I$4,IF(AS584="1/4(工･農)",$M584*参照!$I$7,IF(AS584="3/3(多子)",$M584*参照!$I$4,IF(AS584="2/3(多子)",$M584*参照!$I$4,IF(AS584="1/3(多子)",$M584*参照!$I$4,IF(AS584="多子世帯",$M584*参照!$I$4,IF(AS584="対象外",0))))))))))</f>
        <v>0</v>
      </c>
      <c r="CR584" s="456">
        <f t="shared" si="484"/>
        <v>0</v>
      </c>
      <c r="CS584" s="66"/>
      <c r="CT584" s="147"/>
      <c r="CU584" s="147"/>
      <c r="CV584" s="147"/>
      <c r="CW584" s="147"/>
      <c r="CX584" s="147"/>
      <c r="CY584" s="149"/>
      <c r="CZ584" s="100"/>
      <c r="DA584" s="147"/>
      <c r="DB584" s="147"/>
      <c r="DC584" s="147"/>
      <c r="DD584" s="147"/>
      <c r="DE584" s="147"/>
      <c r="DF584" s="148">
        <f t="shared" si="485"/>
        <v>0</v>
      </c>
      <c r="DG584" s="77">
        <f>IF(CD584=0,0,(ROUNDUP(O584*(BU584*参照!$C$5+BV584*参照!$C$6+BW584*参照!$C$7+BX584*参照!$C$8+BY584*参照!$C$9+BZ584*参照!$C$10+CA584*参照!$C$11+CB584*参照!$C$12+CC584*参照!$C$13)/CD584,-2)))</f>
        <v>0</v>
      </c>
      <c r="DH584" s="136" t="str">
        <f t="shared" si="456"/>
        <v>B</v>
      </c>
    </row>
    <row r="585" spans="1:112" ht="14.4">
      <c r="A585" s="138">
        <v>544</v>
      </c>
      <c r="B585" s="354"/>
      <c r="C585" s="355"/>
      <c r="D585" s="213"/>
      <c r="E585" s="213"/>
      <c r="F585" s="185"/>
      <c r="G585" s="213"/>
      <c r="H585" s="355"/>
      <c r="I585" s="237">
        <v>0</v>
      </c>
      <c r="J585" s="236">
        <f t="shared" si="457"/>
        <v>0</v>
      </c>
      <c r="K585" s="387">
        <f>IF(D585="昼間",参照!$E$4,IF(D585="夜間等",参照!$E$5,IF(D585="通信",参照!$E$6,0)))</f>
        <v>0</v>
      </c>
      <c r="L585" s="240">
        <f t="shared" si="458"/>
        <v>0</v>
      </c>
      <c r="M585" s="241">
        <f t="shared" si="459"/>
        <v>0</v>
      </c>
      <c r="N585" s="238"/>
      <c r="O585" s="238">
        <f t="shared" si="460"/>
        <v>0</v>
      </c>
      <c r="P585" s="389">
        <v>0</v>
      </c>
      <c r="Q585" s="392">
        <f>IF(D585="昼間",参照!$F$4,IF(D585="夜間等",参照!$F$5,IF(D585="通信",参照!$F$6,0)))</f>
        <v>0</v>
      </c>
      <c r="R585" s="240">
        <f t="shared" si="461"/>
        <v>0</v>
      </c>
      <c r="S585" s="214"/>
      <c r="T585" s="384">
        <f t="shared" si="462"/>
        <v>0</v>
      </c>
      <c r="U585" s="382">
        <f t="shared" si="463"/>
        <v>0</v>
      </c>
      <c r="V585" s="380">
        <f t="shared" si="464"/>
        <v>0</v>
      </c>
      <c r="W585" s="378">
        <f t="shared" si="465"/>
        <v>0</v>
      </c>
      <c r="X585" s="386" t="str">
        <f t="shared" si="435"/>
        <v>0</v>
      </c>
      <c r="Y585" s="379">
        <f t="shared" si="466"/>
        <v>0</v>
      </c>
      <c r="Z585" s="441"/>
      <c r="AA585" s="441"/>
      <c r="AB585" s="445">
        <f t="shared" si="467"/>
        <v>0</v>
      </c>
      <c r="AC585" s="356">
        <f t="shared" si="468"/>
        <v>0</v>
      </c>
      <c r="AD585" s="123">
        <f t="shared" si="436"/>
        <v>0</v>
      </c>
      <c r="AE585" s="123">
        <f t="shared" si="437"/>
        <v>0</v>
      </c>
      <c r="AF585" s="183"/>
      <c r="AG585" s="32"/>
      <c r="AH585" s="97"/>
      <c r="AI585" s="33"/>
      <c r="AJ585" s="97"/>
      <c r="AK585" s="33"/>
      <c r="AL585" s="97"/>
      <c r="AM585" s="98"/>
      <c r="AN585" s="99"/>
      <c r="AO585" s="147"/>
      <c r="AP585" s="147"/>
      <c r="AQ585" s="147"/>
      <c r="AR585" s="147"/>
      <c r="AS585" s="33"/>
      <c r="AT585" s="308">
        <f t="shared" si="438"/>
        <v>0</v>
      </c>
      <c r="AU585" s="295">
        <f t="shared" si="439"/>
        <v>0</v>
      </c>
      <c r="AV585" s="295">
        <f t="shared" si="440"/>
        <v>0</v>
      </c>
      <c r="AW585" s="295">
        <f t="shared" si="441"/>
        <v>0</v>
      </c>
      <c r="AX585" s="295">
        <f t="shared" si="442"/>
        <v>0</v>
      </c>
      <c r="AY585" s="295">
        <f t="shared" si="443"/>
        <v>0</v>
      </c>
      <c r="AZ585" s="295">
        <f t="shared" si="444"/>
        <v>0</v>
      </c>
      <c r="BA585" s="295">
        <f t="shared" si="445"/>
        <v>0</v>
      </c>
      <c r="BB585" s="310">
        <f t="shared" si="446"/>
        <v>0</v>
      </c>
      <c r="BC585" s="308">
        <f t="shared" si="447"/>
        <v>0</v>
      </c>
      <c r="BD585" s="308">
        <f t="shared" si="448"/>
        <v>0</v>
      </c>
      <c r="BE585" s="295">
        <f t="shared" si="449"/>
        <v>0</v>
      </c>
      <c r="BF585" s="308">
        <f t="shared" si="450"/>
        <v>0</v>
      </c>
      <c r="BG585" s="295">
        <f t="shared" si="451"/>
        <v>0</v>
      </c>
      <c r="BH585" s="308">
        <f t="shared" si="452"/>
        <v>0</v>
      </c>
      <c r="BI585" s="295">
        <f t="shared" si="453"/>
        <v>0</v>
      </c>
      <c r="BJ585" s="295">
        <f t="shared" si="454"/>
        <v>0</v>
      </c>
      <c r="BK585" s="310">
        <f t="shared" si="455"/>
        <v>0</v>
      </c>
      <c r="BL585" s="317">
        <f t="shared" si="469"/>
        <v>0</v>
      </c>
      <c r="BM585" s="299">
        <f t="shared" si="469"/>
        <v>0</v>
      </c>
      <c r="BN585" s="299">
        <f t="shared" si="470"/>
        <v>0</v>
      </c>
      <c r="BO585" s="299">
        <f t="shared" si="469"/>
        <v>0</v>
      </c>
      <c r="BP585" s="299">
        <f t="shared" si="471"/>
        <v>0</v>
      </c>
      <c r="BQ585" s="299">
        <f t="shared" si="469"/>
        <v>0</v>
      </c>
      <c r="BR585" s="299">
        <f t="shared" si="472"/>
        <v>0</v>
      </c>
      <c r="BS585" s="299">
        <f t="shared" si="473"/>
        <v>0</v>
      </c>
      <c r="BT585" s="318">
        <f t="shared" si="473"/>
        <v>0</v>
      </c>
      <c r="BU585" s="450">
        <f t="shared" si="474"/>
        <v>0</v>
      </c>
      <c r="BV585" s="451">
        <f t="shared" si="475"/>
        <v>0</v>
      </c>
      <c r="BW585" s="451">
        <f t="shared" si="476"/>
        <v>0</v>
      </c>
      <c r="BX585" s="451">
        <f t="shared" si="477"/>
        <v>0</v>
      </c>
      <c r="BY585" s="451">
        <f t="shared" si="478"/>
        <v>0</v>
      </c>
      <c r="BZ585" s="451">
        <f t="shared" si="479"/>
        <v>0</v>
      </c>
      <c r="CA585" s="451">
        <f t="shared" si="480"/>
        <v>0</v>
      </c>
      <c r="CB585" s="451">
        <f t="shared" si="481"/>
        <v>0</v>
      </c>
      <c r="CC585" s="451">
        <f t="shared" si="482"/>
        <v>0</v>
      </c>
      <c r="CD585" s="452">
        <f t="shared" si="483"/>
        <v>0</v>
      </c>
      <c r="CE585" s="453">
        <f>IF($AF585="3/3",$R585*参照!$J$4,IF($AF585="2/3",$R585*参照!$J$5,IF($AF585="1/3",$R585*参照!$J$6,IF($AF585="1/4(多子)",$R585*参照!$J$4,IF($AF585="1/4(工･農)",$R585*参照!$J$7,IF($AF585="3/3(多子)",$R585*参照!$J$4,IF($AF585="2/3(多子)",$R585*参照!$J$4,IF($AF585="1/3(多子)",$R585*参照!$J$4,IF($AF585="多子世帯",$R585*参照!$J$4,)))))))))</f>
        <v>0</v>
      </c>
      <c r="CF585" s="454" t="b">
        <f>IF(AH585="3/3",$M585*参照!$I$4,IF(AH585="2/3",$M585*参照!$I$5,IF(AH585="1/3",$M585*参照!$I$6,IF(AH585="1/4(多子)",$M585*参照!$I$4,IF(AH585="1/4(工･農)",$M585*参照!$I$7,IF(AH585="3/3(多子)",$M585*参照!$I$4,IF(AH585="2/3(多子)",$M585*参照!$I$4,IF(AH585="1/3(多子)",$M585*参照!$I$4,IF(AH585="多子世帯",$M585*参照!$I$4,IF(AH585="対象外",0))))))))))</f>
        <v>0</v>
      </c>
      <c r="CG585" s="454" t="b">
        <f>IF(AI585="3/3",$M585*参照!$I$4,IF(AI585="2/3",$M585*参照!$I$5,IF(AI585="1/3",$M585*参照!$I$6,IF(AI585="1/4(多子)",$M585*参照!$I$4,IF(AI585="1/4(工･農)",$M585*参照!$I$7,IF(AI585="3/3(多子)",$M585*参照!$I$4,IF(AI585="2/3(多子)",$M585*参照!$I$4,IF(AI585="1/3(多子)",$M585*参照!$I$4,IF(AI585="多子世帯",$M585*参照!$I$4,IF(AI585="対象外",0))))))))))</f>
        <v>0</v>
      </c>
      <c r="CH585" s="454" t="b">
        <f>IF(AJ585="3/3",$M585*参照!$I$4,IF(AJ585="2/3",$M585*参照!$I$5,IF(AJ585="1/3",$M585*参照!$I$6,IF(AJ585="1/4(多子)",$M585*参照!$I$4,IF(AJ585="1/4(工･農)",$M585*参照!$I$7,IF(AJ585="3/3(多子)",$M585*参照!$I$4,IF(AJ585="2/3(多子)",$M585*参照!$I$4,IF(AJ585="1/3(多子)",$M585*参照!$I$4,IF(AJ585="多子世帯",$M585*参照!$I$4,IF(AJ585="対象外",0))))))))))</f>
        <v>0</v>
      </c>
      <c r="CI585" s="454" t="b">
        <f>IF(AK585="3/3",$M585*参照!$I$4,IF(AK585="2/3",$M585*参照!$I$5,IF(AK585="1/3",$M585*参照!$I$6,IF(AK585="1/4(多子)",$M585*参照!$I$4,IF(AK585="1/4(工･農)",$M585*参照!$I$7,IF(AK585="3/3(多子)",$M585*参照!$I$4,IF(AK585="2/3(多子)",$M585*参照!$I$4,IF(AK585="1/3(多子)",$M585*参照!$I$4,IF(AK585="多子世帯",$M585*参照!$I$4,IF(AK585="対象外",0))))))))))</f>
        <v>0</v>
      </c>
      <c r="CJ585" s="454" t="b">
        <f>IF(AL585="3/3",$M585*参照!$I$4,IF(AL585="2/3",$M585*参照!$I$5,IF(AL585="1/3",$M585*参照!$I$6,IF(AL585="1/4(多子)",$M585*参照!$I$4,IF(AL585="1/4(工･農)",$M585*参照!$I$7,IF(AL585="3/3(多子)",$M585*参照!$I$4,IF(AL585="2/3(多子)",$M585*参照!$I$4,IF(AL585="1/3(多子)",$M585*参照!$I$4,IF(AL585="多子世帯",$M585*参照!$I$4,IF(AL585="対象外",0))))))))))</f>
        <v>0</v>
      </c>
      <c r="CK585" s="454" t="b">
        <f>IF(AM585="3/3",$M585*参照!$I$4,IF(AM585="2/3",$M585*参照!$I$5,IF(AM585="1/3",$M585*参照!$I$6,IF(AM585="1/4(多子)",$M585*参照!$I$4,IF(AM585="1/4(工･農)",$M585*参照!$I$7,IF(AM585="3/3(多子)",$M585*参照!$I$4,IF(AM585="2/3(多子)",$M585*参照!$I$4,IF(AM585="1/3(多子)",$M585*参照!$I$4,IF(AM585="多子世帯",$M585*参照!$I$4,IF(AM585="対象外",0))))))))))</f>
        <v>0</v>
      </c>
      <c r="CL585" s="454" t="b">
        <f>IF(AN585="3/3",$M585*参照!$I$4,IF(AN585="2/3",$M585*参照!$I$5,IF(AN585="1/3",$M585*参照!$I$6,IF(AN585="1/4(多子)",$M585*参照!$I$4,IF(AN585="1/4(工･農)",$M585*参照!$I$7,IF(AN585="3/3(多子)",$M585*参照!$I$4,IF(AN585="2/3(多子)",$M585*参照!$I$4,IF(AN585="1/3(多子)",$M585*参照!$I$4,IF(AN585="多子世帯",$M585*参照!$I$4,IF(AN585="対象外",0))))))))))</f>
        <v>0</v>
      </c>
      <c r="CM585" s="454" t="b">
        <f>IF(AO585="3/3",$M585*参照!$I$4,IF(AO585="2/3",$M585*参照!$I$5,IF(AO585="1/3",$M585*参照!$I$6,IF(AO585="1/4(多子)",$M585*参照!$I$4,IF(AO585="1/4(工･農)",$M585*参照!$I$7,IF(AO585="3/3(多子)",$M585*参照!$I$4,IF(AO585="2/3(多子)",$M585*参照!$I$4,IF(AO585="1/3(多子)",$M585*参照!$I$4,IF(AO585="多子世帯",$M585*参照!$I$4,IF(AO585="対象外",0))))))))))</f>
        <v>0</v>
      </c>
      <c r="CN585" s="454" t="b">
        <f>IF(AP585="3/3",$M585*参照!$I$4,IF(AP585="2/3",$M585*参照!$I$5,IF(AP585="1/3",$M585*参照!$I$6,IF(AP585="1/4(多子)",$M585*参照!$I$4,IF(AP585="1/4(工･農)",$M585*参照!$I$7,IF(AP585="3/3(多子)",$M585*参照!$I$4,IF(AP585="2/3(多子)",$M585*参照!$I$4,IF(AP585="1/3(多子)",$M585*参照!$I$4,IF(AP585="多子世帯",$M585*参照!$I$4,IF(AP585="対象外",0))))))))))</f>
        <v>0</v>
      </c>
      <c r="CO585" s="454" t="b">
        <f>IF(AQ585="3/3",$M585*参照!$I$4,IF(AQ585="2/3",$M585*参照!$I$5,IF(AQ585="1/3",$M585*参照!$I$6,IF(AQ585="1/4(多子)",$M585*参照!$I$4,IF(AQ585="1/4(工･農)",$M585*参照!$I$7,IF(AQ585="3/3(多子)",$M585*参照!$I$4,IF(AQ585="2/3(多子)",$M585*参照!$I$4,IF(AQ585="1/3(多子)",$M585*参照!$I$4,IF(AQ585="多子世帯",$M585*参照!$I$4,IF(AQ585="対象外",0))))))))))</f>
        <v>0</v>
      </c>
      <c r="CP585" s="454" t="b">
        <f>IF(AR585="3/3",$M585*参照!$I$4,IF(AR585="2/3",$M585*参照!$I$5,IF(AR585="1/3",$M585*参照!$I$6,IF(AR585="1/4(多子)",$M585*参照!$I$4,IF(AR585="1/4(工･農)",$M585*参照!$I$7,IF(AR585="3/3(多子)",$M585*参照!$I$4,IF(AR585="2/3(多子)",$M585*参照!$I$4,IF(AR585="1/3(多子)",$M585*参照!$I$4,IF(AR585="多子世帯",$M585*参照!$I$4,IF(AR585="対象外",0))))))))))</f>
        <v>0</v>
      </c>
      <c r="CQ585" s="455" t="b">
        <f>IF(AS585="3/3",$M585*参照!$I$4,IF(AS585="2/3",$M585*参照!$I$5,IF(AS585="1/3",$M585*参照!$I$6,IF(AS585="1/4(多子)",$M585*参照!$I$4,IF(AS585="1/4(工･農)",$M585*参照!$I$7,IF(AS585="3/3(多子)",$M585*参照!$I$4,IF(AS585="2/3(多子)",$M585*参照!$I$4,IF(AS585="1/3(多子)",$M585*参照!$I$4,IF(AS585="多子世帯",$M585*参照!$I$4,IF(AS585="対象外",0))))))))))</f>
        <v>0</v>
      </c>
      <c r="CR585" s="456">
        <f t="shared" si="484"/>
        <v>0</v>
      </c>
      <c r="CS585" s="66"/>
      <c r="CT585" s="147"/>
      <c r="CU585" s="147"/>
      <c r="CV585" s="147"/>
      <c r="CW585" s="147"/>
      <c r="CX585" s="147"/>
      <c r="CY585" s="149"/>
      <c r="CZ585" s="100"/>
      <c r="DA585" s="147"/>
      <c r="DB585" s="147"/>
      <c r="DC585" s="147"/>
      <c r="DD585" s="147"/>
      <c r="DE585" s="147"/>
      <c r="DF585" s="148">
        <f t="shared" si="485"/>
        <v>0</v>
      </c>
      <c r="DG585" s="77">
        <f>IF(CD585=0,0,(ROUNDUP(O585*(BU585*参照!$C$5+BV585*参照!$C$6+BW585*参照!$C$7+BX585*参照!$C$8+BY585*参照!$C$9+BZ585*参照!$C$10+CA585*参照!$C$11+CB585*参照!$C$12+CC585*参照!$C$13)/CD585,-2)))</f>
        <v>0</v>
      </c>
      <c r="DH585" s="136" t="str">
        <f t="shared" si="456"/>
        <v>B</v>
      </c>
    </row>
    <row r="586" spans="1:112" ht="14.4">
      <c r="A586" s="138">
        <v>545</v>
      </c>
      <c r="B586" s="354"/>
      <c r="C586" s="355"/>
      <c r="D586" s="213"/>
      <c r="E586" s="213"/>
      <c r="F586" s="185"/>
      <c r="G586" s="213"/>
      <c r="H586" s="355"/>
      <c r="I586" s="237">
        <v>0</v>
      </c>
      <c r="J586" s="236">
        <f t="shared" si="457"/>
        <v>0</v>
      </c>
      <c r="K586" s="387">
        <f>IF(D586="昼間",参照!$E$4,IF(D586="夜間等",参照!$E$5,IF(D586="通信",参照!$E$6,0)))</f>
        <v>0</v>
      </c>
      <c r="L586" s="240">
        <f t="shared" si="458"/>
        <v>0</v>
      </c>
      <c r="M586" s="241">
        <f t="shared" si="459"/>
        <v>0</v>
      </c>
      <c r="N586" s="238"/>
      <c r="O586" s="238">
        <f t="shared" si="460"/>
        <v>0</v>
      </c>
      <c r="P586" s="389">
        <v>0</v>
      </c>
      <c r="Q586" s="392">
        <f>IF(D586="昼間",参照!$F$4,IF(D586="夜間等",参照!$F$5,IF(D586="通信",参照!$F$6,0)))</f>
        <v>0</v>
      </c>
      <c r="R586" s="240">
        <f t="shared" si="461"/>
        <v>0</v>
      </c>
      <c r="S586" s="214"/>
      <c r="T586" s="384">
        <f t="shared" si="462"/>
        <v>0</v>
      </c>
      <c r="U586" s="382">
        <f t="shared" si="463"/>
        <v>0</v>
      </c>
      <c r="V586" s="380">
        <f t="shared" si="464"/>
        <v>0</v>
      </c>
      <c r="W586" s="378">
        <f t="shared" si="465"/>
        <v>0</v>
      </c>
      <c r="X586" s="386" t="str">
        <f t="shared" si="435"/>
        <v>0</v>
      </c>
      <c r="Y586" s="379">
        <f t="shared" si="466"/>
        <v>0</v>
      </c>
      <c r="Z586" s="441"/>
      <c r="AA586" s="441"/>
      <c r="AB586" s="445">
        <f t="shared" si="467"/>
        <v>0</v>
      </c>
      <c r="AC586" s="356">
        <f t="shared" si="468"/>
        <v>0</v>
      </c>
      <c r="AD586" s="123">
        <f t="shared" si="436"/>
        <v>0</v>
      </c>
      <c r="AE586" s="123">
        <f t="shared" si="437"/>
        <v>0</v>
      </c>
      <c r="AF586" s="183"/>
      <c r="AG586" s="32"/>
      <c r="AH586" s="97"/>
      <c r="AI586" s="33"/>
      <c r="AJ586" s="97"/>
      <c r="AK586" s="33"/>
      <c r="AL586" s="97"/>
      <c r="AM586" s="98"/>
      <c r="AN586" s="99"/>
      <c r="AO586" s="147"/>
      <c r="AP586" s="147"/>
      <c r="AQ586" s="147"/>
      <c r="AR586" s="147"/>
      <c r="AS586" s="33"/>
      <c r="AT586" s="308">
        <f t="shared" si="438"/>
        <v>0</v>
      </c>
      <c r="AU586" s="295">
        <f t="shared" si="439"/>
        <v>0</v>
      </c>
      <c r="AV586" s="295">
        <f t="shared" si="440"/>
        <v>0</v>
      </c>
      <c r="AW586" s="295">
        <f t="shared" si="441"/>
        <v>0</v>
      </c>
      <c r="AX586" s="295">
        <f t="shared" si="442"/>
        <v>0</v>
      </c>
      <c r="AY586" s="295">
        <f t="shared" si="443"/>
        <v>0</v>
      </c>
      <c r="AZ586" s="295">
        <f t="shared" si="444"/>
        <v>0</v>
      </c>
      <c r="BA586" s="295">
        <f t="shared" si="445"/>
        <v>0</v>
      </c>
      <c r="BB586" s="310">
        <f t="shared" si="446"/>
        <v>0</v>
      </c>
      <c r="BC586" s="308">
        <f t="shared" si="447"/>
        <v>0</v>
      </c>
      <c r="BD586" s="308">
        <f t="shared" si="448"/>
        <v>0</v>
      </c>
      <c r="BE586" s="295">
        <f t="shared" si="449"/>
        <v>0</v>
      </c>
      <c r="BF586" s="308">
        <f t="shared" si="450"/>
        <v>0</v>
      </c>
      <c r="BG586" s="295">
        <f t="shared" si="451"/>
        <v>0</v>
      </c>
      <c r="BH586" s="308">
        <f t="shared" si="452"/>
        <v>0</v>
      </c>
      <c r="BI586" s="295">
        <f t="shared" si="453"/>
        <v>0</v>
      </c>
      <c r="BJ586" s="295">
        <f t="shared" si="454"/>
        <v>0</v>
      </c>
      <c r="BK586" s="310">
        <f t="shared" si="455"/>
        <v>0</v>
      </c>
      <c r="BL586" s="317">
        <f t="shared" si="469"/>
        <v>0</v>
      </c>
      <c r="BM586" s="299">
        <f t="shared" si="469"/>
        <v>0</v>
      </c>
      <c r="BN586" s="299">
        <f t="shared" si="470"/>
        <v>0</v>
      </c>
      <c r="BO586" s="299">
        <f t="shared" si="469"/>
        <v>0</v>
      </c>
      <c r="BP586" s="299">
        <f t="shared" si="471"/>
        <v>0</v>
      </c>
      <c r="BQ586" s="299">
        <f t="shared" si="469"/>
        <v>0</v>
      </c>
      <c r="BR586" s="299">
        <f t="shared" si="472"/>
        <v>0</v>
      </c>
      <c r="BS586" s="299">
        <f t="shared" si="473"/>
        <v>0</v>
      </c>
      <c r="BT586" s="318">
        <f t="shared" si="473"/>
        <v>0</v>
      </c>
      <c r="BU586" s="450">
        <f t="shared" si="474"/>
        <v>0</v>
      </c>
      <c r="BV586" s="451">
        <f t="shared" si="475"/>
        <v>0</v>
      </c>
      <c r="BW586" s="451">
        <f t="shared" si="476"/>
        <v>0</v>
      </c>
      <c r="BX586" s="451">
        <f t="shared" si="477"/>
        <v>0</v>
      </c>
      <c r="BY586" s="451">
        <f t="shared" si="478"/>
        <v>0</v>
      </c>
      <c r="BZ586" s="451">
        <f t="shared" si="479"/>
        <v>0</v>
      </c>
      <c r="CA586" s="451">
        <f t="shared" si="480"/>
        <v>0</v>
      </c>
      <c r="CB586" s="451">
        <f t="shared" si="481"/>
        <v>0</v>
      </c>
      <c r="CC586" s="451">
        <f t="shared" si="482"/>
        <v>0</v>
      </c>
      <c r="CD586" s="452">
        <f t="shared" si="483"/>
        <v>0</v>
      </c>
      <c r="CE586" s="453">
        <f>IF($AF586="3/3",$R586*参照!$J$4,IF($AF586="2/3",$R586*参照!$J$5,IF($AF586="1/3",$R586*参照!$J$6,IF($AF586="1/4(多子)",$R586*参照!$J$4,IF($AF586="1/4(工･農)",$R586*参照!$J$7,IF($AF586="3/3(多子)",$R586*参照!$J$4,IF($AF586="2/3(多子)",$R586*参照!$J$4,IF($AF586="1/3(多子)",$R586*参照!$J$4,IF($AF586="多子世帯",$R586*参照!$J$4,)))))))))</f>
        <v>0</v>
      </c>
      <c r="CF586" s="454" t="b">
        <f>IF(AH586="3/3",$M586*参照!$I$4,IF(AH586="2/3",$M586*参照!$I$5,IF(AH586="1/3",$M586*参照!$I$6,IF(AH586="1/4(多子)",$M586*参照!$I$4,IF(AH586="1/4(工･農)",$M586*参照!$I$7,IF(AH586="3/3(多子)",$M586*参照!$I$4,IF(AH586="2/3(多子)",$M586*参照!$I$4,IF(AH586="1/3(多子)",$M586*参照!$I$4,IF(AH586="多子世帯",$M586*参照!$I$4,IF(AH586="対象外",0))))))))))</f>
        <v>0</v>
      </c>
      <c r="CG586" s="454" t="b">
        <f>IF(AI586="3/3",$M586*参照!$I$4,IF(AI586="2/3",$M586*参照!$I$5,IF(AI586="1/3",$M586*参照!$I$6,IF(AI586="1/4(多子)",$M586*参照!$I$4,IF(AI586="1/4(工･農)",$M586*参照!$I$7,IF(AI586="3/3(多子)",$M586*参照!$I$4,IF(AI586="2/3(多子)",$M586*参照!$I$4,IF(AI586="1/3(多子)",$M586*参照!$I$4,IF(AI586="多子世帯",$M586*参照!$I$4,IF(AI586="対象外",0))))))))))</f>
        <v>0</v>
      </c>
      <c r="CH586" s="454" t="b">
        <f>IF(AJ586="3/3",$M586*参照!$I$4,IF(AJ586="2/3",$M586*参照!$I$5,IF(AJ586="1/3",$M586*参照!$I$6,IF(AJ586="1/4(多子)",$M586*参照!$I$4,IF(AJ586="1/4(工･農)",$M586*参照!$I$7,IF(AJ586="3/3(多子)",$M586*参照!$I$4,IF(AJ586="2/3(多子)",$M586*参照!$I$4,IF(AJ586="1/3(多子)",$M586*参照!$I$4,IF(AJ586="多子世帯",$M586*参照!$I$4,IF(AJ586="対象外",0))))))))))</f>
        <v>0</v>
      </c>
      <c r="CI586" s="454" t="b">
        <f>IF(AK586="3/3",$M586*参照!$I$4,IF(AK586="2/3",$M586*参照!$I$5,IF(AK586="1/3",$M586*参照!$I$6,IF(AK586="1/4(多子)",$M586*参照!$I$4,IF(AK586="1/4(工･農)",$M586*参照!$I$7,IF(AK586="3/3(多子)",$M586*参照!$I$4,IF(AK586="2/3(多子)",$M586*参照!$I$4,IF(AK586="1/3(多子)",$M586*参照!$I$4,IF(AK586="多子世帯",$M586*参照!$I$4,IF(AK586="対象外",0))))))))))</f>
        <v>0</v>
      </c>
      <c r="CJ586" s="454" t="b">
        <f>IF(AL586="3/3",$M586*参照!$I$4,IF(AL586="2/3",$M586*参照!$I$5,IF(AL586="1/3",$M586*参照!$I$6,IF(AL586="1/4(多子)",$M586*参照!$I$4,IF(AL586="1/4(工･農)",$M586*参照!$I$7,IF(AL586="3/3(多子)",$M586*参照!$I$4,IF(AL586="2/3(多子)",$M586*参照!$I$4,IF(AL586="1/3(多子)",$M586*参照!$I$4,IF(AL586="多子世帯",$M586*参照!$I$4,IF(AL586="対象外",0))))))))))</f>
        <v>0</v>
      </c>
      <c r="CK586" s="454" t="b">
        <f>IF(AM586="3/3",$M586*参照!$I$4,IF(AM586="2/3",$M586*参照!$I$5,IF(AM586="1/3",$M586*参照!$I$6,IF(AM586="1/4(多子)",$M586*参照!$I$4,IF(AM586="1/4(工･農)",$M586*参照!$I$7,IF(AM586="3/3(多子)",$M586*参照!$I$4,IF(AM586="2/3(多子)",$M586*参照!$I$4,IF(AM586="1/3(多子)",$M586*参照!$I$4,IF(AM586="多子世帯",$M586*参照!$I$4,IF(AM586="対象外",0))))))))))</f>
        <v>0</v>
      </c>
      <c r="CL586" s="454" t="b">
        <f>IF(AN586="3/3",$M586*参照!$I$4,IF(AN586="2/3",$M586*参照!$I$5,IF(AN586="1/3",$M586*参照!$I$6,IF(AN586="1/4(多子)",$M586*参照!$I$4,IF(AN586="1/4(工･農)",$M586*参照!$I$7,IF(AN586="3/3(多子)",$M586*参照!$I$4,IF(AN586="2/3(多子)",$M586*参照!$I$4,IF(AN586="1/3(多子)",$M586*参照!$I$4,IF(AN586="多子世帯",$M586*参照!$I$4,IF(AN586="対象外",0))))))))))</f>
        <v>0</v>
      </c>
      <c r="CM586" s="454" t="b">
        <f>IF(AO586="3/3",$M586*参照!$I$4,IF(AO586="2/3",$M586*参照!$I$5,IF(AO586="1/3",$M586*参照!$I$6,IF(AO586="1/4(多子)",$M586*参照!$I$4,IF(AO586="1/4(工･農)",$M586*参照!$I$7,IF(AO586="3/3(多子)",$M586*参照!$I$4,IF(AO586="2/3(多子)",$M586*参照!$I$4,IF(AO586="1/3(多子)",$M586*参照!$I$4,IF(AO586="多子世帯",$M586*参照!$I$4,IF(AO586="対象外",0))))))))))</f>
        <v>0</v>
      </c>
      <c r="CN586" s="454" t="b">
        <f>IF(AP586="3/3",$M586*参照!$I$4,IF(AP586="2/3",$M586*参照!$I$5,IF(AP586="1/3",$M586*参照!$I$6,IF(AP586="1/4(多子)",$M586*参照!$I$4,IF(AP586="1/4(工･農)",$M586*参照!$I$7,IF(AP586="3/3(多子)",$M586*参照!$I$4,IF(AP586="2/3(多子)",$M586*参照!$I$4,IF(AP586="1/3(多子)",$M586*参照!$I$4,IF(AP586="多子世帯",$M586*参照!$I$4,IF(AP586="対象外",0))))))))))</f>
        <v>0</v>
      </c>
      <c r="CO586" s="454" t="b">
        <f>IF(AQ586="3/3",$M586*参照!$I$4,IF(AQ586="2/3",$M586*参照!$I$5,IF(AQ586="1/3",$M586*参照!$I$6,IF(AQ586="1/4(多子)",$M586*参照!$I$4,IF(AQ586="1/4(工･農)",$M586*参照!$I$7,IF(AQ586="3/3(多子)",$M586*参照!$I$4,IF(AQ586="2/3(多子)",$M586*参照!$I$4,IF(AQ586="1/3(多子)",$M586*参照!$I$4,IF(AQ586="多子世帯",$M586*参照!$I$4,IF(AQ586="対象外",0))))))))))</f>
        <v>0</v>
      </c>
      <c r="CP586" s="454" t="b">
        <f>IF(AR586="3/3",$M586*参照!$I$4,IF(AR586="2/3",$M586*参照!$I$5,IF(AR586="1/3",$M586*参照!$I$6,IF(AR586="1/4(多子)",$M586*参照!$I$4,IF(AR586="1/4(工･農)",$M586*参照!$I$7,IF(AR586="3/3(多子)",$M586*参照!$I$4,IF(AR586="2/3(多子)",$M586*参照!$I$4,IF(AR586="1/3(多子)",$M586*参照!$I$4,IF(AR586="多子世帯",$M586*参照!$I$4,IF(AR586="対象外",0))))))))))</f>
        <v>0</v>
      </c>
      <c r="CQ586" s="455" t="b">
        <f>IF(AS586="3/3",$M586*参照!$I$4,IF(AS586="2/3",$M586*参照!$I$5,IF(AS586="1/3",$M586*参照!$I$6,IF(AS586="1/4(多子)",$M586*参照!$I$4,IF(AS586="1/4(工･農)",$M586*参照!$I$7,IF(AS586="3/3(多子)",$M586*参照!$I$4,IF(AS586="2/3(多子)",$M586*参照!$I$4,IF(AS586="1/3(多子)",$M586*参照!$I$4,IF(AS586="多子世帯",$M586*参照!$I$4,IF(AS586="対象外",0))))))))))</f>
        <v>0</v>
      </c>
      <c r="CR586" s="456">
        <f t="shared" si="484"/>
        <v>0</v>
      </c>
      <c r="CS586" s="66"/>
      <c r="CT586" s="147"/>
      <c r="CU586" s="147"/>
      <c r="CV586" s="147"/>
      <c r="CW586" s="147"/>
      <c r="CX586" s="147"/>
      <c r="CY586" s="149"/>
      <c r="CZ586" s="100"/>
      <c r="DA586" s="147"/>
      <c r="DB586" s="147"/>
      <c r="DC586" s="147"/>
      <c r="DD586" s="147"/>
      <c r="DE586" s="147"/>
      <c r="DF586" s="148">
        <f t="shared" si="485"/>
        <v>0</v>
      </c>
      <c r="DG586" s="77">
        <f>IF(CD586=0,0,(ROUNDUP(O586*(BU586*参照!$C$5+BV586*参照!$C$6+BW586*参照!$C$7+BX586*参照!$C$8+BY586*参照!$C$9+BZ586*参照!$C$10+CA586*参照!$C$11+CB586*参照!$C$12+CC586*参照!$C$13)/CD586,-2)))</f>
        <v>0</v>
      </c>
      <c r="DH586" s="136" t="str">
        <f t="shared" si="456"/>
        <v>B</v>
      </c>
    </row>
    <row r="587" spans="1:112" ht="14.4">
      <c r="A587" s="138">
        <v>546</v>
      </c>
      <c r="B587" s="354"/>
      <c r="C587" s="355"/>
      <c r="D587" s="213"/>
      <c r="E587" s="213"/>
      <c r="F587" s="185"/>
      <c r="G587" s="213"/>
      <c r="H587" s="355"/>
      <c r="I587" s="237">
        <v>0</v>
      </c>
      <c r="J587" s="236">
        <f t="shared" si="457"/>
        <v>0</v>
      </c>
      <c r="K587" s="387">
        <f>IF(D587="昼間",参照!$E$4,IF(D587="夜間等",参照!$E$5,IF(D587="通信",参照!$E$6,0)))</f>
        <v>0</v>
      </c>
      <c r="L587" s="240">
        <f t="shared" si="458"/>
        <v>0</v>
      </c>
      <c r="M587" s="241">
        <f t="shared" si="459"/>
        <v>0</v>
      </c>
      <c r="N587" s="238"/>
      <c r="O587" s="238">
        <f t="shared" si="460"/>
        <v>0</v>
      </c>
      <c r="P587" s="389">
        <v>0</v>
      </c>
      <c r="Q587" s="392">
        <f>IF(D587="昼間",参照!$F$4,IF(D587="夜間等",参照!$F$5,IF(D587="通信",参照!$F$6,0)))</f>
        <v>0</v>
      </c>
      <c r="R587" s="240">
        <f t="shared" si="461"/>
        <v>0</v>
      </c>
      <c r="S587" s="214"/>
      <c r="T587" s="384">
        <f t="shared" si="462"/>
        <v>0</v>
      </c>
      <c r="U587" s="382">
        <f t="shared" si="463"/>
        <v>0</v>
      </c>
      <c r="V587" s="380">
        <f t="shared" si="464"/>
        <v>0</v>
      </c>
      <c r="W587" s="378">
        <f t="shared" si="465"/>
        <v>0</v>
      </c>
      <c r="X587" s="386" t="str">
        <f t="shared" si="435"/>
        <v>0</v>
      </c>
      <c r="Y587" s="379">
        <f t="shared" si="466"/>
        <v>0</v>
      </c>
      <c r="Z587" s="441"/>
      <c r="AA587" s="441"/>
      <c r="AB587" s="445">
        <f t="shared" si="467"/>
        <v>0</v>
      </c>
      <c r="AC587" s="356">
        <f t="shared" si="468"/>
        <v>0</v>
      </c>
      <c r="AD587" s="123">
        <f t="shared" si="436"/>
        <v>0</v>
      </c>
      <c r="AE587" s="123">
        <f t="shared" si="437"/>
        <v>0</v>
      </c>
      <c r="AF587" s="183"/>
      <c r="AG587" s="32"/>
      <c r="AH587" s="97"/>
      <c r="AI587" s="33"/>
      <c r="AJ587" s="97"/>
      <c r="AK587" s="33"/>
      <c r="AL587" s="97"/>
      <c r="AM587" s="98"/>
      <c r="AN587" s="99"/>
      <c r="AO587" s="147"/>
      <c r="AP587" s="147"/>
      <c r="AQ587" s="147"/>
      <c r="AR587" s="147"/>
      <c r="AS587" s="33"/>
      <c r="AT587" s="308">
        <f t="shared" si="438"/>
        <v>0</v>
      </c>
      <c r="AU587" s="295">
        <f t="shared" si="439"/>
        <v>0</v>
      </c>
      <c r="AV587" s="295">
        <f t="shared" si="440"/>
        <v>0</v>
      </c>
      <c r="AW587" s="295">
        <f t="shared" si="441"/>
        <v>0</v>
      </c>
      <c r="AX587" s="295">
        <f t="shared" si="442"/>
        <v>0</v>
      </c>
      <c r="AY587" s="295">
        <f t="shared" si="443"/>
        <v>0</v>
      </c>
      <c r="AZ587" s="295">
        <f t="shared" si="444"/>
        <v>0</v>
      </c>
      <c r="BA587" s="295">
        <f t="shared" si="445"/>
        <v>0</v>
      </c>
      <c r="BB587" s="310">
        <f t="shared" si="446"/>
        <v>0</v>
      </c>
      <c r="BC587" s="308">
        <f t="shared" si="447"/>
        <v>0</v>
      </c>
      <c r="BD587" s="308">
        <f t="shared" si="448"/>
        <v>0</v>
      </c>
      <c r="BE587" s="295">
        <f t="shared" si="449"/>
        <v>0</v>
      </c>
      <c r="BF587" s="308">
        <f t="shared" si="450"/>
        <v>0</v>
      </c>
      <c r="BG587" s="295">
        <f t="shared" si="451"/>
        <v>0</v>
      </c>
      <c r="BH587" s="308">
        <f t="shared" si="452"/>
        <v>0</v>
      </c>
      <c r="BI587" s="295">
        <f t="shared" si="453"/>
        <v>0</v>
      </c>
      <c r="BJ587" s="295">
        <f t="shared" si="454"/>
        <v>0</v>
      </c>
      <c r="BK587" s="310">
        <f t="shared" si="455"/>
        <v>0</v>
      </c>
      <c r="BL587" s="317">
        <f t="shared" si="469"/>
        <v>0</v>
      </c>
      <c r="BM587" s="299">
        <f t="shared" si="469"/>
        <v>0</v>
      </c>
      <c r="BN587" s="299">
        <f t="shared" si="470"/>
        <v>0</v>
      </c>
      <c r="BO587" s="299">
        <f t="shared" si="469"/>
        <v>0</v>
      </c>
      <c r="BP587" s="299">
        <f t="shared" si="471"/>
        <v>0</v>
      </c>
      <c r="BQ587" s="299">
        <f t="shared" si="469"/>
        <v>0</v>
      </c>
      <c r="BR587" s="299">
        <f t="shared" si="472"/>
        <v>0</v>
      </c>
      <c r="BS587" s="299">
        <f t="shared" si="473"/>
        <v>0</v>
      </c>
      <c r="BT587" s="318">
        <f t="shared" si="473"/>
        <v>0</v>
      </c>
      <c r="BU587" s="450">
        <f t="shared" si="474"/>
        <v>0</v>
      </c>
      <c r="BV587" s="451">
        <f t="shared" si="475"/>
        <v>0</v>
      </c>
      <c r="BW587" s="451">
        <f t="shared" si="476"/>
        <v>0</v>
      </c>
      <c r="BX587" s="451">
        <f t="shared" si="477"/>
        <v>0</v>
      </c>
      <c r="BY587" s="451">
        <f t="shared" si="478"/>
        <v>0</v>
      </c>
      <c r="BZ587" s="451">
        <f t="shared" si="479"/>
        <v>0</v>
      </c>
      <c r="CA587" s="451">
        <f t="shared" si="480"/>
        <v>0</v>
      </c>
      <c r="CB587" s="451">
        <f t="shared" si="481"/>
        <v>0</v>
      </c>
      <c r="CC587" s="451">
        <f t="shared" si="482"/>
        <v>0</v>
      </c>
      <c r="CD587" s="452">
        <f t="shared" si="483"/>
        <v>0</v>
      </c>
      <c r="CE587" s="453">
        <f>IF($AF587="3/3",$R587*参照!$J$4,IF($AF587="2/3",$R587*参照!$J$5,IF($AF587="1/3",$R587*参照!$J$6,IF($AF587="1/4(多子)",$R587*参照!$J$4,IF($AF587="1/4(工･農)",$R587*参照!$J$7,IF($AF587="3/3(多子)",$R587*参照!$J$4,IF($AF587="2/3(多子)",$R587*参照!$J$4,IF($AF587="1/3(多子)",$R587*参照!$J$4,IF($AF587="多子世帯",$R587*参照!$J$4,)))))))))</f>
        <v>0</v>
      </c>
      <c r="CF587" s="454" t="b">
        <f>IF(AH587="3/3",$M587*参照!$I$4,IF(AH587="2/3",$M587*参照!$I$5,IF(AH587="1/3",$M587*参照!$I$6,IF(AH587="1/4(多子)",$M587*参照!$I$4,IF(AH587="1/4(工･農)",$M587*参照!$I$7,IF(AH587="3/3(多子)",$M587*参照!$I$4,IF(AH587="2/3(多子)",$M587*参照!$I$4,IF(AH587="1/3(多子)",$M587*参照!$I$4,IF(AH587="多子世帯",$M587*参照!$I$4,IF(AH587="対象外",0))))))))))</f>
        <v>0</v>
      </c>
      <c r="CG587" s="454" t="b">
        <f>IF(AI587="3/3",$M587*参照!$I$4,IF(AI587="2/3",$M587*参照!$I$5,IF(AI587="1/3",$M587*参照!$I$6,IF(AI587="1/4(多子)",$M587*参照!$I$4,IF(AI587="1/4(工･農)",$M587*参照!$I$7,IF(AI587="3/3(多子)",$M587*参照!$I$4,IF(AI587="2/3(多子)",$M587*参照!$I$4,IF(AI587="1/3(多子)",$M587*参照!$I$4,IF(AI587="多子世帯",$M587*参照!$I$4,IF(AI587="対象外",0))))))))))</f>
        <v>0</v>
      </c>
      <c r="CH587" s="454" t="b">
        <f>IF(AJ587="3/3",$M587*参照!$I$4,IF(AJ587="2/3",$M587*参照!$I$5,IF(AJ587="1/3",$M587*参照!$I$6,IF(AJ587="1/4(多子)",$M587*参照!$I$4,IF(AJ587="1/4(工･農)",$M587*参照!$I$7,IF(AJ587="3/3(多子)",$M587*参照!$I$4,IF(AJ587="2/3(多子)",$M587*参照!$I$4,IF(AJ587="1/3(多子)",$M587*参照!$I$4,IF(AJ587="多子世帯",$M587*参照!$I$4,IF(AJ587="対象外",0))))))))))</f>
        <v>0</v>
      </c>
      <c r="CI587" s="454" t="b">
        <f>IF(AK587="3/3",$M587*参照!$I$4,IF(AK587="2/3",$M587*参照!$I$5,IF(AK587="1/3",$M587*参照!$I$6,IF(AK587="1/4(多子)",$M587*参照!$I$4,IF(AK587="1/4(工･農)",$M587*参照!$I$7,IF(AK587="3/3(多子)",$M587*参照!$I$4,IF(AK587="2/3(多子)",$M587*参照!$I$4,IF(AK587="1/3(多子)",$M587*参照!$I$4,IF(AK587="多子世帯",$M587*参照!$I$4,IF(AK587="対象外",0))))))))))</f>
        <v>0</v>
      </c>
      <c r="CJ587" s="454" t="b">
        <f>IF(AL587="3/3",$M587*参照!$I$4,IF(AL587="2/3",$M587*参照!$I$5,IF(AL587="1/3",$M587*参照!$I$6,IF(AL587="1/4(多子)",$M587*参照!$I$4,IF(AL587="1/4(工･農)",$M587*参照!$I$7,IF(AL587="3/3(多子)",$M587*参照!$I$4,IF(AL587="2/3(多子)",$M587*参照!$I$4,IF(AL587="1/3(多子)",$M587*参照!$I$4,IF(AL587="多子世帯",$M587*参照!$I$4,IF(AL587="対象外",0))))))))))</f>
        <v>0</v>
      </c>
      <c r="CK587" s="454" t="b">
        <f>IF(AM587="3/3",$M587*参照!$I$4,IF(AM587="2/3",$M587*参照!$I$5,IF(AM587="1/3",$M587*参照!$I$6,IF(AM587="1/4(多子)",$M587*参照!$I$4,IF(AM587="1/4(工･農)",$M587*参照!$I$7,IF(AM587="3/3(多子)",$M587*参照!$I$4,IF(AM587="2/3(多子)",$M587*参照!$I$4,IF(AM587="1/3(多子)",$M587*参照!$I$4,IF(AM587="多子世帯",$M587*参照!$I$4,IF(AM587="対象外",0))))))))))</f>
        <v>0</v>
      </c>
      <c r="CL587" s="454" t="b">
        <f>IF(AN587="3/3",$M587*参照!$I$4,IF(AN587="2/3",$M587*参照!$I$5,IF(AN587="1/3",$M587*参照!$I$6,IF(AN587="1/4(多子)",$M587*参照!$I$4,IF(AN587="1/4(工･農)",$M587*参照!$I$7,IF(AN587="3/3(多子)",$M587*参照!$I$4,IF(AN587="2/3(多子)",$M587*参照!$I$4,IF(AN587="1/3(多子)",$M587*参照!$I$4,IF(AN587="多子世帯",$M587*参照!$I$4,IF(AN587="対象外",0))))))))))</f>
        <v>0</v>
      </c>
      <c r="CM587" s="454" t="b">
        <f>IF(AO587="3/3",$M587*参照!$I$4,IF(AO587="2/3",$M587*参照!$I$5,IF(AO587="1/3",$M587*参照!$I$6,IF(AO587="1/4(多子)",$M587*参照!$I$4,IF(AO587="1/4(工･農)",$M587*参照!$I$7,IF(AO587="3/3(多子)",$M587*参照!$I$4,IF(AO587="2/3(多子)",$M587*参照!$I$4,IF(AO587="1/3(多子)",$M587*参照!$I$4,IF(AO587="多子世帯",$M587*参照!$I$4,IF(AO587="対象外",0))))))))))</f>
        <v>0</v>
      </c>
      <c r="CN587" s="454" t="b">
        <f>IF(AP587="3/3",$M587*参照!$I$4,IF(AP587="2/3",$M587*参照!$I$5,IF(AP587="1/3",$M587*参照!$I$6,IF(AP587="1/4(多子)",$M587*参照!$I$4,IF(AP587="1/4(工･農)",$M587*参照!$I$7,IF(AP587="3/3(多子)",$M587*参照!$I$4,IF(AP587="2/3(多子)",$M587*参照!$I$4,IF(AP587="1/3(多子)",$M587*参照!$I$4,IF(AP587="多子世帯",$M587*参照!$I$4,IF(AP587="対象外",0))))))))))</f>
        <v>0</v>
      </c>
      <c r="CO587" s="454" t="b">
        <f>IF(AQ587="3/3",$M587*参照!$I$4,IF(AQ587="2/3",$M587*参照!$I$5,IF(AQ587="1/3",$M587*参照!$I$6,IF(AQ587="1/4(多子)",$M587*参照!$I$4,IF(AQ587="1/4(工･農)",$M587*参照!$I$7,IF(AQ587="3/3(多子)",$M587*参照!$I$4,IF(AQ587="2/3(多子)",$M587*参照!$I$4,IF(AQ587="1/3(多子)",$M587*参照!$I$4,IF(AQ587="多子世帯",$M587*参照!$I$4,IF(AQ587="対象外",0))))))))))</f>
        <v>0</v>
      </c>
      <c r="CP587" s="454" t="b">
        <f>IF(AR587="3/3",$M587*参照!$I$4,IF(AR587="2/3",$M587*参照!$I$5,IF(AR587="1/3",$M587*参照!$I$6,IF(AR587="1/4(多子)",$M587*参照!$I$4,IF(AR587="1/4(工･農)",$M587*参照!$I$7,IF(AR587="3/3(多子)",$M587*参照!$I$4,IF(AR587="2/3(多子)",$M587*参照!$I$4,IF(AR587="1/3(多子)",$M587*参照!$I$4,IF(AR587="多子世帯",$M587*参照!$I$4,IF(AR587="対象外",0))))))))))</f>
        <v>0</v>
      </c>
      <c r="CQ587" s="455" t="b">
        <f>IF(AS587="3/3",$M587*参照!$I$4,IF(AS587="2/3",$M587*参照!$I$5,IF(AS587="1/3",$M587*参照!$I$6,IF(AS587="1/4(多子)",$M587*参照!$I$4,IF(AS587="1/4(工･農)",$M587*参照!$I$7,IF(AS587="3/3(多子)",$M587*参照!$I$4,IF(AS587="2/3(多子)",$M587*参照!$I$4,IF(AS587="1/3(多子)",$M587*参照!$I$4,IF(AS587="多子世帯",$M587*参照!$I$4,IF(AS587="対象外",0))))))))))</f>
        <v>0</v>
      </c>
      <c r="CR587" s="456">
        <f t="shared" si="484"/>
        <v>0</v>
      </c>
      <c r="CS587" s="66"/>
      <c r="CT587" s="147"/>
      <c r="CU587" s="147"/>
      <c r="CV587" s="147"/>
      <c r="CW587" s="147"/>
      <c r="CX587" s="147"/>
      <c r="CY587" s="149"/>
      <c r="CZ587" s="100"/>
      <c r="DA587" s="147"/>
      <c r="DB587" s="147"/>
      <c r="DC587" s="147"/>
      <c r="DD587" s="147"/>
      <c r="DE587" s="147"/>
      <c r="DF587" s="148">
        <f t="shared" si="485"/>
        <v>0</v>
      </c>
      <c r="DG587" s="77">
        <f>IF(CD587=0,0,(ROUNDUP(O587*(BU587*参照!$C$5+BV587*参照!$C$6+BW587*参照!$C$7+BX587*参照!$C$8+BY587*参照!$C$9+BZ587*参照!$C$10+CA587*参照!$C$11+CB587*参照!$C$12+CC587*参照!$C$13)/CD587,-2)))</f>
        <v>0</v>
      </c>
      <c r="DH587" s="136" t="str">
        <f t="shared" si="456"/>
        <v>B</v>
      </c>
    </row>
    <row r="588" spans="1:112" ht="14.4">
      <c r="A588" s="138">
        <v>547</v>
      </c>
      <c r="B588" s="354"/>
      <c r="C588" s="355"/>
      <c r="D588" s="213"/>
      <c r="E588" s="213"/>
      <c r="F588" s="185"/>
      <c r="G588" s="213"/>
      <c r="H588" s="355"/>
      <c r="I588" s="237">
        <v>0</v>
      </c>
      <c r="J588" s="236">
        <f t="shared" si="457"/>
        <v>0</v>
      </c>
      <c r="K588" s="387">
        <f>IF(D588="昼間",参照!$E$4,IF(D588="夜間等",参照!$E$5,IF(D588="通信",参照!$E$6,0)))</f>
        <v>0</v>
      </c>
      <c r="L588" s="240">
        <f t="shared" si="458"/>
        <v>0</v>
      </c>
      <c r="M588" s="241">
        <f t="shared" si="459"/>
        <v>0</v>
      </c>
      <c r="N588" s="238"/>
      <c r="O588" s="238">
        <f t="shared" si="460"/>
        <v>0</v>
      </c>
      <c r="P588" s="389">
        <v>0</v>
      </c>
      <c r="Q588" s="392">
        <f>IF(D588="昼間",参照!$F$4,IF(D588="夜間等",参照!$F$5,IF(D588="通信",参照!$F$6,0)))</f>
        <v>0</v>
      </c>
      <c r="R588" s="240">
        <f t="shared" si="461"/>
        <v>0</v>
      </c>
      <c r="S588" s="214"/>
      <c r="T588" s="384">
        <f t="shared" si="462"/>
        <v>0</v>
      </c>
      <c r="U588" s="382">
        <f t="shared" si="463"/>
        <v>0</v>
      </c>
      <c r="V588" s="380">
        <f t="shared" si="464"/>
        <v>0</v>
      </c>
      <c r="W588" s="378">
        <f t="shared" si="465"/>
        <v>0</v>
      </c>
      <c r="X588" s="386" t="str">
        <f t="shared" si="435"/>
        <v>0</v>
      </c>
      <c r="Y588" s="379">
        <f t="shared" si="466"/>
        <v>0</v>
      </c>
      <c r="Z588" s="441"/>
      <c r="AA588" s="441"/>
      <c r="AB588" s="445">
        <f t="shared" si="467"/>
        <v>0</v>
      </c>
      <c r="AC588" s="356">
        <f t="shared" si="468"/>
        <v>0</v>
      </c>
      <c r="AD588" s="123">
        <f t="shared" si="436"/>
        <v>0</v>
      </c>
      <c r="AE588" s="123">
        <f t="shared" si="437"/>
        <v>0</v>
      </c>
      <c r="AF588" s="183"/>
      <c r="AG588" s="32"/>
      <c r="AH588" s="97"/>
      <c r="AI588" s="33"/>
      <c r="AJ588" s="97"/>
      <c r="AK588" s="33"/>
      <c r="AL588" s="97"/>
      <c r="AM588" s="98"/>
      <c r="AN588" s="99"/>
      <c r="AO588" s="147"/>
      <c r="AP588" s="147"/>
      <c r="AQ588" s="147"/>
      <c r="AR588" s="147"/>
      <c r="AS588" s="33"/>
      <c r="AT588" s="308">
        <f t="shared" si="438"/>
        <v>0</v>
      </c>
      <c r="AU588" s="295">
        <f t="shared" si="439"/>
        <v>0</v>
      </c>
      <c r="AV588" s="295">
        <f t="shared" si="440"/>
        <v>0</v>
      </c>
      <c r="AW588" s="295">
        <f t="shared" si="441"/>
        <v>0</v>
      </c>
      <c r="AX588" s="295">
        <f t="shared" si="442"/>
        <v>0</v>
      </c>
      <c r="AY588" s="295">
        <f t="shared" si="443"/>
        <v>0</v>
      </c>
      <c r="AZ588" s="295">
        <f t="shared" si="444"/>
        <v>0</v>
      </c>
      <c r="BA588" s="295">
        <f t="shared" si="445"/>
        <v>0</v>
      </c>
      <c r="BB588" s="310">
        <f t="shared" si="446"/>
        <v>0</v>
      </c>
      <c r="BC588" s="308">
        <f t="shared" si="447"/>
        <v>0</v>
      </c>
      <c r="BD588" s="308">
        <f t="shared" si="448"/>
        <v>0</v>
      </c>
      <c r="BE588" s="295">
        <f t="shared" si="449"/>
        <v>0</v>
      </c>
      <c r="BF588" s="308">
        <f t="shared" si="450"/>
        <v>0</v>
      </c>
      <c r="BG588" s="295">
        <f t="shared" si="451"/>
        <v>0</v>
      </c>
      <c r="BH588" s="308">
        <f t="shared" si="452"/>
        <v>0</v>
      </c>
      <c r="BI588" s="295">
        <f t="shared" si="453"/>
        <v>0</v>
      </c>
      <c r="BJ588" s="295">
        <f t="shared" si="454"/>
        <v>0</v>
      </c>
      <c r="BK588" s="310">
        <f t="shared" si="455"/>
        <v>0</v>
      </c>
      <c r="BL588" s="317">
        <f t="shared" si="469"/>
        <v>0</v>
      </c>
      <c r="BM588" s="299">
        <f t="shared" si="469"/>
        <v>0</v>
      </c>
      <c r="BN588" s="299">
        <f t="shared" si="470"/>
        <v>0</v>
      </c>
      <c r="BO588" s="299">
        <f t="shared" si="469"/>
        <v>0</v>
      </c>
      <c r="BP588" s="299">
        <f t="shared" si="471"/>
        <v>0</v>
      </c>
      <c r="BQ588" s="299">
        <f t="shared" si="469"/>
        <v>0</v>
      </c>
      <c r="BR588" s="299">
        <f t="shared" si="472"/>
        <v>0</v>
      </c>
      <c r="BS588" s="299">
        <f t="shared" si="473"/>
        <v>0</v>
      </c>
      <c r="BT588" s="318">
        <f t="shared" si="473"/>
        <v>0</v>
      </c>
      <c r="BU588" s="450">
        <f t="shared" si="474"/>
        <v>0</v>
      </c>
      <c r="BV588" s="451">
        <f t="shared" si="475"/>
        <v>0</v>
      </c>
      <c r="BW588" s="451">
        <f t="shared" si="476"/>
        <v>0</v>
      </c>
      <c r="BX588" s="451">
        <f t="shared" si="477"/>
        <v>0</v>
      </c>
      <c r="BY588" s="451">
        <f t="shared" si="478"/>
        <v>0</v>
      </c>
      <c r="BZ588" s="451">
        <f t="shared" si="479"/>
        <v>0</v>
      </c>
      <c r="CA588" s="451">
        <f t="shared" si="480"/>
        <v>0</v>
      </c>
      <c r="CB588" s="451">
        <f t="shared" si="481"/>
        <v>0</v>
      </c>
      <c r="CC588" s="451">
        <f t="shared" si="482"/>
        <v>0</v>
      </c>
      <c r="CD588" s="452">
        <f t="shared" si="483"/>
        <v>0</v>
      </c>
      <c r="CE588" s="453">
        <f>IF($AF588="3/3",$R588*参照!$J$4,IF($AF588="2/3",$R588*参照!$J$5,IF($AF588="1/3",$R588*参照!$J$6,IF($AF588="1/4(多子)",$R588*参照!$J$4,IF($AF588="1/4(工･農)",$R588*参照!$J$7,IF($AF588="3/3(多子)",$R588*参照!$J$4,IF($AF588="2/3(多子)",$R588*参照!$J$4,IF($AF588="1/3(多子)",$R588*参照!$J$4,IF($AF588="多子世帯",$R588*参照!$J$4,)))))))))</f>
        <v>0</v>
      </c>
      <c r="CF588" s="454" t="b">
        <f>IF(AH588="3/3",$M588*参照!$I$4,IF(AH588="2/3",$M588*参照!$I$5,IF(AH588="1/3",$M588*参照!$I$6,IF(AH588="1/4(多子)",$M588*参照!$I$4,IF(AH588="1/4(工･農)",$M588*参照!$I$7,IF(AH588="3/3(多子)",$M588*参照!$I$4,IF(AH588="2/3(多子)",$M588*参照!$I$4,IF(AH588="1/3(多子)",$M588*参照!$I$4,IF(AH588="多子世帯",$M588*参照!$I$4,IF(AH588="対象外",0))))))))))</f>
        <v>0</v>
      </c>
      <c r="CG588" s="454" t="b">
        <f>IF(AI588="3/3",$M588*参照!$I$4,IF(AI588="2/3",$M588*参照!$I$5,IF(AI588="1/3",$M588*参照!$I$6,IF(AI588="1/4(多子)",$M588*参照!$I$4,IF(AI588="1/4(工･農)",$M588*参照!$I$7,IF(AI588="3/3(多子)",$M588*参照!$I$4,IF(AI588="2/3(多子)",$M588*参照!$I$4,IF(AI588="1/3(多子)",$M588*参照!$I$4,IF(AI588="多子世帯",$M588*参照!$I$4,IF(AI588="対象外",0))))))))))</f>
        <v>0</v>
      </c>
      <c r="CH588" s="454" t="b">
        <f>IF(AJ588="3/3",$M588*参照!$I$4,IF(AJ588="2/3",$M588*参照!$I$5,IF(AJ588="1/3",$M588*参照!$I$6,IF(AJ588="1/4(多子)",$M588*参照!$I$4,IF(AJ588="1/4(工･農)",$M588*参照!$I$7,IF(AJ588="3/3(多子)",$M588*参照!$I$4,IF(AJ588="2/3(多子)",$M588*参照!$I$4,IF(AJ588="1/3(多子)",$M588*参照!$I$4,IF(AJ588="多子世帯",$M588*参照!$I$4,IF(AJ588="対象外",0))))))))))</f>
        <v>0</v>
      </c>
      <c r="CI588" s="454" t="b">
        <f>IF(AK588="3/3",$M588*参照!$I$4,IF(AK588="2/3",$M588*参照!$I$5,IF(AK588="1/3",$M588*参照!$I$6,IF(AK588="1/4(多子)",$M588*参照!$I$4,IF(AK588="1/4(工･農)",$M588*参照!$I$7,IF(AK588="3/3(多子)",$M588*参照!$I$4,IF(AK588="2/3(多子)",$M588*参照!$I$4,IF(AK588="1/3(多子)",$M588*参照!$I$4,IF(AK588="多子世帯",$M588*参照!$I$4,IF(AK588="対象外",0))))))))))</f>
        <v>0</v>
      </c>
      <c r="CJ588" s="454" t="b">
        <f>IF(AL588="3/3",$M588*参照!$I$4,IF(AL588="2/3",$M588*参照!$I$5,IF(AL588="1/3",$M588*参照!$I$6,IF(AL588="1/4(多子)",$M588*参照!$I$4,IF(AL588="1/4(工･農)",$M588*参照!$I$7,IF(AL588="3/3(多子)",$M588*参照!$I$4,IF(AL588="2/3(多子)",$M588*参照!$I$4,IF(AL588="1/3(多子)",$M588*参照!$I$4,IF(AL588="多子世帯",$M588*参照!$I$4,IF(AL588="対象外",0))))))))))</f>
        <v>0</v>
      </c>
      <c r="CK588" s="454" t="b">
        <f>IF(AM588="3/3",$M588*参照!$I$4,IF(AM588="2/3",$M588*参照!$I$5,IF(AM588="1/3",$M588*参照!$I$6,IF(AM588="1/4(多子)",$M588*参照!$I$4,IF(AM588="1/4(工･農)",$M588*参照!$I$7,IF(AM588="3/3(多子)",$M588*参照!$I$4,IF(AM588="2/3(多子)",$M588*参照!$I$4,IF(AM588="1/3(多子)",$M588*参照!$I$4,IF(AM588="多子世帯",$M588*参照!$I$4,IF(AM588="対象外",0))))))))))</f>
        <v>0</v>
      </c>
      <c r="CL588" s="454" t="b">
        <f>IF(AN588="3/3",$M588*参照!$I$4,IF(AN588="2/3",$M588*参照!$I$5,IF(AN588="1/3",$M588*参照!$I$6,IF(AN588="1/4(多子)",$M588*参照!$I$4,IF(AN588="1/4(工･農)",$M588*参照!$I$7,IF(AN588="3/3(多子)",$M588*参照!$I$4,IF(AN588="2/3(多子)",$M588*参照!$I$4,IF(AN588="1/3(多子)",$M588*参照!$I$4,IF(AN588="多子世帯",$M588*参照!$I$4,IF(AN588="対象外",0))))))))))</f>
        <v>0</v>
      </c>
      <c r="CM588" s="454" t="b">
        <f>IF(AO588="3/3",$M588*参照!$I$4,IF(AO588="2/3",$M588*参照!$I$5,IF(AO588="1/3",$M588*参照!$I$6,IF(AO588="1/4(多子)",$M588*参照!$I$4,IF(AO588="1/4(工･農)",$M588*参照!$I$7,IF(AO588="3/3(多子)",$M588*参照!$I$4,IF(AO588="2/3(多子)",$M588*参照!$I$4,IF(AO588="1/3(多子)",$M588*参照!$I$4,IF(AO588="多子世帯",$M588*参照!$I$4,IF(AO588="対象外",0))))))))))</f>
        <v>0</v>
      </c>
      <c r="CN588" s="454" t="b">
        <f>IF(AP588="3/3",$M588*参照!$I$4,IF(AP588="2/3",$M588*参照!$I$5,IF(AP588="1/3",$M588*参照!$I$6,IF(AP588="1/4(多子)",$M588*参照!$I$4,IF(AP588="1/4(工･農)",$M588*参照!$I$7,IF(AP588="3/3(多子)",$M588*参照!$I$4,IF(AP588="2/3(多子)",$M588*参照!$I$4,IF(AP588="1/3(多子)",$M588*参照!$I$4,IF(AP588="多子世帯",$M588*参照!$I$4,IF(AP588="対象外",0))))))))))</f>
        <v>0</v>
      </c>
      <c r="CO588" s="454" t="b">
        <f>IF(AQ588="3/3",$M588*参照!$I$4,IF(AQ588="2/3",$M588*参照!$I$5,IF(AQ588="1/3",$M588*参照!$I$6,IF(AQ588="1/4(多子)",$M588*参照!$I$4,IF(AQ588="1/4(工･農)",$M588*参照!$I$7,IF(AQ588="3/3(多子)",$M588*参照!$I$4,IF(AQ588="2/3(多子)",$M588*参照!$I$4,IF(AQ588="1/3(多子)",$M588*参照!$I$4,IF(AQ588="多子世帯",$M588*参照!$I$4,IF(AQ588="対象外",0))))))))))</f>
        <v>0</v>
      </c>
      <c r="CP588" s="454" t="b">
        <f>IF(AR588="3/3",$M588*参照!$I$4,IF(AR588="2/3",$M588*参照!$I$5,IF(AR588="1/3",$M588*参照!$I$6,IF(AR588="1/4(多子)",$M588*参照!$I$4,IF(AR588="1/4(工･農)",$M588*参照!$I$7,IF(AR588="3/3(多子)",$M588*参照!$I$4,IF(AR588="2/3(多子)",$M588*参照!$I$4,IF(AR588="1/3(多子)",$M588*参照!$I$4,IF(AR588="多子世帯",$M588*参照!$I$4,IF(AR588="対象外",0))))))))))</f>
        <v>0</v>
      </c>
      <c r="CQ588" s="455" t="b">
        <f>IF(AS588="3/3",$M588*参照!$I$4,IF(AS588="2/3",$M588*参照!$I$5,IF(AS588="1/3",$M588*参照!$I$6,IF(AS588="1/4(多子)",$M588*参照!$I$4,IF(AS588="1/4(工･農)",$M588*参照!$I$7,IF(AS588="3/3(多子)",$M588*参照!$I$4,IF(AS588="2/3(多子)",$M588*参照!$I$4,IF(AS588="1/3(多子)",$M588*参照!$I$4,IF(AS588="多子世帯",$M588*参照!$I$4,IF(AS588="対象外",0))))))))))</f>
        <v>0</v>
      </c>
      <c r="CR588" s="456">
        <f t="shared" si="484"/>
        <v>0</v>
      </c>
      <c r="CS588" s="66"/>
      <c r="CT588" s="147"/>
      <c r="CU588" s="147"/>
      <c r="CV588" s="147"/>
      <c r="CW588" s="147"/>
      <c r="CX588" s="147"/>
      <c r="CY588" s="149"/>
      <c r="CZ588" s="100"/>
      <c r="DA588" s="147"/>
      <c r="DB588" s="147"/>
      <c r="DC588" s="147"/>
      <c r="DD588" s="147"/>
      <c r="DE588" s="147"/>
      <c r="DF588" s="148">
        <f t="shared" si="485"/>
        <v>0</v>
      </c>
      <c r="DG588" s="77">
        <f>IF(CD588=0,0,(ROUNDUP(O588*(BU588*参照!$C$5+BV588*参照!$C$6+BW588*参照!$C$7+BX588*参照!$C$8+BY588*参照!$C$9+BZ588*参照!$C$10+CA588*参照!$C$11+CB588*参照!$C$12+CC588*参照!$C$13)/CD588,-2)))</f>
        <v>0</v>
      </c>
      <c r="DH588" s="136" t="str">
        <f t="shared" si="456"/>
        <v>B</v>
      </c>
    </row>
    <row r="589" spans="1:112" ht="14.4">
      <c r="A589" s="138">
        <v>548</v>
      </c>
      <c r="B589" s="354"/>
      <c r="C589" s="355"/>
      <c r="D589" s="213"/>
      <c r="E589" s="213"/>
      <c r="F589" s="185"/>
      <c r="G589" s="213"/>
      <c r="H589" s="355"/>
      <c r="I589" s="237">
        <v>0</v>
      </c>
      <c r="J589" s="236">
        <f t="shared" si="457"/>
        <v>0</v>
      </c>
      <c r="K589" s="387">
        <f>IF(D589="昼間",参照!$E$4,IF(D589="夜間等",参照!$E$5,IF(D589="通信",参照!$E$6,0)))</f>
        <v>0</v>
      </c>
      <c r="L589" s="240">
        <f t="shared" si="458"/>
        <v>0</v>
      </c>
      <c r="M589" s="241">
        <f t="shared" si="459"/>
        <v>0</v>
      </c>
      <c r="N589" s="238"/>
      <c r="O589" s="238">
        <f t="shared" si="460"/>
        <v>0</v>
      </c>
      <c r="P589" s="389">
        <v>0</v>
      </c>
      <c r="Q589" s="392">
        <f>IF(D589="昼間",参照!$F$4,IF(D589="夜間等",参照!$F$5,IF(D589="通信",参照!$F$6,0)))</f>
        <v>0</v>
      </c>
      <c r="R589" s="240">
        <f t="shared" si="461"/>
        <v>0</v>
      </c>
      <c r="S589" s="214"/>
      <c r="T589" s="384">
        <f t="shared" si="462"/>
        <v>0</v>
      </c>
      <c r="U589" s="382">
        <f t="shared" si="463"/>
        <v>0</v>
      </c>
      <c r="V589" s="380">
        <f t="shared" si="464"/>
        <v>0</v>
      </c>
      <c r="W589" s="378">
        <f t="shared" si="465"/>
        <v>0</v>
      </c>
      <c r="X589" s="386" t="str">
        <f t="shared" si="435"/>
        <v>0</v>
      </c>
      <c r="Y589" s="379">
        <f t="shared" si="466"/>
        <v>0</v>
      </c>
      <c r="Z589" s="441"/>
      <c r="AA589" s="441"/>
      <c r="AB589" s="445">
        <f t="shared" si="467"/>
        <v>0</v>
      </c>
      <c r="AC589" s="356">
        <f t="shared" si="468"/>
        <v>0</v>
      </c>
      <c r="AD589" s="123">
        <f t="shared" si="436"/>
        <v>0</v>
      </c>
      <c r="AE589" s="123">
        <f t="shared" si="437"/>
        <v>0</v>
      </c>
      <c r="AF589" s="183"/>
      <c r="AG589" s="32"/>
      <c r="AH589" s="97"/>
      <c r="AI589" s="33"/>
      <c r="AJ589" s="97"/>
      <c r="AK589" s="33"/>
      <c r="AL589" s="97"/>
      <c r="AM589" s="98"/>
      <c r="AN589" s="99"/>
      <c r="AO589" s="147"/>
      <c r="AP589" s="147"/>
      <c r="AQ589" s="147"/>
      <c r="AR589" s="147"/>
      <c r="AS589" s="33"/>
      <c r="AT589" s="308">
        <f t="shared" si="438"/>
        <v>0</v>
      </c>
      <c r="AU589" s="295">
        <f t="shared" si="439"/>
        <v>0</v>
      </c>
      <c r="AV589" s="295">
        <f t="shared" si="440"/>
        <v>0</v>
      </c>
      <c r="AW589" s="295">
        <f t="shared" si="441"/>
        <v>0</v>
      </c>
      <c r="AX589" s="295">
        <f t="shared" si="442"/>
        <v>0</v>
      </c>
      <c r="AY589" s="295">
        <f t="shared" si="443"/>
        <v>0</v>
      </c>
      <c r="AZ589" s="295">
        <f t="shared" si="444"/>
        <v>0</v>
      </c>
      <c r="BA589" s="295">
        <f t="shared" si="445"/>
        <v>0</v>
      </c>
      <c r="BB589" s="310">
        <f t="shared" si="446"/>
        <v>0</v>
      </c>
      <c r="BC589" s="308">
        <f t="shared" si="447"/>
        <v>0</v>
      </c>
      <c r="BD589" s="308">
        <f t="shared" si="448"/>
        <v>0</v>
      </c>
      <c r="BE589" s="295">
        <f t="shared" si="449"/>
        <v>0</v>
      </c>
      <c r="BF589" s="308">
        <f t="shared" si="450"/>
        <v>0</v>
      </c>
      <c r="BG589" s="295">
        <f t="shared" si="451"/>
        <v>0</v>
      </c>
      <c r="BH589" s="308">
        <f t="shared" si="452"/>
        <v>0</v>
      </c>
      <c r="BI589" s="295">
        <f t="shared" si="453"/>
        <v>0</v>
      </c>
      <c r="BJ589" s="295">
        <f t="shared" si="454"/>
        <v>0</v>
      </c>
      <c r="BK589" s="310">
        <f t="shared" si="455"/>
        <v>0</v>
      </c>
      <c r="BL589" s="317">
        <f t="shared" si="469"/>
        <v>0</v>
      </c>
      <c r="BM589" s="299">
        <f t="shared" si="469"/>
        <v>0</v>
      </c>
      <c r="BN589" s="299">
        <f t="shared" si="470"/>
        <v>0</v>
      </c>
      <c r="BO589" s="299">
        <f t="shared" si="469"/>
        <v>0</v>
      </c>
      <c r="BP589" s="299">
        <f t="shared" si="471"/>
        <v>0</v>
      </c>
      <c r="BQ589" s="299">
        <f t="shared" si="469"/>
        <v>0</v>
      </c>
      <c r="BR589" s="299">
        <f t="shared" si="472"/>
        <v>0</v>
      </c>
      <c r="BS589" s="299">
        <f t="shared" si="473"/>
        <v>0</v>
      </c>
      <c r="BT589" s="318">
        <f t="shared" si="473"/>
        <v>0</v>
      </c>
      <c r="BU589" s="450">
        <f t="shared" si="474"/>
        <v>0</v>
      </c>
      <c r="BV589" s="451">
        <f t="shared" si="475"/>
        <v>0</v>
      </c>
      <c r="BW589" s="451">
        <f t="shared" si="476"/>
        <v>0</v>
      </c>
      <c r="BX589" s="451">
        <f t="shared" si="477"/>
        <v>0</v>
      </c>
      <c r="BY589" s="451">
        <f t="shared" si="478"/>
        <v>0</v>
      </c>
      <c r="BZ589" s="451">
        <f t="shared" si="479"/>
        <v>0</v>
      </c>
      <c r="CA589" s="451">
        <f t="shared" si="480"/>
        <v>0</v>
      </c>
      <c r="CB589" s="451">
        <f t="shared" si="481"/>
        <v>0</v>
      </c>
      <c r="CC589" s="451">
        <f t="shared" si="482"/>
        <v>0</v>
      </c>
      <c r="CD589" s="452">
        <f t="shared" si="483"/>
        <v>0</v>
      </c>
      <c r="CE589" s="453">
        <f>IF($AF589="3/3",$R589*参照!$J$4,IF($AF589="2/3",$R589*参照!$J$5,IF($AF589="1/3",$R589*参照!$J$6,IF($AF589="1/4(多子)",$R589*参照!$J$4,IF($AF589="1/4(工･農)",$R589*参照!$J$7,IF($AF589="3/3(多子)",$R589*参照!$J$4,IF($AF589="2/3(多子)",$R589*参照!$J$4,IF($AF589="1/3(多子)",$R589*参照!$J$4,IF($AF589="多子世帯",$R589*参照!$J$4,)))))))))</f>
        <v>0</v>
      </c>
      <c r="CF589" s="454" t="b">
        <f>IF(AH589="3/3",$M589*参照!$I$4,IF(AH589="2/3",$M589*参照!$I$5,IF(AH589="1/3",$M589*参照!$I$6,IF(AH589="1/4(多子)",$M589*参照!$I$4,IF(AH589="1/4(工･農)",$M589*参照!$I$7,IF(AH589="3/3(多子)",$M589*参照!$I$4,IF(AH589="2/3(多子)",$M589*参照!$I$4,IF(AH589="1/3(多子)",$M589*参照!$I$4,IF(AH589="多子世帯",$M589*参照!$I$4,IF(AH589="対象外",0))))))))))</f>
        <v>0</v>
      </c>
      <c r="CG589" s="454" t="b">
        <f>IF(AI589="3/3",$M589*参照!$I$4,IF(AI589="2/3",$M589*参照!$I$5,IF(AI589="1/3",$M589*参照!$I$6,IF(AI589="1/4(多子)",$M589*参照!$I$4,IF(AI589="1/4(工･農)",$M589*参照!$I$7,IF(AI589="3/3(多子)",$M589*参照!$I$4,IF(AI589="2/3(多子)",$M589*参照!$I$4,IF(AI589="1/3(多子)",$M589*参照!$I$4,IF(AI589="多子世帯",$M589*参照!$I$4,IF(AI589="対象外",0))))))))))</f>
        <v>0</v>
      </c>
      <c r="CH589" s="454" t="b">
        <f>IF(AJ589="3/3",$M589*参照!$I$4,IF(AJ589="2/3",$M589*参照!$I$5,IF(AJ589="1/3",$M589*参照!$I$6,IF(AJ589="1/4(多子)",$M589*参照!$I$4,IF(AJ589="1/4(工･農)",$M589*参照!$I$7,IF(AJ589="3/3(多子)",$M589*参照!$I$4,IF(AJ589="2/3(多子)",$M589*参照!$I$4,IF(AJ589="1/3(多子)",$M589*参照!$I$4,IF(AJ589="多子世帯",$M589*参照!$I$4,IF(AJ589="対象外",0))))))))))</f>
        <v>0</v>
      </c>
      <c r="CI589" s="454" t="b">
        <f>IF(AK589="3/3",$M589*参照!$I$4,IF(AK589="2/3",$M589*参照!$I$5,IF(AK589="1/3",$M589*参照!$I$6,IF(AK589="1/4(多子)",$M589*参照!$I$4,IF(AK589="1/4(工･農)",$M589*参照!$I$7,IF(AK589="3/3(多子)",$M589*参照!$I$4,IF(AK589="2/3(多子)",$M589*参照!$I$4,IF(AK589="1/3(多子)",$M589*参照!$I$4,IF(AK589="多子世帯",$M589*参照!$I$4,IF(AK589="対象外",0))))))))))</f>
        <v>0</v>
      </c>
      <c r="CJ589" s="454" t="b">
        <f>IF(AL589="3/3",$M589*参照!$I$4,IF(AL589="2/3",$M589*参照!$I$5,IF(AL589="1/3",$M589*参照!$I$6,IF(AL589="1/4(多子)",$M589*参照!$I$4,IF(AL589="1/4(工･農)",$M589*参照!$I$7,IF(AL589="3/3(多子)",$M589*参照!$I$4,IF(AL589="2/3(多子)",$M589*参照!$I$4,IF(AL589="1/3(多子)",$M589*参照!$I$4,IF(AL589="多子世帯",$M589*参照!$I$4,IF(AL589="対象外",0))))))))))</f>
        <v>0</v>
      </c>
      <c r="CK589" s="454" t="b">
        <f>IF(AM589="3/3",$M589*参照!$I$4,IF(AM589="2/3",$M589*参照!$I$5,IF(AM589="1/3",$M589*参照!$I$6,IF(AM589="1/4(多子)",$M589*参照!$I$4,IF(AM589="1/4(工･農)",$M589*参照!$I$7,IF(AM589="3/3(多子)",$M589*参照!$I$4,IF(AM589="2/3(多子)",$M589*参照!$I$4,IF(AM589="1/3(多子)",$M589*参照!$I$4,IF(AM589="多子世帯",$M589*参照!$I$4,IF(AM589="対象外",0))))))))))</f>
        <v>0</v>
      </c>
      <c r="CL589" s="454" t="b">
        <f>IF(AN589="3/3",$M589*参照!$I$4,IF(AN589="2/3",$M589*参照!$I$5,IF(AN589="1/3",$M589*参照!$I$6,IF(AN589="1/4(多子)",$M589*参照!$I$4,IF(AN589="1/4(工･農)",$M589*参照!$I$7,IF(AN589="3/3(多子)",$M589*参照!$I$4,IF(AN589="2/3(多子)",$M589*参照!$I$4,IF(AN589="1/3(多子)",$M589*参照!$I$4,IF(AN589="多子世帯",$M589*参照!$I$4,IF(AN589="対象外",0))))))))))</f>
        <v>0</v>
      </c>
      <c r="CM589" s="454" t="b">
        <f>IF(AO589="3/3",$M589*参照!$I$4,IF(AO589="2/3",$M589*参照!$I$5,IF(AO589="1/3",$M589*参照!$I$6,IF(AO589="1/4(多子)",$M589*参照!$I$4,IF(AO589="1/4(工･農)",$M589*参照!$I$7,IF(AO589="3/3(多子)",$M589*参照!$I$4,IF(AO589="2/3(多子)",$M589*参照!$I$4,IF(AO589="1/3(多子)",$M589*参照!$I$4,IF(AO589="多子世帯",$M589*参照!$I$4,IF(AO589="対象外",0))))))))))</f>
        <v>0</v>
      </c>
      <c r="CN589" s="454" t="b">
        <f>IF(AP589="3/3",$M589*参照!$I$4,IF(AP589="2/3",$M589*参照!$I$5,IF(AP589="1/3",$M589*参照!$I$6,IF(AP589="1/4(多子)",$M589*参照!$I$4,IF(AP589="1/4(工･農)",$M589*参照!$I$7,IF(AP589="3/3(多子)",$M589*参照!$I$4,IF(AP589="2/3(多子)",$M589*参照!$I$4,IF(AP589="1/3(多子)",$M589*参照!$I$4,IF(AP589="多子世帯",$M589*参照!$I$4,IF(AP589="対象外",0))))))))))</f>
        <v>0</v>
      </c>
      <c r="CO589" s="454" t="b">
        <f>IF(AQ589="3/3",$M589*参照!$I$4,IF(AQ589="2/3",$M589*参照!$I$5,IF(AQ589="1/3",$M589*参照!$I$6,IF(AQ589="1/4(多子)",$M589*参照!$I$4,IF(AQ589="1/4(工･農)",$M589*参照!$I$7,IF(AQ589="3/3(多子)",$M589*参照!$I$4,IF(AQ589="2/3(多子)",$M589*参照!$I$4,IF(AQ589="1/3(多子)",$M589*参照!$I$4,IF(AQ589="多子世帯",$M589*参照!$I$4,IF(AQ589="対象外",0))))))))))</f>
        <v>0</v>
      </c>
      <c r="CP589" s="454" t="b">
        <f>IF(AR589="3/3",$M589*参照!$I$4,IF(AR589="2/3",$M589*参照!$I$5,IF(AR589="1/3",$M589*参照!$I$6,IF(AR589="1/4(多子)",$M589*参照!$I$4,IF(AR589="1/4(工･農)",$M589*参照!$I$7,IF(AR589="3/3(多子)",$M589*参照!$I$4,IF(AR589="2/3(多子)",$M589*参照!$I$4,IF(AR589="1/3(多子)",$M589*参照!$I$4,IF(AR589="多子世帯",$M589*参照!$I$4,IF(AR589="対象外",0))))))))))</f>
        <v>0</v>
      </c>
      <c r="CQ589" s="455" t="b">
        <f>IF(AS589="3/3",$M589*参照!$I$4,IF(AS589="2/3",$M589*参照!$I$5,IF(AS589="1/3",$M589*参照!$I$6,IF(AS589="1/4(多子)",$M589*参照!$I$4,IF(AS589="1/4(工･農)",$M589*参照!$I$7,IF(AS589="3/3(多子)",$M589*参照!$I$4,IF(AS589="2/3(多子)",$M589*参照!$I$4,IF(AS589="1/3(多子)",$M589*参照!$I$4,IF(AS589="多子世帯",$M589*参照!$I$4,IF(AS589="対象外",0))))))))))</f>
        <v>0</v>
      </c>
      <c r="CR589" s="456">
        <f t="shared" si="484"/>
        <v>0</v>
      </c>
      <c r="CS589" s="66"/>
      <c r="CT589" s="147"/>
      <c r="CU589" s="147"/>
      <c r="CV589" s="147"/>
      <c r="CW589" s="147"/>
      <c r="CX589" s="147"/>
      <c r="CY589" s="149"/>
      <c r="CZ589" s="100"/>
      <c r="DA589" s="147"/>
      <c r="DB589" s="147"/>
      <c r="DC589" s="147"/>
      <c r="DD589" s="147"/>
      <c r="DE589" s="147"/>
      <c r="DF589" s="148">
        <f t="shared" si="485"/>
        <v>0</v>
      </c>
      <c r="DG589" s="77">
        <f>IF(CD589=0,0,(ROUNDUP(O589*(BU589*参照!$C$5+BV589*参照!$C$6+BW589*参照!$C$7+BX589*参照!$C$8+BY589*参照!$C$9+BZ589*参照!$C$10+CA589*参照!$C$11+CB589*参照!$C$12+CC589*参照!$C$13)/CD589,-2)))</f>
        <v>0</v>
      </c>
      <c r="DH589" s="136" t="str">
        <f t="shared" si="456"/>
        <v>B</v>
      </c>
    </row>
    <row r="590" spans="1:112" ht="14.4">
      <c r="A590" s="138">
        <v>549</v>
      </c>
      <c r="B590" s="354"/>
      <c r="C590" s="355"/>
      <c r="D590" s="213"/>
      <c r="E590" s="213"/>
      <c r="F590" s="185"/>
      <c r="G590" s="213"/>
      <c r="H590" s="355"/>
      <c r="I590" s="237">
        <v>0</v>
      </c>
      <c r="J590" s="236">
        <f t="shared" si="457"/>
        <v>0</v>
      </c>
      <c r="K590" s="387">
        <f>IF(D590="昼間",参照!$E$4,IF(D590="夜間等",参照!$E$5,IF(D590="通信",参照!$E$6,0)))</f>
        <v>0</v>
      </c>
      <c r="L590" s="240">
        <f t="shared" si="458"/>
        <v>0</v>
      </c>
      <c r="M590" s="241">
        <f t="shared" si="459"/>
        <v>0</v>
      </c>
      <c r="N590" s="238"/>
      <c r="O590" s="238">
        <f t="shared" si="460"/>
        <v>0</v>
      </c>
      <c r="P590" s="389">
        <v>0</v>
      </c>
      <c r="Q590" s="392">
        <f>IF(D590="昼間",参照!$F$4,IF(D590="夜間等",参照!$F$5,IF(D590="通信",参照!$F$6,0)))</f>
        <v>0</v>
      </c>
      <c r="R590" s="240">
        <f t="shared" si="461"/>
        <v>0</v>
      </c>
      <c r="S590" s="214"/>
      <c r="T590" s="384">
        <f t="shared" si="462"/>
        <v>0</v>
      </c>
      <c r="U590" s="382">
        <f t="shared" si="463"/>
        <v>0</v>
      </c>
      <c r="V590" s="380">
        <f t="shared" si="464"/>
        <v>0</v>
      </c>
      <c r="W590" s="378">
        <f t="shared" si="465"/>
        <v>0</v>
      </c>
      <c r="X590" s="386" t="str">
        <f t="shared" si="435"/>
        <v>0</v>
      </c>
      <c r="Y590" s="379">
        <f t="shared" si="466"/>
        <v>0</v>
      </c>
      <c r="Z590" s="441"/>
      <c r="AA590" s="441"/>
      <c r="AB590" s="445">
        <f t="shared" si="467"/>
        <v>0</v>
      </c>
      <c r="AC590" s="356">
        <f t="shared" si="468"/>
        <v>0</v>
      </c>
      <c r="AD590" s="123">
        <f t="shared" si="436"/>
        <v>0</v>
      </c>
      <c r="AE590" s="123">
        <f t="shared" si="437"/>
        <v>0</v>
      </c>
      <c r="AF590" s="183"/>
      <c r="AG590" s="32"/>
      <c r="AH590" s="97"/>
      <c r="AI590" s="33"/>
      <c r="AJ590" s="97"/>
      <c r="AK590" s="33"/>
      <c r="AL590" s="97"/>
      <c r="AM590" s="98"/>
      <c r="AN590" s="99"/>
      <c r="AO590" s="147"/>
      <c r="AP590" s="147"/>
      <c r="AQ590" s="147"/>
      <c r="AR590" s="147"/>
      <c r="AS590" s="33"/>
      <c r="AT590" s="308">
        <f t="shared" si="438"/>
        <v>0</v>
      </c>
      <c r="AU590" s="295">
        <f t="shared" si="439"/>
        <v>0</v>
      </c>
      <c r="AV590" s="295">
        <f t="shared" si="440"/>
        <v>0</v>
      </c>
      <c r="AW590" s="295">
        <f t="shared" si="441"/>
        <v>0</v>
      </c>
      <c r="AX590" s="295">
        <f t="shared" si="442"/>
        <v>0</v>
      </c>
      <c r="AY590" s="295">
        <f t="shared" si="443"/>
        <v>0</v>
      </c>
      <c r="AZ590" s="295">
        <f t="shared" si="444"/>
        <v>0</v>
      </c>
      <c r="BA590" s="295">
        <f t="shared" si="445"/>
        <v>0</v>
      </c>
      <c r="BB590" s="310">
        <f t="shared" si="446"/>
        <v>0</v>
      </c>
      <c r="BC590" s="308">
        <f t="shared" si="447"/>
        <v>0</v>
      </c>
      <c r="BD590" s="308">
        <f t="shared" si="448"/>
        <v>0</v>
      </c>
      <c r="BE590" s="295">
        <f t="shared" si="449"/>
        <v>0</v>
      </c>
      <c r="BF590" s="308">
        <f t="shared" si="450"/>
        <v>0</v>
      </c>
      <c r="BG590" s="295">
        <f t="shared" si="451"/>
        <v>0</v>
      </c>
      <c r="BH590" s="308">
        <f t="shared" si="452"/>
        <v>0</v>
      </c>
      <c r="BI590" s="295">
        <f t="shared" si="453"/>
        <v>0</v>
      </c>
      <c r="BJ590" s="295">
        <f t="shared" si="454"/>
        <v>0</v>
      </c>
      <c r="BK590" s="310">
        <f t="shared" si="455"/>
        <v>0</v>
      </c>
      <c r="BL590" s="317">
        <f t="shared" si="469"/>
        <v>0</v>
      </c>
      <c r="BM590" s="299">
        <f t="shared" si="469"/>
        <v>0</v>
      </c>
      <c r="BN590" s="299">
        <f t="shared" si="470"/>
        <v>0</v>
      </c>
      <c r="BO590" s="299">
        <f t="shared" si="469"/>
        <v>0</v>
      </c>
      <c r="BP590" s="299">
        <f t="shared" si="471"/>
        <v>0</v>
      </c>
      <c r="BQ590" s="299">
        <f t="shared" si="469"/>
        <v>0</v>
      </c>
      <c r="BR590" s="299">
        <f t="shared" si="472"/>
        <v>0</v>
      </c>
      <c r="BS590" s="299">
        <f t="shared" si="473"/>
        <v>0</v>
      </c>
      <c r="BT590" s="318">
        <f t="shared" si="473"/>
        <v>0</v>
      </c>
      <c r="BU590" s="450">
        <f t="shared" si="474"/>
        <v>0</v>
      </c>
      <c r="BV590" s="451">
        <f t="shared" si="475"/>
        <v>0</v>
      </c>
      <c r="BW590" s="451">
        <f t="shared" si="476"/>
        <v>0</v>
      </c>
      <c r="BX590" s="451">
        <f t="shared" si="477"/>
        <v>0</v>
      </c>
      <c r="BY590" s="451">
        <f t="shared" si="478"/>
        <v>0</v>
      </c>
      <c r="BZ590" s="451">
        <f t="shared" si="479"/>
        <v>0</v>
      </c>
      <c r="CA590" s="451">
        <f t="shared" si="480"/>
        <v>0</v>
      </c>
      <c r="CB590" s="451">
        <f t="shared" si="481"/>
        <v>0</v>
      </c>
      <c r="CC590" s="451">
        <f t="shared" si="482"/>
        <v>0</v>
      </c>
      <c r="CD590" s="452">
        <f t="shared" si="483"/>
        <v>0</v>
      </c>
      <c r="CE590" s="453">
        <f>IF($AF590="3/3",$R590*参照!$J$4,IF($AF590="2/3",$R590*参照!$J$5,IF($AF590="1/3",$R590*参照!$J$6,IF($AF590="1/4(多子)",$R590*参照!$J$4,IF($AF590="1/4(工･農)",$R590*参照!$J$7,IF($AF590="3/3(多子)",$R590*参照!$J$4,IF($AF590="2/3(多子)",$R590*参照!$J$4,IF($AF590="1/3(多子)",$R590*参照!$J$4,IF($AF590="多子世帯",$R590*参照!$J$4,)))))))))</f>
        <v>0</v>
      </c>
      <c r="CF590" s="454" t="b">
        <f>IF(AH590="3/3",$M590*参照!$I$4,IF(AH590="2/3",$M590*参照!$I$5,IF(AH590="1/3",$M590*参照!$I$6,IF(AH590="1/4(多子)",$M590*参照!$I$4,IF(AH590="1/4(工･農)",$M590*参照!$I$7,IF(AH590="3/3(多子)",$M590*参照!$I$4,IF(AH590="2/3(多子)",$M590*参照!$I$4,IF(AH590="1/3(多子)",$M590*参照!$I$4,IF(AH590="多子世帯",$M590*参照!$I$4,IF(AH590="対象外",0))))))))))</f>
        <v>0</v>
      </c>
      <c r="CG590" s="454" t="b">
        <f>IF(AI590="3/3",$M590*参照!$I$4,IF(AI590="2/3",$M590*参照!$I$5,IF(AI590="1/3",$M590*参照!$I$6,IF(AI590="1/4(多子)",$M590*参照!$I$4,IF(AI590="1/4(工･農)",$M590*参照!$I$7,IF(AI590="3/3(多子)",$M590*参照!$I$4,IF(AI590="2/3(多子)",$M590*参照!$I$4,IF(AI590="1/3(多子)",$M590*参照!$I$4,IF(AI590="多子世帯",$M590*参照!$I$4,IF(AI590="対象外",0))))))))))</f>
        <v>0</v>
      </c>
      <c r="CH590" s="454" t="b">
        <f>IF(AJ590="3/3",$M590*参照!$I$4,IF(AJ590="2/3",$M590*参照!$I$5,IF(AJ590="1/3",$M590*参照!$I$6,IF(AJ590="1/4(多子)",$M590*参照!$I$4,IF(AJ590="1/4(工･農)",$M590*参照!$I$7,IF(AJ590="3/3(多子)",$M590*参照!$I$4,IF(AJ590="2/3(多子)",$M590*参照!$I$4,IF(AJ590="1/3(多子)",$M590*参照!$I$4,IF(AJ590="多子世帯",$M590*参照!$I$4,IF(AJ590="対象外",0))))))))))</f>
        <v>0</v>
      </c>
      <c r="CI590" s="454" t="b">
        <f>IF(AK590="3/3",$M590*参照!$I$4,IF(AK590="2/3",$M590*参照!$I$5,IF(AK590="1/3",$M590*参照!$I$6,IF(AK590="1/4(多子)",$M590*参照!$I$4,IF(AK590="1/4(工･農)",$M590*参照!$I$7,IF(AK590="3/3(多子)",$M590*参照!$I$4,IF(AK590="2/3(多子)",$M590*参照!$I$4,IF(AK590="1/3(多子)",$M590*参照!$I$4,IF(AK590="多子世帯",$M590*参照!$I$4,IF(AK590="対象外",0))))))))))</f>
        <v>0</v>
      </c>
      <c r="CJ590" s="454" t="b">
        <f>IF(AL590="3/3",$M590*参照!$I$4,IF(AL590="2/3",$M590*参照!$I$5,IF(AL590="1/3",$M590*参照!$I$6,IF(AL590="1/4(多子)",$M590*参照!$I$4,IF(AL590="1/4(工･農)",$M590*参照!$I$7,IF(AL590="3/3(多子)",$M590*参照!$I$4,IF(AL590="2/3(多子)",$M590*参照!$I$4,IF(AL590="1/3(多子)",$M590*参照!$I$4,IF(AL590="多子世帯",$M590*参照!$I$4,IF(AL590="対象外",0))))))))))</f>
        <v>0</v>
      </c>
      <c r="CK590" s="454" t="b">
        <f>IF(AM590="3/3",$M590*参照!$I$4,IF(AM590="2/3",$M590*参照!$I$5,IF(AM590="1/3",$M590*参照!$I$6,IF(AM590="1/4(多子)",$M590*参照!$I$4,IF(AM590="1/4(工･農)",$M590*参照!$I$7,IF(AM590="3/3(多子)",$M590*参照!$I$4,IF(AM590="2/3(多子)",$M590*参照!$I$4,IF(AM590="1/3(多子)",$M590*参照!$I$4,IF(AM590="多子世帯",$M590*参照!$I$4,IF(AM590="対象外",0))))))))))</f>
        <v>0</v>
      </c>
      <c r="CL590" s="454" t="b">
        <f>IF(AN590="3/3",$M590*参照!$I$4,IF(AN590="2/3",$M590*参照!$I$5,IF(AN590="1/3",$M590*参照!$I$6,IF(AN590="1/4(多子)",$M590*参照!$I$4,IF(AN590="1/4(工･農)",$M590*参照!$I$7,IF(AN590="3/3(多子)",$M590*参照!$I$4,IF(AN590="2/3(多子)",$M590*参照!$I$4,IF(AN590="1/3(多子)",$M590*参照!$I$4,IF(AN590="多子世帯",$M590*参照!$I$4,IF(AN590="対象外",0))))))))))</f>
        <v>0</v>
      </c>
      <c r="CM590" s="454" t="b">
        <f>IF(AO590="3/3",$M590*参照!$I$4,IF(AO590="2/3",$M590*参照!$I$5,IF(AO590="1/3",$M590*参照!$I$6,IF(AO590="1/4(多子)",$M590*参照!$I$4,IF(AO590="1/4(工･農)",$M590*参照!$I$7,IF(AO590="3/3(多子)",$M590*参照!$I$4,IF(AO590="2/3(多子)",$M590*参照!$I$4,IF(AO590="1/3(多子)",$M590*参照!$I$4,IF(AO590="多子世帯",$M590*参照!$I$4,IF(AO590="対象外",0))))))))))</f>
        <v>0</v>
      </c>
      <c r="CN590" s="454" t="b">
        <f>IF(AP590="3/3",$M590*参照!$I$4,IF(AP590="2/3",$M590*参照!$I$5,IF(AP590="1/3",$M590*参照!$I$6,IF(AP590="1/4(多子)",$M590*参照!$I$4,IF(AP590="1/4(工･農)",$M590*参照!$I$7,IF(AP590="3/3(多子)",$M590*参照!$I$4,IF(AP590="2/3(多子)",$M590*参照!$I$4,IF(AP590="1/3(多子)",$M590*参照!$I$4,IF(AP590="多子世帯",$M590*参照!$I$4,IF(AP590="対象外",0))))))))))</f>
        <v>0</v>
      </c>
      <c r="CO590" s="454" t="b">
        <f>IF(AQ590="3/3",$M590*参照!$I$4,IF(AQ590="2/3",$M590*参照!$I$5,IF(AQ590="1/3",$M590*参照!$I$6,IF(AQ590="1/4(多子)",$M590*参照!$I$4,IF(AQ590="1/4(工･農)",$M590*参照!$I$7,IF(AQ590="3/3(多子)",$M590*参照!$I$4,IF(AQ590="2/3(多子)",$M590*参照!$I$4,IF(AQ590="1/3(多子)",$M590*参照!$I$4,IF(AQ590="多子世帯",$M590*参照!$I$4,IF(AQ590="対象外",0))))))))))</f>
        <v>0</v>
      </c>
      <c r="CP590" s="454" t="b">
        <f>IF(AR590="3/3",$M590*参照!$I$4,IF(AR590="2/3",$M590*参照!$I$5,IF(AR590="1/3",$M590*参照!$I$6,IF(AR590="1/4(多子)",$M590*参照!$I$4,IF(AR590="1/4(工･農)",$M590*参照!$I$7,IF(AR590="3/3(多子)",$M590*参照!$I$4,IF(AR590="2/3(多子)",$M590*参照!$I$4,IF(AR590="1/3(多子)",$M590*参照!$I$4,IF(AR590="多子世帯",$M590*参照!$I$4,IF(AR590="対象外",0))))))))))</f>
        <v>0</v>
      </c>
      <c r="CQ590" s="455" t="b">
        <f>IF(AS590="3/3",$M590*参照!$I$4,IF(AS590="2/3",$M590*参照!$I$5,IF(AS590="1/3",$M590*参照!$I$6,IF(AS590="1/4(多子)",$M590*参照!$I$4,IF(AS590="1/4(工･農)",$M590*参照!$I$7,IF(AS590="3/3(多子)",$M590*参照!$I$4,IF(AS590="2/3(多子)",$M590*参照!$I$4,IF(AS590="1/3(多子)",$M590*参照!$I$4,IF(AS590="多子世帯",$M590*参照!$I$4,IF(AS590="対象外",0))))))))))</f>
        <v>0</v>
      </c>
      <c r="CR590" s="456">
        <f t="shared" si="484"/>
        <v>0</v>
      </c>
      <c r="CS590" s="66"/>
      <c r="CT590" s="147"/>
      <c r="CU590" s="147"/>
      <c r="CV590" s="147"/>
      <c r="CW590" s="147"/>
      <c r="CX590" s="147"/>
      <c r="CY590" s="149"/>
      <c r="CZ590" s="100"/>
      <c r="DA590" s="147"/>
      <c r="DB590" s="147"/>
      <c r="DC590" s="147"/>
      <c r="DD590" s="147"/>
      <c r="DE590" s="147"/>
      <c r="DF590" s="148">
        <f t="shared" si="485"/>
        <v>0</v>
      </c>
      <c r="DG590" s="77">
        <f>IF(CD590=0,0,(ROUNDUP(O590*(BU590*参照!$C$5+BV590*参照!$C$6+BW590*参照!$C$7+BX590*参照!$C$8+BY590*参照!$C$9+BZ590*参照!$C$10+CA590*参照!$C$11+CB590*参照!$C$12+CC590*参照!$C$13)/CD590,-2)))</f>
        <v>0</v>
      </c>
      <c r="DH590" s="136" t="str">
        <f t="shared" si="456"/>
        <v>B</v>
      </c>
    </row>
    <row r="591" spans="1:112" ht="14.4">
      <c r="A591" s="138">
        <v>550</v>
      </c>
      <c r="B591" s="354"/>
      <c r="C591" s="355"/>
      <c r="D591" s="213"/>
      <c r="E591" s="213"/>
      <c r="F591" s="185"/>
      <c r="G591" s="213"/>
      <c r="H591" s="355"/>
      <c r="I591" s="237">
        <v>0</v>
      </c>
      <c r="J591" s="236">
        <f t="shared" si="457"/>
        <v>0</v>
      </c>
      <c r="K591" s="387">
        <f>IF(D591="昼間",参照!$E$4,IF(D591="夜間等",参照!$E$5,IF(D591="通信",参照!$E$6,0)))</f>
        <v>0</v>
      </c>
      <c r="L591" s="240">
        <f t="shared" si="458"/>
        <v>0</v>
      </c>
      <c r="M591" s="241">
        <f t="shared" si="459"/>
        <v>0</v>
      </c>
      <c r="N591" s="238"/>
      <c r="O591" s="238">
        <f t="shared" si="460"/>
        <v>0</v>
      </c>
      <c r="P591" s="389">
        <v>0</v>
      </c>
      <c r="Q591" s="392">
        <f>IF(D591="昼間",参照!$F$4,IF(D591="夜間等",参照!$F$5,IF(D591="通信",参照!$F$6,0)))</f>
        <v>0</v>
      </c>
      <c r="R591" s="240">
        <f t="shared" si="461"/>
        <v>0</v>
      </c>
      <c r="S591" s="214"/>
      <c r="T591" s="384">
        <f t="shared" si="462"/>
        <v>0</v>
      </c>
      <c r="U591" s="382">
        <f t="shared" si="463"/>
        <v>0</v>
      </c>
      <c r="V591" s="380">
        <f t="shared" si="464"/>
        <v>0</v>
      </c>
      <c r="W591" s="378">
        <f t="shared" si="465"/>
        <v>0</v>
      </c>
      <c r="X591" s="386" t="str">
        <f t="shared" si="435"/>
        <v>0</v>
      </c>
      <c r="Y591" s="379">
        <f t="shared" si="466"/>
        <v>0</v>
      </c>
      <c r="Z591" s="441"/>
      <c r="AA591" s="441"/>
      <c r="AB591" s="445">
        <f t="shared" si="467"/>
        <v>0</v>
      </c>
      <c r="AC591" s="356">
        <f t="shared" si="468"/>
        <v>0</v>
      </c>
      <c r="AD591" s="123">
        <f t="shared" si="436"/>
        <v>0</v>
      </c>
      <c r="AE591" s="123">
        <f t="shared" si="437"/>
        <v>0</v>
      </c>
      <c r="AF591" s="183"/>
      <c r="AG591" s="32"/>
      <c r="AH591" s="97"/>
      <c r="AI591" s="33"/>
      <c r="AJ591" s="97"/>
      <c r="AK591" s="33"/>
      <c r="AL591" s="97"/>
      <c r="AM591" s="98"/>
      <c r="AN591" s="99"/>
      <c r="AO591" s="147"/>
      <c r="AP591" s="147"/>
      <c r="AQ591" s="147"/>
      <c r="AR591" s="147"/>
      <c r="AS591" s="33"/>
      <c r="AT591" s="308">
        <f t="shared" si="438"/>
        <v>0</v>
      </c>
      <c r="AU591" s="295">
        <f t="shared" si="439"/>
        <v>0</v>
      </c>
      <c r="AV591" s="295">
        <f t="shared" si="440"/>
        <v>0</v>
      </c>
      <c r="AW591" s="295">
        <f t="shared" si="441"/>
        <v>0</v>
      </c>
      <c r="AX591" s="295">
        <f t="shared" si="442"/>
        <v>0</v>
      </c>
      <c r="AY591" s="295">
        <f t="shared" si="443"/>
        <v>0</v>
      </c>
      <c r="AZ591" s="295">
        <f t="shared" si="444"/>
        <v>0</v>
      </c>
      <c r="BA591" s="295">
        <f t="shared" si="445"/>
        <v>0</v>
      </c>
      <c r="BB591" s="310">
        <f t="shared" si="446"/>
        <v>0</v>
      </c>
      <c r="BC591" s="308">
        <f t="shared" si="447"/>
        <v>0</v>
      </c>
      <c r="BD591" s="308">
        <f t="shared" si="448"/>
        <v>0</v>
      </c>
      <c r="BE591" s="295">
        <f t="shared" si="449"/>
        <v>0</v>
      </c>
      <c r="BF591" s="308">
        <f t="shared" si="450"/>
        <v>0</v>
      </c>
      <c r="BG591" s="295">
        <f t="shared" si="451"/>
        <v>0</v>
      </c>
      <c r="BH591" s="308">
        <f t="shared" si="452"/>
        <v>0</v>
      </c>
      <c r="BI591" s="295">
        <f t="shared" si="453"/>
        <v>0</v>
      </c>
      <c r="BJ591" s="295">
        <f t="shared" si="454"/>
        <v>0</v>
      </c>
      <c r="BK591" s="310">
        <f t="shared" si="455"/>
        <v>0</v>
      </c>
      <c r="BL591" s="317">
        <f t="shared" si="469"/>
        <v>0</v>
      </c>
      <c r="BM591" s="299">
        <f t="shared" si="469"/>
        <v>0</v>
      </c>
      <c r="BN591" s="299">
        <f t="shared" si="470"/>
        <v>0</v>
      </c>
      <c r="BO591" s="299">
        <f t="shared" si="469"/>
        <v>0</v>
      </c>
      <c r="BP591" s="299">
        <f t="shared" si="471"/>
        <v>0</v>
      </c>
      <c r="BQ591" s="299">
        <f t="shared" si="469"/>
        <v>0</v>
      </c>
      <c r="BR591" s="299">
        <f t="shared" si="472"/>
        <v>0</v>
      </c>
      <c r="BS591" s="299">
        <f t="shared" si="473"/>
        <v>0</v>
      </c>
      <c r="BT591" s="318">
        <f t="shared" si="473"/>
        <v>0</v>
      </c>
      <c r="BU591" s="450">
        <f t="shared" si="474"/>
        <v>0</v>
      </c>
      <c r="BV591" s="451">
        <f t="shared" si="475"/>
        <v>0</v>
      </c>
      <c r="BW591" s="451">
        <f t="shared" si="476"/>
        <v>0</v>
      </c>
      <c r="BX591" s="451">
        <f t="shared" si="477"/>
        <v>0</v>
      </c>
      <c r="BY591" s="451">
        <f t="shared" si="478"/>
        <v>0</v>
      </c>
      <c r="BZ591" s="451">
        <f t="shared" si="479"/>
        <v>0</v>
      </c>
      <c r="CA591" s="451">
        <f t="shared" si="480"/>
        <v>0</v>
      </c>
      <c r="CB591" s="451">
        <f t="shared" si="481"/>
        <v>0</v>
      </c>
      <c r="CC591" s="451">
        <f t="shared" si="482"/>
        <v>0</v>
      </c>
      <c r="CD591" s="452">
        <f t="shared" si="483"/>
        <v>0</v>
      </c>
      <c r="CE591" s="453">
        <f>IF($AF591="3/3",$R591*参照!$J$4,IF($AF591="2/3",$R591*参照!$J$5,IF($AF591="1/3",$R591*参照!$J$6,IF($AF591="1/4(多子)",$R591*参照!$J$4,IF($AF591="1/4(工･農)",$R591*参照!$J$7,IF($AF591="3/3(多子)",$R591*参照!$J$4,IF($AF591="2/3(多子)",$R591*参照!$J$4,IF($AF591="1/3(多子)",$R591*参照!$J$4,IF($AF591="多子世帯",$R591*参照!$J$4,)))))))))</f>
        <v>0</v>
      </c>
      <c r="CF591" s="454" t="b">
        <f>IF(AH591="3/3",$M591*参照!$I$4,IF(AH591="2/3",$M591*参照!$I$5,IF(AH591="1/3",$M591*参照!$I$6,IF(AH591="1/4(多子)",$M591*参照!$I$4,IF(AH591="1/4(工･農)",$M591*参照!$I$7,IF(AH591="3/3(多子)",$M591*参照!$I$4,IF(AH591="2/3(多子)",$M591*参照!$I$4,IF(AH591="1/3(多子)",$M591*参照!$I$4,IF(AH591="多子世帯",$M591*参照!$I$4,IF(AH591="対象外",0))))))))))</f>
        <v>0</v>
      </c>
      <c r="CG591" s="454" t="b">
        <f>IF(AI591="3/3",$M591*参照!$I$4,IF(AI591="2/3",$M591*参照!$I$5,IF(AI591="1/3",$M591*参照!$I$6,IF(AI591="1/4(多子)",$M591*参照!$I$4,IF(AI591="1/4(工･農)",$M591*参照!$I$7,IF(AI591="3/3(多子)",$M591*参照!$I$4,IF(AI591="2/3(多子)",$M591*参照!$I$4,IF(AI591="1/3(多子)",$M591*参照!$I$4,IF(AI591="多子世帯",$M591*参照!$I$4,IF(AI591="対象外",0))))))))))</f>
        <v>0</v>
      </c>
      <c r="CH591" s="454" t="b">
        <f>IF(AJ591="3/3",$M591*参照!$I$4,IF(AJ591="2/3",$M591*参照!$I$5,IF(AJ591="1/3",$M591*参照!$I$6,IF(AJ591="1/4(多子)",$M591*参照!$I$4,IF(AJ591="1/4(工･農)",$M591*参照!$I$7,IF(AJ591="3/3(多子)",$M591*参照!$I$4,IF(AJ591="2/3(多子)",$M591*参照!$I$4,IF(AJ591="1/3(多子)",$M591*参照!$I$4,IF(AJ591="多子世帯",$M591*参照!$I$4,IF(AJ591="対象外",0))))))))))</f>
        <v>0</v>
      </c>
      <c r="CI591" s="454" t="b">
        <f>IF(AK591="3/3",$M591*参照!$I$4,IF(AK591="2/3",$M591*参照!$I$5,IF(AK591="1/3",$M591*参照!$I$6,IF(AK591="1/4(多子)",$M591*参照!$I$4,IF(AK591="1/4(工･農)",$M591*参照!$I$7,IF(AK591="3/3(多子)",$M591*参照!$I$4,IF(AK591="2/3(多子)",$M591*参照!$I$4,IF(AK591="1/3(多子)",$M591*参照!$I$4,IF(AK591="多子世帯",$M591*参照!$I$4,IF(AK591="対象外",0))))))))))</f>
        <v>0</v>
      </c>
      <c r="CJ591" s="454" t="b">
        <f>IF(AL591="3/3",$M591*参照!$I$4,IF(AL591="2/3",$M591*参照!$I$5,IF(AL591="1/3",$M591*参照!$I$6,IF(AL591="1/4(多子)",$M591*参照!$I$4,IF(AL591="1/4(工･農)",$M591*参照!$I$7,IF(AL591="3/3(多子)",$M591*参照!$I$4,IF(AL591="2/3(多子)",$M591*参照!$I$4,IF(AL591="1/3(多子)",$M591*参照!$I$4,IF(AL591="多子世帯",$M591*参照!$I$4,IF(AL591="対象外",0))))))))))</f>
        <v>0</v>
      </c>
      <c r="CK591" s="454" t="b">
        <f>IF(AM591="3/3",$M591*参照!$I$4,IF(AM591="2/3",$M591*参照!$I$5,IF(AM591="1/3",$M591*参照!$I$6,IF(AM591="1/4(多子)",$M591*参照!$I$4,IF(AM591="1/4(工･農)",$M591*参照!$I$7,IF(AM591="3/3(多子)",$M591*参照!$I$4,IF(AM591="2/3(多子)",$M591*参照!$I$4,IF(AM591="1/3(多子)",$M591*参照!$I$4,IF(AM591="多子世帯",$M591*参照!$I$4,IF(AM591="対象外",0))))))))))</f>
        <v>0</v>
      </c>
      <c r="CL591" s="454" t="b">
        <f>IF(AN591="3/3",$M591*参照!$I$4,IF(AN591="2/3",$M591*参照!$I$5,IF(AN591="1/3",$M591*参照!$I$6,IF(AN591="1/4(多子)",$M591*参照!$I$4,IF(AN591="1/4(工･農)",$M591*参照!$I$7,IF(AN591="3/3(多子)",$M591*参照!$I$4,IF(AN591="2/3(多子)",$M591*参照!$I$4,IF(AN591="1/3(多子)",$M591*参照!$I$4,IF(AN591="多子世帯",$M591*参照!$I$4,IF(AN591="対象外",0))))))))))</f>
        <v>0</v>
      </c>
      <c r="CM591" s="454" t="b">
        <f>IF(AO591="3/3",$M591*参照!$I$4,IF(AO591="2/3",$M591*参照!$I$5,IF(AO591="1/3",$M591*参照!$I$6,IF(AO591="1/4(多子)",$M591*参照!$I$4,IF(AO591="1/4(工･農)",$M591*参照!$I$7,IF(AO591="3/3(多子)",$M591*参照!$I$4,IF(AO591="2/3(多子)",$M591*参照!$I$4,IF(AO591="1/3(多子)",$M591*参照!$I$4,IF(AO591="多子世帯",$M591*参照!$I$4,IF(AO591="対象外",0))))))))))</f>
        <v>0</v>
      </c>
      <c r="CN591" s="454" t="b">
        <f>IF(AP591="3/3",$M591*参照!$I$4,IF(AP591="2/3",$M591*参照!$I$5,IF(AP591="1/3",$M591*参照!$I$6,IF(AP591="1/4(多子)",$M591*参照!$I$4,IF(AP591="1/4(工･農)",$M591*参照!$I$7,IF(AP591="3/3(多子)",$M591*参照!$I$4,IF(AP591="2/3(多子)",$M591*参照!$I$4,IF(AP591="1/3(多子)",$M591*参照!$I$4,IF(AP591="多子世帯",$M591*参照!$I$4,IF(AP591="対象外",0))))))))))</f>
        <v>0</v>
      </c>
      <c r="CO591" s="454" t="b">
        <f>IF(AQ591="3/3",$M591*参照!$I$4,IF(AQ591="2/3",$M591*参照!$I$5,IF(AQ591="1/3",$M591*参照!$I$6,IF(AQ591="1/4(多子)",$M591*参照!$I$4,IF(AQ591="1/4(工･農)",$M591*参照!$I$7,IF(AQ591="3/3(多子)",$M591*参照!$I$4,IF(AQ591="2/3(多子)",$M591*参照!$I$4,IF(AQ591="1/3(多子)",$M591*参照!$I$4,IF(AQ591="多子世帯",$M591*参照!$I$4,IF(AQ591="対象外",0))))))))))</f>
        <v>0</v>
      </c>
      <c r="CP591" s="454" t="b">
        <f>IF(AR591="3/3",$M591*参照!$I$4,IF(AR591="2/3",$M591*参照!$I$5,IF(AR591="1/3",$M591*参照!$I$6,IF(AR591="1/4(多子)",$M591*参照!$I$4,IF(AR591="1/4(工･農)",$M591*参照!$I$7,IF(AR591="3/3(多子)",$M591*参照!$I$4,IF(AR591="2/3(多子)",$M591*参照!$I$4,IF(AR591="1/3(多子)",$M591*参照!$I$4,IF(AR591="多子世帯",$M591*参照!$I$4,IF(AR591="対象外",0))))))))))</f>
        <v>0</v>
      </c>
      <c r="CQ591" s="455" t="b">
        <f>IF(AS591="3/3",$M591*参照!$I$4,IF(AS591="2/3",$M591*参照!$I$5,IF(AS591="1/3",$M591*参照!$I$6,IF(AS591="1/4(多子)",$M591*参照!$I$4,IF(AS591="1/4(工･農)",$M591*参照!$I$7,IF(AS591="3/3(多子)",$M591*参照!$I$4,IF(AS591="2/3(多子)",$M591*参照!$I$4,IF(AS591="1/3(多子)",$M591*参照!$I$4,IF(AS591="多子世帯",$M591*参照!$I$4,IF(AS591="対象外",0))))))))))</f>
        <v>0</v>
      </c>
      <c r="CR591" s="456">
        <f t="shared" si="484"/>
        <v>0</v>
      </c>
      <c r="CS591" s="66"/>
      <c r="CT591" s="147"/>
      <c r="CU591" s="147"/>
      <c r="CV591" s="147"/>
      <c r="CW591" s="147"/>
      <c r="CX591" s="147"/>
      <c r="CY591" s="149"/>
      <c r="CZ591" s="100"/>
      <c r="DA591" s="147"/>
      <c r="DB591" s="147"/>
      <c r="DC591" s="147"/>
      <c r="DD591" s="147"/>
      <c r="DE591" s="147"/>
      <c r="DF591" s="148">
        <f t="shared" si="485"/>
        <v>0</v>
      </c>
      <c r="DG591" s="77">
        <f>IF(CD591=0,0,(ROUNDUP(O591*(BU591*参照!$C$5+BV591*参照!$C$6+BW591*参照!$C$7+BX591*参照!$C$8+BY591*参照!$C$9+BZ591*参照!$C$10+CA591*参照!$C$11+CB591*参照!$C$12+CC591*参照!$C$13)/CD591,-2)))</f>
        <v>0</v>
      </c>
      <c r="DH591" s="136" t="str">
        <f t="shared" si="456"/>
        <v>B</v>
      </c>
    </row>
    <row r="592" spans="1:112" ht="14.4">
      <c r="A592" s="138">
        <v>551</v>
      </c>
      <c r="B592" s="354"/>
      <c r="C592" s="355"/>
      <c r="D592" s="213"/>
      <c r="E592" s="213"/>
      <c r="F592" s="185"/>
      <c r="G592" s="213"/>
      <c r="H592" s="355"/>
      <c r="I592" s="237">
        <v>0</v>
      </c>
      <c r="J592" s="236">
        <f t="shared" si="457"/>
        <v>0</v>
      </c>
      <c r="K592" s="387">
        <f>IF(D592="昼間",参照!$E$4,IF(D592="夜間等",参照!$E$5,IF(D592="通信",参照!$E$6,0)))</f>
        <v>0</v>
      </c>
      <c r="L592" s="240">
        <f t="shared" si="458"/>
        <v>0</v>
      </c>
      <c r="M592" s="241">
        <f t="shared" si="459"/>
        <v>0</v>
      </c>
      <c r="N592" s="238"/>
      <c r="O592" s="238">
        <f t="shared" si="460"/>
        <v>0</v>
      </c>
      <c r="P592" s="389">
        <v>0</v>
      </c>
      <c r="Q592" s="392">
        <f>IF(D592="昼間",参照!$F$4,IF(D592="夜間等",参照!$F$5,IF(D592="通信",参照!$F$6,0)))</f>
        <v>0</v>
      </c>
      <c r="R592" s="240">
        <f t="shared" si="461"/>
        <v>0</v>
      </c>
      <c r="S592" s="214"/>
      <c r="T592" s="384">
        <f t="shared" si="462"/>
        <v>0</v>
      </c>
      <c r="U592" s="382">
        <f t="shared" si="463"/>
        <v>0</v>
      </c>
      <c r="V592" s="380">
        <f t="shared" si="464"/>
        <v>0</v>
      </c>
      <c r="W592" s="378">
        <f t="shared" si="465"/>
        <v>0</v>
      </c>
      <c r="X592" s="386" t="str">
        <f t="shared" si="435"/>
        <v>0</v>
      </c>
      <c r="Y592" s="379">
        <f t="shared" si="466"/>
        <v>0</v>
      </c>
      <c r="Z592" s="441"/>
      <c r="AA592" s="441"/>
      <c r="AB592" s="445">
        <f t="shared" si="467"/>
        <v>0</v>
      </c>
      <c r="AC592" s="356">
        <f t="shared" si="468"/>
        <v>0</v>
      </c>
      <c r="AD592" s="123">
        <f t="shared" si="436"/>
        <v>0</v>
      </c>
      <c r="AE592" s="123">
        <f t="shared" si="437"/>
        <v>0</v>
      </c>
      <c r="AF592" s="183"/>
      <c r="AG592" s="32"/>
      <c r="AH592" s="97"/>
      <c r="AI592" s="33"/>
      <c r="AJ592" s="97"/>
      <c r="AK592" s="33"/>
      <c r="AL592" s="97"/>
      <c r="AM592" s="98"/>
      <c r="AN592" s="99"/>
      <c r="AO592" s="147"/>
      <c r="AP592" s="147"/>
      <c r="AQ592" s="147"/>
      <c r="AR592" s="147"/>
      <c r="AS592" s="33"/>
      <c r="AT592" s="308">
        <f t="shared" si="438"/>
        <v>0</v>
      </c>
      <c r="AU592" s="295">
        <f t="shared" si="439"/>
        <v>0</v>
      </c>
      <c r="AV592" s="295">
        <f t="shared" si="440"/>
        <v>0</v>
      </c>
      <c r="AW592" s="295">
        <f t="shared" si="441"/>
        <v>0</v>
      </c>
      <c r="AX592" s="295">
        <f t="shared" si="442"/>
        <v>0</v>
      </c>
      <c r="AY592" s="295">
        <f t="shared" si="443"/>
        <v>0</v>
      </c>
      <c r="AZ592" s="295">
        <f t="shared" si="444"/>
        <v>0</v>
      </c>
      <c r="BA592" s="295">
        <f t="shared" si="445"/>
        <v>0</v>
      </c>
      <c r="BB592" s="310">
        <f t="shared" si="446"/>
        <v>0</v>
      </c>
      <c r="BC592" s="308">
        <f t="shared" si="447"/>
        <v>0</v>
      </c>
      <c r="BD592" s="308">
        <f t="shared" si="448"/>
        <v>0</v>
      </c>
      <c r="BE592" s="295">
        <f t="shared" si="449"/>
        <v>0</v>
      </c>
      <c r="BF592" s="308">
        <f t="shared" si="450"/>
        <v>0</v>
      </c>
      <c r="BG592" s="295">
        <f t="shared" si="451"/>
        <v>0</v>
      </c>
      <c r="BH592" s="308">
        <f t="shared" si="452"/>
        <v>0</v>
      </c>
      <c r="BI592" s="295">
        <f t="shared" si="453"/>
        <v>0</v>
      </c>
      <c r="BJ592" s="295">
        <f t="shared" si="454"/>
        <v>0</v>
      </c>
      <c r="BK592" s="310">
        <f t="shared" si="455"/>
        <v>0</v>
      </c>
      <c r="BL592" s="317">
        <f t="shared" si="469"/>
        <v>0</v>
      </c>
      <c r="BM592" s="299">
        <f t="shared" si="469"/>
        <v>0</v>
      </c>
      <c r="BN592" s="299">
        <f t="shared" si="470"/>
        <v>0</v>
      </c>
      <c r="BO592" s="299">
        <f t="shared" si="469"/>
        <v>0</v>
      </c>
      <c r="BP592" s="299">
        <f t="shared" si="471"/>
        <v>0</v>
      </c>
      <c r="BQ592" s="299">
        <f t="shared" si="469"/>
        <v>0</v>
      </c>
      <c r="BR592" s="299">
        <f t="shared" si="472"/>
        <v>0</v>
      </c>
      <c r="BS592" s="299">
        <f t="shared" si="473"/>
        <v>0</v>
      </c>
      <c r="BT592" s="318">
        <f t="shared" si="473"/>
        <v>0</v>
      </c>
      <c r="BU592" s="450">
        <f t="shared" si="474"/>
        <v>0</v>
      </c>
      <c r="BV592" s="451">
        <f t="shared" si="475"/>
        <v>0</v>
      </c>
      <c r="BW592" s="451">
        <f t="shared" si="476"/>
        <v>0</v>
      </c>
      <c r="BX592" s="451">
        <f t="shared" si="477"/>
        <v>0</v>
      </c>
      <c r="BY592" s="451">
        <f t="shared" si="478"/>
        <v>0</v>
      </c>
      <c r="BZ592" s="451">
        <f t="shared" si="479"/>
        <v>0</v>
      </c>
      <c r="CA592" s="451">
        <f t="shared" si="480"/>
        <v>0</v>
      </c>
      <c r="CB592" s="451">
        <f t="shared" si="481"/>
        <v>0</v>
      </c>
      <c r="CC592" s="451">
        <f t="shared" si="482"/>
        <v>0</v>
      </c>
      <c r="CD592" s="452">
        <f t="shared" si="483"/>
        <v>0</v>
      </c>
      <c r="CE592" s="453">
        <f>IF($AF592="3/3",$R592*参照!$J$4,IF($AF592="2/3",$R592*参照!$J$5,IF($AF592="1/3",$R592*参照!$J$6,IF($AF592="1/4(多子)",$R592*参照!$J$4,IF($AF592="1/4(工･農)",$R592*参照!$J$7,IF($AF592="3/3(多子)",$R592*参照!$J$4,IF($AF592="2/3(多子)",$R592*参照!$J$4,IF($AF592="1/3(多子)",$R592*参照!$J$4,IF($AF592="多子世帯",$R592*参照!$J$4,)))))))))</f>
        <v>0</v>
      </c>
      <c r="CF592" s="454" t="b">
        <f>IF(AH592="3/3",$M592*参照!$I$4,IF(AH592="2/3",$M592*参照!$I$5,IF(AH592="1/3",$M592*参照!$I$6,IF(AH592="1/4(多子)",$M592*参照!$I$4,IF(AH592="1/4(工･農)",$M592*参照!$I$7,IF(AH592="3/3(多子)",$M592*参照!$I$4,IF(AH592="2/3(多子)",$M592*参照!$I$4,IF(AH592="1/3(多子)",$M592*参照!$I$4,IF(AH592="多子世帯",$M592*参照!$I$4,IF(AH592="対象外",0))))))))))</f>
        <v>0</v>
      </c>
      <c r="CG592" s="454" t="b">
        <f>IF(AI592="3/3",$M592*参照!$I$4,IF(AI592="2/3",$M592*参照!$I$5,IF(AI592="1/3",$M592*参照!$I$6,IF(AI592="1/4(多子)",$M592*参照!$I$4,IF(AI592="1/4(工･農)",$M592*参照!$I$7,IF(AI592="3/3(多子)",$M592*参照!$I$4,IF(AI592="2/3(多子)",$M592*参照!$I$4,IF(AI592="1/3(多子)",$M592*参照!$I$4,IF(AI592="多子世帯",$M592*参照!$I$4,IF(AI592="対象外",0))))))))))</f>
        <v>0</v>
      </c>
      <c r="CH592" s="454" t="b">
        <f>IF(AJ592="3/3",$M592*参照!$I$4,IF(AJ592="2/3",$M592*参照!$I$5,IF(AJ592="1/3",$M592*参照!$I$6,IF(AJ592="1/4(多子)",$M592*参照!$I$4,IF(AJ592="1/4(工･農)",$M592*参照!$I$7,IF(AJ592="3/3(多子)",$M592*参照!$I$4,IF(AJ592="2/3(多子)",$M592*参照!$I$4,IF(AJ592="1/3(多子)",$M592*参照!$I$4,IF(AJ592="多子世帯",$M592*参照!$I$4,IF(AJ592="対象外",0))))))))))</f>
        <v>0</v>
      </c>
      <c r="CI592" s="454" t="b">
        <f>IF(AK592="3/3",$M592*参照!$I$4,IF(AK592="2/3",$M592*参照!$I$5,IF(AK592="1/3",$M592*参照!$I$6,IF(AK592="1/4(多子)",$M592*参照!$I$4,IF(AK592="1/4(工･農)",$M592*参照!$I$7,IF(AK592="3/3(多子)",$M592*参照!$I$4,IF(AK592="2/3(多子)",$M592*参照!$I$4,IF(AK592="1/3(多子)",$M592*参照!$I$4,IF(AK592="多子世帯",$M592*参照!$I$4,IF(AK592="対象外",0))))))))))</f>
        <v>0</v>
      </c>
      <c r="CJ592" s="454" t="b">
        <f>IF(AL592="3/3",$M592*参照!$I$4,IF(AL592="2/3",$M592*参照!$I$5,IF(AL592="1/3",$M592*参照!$I$6,IF(AL592="1/4(多子)",$M592*参照!$I$4,IF(AL592="1/4(工･農)",$M592*参照!$I$7,IF(AL592="3/3(多子)",$M592*参照!$I$4,IF(AL592="2/3(多子)",$M592*参照!$I$4,IF(AL592="1/3(多子)",$M592*参照!$I$4,IF(AL592="多子世帯",$M592*参照!$I$4,IF(AL592="対象外",0))))))))))</f>
        <v>0</v>
      </c>
      <c r="CK592" s="454" t="b">
        <f>IF(AM592="3/3",$M592*参照!$I$4,IF(AM592="2/3",$M592*参照!$I$5,IF(AM592="1/3",$M592*参照!$I$6,IF(AM592="1/4(多子)",$M592*参照!$I$4,IF(AM592="1/4(工･農)",$M592*参照!$I$7,IF(AM592="3/3(多子)",$M592*参照!$I$4,IF(AM592="2/3(多子)",$M592*参照!$I$4,IF(AM592="1/3(多子)",$M592*参照!$I$4,IF(AM592="多子世帯",$M592*参照!$I$4,IF(AM592="対象外",0))))))))))</f>
        <v>0</v>
      </c>
      <c r="CL592" s="454" t="b">
        <f>IF(AN592="3/3",$M592*参照!$I$4,IF(AN592="2/3",$M592*参照!$I$5,IF(AN592="1/3",$M592*参照!$I$6,IF(AN592="1/4(多子)",$M592*参照!$I$4,IF(AN592="1/4(工･農)",$M592*参照!$I$7,IF(AN592="3/3(多子)",$M592*参照!$I$4,IF(AN592="2/3(多子)",$M592*参照!$I$4,IF(AN592="1/3(多子)",$M592*参照!$I$4,IF(AN592="多子世帯",$M592*参照!$I$4,IF(AN592="対象外",0))))))))))</f>
        <v>0</v>
      </c>
      <c r="CM592" s="454" t="b">
        <f>IF(AO592="3/3",$M592*参照!$I$4,IF(AO592="2/3",$M592*参照!$I$5,IF(AO592="1/3",$M592*参照!$I$6,IF(AO592="1/4(多子)",$M592*参照!$I$4,IF(AO592="1/4(工･農)",$M592*参照!$I$7,IF(AO592="3/3(多子)",$M592*参照!$I$4,IF(AO592="2/3(多子)",$M592*参照!$I$4,IF(AO592="1/3(多子)",$M592*参照!$I$4,IF(AO592="多子世帯",$M592*参照!$I$4,IF(AO592="対象外",0))))))))))</f>
        <v>0</v>
      </c>
      <c r="CN592" s="454" t="b">
        <f>IF(AP592="3/3",$M592*参照!$I$4,IF(AP592="2/3",$M592*参照!$I$5,IF(AP592="1/3",$M592*参照!$I$6,IF(AP592="1/4(多子)",$M592*参照!$I$4,IF(AP592="1/4(工･農)",$M592*参照!$I$7,IF(AP592="3/3(多子)",$M592*参照!$I$4,IF(AP592="2/3(多子)",$M592*参照!$I$4,IF(AP592="1/3(多子)",$M592*参照!$I$4,IF(AP592="多子世帯",$M592*参照!$I$4,IF(AP592="対象外",0))))))))))</f>
        <v>0</v>
      </c>
      <c r="CO592" s="454" t="b">
        <f>IF(AQ592="3/3",$M592*参照!$I$4,IF(AQ592="2/3",$M592*参照!$I$5,IF(AQ592="1/3",$M592*参照!$I$6,IF(AQ592="1/4(多子)",$M592*参照!$I$4,IF(AQ592="1/4(工･農)",$M592*参照!$I$7,IF(AQ592="3/3(多子)",$M592*参照!$I$4,IF(AQ592="2/3(多子)",$M592*参照!$I$4,IF(AQ592="1/3(多子)",$M592*参照!$I$4,IF(AQ592="多子世帯",$M592*参照!$I$4,IF(AQ592="対象外",0))))))))))</f>
        <v>0</v>
      </c>
      <c r="CP592" s="454" t="b">
        <f>IF(AR592="3/3",$M592*参照!$I$4,IF(AR592="2/3",$M592*参照!$I$5,IF(AR592="1/3",$M592*参照!$I$6,IF(AR592="1/4(多子)",$M592*参照!$I$4,IF(AR592="1/4(工･農)",$M592*参照!$I$7,IF(AR592="3/3(多子)",$M592*参照!$I$4,IF(AR592="2/3(多子)",$M592*参照!$I$4,IF(AR592="1/3(多子)",$M592*参照!$I$4,IF(AR592="多子世帯",$M592*参照!$I$4,IF(AR592="対象外",0))))))))))</f>
        <v>0</v>
      </c>
      <c r="CQ592" s="455" t="b">
        <f>IF(AS592="3/3",$M592*参照!$I$4,IF(AS592="2/3",$M592*参照!$I$5,IF(AS592="1/3",$M592*参照!$I$6,IF(AS592="1/4(多子)",$M592*参照!$I$4,IF(AS592="1/4(工･農)",$M592*参照!$I$7,IF(AS592="3/3(多子)",$M592*参照!$I$4,IF(AS592="2/3(多子)",$M592*参照!$I$4,IF(AS592="1/3(多子)",$M592*参照!$I$4,IF(AS592="多子世帯",$M592*参照!$I$4,IF(AS592="対象外",0))))))))))</f>
        <v>0</v>
      </c>
      <c r="CR592" s="456">
        <f t="shared" si="484"/>
        <v>0</v>
      </c>
      <c r="CS592" s="66"/>
      <c r="CT592" s="147"/>
      <c r="CU592" s="147"/>
      <c r="CV592" s="147"/>
      <c r="CW592" s="147"/>
      <c r="CX592" s="147"/>
      <c r="CY592" s="149"/>
      <c r="CZ592" s="100"/>
      <c r="DA592" s="147"/>
      <c r="DB592" s="147"/>
      <c r="DC592" s="147"/>
      <c r="DD592" s="147"/>
      <c r="DE592" s="147"/>
      <c r="DF592" s="148">
        <f t="shared" si="485"/>
        <v>0</v>
      </c>
      <c r="DG592" s="77">
        <f>IF(CD592=0,0,(ROUNDUP(O592*(BU592*参照!$C$5+BV592*参照!$C$6+BW592*参照!$C$7+BX592*参照!$C$8+BY592*参照!$C$9+BZ592*参照!$C$10+CA592*参照!$C$11+CB592*参照!$C$12+CC592*参照!$C$13)/CD592,-2)))</f>
        <v>0</v>
      </c>
      <c r="DH592" s="136" t="str">
        <f t="shared" si="456"/>
        <v>B</v>
      </c>
    </row>
    <row r="593" spans="1:112" ht="14.4">
      <c r="A593" s="138">
        <v>552</v>
      </c>
      <c r="B593" s="354"/>
      <c r="C593" s="355"/>
      <c r="D593" s="213"/>
      <c r="E593" s="213"/>
      <c r="F593" s="185"/>
      <c r="G593" s="213"/>
      <c r="H593" s="355"/>
      <c r="I593" s="237">
        <v>0</v>
      </c>
      <c r="J593" s="236">
        <f t="shared" si="457"/>
        <v>0</v>
      </c>
      <c r="K593" s="387">
        <f>IF(D593="昼間",参照!$E$4,IF(D593="夜間等",参照!$E$5,IF(D593="通信",参照!$E$6,0)))</f>
        <v>0</v>
      </c>
      <c r="L593" s="240">
        <f t="shared" si="458"/>
        <v>0</v>
      </c>
      <c r="M593" s="241">
        <f t="shared" si="459"/>
        <v>0</v>
      </c>
      <c r="N593" s="238"/>
      <c r="O593" s="238">
        <f t="shared" si="460"/>
        <v>0</v>
      </c>
      <c r="P593" s="389">
        <v>0</v>
      </c>
      <c r="Q593" s="392">
        <f>IF(D593="昼間",参照!$F$4,IF(D593="夜間等",参照!$F$5,IF(D593="通信",参照!$F$6,0)))</f>
        <v>0</v>
      </c>
      <c r="R593" s="240">
        <f t="shared" si="461"/>
        <v>0</v>
      </c>
      <c r="S593" s="214"/>
      <c r="T593" s="384">
        <f t="shared" si="462"/>
        <v>0</v>
      </c>
      <c r="U593" s="382">
        <f t="shared" si="463"/>
        <v>0</v>
      </c>
      <c r="V593" s="380">
        <f t="shared" si="464"/>
        <v>0</v>
      </c>
      <c r="W593" s="378">
        <f t="shared" si="465"/>
        <v>0</v>
      </c>
      <c r="X593" s="386" t="str">
        <f t="shared" si="435"/>
        <v>0</v>
      </c>
      <c r="Y593" s="379">
        <f t="shared" si="466"/>
        <v>0</v>
      </c>
      <c r="Z593" s="441"/>
      <c r="AA593" s="441"/>
      <c r="AB593" s="445">
        <f t="shared" si="467"/>
        <v>0</v>
      </c>
      <c r="AC593" s="356">
        <f t="shared" si="468"/>
        <v>0</v>
      </c>
      <c r="AD593" s="123">
        <f t="shared" si="436"/>
        <v>0</v>
      </c>
      <c r="AE593" s="123">
        <f t="shared" si="437"/>
        <v>0</v>
      </c>
      <c r="AF593" s="183"/>
      <c r="AG593" s="32"/>
      <c r="AH593" s="97"/>
      <c r="AI593" s="33"/>
      <c r="AJ593" s="97"/>
      <c r="AK593" s="33"/>
      <c r="AL593" s="97"/>
      <c r="AM593" s="98"/>
      <c r="AN593" s="99"/>
      <c r="AO593" s="147"/>
      <c r="AP593" s="147"/>
      <c r="AQ593" s="147"/>
      <c r="AR593" s="147"/>
      <c r="AS593" s="33"/>
      <c r="AT593" s="308">
        <f t="shared" si="438"/>
        <v>0</v>
      </c>
      <c r="AU593" s="295">
        <f t="shared" si="439"/>
        <v>0</v>
      </c>
      <c r="AV593" s="295">
        <f t="shared" si="440"/>
        <v>0</v>
      </c>
      <c r="AW593" s="295">
        <f t="shared" si="441"/>
        <v>0</v>
      </c>
      <c r="AX593" s="295">
        <f t="shared" si="442"/>
        <v>0</v>
      </c>
      <c r="AY593" s="295">
        <f t="shared" si="443"/>
        <v>0</v>
      </c>
      <c r="AZ593" s="295">
        <f t="shared" si="444"/>
        <v>0</v>
      </c>
      <c r="BA593" s="295">
        <f t="shared" si="445"/>
        <v>0</v>
      </c>
      <c r="BB593" s="310">
        <f t="shared" si="446"/>
        <v>0</v>
      </c>
      <c r="BC593" s="308">
        <f t="shared" si="447"/>
        <v>0</v>
      </c>
      <c r="BD593" s="308">
        <f t="shared" si="448"/>
        <v>0</v>
      </c>
      <c r="BE593" s="295">
        <f t="shared" si="449"/>
        <v>0</v>
      </c>
      <c r="BF593" s="308">
        <f t="shared" si="450"/>
        <v>0</v>
      </c>
      <c r="BG593" s="295">
        <f t="shared" si="451"/>
        <v>0</v>
      </c>
      <c r="BH593" s="308">
        <f t="shared" si="452"/>
        <v>0</v>
      </c>
      <c r="BI593" s="295">
        <f t="shared" si="453"/>
        <v>0</v>
      </c>
      <c r="BJ593" s="295">
        <f t="shared" si="454"/>
        <v>0</v>
      </c>
      <c r="BK593" s="310">
        <f t="shared" si="455"/>
        <v>0</v>
      </c>
      <c r="BL593" s="317">
        <f t="shared" si="469"/>
        <v>0</v>
      </c>
      <c r="BM593" s="299">
        <f t="shared" si="469"/>
        <v>0</v>
      </c>
      <c r="BN593" s="299">
        <f t="shared" si="470"/>
        <v>0</v>
      </c>
      <c r="BO593" s="299">
        <f t="shared" si="469"/>
        <v>0</v>
      </c>
      <c r="BP593" s="299">
        <f t="shared" si="471"/>
        <v>0</v>
      </c>
      <c r="BQ593" s="299">
        <f t="shared" si="469"/>
        <v>0</v>
      </c>
      <c r="BR593" s="299">
        <f t="shared" si="472"/>
        <v>0</v>
      </c>
      <c r="BS593" s="299">
        <f t="shared" si="473"/>
        <v>0</v>
      </c>
      <c r="BT593" s="318">
        <f t="shared" si="473"/>
        <v>0</v>
      </c>
      <c r="BU593" s="450">
        <f t="shared" si="474"/>
        <v>0</v>
      </c>
      <c r="BV593" s="451">
        <f t="shared" si="475"/>
        <v>0</v>
      </c>
      <c r="BW593" s="451">
        <f t="shared" si="476"/>
        <v>0</v>
      </c>
      <c r="BX593" s="451">
        <f t="shared" si="477"/>
        <v>0</v>
      </c>
      <c r="BY593" s="451">
        <f t="shared" si="478"/>
        <v>0</v>
      </c>
      <c r="BZ593" s="451">
        <f t="shared" si="479"/>
        <v>0</v>
      </c>
      <c r="CA593" s="451">
        <f t="shared" si="480"/>
        <v>0</v>
      </c>
      <c r="CB593" s="451">
        <f t="shared" si="481"/>
        <v>0</v>
      </c>
      <c r="CC593" s="451">
        <f t="shared" si="482"/>
        <v>0</v>
      </c>
      <c r="CD593" s="452">
        <f t="shared" si="483"/>
        <v>0</v>
      </c>
      <c r="CE593" s="453">
        <f>IF($AF593="3/3",$R593*参照!$J$4,IF($AF593="2/3",$R593*参照!$J$5,IF($AF593="1/3",$R593*参照!$J$6,IF($AF593="1/4(多子)",$R593*参照!$J$4,IF($AF593="1/4(工･農)",$R593*参照!$J$7,IF($AF593="3/3(多子)",$R593*参照!$J$4,IF($AF593="2/3(多子)",$R593*参照!$J$4,IF($AF593="1/3(多子)",$R593*参照!$J$4,IF($AF593="多子世帯",$R593*参照!$J$4,)))))))))</f>
        <v>0</v>
      </c>
      <c r="CF593" s="454" t="b">
        <f>IF(AH593="3/3",$M593*参照!$I$4,IF(AH593="2/3",$M593*参照!$I$5,IF(AH593="1/3",$M593*参照!$I$6,IF(AH593="1/4(多子)",$M593*参照!$I$4,IF(AH593="1/4(工･農)",$M593*参照!$I$7,IF(AH593="3/3(多子)",$M593*参照!$I$4,IF(AH593="2/3(多子)",$M593*参照!$I$4,IF(AH593="1/3(多子)",$M593*参照!$I$4,IF(AH593="多子世帯",$M593*参照!$I$4,IF(AH593="対象外",0))))))))))</f>
        <v>0</v>
      </c>
      <c r="CG593" s="454" t="b">
        <f>IF(AI593="3/3",$M593*参照!$I$4,IF(AI593="2/3",$M593*参照!$I$5,IF(AI593="1/3",$M593*参照!$I$6,IF(AI593="1/4(多子)",$M593*参照!$I$4,IF(AI593="1/4(工･農)",$M593*参照!$I$7,IF(AI593="3/3(多子)",$M593*参照!$I$4,IF(AI593="2/3(多子)",$M593*参照!$I$4,IF(AI593="1/3(多子)",$M593*参照!$I$4,IF(AI593="多子世帯",$M593*参照!$I$4,IF(AI593="対象外",0))))))))))</f>
        <v>0</v>
      </c>
      <c r="CH593" s="454" t="b">
        <f>IF(AJ593="3/3",$M593*参照!$I$4,IF(AJ593="2/3",$M593*参照!$I$5,IF(AJ593="1/3",$M593*参照!$I$6,IF(AJ593="1/4(多子)",$M593*参照!$I$4,IF(AJ593="1/4(工･農)",$M593*参照!$I$7,IF(AJ593="3/3(多子)",$M593*参照!$I$4,IF(AJ593="2/3(多子)",$M593*参照!$I$4,IF(AJ593="1/3(多子)",$M593*参照!$I$4,IF(AJ593="多子世帯",$M593*参照!$I$4,IF(AJ593="対象外",0))))))))))</f>
        <v>0</v>
      </c>
      <c r="CI593" s="454" t="b">
        <f>IF(AK593="3/3",$M593*参照!$I$4,IF(AK593="2/3",$M593*参照!$I$5,IF(AK593="1/3",$M593*参照!$I$6,IF(AK593="1/4(多子)",$M593*参照!$I$4,IF(AK593="1/4(工･農)",$M593*参照!$I$7,IF(AK593="3/3(多子)",$M593*参照!$I$4,IF(AK593="2/3(多子)",$M593*参照!$I$4,IF(AK593="1/3(多子)",$M593*参照!$I$4,IF(AK593="多子世帯",$M593*参照!$I$4,IF(AK593="対象外",0))))))))))</f>
        <v>0</v>
      </c>
      <c r="CJ593" s="454" t="b">
        <f>IF(AL593="3/3",$M593*参照!$I$4,IF(AL593="2/3",$M593*参照!$I$5,IF(AL593="1/3",$M593*参照!$I$6,IF(AL593="1/4(多子)",$M593*参照!$I$4,IF(AL593="1/4(工･農)",$M593*参照!$I$7,IF(AL593="3/3(多子)",$M593*参照!$I$4,IF(AL593="2/3(多子)",$M593*参照!$I$4,IF(AL593="1/3(多子)",$M593*参照!$I$4,IF(AL593="多子世帯",$M593*参照!$I$4,IF(AL593="対象外",0))))))))))</f>
        <v>0</v>
      </c>
      <c r="CK593" s="454" t="b">
        <f>IF(AM593="3/3",$M593*参照!$I$4,IF(AM593="2/3",$M593*参照!$I$5,IF(AM593="1/3",$M593*参照!$I$6,IF(AM593="1/4(多子)",$M593*参照!$I$4,IF(AM593="1/4(工･農)",$M593*参照!$I$7,IF(AM593="3/3(多子)",$M593*参照!$I$4,IF(AM593="2/3(多子)",$M593*参照!$I$4,IF(AM593="1/3(多子)",$M593*参照!$I$4,IF(AM593="多子世帯",$M593*参照!$I$4,IF(AM593="対象外",0))))))))))</f>
        <v>0</v>
      </c>
      <c r="CL593" s="454" t="b">
        <f>IF(AN593="3/3",$M593*参照!$I$4,IF(AN593="2/3",$M593*参照!$I$5,IF(AN593="1/3",$M593*参照!$I$6,IF(AN593="1/4(多子)",$M593*参照!$I$4,IF(AN593="1/4(工･農)",$M593*参照!$I$7,IF(AN593="3/3(多子)",$M593*参照!$I$4,IF(AN593="2/3(多子)",$M593*参照!$I$4,IF(AN593="1/3(多子)",$M593*参照!$I$4,IF(AN593="多子世帯",$M593*参照!$I$4,IF(AN593="対象外",0))))))))))</f>
        <v>0</v>
      </c>
      <c r="CM593" s="454" t="b">
        <f>IF(AO593="3/3",$M593*参照!$I$4,IF(AO593="2/3",$M593*参照!$I$5,IF(AO593="1/3",$M593*参照!$I$6,IF(AO593="1/4(多子)",$M593*参照!$I$4,IF(AO593="1/4(工･農)",$M593*参照!$I$7,IF(AO593="3/3(多子)",$M593*参照!$I$4,IF(AO593="2/3(多子)",$M593*参照!$I$4,IF(AO593="1/3(多子)",$M593*参照!$I$4,IF(AO593="多子世帯",$M593*参照!$I$4,IF(AO593="対象外",0))))))))))</f>
        <v>0</v>
      </c>
      <c r="CN593" s="454" t="b">
        <f>IF(AP593="3/3",$M593*参照!$I$4,IF(AP593="2/3",$M593*参照!$I$5,IF(AP593="1/3",$M593*参照!$I$6,IF(AP593="1/4(多子)",$M593*参照!$I$4,IF(AP593="1/4(工･農)",$M593*参照!$I$7,IF(AP593="3/3(多子)",$M593*参照!$I$4,IF(AP593="2/3(多子)",$M593*参照!$I$4,IF(AP593="1/3(多子)",$M593*参照!$I$4,IF(AP593="多子世帯",$M593*参照!$I$4,IF(AP593="対象外",0))))))))))</f>
        <v>0</v>
      </c>
      <c r="CO593" s="454" t="b">
        <f>IF(AQ593="3/3",$M593*参照!$I$4,IF(AQ593="2/3",$M593*参照!$I$5,IF(AQ593="1/3",$M593*参照!$I$6,IF(AQ593="1/4(多子)",$M593*参照!$I$4,IF(AQ593="1/4(工･農)",$M593*参照!$I$7,IF(AQ593="3/3(多子)",$M593*参照!$I$4,IF(AQ593="2/3(多子)",$M593*参照!$I$4,IF(AQ593="1/3(多子)",$M593*参照!$I$4,IF(AQ593="多子世帯",$M593*参照!$I$4,IF(AQ593="対象外",0))))))))))</f>
        <v>0</v>
      </c>
      <c r="CP593" s="454" t="b">
        <f>IF(AR593="3/3",$M593*参照!$I$4,IF(AR593="2/3",$M593*参照!$I$5,IF(AR593="1/3",$M593*参照!$I$6,IF(AR593="1/4(多子)",$M593*参照!$I$4,IF(AR593="1/4(工･農)",$M593*参照!$I$7,IF(AR593="3/3(多子)",$M593*参照!$I$4,IF(AR593="2/3(多子)",$M593*参照!$I$4,IF(AR593="1/3(多子)",$M593*参照!$I$4,IF(AR593="多子世帯",$M593*参照!$I$4,IF(AR593="対象外",0))))))))))</f>
        <v>0</v>
      </c>
      <c r="CQ593" s="455" t="b">
        <f>IF(AS593="3/3",$M593*参照!$I$4,IF(AS593="2/3",$M593*参照!$I$5,IF(AS593="1/3",$M593*参照!$I$6,IF(AS593="1/4(多子)",$M593*参照!$I$4,IF(AS593="1/4(工･農)",$M593*参照!$I$7,IF(AS593="3/3(多子)",$M593*参照!$I$4,IF(AS593="2/3(多子)",$M593*参照!$I$4,IF(AS593="1/3(多子)",$M593*参照!$I$4,IF(AS593="多子世帯",$M593*参照!$I$4,IF(AS593="対象外",0))))))))))</f>
        <v>0</v>
      </c>
      <c r="CR593" s="456">
        <f t="shared" si="484"/>
        <v>0</v>
      </c>
      <c r="CS593" s="66"/>
      <c r="CT593" s="147"/>
      <c r="CU593" s="147"/>
      <c r="CV593" s="147"/>
      <c r="CW593" s="147"/>
      <c r="CX593" s="147"/>
      <c r="CY593" s="149"/>
      <c r="CZ593" s="100"/>
      <c r="DA593" s="147"/>
      <c r="DB593" s="147"/>
      <c r="DC593" s="147"/>
      <c r="DD593" s="147"/>
      <c r="DE593" s="147"/>
      <c r="DF593" s="148">
        <f t="shared" si="485"/>
        <v>0</v>
      </c>
      <c r="DG593" s="77">
        <f>IF(CD593=0,0,(ROUNDUP(O593*(BU593*参照!$C$5+BV593*参照!$C$6+BW593*参照!$C$7+BX593*参照!$C$8+BY593*参照!$C$9+BZ593*参照!$C$10+CA593*参照!$C$11+CB593*参照!$C$12+CC593*参照!$C$13)/CD593,-2)))</f>
        <v>0</v>
      </c>
      <c r="DH593" s="136" t="str">
        <f t="shared" si="456"/>
        <v>B</v>
      </c>
    </row>
    <row r="594" spans="1:112" ht="14.4">
      <c r="A594" s="138">
        <v>553</v>
      </c>
      <c r="B594" s="354"/>
      <c r="C594" s="355"/>
      <c r="D594" s="213"/>
      <c r="E594" s="213"/>
      <c r="F594" s="185"/>
      <c r="G594" s="213"/>
      <c r="H594" s="355"/>
      <c r="I594" s="237">
        <v>0</v>
      </c>
      <c r="J594" s="236">
        <f t="shared" si="457"/>
        <v>0</v>
      </c>
      <c r="K594" s="387">
        <f>IF(D594="昼間",参照!$E$4,IF(D594="夜間等",参照!$E$5,IF(D594="通信",参照!$E$6,0)))</f>
        <v>0</v>
      </c>
      <c r="L594" s="240">
        <f t="shared" si="458"/>
        <v>0</v>
      </c>
      <c r="M594" s="241">
        <f t="shared" si="459"/>
        <v>0</v>
      </c>
      <c r="N594" s="238"/>
      <c r="O594" s="238">
        <f t="shared" si="460"/>
        <v>0</v>
      </c>
      <c r="P594" s="389">
        <v>0</v>
      </c>
      <c r="Q594" s="392">
        <f>IF(D594="昼間",参照!$F$4,IF(D594="夜間等",参照!$F$5,IF(D594="通信",参照!$F$6,0)))</f>
        <v>0</v>
      </c>
      <c r="R594" s="240">
        <f t="shared" si="461"/>
        <v>0</v>
      </c>
      <c r="S594" s="214"/>
      <c r="T594" s="384">
        <f t="shared" si="462"/>
        <v>0</v>
      </c>
      <c r="U594" s="382">
        <f t="shared" si="463"/>
        <v>0</v>
      </c>
      <c r="V594" s="380">
        <f t="shared" si="464"/>
        <v>0</v>
      </c>
      <c r="W594" s="378">
        <f t="shared" si="465"/>
        <v>0</v>
      </c>
      <c r="X594" s="386" t="str">
        <f t="shared" si="435"/>
        <v>0</v>
      </c>
      <c r="Y594" s="379">
        <f t="shared" si="466"/>
        <v>0</v>
      </c>
      <c r="Z594" s="441"/>
      <c r="AA594" s="441"/>
      <c r="AB594" s="445">
        <f t="shared" si="467"/>
        <v>0</v>
      </c>
      <c r="AC594" s="356">
        <f t="shared" si="468"/>
        <v>0</v>
      </c>
      <c r="AD594" s="123">
        <f t="shared" si="436"/>
        <v>0</v>
      </c>
      <c r="AE594" s="123">
        <f t="shared" si="437"/>
        <v>0</v>
      </c>
      <c r="AF594" s="183"/>
      <c r="AG594" s="32"/>
      <c r="AH594" s="97"/>
      <c r="AI594" s="33"/>
      <c r="AJ594" s="97"/>
      <c r="AK594" s="33"/>
      <c r="AL594" s="97"/>
      <c r="AM594" s="98"/>
      <c r="AN594" s="99"/>
      <c r="AO594" s="147"/>
      <c r="AP594" s="147"/>
      <c r="AQ594" s="147"/>
      <c r="AR594" s="147"/>
      <c r="AS594" s="33"/>
      <c r="AT594" s="308">
        <f t="shared" si="438"/>
        <v>0</v>
      </c>
      <c r="AU594" s="295">
        <f t="shared" si="439"/>
        <v>0</v>
      </c>
      <c r="AV594" s="295">
        <f t="shared" si="440"/>
        <v>0</v>
      </c>
      <c r="AW594" s="295">
        <f t="shared" si="441"/>
        <v>0</v>
      </c>
      <c r="AX594" s="295">
        <f t="shared" si="442"/>
        <v>0</v>
      </c>
      <c r="AY594" s="295">
        <f t="shared" si="443"/>
        <v>0</v>
      </c>
      <c r="AZ594" s="295">
        <f t="shared" si="444"/>
        <v>0</v>
      </c>
      <c r="BA594" s="295">
        <f t="shared" si="445"/>
        <v>0</v>
      </c>
      <c r="BB594" s="310">
        <f t="shared" si="446"/>
        <v>0</v>
      </c>
      <c r="BC594" s="308">
        <f t="shared" si="447"/>
        <v>0</v>
      </c>
      <c r="BD594" s="308">
        <f t="shared" si="448"/>
        <v>0</v>
      </c>
      <c r="BE594" s="295">
        <f t="shared" si="449"/>
        <v>0</v>
      </c>
      <c r="BF594" s="308">
        <f t="shared" si="450"/>
        <v>0</v>
      </c>
      <c r="BG594" s="295">
        <f t="shared" si="451"/>
        <v>0</v>
      </c>
      <c r="BH594" s="308">
        <f t="shared" si="452"/>
        <v>0</v>
      </c>
      <c r="BI594" s="295">
        <f t="shared" si="453"/>
        <v>0</v>
      </c>
      <c r="BJ594" s="295">
        <f t="shared" si="454"/>
        <v>0</v>
      </c>
      <c r="BK594" s="310">
        <f t="shared" si="455"/>
        <v>0</v>
      </c>
      <c r="BL594" s="317">
        <f t="shared" si="469"/>
        <v>0</v>
      </c>
      <c r="BM594" s="299">
        <f t="shared" si="469"/>
        <v>0</v>
      </c>
      <c r="BN594" s="299">
        <f t="shared" si="470"/>
        <v>0</v>
      </c>
      <c r="BO594" s="299">
        <f t="shared" si="469"/>
        <v>0</v>
      </c>
      <c r="BP594" s="299">
        <f t="shared" si="471"/>
        <v>0</v>
      </c>
      <c r="BQ594" s="299">
        <f t="shared" si="469"/>
        <v>0</v>
      </c>
      <c r="BR594" s="299">
        <f t="shared" si="472"/>
        <v>0</v>
      </c>
      <c r="BS594" s="299">
        <f t="shared" si="473"/>
        <v>0</v>
      </c>
      <c r="BT594" s="318">
        <f t="shared" si="473"/>
        <v>0</v>
      </c>
      <c r="BU594" s="450">
        <f t="shared" si="474"/>
        <v>0</v>
      </c>
      <c r="BV594" s="451">
        <f t="shared" si="475"/>
        <v>0</v>
      </c>
      <c r="BW594" s="451">
        <f t="shared" si="476"/>
        <v>0</v>
      </c>
      <c r="BX594" s="451">
        <f t="shared" si="477"/>
        <v>0</v>
      </c>
      <c r="BY594" s="451">
        <f t="shared" si="478"/>
        <v>0</v>
      </c>
      <c r="BZ594" s="451">
        <f t="shared" si="479"/>
        <v>0</v>
      </c>
      <c r="CA594" s="451">
        <f t="shared" si="480"/>
        <v>0</v>
      </c>
      <c r="CB594" s="451">
        <f t="shared" si="481"/>
        <v>0</v>
      </c>
      <c r="CC594" s="451">
        <f t="shared" si="482"/>
        <v>0</v>
      </c>
      <c r="CD594" s="452">
        <f t="shared" si="483"/>
        <v>0</v>
      </c>
      <c r="CE594" s="453">
        <f>IF($AF594="3/3",$R594*参照!$J$4,IF($AF594="2/3",$R594*参照!$J$5,IF($AF594="1/3",$R594*参照!$J$6,IF($AF594="1/4(多子)",$R594*参照!$J$4,IF($AF594="1/4(工･農)",$R594*参照!$J$7,IF($AF594="3/3(多子)",$R594*参照!$J$4,IF($AF594="2/3(多子)",$R594*参照!$J$4,IF($AF594="1/3(多子)",$R594*参照!$J$4,IF($AF594="多子世帯",$R594*参照!$J$4,)))))))))</f>
        <v>0</v>
      </c>
      <c r="CF594" s="454" t="b">
        <f>IF(AH594="3/3",$M594*参照!$I$4,IF(AH594="2/3",$M594*参照!$I$5,IF(AH594="1/3",$M594*参照!$I$6,IF(AH594="1/4(多子)",$M594*参照!$I$4,IF(AH594="1/4(工･農)",$M594*参照!$I$7,IF(AH594="3/3(多子)",$M594*参照!$I$4,IF(AH594="2/3(多子)",$M594*参照!$I$4,IF(AH594="1/3(多子)",$M594*参照!$I$4,IF(AH594="多子世帯",$M594*参照!$I$4,IF(AH594="対象外",0))))))))))</f>
        <v>0</v>
      </c>
      <c r="CG594" s="454" t="b">
        <f>IF(AI594="3/3",$M594*参照!$I$4,IF(AI594="2/3",$M594*参照!$I$5,IF(AI594="1/3",$M594*参照!$I$6,IF(AI594="1/4(多子)",$M594*参照!$I$4,IF(AI594="1/4(工･農)",$M594*参照!$I$7,IF(AI594="3/3(多子)",$M594*参照!$I$4,IF(AI594="2/3(多子)",$M594*参照!$I$4,IF(AI594="1/3(多子)",$M594*参照!$I$4,IF(AI594="多子世帯",$M594*参照!$I$4,IF(AI594="対象外",0))))))))))</f>
        <v>0</v>
      </c>
      <c r="CH594" s="454" t="b">
        <f>IF(AJ594="3/3",$M594*参照!$I$4,IF(AJ594="2/3",$M594*参照!$I$5,IF(AJ594="1/3",$M594*参照!$I$6,IF(AJ594="1/4(多子)",$M594*参照!$I$4,IF(AJ594="1/4(工･農)",$M594*参照!$I$7,IF(AJ594="3/3(多子)",$M594*参照!$I$4,IF(AJ594="2/3(多子)",$M594*参照!$I$4,IF(AJ594="1/3(多子)",$M594*参照!$I$4,IF(AJ594="多子世帯",$M594*参照!$I$4,IF(AJ594="対象外",0))))))))))</f>
        <v>0</v>
      </c>
      <c r="CI594" s="454" t="b">
        <f>IF(AK594="3/3",$M594*参照!$I$4,IF(AK594="2/3",$M594*参照!$I$5,IF(AK594="1/3",$M594*参照!$I$6,IF(AK594="1/4(多子)",$M594*参照!$I$4,IF(AK594="1/4(工･農)",$M594*参照!$I$7,IF(AK594="3/3(多子)",$M594*参照!$I$4,IF(AK594="2/3(多子)",$M594*参照!$I$4,IF(AK594="1/3(多子)",$M594*参照!$I$4,IF(AK594="多子世帯",$M594*参照!$I$4,IF(AK594="対象外",0))))))))))</f>
        <v>0</v>
      </c>
      <c r="CJ594" s="454" t="b">
        <f>IF(AL594="3/3",$M594*参照!$I$4,IF(AL594="2/3",$M594*参照!$I$5,IF(AL594="1/3",$M594*参照!$I$6,IF(AL594="1/4(多子)",$M594*参照!$I$4,IF(AL594="1/4(工･農)",$M594*参照!$I$7,IF(AL594="3/3(多子)",$M594*参照!$I$4,IF(AL594="2/3(多子)",$M594*参照!$I$4,IF(AL594="1/3(多子)",$M594*参照!$I$4,IF(AL594="多子世帯",$M594*参照!$I$4,IF(AL594="対象外",0))))))))))</f>
        <v>0</v>
      </c>
      <c r="CK594" s="454" t="b">
        <f>IF(AM594="3/3",$M594*参照!$I$4,IF(AM594="2/3",$M594*参照!$I$5,IF(AM594="1/3",$M594*参照!$I$6,IF(AM594="1/4(多子)",$M594*参照!$I$4,IF(AM594="1/4(工･農)",$M594*参照!$I$7,IF(AM594="3/3(多子)",$M594*参照!$I$4,IF(AM594="2/3(多子)",$M594*参照!$I$4,IF(AM594="1/3(多子)",$M594*参照!$I$4,IF(AM594="多子世帯",$M594*参照!$I$4,IF(AM594="対象外",0))))))))))</f>
        <v>0</v>
      </c>
      <c r="CL594" s="454" t="b">
        <f>IF(AN594="3/3",$M594*参照!$I$4,IF(AN594="2/3",$M594*参照!$I$5,IF(AN594="1/3",$M594*参照!$I$6,IF(AN594="1/4(多子)",$M594*参照!$I$4,IF(AN594="1/4(工･農)",$M594*参照!$I$7,IF(AN594="3/3(多子)",$M594*参照!$I$4,IF(AN594="2/3(多子)",$M594*参照!$I$4,IF(AN594="1/3(多子)",$M594*参照!$I$4,IF(AN594="多子世帯",$M594*参照!$I$4,IF(AN594="対象外",0))))))))))</f>
        <v>0</v>
      </c>
      <c r="CM594" s="454" t="b">
        <f>IF(AO594="3/3",$M594*参照!$I$4,IF(AO594="2/3",$M594*参照!$I$5,IF(AO594="1/3",$M594*参照!$I$6,IF(AO594="1/4(多子)",$M594*参照!$I$4,IF(AO594="1/4(工･農)",$M594*参照!$I$7,IF(AO594="3/3(多子)",$M594*参照!$I$4,IF(AO594="2/3(多子)",$M594*参照!$I$4,IF(AO594="1/3(多子)",$M594*参照!$I$4,IF(AO594="多子世帯",$M594*参照!$I$4,IF(AO594="対象外",0))))))))))</f>
        <v>0</v>
      </c>
      <c r="CN594" s="454" t="b">
        <f>IF(AP594="3/3",$M594*参照!$I$4,IF(AP594="2/3",$M594*参照!$I$5,IF(AP594="1/3",$M594*参照!$I$6,IF(AP594="1/4(多子)",$M594*参照!$I$4,IF(AP594="1/4(工･農)",$M594*参照!$I$7,IF(AP594="3/3(多子)",$M594*参照!$I$4,IF(AP594="2/3(多子)",$M594*参照!$I$4,IF(AP594="1/3(多子)",$M594*参照!$I$4,IF(AP594="多子世帯",$M594*参照!$I$4,IF(AP594="対象外",0))))))))))</f>
        <v>0</v>
      </c>
      <c r="CO594" s="454" t="b">
        <f>IF(AQ594="3/3",$M594*参照!$I$4,IF(AQ594="2/3",$M594*参照!$I$5,IF(AQ594="1/3",$M594*参照!$I$6,IF(AQ594="1/4(多子)",$M594*参照!$I$4,IF(AQ594="1/4(工･農)",$M594*参照!$I$7,IF(AQ594="3/3(多子)",$M594*参照!$I$4,IF(AQ594="2/3(多子)",$M594*参照!$I$4,IF(AQ594="1/3(多子)",$M594*参照!$I$4,IF(AQ594="多子世帯",$M594*参照!$I$4,IF(AQ594="対象外",0))))))))))</f>
        <v>0</v>
      </c>
      <c r="CP594" s="454" t="b">
        <f>IF(AR594="3/3",$M594*参照!$I$4,IF(AR594="2/3",$M594*参照!$I$5,IF(AR594="1/3",$M594*参照!$I$6,IF(AR594="1/4(多子)",$M594*参照!$I$4,IF(AR594="1/4(工･農)",$M594*参照!$I$7,IF(AR594="3/3(多子)",$M594*参照!$I$4,IF(AR594="2/3(多子)",$M594*参照!$I$4,IF(AR594="1/3(多子)",$M594*参照!$I$4,IF(AR594="多子世帯",$M594*参照!$I$4,IF(AR594="対象外",0))))))))))</f>
        <v>0</v>
      </c>
      <c r="CQ594" s="455" t="b">
        <f>IF(AS594="3/3",$M594*参照!$I$4,IF(AS594="2/3",$M594*参照!$I$5,IF(AS594="1/3",$M594*参照!$I$6,IF(AS594="1/4(多子)",$M594*参照!$I$4,IF(AS594="1/4(工･農)",$M594*参照!$I$7,IF(AS594="3/3(多子)",$M594*参照!$I$4,IF(AS594="2/3(多子)",$M594*参照!$I$4,IF(AS594="1/3(多子)",$M594*参照!$I$4,IF(AS594="多子世帯",$M594*参照!$I$4,IF(AS594="対象外",0))))))))))</f>
        <v>0</v>
      </c>
      <c r="CR594" s="456">
        <f t="shared" si="484"/>
        <v>0</v>
      </c>
      <c r="CS594" s="66"/>
      <c r="CT594" s="147"/>
      <c r="CU594" s="147"/>
      <c r="CV594" s="147"/>
      <c r="CW594" s="147"/>
      <c r="CX594" s="147"/>
      <c r="CY594" s="149"/>
      <c r="CZ594" s="100"/>
      <c r="DA594" s="147"/>
      <c r="DB594" s="147"/>
      <c r="DC594" s="147"/>
      <c r="DD594" s="147"/>
      <c r="DE594" s="147"/>
      <c r="DF594" s="148">
        <f t="shared" si="485"/>
        <v>0</v>
      </c>
      <c r="DG594" s="77">
        <f>IF(CD594=0,0,(ROUNDUP(O594*(BU594*参照!$C$5+BV594*参照!$C$6+BW594*参照!$C$7+BX594*参照!$C$8+BY594*参照!$C$9+BZ594*参照!$C$10+CA594*参照!$C$11+CB594*参照!$C$12+CC594*参照!$C$13)/CD594,-2)))</f>
        <v>0</v>
      </c>
      <c r="DH594" s="136" t="str">
        <f t="shared" si="456"/>
        <v>B</v>
      </c>
    </row>
    <row r="595" spans="1:112" ht="14.4">
      <c r="A595" s="138">
        <v>554</v>
      </c>
      <c r="B595" s="354"/>
      <c r="C595" s="355"/>
      <c r="D595" s="213"/>
      <c r="E595" s="213"/>
      <c r="F595" s="185"/>
      <c r="G595" s="213"/>
      <c r="H595" s="355"/>
      <c r="I595" s="237">
        <v>0</v>
      </c>
      <c r="J595" s="236">
        <f t="shared" si="457"/>
        <v>0</v>
      </c>
      <c r="K595" s="387">
        <f>IF(D595="昼間",参照!$E$4,IF(D595="夜間等",参照!$E$5,IF(D595="通信",参照!$E$6,0)))</f>
        <v>0</v>
      </c>
      <c r="L595" s="240">
        <f t="shared" si="458"/>
        <v>0</v>
      </c>
      <c r="M595" s="241">
        <f t="shared" si="459"/>
        <v>0</v>
      </c>
      <c r="N595" s="238"/>
      <c r="O595" s="238">
        <f t="shared" si="460"/>
        <v>0</v>
      </c>
      <c r="P595" s="389">
        <v>0</v>
      </c>
      <c r="Q595" s="392">
        <f>IF(D595="昼間",参照!$F$4,IF(D595="夜間等",参照!$F$5,IF(D595="通信",参照!$F$6,0)))</f>
        <v>0</v>
      </c>
      <c r="R595" s="240">
        <f t="shared" si="461"/>
        <v>0</v>
      </c>
      <c r="S595" s="214"/>
      <c r="T595" s="384">
        <f t="shared" si="462"/>
        <v>0</v>
      </c>
      <c r="U595" s="382">
        <f t="shared" si="463"/>
        <v>0</v>
      </c>
      <c r="V595" s="380">
        <f t="shared" si="464"/>
        <v>0</v>
      </c>
      <c r="W595" s="378">
        <f t="shared" si="465"/>
        <v>0</v>
      </c>
      <c r="X595" s="386" t="str">
        <f t="shared" si="435"/>
        <v>0</v>
      </c>
      <c r="Y595" s="379">
        <f t="shared" si="466"/>
        <v>0</v>
      </c>
      <c r="Z595" s="441"/>
      <c r="AA595" s="441"/>
      <c r="AB595" s="445">
        <f t="shared" si="467"/>
        <v>0</v>
      </c>
      <c r="AC595" s="356">
        <f t="shared" si="468"/>
        <v>0</v>
      </c>
      <c r="AD595" s="123">
        <f t="shared" si="436"/>
        <v>0</v>
      </c>
      <c r="AE595" s="123">
        <f t="shared" si="437"/>
        <v>0</v>
      </c>
      <c r="AF595" s="183"/>
      <c r="AG595" s="32"/>
      <c r="AH595" s="97"/>
      <c r="AI595" s="33"/>
      <c r="AJ595" s="97"/>
      <c r="AK595" s="33"/>
      <c r="AL595" s="97"/>
      <c r="AM595" s="98"/>
      <c r="AN595" s="99"/>
      <c r="AO595" s="147"/>
      <c r="AP595" s="147"/>
      <c r="AQ595" s="147"/>
      <c r="AR595" s="147"/>
      <c r="AS595" s="33"/>
      <c r="AT595" s="308">
        <f t="shared" si="438"/>
        <v>0</v>
      </c>
      <c r="AU595" s="295">
        <f t="shared" si="439"/>
        <v>0</v>
      </c>
      <c r="AV595" s="295">
        <f t="shared" si="440"/>
        <v>0</v>
      </c>
      <c r="AW595" s="295">
        <f t="shared" si="441"/>
        <v>0</v>
      </c>
      <c r="AX595" s="295">
        <f t="shared" si="442"/>
        <v>0</v>
      </c>
      <c r="AY595" s="295">
        <f t="shared" si="443"/>
        <v>0</v>
      </c>
      <c r="AZ595" s="295">
        <f t="shared" si="444"/>
        <v>0</v>
      </c>
      <c r="BA595" s="295">
        <f t="shared" si="445"/>
        <v>0</v>
      </c>
      <c r="BB595" s="310">
        <f t="shared" si="446"/>
        <v>0</v>
      </c>
      <c r="BC595" s="308">
        <f t="shared" si="447"/>
        <v>0</v>
      </c>
      <c r="BD595" s="308">
        <f t="shared" si="448"/>
        <v>0</v>
      </c>
      <c r="BE595" s="295">
        <f t="shared" si="449"/>
        <v>0</v>
      </c>
      <c r="BF595" s="308">
        <f t="shared" si="450"/>
        <v>0</v>
      </c>
      <c r="BG595" s="295">
        <f t="shared" si="451"/>
        <v>0</v>
      </c>
      <c r="BH595" s="308">
        <f t="shared" si="452"/>
        <v>0</v>
      </c>
      <c r="BI595" s="295">
        <f t="shared" si="453"/>
        <v>0</v>
      </c>
      <c r="BJ595" s="295">
        <f t="shared" si="454"/>
        <v>0</v>
      </c>
      <c r="BK595" s="310">
        <f t="shared" si="455"/>
        <v>0</v>
      </c>
      <c r="BL595" s="317">
        <f t="shared" si="469"/>
        <v>0</v>
      </c>
      <c r="BM595" s="299">
        <f t="shared" si="469"/>
        <v>0</v>
      </c>
      <c r="BN595" s="299">
        <f t="shared" si="470"/>
        <v>0</v>
      </c>
      <c r="BO595" s="299">
        <f t="shared" si="469"/>
        <v>0</v>
      </c>
      <c r="BP595" s="299">
        <f t="shared" si="471"/>
        <v>0</v>
      </c>
      <c r="BQ595" s="299">
        <f t="shared" si="469"/>
        <v>0</v>
      </c>
      <c r="BR595" s="299">
        <f t="shared" si="472"/>
        <v>0</v>
      </c>
      <c r="BS595" s="299">
        <f t="shared" si="473"/>
        <v>0</v>
      </c>
      <c r="BT595" s="318">
        <f t="shared" si="473"/>
        <v>0</v>
      </c>
      <c r="BU595" s="450">
        <f t="shared" si="474"/>
        <v>0</v>
      </c>
      <c r="BV595" s="451">
        <f t="shared" si="475"/>
        <v>0</v>
      </c>
      <c r="BW595" s="451">
        <f t="shared" si="476"/>
        <v>0</v>
      </c>
      <c r="BX595" s="451">
        <f t="shared" si="477"/>
        <v>0</v>
      </c>
      <c r="BY595" s="451">
        <f t="shared" si="478"/>
        <v>0</v>
      </c>
      <c r="BZ595" s="451">
        <f t="shared" si="479"/>
        <v>0</v>
      </c>
      <c r="CA595" s="451">
        <f t="shared" si="480"/>
        <v>0</v>
      </c>
      <c r="CB595" s="451">
        <f t="shared" si="481"/>
        <v>0</v>
      </c>
      <c r="CC595" s="451">
        <f t="shared" si="482"/>
        <v>0</v>
      </c>
      <c r="CD595" s="452">
        <f t="shared" si="483"/>
        <v>0</v>
      </c>
      <c r="CE595" s="453">
        <f>IF($AF595="3/3",$R595*参照!$J$4,IF($AF595="2/3",$R595*参照!$J$5,IF($AF595="1/3",$R595*参照!$J$6,IF($AF595="1/4(多子)",$R595*参照!$J$4,IF($AF595="1/4(工･農)",$R595*参照!$J$7,IF($AF595="3/3(多子)",$R595*参照!$J$4,IF($AF595="2/3(多子)",$R595*参照!$J$4,IF($AF595="1/3(多子)",$R595*参照!$J$4,IF($AF595="多子世帯",$R595*参照!$J$4,)))))))))</f>
        <v>0</v>
      </c>
      <c r="CF595" s="454" t="b">
        <f>IF(AH595="3/3",$M595*参照!$I$4,IF(AH595="2/3",$M595*参照!$I$5,IF(AH595="1/3",$M595*参照!$I$6,IF(AH595="1/4(多子)",$M595*参照!$I$4,IF(AH595="1/4(工･農)",$M595*参照!$I$7,IF(AH595="3/3(多子)",$M595*参照!$I$4,IF(AH595="2/3(多子)",$M595*参照!$I$4,IF(AH595="1/3(多子)",$M595*参照!$I$4,IF(AH595="多子世帯",$M595*参照!$I$4,IF(AH595="対象外",0))))))))))</f>
        <v>0</v>
      </c>
      <c r="CG595" s="454" t="b">
        <f>IF(AI595="3/3",$M595*参照!$I$4,IF(AI595="2/3",$M595*参照!$I$5,IF(AI595="1/3",$M595*参照!$I$6,IF(AI595="1/4(多子)",$M595*参照!$I$4,IF(AI595="1/4(工･農)",$M595*参照!$I$7,IF(AI595="3/3(多子)",$M595*参照!$I$4,IF(AI595="2/3(多子)",$M595*参照!$I$4,IF(AI595="1/3(多子)",$M595*参照!$I$4,IF(AI595="多子世帯",$M595*参照!$I$4,IF(AI595="対象外",0))))))))))</f>
        <v>0</v>
      </c>
      <c r="CH595" s="454" t="b">
        <f>IF(AJ595="3/3",$M595*参照!$I$4,IF(AJ595="2/3",$M595*参照!$I$5,IF(AJ595="1/3",$M595*参照!$I$6,IF(AJ595="1/4(多子)",$M595*参照!$I$4,IF(AJ595="1/4(工･農)",$M595*参照!$I$7,IF(AJ595="3/3(多子)",$M595*参照!$I$4,IF(AJ595="2/3(多子)",$M595*参照!$I$4,IF(AJ595="1/3(多子)",$M595*参照!$I$4,IF(AJ595="多子世帯",$M595*参照!$I$4,IF(AJ595="対象外",0))))))))))</f>
        <v>0</v>
      </c>
      <c r="CI595" s="454" t="b">
        <f>IF(AK595="3/3",$M595*参照!$I$4,IF(AK595="2/3",$M595*参照!$I$5,IF(AK595="1/3",$M595*参照!$I$6,IF(AK595="1/4(多子)",$M595*参照!$I$4,IF(AK595="1/4(工･農)",$M595*参照!$I$7,IF(AK595="3/3(多子)",$M595*参照!$I$4,IF(AK595="2/3(多子)",$M595*参照!$I$4,IF(AK595="1/3(多子)",$M595*参照!$I$4,IF(AK595="多子世帯",$M595*参照!$I$4,IF(AK595="対象外",0))))))))))</f>
        <v>0</v>
      </c>
      <c r="CJ595" s="454" t="b">
        <f>IF(AL595="3/3",$M595*参照!$I$4,IF(AL595="2/3",$M595*参照!$I$5,IF(AL595="1/3",$M595*参照!$I$6,IF(AL595="1/4(多子)",$M595*参照!$I$4,IF(AL595="1/4(工･農)",$M595*参照!$I$7,IF(AL595="3/3(多子)",$M595*参照!$I$4,IF(AL595="2/3(多子)",$M595*参照!$I$4,IF(AL595="1/3(多子)",$M595*参照!$I$4,IF(AL595="多子世帯",$M595*参照!$I$4,IF(AL595="対象外",0))))))))))</f>
        <v>0</v>
      </c>
      <c r="CK595" s="454" t="b">
        <f>IF(AM595="3/3",$M595*参照!$I$4,IF(AM595="2/3",$M595*参照!$I$5,IF(AM595="1/3",$M595*参照!$I$6,IF(AM595="1/4(多子)",$M595*参照!$I$4,IF(AM595="1/4(工･農)",$M595*参照!$I$7,IF(AM595="3/3(多子)",$M595*参照!$I$4,IF(AM595="2/3(多子)",$M595*参照!$I$4,IF(AM595="1/3(多子)",$M595*参照!$I$4,IF(AM595="多子世帯",$M595*参照!$I$4,IF(AM595="対象外",0))))))))))</f>
        <v>0</v>
      </c>
      <c r="CL595" s="454" t="b">
        <f>IF(AN595="3/3",$M595*参照!$I$4,IF(AN595="2/3",$M595*参照!$I$5,IF(AN595="1/3",$M595*参照!$I$6,IF(AN595="1/4(多子)",$M595*参照!$I$4,IF(AN595="1/4(工･農)",$M595*参照!$I$7,IF(AN595="3/3(多子)",$M595*参照!$I$4,IF(AN595="2/3(多子)",$M595*参照!$I$4,IF(AN595="1/3(多子)",$M595*参照!$I$4,IF(AN595="多子世帯",$M595*参照!$I$4,IF(AN595="対象外",0))))))))))</f>
        <v>0</v>
      </c>
      <c r="CM595" s="454" t="b">
        <f>IF(AO595="3/3",$M595*参照!$I$4,IF(AO595="2/3",$M595*参照!$I$5,IF(AO595="1/3",$M595*参照!$I$6,IF(AO595="1/4(多子)",$M595*参照!$I$4,IF(AO595="1/4(工･農)",$M595*参照!$I$7,IF(AO595="3/3(多子)",$M595*参照!$I$4,IF(AO595="2/3(多子)",$M595*参照!$I$4,IF(AO595="1/3(多子)",$M595*参照!$I$4,IF(AO595="多子世帯",$M595*参照!$I$4,IF(AO595="対象外",0))))))))))</f>
        <v>0</v>
      </c>
      <c r="CN595" s="454" t="b">
        <f>IF(AP595="3/3",$M595*参照!$I$4,IF(AP595="2/3",$M595*参照!$I$5,IF(AP595="1/3",$M595*参照!$I$6,IF(AP595="1/4(多子)",$M595*参照!$I$4,IF(AP595="1/4(工･農)",$M595*参照!$I$7,IF(AP595="3/3(多子)",$M595*参照!$I$4,IF(AP595="2/3(多子)",$M595*参照!$I$4,IF(AP595="1/3(多子)",$M595*参照!$I$4,IF(AP595="多子世帯",$M595*参照!$I$4,IF(AP595="対象外",0))))))))))</f>
        <v>0</v>
      </c>
      <c r="CO595" s="454" t="b">
        <f>IF(AQ595="3/3",$M595*参照!$I$4,IF(AQ595="2/3",$M595*参照!$I$5,IF(AQ595="1/3",$M595*参照!$I$6,IF(AQ595="1/4(多子)",$M595*参照!$I$4,IF(AQ595="1/4(工･農)",$M595*参照!$I$7,IF(AQ595="3/3(多子)",$M595*参照!$I$4,IF(AQ595="2/3(多子)",$M595*参照!$I$4,IF(AQ595="1/3(多子)",$M595*参照!$I$4,IF(AQ595="多子世帯",$M595*参照!$I$4,IF(AQ595="対象外",0))))))))))</f>
        <v>0</v>
      </c>
      <c r="CP595" s="454" t="b">
        <f>IF(AR595="3/3",$M595*参照!$I$4,IF(AR595="2/3",$M595*参照!$I$5,IF(AR595="1/3",$M595*参照!$I$6,IF(AR595="1/4(多子)",$M595*参照!$I$4,IF(AR595="1/4(工･農)",$M595*参照!$I$7,IF(AR595="3/3(多子)",$M595*参照!$I$4,IF(AR595="2/3(多子)",$M595*参照!$I$4,IF(AR595="1/3(多子)",$M595*参照!$I$4,IF(AR595="多子世帯",$M595*参照!$I$4,IF(AR595="対象外",0))))))))))</f>
        <v>0</v>
      </c>
      <c r="CQ595" s="455" t="b">
        <f>IF(AS595="3/3",$M595*参照!$I$4,IF(AS595="2/3",$M595*参照!$I$5,IF(AS595="1/3",$M595*参照!$I$6,IF(AS595="1/4(多子)",$M595*参照!$I$4,IF(AS595="1/4(工･農)",$M595*参照!$I$7,IF(AS595="3/3(多子)",$M595*参照!$I$4,IF(AS595="2/3(多子)",$M595*参照!$I$4,IF(AS595="1/3(多子)",$M595*参照!$I$4,IF(AS595="多子世帯",$M595*参照!$I$4,IF(AS595="対象外",0))))))))))</f>
        <v>0</v>
      </c>
      <c r="CR595" s="456">
        <f t="shared" si="484"/>
        <v>0</v>
      </c>
      <c r="CS595" s="66"/>
      <c r="CT595" s="147"/>
      <c r="CU595" s="147"/>
      <c r="CV595" s="147"/>
      <c r="CW595" s="147"/>
      <c r="CX595" s="147"/>
      <c r="CY595" s="149"/>
      <c r="CZ595" s="100"/>
      <c r="DA595" s="147"/>
      <c r="DB595" s="147"/>
      <c r="DC595" s="147"/>
      <c r="DD595" s="147"/>
      <c r="DE595" s="147"/>
      <c r="DF595" s="148">
        <f t="shared" si="485"/>
        <v>0</v>
      </c>
      <c r="DG595" s="77">
        <f>IF(CD595=0,0,(ROUNDUP(O595*(BU595*参照!$C$5+BV595*参照!$C$6+BW595*参照!$C$7+BX595*参照!$C$8+BY595*参照!$C$9+BZ595*参照!$C$10+CA595*参照!$C$11+CB595*参照!$C$12+CC595*参照!$C$13)/CD595,-2)))</f>
        <v>0</v>
      </c>
      <c r="DH595" s="136" t="str">
        <f t="shared" si="456"/>
        <v>B</v>
      </c>
    </row>
    <row r="596" spans="1:112" ht="14.4">
      <c r="A596" s="138">
        <v>555</v>
      </c>
      <c r="B596" s="354"/>
      <c r="C596" s="355"/>
      <c r="D596" s="213"/>
      <c r="E596" s="213"/>
      <c r="F596" s="185"/>
      <c r="G596" s="213"/>
      <c r="H596" s="355"/>
      <c r="I596" s="237">
        <v>0</v>
      </c>
      <c r="J596" s="236">
        <f t="shared" si="457"/>
        <v>0</v>
      </c>
      <c r="K596" s="387">
        <f>IF(D596="昼間",参照!$E$4,IF(D596="夜間等",参照!$E$5,IF(D596="通信",参照!$E$6,0)))</f>
        <v>0</v>
      </c>
      <c r="L596" s="240">
        <f t="shared" si="458"/>
        <v>0</v>
      </c>
      <c r="M596" s="241">
        <f t="shared" si="459"/>
        <v>0</v>
      </c>
      <c r="N596" s="238"/>
      <c r="O596" s="238">
        <f t="shared" si="460"/>
        <v>0</v>
      </c>
      <c r="P596" s="389">
        <v>0</v>
      </c>
      <c r="Q596" s="392">
        <f>IF(D596="昼間",参照!$F$4,IF(D596="夜間等",参照!$F$5,IF(D596="通信",参照!$F$6,0)))</f>
        <v>0</v>
      </c>
      <c r="R596" s="240">
        <f t="shared" si="461"/>
        <v>0</v>
      </c>
      <c r="S596" s="214"/>
      <c r="T596" s="384">
        <f t="shared" si="462"/>
        <v>0</v>
      </c>
      <c r="U596" s="382">
        <f t="shared" si="463"/>
        <v>0</v>
      </c>
      <c r="V596" s="380">
        <f t="shared" si="464"/>
        <v>0</v>
      </c>
      <c r="W596" s="378">
        <f t="shared" si="465"/>
        <v>0</v>
      </c>
      <c r="X596" s="386" t="str">
        <f t="shared" si="435"/>
        <v>0</v>
      </c>
      <c r="Y596" s="379">
        <f t="shared" si="466"/>
        <v>0</v>
      </c>
      <c r="Z596" s="441"/>
      <c r="AA596" s="441"/>
      <c r="AB596" s="445">
        <f t="shared" si="467"/>
        <v>0</v>
      </c>
      <c r="AC596" s="356">
        <f t="shared" si="468"/>
        <v>0</v>
      </c>
      <c r="AD596" s="123">
        <f t="shared" si="436"/>
        <v>0</v>
      </c>
      <c r="AE596" s="123">
        <f t="shared" si="437"/>
        <v>0</v>
      </c>
      <c r="AF596" s="183"/>
      <c r="AG596" s="32"/>
      <c r="AH596" s="97"/>
      <c r="AI596" s="33"/>
      <c r="AJ596" s="97"/>
      <c r="AK596" s="33"/>
      <c r="AL596" s="97"/>
      <c r="AM596" s="98"/>
      <c r="AN596" s="99"/>
      <c r="AO596" s="147"/>
      <c r="AP596" s="147"/>
      <c r="AQ596" s="147"/>
      <c r="AR596" s="147"/>
      <c r="AS596" s="33"/>
      <c r="AT596" s="308">
        <f t="shared" si="438"/>
        <v>0</v>
      </c>
      <c r="AU596" s="295">
        <f t="shared" si="439"/>
        <v>0</v>
      </c>
      <c r="AV596" s="295">
        <f t="shared" si="440"/>
        <v>0</v>
      </c>
      <c r="AW596" s="295">
        <f t="shared" si="441"/>
        <v>0</v>
      </c>
      <c r="AX596" s="295">
        <f t="shared" si="442"/>
        <v>0</v>
      </c>
      <c r="AY596" s="295">
        <f t="shared" si="443"/>
        <v>0</v>
      </c>
      <c r="AZ596" s="295">
        <f t="shared" si="444"/>
        <v>0</v>
      </c>
      <c r="BA596" s="295">
        <f t="shared" si="445"/>
        <v>0</v>
      </c>
      <c r="BB596" s="310">
        <f t="shared" si="446"/>
        <v>0</v>
      </c>
      <c r="BC596" s="308">
        <f t="shared" si="447"/>
        <v>0</v>
      </c>
      <c r="BD596" s="308">
        <f t="shared" si="448"/>
        <v>0</v>
      </c>
      <c r="BE596" s="295">
        <f t="shared" si="449"/>
        <v>0</v>
      </c>
      <c r="BF596" s="308">
        <f t="shared" si="450"/>
        <v>0</v>
      </c>
      <c r="BG596" s="295">
        <f t="shared" si="451"/>
        <v>0</v>
      </c>
      <c r="BH596" s="308">
        <f t="shared" si="452"/>
        <v>0</v>
      </c>
      <c r="BI596" s="295">
        <f t="shared" si="453"/>
        <v>0</v>
      </c>
      <c r="BJ596" s="295">
        <f t="shared" si="454"/>
        <v>0</v>
      </c>
      <c r="BK596" s="310">
        <f t="shared" si="455"/>
        <v>0</v>
      </c>
      <c r="BL596" s="317">
        <f t="shared" si="469"/>
        <v>0</v>
      </c>
      <c r="BM596" s="299">
        <f t="shared" si="469"/>
        <v>0</v>
      </c>
      <c r="BN596" s="299">
        <f t="shared" si="470"/>
        <v>0</v>
      </c>
      <c r="BO596" s="299">
        <f t="shared" si="469"/>
        <v>0</v>
      </c>
      <c r="BP596" s="299">
        <f t="shared" si="471"/>
        <v>0</v>
      </c>
      <c r="BQ596" s="299">
        <f t="shared" si="469"/>
        <v>0</v>
      </c>
      <c r="BR596" s="299">
        <f t="shared" si="472"/>
        <v>0</v>
      </c>
      <c r="BS596" s="299">
        <f t="shared" si="473"/>
        <v>0</v>
      </c>
      <c r="BT596" s="318">
        <f t="shared" si="473"/>
        <v>0</v>
      </c>
      <c r="BU596" s="450">
        <f t="shared" si="474"/>
        <v>0</v>
      </c>
      <c r="BV596" s="451">
        <f t="shared" si="475"/>
        <v>0</v>
      </c>
      <c r="BW596" s="451">
        <f t="shared" si="476"/>
        <v>0</v>
      </c>
      <c r="BX596" s="451">
        <f t="shared" si="477"/>
        <v>0</v>
      </c>
      <c r="BY596" s="451">
        <f t="shared" si="478"/>
        <v>0</v>
      </c>
      <c r="BZ596" s="451">
        <f t="shared" si="479"/>
        <v>0</v>
      </c>
      <c r="CA596" s="451">
        <f t="shared" si="480"/>
        <v>0</v>
      </c>
      <c r="CB596" s="451">
        <f t="shared" si="481"/>
        <v>0</v>
      </c>
      <c r="CC596" s="451">
        <f t="shared" si="482"/>
        <v>0</v>
      </c>
      <c r="CD596" s="452">
        <f t="shared" si="483"/>
        <v>0</v>
      </c>
      <c r="CE596" s="453">
        <f>IF($AF596="3/3",$R596*参照!$J$4,IF($AF596="2/3",$R596*参照!$J$5,IF($AF596="1/3",$R596*参照!$J$6,IF($AF596="1/4(多子)",$R596*参照!$J$4,IF($AF596="1/4(工･農)",$R596*参照!$J$7,IF($AF596="3/3(多子)",$R596*参照!$J$4,IF($AF596="2/3(多子)",$R596*参照!$J$4,IF($AF596="1/3(多子)",$R596*参照!$J$4,IF($AF596="多子世帯",$R596*参照!$J$4,)))))))))</f>
        <v>0</v>
      </c>
      <c r="CF596" s="454" t="b">
        <f>IF(AH596="3/3",$M596*参照!$I$4,IF(AH596="2/3",$M596*参照!$I$5,IF(AH596="1/3",$M596*参照!$I$6,IF(AH596="1/4(多子)",$M596*参照!$I$4,IF(AH596="1/4(工･農)",$M596*参照!$I$7,IF(AH596="3/3(多子)",$M596*参照!$I$4,IF(AH596="2/3(多子)",$M596*参照!$I$4,IF(AH596="1/3(多子)",$M596*参照!$I$4,IF(AH596="多子世帯",$M596*参照!$I$4,IF(AH596="対象外",0))))))))))</f>
        <v>0</v>
      </c>
      <c r="CG596" s="454" t="b">
        <f>IF(AI596="3/3",$M596*参照!$I$4,IF(AI596="2/3",$M596*参照!$I$5,IF(AI596="1/3",$M596*参照!$I$6,IF(AI596="1/4(多子)",$M596*参照!$I$4,IF(AI596="1/4(工･農)",$M596*参照!$I$7,IF(AI596="3/3(多子)",$M596*参照!$I$4,IF(AI596="2/3(多子)",$M596*参照!$I$4,IF(AI596="1/3(多子)",$M596*参照!$I$4,IF(AI596="多子世帯",$M596*参照!$I$4,IF(AI596="対象外",0))))))))))</f>
        <v>0</v>
      </c>
      <c r="CH596" s="454" t="b">
        <f>IF(AJ596="3/3",$M596*参照!$I$4,IF(AJ596="2/3",$M596*参照!$I$5,IF(AJ596="1/3",$M596*参照!$I$6,IF(AJ596="1/4(多子)",$M596*参照!$I$4,IF(AJ596="1/4(工･農)",$M596*参照!$I$7,IF(AJ596="3/3(多子)",$M596*参照!$I$4,IF(AJ596="2/3(多子)",$M596*参照!$I$4,IF(AJ596="1/3(多子)",$M596*参照!$I$4,IF(AJ596="多子世帯",$M596*参照!$I$4,IF(AJ596="対象外",0))))))))))</f>
        <v>0</v>
      </c>
      <c r="CI596" s="454" t="b">
        <f>IF(AK596="3/3",$M596*参照!$I$4,IF(AK596="2/3",$M596*参照!$I$5,IF(AK596="1/3",$M596*参照!$I$6,IF(AK596="1/4(多子)",$M596*参照!$I$4,IF(AK596="1/4(工･農)",$M596*参照!$I$7,IF(AK596="3/3(多子)",$M596*参照!$I$4,IF(AK596="2/3(多子)",$M596*参照!$I$4,IF(AK596="1/3(多子)",$M596*参照!$I$4,IF(AK596="多子世帯",$M596*参照!$I$4,IF(AK596="対象外",0))))))))))</f>
        <v>0</v>
      </c>
      <c r="CJ596" s="454" t="b">
        <f>IF(AL596="3/3",$M596*参照!$I$4,IF(AL596="2/3",$M596*参照!$I$5,IF(AL596="1/3",$M596*参照!$I$6,IF(AL596="1/4(多子)",$M596*参照!$I$4,IF(AL596="1/4(工･農)",$M596*参照!$I$7,IF(AL596="3/3(多子)",$M596*参照!$I$4,IF(AL596="2/3(多子)",$M596*参照!$I$4,IF(AL596="1/3(多子)",$M596*参照!$I$4,IF(AL596="多子世帯",$M596*参照!$I$4,IF(AL596="対象外",0))))))))))</f>
        <v>0</v>
      </c>
      <c r="CK596" s="454" t="b">
        <f>IF(AM596="3/3",$M596*参照!$I$4,IF(AM596="2/3",$M596*参照!$I$5,IF(AM596="1/3",$M596*参照!$I$6,IF(AM596="1/4(多子)",$M596*参照!$I$4,IF(AM596="1/4(工･農)",$M596*参照!$I$7,IF(AM596="3/3(多子)",$M596*参照!$I$4,IF(AM596="2/3(多子)",$M596*参照!$I$4,IF(AM596="1/3(多子)",$M596*参照!$I$4,IF(AM596="多子世帯",$M596*参照!$I$4,IF(AM596="対象外",0))))))))))</f>
        <v>0</v>
      </c>
      <c r="CL596" s="454" t="b">
        <f>IF(AN596="3/3",$M596*参照!$I$4,IF(AN596="2/3",$M596*参照!$I$5,IF(AN596="1/3",$M596*参照!$I$6,IF(AN596="1/4(多子)",$M596*参照!$I$4,IF(AN596="1/4(工･農)",$M596*参照!$I$7,IF(AN596="3/3(多子)",$M596*参照!$I$4,IF(AN596="2/3(多子)",$M596*参照!$I$4,IF(AN596="1/3(多子)",$M596*参照!$I$4,IF(AN596="多子世帯",$M596*参照!$I$4,IF(AN596="対象外",0))))))))))</f>
        <v>0</v>
      </c>
      <c r="CM596" s="454" t="b">
        <f>IF(AO596="3/3",$M596*参照!$I$4,IF(AO596="2/3",$M596*参照!$I$5,IF(AO596="1/3",$M596*参照!$I$6,IF(AO596="1/4(多子)",$M596*参照!$I$4,IF(AO596="1/4(工･農)",$M596*参照!$I$7,IF(AO596="3/3(多子)",$M596*参照!$I$4,IF(AO596="2/3(多子)",$M596*参照!$I$4,IF(AO596="1/3(多子)",$M596*参照!$I$4,IF(AO596="多子世帯",$M596*参照!$I$4,IF(AO596="対象外",0))))))))))</f>
        <v>0</v>
      </c>
      <c r="CN596" s="454" t="b">
        <f>IF(AP596="3/3",$M596*参照!$I$4,IF(AP596="2/3",$M596*参照!$I$5,IF(AP596="1/3",$M596*参照!$I$6,IF(AP596="1/4(多子)",$M596*参照!$I$4,IF(AP596="1/4(工･農)",$M596*参照!$I$7,IF(AP596="3/3(多子)",$M596*参照!$I$4,IF(AP596="2/3(多子)",$M596*参照!$I$4,IF(AP596="1/3(多子)",$M596*参照!$I$4,IF(AP596="多子世帯",$M596*参照!$I$4,IF(AP596="対象外",0))))))))))</f>
        <v>0</v>
      </c>
      <c r="CO596" s="454" t="b">
        <f>IF(AQ596="3/3",$M596*参照!$I$4,IF(AQ596="2/3",$M596*参照!$I$5,IF(AQ596="1/3",$M596*参照!$I$6,IF(AQ596="1/4(多子)",$M596*参照!$I$4,IF(AQ596="1/4(工･農)",$M596*参照!$I$7,IF(AQ596="3/3(多子)",$M596*参照!$I$4,IF(AQ596="2/3(多子)",$M596*参照!$I$4,IF(AQ596="1/3(多子)",$M596*参照!$I$4,IF(AQ596="多子世帯",$M596*参照!$I$4,IF(AQ596="対象外",0))))))))))</f>
        <v>0</v>
      </c>
      <c r="CP596" s="454" t="b">
        <f>IF(AR596="3/3",$M596*参照!$I$4,IF(AR596="2/3",$M596*参照!$I$5,IF(AR596="1/3",$M596*参照!$I$6,IF(AR596="1/4(多子)",$M596*参照!$I$4,IF(AR596="1/4(工･農)",$M596*参照!$I$7,IF(AR596="3/3(多子)",$M596*参照!$I$4,IF(AR596="2/3(多子)",$M596*参照!$I$4,IF(AR596="1/3(多子)",$M596*参照!$I$4,IF(AR596="多子世帯",$M596*参照!$I$4,IF(AR596="対象外",0))))))))))</f>
        <v>0</v>
      </c>
      <c r="CQ596" s="455" t="b">
        <f>IF(AS596="3/3",$M596*参照!$I$4,IF(AS596="2/3",$M596*参照!$I$5,IF(AS596="1/3",$M596*参照!$I$6,IF(AS596="1/4(多子)",$M596*参照!$I$4,IF(AS596="1/4(工･農)",$M596*参照!$I$7,IF(AS596="3/3(多子)",$M596*参照!$I$4,IF(AS596="2/3(多子)",$M596*参照!$I$4,IF(AS596="1/3(多子)",$M596*参照!$I$4,IF(AS596="多子世帯",$M596*参照!$I$4,IF(AS596="対象外",0))))))))))</f>
        <v>0</v>
      </c>
      <c r="CR596" s="456">
        <f t="shared" si="484"/>
        <v>0</v>
      </c>
      <c r="CS596" s="66"/>
      <c r="CT596" s="147"/>
      <c r="CU596" s="147"/>
      <c r="CV596" s="147"/>
      <c r="CW596" s="147"/>
      <c r="CX596" s="147"/>
      <c r="CY596" s="149"/>
      <c r="CZ596" s="100"/>
      <c r="DA596" s="147"/>
      <c r="DB596" s="147"/>
      <c r="DC596" s="147"/>
      <c r="DD596" s="147"/>
      <c r="DE596" s="147"/>
      <c r="DF596" s="148">
        <f t="shared" si="485"/>
        <v>0</v>
      </c>
      <c r="DG596" s="77">
        <f>IF(CD596=0,0,(ROUNDUP(O596*(BU596*参照!$C$5+BV596*参照!$C$6+BW596*参照!$C$7+BX596*参照!$C$8+BY596*参照!$C$9+BZ596*参照!$C$10+CA596*参照!$C$11+CB596*参照!$C$12+CC596*参照!$C$13)/CD596,-2)))</f>
        <v>0</v>
      </c>
      <c r="DH596" s="136" t="str">
        <f t="shared" si="456"/>
        <v>B</v>
      </c>
    </row>
    <row r="597" spans="1:112" ht="14.4">
      <c r="A597" s="138">
        <v>556</v>
      </c>
      <c r="B597" s="354"/>
      <c r="C597" s="355"/>
      <c r="D597" s="213"/>
      <c r="E597" s="213"/>
      <c r="F597" s="185"/>
      <c r="G597" s="213"/>
      <c r="H597" s="355"/>
      <c r="I597" s="237">
        <v>0</v>
      </c>
      <c r="J597" s="236">
        <f t="shared" si="457"/>
        <v>0</v>
      </c>
      <c r="K597" s="387">
        <f>IF(D597="昼間",参照!$E$4,IF(D597="夜間等",参照!$E$5,IF(D597="通信",参照!$E$6,0)))</f>
        <v>0</v>
      </c>
      <c r="L597" s="240">
        <f t="shared" si="458"/>
        <v>0</v>
      </c>
      <c r="M597" s="241">
        <f t="shared" si="459"/>
        <v>0</v>
      </c>
      <c r="N597" s="238"/>
      <c r="O597" s="238">
        <f t="shared" si="460"/>
        <v>0</v>
      </c>
      <c r="P597" s="389">
        <v>0</v>
      </c>
      <c r="Q597" s="392">
        <f>IF(D597="昼間",参照!$F$4,IF(D597="夜間等",参照!$F$5,IF(D597="通信",参照!$F$6,0)))</f>
        <v>0</v>
      </c>
      <c r="R597" s="240">
        <f t="shared" si="461"/>
        <v>0</v>
      </c>
      <c r="S597" s="214"/>
      <c r="T597" s="384">
        <f t="shared" si="462"/>
        <v>0</v>
      </c>
      <c r="U597" s="382">
        <f t="shared" si="463"/>
        <v>0</v>
      </c>
      <c r="V597" s="380">
        <f t="shared" si="464"/>
        <v>0</v>
      </c>
      <c r="W597" s="378">
        <f t="shared" si="465"/>
        <v>0</v>
      </c>
      <c r="X597" s="386" t="str">
        <f t="shared" si="435"/>
        <v>0</v>
      </c>
      <c r="Y597" s="379">
        <f t="shared" si="466"/>
        <v>0</v>
      </c>
      <c r="Z597" s="441"/>
      <c r="AA597" s="441"/>
      <c r="AB597" s="445">
        <f t="shared" si="467"/>
        <v>0</v>
      </c>
      <c r="AC597" s="356">
        <f t="shared" si="468"/>
        <v>0</v>
      </c>
      <c r="AD597" s="123">
        <f t="shared" si="436"/>
        <v>0</v>
      </c>
      <c r="AE597" s="123">
        <f t="shared" si="437"/>
        <v>0</v>
      </c>
      <c r="AF597" s="183"/>
      <c r="AG597" s="32"/>
      <c r="AH597" s="97"/>
      <c r="AI597" s="33"/>
      <c r="AJ597" s="97"/>
      <c r="AK597" s="33"/>
      <c r="AL597" s="97"/>
      <c r="AM597" s="98"/>
      <c r="AN597" s="99"/>
      <c r="AO597" s="147"/>
      <c r="AP597" s="147"/>
      <c r="AQ597" s="147"/>
      <c r="AR597" s="147"/>
      <c r="AS597" s="33"/>
      <c r="AT597" s="308">
        <f t="shared" si="438"/>
        <v>0</v>
      </c>
      <c r="AU597" s="295">
        <f t="shared" si="439"/>
        <v>0</v>
      </c>
      <c r="AV597" s="295">
        <f t="shared" si="440"/>
        <v>0</v>
      </c>
      <c r="AW597" s="295">
        <f t="shared" si="441"/>
        <v>0</v>
      </c>
      <c r="AX597" s="295">
        <f t="shared" si="442"/>
        <v>0</v>
      </c>
      <c r="AY597" s="295">
        <f t="shared" si="443"/>
        <v>0</v>
      </c>
      <c r="AZ597" s="295">
        <f t="shared" si="444"/>
        <v>0</v>
      </c>
      <c r="BA597" s="295">
        <f t="shared" si="445"/>
        <v>0</v>
      </c>
      <c r="BB597" s="310">
        <f t="shared" si="446"/>
        <v>0</v>
      </c>
      <c r="BC597" s="308">
        <f t="shared" si="447"/>
        <v>0</v>
      </c>
      <c r="BD597" s="308">
        <f t="shared" si="448"/>
        <v>0</v>
      </c>
      <c r="BE597" s="295">
        <f t="shared" si="449"/>
        <v>0</v>
      </c>
      <c r="BF597" s="308">
        <f t="shared" si="450"/>
        <v>0</v>
      </c>
      <c r="BG597" s="295">
        <f t="shared" si="451"/>
        <v>0</v>
      </c>
      <c r="BH597" s="308">
        <f t="shared" si="452"/>
        <v>0</v>
      </c>
      <c r="BI597" s="295">
        <f t="shared" si="453"/>
        <v>0</v>
      </c>
      <c r="BJ597" s="295">
        <f t="shared" si="454"/>
        <v>0</v>
      </c>
      <c r="BK597" s="310">
        <f t="shared" si="455"/>
        <v>0</v>
      </c>
      <c r="BL597" s="317">
        <f t="shared" si="469"/>
        <v>0</v>
      </c>
      <c r="BM597" s="299">
        <f t="shared" si="469"/>
        <v>0</v>
      </c>
      <c r="BN597" s="299">
        <f t="shared" si="470"/>
        <v>0</v>
      </c>
      <c r="BO597" s="299">
        <f t="shared" si="469"/>
        <v>0</v>
      </c>
      <c r="BP597" s="299">
        <f t="shared" si="471"/>
        <v>0</v>
      </c>
      <c r="BQ597" s="299">
        <f t="shared" si="469"/>
        <v>0</v>
      </c>
      <c r="BR597" s="299">
        <f t="shared" si="472"/>
        <v>0</v>
      </c>
      <c r="BS597" s="299">
        <f t="shared" si="473"/>
        <v>0</v>
      </c>
      <c r="BT597" s="318">
        <f t="shared" si="473"/>
        <v>0</v>
      </c>
      <c r="BU597" s="450">
        <f t="shared" si="474"/>
        <v>0</v>
      </c>
      <c r="BV597" s="451">
        <f t="shared" si="475"/>
        <v>0</v>
      </c>
      <c r="BW597" s="451">
        <f t="shared" si="476"/>
        <v>0</v>
      </c>
      <c r="BX597" s="451">
        <f t="shared" si="477"/>
        <v>0</v>
      </c>
      <c r="BY597" s="451">
        <f t="shared" si="478"/>
        <v>0</v>
      </c>
      <c r="BZ597" s="451">
        <f t="shared" si="479"/>
        <v>0</v>
      </c>
      <c r="CA597" s="451">
        <f t="shared" si="480"/>
        <v>0</v>
      </c>
      <c r="CB597" s="451">
        <f t="shared" si="481"/>
        <v>0</v>
      </c>
      <c r="CC597" s="451">
        <f t="shared" si="482"/>
        <v>0</v>
      </c>
      <c r="CD597" s="452">
        <f t="shared" si="483"/>
        <v>0</v>
      </c>
      <c r="CE597" s="453">
        <f>IF($AF597="3/3",$R597*参照!$J$4,IF($AF597="2/3",$R597*参照!$J$5,IF($AF597="1/3",$R597*参照!$J$6,IF($AF597="1/4(多子)",$R597*参照!$J$4,IF($AF597="1/4(工･農)",$R597*参照!$J$7,IF($AF597="3/3(多子)",$R597*参照!$J$4,IF($AF597="2/3(多子)",$R597*参照!$J$4,IF($AF597="1/3(多子)",$R597*参照!$J$4,IF($AF597="多子世帯",$R597*参照!$J$4,)))))))))</f>
        <v>0</v>
      </c>
      <c r="CF597" s="454" t="b">
        <f>IF(AH597="3/3",$M597*参照!$I$4,IF(AH597="2/3",$M597*参照!$I$5,IF(AH597="1/3",$M597*参照!$I$6,IF(AH597="1/4(多子)",$M597*参照!$I$4,IF(AH597="1/4(工･農)",$M597*参照!$I$7,IF(AH597="3/3(多子)",$M597*参照!$I$4,IF(AH597="2/3(多子)",$M597*参照!$I$4,IF(AH597="1/3(多子)",$M597*参照!$I$4,IF(AH597="多子世帯",$M597*参照!$I$4,IF(AH597="対象外",0))))))))))</f>
        <v>0</v>
      </c>
      <c r="CG597" s="454" t="b">
        <f>IF(AI597="3/3",$M597*参照!$I$4,IF(AI597="2/3",$M597*参照!$I$5,IF(AI597="1/3",$M597*参照!$I$6,IF(AI597="1/4(多子)",$M597*参照!$I$4,IF(AI597="1/4(工･農)",$M597*参照!$I$7,IF(AI597="3/3(多子)",$M597*参照!$I$4,IF(AI597="2/3(多子)",$M597*参照!$I$4,IF(AI597="1/3(多子)",$M597*参照!$I$4,IF(AI597="多子世帯",$M597*参照!$I$4,IF(AI597="対象外",0))))))))))</f>
        <v>0</v>
      </c>
      <c r="CH597" s="454" t="b">
        <f>IF(AJ597="3/3",$M597*参照!$I$4,IF(AJ597="2/3",$M597*参照!$I$5,IF(AJ597="1/3",$M597*参照!$I$6,IF(AJ597="1/4(多子)",$M597*参照!$I$4,IF(AJ597="1/4(工･農)",$M597*参照!$I$7,IF(AJ597="3/3(多子)",$M597*参照!$I$4,IF(AJ597="2/3(多子)",$M597*参照!$I$4,IF(AJ597="1/3(多子)",$M597*参照!$I$4,IF(AJ597="多子世帯",$M597*参照!$I$4,IF(AJ597="対象外",0))))))))))</f>
        <v>0</v>
      </c>
      <c r="CI597" s="454" t="b">
        <f>IF(AK597="3/3",$M597*参照!$I$4,IF(AK597="2/3",$M597*参照!$I$5,IF(AK597="1/3",$M597*参照!$I$6,IF(AK597="1/4(多子)",$M597*参照!$I$4,IF(AK597="1/4(工･農)",$M597*参照!$I$7,IF(AK597="3/3(多子)",$M597*参照!$I$4,IF(AK597="2/3(多子)",$M597*参照!$I$4,IF(AK597="1/3(多子)",$M597*参照!$I$4,IF(AK597="多子世帯",$M597*参照!$I$4,IF(AK597="対象外",0))))))))))</f>
        <v>0</v>
      </c>
      <c r="CJ597" s="454" t="b">
        <f>IF(AL597="3/3",$M597*参照!$I$4,IF(AL597="2/3",$M597*参照!$I$5,IF(AL597="1/3",$M597*参照!$I$6,IF(AL597="1/4(多子)",$M597*参照!$I$4,IF(AL597="1/4(工･農)",$M597*参照!$I$7,IF(AL597="3/3(多子)",$M597*参照!$I$4,IF(AL597="2/3(多子)",$M597*参照!$I$4,IF(AL597="1/3(多子)",$M597*参照!$I$4,IF(AL597="多子世帯",$M597*参照!$I$4,IF(AL597="対象外",0))))))))))</f>
        <v>0</v>
      </c>
      <c r="CK597" s="454" t="b">
        <f>IF(AM597="3/3",$M597*参照!$I$4,IF(AM597="2/3",$M597*参照!$I$5,IF(AM597="1/3",$M597*参照!$I$6,IF(AM597="1/4(多子)",$M597*参照!$I$4,IF(AM597="1/4(工･農)",$M597*参照!$I$7,IF(AM597="3/3(多子)",$M597*参照!$I$4,IF(AM597="2/3(多子)",$M597*参照!$I$4,IF(AM597="1/3(多子)",$M597*参照!$I$4,IF(AM597="多子世帯",$M597*参照!$I$4,IF(AM597="対象外",0))))))))))</f>
        <v>0</v>
      </c>
      <c r="CL597" s="454" t="b">
        <f>IF(AN597="3/3",$M597*参照!$I$4,IF(AN597="2/3",$M597*参照!$I$5,IF(AN597="1/3",$M597*参照!$I$6,IF(AN597="1/4(多子)",$M597*参照!$I$4,IF(AN597="1/4(工･農)",$M597*参照!$I$7,IF(AN597="3/3(多子)",$M597*参照!$I$4,IF(AN597="2/3(多子)",$M597*参照!$I$4,IF(AN597="1/3(多子)",$M597*参照!$I$4,IF(AN597="多子世帯",$M597*参照!$I$4,IF(AN597="対象外",0))))))))))</f>
        <v>0</v>
      </c>
      <c r="CM597" s="454" t="b">
        <f>IF(AO597="3/3",$M597*参照!$I$4,IF(AO597="2/3",$M597*参照!$I$5,IF(AO597="1/3",$M597*参照!$I$6,IF(AO597="1/4(多子)",$M597*参照!$I$4,IF(AO597="1/4(工･農)",$M597*参照!$I$7,IF(AO597="3/3(多子)",$M597*参照!$I$4,IF(AO597="2/3(多子)",$M597*参照!$I$4,IF(AO597="1/3(多子)",$M597*参照!$I$4,IF(AO597="多子世帯",$M597*参照!$I$4,IF(AO597="対象外",0))))))))))</f>
        <v>0</v>
      </c>
      <c r="CN597" s="454" t="b">
        <f>IF(AP597="3/3",$M597*参照!$I$4,IF(AP597="2/3",$M597*参照!$I$5,IF(AP597="1/3",$M597*参照!$I$6,IF(AP597="1/4(多子)",$M597*参照!$I$4,IF(AP597="1/4(工･農)",$M597*参照!$I$7,IF(AP597="3/3(多子)",$M597*参照!$I$4,IF(AP597="2/3(多子)",$M597*参照!$I$4,IF(AP597="1/3(多子)",$M597*参照!$I$4,IF(AP597="多子世帯",$M597*参照!$I$4,IF(AP597="対象外",0))))))))))</f>
        <v>0</v>
      </c>
      <c r="CO597" s="454" t="b">
        <f>IF(AQ597="3/3",$M597*参照!$I$4,IF(AQ597="2/3",$M597*参照!$I$5,IF(AQ597="1/3",$M597*参照!$I$6,IF(AQ597="1/4(多子)",$M597*参照!$I$4,IF(AQ597="1/4(工･農)",$M597*参照!$I$7,IF(AQ597="3/3(多子)",$M597*参照!$I$4,IF(AQ597="2/3(多子)",$M597*参照!$I$4,IF(AQ597="1/3(多子)",$M597*参照!$I$4,IF(AQ597="多子世帯",$M597*参照!$I$4,IF(AQ597="対象外",0))))))))))</f>
        <v>0</v>
      </c>
      <c r="CP597" s="454" t="b">
        <f>IF(AR597="3/3",$M597*参照!$I$4,IF(AR597="2/3",$M597*参照!$I$5,IF(AR597="1/3",$M597*参照!$I$6,IF(AR597="1/4(多子)",$M597*参照!$I$4,IF(AR597="1/4(工･農)",$M597*参照!$I$7,IF(AR597="3/3(多子)",$M597*参照!$I$4,IF(AR597="2/3(多子)",$M597*参照!$I$4,IF(AR597="1/3(多子)",$M597*参照!$I$4,IF(AR597="多子世帯",$M597*参照!$I$4,IF(AR597="対象外",0))))))))))</f>
        <v>0</v>
      </c>
      <c r="CQ597" s="455" t="b">
        <f>IF(AS597="3/3",$M597*参照!$I$4,IF(AS597="2/3",$M597*参照!$I$5,IF(AS597="1/3",$M597*参照!$I$6,IF(AS597="1/4(多子)",$M597*参照!$I$4,IF(AS597="1/4(工･農)",$M597*参照!$I$7,IF(AS597="3/3(多子)",$M597*参照!$I$4,IF(AS597="2/3(多子)",$M597*参照!$I$4,IF(AS597="1/3(多子)",$M597*参照!$I$4,IF(AS597="多子世帯",$M597*参照!$I$4,IF(AS597="対象外",0))))))))))</f>
        <v>0</v>
      </c>
      <c r="CR597" s="456">
        <f t="shared" si="484"/>
        <v>0</v>
      </c>
      <c r="CS597" s="66"/>
      <c r="CT597" s="147"/>
      <c r="CU597" s="147"/>
      <c r="CV597" s="147"/>
      <c r="CW597" s="147"/>
      <c r="CX597" s="147"/>
      <c r="CY597" s="149"/>
      <c r="CZ597" s="100"/>
      <c r="DA597" s="147"/>
      <c r="DB597" s="147"/>
      <c r="DC597" s="147"/>
      <c r="DD597" s="147"/>
      <c r="DE597" s="147"/>
      <c r="DF597" s="148">
        <f t="shared" si="485"/>
        <v>0</v>
      </c>
      <c r="DG597" s="77">
        <f>IF(CD597=0,0,(ROUNDUP(O597*(BU597*参照!$C$5+BV597*参照!$C$6+BW597*参照!$C$7+BX597*参照!$C$8+BY597*参照!$C$9+BZ597*参照!$C$10+CA597*参照!$C$11+CB597*参照!$C$12+CC597*参照!$C$13)/CD597,-2)))</f>
        <v>0</v>
      </c>
      <c r="DH597" s="136" t="str">
        <f t="shared" si="456"/>
        <v>B</v>
      </c>
    </row>
    <row r="598" spans="1:112" ht="14.4">
      <c r="A598" s="138">
        <v>557</v>
      </c>
      <c r="B598" s="354"/>
      <c r="C598" s="355"/>
      <c r="D598" s="213"/>
      <c r="E598" s="213"/>
      <c r="F598" s="185"/>
      <c r="G598" s="213"/>
      <c r="H598" s="355"/>
      <c r="I598" s="237">
        <v>0</v>
      </c>
      <c r="J598" s="236">
        <f t="shared" si="457"/>
        <v>0</v>
      </c>
      <c r="K598" s="387">
        <f>IF(D598="昼間",参照!$E$4,IF(D598="夜間等",参照!$E$5,IF(D598="通信",参照!$E$6,0)))</f>
        <v>0</v>
      </c>
      <c r="L598" s="240">
        <f t="shared" si="458"/>
        <v>0</v>
      </c>
      <c r="M598" s="241">
        <f t="shared" si="459"/>
        <v>0</v>
      </c>
      <c r="N598" s="238"/>
      <c r="O598" s="238">
        <f t="shared" si="460"/>
        <v>0</v>
      </c>
      <c r="P598" s="389">
        <v>0</v>
      </c>
      <c r="Q598" s="392">
        <f>IF(D598="昼間",参照!$F$4,IF(D598="夜間等",参照!$F$5,IF(D598="通信",参照!$F$6,0)))</f>
        <v>0</v>
      </c>
      <c r="R598" s="240">
        <f t="shared" si="461"/>
        <v>0</v>
      </c>
      <c r="S598" s="214"/>
      <c r="T598" s="384">
        <f t="shared" si="462"/>
        <v>0</v>
      </c>
      <c r="U598" s="382">
        <f t="shared" si="463"/>
        <v>0</v>
      </c>
      <c r="V598" s="380">
        <f t="shared" si="464"/>
        <v>0</v>
      </c>
      <c r="W598" s="378">
        <f t="shared" si="465"/>
        <v>0</v>
      </c>
      <c r="X598" s="386" t="str">
        <f t="shared" si="435"/>
        <v>0</v>
      </c>
      <c r="Y598" s="379">
        <f t="shared" si="466"/>
        <v>0</v>
      </c>
      <c r="Z598" s="441"/>
      <c r="AA598" s="441"/>
      <c r="AB598" s="445">
        <f t="shared" si="467"/>
        <v>0</v>
      </c>
      <c r="AC598" s="356">
        <f t="shared" si="468"/>
        <v>0</v>
      </c>
      <c r="AD598" s="123">
        <f t="shared" si="436"/>
        <v>0</v>
      </c>
      <c r="AE598" s="123">
        <f t="shared" si="437"/>
        <v>0</v>
      </c>
      <c r="AF598" s="183"/>
      <c r="AG598" s="32"/>
      <c r="AH598" s="97"/>
      <c r="AI598" s="33"/>
      <c r="AJ598" s="97"/>
      <c r="AK598" s="33"/>
      <c r="AL598" s="97"/>
      <c r="AM598" s="98"/>
      <c r="AN598" s="99"/>
      <c r="AO598" s="147"/>
      <c r="AP598" s="147"/>
      <c r="AQ598" s="147"/>
      <c r="AR598" s="147"/>
      <c r="AS598" s="33"/>
      <c r="AT598" s="308">
        <f t="shared" si="438"/>
        <v>0</v>
      </c>
      <c r="AU598" s="295">
        <f t="shared" si="439"/>
        <v>0</v>
      </c>
      <c r="AV598" s="295">
        <f t="shared" si="440"/>
        <v>0</v>
      </c>
      <c r="AW598" s="295">
        <f t="shared" si="441"/>
        <v>0</v>
      </c>
      <c r="AX598" s="295">
        <f t="shared" si="442"/>
        <v>0</v>
      </c>
      <c r="AY598" s="295">
        <f t="shared" si="443"/>
        <v>0</v>
      </c>
      <c r="AZ598" s="295">
        <f t="shared" si="444"/>
        <v>0</v>
      </c>
      <c r="BA598" s="295">
        <f t="shared" si="445"/>
        <v>0</v>
      </c>
      <c r="BB598" s="310">
        <f t="shared" si="446"/>
        <v>0</v>
      </c>
      <c r="BC598" s="308">
        <f t="shared" si="447"/>
        <v>0</v>
      </c>
      <c r="BD598" s="308">
        <f t="shared" si="448"/>
        <v>0</v>
      </c>
      <c r="BE598" s="295">
        <f t="shared" si="449"/>
        <v>0</v>
      </c>
      <c r="BF598" s="308">
        <f t="shared" si="450"/>
        <v>0</v>
      </c>
      <c r="BG598" s="295">
        <f t="shared" si="451"/>
        <v>0</v>
      </c>
      <c r="BH598" s="308">
        <f t="shared" si="452"/>
        <v>0</v>
      </c>
      <c r="BI598" s="295">
        <f t="shared" si="453"/>
        <v>0</v>
      </c>
      <c r="BJ598" s="295">
        <f t="shared" si="454"/>
        <v>0</v>
      </c>
      <c r="BK598" s="310">
        <f t="shared" si="455"/>
        <v>0</v>
      </c>
      <c r="BL598" s="317">
        <f t="shared" si="469"/>
        <v>0</v>
      </c>
      <c r="BM598" s="299">
        <f t="shared" si="469"/>
        <v>0</v>
      </c>
      <c r="BN598" s="299">
        <f t="shared" si="470"/>
        <v>0</v>
      </c>
      <c r="BO598" s="299">
        <f t="shared" si="469"/>
        <v>0</v>
      </c>
      <c r="BP598" s="299">
        <f t="shared" si="471"/>
        <v>0</v>
      </c>
      <c r="BQ598" s="299">
        <f t="shared" si="469"/>
        <v>0</v>
      </c>
      <c r="BR598" s="299">
        <f t="shared" si="472"/>
        <v>0</v>
      </c>
      <c r="BS598" s="299">
        <f t="shared" si="473"/>
        <v>0</v>
      </c>
      <c r="BT598" s="318">
        <f t="shared" si="473"/>
        <v>0</v>
      </c>
      <c r="BU598" s="450">
        <f t="shared" si="474"/>
        <v>0</v>
      </c>
      <c r="BV598" s="451">
        <f t="shared" si="475"/>
        <v>0</v>
      </c>
      <c r="BW598" s="451">
        <f t="shared" si="476"/>
        <v>0</v>
      </c>
      <c r="BX598" s="451">
        <f t="shared" si="477"/>
        <v>0</v>
      </c>
      <c r="BY598" s="451">
        <f t="shared" si="478"/>
        <v>0</v>
      </c>
      <c r="BZ598" s="451">
        <f t="shared" si="479"/>
        <v>0</v>
      </c>
      <c r="CA598" s="451">
        <f t="shared" si="480"/>
        <v>0</v>
      </c>
      <c r="CB598" s="451">
        <f t="shared" si="481"/>
        <v>0</v>
      </c>
      <c r="CC598" s="451">
        <f t="shared" si="482"/>
        <v>0</v>
      </c>
      <c r="CD598" s="452">
        <f t="shared" si="483"/>
        <v>0</v>
      </c>
      <c r="CE598" s="453">
        <f>IF($AF598="3/3",$R598*参照!$J$4,IF($AF598="2/3",$R598*参照!$J$5,IF($AF598="1/3",$R598*参照!$J$6,IF($AF598="1/4(多子)",$R598*参照!$J$4,IF($AF598="1/4(工･農)",$R598*参照!$J$7,IF($AF598="3/3(多子)",$R598*参照!$J$4,IF($AF598="2/3(多子)",$R598*参照!$J$4,IF($AF598="1/3(多子)",$R598*参照!$J$4,IF($AF598="多子世帯",$R598*参照!$J$4,)))))))))</f>
        <v>0</v>
      </c>
      <c r="CF598" s="454" t="b">
        <f>IF(AH598="3/3",$M598*参照!$I$4,IF(AH598="2/3",$M598*参照!$I$5,IF(AH598="1/3",$M598*参照!$I$6,IF(AH598="1/4(多子)",$M598*参照!$I$4,IF(AH598="1/4(工･農)",$M598*参照!$I$7,IF(AH598="3/3(多子)",$M598*参照!$I$4,IF(AH598="2/3(多子)",$M598*参照!$I$4,IF(AH598="1/3(多子)",$M598*参照!$I$4,IF(AH598="多子世帯",$M598*参照!$I$4,IF(AH598="対象外",0))))))))))</f>
        <v>0</v>
      </c>
      <c r="CG598" s="454" t="b">
        <f>IF(AI598="3/3",$M598*参照!$I$4,IF(AI598="2/3",$M598*参照!$I$5,IF(AI598="1/3",$M598*参照!$I$6,IF(AI598="1/4(多子)",$M598*参照!$I$4,IF(AI598="1/4(工･農)",$M598*参照!$I$7,IF(AI598="3/3(多子)",$M598*参照!$I$4,IF(AI598="2/3(多子)",$M598*参照!$I$4,IF(AI598="1/3(多子)",$M598*参照!$I$4,IF(AI598="多子世帯",$M598*参照!$I$4,IF(AI598="対象外",0))))))))))</f>
        <v>0</v>
      </c>
      <c r="CH598" s="454" t="b">
        <f>IF(AJ598="3/3",$M598*参照!$I$4,IF(AJ598="2/3",$M598*参照!$I$5,IF(AJ598="1/3",$M598*参照!$I$6,IF(AJ598="1/4(多子)",$M598*参照!$I$4,IF(AJ598="1/4(工･農)",$M598*参照!$I$7,IF(AJ598="3/3(多子)",$M598*参照!$I$4,IF(AJ598="2/3(多子)",$M598*参照!$I$4,IF(AJ598="1/3(多子)",$M598*参照!$I$4,IF(AJ598="多子世帯",$M598*参照!$I$4,IF(AJ598="対象外",0))))))))))</f>
        <v>0</v>
      </c>
      <c r="CI598" s="454" t="b">
        <f>IF(AK598="3/3",$M598*参照!$I$4,IF(AK598="2/3",$M598*参照!$I$5,IF(AK598="1/3",$M598*参照!$I$6,IF(AK598="1/4(多子)",$M598*参照!$I$4,IF(AK598="1/4(工･農)",$M598*参照!$I$7,IF(AK598="3/3(多子)",$M598*参照!$I$4,IF(AK598="2/3(多子)",$M598*参照!$I$4,IF(AK598="1/3(多子)",$M598*参照!$I$4,IF(AK598="多子世帯",$M598*参照!$I$4,IF(AK598="対象外",0))))))))))</f>
        <v>0</v>
      </c>
      <c r="CJ598" s="454" t="b">
        <f>IF(AL598="3/3",$M598*参照!$I$4,IF(AL598="2/3",$M598*参照!$I$5,IF(AL598="1/3",$M598*参照!$I$6,IF(AL598="1/4(多子)",$M598*参照!$I$4,IF(AL598="1/4(工･農)",$M598*参照!$I$7,IF(AL598="3/3(多子)",$M598*参照!$I$4,IF(AL598="2/3(多子)",$M598*参照!$I$4,IF(AL598="1/3(多子)",$M598*参照!$I$4,IF(AL598="多子世帯",$M598*参照!$I$4,IF(AL598="対象外",0))))))))))</f>
        <v>0</v>
      </c>
      <c r="CK598" s="454" t="b">
        <f>IF(AM598="3/3",$M598*参照!$I$4,IF(AM598="2/3",$M598*参照!$I$5,IF(AM598="1/3",$M598*参照!$I$6,IF(AM598="1/4(多子)",$M598*参照!$I$4,IF(AM598="1/4(工･農)",$M598*参照!$I$7,IF(AM598="3/3(多子)",$M598*参照!$I$4,IF(AM598="2/3(多子)",$M598*参照!$I$4,IF(AM598="1/3(多子)",$M598*参照!$I$4,IF(AM598="多子世帯",$M598*参照!$I$4,IF(AM598="対象外",0))))))))))</f>
        <v>0</v>
      </c>
      <c r="CL598" s="454" t="b">
        <f>IF(AN598="3/3",$M598*参照!$I$4,IF(AN598="2/3",$M598*参照!$I$5,IF(AN598="1/3",$M598*参照!$I$6,IF(AN598="1/4(多子)",$M598*参照!$I$4,IF(AN598="1/4(工･農)",$M598*参照!$I$7,IF(AN598="3/3(多子)",$M598*参照!$I$4,IF(AN598="2/3(多子)",$M598*参照!$I$4,IF(AN598="1/3(多子)",$M598*参照!$I$4,IF(AN598="多子世帯",$M598*参照!$I$4,IF(AN598="対象外",0))))))))))</f>
        <v>0</v>
      </c>
      <c r="CM598" s="454" t="b">
        <f>IF(AO598="3/3",$M598*参照!$I$4,IF(AO598="2/3",$M598*参照!$I$5,IF(AO598="1/3",$M598*参照!$I$6,IF(AO598="1/4(多子)",$M598*参照!$I$4,IF(AO598="1/4(工･農)",$M598*参照!$I$7,IF(AO598="3/3(多子)",$M598*参照!$I$4,IF(AO598="2/3(多子)",$M598*参照!$I$4,IF(AO598="1/3(多子)",$M598*参照!$I$4,IF(AO598="多子世帯",$M598*参照!$I$4,IF(AO598="対象外",0))))))))))</f>
        <v>0</v>
      </c>
      <c r="CN598" s="454" t="b">
        <f>IF(AP598="3/3",$M598*参照!$I$4,IF(AP598="2/3",$M598*参照!$I$5,IF(AP598="1/3",$M598*参照!$I$6,IF(AP598="1/4(多子)",$M598*参照!$I$4,IF(AP598="1/4(工･農)",$M598*参照!$I$7,IF(AP598="3/3(多子)",$M598*参照!$I$4,IF(AP598="2/3(多子)",$M598*参照!$I$4,IF(AP598="1/3(多子)",$M598*参照!$I$4,IF(AP598="多子世帯",$M598*参照!$I$4,IF(AP598="対象外",0))))))))))</f>
        <v>0</v>
      </c>
      <c r="CO598" s="454" t="b">
        <f>IF(AQ598="3/3",$M598*参照!$I$4,IF(AQ598="2/3",$M598*参照!$I$5,IF(AQ598="1/3",$M598*参照!$I$6,IF(AQ598="1/4(多子)",$M598*参照!$I$4,IF(AQ598="1/4(工･農)",$M598*参照!$I$7,IF(AQ598="3/3(多子)",$M598*参照!$I$4,IF(AQ598="2/3(多子)",$M598*参照!$I$4,IF(AQ598="1/3(多子)",$M598*参照!$I$4,IF(AQ598="多子世帯",$M598*参照!$I$4,IF(AQ598="対象外",0))))))))))</f>
        <v>0</v>
      </c>
      <c r="CP598" s="454" t="b">
        <f>IF(AR598="3/3",$M598*参照!$I$4,IF(AR598="2/3",$M598*参照!$I$5,IF(AR598="1/3",$M598*参照!$I$6,IF(AR598="1/4(多子)",$M598*参照!$I$4,IF(AR598="1/4(工･農)",$M598*参照!$I$7,IF(AR598="3/3(多子)",$M598*参照!$I$4,IF(AR598="2/3(多子)",$M598*参照!$I$4,IF(AR598="1/3(多子)",$M598*参照!$I$4,IF(AR598="多子世帯",$M598*参照!$I$4,IF(AR598="対象外",0))))))))))</f>
        <v>0</v>
      </c>
      <c r="CQ598" s="455" t="b">
        <f>IF(AS598="3/3",$M598*参照!$I$4,IF(AS598="2/3",$M598*参照!$I$5,IF(AS598="1/3",$M598*参照!$I$6,IF(AS598="1/4(多子)",$M598*参照!$I$4,IF(AS598="1/4(工･農)",$M598*参照!$I$7,IF(AS598="3/3(多子)",$M598*参照!$I$4,IF(AS598="2/3(多子)",$M598*参照!$I$4,IF(AS598="1/3(多子)",$M598*参照!$I$4,IF(AS598="多子世帯",$M598*参照!$I$4,IF(AS598="対象外",0))))))))))</f>
        <v>0</v>
      </c>
      <c r="CR598" s="456">
        <f t="shared" si="484"/>
        <v>0</v>
      </c>
      <c r="CS598" s="66"/>
      <c r="CT598" s="147"/>
      <c r="CU598" s="147"/>
      <c r="CV598" s="147"/>
      <c r="CW598" s="147"/>
      <c r="CX598" s="147"/>
      <c r="CY598" s="149"/>
      <c r="CZ598" s="100"/>
      <c r="DA598" s="147"/>
      <c r="DB598" s="147"/>
      <c r="DC598" s="147"/>
      <c r="DD598" s="147"/>
      <c r="DE598" s="147"/>
      <c r="DF598" s="148">
        <f t="shared" si="485"/>
        <v>0</v>
      </c>
      <c r="DG598" s="77">
        <f>IF(CD598=0,0,(ROUNDUP(O598*(BU598*参照!$C$5+BV598*参照!$C$6+BW598*参照!$C$7+BX598*参照!$C$8+BY598*参照!$C$9+BZ598*参照!$C$10+CA598*参照!$C$11+CB598*参照!$C$12+CC598*参照!$C$13)/CD598,-2)))</f>
        <v>0</v>
      </c>
      <c r="DH598" s="136" t="str">
        <f t="shared" si="456"/>
        <v>B</v>
      </c>
    </row>
    <row r="599" spans="1:112" ht="14.4">
      <c r="A599" s="138">
        <v>558</v>
      </c>
      <c r="B599" s="354"/>
      <c r="C599" s="355"/>
      <c r="D599" s="213"/>
      <c r="E599" s="213"/>
      <c r="F599" s="185"/>
      <c r="G599" s="213"/>
      <c r="H599" s="355"/>
      <c r="I599" s="237">
        <v>0</v>
      </c>
      <c r="J599" s="236">
        <f t="shared" si="457"/>
        <v>0</v>
      </c>
      <c r="K599" s="387">
        <f>IF(D599="昼間",参照!$E$4,IF(D599="夜間等",参照!$E$5,IF(D599="通信",参照!$E$6,0)))</f>
        <v>0</v>
      </c>
      <c r="L599" s="240">
        <f t="shared" si="458"/>
        <v>0</v>
      </c>
      <c r="M599" s="241">
        <f t="shared" si="459"/>
        <v>0</v>
      </c>
      <c r="N599" s="238"/>
      <c r="O599" s="238">
        <f t="shared" si="460"/>
        <v>0</v>
      </c>
      <c r="P599" s="389">
        <v>0</v>
      </c>
      <c r="Q599" s="392">
        <f>IF(D599="昼間",参照!$F$4,IF(D599="夜間等",参照!$F$5,IF(D599="通信",参照!$F$6,0)))</f>
        <v>0</v>
      </c>
      <c r="R599" s="240">
        <f t="shared" si="461"/>
        <v>0</v>
      </c>
      <c r="S599" s="214"/>
      <c r="T599" s="384">
        <f t="shared" si="462"/>
        <v>0</v>
      </c>
      <c r="U599" s="382">
        <f t="shared" si="463"/>
        <v>0</v>
      </c>
      <c r="V599" s="380">
        <f t="shared" si="464"/>
        <v>0</v>
      </c>
      <c r="W599" s="378">
        <f t="shared" si="465"/>
        <v>0</v>
      </c>
      <c r="X599" s="386" t="str">
        <f t="shared" si="435"/>
        <v>0</v>
      </c>
      <c r="Y599" s="379">
        <f t="shared" si="466"/>
        <v>0</v>
      </c>
      <c r="Z599" s="441"/>
      <c r="AA599" s="441"/>
      <c r="AB599" s="445">
        <f t="shared" si="467"/>
        <v>0</v>
      </c>
      <c r="AC599" s="356">
        <f t="shared" si="468"/>
        <v>0</v>
      </c>
      <c r="AD599" s="123">
        <f t="shared" si="436"/>
        <v>0</v>
      </c>
      <c r="AE599" s="123">
        <f t="shared" si="437"/>
        <v>0</v>
      </c>
      <c r="AF599" s="183"/>
      <c r="AG599" s="32"/>
      <c r="AH599" s="97"/>
      <c r="AI599" s="33"/>
      <c r="AJ599" s="97"/>
      <c r="AK599" s="33"/>
      <c r="AL599" s="97"/>
      <c r="AM599" s="98"/>
      <c r="AN599" s="99"/>
      <c r="AO599" s="147"/>
      <c r="AP599" s="147"/>
      <c r="AQ599" s="147"/>
      <c r="AR599" s="147"/>
      <c r="AS599" s="33"/>
      <c r="AT599" s="308">
        <f t="shared" si="438"/>
        <v>0</v>
      </c>
      <c r="AU599" s="295">
        <f t="shared" si="439"/>
        <v>0</v>
      </c>
      <c r="AV599" s="295">
        <f t="shared" si="440"/>
        <v>0</v>
      </c>
      <c r="AW599" s="295">
        <f t="shared" si="441"/>
        <v>0</v>
      </c>
      <c r="AX599" s="295">
        <f t="shared" si="442"/>
        <v>0</v>
      </c>
      <c r="AY599" s="295">
        <f t="shared" si="443"/>
        <v>0</v>
      </c>
      <c r="AZ599" s="295">
        <f t="shared" si="444"/>
        <v>0</v>
      </c>
      <c r="BA599" s="295">
        <f t="shared" si="445"/>
        <v>0</v>
      </c>
      <c r="BB599" s="310">
        <f t="shared" si="446"/>
        <v>0</v>
      </c>
      <c r="BC599" s="308">
        <f t="shared" si="447"/>
        <v>0</v>
      </c>
      <c r="BD599" s="308">
        <f t="shared" si="448"/>
        <v>0</v>
      </c>
      <c r="BE599" s="295">
        <f t="shared" si="449"/>
        <v>0</v>
      </c>
      <c r="BF599" s="308">
        <f t="shared" si="450"/>
        <v>0</v>
      </c>
      <c r="BG599" s="295">
        <f t="shared" si="451"/>
        <v>0</v>
      </c>
      <c r="BH599" s="308">
        <f t="shared" si="452"/>
        <v>0</v>
      </c>
      <c r="BI599" s="295">
        <f t="shared" si="453"/>
        <v>0</v>
      </c>
      <c r="BJ599" s="295">
        <f t="shared" si="454"/>
        <v>0</v>
      </c>
      <c r="BK599" s="310">
        <f t="shared" si="455"/>
        <v>0</v>
      </c>
      <c r="BL599" s="317">
        <f t="shared" si="469"/>
        <v>0</v>
      </c>
      <c r="BM599" s="299">
        <f t="shared" si="469"/>
        <v>0</v>
      </c>
      <c r="BN599" s="299">
        <f t="shared" si="470"/>
        <v>0</v>
      </c>
      <c r="BO599" s="299">
        <f t="shared" si="469"/>
        <v>0</v>
      </c>
      <c r="BP599" s="299">
        <f t="shared" si="471"/>
        <v>0</v>
      </c>
      <c r="BQ599" s="299">
        <f t="shared" si="469"/>
        <v>0</v>
      </c>
      <c r="BR599" s="299">
        <f t="shared" si="472"/>
        <v>0</v>
      </c>
      <c r="BS599" s="299">
        <f t="shared" si="473"/>
        <v>0</v>
      </c>
      <c r="BT599" s="318">
        <f t="shared" si="473"/>
        <v>0</v>
      </c>
      <c r="BU599" s="450">
        <f t="shared" si="474"/>
        <v>0</v>
      </c>
      <c r="BV599" s="451">
        <f t="shared" si="475"/>
        <v>0</v>
      </c>
      <c r="BW599" s="451">
        <f t="shared" si="476"/>
        <v>0</v>
      </c>
      <c r="BX599" s="451">
        <f t="shared" si="477"/>
        <v>0</v>
      </c>
      <c r="BY599" s="451">
        <f t="shared" si="478"/>
        <v>0</v>
      </c>
      <c r="BZ599" s="451">
        <f t="shared" si="479"/>
        <v>0</v>
      </c>
      <c r="CA599" s="451">
        <f t="shared" si="480"/>
        <v>0</v>
      </c>
      <c r="CB599" s="451">
        <f t="shared" si="481"/>
        <v>0</v>
      </c>
      <c r="CC599" s="451">
        <f t="shared" si="482"/>
        <v>0</v>
      </c>
      <c r="CD599" s="452">
        <f t="shared" si="483"/>
        <v>0</v>
      </c>
      <c r="CE599" s="453">
        <f>IF($AF599="3/3",$R599*参照!$J$4,IF($AF599="2/3",$R599*参照!$J$5,IF($AF599="1/3",$R599*参照!$J$6,IF($AF599="1/4(多子)",$R599*参照!$J$4,IF($AF599="1/4(工･農)",$R599*参照!$J$7,IF($AF599="3/3(多子)",$R599*参照!$J$4,IF($AF599="2/3(多子)",$R599*参照!$J$4,IF($AF599="1/3(多子)",$R599*参照!$J$4,IF($AF599="多子世帯",$R599*参照!$J$4,)))))))))</f>
        <v>0</v>
      </c>
      <c r="CF599" s="454" t="b">
        <f>IF(AH599="3/3",$M599*参照!$I$4,IF(AH599="2/3",$M599*参照!$I$5,IF(AH599="1/3",$M599*参照!$I$6,IF(AH599="1/4(多子)",$M599*参照!$I$4,IF(AH599="1/4(工･農)",$M599*参照!$I$7,IF(AH599="3/3(多子)",$M599*参照!$I$4,IF(AH599="2/3(多子)",$M599*参照!$I$4,IF(AH599="1/3(多子)",$M599*参照!$I$4,IF(AH599="多子世帯",$M599*参照!$I$4,IF(AH599="対象外",0))))))))))</f>
        <v>0</v>
      </c>
      <c r="CG599" s="454" t="b">
        <f>IF(AI599="3/3",$M599*参照!$I$4,IF(AI599="2/3",$M599*参照!$I$5,IF(AI599="1/3",$M599*参照!$I$6,IF(AI599="1/4(多子)",$M599*参照!$I$4,IF(AI599="1/4(工･農)",$M599*参照!$I$7,IF(AI599="3/3(多子)",$M599*参照!$I$4,IF(AI599="2/3(多子)",$M599*参照!$I$4,IF(AI599="1/3(多子)",$M599*参照!$I$4,IF(AI599="多子世帯",$M599*参照!$I$4,IF(AI599="対象外",0))))))))))</f>
        <v>0</v>
      </c>
      <c r="CH599" s="454" t="b">
        <f>IF(AJ599="3/3",$M599*参照!$I$4,IF(AJ599="2/3",$M599*参照!$I$5,IF(AJ599="1/3",$M599*参照!$I$6,IF(AJ599="1/4(多子)",$M599*参照!$I$4,IF(AJ599="1/4(工･農)",$M599*参照!$I$7,IF(AJ599="3/3(多子)",$M599*参照!$I$4,IF(AJ599="2/3(多子)",$M599*参照!$I$4,IF(AJ599="1/3(多子)",$M599*参照!$I$4,IF(AJ599="多子世帯",$M599*参照!$I$4,IF(AJ599="対象外",0))))))))))</f>
        <v>0</v>
      </c>
      <c r="CI599" s="454" t="b">
        <f>IF(AK599="3/3",$M599*参照!$I$4,IF(AK599="2/3",$M599*参照!$I$5,IF(AK599="1/3",$M599*参照!$I$6,IF(AK599="1/4(多子)",$M599*参照!$I$4,IF(AK599="1/4(工･農)",$M599*参照!$I$7,IF(AK599="3/3(多子)",$M599*参照!$I$4,IF(AK599="2/3(多子)",$M599*参照!$I$4,IF(AK599="1/3(多子)",$M599*参照!$I$4,IF(AK599="多子世帯",$M599*参照!$I$4,IF(AK599="対象外",0))))))))))</f>
        <v>0</v>
      </c>
      <c r="CJ599" s="454" t="b">
        <f>IF(AL599="3/3",$M599*参照!$I$4,IF(AL599="2/3",$M599*参照!$I$5,IF(AL599="1/3",$M599*参照!$I$6,IF(AL599="1/4(多子)",$M599*参照!$I$4,IF(AL599="1/4(工･農)",$M599*参照!$I$7,IF(AL599="3/3(多子)",$M599*参照!$I$4,IF(AL599="2/3(多子)",$M599*参照!$I$4,IF(AL599="1/3(多子)",$M599*参照!$I$4,IF(AL599="多子世帯",$M599*参照!$I$4,IF(AL599="対象外",0))))))))))</f>
        <v>0</v>
      </c>
      <c r="CK599" s="454" t="b">
        <f>IF(AM599="3/3",$M599*参照!$I$4,IF(AM599="2/3",$M599*参照!$I$5,IF(AM599="1/3",$M599*参照!$I$6,IF(AM599="1/4(多子)",$M599*参照!$I$4,IF(AM599="1/4(工･農)",$M599*参照!$I$7,IF(AM599="3/3(多子)",$M599*参照!$I$4,IF(AM599="2/3(多子)",$M599*参照!$I$4,IF(AM599="1/3(多子)",$M599*参照!$I$4,IF(AM599="多子世帯",$M599*参照!$I$4,IF(AM599="対象外",0))))))))))</f>
        <v>0</v>
      </c>
      <c r="CL599" s="454" t="b">
        <f>IF(AN599="3/3",$M599*参照!$I$4,IF(AN599="2/3",$M599*参照!$I$5,IF(AN599="1/3",$M599*参照!$I$6,IF(AN599="1/4(多子)",$M599*参照!$I$4,IF(AN599="1/4(工･農)",$M599*参照!$I$7,IF(AN599="3/3(多子)",$M599*参照!$I$4,IF(AN599="2/3(多子)",$M599*参照!$I$4,IF(AN599="1/3(多子)",$M599*参照!$I$4,IF(AN599="多子世帯",$M599*参照!$I$4,IF(AN599="対象外",0))))))))))</f>
        <v>0</v>
      </c>
      <c r="CM599" s="454" t="b">
        <f>IF(AO599="3/3",$M599*参照!$I$4,IF(AO599="2/3",$M599*参照!$I$5,IF(AO599="1/3",$M599*参照!$I$6,IF(AO599="1/4(多子)",$M599*参照!$I$4,IF(AO599="1/4(工･農)",$M599*参照!$I$7,IF(AO599="3/3(多子)",$M599*参照!$I$4,IF(AO599="2/3(多子)",$M599*参照!$I$4,IF(AO599="1/3(多子)",$M599*参照!$I$4,IF(AO599="多子世帯",$M599*参照!$I$4,IF(AO599="対象外",0))))))))))</f>
        <v>0</v>
      </c>
      <c r="CN599" s="454" t="b">
        <f>IF(AP599="3/3",$M599*参照!$I$4,IF(AP599="2/3",$M599*参照!$I$5,IF(AP599="1/3",$M599*参照!$I$6,IF(AP599="1/4(多子)",$M599*参照!$I$4,IF(AP599="1/4(工･農)",$M599*参照!$I$7,IF(AP599="3/3(多子)",$M599*参照!$I$4,IF(AP599="2/3(多子)",$M599*参照!$I$4,IF(AP599="1/3(多子)",$M599*参照!$I$4,IF(AP599="多子世帯",$M599*参照!$I$4,IF(AP599="対象外",0))))))))))</f>
        <v>0</v>
      </c>
      <c r="CO599" s="454" t="b">
        <f>IF(AQ599="3/3",$M599*参照!$I$4,IF(AQ599="2/3",$M599*参照!$I$5,IF(AQ599="1/3",$M599*参照!$I$6,IF(AQ599="1/4(多子)",$M599*参照!$I$4,IF(AQ599="1/4(工･農)",$M599*参照!$I$7,IF(AQ599="3/3(多子)",$M599*参照!$I$4,IF(AQ599="2/3(多子)",$M599*参照!$I$4,IF(AQ599="1/3(多子)",$M599*参照!$I$4,IF(AQ599="多子世帯",$M599*参照!$I$4,IF(AQ599="対象外",0))))))))))</f>
        <v>0</v>
      </c>
      <c r="CP599" s="454" t="b">
        <f>IF(AR599="3/3",$M599*参照!$I$4,IF(AR599="2/3",$M599*参照!$I$5,IF(AR599="1/3",$M599*参照!$I$6,IF(AR599="1/4(多子)",$M599*参照!$I$4,IF(AR599="1/4(工･農)",$M599*参照!$I$7,IF(AR599="3/3(多子)",$M599*参照!$I$4,IF(AR599="2/3(多子)",$M599*参照!$I$4,IF(AR599="1/3(多子)",$M599*参照!$I$4,IF(AR599="多子世帯",$M599*参照!$I$4,IF(AR599="対象外",0))))))))))</f>
        <v>0</v>
      </c>
      <c r="CQ599" s="455" t="b">
        <f>IF(AS599="3/3",$M599*参照!$I$4,IF(AS599="2/3",$M599*参照!$I$5,IF(AS599="1/3",$M599*参照!$I$6,IF(AS599="1/4(多子)",$M599*参照!$I$4,IF(AS599="1/4(工･農)",$M599*参照!$I$7,IF(AS599="3/3(多子)",$M599*参照!$I$4,IF(AS599="2/3(多子)",$M599*参照!$I$4,IF(AS599="1/3(多子)",$M599*参照!$I$4,IF(AS599="多子世帯",$M599*参照!$I$4,IF(AS599="対象外",0))))))))))</f>
        <v>0</v>
      </c>
      <c r="CR599" s="456">
        <f t="shared" si="484"/>
        <v>0</v>
      </c>
      <c r="CS599" s="66"/>
      <c r="CT599" s="147"/>
      <c r="CU599" s="147"/>
      <c r="CV599" s="147"/>
      <c r="CW599" s="147"/>
      <c r="CX599" s="147"/>
      <c r="CY599" s="149"/>
      <c r="CZ599" s="100"/>
      <c r="DA599" s="147"/>
      <c r="DB599" s="147"/>
      <c r="DC599" s="147"/>
      <c r="DD599" s="147"/>
      <c r="DE599" s="147"/>
      <c r="DF599" s="148">
        <f t="shared" si="485"/>
        <v>0</v>
      </c>
      <c r="DG599" s="77">
        <f>IF(CD599=0,0,(ROUNDUP(O599*(BU599*参照!$C$5+BV599*参照!$C$6+BW599*参照!$C$7+BX599*参照!$C$8+BY599*参照!$C$9+BZ599*参照!$C$10+CA599*参照!$C$11+CB599*参照!$C$12+CC599*参照!$C$13)/CD599,-2)))</f>
        <v>0</v>
      </c>
      <c r="DH599" s="136" t="str">
        <f t="shared" si="456"/>
        <v>B</v>
      </c>
    </row>
    <row r="600" spans="1:112" ht="14.4">
      <c r="A600" s="138">
        <v>559</v>
      </c>
      <c r="B600" s="354"/>
      <c r="C600" s="355"/>
      <c r="D600" s="213"/>
      <c r="E600" s="213"/>
      <c r="F600" s="185"/>
      <c r="G600" s="213"/>
      <c r="H600" s="355"/>
      <c r="I600" s="237">
        <v>0</v>
      </c>
      <c r="J600" s="236">
        <f t="shared" si="457"/>
        <v>0</v>
      </c>
      <c r="K600" s="387">
        <f>IF(D600="昼間",参照!$E$4,IF(D600="夜間等",参照!$E$5,IF(D600="通信",参照!$E$6,0)))</f>
        <v>0</v>
      </c>
      <c r="L600" s="240">
        <f t="shared" si="458"/>
        <v>0</v>
      </c>
      <c r="M600" s="241">
        <f t="shared" si="459"/>
        <v>0</v>
      </c>
      <c r="N600" s="238"/>
      <c r="O600" s="238">
        <f t="shared" si="460"/>
        <v>0</v>
      </c>
      <c r="P600" s="389">
        <v>0</v>
      </c>
      <c r="Q600" s="392">
        <f>IF(D600="昼間",参照!$F$4,IF(D600="夜間等",参照!$F$5,IF(D600="通信",参照!$F$6,0)))</f>
        <v>0</v>
      </c>
      <c r="R600" s="240">
        <f t="shared" si="461"/>
        <v>0</v>
      </c>
      <c r="S600" s="214"/>
      <c r="T600" s="384">
        <f t="shared" si="462"/>
        <v>0</v>
      </c>
      <c r="U600" s="382">
        <f t="shared" si="463"/>
        <v>0</v>
      </c>
      <c r="V600" s="380">
        <f t="shared" si="464"/>
        <v>0</v>
      </c>
      <c r="W600" s="378">
        <f t="shared" si="465"/>
        <v>0</v>
      </c>
      <c r="X600" s="386" t="str">
        <f t="shared" si="435"/>
        <v>0</v>
      </c>
      <c r="Y600" s="379">
        <f t="shared" si="466"/>
        <v>0</v>
      </c>
      <c r="Z600" s="441"/>
      <c r="AA600" s="441"/>
      <c r="AB600" s="445">
        <f t="shared" si="467"/>
        <v>0</v>
      </c>
      <c r="AC600" s="356">
        <f t="shared" si="468"/>
        <v>0</v>
      </c>
      <c r="AD600" s="123">
        <f t="shared" si="436"/>
        <v>0</v>
      </c>
      <c r="AE600" s="123">
        <f t="shared" si="437"/>
        <v>0</v>
      </c>
      <c r="AF600" s="183"/>
      <c r="AG600" s="32"/>
      <c r="AH600" s="97"/>
      <c r="AI600" s="33"/>
      <c r="AJ600" s="97"/>
      <c r="AK600" s="33"/>
      <c r="AL600" s="97"/>
      <c r="AM600" s="98"/>
      <c r="AN600" s="99"/>
      <c r="AO600" s="147"/>
      <c r="AP600" s="147"/>
      <c r="AQ600" s="147"/>
      <c r="AR600" s="147"/>
      <c r="AS600" s="33"/>
      <c r="AT600" s="308">
        <f t="shared" si="438"/>
        <v>0</v>
      </c>
      <c r="AU600" s="295">
        <f t="shared" si="439"/>
        <v>0</v>
      </c>
      <c r="AV600" s="295">
        <f t="shared" si="440"/>
        <v>0</v>
      </c>
      <c r="AW600" s="295">
        <f t="shared" si="441"/>
        <v>0</v>
      </c>
      <c r="AX600" s="295">
        <f t="shared" si="442"/>
        <v>0</v>
      </c>
      <c r="AY600" s="295">
        <f t="shared" si="443"/>
        <v>0</v>
      </c>
      <c r="AZ600" s="295">
        <f t="shared" si="444"/>
        <v>0</v>
      </c>
      <c r="BA600" s="295">
        <f t="shared" si="445"/>
        <v>0</v>
      </c>
      <c r="BB600" s="310">
        <f t="shared" si="446"/>
        <v>0</v>
      </c>
      <c r="BC600" s="308">
        <f t="shared" si="447"/>
        <v>0</v>
      </c>
      <c r="BD600" s="308">
        <f t="shared" si="448"/>
        <v>0</v>
      </c>
      <c r="BE600" s="295">
        <f t="shared" si="449"/>
        <v>0</v>
      </c>
      <c r="BF600" s="308">
        <f t="shared" si="450"/>
        <v>0</v>
      </c>
      <c r="BG600" s="295">
        <f t="shared" si="451"/>
        <v>0</v>
      </c>
      <c r="BH600" s="308">
        <f t="shared" si="452"/>
        <v>0</v>
      </c>
      <c r="BI600" s="295">
        <f t="shared" si="453"/>
        <v>0</v>
      </c>
      <c r="BJ600" s="295">
        <f t="shared" si="454"/>
        <v>0</v>
      </c>
      <c r="BK600" s="310">
        <f t="shared" si="455"/>
        <v>0</v>
      </c>
      <c r="BL600" s="317">
        <f t="shared" si="469"/>
        <v>0</v>
      </c>
      <c r="BM600" s="299">
        <f t="shared" si="469"/>
        <v>0</v>
      </c>
      <c r="BN600" s="299">
        <f t="shared" si="470"/>
        <v>0</v>
      </c>
      <c r="BO600" s="299">
        <f t="shared" si="469"/>
        <v>0</v>
      </c>
      <c r="BP600" s="299">
        <f t="shared" si="471"/>
        <v>0</v>
      </c>
      <c r="BQ600" s="299">
        <f t="shared" si="469"/>
        <v>0</v>
      </c>
      <c r="BR600" s="299">
        <f t="shared" si="472"/>
        <v>0</v>
      </c>
      <c r="BS600" s="299">
        <f t="shared" si="473"/>
        <v>0</v>
      </c>
      <c r="BT600" s="318">
        <f t="shared" si="473"/>
        <v>0</v>
      </c>
      <c r="BU600" s="450">
        <f t="shared" si="474"/>
        <v>0</v>
      </c>
      <c r="BV600" s="451">
        <f t="shared" si="475"/>
        <v>0</v>
      </c>
      <c r="BW600" s="451">
        <f t="shared" si="476"/>
        <v>0</v>
      </c>
      <c r="BX600" s="451">
        <f t="shared" si="477"/>
        <v>0</v>
      </c>
      <c r="BY600" s="451">
        <f t="shared" si="478"/>
        <v>0</v>
      </c>
      <c r="BZ600" s="451">
        <f t="shared" si="479"/>
        <v>0</v>
      </c>
      <c r="CA600" s="451">
        <f t="shared" si="480"/>
        <v>0</v>
      </c>
      <c r="CB600" s="451">
        <f t="shared" si="481"/>
        <v>0</v>
      </c>
      <c r="CC600" s="451">
        <f t="shared" si="482"/>
        <v>0</v>
      </c>
      <c r="CD600" s="452">
        <f t="shared" si="483"/>
        <v>0</v>
      </c>
      <c r="CE600" s="453">
        <f>IF($AF600="3/3",$R600*参照!$J$4,IF($AF600="2/3",$R600*参照!$J$5,IF($AF600="1/3",$R600*参照!$J$6,IF($AF600="1/4(多子)",$R600*参照!$J$4,IF($AF600="1/4(工･農)",$R600*参照!$J$7,IF($AF600="3/3(多子)",$R600*参照!$J$4,IF($AF600="2/3(多子)",$R600*参照!$J$4,IF($AF600="1/3(多子)",$R600*参照!$J$4,IF($AF600="多子世帯",$R600*参照!$J$4,)))))))))</f>
        <v>0</v>
      </c>
      <c r="CF600" s="454" t="b">
        <f>IF(AH600="3/3",$M600*参照!$I$4,IF(AH600="2/3",$M600*参照!$I$5,IF(AH600="1/3",$M600*参照!$I$6,IF(AH600="1/4(多子)",$M600*参照!$I$4,IF(AH600="1/4(工･農)",$M600*参照!$I$7,IF(AH600="3/3(多子)",$M600*参照!$I$4,IF(AH600="2/3(多子)",$M600*参照!$I$4,IF(AH600="1/3(多子)",$M600*参照!$I$4,IF(AH600="多子世帯",$M600*参照!$I$4,IF(AH600="対象外",0))))))))))</f>
        <v>0</v>
      </c>
      <c r="CG600" s="454" t="b">
        <f>IF(AI600="3/3",$M600*参照!$I$4,IF(AI600="2/3",$M600*参照!$I$5,IF(AI600="1/3",$M600*参照!$I$6,IF(AI600="1/4(多子)",$M600*参照!$I$4,IF(AI600="1/4(工･農)",$M600*参照!$I$7,IF(AI600="3/3(多子)",$M600*参照!$I$4,IF(AI600="2/3(多子)",$M600*参照!$I$4,IF(AI600="1/3(多子)",$M600*参照!$I$4,IF(AI600="多子世帯",$M600*参照!$I$4,IF(AI600="対象外",0))))))))))</f>
        <v>0</v>
      </c>
      <c r="CH600" s="454" t="b">
        <f>IF(AJ600="3/3",$M600*参照!$I$4,IF(AJ600="2/3",$M600*参照!$I$5,IF(AJ600="1/3",$M600*参照!$I$6,IF(AJ600="1/4(多子)",$M600*参照!$I$4,IF(AJ600="1/4(工･農)",$M600*参照!$I$7,IF(AJ600="3/3(多子)",$M600*参照!$I$4,IF(AJ600="2/3(多子)",$M600*参照!$I$4,IF(AJ600="1/3(多子)",$M600*参照!$I$4,IF(AJ600="多子世帯",$M600*参照!$I$4,IF(AJ600="対象外",0))))))))))</f>
        <v>0</v>
      </c>
      <c r="CI600" s="454" t="b">
        <f>IF(AK600="3/3",$M600*参照!$I$4,IF(AK600="2/3",$M600*参照!$I$5,IF(AK600="1/3",$M600*参照!$I$6,IF(AK600="1/4(多子)",$M600*参照!$I$4,IF(AK600="1/4(工･農)",$M600*参照!$I$7,IF(AK600="3/3(多子)",$M600*参照!$I$4,IF(AK600="2/3(多子)",$M600*参照!$I$4,IF(AK600="1/3(多子)",$M600*参照!$I$4,IF(AK600="多子世帯",$M600*参照!$I$4,IF(AK600="対象外",0))))))))))</f>
        <v>0</v>
      </c>
      <c r="CJ600" s="454" t="b">
        <f>IF(AL600="3/3",$M600*参照!$I$4,IF(AL600="2/3",$M600*参照!$I$5,IF(AL600="1/3",$M600*参照!$I$6,IF(AL600="1/4(多子)",$M600*参照!$I$4,IF(AL600="1/4(工･農)",$M600*参照!$I$7,IF(AL600="3/3(多子)",$M600*参照!$I$4,IF(AL600="2/3(多子)",$M600*参照!$I$4,IF(AL600="1/3(多子)",$M600*参照!$I$4,IF(AL600="多子世帯",$M600*参照!$I$4,IF(AL600="対象外",0))))))))))</f>
        <v>0</v>
      </c>
      <c r="CK600" s="454" t="b">
        <f>IF(AM600="3/3",$M600*参照!$I$4,IF(AM600="2/3",$M600*参照!$I$5,IF(AM600="1/3",$M600*参照!$I$6,IF(AM600="1/4(多子)",$M600*参照!$I$4,IF(AM600="1/4(工･農)",$M600*参照!$I$7,IF(AM600="3/3(多子)",$M600*参照!$I$4,IF(AM600="2/3(多子)",$M600*参照!$I$4,IF(AM600="1/3(多子)",$M600*参照!$I$4,IF(AM600="多子世帯",$M600*参照!$I$4,IF(AM600="対象外",0))))))))))</f>
        <v>0</v>
      </c>
      <c r="CL600" s="454" t="b">
        <f>IF(AN600="3/3",$M600*参照!$I$4,IF(AN600="2/3",$M600*参照!$I$5,IF(AN600="1/3",$M600*参照!$I$6,IF(AN600="1/4(多子)",$M600*参照!$I$4,IF(AN600="1/4(工･農)",$M600*参照!$I$7,IF(AN600="3/3(多子)",$M600*参照!$I$4,IF(AN600="2/3(多子)",$M600*参照!$I$4,IF(AN600="1/3(多子)",$M600*参照!$I$4,IF(AN600="多子世帯",$M600*参照!$I$4,IF(AN600="対象外",0))))))))))</f>
        <v>0</v>
      </c>
      <c r="CM600" s="454" t="b">
        <f>IF(AO600="3/3",$M600*参照!$I$4,IF(AO600="2/3",$M600*参照!$I$5,IF(AO600="1/3",$M600*参照!$I$6,IF(AO600="1/4(多子)",$M600*参照!$I$4,IF(AO600="1/4(工･農)",$M600*参照!$I$7,IF(AO600="3/3(多子)",$M600*参照!$I$4,IF(AO600="2/3(多子)",$M600*参照!$I$4,IF(AO600="1/3(多子)",$M600*参照!$I$4,IF(AO600="多子世帯",$M600*参照!$I$4,IF(AO600="対象外",0))))))))))</f>
        <v>0</v>
      </c>
      <c r="CN600" s="454" t="b">
        <f>IF(AP600="3/3",$M600*参照!$I$4,IF(AP600="2/3",$M600*参照!$I$5,IF(AP600="1/3",$M600*参照!$I$6,IF(AP600="1/4(多子)",$M600*参照!$I$4,IF(AP600="1/4(工･農)",$M600*参照!$I$7,IF(AP600="3/3(多子)",$M600*参照!$I$4,IF(AP600="2/3(多子)",$M600*参照!$I$4,IF(AP600="1/3(多子)",$M600*参照!$I$4,IF(AP600="多子世帯",$M600*参照!$I$4,IF(AP600="対象外",0))))))))))</f>
        <v>0</v>
      </c>
      <c r="CO600" s="454" t="b">
        <f>IF(AQ600="3/3",$M600*参照!$I$4,IF(AQ600="2/3",$M600*参照!$I$5,IF(AQ600="1/3",$M600*参照!$I$6,IF(AQ600="1/4(多子)",$M600*参照!$I$4,IF(AQ600="1/4(工･農)",$M600*参照!$I$7,IF(AQ600="3/3(多子)",$M600*参照!$I$4,IF(AQ600="2/3(多子)",$M600*参照!$I$4,IF(AQ600="1/3(多子)",$M600*参照!$I$4,IF(AQ600="多子世帯",$M600*参照!$I$4,IF(AQ600="対象外",0))))))))))</f>
        <v>0</v>
      </c>
      <c r="CP600" s="454" t="b">
        <f>IF(AR600="3/3",$M600*参照!$I$4,IF(AR600="2/3",$M600*参照!$I$5,IF(AR600="1/3",$M600*参照!$I$6,IF(AR600="1/4(多子)",$M600*参照!$I$4,IF(AR600="1/4(工･農)",$M600*参照!$I$7,IF(AR600="3/3(多子)",$M600*参照!$I$4,IF(AR600="2/3(多子)",$M600*参照!$I$4,IF(AR600="1/3(多子)",$M600*参照!$I$4,IF(AR600="多子世帯",$M600*参照!$I$4,IF(AR600="対象外",0))))))))))</f>
        <v>0</v>
      </c>
      <c r="CQ600" s="455" t="b">
        <f>IF(AS600="3/3",$M600*参照!$I$4,IF(AS600="2/3",$M600*参照!$I$5,IF(AS600="1/3",$M600*参照!$I$6,IF(AS600="1/4(多子)",$M600*参照!$I$4,IF(AS600="1/4(工･農)",$M600*参照!$I$7,IF(AS600="3/3(多子)",$M600*参照!$I$4,IF(AS600="2/3(多子)",$M600*参照!$I$4,IF(AS600="1/3(多子)",$M600*参照!$I$4,IF(AS600="多子世帯",$M600*参照!$I$4,IF(AS600="対象外",0))))))))))</f>
        <v>0</v>
      </c>
      <c r="CR600" s="456">
        <f t="shared" si="484"/>
        <v>0</v>
      </c>
      <c r="CS600" s="66"/>
      <c r="CT600" s="147"/>
      <c r="CU600" s="147"/>
      <c r="CV600" s="147"/>
      <c r="CW600" s="147"/>
      <c r="CX600" s="147"/>
      <c r="CY600" s="149"/>
      <c r="CZ600" s="100"/>
      <c r="DA600" s="147"/>
      <c r="DB600" s="147"/>
      <c r="DC600" s="147"/>
      <c r="DD600" s="147"/>
      <c r="DE600" s="147"/>
      <c r="DF600" s="148">
        <f t="shared" si="485"/>
        <v>0</v>
      </c>
      <c r="DG600" s="77">
        <f>IF(CD600=0,0,(ROUNDUP(O600*(BU600*参照!$C$5+BV600*参照!$C$6+BW600*参照!$C$7+BX600*参照!$C$8+BY600*参照!$C$9+BZ600*参照!$C$10+CA600*参照!$C$11+CB600*参照!$C$12+CC600*参照!$C$13)/CD600,-2)))</f>
        <v>0</v>
      </c>
      <c r="DH600" s="136" t="str">
        <f t="shared" si="456"/>
        <v>B</v>
      </c>
    </row>
    <row r="601" spans="1:112" ht="14.4">
      <c r="A601" s="138">
        <v>560</v>
      </c>
      <c r="B601" s="354"/>
      <c r="C601" s="355"/>
      <c r="D601" s="213"/>
      <c r="E601" s="213"/>
      <c r="F601" s="185"/>
      <c r="G601" s="213"/>
      <c r="H601" s="355"/>
      <c r="I601" s="237">
        <v>0</v>
      </c>
      <c r="J601" s="236">
        <f t="shared" si="457"/>
        <v>0</v>
      </c>
      <c r="K601" s="387">
        <f>IF(D601="昼間",参照!$E$4,IF(D601="夜間等",参照!$E$5,IF(D601="通信",参照!$E$6,0)))</f>
        <v>0</v>
      </c>
      <c r="L601" s="240">
        <f t="shared" si="458"/>
        <v>0</v>
      </c>
      <c r="M601" s="241">
        <f t="shared" si="459"/>
        <v>0</v>
      </c>
      <c r="N601" s="238"/>
      <c r="O601" s="238">
        <f t="shared" si="460"/>
        <v>0</v>
      </c>
      <c r="P601" s="389">
        <v>0</v>
      </c>
      <c r="Q601" s="392">
        <f>IF(D601="昼間",参照!$F$4,IF(D601="夜間等",参照!$F$5,IF(D601="通信",参照!$F$6,0)))</f>
        <v>0</v>
      </c>
      <c r="R601" s="240">
        <f t="shared" si="461"/>
        <v>0</v>
      </c>
      <c r="S601" s="214"/>
      <c r="T601" s="384">
        <f t="shared" si="462"/>
        <v>0</v>
      </c>
      <c r="U601" s="382">
        <f t="shared" si="463"/>
        <v>0</v>
      </c>
      <c r="V601" s="380">
        <f t="shared" si="464"/>
        <v>0</v>
      </c>
      <c r="W601" s="378">
        <f t="shared" si="465"/>
        <v>0</v>
      </c>
      <c r="X601" s="386" t="str">
        <f t="shared" si="435"/>
        <v>0</v>
      </c>
      <c r="Y601" s="379">
        <f t="shared" si="466"/>
        <v>0</v>
      </c>
      <c r="Z601" s="441"/>
      <c r="AA601" s="441"/>
      <c r="AB601" s="445">
        <f t="shared" si="467"/>
        <v>0</v>
      </c>
      <c r="AC601" s="356">
        <f t="shared" si="468"/>
        <v>0</v>
      </c>
      <c r="AD601" s="123">
        <f t="shared" si="436"/>
        <v>0</v>
      </c>
      <c r="AE601" s="123">
        <f t="shared" si="437"/>
        <v>0</v>
      </c>
      <c r="AF601" s="183"/>
      <c r="AG601" s="32"/>
      <c r="AH601" s="97"/>
      <c r="AI601" s="33"/>
      <c r="AJ601" s="97"/>
      <c r="AK601" s="33"/>
      <c r="AL601" s="97"/>
      <c r="AM601" s="98"/>
      <c r="AN601" s="99"/>
      <c r="AO601" s="147"/>
      <c r="AP601" s="147"/>
      <c r="AQ601" s="147"/>
      <c r="AR601" s="147"/>
      <c r="AS601" s="33"/>
      <c r="AT601" s="308">
        <f t="shared" si="438"/>
        <v>0</v>
      </c>
      <c r="AU601" s="295">
        <f t="shared" si="439"/>
        <v>0</v>
      </c>
      <c r="AV601" s="295">
        <f t="shared" si="440"/>
        <v>0</v>
      </c>
      <c r="AW601" s="295">
        <f t="shared" si="441"/>
        <v>0</v>
      </c>
      <c r="AX601" s="295">
        <f t="shared" si="442"/>
        <v>0</v>
      </c>
      <c r="AY601" s="295">
        <f t="shared" si="443"/>
        <v>0</v>
      </c>
      <c r="AZ601" s="295">
        <f t="shared" si="444"/>
        <v>0</v>
      </c>
      <c r="BA601" s="295">
        <f t="shared" si="445"/>
        <v>0</v>
      </c>
      <c r="BB601" s="310">
        <f t="shared" si="446"/>
        <v>0</v>
      </c>
      <c r="BC601" s="308">
        <f t="shared" si="447"/>
        <v>0</v>
      </c>
      <c r="BD601" s="308">
        <f t="shared" si="448"/>
        <v>0</v>
      </c>
      <c r="BE601" s="295">
        <f t="shared" si="449"/>
        <v>0</v>
      </c>
      <c r="BF601" s="308">
        <f t="shared" si="450"/>
        <v>0</v>
      </c>
      <c r="BG601" s="295">
        <f t="shared" si="451"/>
        <v>0</v>
      </c>
      <c r="BH601" s="308">
        <f t="shared" si="452"/>
        <v>0</v>
      </c>
      <c r="BI601" s="295">
        <f t="shared" si="453"/>
        <v>0</v>
      </c>
      <c r="BJ601" s="295">
        <f t="shared" si="454"/>
        <v>0</v>
      </c>
      <c r="BK601" s="310">
        <f t="shared" si="455"/>
        <v>0</v>
      </c>
      <c r="BL601" s="317">
        <f t="shared" si="469"/>
        <v>0</v>
      </c>
      <c r="BM601" s="299">
        <f t="shared" si="469"/>
        <v>0</v>
      </c>
      <c r="BN601" s="299">
        <f t="shared" si="470"/>
        <v>0</v>
      </c>
      <c r="BO601" s="299">
        <f t="shared" si="469"/>
        <v>0</v>
      </c>
      <c r="BP601" s="299">
        <f t="shared" si="471"/>
        <v>0</v>
      </c>
      <c r="BQ601" s="299">
        <f t="shared" si="469"/>
        <v>0</v>
      </c>
      <c r="BR601" s="299">
        <f t="shared" si="472"/>
        <v>0</v>
      </c>
      <c r="BS601" s="299">
        <f t="shared" si="473"/>
        <v>0</v>
      </c>
      <c r="BT601" s="318">
        <f t="shared" si="473"/>
        <v>0</v>
      </c>
      <c r="BU601" s="450">
        <f t="shared" si="474"/>
        <v>0</v>
      </c>
      <c r="BV601" s="451">
        <f t="shared" si="475"/>
        <v>0</v>
      </c>
      <c r="BW601" s="451">
        <f t="shared" si="476"/>
        <v>0</v>
      </c>
      <c r="BX601" s="451">
        <f t="shared" si="477"/>
        <v>0</v>
      </c>
      <c r="BY601" s="451">
        <f t="shared" si="478"/>
        <v>0</v>
      </c>
      <c r="BZ601" s="451">
        <f t="shared" si="479"/>
        <v>0</v>
      </c>
      <c r="CA601" s="451">
        <f t="shared" si="480"/>
        <v>0</v>
      </c>
      <c r="CB601" s="451">
        <f t="shared" si="481"/>
        <v>0</v>
      </c>
      <c r="CC601" s="451">
        <f t="shared" si="482"/>
        <v>0</v>
      </c>
      <c r="CD601" s="452">
        <f t="shared" si="483"/>
        <v>0</v>
      </c>
      <c r="CE601" s="453">
        <f>IF($AF601="3/3",$R601*参照!$J$4,IF($AF601="2/3",$R601*参照!$J$5,IF($AF601="1/3",$R601*参照!$J$6,IF($AF601="1/4(多子)",$R601*参照!$J$4,IF($AF601="1/4(工･農)",$R601*参照!$J$7,IF($AF601="3/3(多子)",$R601*参照!$J$4,IF($AF601="2/3(多子)",$R601*参照!$J$4,IF($AF601="1/3(多子)",$R601*参照!$J$4,IF($AF601="多子世帯",$R601*参照!$J$4,)))))))))</f>
        <v>0</v>
      </c>
      <c r="CF601" s="454" t="b">
        <f>IF(AH601="3/3",$M601*参照!$I$4,IF(AH601="2/3",$M601*参照!$I$5,IF(AH601="1/3",$M601*参照!$I$6,IF(AH601="1/4(多子)",$M601*参照!$I$4,IF(AH601="1/4(工･農)",$M601*参照!$I$7,IF(AH601="3/3(多子)",$M601*参照!$I$4,IF(AH601="2/3(多子)",$M601*参照!$I$4,IF(AH601="1/3(多子)",$M601*参照!$I$4,IF(AH601="多子世帯",$M601*参照!$I$4,IF(AH601="対象外",0))))))))))</f>
        <v>0</v>
      </c>
      <c r="CG601" s="454" t="b">
        <f>IF(AI601="3/3",$M601*参照!$I$4,IF(AI601="2/3",$M601*参照!$I$5,IF(AI601="1/3",$M601*参照!$I$6,IF(AI601="1/4(多子)",$M601*参照!$I$4,IF(AI601="1/4(工･農)",$M601*参照!$I$7,IF(AI601="3/3(多子)",$M601*参照!$I$4,IF(AI601="2/3(多子)",$M601*参照!$I$4,IF(AI601="1/3(多子)",$M601*参照!$I$4,IF(AI601="多子世帯",$M601*参照!$I$4,IF(AI601="対象外",0))))))))))</f>
        <v>0</v>
      </c>
      <c r="CH601" s="454" t="b">
        <f>IF(AJ601="3/3",$M601*参照!$I$4,IF(AJ601="2/3",$M601*参照!$I$5,IF(AJ601="1/3",$M601*参照!$I$6,IF(AJ601="1/4(多子)",$M601*参照!$I$4,IF(AJ601="1/4(工･農)",$M601*参照!$I$7,IF(AJ601="3/3(多子)",$M601*参照!$I$4,IF(AJ601="2/3(多子)",$M601*参照!$I$4,IF(AJ601="1/3(多子)",$M601*参照!$I$4,IF(AJ601="多子世帯",$M601*参照!$I$4,IF(AJ601="対象外",0))))))))))</f>
        <v>0</v>
      </c>
      <c r="CI601" s="454" t="b">
        <f>IF(AK601="3/3",$M601*参照!$I$4,IF(AK601="2/3",$M601*参照!$I$5,IF(AK601="1/3",$M601*参照!$I$6,IF(AK601="1/4(多子)",$M601*参照!$I$4,IF(AK601="1/4(工･農)",$M601*参照!$I$7,IF(AK601="3/3(多子)",$M601*参照!$I$4,IF(AK601="2/3(多子)",$M601*参照!$I$4,IF(AK601="1/3(多子)",$M601*参照!$I$4,IF(AK601="多子世帯",$M601*参照!$I$4,IF(AK601="対象外",0))))))))))</f>
        <v>0</v>
      </c>
      <c r="CJ601" s="454" t="b">
        <f>IF(AL601="3/3",$M601*参照!$I$4,IF(AL601="2/3",$M601*参照!$I$5,IF(AL601="1/3",$M601*参照!$I$6,IF(AL601="1/4(多子)",$M601*参照!$I$4,IF(AL601="1/4(工･農)",$M601*参照!$I$7,IF(AL601="3/3(多子)",$M601*参照!$I$4,IF(AL601="2/3(多子)",$M601*参照!$I$4,IF(AL601="1/3(多子)",$M601*参照!$I$4,IF(AL601="多子世帯",$M601*参照!$I$4,IF(AL601="対象外",0))))))))))</f>
        <v>0</v>
      </c>
      <c r="CK601" s="454" t="b">
        <f>IF(AM601="3/3",$M601*参照!$I$4,IF(AM601="2/3",$M601*参照!$I$5,IF(AM601="1/3",$M601*参照!$I$6,IF(AM601="1/4(多子)",$M601*参照!$I$4,IF(AM601="1/4(工･農)",$M601*参照!$I$7,IF(AM601="3/3(多子)",$M601*参照!$I$4,IF(AM601="2/3(多子)",$M601*参照!$I$4,IF(AM601="1/3(多子)",$M601*参照!$I$4,IF(AM601="多子世帯",$M601*参照!$I$4,IF(AM601="対象外",0))))))))))</f>
        <v>0</v>
      </c>
      <c r="CL601" s="454" t="b">
        <f>IF(AN601="3/3",$M601*参照!$I$4,IF(AN601="2/3",$M601*参照!$I$5,IF(AN601="1/3",$M601*参照!$I$6,IF(AN601="1/4(多子)",$M601*参照!$I$4,IF(AN601="1/4(工･農)",$M601*参照!$I$7,IF(AN601="3/3(多子)",$M601*参照!$I$4,IF(AN601="2/3(多子)",$M601*参照!$I$4,IF(AN601="1/3(多子)",$M601*参照!$I$4,IF(AN601="多子世帯",$M601*参照!$I$4,IF(AN601="対象外",0))))))))))</f>
        <v>0</v>
      </c>
      <c r="CM601" s="454" t="b">
        <f>IF(AO601="3/3",$M601*参照!$I$4,IF(AO601="2/3",$M601*参照!$I$5,IF(AO601="1/3",$M601*参照!$I$6,IF(AO601="1/4(多子)",$M601*参照!$I$4,IF(AO601="1/4(工･農)",$M601*参照!$I$7,IF(AO601="3/3(多子)",$M601*参照!$I$4,IF(AO601="2/3(多子)",$M601*参照!$I$4,IF(AO601="1/3(多子)",$M601*参照!$I$4,IF(AO601="多子世帯",$M601*参照!$I$4,IF(AO601="対象外",0))))))))))</f>
        <v>0</v>
      </c>
      <c r="CN601" s="454" t="b">
        <f>IF(AP601="3/3",$M601*参照!$I$4,IF(AP601="2/3",$M601*参照!$I$5,IF(AP601="1/3",$M601*参照!$I$6,IF(AP601="1/4(多子)",$M601*参照!$I$4,IF(AP601="1/4(工･農)",$M601*参照!$I$7,IF(AP601="3/3(多子)",$M601*参照!$I$4,IF(AP601="2/3(多子)",$M601*参照!$I$4,IF(AP601="1/3(多子)",$M601*参照!$I$4,IF(AP601="多子世帯",$M601*参照!$I$4,IF(AP601="対象外",0))))))))))</f>
        <v>0</v>
      </c>
      <c r="CO601" s="454" t="b">
        <f>IF(AQ601="3/3",$M601*参照!$I$4,IF(AQ601="2/3",$M601*参照!$I$5,IF(AQ601="1/3",$M601*参照!$I$6,IF(AQ601="1/4(多子)",$M601*参照!$I$4,IF(AQ601="1/4(工･農)",$M601*参照!$I$7,IF(AQ601="3/3(多子)",$M601*参照!$I$4,IF(AQ601="2/3(多子)",$M601*参照!$I$4,IF(AQ601="1/3(多子)",$M601*参照!$I$4,IF(AQ601="多子世帯",$M601*参照!$I$4,IF(AQ601="対象外",0))))))))))</f>
        <v>0</v>
      </c>
      <c r="CP601" s="454" t="b">
        <f>IF(AR601="3/3",$M601*参照!$I$4,IF(AR601="2/3",$M601*参照!$I$5,IF(AR601="1/3",$M601*参照!$I$6,IF(AR601="1/4(多子)",$M601*参照!$I$4,IF(AR601="1/4(工･農)",$M601*参照!$I$7,IF(AR601="3/3(多子)",$M601*参照!$I$4,IF(AR601="2/3(多子)",$M601*参照!$I$4,IF(AR601="1/3(多子)",$M601*参照!$I$4,IF(AR601="多子世帯",$M601*参照!$I$4,IF(AR601="対象外",0))))))))))</f>
        <v>0</v>
      </c>
      <c r="CQ601" s="455" t="b">
        <f>IF(AS601="3/3",$M601*参照!$I$4,IF(AS601="2/3",$M601*参照!$I$5,IF(AS601="1/3",$M601*参照!$I$6,IF(AS601="1/4(多子)",$M601*参照!$I$4,IF(AS601="1/4(工･農)",$M601*参照!$I$7,IF(AS601="3/3(多子)",$M601*参照!$I$4,IF(AS601="2/3(多子)",$M601*参照!$I$4,IF(AS601="1/3(多子)",$M601*参照!$I$4,IF(AS601="多子世帯",$M601*参照!$I$4,IF(AS601="対象外",0))))))))))</f>
        <v>0</v>
      </c>
      <c r="CR601" s="456">
        <f t="shared" si="484"/>
        <v>0</v>
      </c>
      <c r="CS601" s="66"/>
      <c r="CT601" s="147"/>
      <c r="CU601" s="147"/>
      <c r="CV601" s="147"/>
      <c r="CW601" s="147"/>
      <c r="CX601" s="147"/>
      <c r="CY601" s="149"/>
      <c r="CZ601" s="100"/>
      <c r="DA601" s="147"/>
      <c r="DB601" s="147"/>
      <c r="DC601" s="147"/>
      <c r="DD601" s="147"/>
      <c r="DE601" s="147"/>
      <c r="DF601" s="148">
        <f t="shared" si="485"/>
        <v>0</v>
      </c>
      <c r="DG601" s="77">
        <f>IF(CD601=0,0,(ROUNDUP(O601*(BU601*参照!$C$5+BV601*参照!$C$6+BW601*参照!$C$7+BX601*参照!$C$8+BY601*参照!$C$9+BZ601*参照!$C$10+CA601*参照!$C$11+CB601*参照!$C$12+CC601*参照!$C$13)/CD601,-2)))</f>
        <v>0</v>
      </c>
      <c r="DH601" s="136" t="str">
        <f t="shared" si="456"/>
        <v>B</v>
      </c>
    </row>
    <row r="602" spans="1:112" ht="14.4">
      <c r="A602" s="138">
        <v>561</v>
      </c>
      <c r="B602" s="354"/>
      <c r="C602" s="355"/>
      <c r="D602" s="213"/>
      <c r="E602" s="213"/>
      <c r="F602" s="185"/>
      <c r="G602" s="213"/>
      <c r="H602" s="355"/>
      <c r="I602" s="237">
        <v>0</v>
      </c>
      <c r="J602" s="236">
        <f t="shared" si="457"/>
        <v>0</v>
      </c>
      <c r="K602" s="387">
        <f>IF(D602="昼間",参照!$E$4,IF(D602="夜間等",参照!$E$5,IF(D602="通信",参照!$E$6,0)))</f>
        <v>0</v>
      </c>
      <c r="L602" s="240">
        <f t="shared" si="458"/>
        <v>0</v>
      </c>
      <c r="M602" s="241">
        <f t="shared" si="459"/>
        <v>0</v>
      </c>
      <c r="N602" s="238"/>
      <c r="O602" s="238">
        <f t="shared" si="460"/>
        <v>0</v>
      </c>
      <c r="P602" s="389">
        <v>0</v>
      </c>
      <c r="Q602" s="392">
        <f>IF(D602="昼間",参照!$F$4,IF(D602="夜間等",参照!$F$5,IF(D602="通信",参照!$F$6,0)))</f>
        <v>0</v>
      </c>
      <c r="R602" s="240">
        <f t="shared" si="461"/>
        <v>0</v>
      </c>
      <c r="S602" s="214"/>
      <c r="T602" s="384">
        <f t="shared" si="462"/>
        <v>0</v>
      </c>
      <c r="U602" s="382">
        <f t="shared" si="463"/>
        <v>0</v>
      </c>
      <c r="V602" s="380">
        <f t="shared" si="464"/>
        <v>0</v>
      </c>
      <c r="W602" s="378">
        <f t="shared" si="465"/>
        <v>0</v>
      </c>
      <c r="X602" s="386" t="str">
        <f t="shared" si="435"/>
        <v>0</v>
      </c>
      <c r="Y602" s="379">
        <f t="shared" si="466"/>
        <v>0</v>
      </c>
      <c r="Z602" s="441"/>
      <c r="AA602" s="441"/>
      <c r="AB602" s="445">
        <f t="shared" si="467"/>
        <v>0</v>
      </c>
      <c r="AC602" s="356">
        <f t="shared" si="468"/>
        <v>0</v>
      </c>
      <c r="AD602" s="123">
        <f t="shared" si="436"/>
        <v>0</v>
      </c>
      <c r="AE602" s="123">
        <f t="shared" si="437"/>
        <v>0</v>
      </c>
      <c r="AF602" s="183"/>
      <c r="AG602" s="32"/>
      <c r="AH602" s="97"/>
      <c r="AI602" s="33"/>
      <c r="AJ602" s="97"/>
      <c r="AK602" s="33"/>
      <c r="AL602" s="97"/>
      <c r="AM602" s="98"/>
      <c r="AN602" s="99"/>
      <c r="AO602" s="147"/>
      <c r="AP602" s="147"/>
      <c r="AQ602" s="147"/>
      <c r="AR602" s="147"/>
      <c r="AS602" s="33"/>
      <c r="AT602" s="308">
        <f t="shared" si="438"/>
        <v>0</v>
      </c>
      <c r="AU602" s="295">
        <f t="shared" si="439"/>
        <v>0</v>
      </c>
      <c r="AV602" s="295">
        <f t="shared" si="440"/>
        <v>0</v>
      </c>
      <c r="AW602" s="295">
        <f t="shared" si="441"/>
        <v>0</v>
      </c>
      <c r="AX602" s="295">
        <f t="shared" si="442"/>
        <v>0</v>
      </c>
      <c r="AY602" s="295">
        <f t="shared" si="443"/>
        <v>0</v>
      </c>
      <c r="AZ602" s="295">
        <f t="shared" si="444"/>
        <v>0</v>
      </c>
      <c r="BA602" s="295">
        <f t="shared" si="445"/>
        <v>0</v>
      </c>
      <c r="BB602" s="310">
        <f t="shared" si="446"/>
        <v>0</v>
      </c>
      <c r="BC602" s="308">
        <f t="shared" si="447"/>
        <v>0</v>
      </c>
      <c r="BD602" s="308">
        <f t="shared" si="448"/>
        <v>0</v>
      </c>
      <c r="BE602" s="295">
        <f t="shared" si="449"/>
        <v>0</v>
      </c>
      <c r="BF602" s="308">
        <f t="shared" si="450"/>
        <v>0</v>
      </c>
      <c r="BG602" s="295">
        <f t="shared" si="451"/>
        <v>0</v>
      </c>
      <c r="BH602" s="308">
        <f t="shared" si="452"/>
        <v>0</v>
      </c>
      <c r="BI602" s="295">
        <f t="shared" si="453"/>
        <v>0</v>
      </c>
      <c r="BJ602" s="295">
        <f t="shared" si="454"/>
        <v>0</v>
      </c>
      <c r="BK602" s="310">
        <f t="shared" si="455"/>
        <v>0</v>
      </c>
      <c r="BL602" s="317">
        <f t="shared" si="469"/>
        <v>0</v>
      </c>
      <c r="BM602" s="299">
        <f t="shared" si="469"/>
        <v>0</v>
      </c>
      <c r="BN602" s="299">
        <f t="shared" si="470"/>
        <v>0</v>
      </c>
      <c r="BO602" s="299">
        <f t="shared" si="469"/>
        <v>0</v>
      </c>
      <c r="BP602" s="299">
        <f t="shared" si="471"/>
        <v>0</v>
      </c>
      <c r="BQ602" s="299">
        <f t="shared" si="469"/>
        <v>0</v>
      </c>
      <c r="BR602" s="299">
        <f t="shared" si="472"/>
        <v>0</v>
      </c>
      <c r="BS602" s="299">
        <f t="shared" si="473"/>
        <v>0</v>
      </c>
      <c r="BT602" s="318">
        <f t="shared" si="473"/>
        <v>0</v>
      </c>
      <c r="BU602" s="450">
        <f t="shared" si="474"/>
        <v>0</v>
      </c>
      <c r="BV602" s="451">
        <f t="shared" si="475"/>
        <v>0</v>
      </c>
      <c r="BW602" s="451">
        <f t="shared" si="476"/>
        <v>0</v>
      </c>
      <c r="BX602" s="451">
        <f t="shared" si="477"/>
        <v>0</v>
      </c>
      <c r="BY602" s="451">
        <f t="shared" si="478"/>
        <v>0</v>
      </c>
      <c r="BZ602" s="451">
        <f t="shared" si="479"/>
        <v>0</v>
      </c>
      <c r="CA602" s="451">
        <f t="shared" si="480"/>
        <v>0</v>
      </c>
      <c r="CB602" s="451">
        <f t="shared" si="481"/>
        <v>0</v>
      </c>
      <c r="CC602" s="451">
        <f t="shared" si="482"/>
        <v>0</v>
      </c>
      <c r="CD602" s="452">
        <f t="shared" si="483"/>
        <v>0</v>
      </c>
      <c r="CE602" s="453">
        <f>IF($AF602="3/3",$R602*参照!$J$4,IF($AF602="2/3",$R602*参照!$J$5,IF($AF602="1/3",$R602*参照!$J$6,IF($AF602="1/4(多子)",$R602*参照!$J$4,IF($AF602="1/4(工･農)",$R602*参照!$J$7,IF($AF602="3/3(多子)",$R602*参照!$J$4,IF($AF602="2/3(多子)",$R602*参照!$J$4,IF($AF602="1/3(多子)",$R602*参照!$J$4,IF($AF602="多子世帯",$R602*参照!$J$4,)))))))))</f>
        <v>0</v>
      </c>
      <c r="CF602" s="454" t="b">
        <f>IF(AH602="3/3",$M602*参照!$I$4,IF(AH602="2/3",$M602*参照!$I$5,IF(AH602="1/3",$M602*参照!$I$6,IF(AH602="1/4(多子)",$M602*参照!$I$4,IF(AH602="1/4(工･農)",$M602*参照!$I$7,IF(AH602="3/3(多子)",$M602*参照!$I$4,IF(AH602="2/3(多子)",$M602*参照!$I$4,IF(AH602="1/3(多子)",$M602*参照!$I$4,IF(AH602="多子世帯",$M602*参照!$I$4,IF(AH602="対象外",0))))))))))</f>
        <v>0</v>
      </c>
      <c r="CG602" s="454" t="b">
        <f>IF(AI602="3/3",$M602*参照!$I$4,IF(AI602="2/3",$M602*参照!$I$5,IF(AI602="1/3",$M602*参照!$I$6,IF(AI602="1/4(多子)",$M602*参照!$I$4,IF(AI602="1/4(工･農)",$M602*参照!$I$7,IF(AI602="3/3(多子)",$M602*参照!$I$4,IF(AI602="2/3(多子)",$M602*参照!$I$4,IF(AI602="1/3(多子)",$M602*参照!$I$4,IF(AI602="多子世帯",$M602*参照!$I$4,IF(AI602="対象外",0))))))))))</f>
        <v>0</v>
      </c>
      <c r="CH602" s="454" t="b">
        <f>IF(AJ602="3/3",$M602*参照!$I$4,IF(AJ602="2/3",$M602*参照!$I$5,IF(AJ602="1/3",$M602*参照!$I$6,IF(AJ602="1/4(多子)",$M602*参照!$I$4,IF(AJ602="1/4(工･農)",$M602*参照!$I$7,IF(AJ602="3/3(多子)",$M602*参照!$I$4,IF(AJ602="2/3(多子)",$M602*参照!$I$4,IF(AJ602="1/3(多子)",$M602*参照!$I$4,IF(AJ602="多子世帯",$M602*参照!$I$4,IF(AJ602="対象外",0))))))))))</f>
        <v>0</v>
      </c>
      <c r="CI602" s="454" t="b">
        <f>IF(AK602="3/3",$M602*参照!$I$4,IF(AK602="2/3",$M602*参照!$I$5,IF(AK602="1/3",$M602*参照!$I$6,IF(AK602="1/4(多子)",$M602*参照!$I$4,IF(AK602="1/4(工･農)",$M602*参照!$I$7,IF(AK602="3/3(多子)",$M602*参照!$I$4,IF(AK602="2/3(多子)",$M602*参照!$I$4,IF(AK602="1/3(多子)",$M602*参照!$I$4,IF(AK602="多子世帯",$M602*参照!$I$4,IF(AK602="対象外",0))))))))))</f>
        <v>0</v>
      </c>
      <c r="CJ602" s="454" t="b">
        <f>IF(AL602="3/3",$M602*参照!$I$4,IF(AL602="2/3",$M602*参照!$I$5,IF(AL602="1/3",$M602*参照!$I$6,IF(AL602="1/4(多子)",$M602*参照!$I$4,IF(AL602="1/4(工･農)",$M602*参照!$I$7,IF(AL602="3/3(多子)",$M602*参照!$I$4,IF(AL602="2/3(多子)",$M602*参照!$I$4,IF(AL602="1/3(多子)",$M602*参照!$I$4,IF(AL602="多子世帯",$M602*参照!$I$4,IF(AL602="対象外",0))))))))))</f>
        <v>0</v>
      </c>
      <c r="CK602" s="454" t="b">
        <f>IF(AM602="3/3",$M602*参照!$I$4,IF(AM602="2/3",$M602*参照!$I$5,IF(AM602="1/3",$M602*参照!$I$6,IF(AM602="1/4(多子)",$M602*参照!$I$4,IF(AM602="1/4(工･農)",$M602*参照!$I$7,IF(AM602="3/3(多子)",$M602*参照!$I$4,IF(AM602="2/3(多子)",$M602*参照!$I$4,IF(AM602="1/3(多子)",$M602*参照!$I$4,IF(AM602="多子世帯",$M602*参照!$I$4,IF(AM602="対象外",0))))))))))</f>
        <v>0</v>
      </c>
      <c r="CL602" s="454" t="b">
        <f>IF(AN602="3/3",$M602*参照!$I$4,IF(AN602="2/3",$M602*参照!$I$5,IF(AN602="1/3",$M602*参照!$I$6,IF(AN602="1/4(多子)",$M602*参照!$I$4,IF(AN602="1/4(工･農)",$M602*参照!$I$7,IF(AN602="3/3(多子)",$M602*参照!$I$4,IF(AN602="2/3(多子)",$M602*参照!$I$4,IF(AN602="1/3(多子)",$M602*参照!$I$4,IF(AN602="多子世帯",$M602*参照!$I$4,IF(AN602="対象外",0))))))))))</f>
        <v>0</v>
      </c>
      <c r="CM602" s="454" t="b">
        <f>IF(AO602="3/3",$M602*参照!$I$4,IF(AO602="2/3",$M602*参照!$I$5,IF(AO602="1/3",$M602*参照!$I$6,IF(AO602="1/4(多子)",$M602*参照!$I$4,IF(AO602="1/4(工･農)",$M602*参照!$I$7,IF(AO602="3/3(多子)",$M602*参照!$I$4,IF(AO602="2/3(多子)",$M602*参照!$I$4,IF(AO602="1/3(多子)",$M602*参照!$I$4,IF(AO602="多子世帯",$M602*参照!$I$4,IF(AO602="対象外",0))))))))))</f>
        <v>0</v>
      </c>
      <c r="CN602" s="454" t="b">
        <f>IF(AP602="3/3",$M602*参照!$I$4,IF(AP602="2/3",$M602*参照!$I$5,IF(AP602="1/3",$M602*参照!$I$6,IF(AP602="1/4(多子)",$M602*参照!$I$4,IF(AP602="1/4(工･農)",$M602*参照!$I$7,IF(AP602="3/3(多子)",$M602*参照!$I$4,IF(AP602="2/3(多子)",$M602*参照!$I$4,IF(AP602="1/3(多子)",$M602*参照!$I$4,IF(AP602="多子世帯",$M602*参照!$I$4,IF(AP602="対象外",0))))))))))</f>
        <v>0</v>
      </c>
      <c r="CO602" s="454" t="b">
        <f>IF(AQ602="3/3",$M602*参照!$I$4,IF(AQ602="2/3",$M602*参照!$I$5,IF(AQ602="1/3",$M602*参照!$I$6,IF(AQ602="1/4(多子)",$M602*参照!$I$4,IF(AQ602="1/4(工･農)",$M602*参照!$I$7,IF(AQ602="3/3(多子)",$M602*参照!$I$4,IF(AQ602="2/3(多子)",$M602*参照!$I$4,IF(AQ602="1/3(多子)",$M602*参照!$I$4,IF(AQ602="多子世帯",$M602*参照!$I$4,IF(AQ602="対象外",0))))))))))</f>
        <v>0</v>
      </c>
      <c r="CP602" s="454" t="b">
        <f>IF(AR602="3/3",$M602*参照!$I$4,IF(AR602="2/3",$M602*参照!$I$5,IF(AR602="1/3",$M602*参照!$I$6,IF(AR602="1/4(多子)",$M602*参照!$I$4,IF(AR602="1/4(工･農)",$M602*参照!$I$7,IF(AR602="3/3(多子)",$M602*参照!$I$4,IF(AR602="2/3(多子)",$M602*参照!$I$4,IF(AR602="1/3(多子)",$M602*参照!$I$4,IF(AR602="多子世帯",$M602*参照!$I$4,IF(AR602="対象外",0))))))))))</f>
        <v>0</v>
      </c>
      <c r="CQ602" s="455" t="b">
        <f>IF(AS602="3/3",$M602*参照!$I$4,IF(AS602="2/3",$M602*参照!$I$5,IF(AS602="1/3",$M602*参照!$I$6,IF(AS602="1/4(多子)",$M602*参照!$I$4,IF(AS602="1/4(工･農)",$M602*参照!$I$7,IF(AS602="3/3(多子)",$M602*参照!$I$4,IF(AS602="2/3(多子)",$M602*参照!$I$4,IF(AS602="1/3(多子)",$M602*参照!$I$4,IF(AS602="多子世帯",$M602*参照!$I$4,IF(AS602="対象外",0))))))))))</f>
        <v>0</v>
      </c>
      <c r="CR602" s="456">
        <f t="shared" si="484"/>
        <v>0</v>
      </c>
      <c r="CS602" s="66"/>
      <c r="CT602" s="147"/>
      <c r="CU602" s="147"/>
      <c r="CV602" s="147"/>
      <c r="CW602" s="147"/>
      <c r="CX602" s="147"/>
      <c r="CY602" s="149"/>
      <c r="CZ602" s="100"/>
      <c r="DA602" s="147"/>
      <c r="DB602" s="147"/>
      <c r="DC602" s="147"/>
      <c r="DD602" s="147"/>
      <c r="DE602" s="147"/>
      <c r="DF602" s="148">
        <f t="shared" si="485"/>
        <v>0</v>
      </c>
      <c r="DG602" s="77">
        <f>IF(CD602=0,0,(ROUNDUP(O602*(BU602*参照!$C$5+BV602*参照!$C$6+BW602*参照!$C$7+BX602*参照!$C$8+BY602*参照!$C$9+BZ602*参照!$C$10+CA602*参照!$C$11+CB602*参照!$C$12+CC602*参照!$C$13)/CD602,-2)))</f>
        <v>0</v>
      </c>
      <c r="DH602" s="136" t="str">
        <f t="shared" si="456"/>
        <v>B</v>
      </c>
    </row>
    <row r="603" spans="1:112" ht="14.4">
      <c r="A603" s="138">
        <v>562</v>
      </c>
      <c r="B603" s="354"/>
      <c r="C603" s="355"/>
      <c r="D603" s="213"/>
      <c r="E603" s="213"/>
      <c r="F603" s="185"/>
      <c r="G603" s="213"/>
      <c r="H603" s="355"/>
      <c r="I603" s="237">
        <v>0</v>
      </c>
      <c r="J603" s="236">
        <f t="shared" si="457"/>
        <v>0</v>
      </c>
      <c r="K603" s="387">
        <f>IF(D603="昼間",参照!$E$4,IF(D603="夜間等",参照!$E$5,IF(D603="通信",参照!$E$6,0)))</f>
        <v>0</v>
      </c>
      <c r="L603" s="240">
        <f t="shared" si="458"/>
        <v>0</v>
      </c>
      <c r="M603" s="241">
        <f t="shared" si="459"/>
        <v>0</v>
      </c>
      <c r="N603" s="238"/>
      <c r="O603" s="238">
        <f t="shared" si="460"/>
        <v>0</v>
      </c>
      <c r="P603" s="389">
        <v>0</v>
      </c>
      <c r="Q603" s="392">
        <f>IF(D603="昼間",参照!$F$4,IF(D603="夜間等",参照!$F$5,IF(D603="通信",参照!$F$6,0)))</f>
        <v>0</v>
      </c>
      <c r="R603" s="240">
        <f t="shared" si="461"/>
        <v>0</v>
      </c>
      <c r="S603" s="214"/>
      <c r="T603" s="384">
        <f t="shared" si="462"/>
        <v>0</v>
      </c>
      <c r="U603" s="382">
        <f t="shared" si="463"/>
        <v>0</v>
      </c>
      <c r="V603" s="380">
        <f t="shared" si="464"/>
        <v>0</v>
      </c>
      <c r="W603" s="378">
        <f t="shared" si="465"/>
        <v>0</v>
      </c>
      <c r="X603" s="386" t="str">
        <f t="shared" si="435"/>
        <v>0</v>
      </c>
      <c r="Y603" s="379">
        <f t="shared" si="466"/>
        <v>0</v>
      </c>
      <c r="Z603" s="441"/>
      <c r="AA603" s="441"/>
      <c r="AB603" s="445">
        <f t="shared" si="467"/>
        <v>0</v>
      </c>
      <c r="AC603" s="356">
        <f t="shared" si="468"/>
        <v>0</v>
      </c>
      <c r="AD603" s="123">
        <f t="shared" si="436"/>
        <v>0</v>
      </c>
      <c r="AE603" s="123">
        <f t="shared" si="437"/>
        <v>0</v>
      </c>
      <c r="AF603" s="183"/>
      <c r="AG603" s="32"/>
      <c r="AH603" s="97"/>
      <c r="AI603" s="33"/>
      <c r="AJ603" s="97"/>
      <c r="AK603" s="33"/>
      <c r="AL603" s="97"/>
      <c r="AM603" s="98"/>
      <c r="AN603" s="99"/>
      <c r="AO603" s="147"/>
      <c r="AP603" s="147"/>
      <c r="AQ603" s="147"/>
      <c r="AR603" s="147"/>
      <c r="AS603" s="33"/>
      <c r="AT603" s="308">
        <f t="shared" si="438"/>
        <v>0</v>
      </c>
      <c r="AU603" s="295">
        <f t="shared" si="439"/>
        <v>0</v>
      </c>
      <c r="AV603" s="295">
        <f t="shared" si="440"/>
        <v>0</v>
      </c>
      <c r="AW603" s="295">
        <f t="shared" si="441"/>
        <v>0</v>
      </c>
      <c r="AX603" s="295">
        <f t="shared" si="442"/>
        <v>0</v>
      </c>
      <c r="AY603" s="295">
        <f t="shared" si="443"/>
        <v>0</v>
      </c>
      <c r="AZ603" s="295">
        <f t="shared" si="444"/>
        <v>0</v>
      </c>
      <c r="BA603" s="295">
        <f t="shared" si="445"/>
        <v>0</v>
      </c>
      <c r="BB603" s="310">
        <f t="shared" si="446"/>
        <v>0</v>
      </c>
      <c r="BC603" s="308">
        <f t="shared" si="447"/>
        <v>0</v>
      </c>
      <c r="BD603" s="308">
        <f t="shared" si="448"/>
        <v>0</v>
      </c>
      <c r="BE603" s="295">
        <f t="shared" si="449"/>
        <v>0</v>
      </c>
      <c r="BF603" s="308">
        <f t="shared" si="450"/>
        <v>0</v>
      </c>
      <c r="BG603" s="295">
        <f t="shared" si="451"/>
        <v>0</v>
      </c>
      <c r="BH603" s="308">
        <f t="shared" si="452"/>
        <v>0</v>
      </c>
      <c r="BI603" s="295">
        <f t="shared" si="453"/>
        <v>0</v>
      </c>
      <c r="BJ603" s="295">
        <f t="shared" si="454"/>
        <v>0</v>
      </c>
      <c r="BK603" s="310">
        <f t="shared" si="455"/>
        <v>0</v>
      </c>
      <c r="BL603" s="317">
        <f t="shared" si="469"/>
        <v>0</v>
      </c>
      <c r="BM603" s="299">
        <f t="shared" si="469"/>
        <v>0</v>
      </c>
      <c r="BN603" s="299">
        <f t="shared" si="470"/>
        <v>0</v>
      </c>
      <c r="BO603" s="299">
        <f t="shared" si="469"/>
        <v>0</v>
      </c>
      <c r="BP603" s="299">
        <f t="shared" si="471"/>
        <v>0</v>
      </c>
      <c r="BQ603" s="299">
        <f t="shared" si="469"/>
        <v>0</v>
      </c>
      <c r="BR603" s="299">
        <f t="shared" si="472"/>
        <v>0</v>
      </c>
      <c r="BS603" s="299">
        <f t="shared" si="473"/>
        <v>0</v>
      </c>
      <c r="BT603" s="318">
        <f t="shared" si="473"/>
        <v>0</v>
      </c>
      <c r="BU603" s="450">
        <f t="shared" si="474"/>
        <v>0</v>
      </c>
      <c r="BV603" s="451">
        <f t="shared" si="475"/>
        <v>0</v>
      </c>
      <c r="BW603" s="451">
        <f t="shared" si="476"/>
        <v>0</v>
      </c>
      <c r="BX603" s="451">
        <f t="shared" si="477"/>
        <v>0</v>
      </c>
      <c r="BY603" s="451">
        <f t="shared" si="478"/>
        <v>0</v>
      </c>
      <c r="BZ603" s="451">
        <f t="shared" si="479"/>
        <v>0</v>
      </c>
      <c r="CA603" s="451">
        <f t="shared" si="480"/>
        <v>0</v>
      </c>
      <c r="CB603" s="451">
        <f t="shared" si="481"/>
        <v>0</v>
      </c>
      <c r="CC603" s="451">
        <f t="shared" si="482"/>
        <v>0</v>
      </c>
      <c r="CD603" s="452">
        <f t="shared" si="483"/>
        <v>0</v>
      </c>
      <c r="CE603" s="453">
        <f>IF($AF603="3/3",$R603*参照!$J$4,IF($AF603="2/3",$R603*参照!$J$5,IF($AF603="1/3",$R603*参照!$J$6,IF($AF603="1/4(多子)",$R603*参照!$J$4,IF($AF603="1/4(工･農)",$R603*参照!$J$7,IF($AF603="3/3(多子)",$R603*参照!$J$4,IF($AF603="2/3(多子)",$R603*参照!$J$4,IF($AF603="1/3(多子)",$R603*参照!$J$4,IF($AF603="多子世帯",$R603*参照!$J$4,)))))))))</f>
        <v>0</v>
      </c>
      <c r="CF603" s="454" t="b">
        <f>IF(AH603="3/3",$M603*参照!$I$4,IF(AH603="2/3",$M603*参照!$I$5,IF(AH603="1/3",$M603*参照!$I$6,IF(AH603="1/4(多子)",$M603*参照!$I$4,IF(AH603="1/4(工･農)",$M603*参照!$I$7,IF(AH603="3/3(多子)",$M603*参照!$I$4,IF(AH603="2/3(多子)",$M603*参照!$I$4,IF(AH603="1/3(多子)",$M603*参照!$I$4,IF(AH603="多子世帯",$M603*参照!$I$4,IF(AH603="対象外",0))))))))))</f>
        <v>0</v>
      </c>
      <c r="CG603" s="454" t="b">
        <f>IF(AI603="3/3",$M603*参照!$I$4,IF(AI603="2/3",$M603*参照!$I$5,IF(AI603="1/3",$M603*参照!$I$6,IF(AI603="1/4(多子)",$M603*参照!$I$4,IF(AI603="1/4(工･農)",$M603*参照!$I$7,IF(AI603="3/3(多子)",$M603*参照!$I$4,IF(AI603="2/3(多子)",$M603*参照!$I$4,IF(AI603="1/3(多子)",$M603*参照!$I$4,IF(AI603="多子世帯",$M603*参照!$I$4,IF(AI603="対象外",0))))))))))</f>
        <v>0</v>
      </c>
      <c r="CH603" s="454" t="b">
        <f>IF(AJ603="3/3",$M603*参照!$I$4,IF(AJ603="2/3",$M603*参照!$I$5,IF(AJ603="1/3",$M603*参照!$I$6,IF(AJ603="1/4(多子)",$M603*参照!$I$4,IF(AJ603="1/4(工･農)",$M603*参照!$I$7,IF(AJ603="3/3(多子)",$M603*参照!$I$4,IF(AJ603="2/3(多子)",$M603*参照!$I$4,IF(AJ603="1/3(多子)",$M603*参照!$I$4,IF(AJ603="多子世帯",$M603*参照!$I$4,IF(AJ603="対象外",0))))))))))</f>
        <v>0</v>
      </c>
      <c r="CI603" s="454" t="b">
        <f>IF(AK603="3/3",$M603*参照!$I$4,IF(AK603="2/3",$M603*参照!$I$5,IF(AK603="1/3",$M603*参照!$I$6,IF(AK603="1/4(多子)",$M603*参照!$I$4,IF(AK603="1/4(工･農)",$M603*参照!$I$7,IF(AK603="3/3(多子)",$M603*参照!$I$4,IF(AK603="2/3(多子)",$M603*参照!$I$4,IF(AK603="1/3(多子)",$M603*参照!$I$4,IF(AK603="多子世帯",$M603*参照!$I$4,IF(AK603="対象外",0))))))))))</f>
        <v>0</v>
      </c>
      <c r="CJ603" s="454" t="b">
        <f>IF(AL603="3/3",$M603*参照!$I$4,IF(AL603="2/3",$M603*参照!$I$5,IF(AL603="1/3",$M603*参照!$I$6,IF(AL603="1/4(多子)",$M603*参照!$I$4,IF(AL603="1/4(工･農)",$M603*参照!$I$7,IF(AL603="3/3(多子)",$M603*参照!$I$4,IF(AL603="2/3(多子)",$M603*参照!$I$4,IF(AL603="1/3(多子)",$M603*参照!$I$4,IF(AL603="多子世帯",$M603*参照!$I$4,IF(AL603="対象外",0))))))))))</f>
        <v>0</v>
      </c>
      <c r="CK603" s="454" t="b">
        <f>IF(AM603="3/3",$M603*参照!$I$4,IF(AM603="2/3",$M603*参照!$I$5,IF(AM603="1/3",$M603*参照!$I$6,IF(AM603="1/4(多子)",$M603*参照!$I$4,IF(AM603="1/4(工･農)",$M603*参照!$I$7,IF(AM603="3/3(多子)",$M603*参照!$I$4,IF(AM603="2/3(多子)",$M603*参照!$I$4,IF(AM603="1/3(多子)",$M603*参照!$I$4,IF(AM603="多子世帯",$M603*参照!$I$4,IF(AM603="対象外",0))))))))))</f>
        <v>0</v>
      </c>
      <c r="CL603" s="454" t="b">
        <f>IF(AN603="3/3",$M603*参照!$I$4,IF(AN603="2/3",$M603*参照!$I$5,IF(AN603="1/3",$M603*参照!$I$6,IF(AN603="1/4(多子)",$M603*参照!$I$4,IF(AN603="1/4(工･農)",$M603*参照!$I$7,IF(AN603="3/3(多子)",$M603*参照!$I$4,IF(AN603="2/3(多子)",$M603*参照!$I$4,IF(AN603="1/3(多子)",$M603*参照!$I$4,IF(AN603="多子世帯",$M603*参照!$I$4,IF(AN603="対象外",0))))))))))</f>
        <v>0</v>
      </c>
      <c r="CM603" s="454" t="b">
        <f>IF(AO603="3/3",$M603*参照!$I$4,IF(AO603="2/3",$M603*参照!$I$5,IF(AO603="1/3",$M603*参照!$I$6,IF(AO603="1/4(多子)",$M603*参照!$I$4,IF(AO603="1/4(工･農)",$M603*参照!$I$7,IF(AO603="3/3(多子)",$M603*参照!$I$4,IF(AO603="2/3(多子)",$M603*参照!$I$4,IF(AO603="1/3(多子)",$M603*参照!$I$4,IF(AO603="多子世帯",$M603*参照!$I$4,IF(AO603="対象外",0))))))))))</f>
        <v>0</v>
      </c>
      <c r="CN603" s="454" t="b">
        <f>IF(AP603="3/3",$M603*参照!$I$4,IF(AP603="2/3",$M603*参照!$I$5,IF(AP603="1/3",$M603*参照!$I$6,IF(AP603="1/4(多子)",$M603*参照!$I$4,IF(AP603="1/4(工･農)",$M603*参照!$I$7,IF(AP603="3/3(多子)",$M603*参照!$I$4,IF(AP603="2/3(多子)",$M603*参照!$I$4,IF(AP603="1/3(多子)",$M603*参照!$I$4,IF(AP603="多子世帯",$M603*参照!$I$4,IF(AP603="対象外",0))))))))))</f>
        <v>0</v>
      </c>
      <c r="CO603" s="454" t="b">
        <f>IF(AQ603="3/3",$M603*参照!$I$4,IF(AQ603="2/3",$M603*参照!$I$5,IF(AQ603="1/3",$M603*参照!$I$6,IF(AQ603="1/4(多子)",$M603*参照!$I$4,IF(AQ603="1/4(工･農)",$M603*参照!$I$7,IF(AQ603="3/3(多子)",$M603*参照!$I$4,IF(AQ603="2/3(多子)",$M603*参照!$I$4,IF(AQ603="1/3(多子)",$M603*参照!$I$4,IF(AQ603="多子世帯",$M603*参照!$I$4,IF(AQ603="対象外",0))))))))))</f>
        <v>0</v>
      </c>
      <c r="CP603" s="454" t="b">
        <f>IF(AR603="3/3",$M603*参照!$I$4,IF(AR603="2/3",$M603*参照!$I$5,IF(AR603="1/3",$M603*参照!$I$6,IF(AR603="1/4(多子)",$M603*参照!$I$4,IF(AR603="1/4(工･農)",$M603*参照!$I$7,IF(AR603="3/3(多子)",$M603*参照!$I$4,IF(AR603="2/3(多子)",$M603*参照!$I$4,IF(AR603="1/3(多子)",$M603*参照!$I$4,IF(AR603="多子世帯",$M603*参照!$I$4,IF(AR603="対象外",0))))))))))</f>
        <v>0</v>
      </c>
      <c r="CQ603" s="455" t="b">
        <f>IF(AS603="3/3",$M603*参照!$I$4,IF(AS603="2/3",$M603*参照!$I$5,IF(AS603="1/3",$M603*参照!$I$6,IF(AS603="1/4(多子)",$M603*参照!$I$4,IF(AS603="1/4(工･農)",$M603*参照!$I$7,IF(AS603="3/3(多子)",$M603*参照!$I$4,IF(AS603="2/3(多子)",$M603*参照!$I$4,IF(AS603="1/3(多子)",$M603*参照!$I$4,IF(AS603="多子世帯",$M603*参照!$I$4,IF(AS603="対象外",0))))))))))</f>
        <v>0</v>
      </c>
      <c r="CR603" s="456">
        <f t="shared" si="484"/>
        <v>0</v>
      </c>
      <c r="CS603" s="66"/>
      <c r="CT603" s="147"/>
      <c r="CU603" s="147"/>
      <c r="CV603" s="147"/>
      <c r="CW603" s="147"/>
      <c r="CX603" s="147"/>
      <c r="CY603" s="149"/>
      <c r="CZ603" s="100"/>
      <c r="DA603" s="147"/>
      <c r="DB603" s="147"/>
      <c r="DC603" s="147"/>
      <c r="DD603" s="147"/>
      <c r="DE603" s="147"/>
      <c r="DF603" s="148">
        <f t="shared" si="485"/>
        <v>0</v>
      </c>
      <c r="DG603" s="77">
        <f>IF(CD603=0,0,(ROUNDUP(O603*(BU603*参照!$C$5+BV603*参照!$C$6+BW603*参照!$C$7+BX603*参照!$C$8+BY603*参照!$C$9+BZ603*参照!$C$10+CA603*参照!$C$11+CB603*参照!$C$12+CC603*参照!$C$13)/CD603,-2)))</f>
        <v>0</v>
      </c>
      <c r="DH603" s="136" t="str">
        <f t="shared" si="456"/>
        <v>B</v>
      </c>
    </row>
    <row r="604" spans="1:112" ht="14.4">
      <c r="A604" s="138">
        <v>563</v>
      </c>
      <c r="B604" s="354"/>
      <c r="C604" s="355"/>
      <c r="D604" s="213"/>
      <c r="E604" s="213"/>
      <c r="F604" s="185"/>
      <c r="G604" s="213"/>
      <c r="H604" s="355"/>
      <c r="I604" s="237">
        <v>0</v>
      </c>
      <c r="J604" s="236">
        <f t="shared" si="457"/>
        <v>0</v>
      </c>
      <c r="K604" s="387">
        <f>IF(D604="昼間",参照!$E$4,IF(D604="夜間等",参照!$E$5,IF(D604="通信",参照!$E$6,0)))</f>
        <v>0</v>
      </c>
      <c r="L604" s="240">
        <f t="shared" si="458"/>
        <v>0</v>
      </c>
      <c r="M604" s="241">
        <f t="shared" si="459"/>
        <v>0</v>
      </c>
      <c r="N604" s="238"/>
      <c r="O604" s="238">
        <f t="shared" si="460"/>
        <v>0</v>
      </c>
      <c r="P604" s="389">
        <v>0</v>
      </c>
      <c r="Q604" s="392">
        <f>IF(D604="昼間",参照!$F$4,IF(D604="夜間等",参照!$F$5,IF(D604="通信",参照!$F$6,0)))</f>
        <v>0</v>
      </c>
      <c r="R604" s="240">
        <f t="shared" si="461"/>
        <v>0</v>
      </c>
      <c r="S604" s="214"/>
      <c r="T604" s="384">
        <f t="shared" si="462"/>
        <v>0</v>
      </c>
      <c r="U604" s="382">
        <f t="shared" si="463"/>
        <v>0</v>
      </c>
      <c r="V604" s="380">
        <f t="shared" si="464"/>
        <v>0</v>
      </c>
      <c r="W604" s="378">
        <f t="shared" si="465"/>
        <v>0</v>
      </c>
      <c r="X604" s="386" t="str">
        <f t="shared" si="435"/>
        <v>0</v>
      </c>
      <c r="Y604" s="379">
        <f t="shared" si="466"/>
        <v>0</v>
      </c>
      <c r="Z604" s="441"/>
      <c r="AA604" s="441"/>
      <c r="AB604" s="445">
        <f t="shared" si="467"/>
        <v>0</v>
      </c>
      <c r="AC604" s="356">
        <f t="shared" si="468"/>
        <v>0</v>
      </c>
      <c r="AD604" s="123">
        <f t="shared" si="436"/>
        <v>0</v>
      </c>
      <c r="AE604" s="123">
        <f t="shared" si="437"/>
        <v>0</v>
      </c>
      <c r="AF604" s="183"/>
      <c r="AG604" s="32"/>
      <c r="AH604" s="97"/>
      <c r="AI604" s="33"/>
      <c r="AJ604" s="97"/>
      <c r="AK604" s="33"/>
      <c r="AL604" s="97"/>
      <c r="AM604" s="98"/>
      <c r="AN604" s="99"/>
      <c r="AO604" s="147"/>
      <c r="AP604" s="147"/>
      <c r="AQ604" s="147"/>
      <c r="AR604" s="147"/>
      <c r="AS604" s="33"/>
      <c r="AT604" s="308">
        <f t="shared" si="438"/>
        <v>0</v>
      </c>
      <c r="AU604" s="295">
        <f t="shared" si="439"/>
        <v>0</v>
      </c>
      <c r="AV604" s="295">
        <f t="shared" si="440"/>
        <v>0</v>
      </c>
      <c r="AW604" s="295">
        <f t="shared" si="441"/>
        <v>0</v>
      </c>
      <c r="AX604" s="295">
        <f t="shared" si="442"/>
        <v>0</v>
      </c>
      <c r="AY604" s="295">
        <f t="shared" si="443"/>
        <v>0</v>
      </c>
      <c r="AZ604" s="295">
        <f t="shared" si="444"/>
        <v>0</v>
      </c>
      <c r="BA604" s="295">
        <f t="shared" si="445"/>
        <v>0</v>
      </c>
      <c r="BB604" s="310">
        <f t="shared" si="446"/>
        <v>0</v>
      </c>
      <c r="BC604" s="308">
        <f t="shared" si="447"/>
        <v>0</v>
      </c>
      <c r="BD604" s="308">
        <f t="shared" si="448"/>
        <v>0</v>
      </c>
      <c r="BE604" s="295">
        <f t="shared" si="449"/>
        <v>0</v>
      </c>
      <c r="BF604" s="308">
        <f t="shared" si="450"/>
        <v>0</v>
      </c>
      <c r="BG604" s="295">
        <f t="shared" si="451"/>
        <v>0</v>
      </c>
      <c r="BH604" s="308">
        <f t="shared" si="452"/>
        <v>0</v>
      </c>
      <c r="BI604" s="295">
        <f t="shared" si="453"/>
        <v>0</v>
      </c>
      <c r="BJ604" s="295">
        <f t="shared" si="454"/>
        <v>0</v>
      </c>
      <c r="BK604" s="310">
        <f t="shared" si="455"/>
        <v>0</v>
      </c>
      <c r="BL604" s="317">
        <f t="shared" si="469"/>
        <v>0</v>
      </c>
      <c r="BM604" s="299">
        <f t="shared" si="469"/>
        <v>0</v>
      </c>
      <c r="BN604" s="299">
        <f t="shared" si="470"/>
        <v>0</v>
      </c>
      <c r="BO604" s="299">
        <f t="shared" si="469"/>
        <v>0</v>
      </c>
      <c r="BP604" s="299">
        <f t="shared" si="471"/>
        <v>0</v>
      </c>
      <c r="BQ604" s="299">
        <f t="shared" si="469"/>
        <v>0</v>
      </c>
      <c r="BR604" s="299">
        <f t="shared" si="472"/>
        <v>0</v>
      </c>
      <c r="BS604" s="299">
        <f t="shared" si="473"/>
        <v>0</v>
      </c>
      <c r="BT604" s="318">
        <f t="shared" si="473"/>
        <v>0</v>
      </c>
      <c r="BU604" s="450">
        <f t="shared" si="474"/>
        <v>0</v>
      </c>
      <c r="BV604" s="451">
        <f t="shared" si="475"/>
        <v>0</v>
      </c>
      <c r="BW604" s="451">
        <f t="shared" si="476"/>
        <v>0</v>
      </c>
      <c r="BX604" s="451">
        <f t="shared" si="477"/>
        <v>0</v>
      </c>
      <c r="BY604" s="451">
        <f t="shared" si="478"/>
        <v>0</v>
      </c>
      <c r="BZ604" s="451">
        <f t="shared" si="479"/>
        <v>0</v>
      </c>
      <c r="CA604" s="451">
        <f t="shared" si="480"/>
        <v>0</v>
      </c>
      <c r="CB604" s="451">
        <f t="shared" si="481"/>
        <v>0</v>
      </c>
      <c r="CC604" s="451">
        <f t="shared" si="482"/>
        <v>0</v>
      </c>
      <c r="CD604" s="452">
        <f t="shared" si="483"/>
        <v>0</v>
      </c>
      <c r="CE604" s="453">
        <f>IF($AF604="3/3",$R604*参照!$J$4,IF($AF604="2/3",$R604*参照!$J$5,IF($AF604="1/3",$R604*参照!$J$6,IF($AF604="1/4(多子)",$R604*参照!$J$4,IF($AF604="1/4(工･農)",$R604*参照!$J$7,IF($AF604="3/3(多子)",$R604*参照!$J$4,IF($AF604="2/3(多子)",$R604*参照!$J$4,IF($AF604="1/3(多子)",$R604*参照!$J$4,IF($AF604="多子世帯",$R604*参照!$J$4,)))))))))</f>
        <v>0</v>
      </c>
      <c r="CF604" s="454" t="b">
        <f>IF(AH604="3/3",$M604*参照!$I$4,IF(AH604="2/3",$M604*参照!$I$5,IF(AH604="1/3",$M604*参照!$I$6,IF(AH604="1/4(多子)",$M604*参照!$I$4,IF(AH604="1/4(工･農)",$M604*参照!$I$7,IF(AH604="3/3(多子)",$M604*参照!$I$4,IF(AH604="2/3(多子)",$M604*参照!$I$4,IF(AH604="1/3(多子)",$M604*参照!$I$4,IF(AH604="多子世帯",$M604*参照!$I$4,IF(AH604="対象外",0))))))))))</f>
        <v>0</v>
      </c>
      <c r="CG604" s="454" t="b">
        <f>IF(AI604="3/3",$M604*参照!$I$4,IF(AI604="2/3",$M604*参照!$I$5,IF(AI604="1/3",$M604*参照!$I$6,IF(AI604="1/4(多子)",$M604*参照!$I$4,IF(AI604="1/4(工･農)",$M604*参照!$I$7,IF(AI604="3/3(多子)",$M604*参照!$I$4,IF(AI604="2/3(多子)",$M604*参照!$I$4,IF(AI604="1/3(多子)",$M604*参照!$I$4,IF(AI604="多子世帯",$M604*参照!$I$4,IF(AI604="対象外",0))))))))))</f>
        <v>0</v>
      </c>
      <c r="CH604" s="454" t="b">
        <f>IF(AJ604="3/3",$M604*参照!$I$4,IF(AJ604="2/3",$M604*参照!$I$5,IF(AJ604="1/3",$M604*参照!$I$6,IF(AJ604="1/4(多子)",$M604*参照!$I$4,IF(AJ604="1/4(工･農)",$M604*参照!$I$7,IF(AJ604="3/3(多子)",$M604*参照!$I$4,IF(AJ604="2/3(多子)",$M604*参照!$I$4,IF(AJ604="1/3(多子)",$M604*参照!$I$4,IF(AJ604="多子世帯",$M604*参照!$I$4,IF(AJ604="対象外",0))))))))))</f>
        <v>0</v>
      </c>
      <c r="CI604" s="454" t="b">
        <f>IF(AK604="3/3",$M604*参照!$I$4,IF(AK604="2/3",$M604*参照!$I$5,IF(AK604="1/3",$M604*参照!$I$6,IF(AK604="1/4(多子)",$M604*参照!$I$4,IF(AK604="1/4(工･農)",$M604*参照!$I$7,IF(AK604="3/3(多子)",$M604*参照!$I$4,IF(AK604="2/3(多子)",$M604*参照!$I$4,IF(AK604="1/3(多子)",$M604*参照!$I$4,IF(AK604="多子世帯",$M604*参照!$I$4,IF(AK604="対象外",0))))))))))</f>
        <v>0</v>
      </c>
      <c r="CJ604" s="454" t="b">
        <f>IF(AL604="3/3",$M604*参照!$I$4,IF(AL604="2/3",$M604*参照!$I$5,IF(AL604="1/3",$M604*参照!$I$6,IF(AL604="1/4(多子)",$M604*参照!$I$4,IF(AL604="1/4(工･農)",$M604*参照!$I$7,IF(AL604="3/3(多子)",$M604*参照!$I$4,IF(AL604="2/3(多子)",$M604*参照!$I$4,IF(AL604="1/3(多子)",$M604*参照!$I$4,IF(AL604="多子世帯",$M604*参照!$I$4,IF(AL604="対象外",0))))))))))</f>
        <v>0</v>
      </c>
      <c r="CK604" s="454" t="b">
        <f>IF(AM604="3/3",$M604*参照!$I$4,IF(AM604="2/3",$M604*参照!$I$5,IF(AM604="1/3",$M604*参照!$I$6,IF(AM604="1/4(多子)",$M604*参照!$I$4,IF(AM604="1/4(工･農)",$M604*参照!$I$7,IF(AM604="3/3(多子)",$M604*参照!$I$4,IF(AM604="2/3(多子)",$M604*参照!$I$4,IF(AM604="1/3(多子)",$M604*参照!$I$4,IF(AM604="多子世帯",$M604*参照!$I$4,IF(AM604="対象外",0))))))))))</f>
        <v>0</v>
      </c>
      <c r="CL604" s="454" t="b">
        <f>IF(AN604="3/3",$M604*参照!$I$4,IF(AN604="2/3",$M604*参照!$I$5,IF(AN604="1/3",$M604*参照!$I$6,IF(AN604="1/4(多子)",$M604*参照!$I$4,IF(AN604="1/4(工･農)",$M604*参照!$I$7,IF(AN604="3/3(多子)",$M604*参照!$I$4,IF(AN604="2/3(多子)",$M604*参照!$I$4,IF(AN604="1/3(多子)",$M604*参照!$I$4,IF(AN604="多子世帯",$M604*参照!$I$4,IF(AN604="対象外",0))))))))))</f>
        <v>0</v>
      </c>
      <c r="CM604" s="454" t="b">
        <f>IF(AO604="3/3",$M604*参照!$I$4,IF(AO604="2/3",$M604*参照!$I$5,IF(AO604="1/3",$M604*参照!$I$6,IF(AO604="1/4(多子)",$M604*参照!$I$4,IF(AO604="1/4(工･農)",$M604*参照!$I$7,IF(AO604="3/3(多子)",$M604*参照!$I$4,IF(AO604="2/3(多子)",$M604*参照!$I$4,IF(AO604="1/3(多子)",$M604*参照!$I$4,IF(AO604="多子世帯",$M604*参照!$I$4,IF(AO604="対象外",0))))))))))</f>
        <v>0</v>
      </c>
      <c r="CN604" s="454" t="b">
        <f>IF(AP604="3/3",$M604*参照!$I$4,IF(AP604="2/3",$M604*参照!$I$5,IF(AP604="1/3",$M604*参照!$I$6,IF(AP604="1/4(多子)",$M604*参照!$I$4,IF(AP604="1/4(工･農)",$M604*参照!$I$7,IF(AP604="3/3(多子)",$M604*参照!$I$4,IF(AP604="2/3(多子)",$M604*参照!$I$4,IF(AP604="1/3(多子)",$M604*参照!$I$4,IF(AP604="多子世帯",$M604*参照!$I$4,IF(AP604="対象外",0))))))))))</f>
        <v>0</v>
      </c>
      <c r="CO604" s="454" t="b">
        <f>IF(AQ604="3/3",$M604*参照!$I$4,IF(AQ604="2/3",$M604*参照!$I$5,IF(AQ604="1/3",$M604*参照!$I$6,IF(AQ604="1/4(多子)",$M604*参照!$I$4,IF(AQ604="1/4(工･農)",$M604*参照!$I$7,IF(AQ604="3/3(多子)",$M604*参照!$I$4,IF(AQ604="2/3(多子)",$M604*参照!$I$4,IF(AQ604="1/3(多子)",$M604*参照!$I$4,IF(AQ604="多子世帯",$M604*参照!$I$4,IF(AQ604="対象外",0))))))))))</f>
        <v>0</v>
      </c>
      <c r="CP604" s="454" t="b">
        <f>IF(AR604="3/3",$M604*参照!$I$4,IF(AR604="2/3",$M604*参照!$I$5,IF(AR604="1/3",$M604*参照!$I$6,IF(AR604="1/4(多子)",$M604*参照!$I$4,IF(AR604="1/4(工･農)",$M604*参照!$I$7,IF(AR604="3/3(多子)",$M604*参照!$I$4,IF(AR604="2/3(多子)",$M604*参照!$I$4,IF(AR604="1/3(多子)",$M604*参照!$I$4,IF(AR604="多子世帯",$M604*参照!$I$4,IF(AR604="対象外",0))))))))))</f>
        <v>0</v>
      </c>
      <c r="CQ604" s="455" t="b">
        <f>IF(AS604="3/3",$M604*参照!$I$4,IF(AS604="2/3",$M604*参照!$I$5,IF(AS604="1/3",$M604*参照!$I$6,IF(AS604="1/4(多子)",$M604*参照!$I$4,IF(AS604="1/4(工･農)",$M604*参照!$I$7,IF(AS604="3/3(多子)",$M604*参照!$I$4,IF(AS604="2/3(多子)",$M604*参照!$I$4,IF(AS604="1/3(多子)",$M604*参照!$I$4,IF(AS604="多子世帯",$M604*参照!$I$4,IF(AS604="対象外",0))))))))))</f>
        <v>0</v>
      </c>
      <c r="CR604" s="456">
        <f t="shared" si="484"/>
        <v>0</v>
      </c>
      <c r="CS604" s="66"/>
      <c r="CT604" s="147"/>
      <c r="CU604" s="147"/>
      <c r="CV604" s="147"/>
      <c r="CW604" s="147"/>
      <c r="CX604" s="147"/>
      <c r="CY604" s="149"/>
      <c r="CZ604" s="100"/>
      <c r="DA604" s="147"/>
      <c r="DB604" s="147"/>
      <c r="DC604" s="147"/>
      <c r="DD604" s="147"/>
      <c r="DE604" s="147"/>
      <c r="DF604" s="148">
        <f t="shared" si="485"/>
        <v>0</v>
      </c>
      <c r="DG604" s="77">
        <f>IF(CD604=0,0,(ROUNDUP(O604*(BU604*参照!$C$5+BV604*参照!$C$6+BW604*参照!$C$7+BX604*参照!$C$8+BY604*参照!$C$9+BZ604*参照!$C$10+CA604*参照!$C$11+CB604*参照!$C$12+CC604*参照!$C$13)/CD604,-2)))</f>
        <v>0</v>
      </c>
      <c r="DH604" s="136" t="str">
        <f t="shared" si="456"/>
        <v>B</v>
      </c>
    </row>
    <row r="605" spans="1:112" ht="14.4">
      <c r="A605" s="138">
        <v>564</v>
      </c>
      <c r="B605" s="354"/>
      <c r="C605" s="355"/>
      <c r="D605" s="213"/>
      <c r="E605" s="213"/>
      <c r="F605" s="185"/>
      <c r="G605" s="213"/>
      <c r="H605" s="355"/>
      <c r="I605" s="237">
        <v>0</v>
      </c>
      <c r="J605" s="236">
        <f t="shared" si="457"/>
        <v>0</v>
      </c>
      <c r="K605" s="387">
        <f>IF(D605="昼間",参照!$E$4,IF(D605="夜間等",参照!$E$5,IF(D605="通信",参照!$E$6,0)))</f>
        <v>0</v>
      </c>
      <c r="L605" s="240">
        <f t="shared" si="458"/>
        <v>0</v>
      </c>
      <c r="M605" s="241">
        <f t="shared" si="459"/>
        <v>0</v>
      </c>
      <c r="N605" s="238"/>
      <c r="O605" s="238">
        <f t="shared" si="460"/>
        <v>0</v>
      </c>
      <c r="P605" s="389">
        <v>0</v>
      </c>
      <c r="Q605" s="392">
        <f>IF(D605="昼間",参照!$F$4,IF(D605="夜間等",参照!$F$5,IF(D605="通信",参照!$F$6,0)))</f>
        <v>0</v>
      </c>
      <c r="R605" s="240">
        <f t="shared" si="461"/>
        <v>0</v>
      </c>
      <c r="S605" s="214"/>
      <c r="T605" s="384">
        <f t="shared" si="462"/>
        <v>0</v>
      </c>
      <c r="U605" s="382">
        <f t="shared" si="463"/>
        <v>0</v>
      </c>
      <c r="V605" s="380">
        <f t="shared" si="464"/>
        <v>0</v>
      </c>
      <c r="W605" s="378">
        <f t="shared" si="465"/>
        <v>0</v>
      </c>
      <c r="X605" s="386" t="str">
        <f t="shared" si="435"/>
        <v>0</v>
      </c>
      <c r="Y605" s="379">
        <f t="shared" si="466"/>
        <v>0</v>
      </c>
      <c r="Z605" s="441"/>
      <c r="AA605" s="441"/>
      <c r="AB605" s="445">
        <f t="shared" si="467"/>
        <v>0</v>
      </c>
      <c r="AC605" s="356">
        <f t="shared" si="468"/>
        <v>0</v>
      </c>
      <c r="AD605" s="123">
        <f t="shared" si="436"/>
        <v>0</v>
      </c>
      <c r="AE605" s="123">
        <f t="shared" si="437"/>
        <v>0</v>
      </c>
      <c r="AF605" s="183"/>
      <c r="AG605" s="32"/>
      <c r="AH605" s="97"/>
      <c r="AI605" s="33"/>
      <c r="AJ605" s="97"/>
      <c r="AK605" s="33"/>
      <c r="AL605" s="97"/>
      <c r="AM605" s="98"/>
      <c r="AN605" s="99"/>
      <c r="AO605" s="147"/>
      <c r="AP605" s="147"/>
      <c r="AQ605" s="147"/>
      <c r="AR605" s="147"/>
      <c r="AS605" s="33"/>
      <c r="AT605" s="308">
        <f t="shared" si="438"/>
        <v>0</v>
      </c>
      <c r="AU605" s="295">
        <f t="shared" si="439"/>
        <v>0</v>
      </c>
      <c r="AV605" s="295">
        <f t="shared" si="440"/>
        <v>0</v>
      </c>
      <c r="AW605" s="295">
        <f t="shared" si="441"/>
        <v>0</v>
      </c>
      <c r="AX605" s="295">
        <f t="shared" si="442"/>
        <v>0</v>
      </c>
      <c r="AY605" s="295">
        <f t="shared" si="443"/>
        <v>0</v>
      </c>
      <c r="AZ605" s="295">
        <f t="shared" si="444"/>
        <v>0</v>
      </c>
      <c r="BA605" s="295">
        <f t="shared" si="445"/>
        <v>0</v>
      </c>
      <c r="BB605" s="310">
        <f t="shared" si="446"/>
        <v>0</v>
      </c>
      <c r="BC605" s="308">
        <f t="shared" si="447"/>
        <v>0</v>
      </c>
      <c r="BD605" s="308">
        <f t="shared" si="448"/>
        <v>0</v>
      </c>
      <c r="BE605" s="295">
        <f t="shared" si="449"/>
        <v>0</v>
      </c>
      <c r="BF605" s="308">
        <f t="shared" si="450"/>
        <v>0</v>
      </c>
      <c r="BG605" s="295">
        <f t="shared" si="451"/>
        <v>0</v>
      </c>
      <c r="BH605" s="308">
        <f t="shared" si="452"/>
        <v>0</v>
      </c>
      <c r="BI605" s="295">
        <f t="shared" si="453"/>
        <v>0</v>
      </c>
      <c r="BJ605" s="295">
        <f t="shared" si="454"/>
        <v>0</v>
      </c>
      <c r="BK605" s="310">
        <f t="shared" si="455"/>
        <v>0</v>
      </c>
      <c r="BL605" s="317">
        <f t="shared" si="469"/>
        <v>0</v>
      </c>
      <c r="BM605" s="299">
        <f t="shared" si="469"/>
        <v>0</v>
      </c>
      <c r="BN605" s="299">
        <f t="shared" si="470"/>
        <v>0</v>
      </c>
      <c r="BO605" s="299">
        <f t="shared" si="469"/>
        <v>0</v>
      </c>
      <c r="BP605" s="299">
        <f t="shared" si="471"/>
        <v>0</v>
      </c>
      <c r="BQ605" s="299">
        <f t="shared" si="469"/>
        <v>0</v>
      </c>
      <c r="BR605" s="299">
        <f t="shared" si="472"/>
        <v>0</v>
      </c>
      <c r="BS605" s="299">
        <f t="shared" si="473"/>
        <v>0</v>
      </c>
      <c r="BT605" s="318">
        <f t="shared" si="473"/>
        <v>0</v>
      </c>
      <c r="BU605" s="450">
        <f t="shared" si="474"/>
        <v>0</v>
      </c>
      <c r="BV605" s="451">
        <f t="shared" si="475"/>
        <v>0</v>
      </c>
      <c r="BW605" s="451">
        <f t="shared" si="476"/>
        <v>0</v>
      </c>
      <c r="BX605" s="451">
        <f t="shared" si="477"/>
        <v>0</v>
      </c>
      <c r="BY605" s="451">
        <f t="shared" si="478"/>
        <v>0</v>
      </c>
      <c r="BZ605" s="451">
        <f t="shared" si="479"/>
        <v>0</v>
      </c>
      <c r="CA605" s="451">
        <f t="shared" si="480"/>
        <v>0</v>
      </c>
      <c r="CB605" s="451">
        <f t="shared" si="481"/>
        <v>0</v>
      </c>
      <c r="CC605" s="451">
        <f t="shared" si="482"/>
        <v>0</v>
      </c>
      <c r="CD605" s="452">
        <f t="shared" si="483"/>
        <v>0</v>
      </c>
      <c r="CE605" s="453">
        <f>IF($AF605="3/3",$R605*参照!$J$4,IF($AF605="2/3",$R605*参照!$J$5,IF($AF605="1/3",$R605*参照!$J$6,IF($AF605="1/4(多子)",$R605*参照!$J$4,IF($AF605="1/4(工･農)",$R605*参照!$J$7,IF($AF605="3/3(多子)",$R605*参照!$J$4,IF($AF605="2/3(多子)",$R605*参照!$J$4,IF($AF605="1/3(多子)",$R605*参照!$J$4,IF($AF605="多子世帯",$R605*参照!$J$4,)))))))))</f>
        <v>0</v>
      </c>
      <c r="CF605" s="454" t="b">
        <f>IF(AH605="3/3",$M605*参照!$I$4,IF(AH605="2/3",$M605*参照!$I$5,IF(AH605="1/3",$M605*参照!$I$6,IF(AH605="1/4(多子)",$M605*参照!$I$4,IF(AH605="1/4(工･農)",$M605*参照!$I$7,IF(AH605="3/3(多子)",$M605*参照!$I$4,IF(AH605="2/3(多子)",$M605*参照!$I$4,IF(AH605="1/3(多子)",$M605*参照!$I$4,IF(AH605="多子世帯",$M605*参照!$I$4,IF(AH605="対象外",0))))))))))</f>
        <v>0</v>
      </c>
      <c r="CG605" s="454" t="b">
        <f>IF(AI605="3/3",$M605*参照!$I$4,IF(AI605="2/3",$M605*参照!$I$5,IF(AI605="1/3",$M605*参照!$I$6,IF(AI605="1/4(多子)",$M605*参照!$I$4,IF(AI605="1/4(工･農)",$M605*参照!$I$7,IF(AI605="3/3(多子)",$M605*参照!$I$4,IF(AI605="2/3(多子)",$M605*参照!$I$4,IF(AI605="1/3(多子)",$M605*参照!$I$4,IF(AI605="多子世帯",$M605*参照!$I$4,IF(AI605="対象外",0))))))))))</f>
        <v>0</v>
      </c>
      <c r="CH605" s="454" t="b">
        <f>IF(AJ605="3/3",$M605*参照!$I$4,IF(AJ605="2/3",$M605*参照!$I$5,IF(AJ605="1/3",$M605*参照!$I$6,IF(AJ605="1/4(多子)",$M605*参照!$I$4,IF(AJ605="1/4(工･農)",$M605*参照!$I$7,IF(AJ605="3/3(多子)",$M605*参照!$I$4,IF(AJ605="2/3(多子)",$M605*参照!$I$4,IF(AJ605="1/3(多子)",$M605*参照!$I$4,IF(AJ605="多子世帯",$M605*参照!$I$4,IF(AJ605="対象外",0))))))))))</f>
        <v>0</v>
      </c>
      <c r="CI605" s="454" t="b">
        <f>IF(AK605="3/3",$M605*参照!$I$4,IF(AK605="2/3",$M605*参照!$I$5,IF(AK605="1/3",$M605*参照!$I$6,IF(AK605="1/4(多子)",$M605*参照!$I$4,IF(AK605="1/4(工･農)",$M605*参照!$I$7,IF(AK605="3/3(多子)",$M605*参照!$I$4,IF(AK605="2/3(多子)",$M605*参照!$I$4,IF(AK605="1/3(多子)",$M605*参照!$I$4,IF(AK605="多子世帯",$M605*参照!$I$4,IF(AK605="対象外",0))))))))))</f>
        <v>0</v>
      </c>
      <c r="CJ605" s="454" t="b">
        <f>IF(AL605="3/3",$M605*参照!$I$4,IF(AL605="2/3",$M605*参照!$I$5,IF(AL605="1/3",$M605*参照!$I$6,IF(AL605="1/4(多子)",$M605*参照!$I$4,IF(AL605="1/4(工･農)",$M605*参照!$I$7,IF(AL605="3/3(多子)",$M605*参照!$I$4,IF(AL605="2/3(多子)",$M605*参照!$I$4,IF(AL605="1/3(多子)",$M605*参照!$I$4,IF(AL605="多子世帯",$M605*参照!$I$4,IF(AL605="対象外",0))))))))))</f>
        <v>0</v>
      </c>
      <c r="CK605" s="454" t="b">
        <f>IF(AM605="3/3",$M605*参照!$I$4,IF(AM605="2/3",$M605*参照!$I$5,IF(AM605="1/3",$M605*参照!$I$6,IF(AM605="1/4(多子)",$M605*参照!$I$4,IF(AM605="1/4(工･農)",$M605*参照!$I$7,IF(AM605="3/3(多子)",$M605*参照!$I$4,IF(AM605="2/3(多子)",$M605*参照!$I$4,IF(AM605="1/3(多子)",$M605*参照!$I$4,IF(AM605="多子世帯",$M605*参照!$I$4,IF(AM605="対象外",0))))))))))</f>
        <v>0</v>
      </c>
      <c r="CL605" s="454" t="b">
        <f>IF(AN605="3/3",$M605*参照!$I$4,IF(AN605="2/3",$M605*参照!$I$5,IF(AN605="1/3",$M605*参照!$I$6,IF(AN605="1/4(多子)",$M605*参照!$I$4,IF(AN605="1/4(工･農)",$M605*参照!$I$7,IF(AN605="3/3(多子)",$M605*参照!$I$4,IF(AN605="2/3(多子)",$M605*参照!$I$4,IF(AN605="1/3(多子)",$M605*参照!$I$4,IF(AN605="多子世帯",$M605*参照!$I$4,IF(AN605="対象外",0))))))))))</f>
        <v>0</v>
      </c>
      <c r="CM605" s="454" t="b">
        <f>IF(AO605="3/3",$M605*参照!$I$4,IF(AO605="2/3",$M605*参照!$I$5,IF(AO605="1/3",$M605*参照!$I$6,IF(AO605="1/4(多子)",$M605*参照!$I$4,IF(AO605="1/4(工･農)",$M605*参照!$I$7,IF(AO605="3/3(多子)",$M605*参照!$I$4,IF(AO605="2/3(多子)",$M605*参照!$I$4,IF(AO605="1/3(多子)",$M605*参照!$I$4,IF(AO605="多子世帯",$M605*参照!$I$4,IF(AO605="対象外",0))))))))))</f>
        <v>0</v>
      </c>
      <c r="CN605" s="454" t="b">
        <f>IF(AP605="3/3",$M605*参照!$I$4,IF(AP605="2/3",$M605*参照!$I$5,IF(AP605="1/3",$M605*参照!$I$6,IF(AP605="1/4(多子)",$M605*参照!$I$4,IF(AP605="1/4(工･農)",$M605*参照!$I$7,IF(AP605="3/3(多子)",$M605*参照!$I$4,IF(AP605="2/3(多子)",$M605*参照!$I$4,IF(AP605="1/3(多子)",$M605*参照!$I$4,IF(AP605="多子世帯",$M605*参照!$I$4,IF(AP605="対象外",0))))))))))</f>
        <v>0</v>
      </c>
      <c r="CO605" s="454" t="b">
        <f>IF(AQ605="3/3",$M605*参照!$I$4,IF(AQ605="2/3",$M605*参照!$I$5,IF(AQ605="1/3",$M605*参照!$I$6,IF(AQ605="1/4(多子)",$M605*参照!$I$4,IF(AQ605="1/4(工･農)",$M605*参照!$I$7,IF(AQ605="3/3(多子)",$M605*参照!$I$4,IF(AQ605="2/3(多子)",$M605*参照!$I$4,IF(AQ605="1/3(多子)",$M605*参照!$I$4,IF(AQ605="多子世帯",$M605*参照!$I$4,IF(AQ605="対象外",0))))))))))</f>
        <v>0</v>
      </c>
      <c r="CP605" s="454" t="b">
        <f>IF(AR605="3/3",$M605*参照!$I$4,IF(AR605="2/3",$M605*参照!$I$5,IF(AR605="1/3",$M605*参照!$I$6,IF(AR605="1/4(多子)",$M605*参照!$I$4,IF(AR605="1/4(工･農)",$M605*参照!$I$7,IF(AR605="3/3(多子)",$M605*参照!$I$4,IF(AR605="2/3(多子)",$M605*参照!$I$4,IF(AR605="1/3(多子)",$M605*参照!$I$4,IF(AR605="多子世帯",$M605*参照!$I$4,IF(AR605="対象外",0))))))))))</f>
        <v>0</v>
      </c>
      <c r="CQ605" s="455" t="b">
        <f>IF(AS605="3/3",$M605*参照!$I$4,IF(AS605="2/3",$M605*参照!$I$5,IF(AS605="1/3",$M605*参照!$I$6,IF(AS605="1/4(多子)",$M605*参照!$I$4,IF(AS605="1/4(工･農)",$M605*参照!$I$7,IF(AS605="3/3(多子)",$M605*参照!$I$4,IF(AS605="2/3(多子)",$M605*参照!$I$4,IF(AS605="1/3(多子)",$M605*参照!$I$4,IF(AS605="多子世帯",$M605*参照!$I$4,IF(AS605="対象外",0))))))))))</f>
        <v>0</v>
      </c>
      <c r="CR605" s="456">
        <f t="shared" si="484"/>
        <v>0</v>
      </c>
      <c r="CS605" s="66"/>
      <c r="CT605" s="147"/>
      <c r="CU605" s="147"/>
      <c r="CV605" s="147"/>
      <c r="CW605" s="147"/>
      <c r="CX605" s="147"/>
      <c r="CY605" s="149"/>
      <c r="CZ605" s="100"/>
      <c r="DA605" s="147"/>
      <c r="DB605" s="147"/>
      <c r="DC605" s="147"/>
      <c r="DD605" s="147"/>
      <c r="DE605" s="147"/>
      <c r="DF605" s="148">
        <f t="shared" si="485"/>
        <v>0</v>
      </c>
      <c r="DG605" s="77">
        <f>IF(CD605=0,0,(ROUNDUP(O605*(BU605*参照!$C$5+BV605*参照!$C$6+BW605*参照!$C$7+BX605*参照!$C$8+BY605*参照!$C$9+BZ605*参照!$C$10+CA605*参照!$C$11+CB605*参照!$C$12+CC605*参照!$C$13)/CD605,-2)))</f>
        <v>0</v>
      </c>
      <c r="DH605" s="136" t="str">
        <f t="shared" si="456"/>
        <v>B</v>
      </c>
    </row>
    <row r="606" spans="1:112" ht="14.4">
      <c r="A606" s="138">
        <v>565</v>
      </c>
      <c r="B606" s="354"/>
      <c r="C606" s="355"/>
      <c r="D606" s="213"/>
      <c r="E606" s="213"/>
      <c r="F606" s="185"/>
      <c r="G606" s="213"/>
      <c r="H606" s="355"/>
      <c r="I606" s="237">
        <v>0</v>
      </c>
      <c r="J606" s="236">
        <f t="shared" si="457"/>
        <v>0</v>
      </c>
      <c r="K606" s="387">
        <f>IF(D606="昼間",参照!$E$4,IF(D606="夜間等",参照!$E$5,IF(D606="通信",参照!$E$6,0)))</f>
        <v>0</v>
      </c>
      <c r="L606" s="240">
        <f t="shared" si="458"/>
        <v>0</v>
      </c>
      <c r="M606" s="241">
        <f t="shared" si="459"/>
        <v>0</v>
      </c>
      <c r="N606" s="238"/>
      <c r="O606" s="238">
        <f t="shared" si="460"/>
        <v>0</v>
      </c>
      <c r="P606" s="389">
        <v>0</v>
      </c>
      <c r="Q606" s="392">
        <f>IF(D606="昼間",参照!$F$4,IF(D606="夜間等",参照!$F$5,IF(D606="通信",参照!$F$6,0)))</f>
        <v>0</v>
      </c>
      <c r="R606" s="240">
        <f t="shared" si="461"/>
        <v>0</v>
      </c>
      <c r="S606" s="214"/>
      <c r="T606" s="384">
        <f t="shared" si="462"/>
        <v>0</v>
      </c>
      <c r="U606" s="382">
        <f t="shared" si="463"/>
        <v>0</v>
      </c>
      <c r="V606" s="380">
        <f t="shared" si="464"/>
        <v>0</v>
      </c>
      <c r="W606" s="378">
        <f t="shared" si="465"/>
        <v>0</v>
      </c>
      <c r="X606" s="386" t="str">
        <f t="shared" si="435"/>
        <v>0</v>
      </c>
      <c r="Y606" s="379">
        <f t="shared" si="466"/>
        <v>0</v>
      </c>
      <c r="Z606" s="441"/>
      <c r="AA606" s="441"/>
      <c r="AB606" s="445">
        <f t="shared" si="467"/>
        <v>0</v>
      </c>
      <c r="AC606" s="356">
        <f t="shared" si="468"/>
        <v>0</v>
      </c>
      <c r="AD606" s="123">
        <f t="shared" si="436"/>
        <v>0</v>
      </c>
      <c r="AE606" s="123">
        <f t="shared" si="437"/>
        <v>0</v>
      </c>
      <c r="AF606" s="183"/>
      <c r="AG606" s="32"/>
      <c r="AH606" s="97"/>
      <c r="AI606" s="33"/>
      <c r="AJ606" s="97"/>
      <c r="AK606" s="33"/>
      <c r="AL606" s="97"/>
      <c r="AM606" s="98"/>
      <c r="AN606" s="99"/>
      <c r="AO606" s="147"/>
      <c r="AP606" s="147"/>
      <c r="AQ606" s="147"/>
      <c r="AR606" s="147"/>
      <c r="AS606" s="33"/>
      <c r="AT606" s="308">
        <f t="shared" si="438"/>
        <v>0</v>
      </c>
      <c r="AU606" s="295">
        <f t="shared" si="439"/>
        <v>0</v>
      </c>
      <c r="AV606" s="295">
        <f t="shared" si="440"/>
        <v>0</v>
      </c>
      <c r="AW606" s="295">
        <f t="shared" si="441"/>
        <v>0</v>
      </c>
      <c r="AX606" s="295">
        <f t="shared" si="442"/>
        <v>0</v>
      </c>
      <c r="AY606" s="295">
        <f t="shared" si="443"/>
        <v>0</v>
      </c>
      <c r="AZ606" s="295">
        <f t="shared" si="444"/>
        <v>0</v>
      </c>
      <c r="BA606" s="295">
        <f t="shared" si="445"/>
        <v>0</v>
      </c>
      <c r="BB606" s="310">
        <f t="shared" si="446"/>
        <v>0</v>
      </c>
      <c r="BC606" s="308">
        <f t="shared" si="447"/>
        <v>0</v>
      </c>
      <c r="BD606" s="308">
        <f t="shared" si="448"/>
        <v>0</v>
      </c>
      <c r="BE606" s="295">
        <f t="shared" si="449"/>
        <v>0</v>
      </c>
      <c r="BF606" s="308">
        <f t="shared" si="450"/>
        <v>0</v>
      </c>
      <c r="BG606" s="295">
        <f t="shared" si="451"/>
        <v>0</v>
      </c>
      <c r="BH606" s="308">
        <f t="shared" si="452"/>
        <v>0</v>
      </c>
      <c r="BI606" s="295">
        <f t="shared" si="453"/>
        <v>0</v>
      </c>
      <c r="BJ606" s="295">
        <f t="shared" si="454"/>
        <v>0</v>
      </c>
      <c r="BK606" s="310">
        <f t="shared" si="455"/>
        <v>0</v>
      </c>
      <c r="BL606" s="317">
        <f t="shared" si="469"/>
        <v>0</v>
      </c>
      <c r="BM606" s="299">
        <f t="shared" si="469"/>
        <v>0</v>
      </c>
      <c r="BN606" s="299">
        <f t="shared" si="470"/>
        <v>0</v>
      </c>
      <c r="BO606" s="299">
        <f t="shared" si="469"/>
        <v>0</v>
      </c>
      <c r="BP606" s="299">
        <f t="shared" si="471"/>
        <v>0</v>
      </c>
      <c r="BQ606" s="299">
        <f t="shared" si="469"/>
        <v>0</v>
      </c>
      <c r="BR606" s="299">
        <f t="shared" si="472"/>
        <v>0</v>
      </c>
      <c r="BS606" s="299">
        <f t="shared" si="473"/>
        <v>0</v>
      </c>
      <c r="BT606" s="318">
        <f t="shared" si="473"/>
        <v>0</v>
      </c>
      <c r="BU606" s="450">
        <f t="shared" si="474"/>
        <v>0</v>
      </c>
      <c r="BV606" s="451">
        <f t="shared" si="475"/>
        <v>0</v>
      </c>
      <c r="BW606" s="451">
        <f t="shared" si="476"/>
        <v>0</v>
      </c>
      <c r="BX606" s="451">
        <f t="shared" si="477"/>
        <v>0</v>
      </c>
      <c r="BY606" s="451">
        <f t="shared" si="478"/>
        <v>0</v>
      </c>
      <c r="BZ606" s="451">
        <f t="shared" si="479"/>
        <v>0</v>
      </c>
      <c r="CA606" s="451">
        <f t="shared" si="480"/>
        <v>0</v>
      </c>
      <c r="CB606" s="451">
        <f t="shared" si="481"/>
        <v>0</v>
      </c>
      <c r="CC606" s="451">
        <f t="shared" si="482"/>
        <v>0</v>
      </c>
      <c r="CD606" s="452">
        <f t="shared" si="483"/>
        <v>0</v>
      </c>
      <c r="CE606" s="453">
        <f>IF($AF606="3/3",$R606*参照!$J$4,IF($AF606="2/3",$R606*参照!$J$5,IF($AF606="1/3",$R606*参照!$J$6,IF($AF606="1/4(多子)",$R606*参照!$J$4,IF($AF606="1/4(工･農)",$R606*参照!$J$7,IF($AF606="3/3(多子)",$R606*参照!$J$4,IF($AF606="2/3(多子)",$R606*参照!$J$4,IF($AF606="1/3(多子)",$R606*参照!$J$4,IF($AF606="多子世帯",$R606*参照!$J$4,)))))))))</f>
        <v>0</v>
      </c>
      <c r="CF606" s="454" t="b">
        <f>IF(AH606="3/3",$M606*参照!$I$4,IF(AH606="2/3",$M606*参照!$I$5,IF(AH606="1/3",$M606*参照!$I$6,IF(AH606="1/4(多子)",$M606*参照!$I$4,IF(AH606="1/4(工･農)",$M606*参照!$I$7,IF(AH606="3/3(多子)",$M606*参照!$I$4,IF(AH606="2/3(多子)",$M606*参照!$I$4,IF(AH606="1/3(多子)",$M606*参照!$I$4,IF(AH606="多子世帯",$M606*参照!$I$4,IF(AH606="対象外",0))))))))))</f>
        <v>0</v>
      </c>
      <c r="CG606" s="454" t="b">
        <f>IF(AI606="3/3",$M606*参照!$I$4,IF(AI606="2/3",$M606*参照!$I$5,IF(AI606="1/3",$M606*参照!$I$6,IF(AI606="1/4(多子)",$M606*参照!$I$4,IF(AI606="1/4(工･農)",$M606*参照!$I$7,IF(AI606="3/3(多子)",$M606*参照!$I$4,IF(AI606="2/3(多子)",$M606*参照!$I$4,IF(AI606="1/3(多子)",$M606*参照!$I$4,IF(AI606="多子世帯",$M606*参照!$I$4,IF(AI606="対象外",0))))))))))</f>
        <v>0</v>
      </c>
      <c r="CH606" s="454" t="b">
        <f>IF(AJ606="3/3",$M606*参照!$I$4,IF(AJ606="2/3",$M606*参照!$I$5,IF(AJ606="1/3",$M606*参照!$I$6,IF(AJ606="1/4(多子)",$M606*参照!$I$4,IF(AJ606="1/4(工･農)",$M606*参照!$I$7,IF(AJ606="3/3(多子)",$M606*参照!$I$4,IF(AJ606="2/3(多子)",$M606*参照!$I$4,IF(AJ606="1/3(多子)",$M606*参照!$I$4,IF(AJ606="多子世帯",$M606*参照!$I$4,IF(AJ606="対象外",0))))))))))</f>
        <v>0</v>
      </c>
      <c r="CI606" s="454" t="b">
        <f>IF(AK606="3/3",$M606*参照!$I$4,IF(AK606="2/3",$M606*参照!$I$5,IF(AK606="1/3",$M606*参照!$I$6,IF(AK606="1/4(多子)",$M606*参照!$I$4,IF(AK606="1/4(工･農)",$M606*参照!$I$7,IF(AK606="3/3(多子)",$M606*参照!$I$4,IF(AK606="2/3(多子)",$M606*参照!$I$4,IF(AK606="1/3(多子)",$M606*参照!$I$4,IF(AK606="多子世帯",$M606*参照!$I$4,IF(AK606="対象外",0))))))))))</f>
        <v>0</v>
      </c>
      <c r="CJ606" s="454" t="b">
        <f>IF(AL606="3/3",$M606*参照!$I$4,IF(AL606="2/3",$M606*参照!$I$5,IF(AL606="1/3",$M606*参照!$I$6,IF(AL606="1/4(多子)",$M606*参照!$I$4,IF(AL606="1/4(工･農)",$M606*参照!$I$7,IF(AL606="3/3(多子)",$M606*参照!$I$4,IF(AL606="2/3(多子)",$M606*参照!$I$4,IF(AL606="1/3(多子)",$M606*参照!$I$4,IF(AL606="多子世帯",$M606*参照!$I$4,IF(AL606="対象外",0))))))))))</f>
        <v>0</v>
      </c>
      <c r="CK606" s="454" t="b">
        <f>IF(AM606="3/3",$M606*参照!$I$4,IF(AM606="2/3",$M606*参照!$I$5,IF(AM606="1/3",$M606*参照!$I$6,IF(AM606="1/4(多子)",$M606*参照!$I$4,IF(AM606="1/4(工･農)",$M606*参照!$I$7,IF(AM606="3/3(多子)",$M606*参照!$I$4,IF(AM606="2/3(多子)",$M606*参照!$I$4,IF(AM606="1/3(多子)",$M606*参照!$I$4,IF(AM606="多子世帯",$M606*参照!$I$4,IF(AM606="対象外",0))))))))))</f>
        <v>0</v>
      </c>
      <c r="CL606" s="454" t="b">
        <f>IF(AN606="3/3",$M606*参照!$I$4,IF(AN606="2/3",$M606*参照!$I$5,IF(AN606="1/3",$M606*参照!$I$6,IF(AN606="1/4(多子)",$M606*参照!$I$4,IF(AN606="1/4(工･農)",$M606*参照!$I$7,IF(AN606="3/3(多子)",$M606*参照!$I$4,IF(AN606="2/3(多子)",$M606*参照!$I$4,IF(AN606="1/3(多子)",$M606*参照!$I$4,IF(AN606="多子世帯",$M606*参照!$I$4,IF(AN606="対象外",0))))))))))</f>
        <v>0</v>
      </c>
      <c r="CM606" s="454" t="b">
        <f>IF(AO606="3/3",$M606*参照!$I$4,IF(AO606="2/3",$M606*参照!$I$5,IF(AO606="1/3",$M606*参照!$I$6,IF(AO606="1/4(多子)",$M606*参照!$I$4,IF(AO606="1/4(工･農)",$M606*参照!$I$7,IF(AO606="3/3(多子)",$M606*参照!$I$4,IF(AO606="2/3(多子)",$M606*参照!$I$4,IF(AO606="1/3(多子)",$M606*参照!$I$4,IF(AO606="多子世帯",$M606*参照!$I$4,IF(AO606="対象外",0))))))))))</f>
        <v>0</v>
      </c>
      <c r="CN606" s="454" t="b">
        <f>IF(AP606="3/3",$M606*参照!$I$4,IF(AP606="2/3",$M606*参照!$I$5,IF(AP606="1/3",$M606*参照!$I$6,IF(AP606="1/4(多子)",$M606*参照!$I$4,IF(AP606="1/4(工･農)",$M606*参照!$I$7,IF(AP606="3/3(多子)",$M606*参照!$I$4,IF(AP606="2/3(多子)",$M606*参照!$I$4,IF(AP606="1/3(多子)",$M606*参照!$I$4,IF(AP606="多子世帯",$M606*参照!$I$4,IF(AP606="対象外",0))))))))))</f>
        <v>0</v>
      </c>
      <c r="CO606" s="454" t="b">
        <f>IF(AQ606="3/3",$M606*参照!$I$4,IF(AQ606="2/3",$M606*参照!$I$5,IF(AQ606="1/3",$M606*参照!$I$6,IF(AQ606="1/4(多子)",$M606*参照!$I$4,IF(AQ606="1/4(工･農)",$M606*参照!$I$7,IF(AQ606="3/3(多子)",$M606*参照!$I$4,IF(AQ606="2/3(多子)",$M606*参照!$I$4,IF(AQ606="1/3(多子)",$M606*参照!$I$4,IF(AQ606="多子世帯",$M606*参照!$I$4,IF(AQ606="対象外",0))))))))))</f>
        <v>0</v>
      </c>
      <c r="CP606" s="454" t="b">
        <f>IF(AR606="3/3",$M606*参照!$I$4,IF(AR606="2/3",$M606*参照!$I$5,IF(AR606="1/3",$M606*参照!$I$6,IF(AR606="1/4(多子)",$M606*参照!$I$4,IF(AR606="1/4(工･農)",$M606*参照!$I$7,IF(AR606="3/3(多子)",$M606*参照!$I$4,IF(AR606="2/3(多子)",$M606*参照!$I$4,IF(AR606="1/3(多子)",$M606*参照!$I$4,IF(AR606="多子世帯",$M606*参照!$I$4,IF(AR606="対象外",0))))))))))</f>
        <v>0</v>
      </c>
      <c r="CQ606" s="455" t="b">
        <f>IF(AS606="3/3",$M606*参照!$I$4,IF(AS606="2/3",$M606*参照!$I$5,IF(AS606="1/3",$M606*参照!$I$6,IF(AS606="1/4(多子)",$M606*参照!$I$4,IF(AS606="1/4(工･農)",$M606*参照!$I$7,IF(AS606="3/3(多子)",$M606*参照!$I$4,IF(AS606="2/3(多子)",$M606*参照!$I$4,IF(AS606="1/3(多子)",$M606*参照!$I$4,IF(AS606="多子世帯",$M606*参照!$I$4,IF(AS606="対象外",0))))))))))</f>
        <v>0</v>
      </c>
      <c r="CR606" s="456">
        <f t="shared" si="484"/>
        <v>0</v>
      </c>
      <c r="CS606" s="66"/>
      <c r="CT606" s="147"/>
      <c r="CU606" s="147"/>
      <c r="CV606" s="147"/>
      <c r="CW606" s="147"/>
      <c r="CX606" s="147"/>
      <c r="CY606" s="149"/>
      <c r="CZ606" s="100"/>
      <c r="DA606" s="147"/>
      <c r="DB606" s="147"/>
      <c r="DC606" s="147"/>
      <c r="DD606" s="147"/>
      <c r="DE606" s="147"/>
      <c r="DF606" s="148">
        <f t="shared" si="485"/>
        <v>0</v>
      </c>
      <c r="DG606" s="77">
        <f>IF(CD606=0,0,(ROUNDUP(O606*(BU606*参照!$C$5+BV606*参照!$C$6+BW606*参照!$C$7+BX606*参照!$C$8+BY606*参照!$C$9+BZ606*参照!$C$10+CA606*参照!$C$11+CB606*参照!$C$12+CC606*参照!$C$13)/CD606,-2)))</f>
        <v>0</v>
      </c>
      <c r="DH606" s="136" t="str">
        <f t="shared" si="456"/>
        <v>B</v>
      </c>
    </row>
    <row r="607" spans="1:112" ht="14.4">
      <c r="A607" s="138">
        <v>566</v>
      </c>
      <c r="B607" s="354"/>
      <c r="C607" s="355"/>
      <c r="D607" s="213"/>
      <c r="E607" s="213"/>
      <c r="F607" s="185"/>
      <c r="G607" s="213"/>
      <c r="H607" s="355"/>
      <c r="I607" s="237">
        <v>0</v>
      </c>
      <c r="J607" s="236">
        <f t="shared" si="457"/>
        <v>0</v>
      </c>
      <c r="K607" s="387">
        <f>IF(D607="昼間",参照!$E$4,IF(D607="夜間等",参照!$E$5,IF(D607="通信",参照!$E$6,0)))</f>
        <v>0</v>
      </c>
      <c r="L607" s="240">
        <f t="shared" si="458"/>
        <v>0</v>
      </c>
      <c r="M607" s="241">
        <f t="shared" si="459"/>
        <v>0</v>
      </c>
      <c r="N607" s="238"/>
      <c r="O607" s="238">
        <f t="shared" si="460"/>
        <v>0</v>
      </c>
      <c r="P607" s="389">
        <v>0</v>
      </c>
      <c r="Q607" s="392">
        <f>IF(D607="昼間",参照!$F$4,IF(D607="夜間等",参照!$F$5,IF(D607="通信",参照!$F$6,0)))</f>
        <v>0</v>
      </c>
      <c r="R607" s="240">
        <f t="shared" si="461"/>
        <v>0</v>
      </c>
      <c r="S607" s="214"/>
      <c r="T607" s="384">
        <f t="shared" si="462"/>
        <v>0</v>
      </c>
      <c r="U607" s="382">
        <f t="shared" si="463"/>
        <v>0</v>
      </c>
      <c r="V607" s="380">
        <f t="shared" si="464"/>
        <v>0</v>
      </c>
      <c r="W607" s="378">
        <f t="shared" si="465"/>
        <v>0</v>
      </c>
      <c r="X607" s="386" t="str">
        <f t="shared" si="435"/>
        <v>0</v>
      </c>
      <c r="Y607" s="379">
        <f t="shared" si="466"/>
        <v>0</v>
      </c>
      <c r="Z607" s="441"/>
      <c r="AA607" s="441"/>
      <c r="AB607" s="445">
        <f t="shared" si="467"/>
        <v>0</v>
      </c>
      <c r="AC607" s="356">
        <f t="shared" si="468"/>
        <v>0</v>
      </c>
      <c r="AD607" s="123">
        <f t="shared" si="436"/>
        <v>0</v>
      </c>
      <c r="AE607" s="123">
        <f t="shared" si="437"/>
        <v>0</v>
      </c>
      <c r="AF607" s="183"/>
      <c r="AG607" s="32"/>
      <c r="AH607" s="97"/>
      <c r="AI607" s="33"/>
      <c r="AJ607" s="97"/>
      <c r="AK607" s="33"/>
      <c r="AL607" s="97"/>
      <c r="AM607" s="98"/>
      <c r="AN607" s="99"/>
      <c r="AO607" s="147"/>
      <c r="AP607" s="147"/>
      <c r="AQ607" s="147"/>
      <c r="AR607" s="147"/>
      <c r="AS607" s="33"/>
      <c r="AT607" s="308">
        <f t="shared" si="438"/>
        <v>0</v>
      </c>
      <c r="AU607" s="295">
        <f t="shared" si="439"/>
        <v>0</v>
      </c>
      <c r="AV607" s="295">
        <f t="shared" si="440"/>
        <v>0</v>
      </c>
      <c r="AW607" s="295">
        <f t="shared" si="441"/>
        <v>0</v>
      </c>
      <c r="AX607" s="295">
        <f t="shared" si="442"/>
        <v>0</v>
      </c>
      <c r="AY607" s="295">
        <f t="shared" si="443"/>
        <v>0</v>
      </c>
      <c r="AZ607" s="295">
        <f t="shared" si="444"/>
        <v>0</v>
      </c>
      <c r="BA607" s="295">
        <f t="shared" si="445"/>
        <v>0</v>
      </c>
      <c r="BB607" s="310">
        <f t="shared" si="446"/>
        <v>0</v>
      </c>
      <c r="BC607" s="308">
        <f t="shared" si="447"/>
        <v>0</v>
      </c>
      <c r="BD607" s="308">
        <f t="shared" si="448"/>
        <v>0</v>
      </c>
      <c r="BE607" s="295">
        <f t="shared" si="449"/>
        <v>0</v>
      </c>
      <c r="BF607" s="308">
        <f t="shared" si="450"/>
        <v>0</v>
      </c>
      <c r="BG607" s="295">
        <f t="shared" si="451"/>
        <v>0</v>
      </c>
      <c r="BH607" s="308">
        <f t="shared" si="452"/>
        <v>0</v>
      </c>
      <c r="BI607" s="295">
        <f t="shared" si="453"/>
        <v>0</v>
      </c>
      <c r="BJ607" s="295">
        <f t="shared" si="454"/>
        <v>0</v>
      </c>
      <c r="BK607" s="310">
        <f t="shared" si="455"/>
        <v>0</v>
      </c>
      <c r="BL607" s="317">
        <f t="shared" si="469"/>
        <v>0</v>
      </c>
      <c r="BM607" s="299">
        <f t="shared" si="469"/>
        <v>0</v>
      </c>
      <c r="BN607" s="299">
        <f t="shared" si="470"/>
        <v>0</v>
      </c>
      <c r="BO607" s="299">
        <f t="shared" si="469"/>
        <v>0</v>
      </c>
      <c r="BP607" s="299">
        <f t="shared" si="471"/>
        <v>0</v>
      </c>
      <c r="BQ607" s="299">
        <f t="shared" si="469"/>
        <v>0</v>
      </c>
      <c r="BR607" s="299">
        <f t="shared" si="472"/>
        <v>0</v>
      </c>
      <c r="BS607" s="299">
        <f t="shared" si="473"/>
        <v>0</v>
      </c>
      <c r="BT607" s="318">
        <f t="shared" si="473"/>
        <v>0</v>
      </c>
      <c r="BU607" s="450">
        <f t="shared" si="474"/>
        <v>0</v>
      </c>
      <c r="BV607" s="451">
        <f t="shared" si="475"/>
        <v>0</v>
      </c>
      <c r="BW607" s="451">
        <f t="shared" si="476"/>
        <v>0</v>
      </c>
      <c r="BX607" s="451">
        <f t="shared" si="477"/>
        <v>0</v>
      </c>
      <c r="BY607" s="451">
        <f t="shared" si="478"/>
        <v>0</v>
      </c>
      <c r="BZ607" s="451">
        <f t="shared" si="479"/>
        <v>0</v>
      </c>
      <c r="CA607" s="451">
        <f t="shared" si="480"/>
        <v>0</v>
      </c>
      <c r="CB607" s="451">
        <f t="shared" si="481"/>
        <v>0</v>
      </c>
      <c r="CC607" s="451">
        <f t="shared" si="482"/>
        <v>0</v>
      </c>
      <c r="CD607" s="452">
        <f t="shared" si="483"/>
        <v>0</v>
      </c>
      <c r="CE607" s="453">
        <f>IF($AF607="3/3",$R607*参照!$J$4,IF($AF607="2/3",$R607*参照!$J$5,IF($AF607="1/3",$R607*参照!$J$6,IF($AF607="1/4(多子)",$R607*参照!$J$4,IF($AF607="1/4(工･農)",$R607*参照!$J$7,IF($AF607="3/3(多子)",$R607*参照!$J$4,IF($AF607="2/3(多子)",$R607*参照!$J$4,IF($AF607="1/3(多子)",$R607*参照!$J$4,IF($AF607="多子世帯",$R607*参照!$J$4,)))))))))</f>
        <v>0</v>
      </c>
      <c r="CF607" s="454" t="b">
        <f>IF(AH607="3/3",$M607*参照!$I$4,IF(AH607="2/3",$M607*参照!$I$5,IF(AH607="1/3",$M607*参照!$I$6,IF(AH607="1/4(多子)",$M607*参照!$I$4,IF(AH607="1/4(工･農)",$M607*参照!$I$7,IF(AH607="3/3(多子)",$M607*参照!$I$4,IF(AH607="2/3(多子)",$M607*参照!$I$4,IF(AH607="1/3(多子)",$M607*参照!$I$4,IF(AH607="多子世帯",$M607*参照!$I$4,IF(AH607="対象外",0))))))))))</f>
        <v>0</v>
      </c>
      <c r="CG607" s="454" t="b">
        <f>IF(AI607="3/3",$M607*参照!$I$4,IF(AI607="2/3",$M607*参照!$I$5,IF(AI607="1/3",$M607*参照!$I$6,IF(AI607="1/4(多子)",$M607*参照!$I$4,IF(AI607="1/4(工･農)",$M607*参照!$I$7,IF(AI607="3/3(多子)",$M607*参照!$I$4,IF(AI607="2/3(多子)",$M607*参照!$I$4,IF(AI607="1/3(多子)",$M607*参照!$I$4,IF(AI607="多子世帯",$M607*参照!$I$4,IF(AI607="対象外",0))))))))))</f>
        <v>0</v>
      </c>
      <c r="CH607" s="454" t="b">
        <f>IF(AJ607="3/3",$M607*参照!$I$4,IF(AJ607="2/3",$M607*参照!$I$5,IF(AJ607="1/3",$M607*参照!$I$6,IF(AJ607="1/4(多子)",$M607*参照!$I$4,IF(AJ607="1/4(工･農)",$M607*参照!$I$7,IF(AJ607="3/3(多子)",$M607*参照!$I$4,IF(AJ607="2/3(多子)",$M607*参照!$I$4,IF(AJ607="1/3(多子)",$M607*参照!$I$4,IF(AJ607="多子世帯",$M607*参照!$I$4,IF(AJ607="対象外",0))))))))))</f>
        <v>0</v>
      </c>
      <c r="CI607" s="454" t="b">
        <f>IF(AK607="3/3",$M607*参照!$I$4,IF(AK607="2/3",$M607*参照!$I$5,IF(AK607="1/3",$M607*参照!$I$6,IF(AK607="1/4(多子)",$M607*参照!$I$4,IF(AK607="1/4(工･農)",$M607*参照!$I$7,IF(AK607="3/3(多子)",$M607*参照!$I$4,IF(AK607="2/3(多子)",$M607*参照!$I$4,IF(AK607="1/3(多子)",$M607*参照!$I$4,IF(AK607="多子世帯",$M607*参照!$I$4,IF(AK607="対象外",0))))))))))</f>
        <v>0</v>
      </c>
      <c r="CJ607" s="454" t="b">
        <f>IF(AL607="3/3",$M607*参照!$I$4,IF(AL607="2/3",$M607*参照!$I$5,IF(AL607="1/3",$M607*参照!$I$6,IF(AL607="1/4(多子)",$M607*参照!$I$4,IF(AL607="1/4(工･農)",$M607*参照!$I$7,IF(AL607="3/3(多子)",$M607*参照!$I$4,IF(AL607="2/3(多子)",$M607*参照!$I$4,IF(AL607="1/3(多子)",$M607*参照!$I$4,IF(AL607="多子世帯",$M607*参照!$I$4,IF(AL607="対象外",0))))))))))</f>
        <v>0</v>
      </c>
      <c r="CK607" s="454" t="b">
        <f>IF(AM607="3/3",$M607*参照!$I$4,IF(AM607="2/3",$M607*参照!$I$5,IF(AM607="1/3",$M607*参照!$I$6,IF(AM607="1/4(多子)",$M607*参照!$I$4,IF(AM607="1/4(工･農)",$M607*参照!$I$7,IF(AM607="3/3(多子)",$M607*参照!$I$4,IF(AM607="2/3(多子)",$M607*参照!$I$4,IF(AM607="1/3(多子)",$M607*参照!$I$4,IF(AM607="多子世帯",$M607*参照!$I$4,IF(AM607="対象外",0))))))))))</f>
        <v>0</v>
      </c>
      <c r="CL607" s="454" t="b">
        <f>IF(AN607="3/3",$M607*参照!$I$4,IF(AN607="2/3",$M607*参照!$I$5,IF(AN607="1/3",$M607*参照!$I$6,IF(AN607="1/4(多子)",$M607*参照!$I$4,IF(AN607="1/4(工･農)",$M607*参照!$I$7,IF(AN607="3/3(多子)",$M607*参照!$I$4,IF(AN607="2/3(多子)",$M607*参照!$I$4,IF(AN607="1/3(多子)",$M607*参照!$I$4,IF(AN607="多子世帯",$M607*参照!$I$4,IF(AN607="対象外",0))))))))))</f>
        <v>0</v>
      </c>
      <c r="CM607" s="454" t="b">
        <f>IF(AO607="3/3",$M607*参照!$I$4,IF(AO607="2/3",$M607*参照!$I$5,IF(AO607="1/3",$M607*参照!$I$6,IF(AO607="1/4(多子)",$M607*参照!$I$4,IF(AO607="1/4(工･農)",$M607*参照!$I$7,IF(AO607="3/3(多子)",$M607*参照!$I$4,IF(AO607="2/3(多子)",$M607*参照!$I$4,IF(AO607="1/3(多子)",$M607*参照!$I$4,IF(AO607="多子世帯",$M607*参照!$I$4,IF(AO607="対象外",0))))))))))</f>
        <v>0</v>
      </c>
      <c r="CN607" s="454" t="b">
        <f>IF(AP607="3/3",$M607*参照!$I$4,IF(AP607="2/3",$M607*参照!$I$5,IF(AP607="1/3",$M607*参照!$I$6,IF(AP607="1/4(多子)",$M607*参照!$I$4,IF(AP607="1/4(工･農)",$M607*参照!$I$7,IF(AP607="3/3(多子)",$M607*参照!$I$4,IF(AP607="2/3(多子)",$M607*参照!$I$4,IF(AP607="1/3(多子)",$M607*参照!$I$4,IF(AP607="多子世帯",$M607*参照!$I$4,IF(AP607="対象外",0))))))))))</f>
        <v>0</v>
      </c>
      <c r="CO607" s="454" t="b">
        <f>IF(AQ607="3/3",$M607*参照!$I$4,IF(AQ607="2/3",$M607*参照!$I$5,IF(AQ607="1/3",$M607*参照!$I$6,IF(AQ607="1/4(多子)",$M607*参照!$I$4,IF(AQ607="1/4(工･農)",$M607*参照!$I$7,IF(AQ607="3/3(多子)",$M607*参照!$I$4,IF(AQ607="2/3(多子)",$M607*参照!$I$4,IF(AQ607="1/3(多子)",$M607*参照!$I$4,IF(AQ607="多子世帯",$M607*参照!$I$4,IF(AQ607="対象外",0))))))))))</f>
        <v>0</v>
      </c>
      <c r="CP607" s="454" t="b">
        <f>IF(AR607="3/3",$M607*参照!$I$4,IF(AR607="2/3",$M607*参照!$I$5,IF(AR607="1/3",$M607*参照!$I$6,IF(AR607="1/4(多子)",$M607*参照!$I$4,IF(AR607="1/4(工･農)",$M607*参照!$I$7,IF(AR607="3/3(多子)",$M607*参照!$I$4,IF(AR607="2/3(多子)",$M607*参照!$I$4,IF(AR607="1/3(多子)",$M607*参照!$I$4,IF(AR607="多子世帯",$M607*参照!$I$4,IF(AR607="対象外",0))))))))))</f>
        <v>0</v>
      </c>
      <c r="CQ607" s="455" t="b">
        <f>IF(AS607="3/3",$M607*参照!$I$4,IF(AS607="2/3",$M607*参照!$I$5,IF(AS607="1/3",$M607*参照!$I$6,IF(AS607="1/4(多子)",$M607*参照!$I$4,IF(AS607="1/4(工･農)",$M607*参照!$I$7,IF(AS607="3/3(多子)",$M607*参照!$I$4,IF(AS607="2/3(多子)",$M607*参照!$I$4,IF(AS607="1/3(多子)",$M607*参照!$I$4,IF(AS607="多子世帯",$M607*参照!$I$4,IF(AS607="対象外",0))))))))))</f>
        <v>0</v>
      </c>
      <c r="CR607" s="456">
        <f t="shared" si="484"/>
        <v>0</v>
      </c>
      <c r="CS607" s="66"/>
      <c r="CT607" s="147"/>
      <c r="CU607" s="147"/>
      <c r="CV607" s="147"/>
      <c r="CW607" s="147"/>
      <c r="CX607" s="147"/>
      <c r="CY607" s="149"/>
      <c r="CZ607" s="100"/>
      <c r="DA607" s="147"/>
      <c r="DB607" s="147"/>
      <c r="DC607" s="147"/>
      <c r="DD607" s="147"/>
      <c r="DE607" s="147"/>
      <c r="DF607" s="148">
        <f t="shared" si="485"/>
        <v>0</v>
      </c>
      <c r="DG607" s="77">
        <f>IF(CD607=0,0,(ROUNDUP(O607*(BU607*参照!$C$5+BV607*参照!$C$6+BW607*参照!$C$7+BX607*参照!$C$8+BY607*参照!$C$9+BZ607*参照!$C$10+CA607*参照!$C$11+CB607*参照!$C$12+CC607*参照!$C$13)/CD607,-2)))</f>
        <v>0</v>
      </c>
      <c r="DH607" s="136" t="str">
        <f t="shared" si="456"/>
        <v>B</v>
      </c>
    </row>
    <row r="608" spans="1:112" ht="14.4">
      <c r="A608" s="138">
        <v>567</v>
      </c>
      <c r="B608" s="354"/>
      <c r="C608" s="355"/>
      <c r="D608" s="213"/>
      <c r="E608" s="213"/>
      <c r="F608" s="185"/>
      <c r="G608" s="213"/>
      <c r="H608" s="355"/>
      <c r="I608" s="237">
        <v>0</v>
      </c>
      <c r="J608" s="236">
        <f t="shared" si="457"/>
        <v>0</v>
      </c>
      <c r="K608" s="387">
        <f>IF(D608="昼間",参照!$E$4,IF(D608="夜間等",参照!$E$5,IF(D608="通信",参照!$E$6,0)))</f>
        <v>0</v>
      </c>
      <c r="L608" s="240">
        <f t="shared" si="458"/>
        <v>0</v>
      </c>
      <c r="M608" s="241">
        <f t="shared" si="459"/>
        <v>0</v>
      </c>
      <c r="N608" s="238"/>
      <c r="O608" s="238">
        <f t="shared" si="460"/>
        <v>0</v>
      </c>
      <c r="P608" s="389">
        <v>0</v>
      </c>
      <c r="Q608" s="392">
        <f>IF(D608="昼間",参照!$F$4,IF(D608="夜間等",参照!$F$5,IF(D608="通信",参照!$F$6,0)))</f>
        <v>0</v>
      </c>
      <c r="R608" s="240">
        <f t="shared" si="461"/>
        <v>0</v>
      </c>
      <c r="S608" s="214"/>
      <c r="T608" s="384">
        <f t="shared" si="462"/>
        <v>0</v>
      </c>
      <c r="U608" s="382">
        <f t="shared" si="463"/>
        <v>0</v>
      </c>
      <c r="V608" s="380">
        <f t="shared" si="464"/>
        <v>0</v>
      </c>
      <c r="W608" s="378">
        <f t="shared" si="465"/>
        <v>0</v>
      </c>
      <c r="X608" s="386" t="str">
        <f t="shared" si="435"/>
        <v>0</v>
      </c>
      <c r="Y608" s="379">
        <f t="shared" si="466"/>
        <v>0</v>
      </c>
      <c r="Z608" s="441"/>
      <c r="AA608" s="441"/>
      <c r="AB608" s="445">
        <f t="shared" si="467"/>
        <v>0</v>
      </c>
      <c r="AC608" s="356">
        <f t="shared" si="468"/>
        <v>0</v>
      </c>
      <c r="AD608" s="123">
        <f t="shared" si="436"/>
        <v>0</v>
      </c>
      <c r="AE608" s="123">
        <f t="shared" si="437"/>
        <v>0</v>
      </c>
      <c r="AF608" s="183"/>
      <c r="AG608" s="32"/>
      <c r="AH608" s="97"/>
      <c r="AI608" s="33"/>
      <c r="AJ608" s="97"/>
      <c r="AK608" s="33"/>
      <c r="AL608" s="97"/>
      <c r="AM608" s="98"/>
      <c r="AN608" s="99"/>
      <c r="AO608" s="147"/>
      <c r="AP608" s="147"/>
      <c r="AQ608" s="147"/>
      <c r="AR608" s="147"/>
      <c r="AS608" s="33"/>
      <c r="AT608" s="308">
        <f t="shared" si="438"/>
        <v>0</v>
      </c>
      <c r="AU608" s="295">
        <f t="shared" si="439"/>
        <v>0</v>
      </c>
      <c r="AV608" s="295">
        <f t="shared" si="440"/>
        <v>0</v>
      </c>
      <c r="AW608" s="295">
        <f t="shared" si="441"/>
        <v>0</v>
      </c>
      <c r="AX608" s="295">
        <f t="shared" si="442"/>
        <v>0</v>
      </c>
      <c r="AY608" s="295">
        <f t="shared" si="443"/>
        <v>0</v>
      </c>
      <c r="AZ608" s="295">
        <f t="shared" si="444"/>
        <v>0</v>
      </c>
      <c r="BA608" s="295">
        <f t="shared" si="445"/>
        <v>0</v>
      </c>
      <c r="BB608" s="310">
        <f t="shared" si="446"/>
        <v>0</v>
      </c>
      <c r="BC608" s="308">
        <f t="shared" si="447"/>
        <v>0</v>
      </c>
      <c r="BD608" s="308">
        <f t="shared" si="448"/>
        <v>0</v>
      </c>
      <c r="BE608" s="295">
        <f t="shared" si="449"/>
        <v>0</v>
      </c>
      <c r="BF608" s="308">
        <f t="shared" si="450"/>
        <v>0</v>
      </c>
      <c r="BG608" s="295">
        <f t="shared" si="451"/>
        <v>0</v>
      </c>
      <c r="BH608" s="308">
        <f t="shared" si="452"/>
        <v>0</v>
      </c>
      <c r="BI608" s="295">
        <f t="shared" si="453"/>
        <v>0</v>
      </c>
      <c r="BJ608" s="295">
        <f t="shared" si="454"/>
        <v>0</v>
      </c>
      <c r="BK608" s="310">
        <f t="shared" si="455"/>
        <v>0</v>
      </c>
      <c r="BL608" s="317">
        <f t="shared" si="469"/>
        <v>0</v>
      </c>
      <c r="BM608" s="299">
        <f t="shared" si="469"/>
        <v>0</v>
      </c>
      <c r="BN608" s="299">
        <f t="shared" si="470"/>
        <v>0</v>
      </c>
      <c r="BO608" s="299">
        <f t="shared" si="469"/>
        <v>0</v>
      </c>
      <c r="BP608" s="299">
        <f t="shared" si="471"/>
        <v>0</v>
      </c>
      <c r="BQ608" s="299">
        <f t="shared" si="469"/>
        <v>0</v>
      </c>
      <c r="BR608" s="299">
        <f t="shared" si="472"/>
        <v>0</v>
      </c>
      <c r="BS608" s="299">
        <f t="shared" si="473"/>
        <v>0</v>
      </c>
      <c r="BT608" s="318">
        <f t="shared" si="473"/>
        <v>0</v>
      </c>
      <c r="BU608" s="450">
        <f t="shared" si="474"/>
        <v>0</v>
      </c>
      <c r="BV608" s="451">
        <f t="shared" si="475"/>
        <v>0</v>
      </c>
      <c r="BW608" s="451">
        <f t="shared" si="476"/>
        <v>0</v>
      </c>
      <c r="BX608" s="451">
        <f t="shared" si="477"/>
        <v>0</v>
      </c>
      <c r="BY608" s="451">
        <f t="shared" si="478"/>
        <v>0</v>
      </c>
      <c r="BZ608" s="451">
        <f t="shared" si="479"/>
        <v>0</v>
      </c>
      <c r="CA608" s="451">
        <f t="shared" si="480"/>
        <v>0</v>
      </c>
      <c r="CB608" s="451">
        <f t="shared" si="481"/>
        <v>0</v>
      </c>
      <c r="CC608" s="451">
        <f t="shared" si="482"/>
        <v>0</v>
      </c>
      <c r="CD608" s="452">
        <f t="shared" si="483"/>
        <v>0</v>
      </c>
      <c r="CE608" s="453">
        <f>IF($AF608="3/3",$R608*参照!$J$4,IF($AF608="2/3",$R608*参照!$J$5,IF($AF608="1/3",$R608*参照!$J$6,IF($AF608="1/4(多子)",$R608*参照!$J$4,IF($AF608="1/4(工･農)",$R608*参照!$J$7,IF($AF608="3/3(多子)",$R608*参照!$J$4,IF($AF608="2/3(多子)",$R608*参照!$J$4,IF($AF608="1/3(多子)",$R608*参照!$J$4,IF($AF608="多子世帯",$R608*参照!$J$4,)))))))))</f>
        <v>0</v>
      </c>
      <c r="CF608" s="454" t="b">
        <f>IF(AH608="3/3",$M608*参照!$I$4,IF(AH608="2/3",$M608*参照!$I$5,IF(AH608="1/3",$M608*参照!$I$6,IF(AH608="1/4(多子)",$M608*参照!$I$4,IF(AH608="1/4(工･農)",$M608*参照!$I$7,IF(AH608="3/3(多子)",$M608*参照!$I$4,IF(AH608="2/3(多子)",$M608*参照!$I$4,IF(AH608="1/3(多子)",$M608*参照!$I$4,IF(AH608="多子世帯",$M608*参照!$I$4,IF(AH608="対象外",0))))))))))</f>
        <v>0</v>
      </c>
      <c r="CG608" s="454" t="b">
        <f>IF(AI608="3/3",$M608*参照!$I$4,IF(AI608="2/3",$M608*参照!$I$5,IF(AI608="1/3",$M608*参照!$I$6,IF(AI608="1/4(多子)",$M608*参照!$I$4,IF(AI608="1/4(工･農)",$M608*参照!$I$7,IF(AI608="3/3(多子)",$M608*参照!$I$4,IF(AI608="2/3(多子)",$M608*参照!$I$4,IF(AI608="1/3(多子)",$M608*参照!$I$4,IF(AI608="多子世帯",$M608*参照!$I$4,IF(AI608="対象外",0))))))))))</f>
        <v>0</v>
      </c>
      <c r="CH608" s="454" t="b">
        <f>IF(AJ608="3/3",$M608*参照!$I$4,IF(AJ608="2/3",$M608*参照!$I$5,IF(AJ608="1/3",$M608*参照!$I$6,IF(AJ608="1/4(多子)",$M608*参照!$I$4,IF(AJ608="1/4(工･農)",$M608*参照!$I$7,IF(AJ608="3/3(多子)",$M608*参照!$I$4,IF(AJ608="2/3(多子)",$M608*参照!$I$4,IF(AJ608="1/3(多子)",$M608*参照!$I$4,IF(AJ608="多子世帯",$M608*参照!$I$4,IF(AJ608="対象外",0))))))))))</f>
        <v>0</v>
      </c>
      <c r="CI608" s="454" t="b">
        <f>IF(AK608="3/3",$M608*参照!$I$4,IF(AK608="2/3",$M608*参照!$I$5,IF(AK608="1/3",$M608*参照!$I$6,IF(AK608="1/4(多子)",$M608*参照!$I$4,IF(AK608="1/4(工･農)",$M608*参照!$I$7,IF(AK608="3/3(多子)",$M608*参照!$I$4,IF(AK608="2/3(多子)",$M608*参照!$I$4,IF(AK608="1/3(多子)",$M608*参照!$I$4,IF(AK608="多子世帯",$M608*参照!$I$4,IF(AK608="対象外",0))))))))))</f>
        <v>0</v>
      </c>
      <c r="CJ608" s="454" t="b">
        <f>IF(AL608="3/3",$M608*参照!$I$4,IF(AL608="2/3",$M608*参照!$I$5,IF(AL608="1/3",$M608*参照!$I$6,IF(AL608="1/4(多子)",$M608*参照!$I$4,IF(AL608="1/4(工･農)",$M608*参照!$I$7,IF(AL608="3/3(多子)",$M608*参照!$I$4,IF(AL608="2/3(多子)",$M608*参照!$I$4,IF(AL608="1/3(多子)",$M608*参照!$I$4,IF(AL608="多子世帯",$M608*参照!$I$4,IF(AL608="対象外",0))))))))))</f>
        <v>0</v>
      </c>
      <c r="CK608" s="454" t="b">
        <f>IF(AM608="3/3",$M608*参照!$I$4,IF(AM608="2/3",$M608*参照!$I$5,IF(AM608="1/3",$M608*参照!$I$6,IF(AM608="1/4(多子)",$M608*参照!$I$4,IF(AM608="1/4(工･農)",$M608*参照!$I$7,IF(AM608="3/3(多子)",$M608*参照!$I$4,IF(AM608="2/3(多子)",$M608*参照!$I$4,IF(AM608="1/3(多子)",$M608*参照!$I$4,IF(AM608="多子世帯",$M608*参照!$I$4,IF(AM608="対象外",0))))))))))</f>
        <v>0</v>
      </c>
      <c r="CL608" s="454" t="b">
        <f>IF(AN608="3/3",$M608*参照!$I$4,IF(AN608="2/3",$M608*参照!$I$5,IF(AN608="1/3",$M608*参照!$I$6,IF(AN608="1/4(多子)",$M608*参照!$I$4,IF(AN608="1/4(工･農)",$M608*参照!$I$7,IF(AN608="3/3(多子)",$M608*参照!$I$4,IF(AN608="2/3(多子)",$M608*参照!$I$4,IF(AN608="1/3(多子)",$M608*参照!$I$4,IF(AN608="多子世帯",$M608*参照!$I$4,IF(AN608="対象外",0))))))))))</f>
        <v>0</v>
      </c>
      <c r="CM608" s="454" t="b">
        <f>IF(AO608="3/3",$M608*参照!$I$4,IF(AO608="2/3",$M608*参照!$I$5,IF(AO608="1/3",$M608*参照!$I$6,IF(AO608="1/4(多子)",$M608*参照!$I$4,IF(AO608="1/4(工･農)",$M608*参照!$I$7,IF(AO608="3/3(多子)",$M608*参照!$I$4,IF(AO608="2/3(多子)",$M608*参照!$I$4,IF(AO608="1/3(多子)",$M608*参照!$I$4,IF(AO608="多子世帯",$M608*参照!$I$4,IF(AO608="対象外",0))))))))))</f>
        <v>0</v>
      </c>
      <c r="CN608" s="454" t="b">
        <f>IF(AP608="3/3",$M608*参照!$I$4,IF(AP608="2/3",$M608*参照!$I$5,IF(AP608="1/3",$M608*参照!$I$6,IF(AP608="1/4(多子)",$M608*参照!$I$4,IF(AP608="1/4(工･農)",$M608*参照!$I$7,IF(AP608="3/3(多子)",$M608*参照!$I$4,IF(AP608="2/3(多子)",$M608*参照!$I$4,IF(AP608="1/3(多子)",$M608*参照!$I$4,IF(AP608="多子世帯",$M608*参照!$I$4,IF(AP608="対象外",0))))))))))</f>
        <v>0</v>
      </c>
      <c r="CO608" s="454" t="b">
        <f>IF(AQ608="3/3",$M608*参照!$I$4,IF(AQ608="2/3",$M608*参照!$I$5,IF(AQ608="1/3",$M608*参照!$I$6,IF(AQ608="1/4(多子)",$M608*参照!$I$4,IF(AQ608="1/4(工･農)",$M608*参照!$I$7,IF(AQ608="3/3(多子)",$M608*参照!$I$4,IF(AQ608="2/3(多子)",$M608*参照!$I$4,IF(AQ608="1/3(多子)",$M608*参照!$I$4,IF(AQ608="多子世帯",$M608*参照!$I$4,IF(AQ608="対象外",0))))))))))</f>
        <v>0</v>
      </c>
      <c r="CP608" s="454" t="b">
        <f>IF(AR608="3/3",$M608*参照!$I$4,IF(AR608="2/3",$M608*参照!$I$5,IF(AR608="1/3",$M608*参照!$I$6,IF(AR608="1/4(多子)",$M608*参照!$I$4,IF(AR608="1/4(工･農)",$M608*参照!$I$7,IF(AR608="3/3(多子)",$M608*参照!$I$4,IF(AR608="2/3(多子)",$M608*参照!$I$4,IF(AR608="1/3(多子)",$M608*参照!$I$4,IF(AR608="多子世帯",$M608*参照!$I$4,IF(AR608="対象外",0))))))))))</f>
        <v>0</v>
      </c>
      <c r="CQ608" s="455" t="b">
        <f>IF(AS608="3/3",$M608*参照!$I$4,IF(AS608="2/3",$M608*参照!$I$5,IF(AS608="1/3",$M608*参照!$I$6,IF(AS608="1/4(多子)",$M608*参照!$I$4,IF(AS608="1/4(工･農)",$M608*参照!$I$7,IF(AS608="3/3(多子)",$M608*参照!$I$4,IF(AS608="2/3(多子)",$M608*参照!$I$4,IF(AS608="1/3(多子)",$M608*参照!$I$4,IF(AS608="多子世帯",$M608*参照!$I$4,IF(AS608="対象外",0))))))))))</f>
        <v>0</v>
      </c>
      <c r="CR608" s="456">
        <f t="shared" si="484"/>
        <v>0</v>
      </c>
      <c r="CS608" s="66"/>
      <c r="CT608" s="147"/>
      <c r="CU608" s="147"/>
      <c r="CV608" s="147"/>
      <c r="CW608" s="147"/>
      <c r="CX608" s="147"/>
      <c r="CY608" s="149"/>
      <c r="CZ608" s="100"/>
      <c r="DA608" s="147"/>
      <c r="DB608" s="147"/>
      <c r="DC608" s="147"/>
      <c r="DD608" s="147"/>
      <c r="DE608" s="147"/>
      <c r="DF608" s="148">
        <f t="shared" si="485"/>
        <v>0</v>
      </c>
      <c r="DG608" s="77">
        <f>IF(CD608=0,0,(ROUNDUP(O608*(BU608*参照!$C$5+BV608*参照!$C$6+BW608*参照!$C$7+BX608*参照!$C$8+BY608*参照!$C$9+BZ608*参照!$C$10+CA608*参照!$C$11+CB608*参照!$C$12+CC608*参照!$C$13)/CD608,-2)))</f>
        <v>0</v>
      </c>
      <c r="DH608" s="136" t="str">
        <f t="shared" si="456"/>
        <v>B</v>
      </c>
    </row>
    <row r="609" spans="1:112" ht="14.4">
      <c r="A609" s="138">
        <v>568</v>
      </c>
      <c r="B609" s="354"/>
      <c r="C609" s="355"/>
      <c r="D609" s="213"/>
      <c r="E609" s="213"/>
      <c r="F609" s="185"/>
      <c r="G609" s="213"/>
      <c r="H609" s="355"/>
      <c r="I609" s="237">
        <v>0</v>
      </c>
      <c r="J609" s="236">
        <f t="shared" si="457"/>
        <v>0</v>
      </c>
      <c r="K609" s="387">
        <f>IF(D609="昼間",参照!$E$4,IF(D609="夜間等",参照!$E$5,IF(D609="通信",参照!$E$6,0)))</f>
        <v>0</v>
      </c>
      <c r="L609" s="240">
        <f t="shared" si="458"/>
        <v>0</v>
      </c>
      <c r="M609" s="241">
        <f t="shared" si="459"/>
        <v>0</v>
      </c>
      <c r="N609" s="238"/>
      <c r="O609" s="238">
        <f t="shared" si="460"/>
        <v>0</v>
      </c>
      <c r="P609" s="389">
        <v>0</v>
      </c>
      <c r="Q609" s="392">
        <f>IF(D609="昼間",参照!$F$4,IF(D609="夜間等",参照!$F$5,IF(D609="通信",参照!$F$6,0)))</f>
        <v>0</v>
      </c>
      <c r="R609" s="240">
        <f t="shared" si="461"/>
        <v>0</v>
      </c>
      <c r="S609" s="214"/>
      <c r="T609" s="384">
        <f t="shared" si="462"/>
        <v>0</v>
      </c>
      <c r="U609" s="382">
        <f t="shared" si="463"/>
        <v>0</v>
      </c>
      <c r="V609" s="380">
        <f t="shared" si="464"/>
        <v>0</v>
      </c>
      <c r="W609" s="378">
        <f t="shared" si="465"/>
        <v>0</v>
      </c>
      <c r="X609" s="386" t="str">
        <f t="shared" si="435"/>
        <v>0</v>
      </c>
      <c r="Y609" s="379">
        <f t="shared" si="466"/>
        <v>0</v>
      </c>
      <c r="Z609" s="441"/>
      <c r="AA609" s="441"/>
      <c r="AB609" s="445">
        <f t="shared" si="467"/>
        <v>0</v>
      </c>
      <c r="AC609" s="356">
        <f t="shared" si="468"/>
        <v>0</v>
      </c>
      <c r="AD609" s="123">
        <f t="shared" si="436"/>
        <v>0</v>
      </c>
      <c r="AE609" s="123">
        <f t="shared" si="437"/>
        <v>0</v>
      </c>
      <c r="AF609" s="183"/>
      <c r="AG609" s="32"/>
      <c r="AH609" s="97"/>
      <c r="AI609" s="33"/>
      <c r="AJ609" s="97"/>
      <c r="AK609" s="33"/>
      <c r="AL609" s="97"/>
      <c r="AM609" s="98"/>
      <c r="AN609" s="99"/>
      <c r="AO609" s="147"/>
      <c r="AP609" s="147"/>
      <c r="AQ609" s="147"/>
      <c r="AR609" s="147"/>
      <c r="AS609" s="33"/>
      <c r="AT609" s="308">
        <f t="shared" si="438"/>
        <v>0</v>
      </c>
      <c r="AU609" s="295">
        <f t="shared" si="439"/>
        <v>0</v>
      </c>
      <c r="AV609" s="295">
        <f t="shared" si="440"/>
        <v>0</v>
      </c>
      <c r="AW609" s="295">
        <f t="shared" si="441"/>
        <v>0</v>
      </c>
      <c r="AX609" s="295">
        <f t="shared" si="442"/>
        <v>0</v>
      </c>
      <c r="AY609" s="295">
        <f t="shared" si="443"/>
        <v>0</v>
      </c>
      <c r="AZ609" s="295">
        <f t="shared" si="444"/>
        <v>0</v>
      </c>
      <c r="BA609" s="295">
        <f t="shared" si="445"/>
        <v>0</v>
      </c>
      <c r="BB609" s="310">
        <f t="shared" si="446"/>
        <v>0</v>
      </c>
      <c r="BC609" s="308">
        <f t="shared" si="447"/>
        <v>0</v>
      </c>
      <c r="BD609" s="308">
        <f t="shared" si="448"/>
        <v>0</v>
      </c>
      <c r="BE609" s="295">
        <f t="shared" si="449"/>
        <v>0</v>
      </c>
      <c r="BF609" s="308">
        <f t="shared" si="450"/>
        <v>0</v>
      </c>
      <c r="BG609" s="295">
        <f t="shared" si="451"/>
        <v>0</v>
      </c>
      <c r="BH609" s="308">
        <f t="shared" si="452"/>
        <v>0</v>
      </c>
      <c r="BI609" s="295">
        <f t="shared" si="453"/>
        <v>0</v>
      </c>
      <c r="BJ609" s="295">
        <f t="shared" si="454"/>
        <v>0</v>
      </c>
      <c r="BK609" s="310">
        <f t="shared" si="455"/>
        <v>0</v>
      </c>
      <c r="BL609" s="317">
        <f t="shared" si="469"/>
        <v>0</v>
      </c>
      <c r="BM609" s="299">
        <f t="shared" si="469"/>
        <v>0</v>
      </c>
      <c r="BN609" s="299">
        <f t="shared" si="470"/>
        <v>0</v>
      </c>
      <c r="BO609" s="299">
        <f t="shared" si="469"/>
        <v>0</v>
      </c>
      <c r="BP609" s="299">
        <f t="shared" si="471"/>
        <v>0</v>
      </c>
      <c r="BQ609" s="299">
        <f t="shared" si="469"/>
        <v>0</v>
      </c>
      <c r="BR609" s="299">
        <f t="shared" si="472"/>
        <v>0</v>
      </c>
      <c r="BS609" s="299">
        <f t="shared" si="473"/>
        <v>0</v>
      </c>
      <c r="BT609" s="318">
        <f t="shared" si="473"/>
        <v>0</v>
      </c>
      <c r="BU609" s="450">
        <f t="shared" si="474"/>
        <v>0</v>
      </c>
      <c r="BV609" s="451">
        <f t="shared" si="475"/>
        <v>0</v>
      </c>
      <c r="BW609" s="451">
        <f t="shared" si="476"/>
        <v>0</v>
      </c>
      <c r="BX609" s="451">
        <f t="shared" si="477"/>
        <v>0</v>
      </c>
      <c r="BY609" s="451">
        <f t="shared" si="478"/>
        <v>0</v>
      </c>
      <c r="BZ609" s="451">
        <f t="shared" si="479"/>
        <v>0</v>
      </c>
      <c r="CA609" s="451">
        <f t="shared" si="480"/>
        <v>0</v>
      </c>
      <c r="CB609" s="451">
        <f t="shared" si="481"/>
        <v>0</v>
      </c>
      <c r="CC609" s="451">
        <f t="shared" si="482"/>
        <v>0</v>
      </c>
      <c r="CD609" s="452">
        <f t="shared" si="483"/>
        <v>0</v>
      </c>
      <c r="CE609" s="453">
        <f>IF($AF609="3/3",$R609*参照!$J$4,IF($AF609="2/3",$R609*参照!$J$5,IF($AF609="1/3",$R609*参照!$J$6,IF($AF609="1/4(多子)",$R609*参照!$J$4,IF($AF609="1/4(工･農)",$R609*参照!$J$7,IF($AF609="3/3(多子)",$R609*参照!$J$4,IF($AF609="2/3(多子)",$R609*参照!$J$4,IF($AF609="1/3(多子)",$R609*参照!$J$4,IF($AF609="多子世帯",$R609*参照!$J$4,)))))))))</f>
        <v>0</v>
      </c>
      <c r="CF609" s="454" t="b">
        <f>IF(AH609="3/3",$M609*参照!$I$4,IF(AH609="2/3",$M609*参照!$I$5,IF(AH609="1/3",$M609*参照!$I$6,IF(AH609="1/4(多子)",$M609*参照!$I$4,IF(AH609="1/4(工･農)",$M609*参照!$I$7,IF(AH609="3/3(多子)",$M609*参照!$I$4,IF(AH609="2/3(多子)",$M609*参照!$I$4,IF(AH609="1/3(多子)",$M609*参照!$I$4,IF(AH609="多子世帯",$M609*参照!$I$4,IF(AH609="対象外",0))))))))))</f>
        <v>0</v>
      </c>
      <c r="CG609" s="454" t="b">
        <f>IF(AI609="3/3",$M609*参照!$I$4,IF(AI609="2/3",$M609*参照!$I$5,IF(AI609="1/3",$M609*参照!$I$6,IF(AI609="1/4(多子)",$M609*参照!$I$4,IF(AI609="1/4(工･農)",$M609*参照!$I$7,IF(AI609="3/3(多子)",$M609*参照!$I$4,IF(AI609="2/3(多子)",$M609*参照!$I$4,IF(AI609="1/3(多子)",$M609*参照!$I$4,IF(AI609="多子世帯",$M609*参照!$I$4,IF(AI609="対象外",0))))))))))</f>
        <v>0</v>
      </c>
      <c r="CH609" s="454" t="b">
        <f>IF(AJ609="3/3",$M609*参照!$I$4,IF(AJ609="2/3",$M609*参照!$I$5,IF(AJ609="1/3",$M609*参照!$I$6,IF(AJ609="1/4(多子)",$M609*参照!$I$4,IF(AJ609="1/4(工･農)",$M609*参照!$I$7,IF(AJ609="3/3(多子)",$M609*参照!$I$4,IF(AJ609="2/3(多子)",$M609*参照!$I$4,IF(AJ609="1/3(多子)",$M609*参照!$I$4,IF(AJ609="多子世帯",$M609*参照!$I$4,IF(AJ609="対象外",0))))))))))</f>
        <v>0</v>
      </c>
      <c r="CI609" s="454" t="b">
        <f>IF(AK609="3/3",$M609*参照!$I$4,IF(AK609="2/3",$M609*参照!$I$5,IF(AK609="1/3",$M609*参照!$I$6,IF(AK609="1/4(多子)",$M609*参照!$I$4,IF(AK609="1/4(工･農)",$M609*参照!$I$7,IF(AK609="3/3(多子)",$M609*参照!$I$4,IF(AK609="2/3(多子)",$M609*参照!$I$4,IF(AK609="1/3(多子)",$M609*参照!$I$4,IF(AK609="多子世帯",$M609*参照!$I$4,IF(AK609="対象外",0))))))))))</f>
        <v>0</v>
      </c>
      <c r="CJ609" s="454" t="b">
        <f>IF(AL609="3/3",$M609*参照!$I$4,IF(AL609="2/3",$M609*参照!$I$5,IF(AL609="1/3",$M609*参照!$I$6,IF(AL609="1/4(多子)",$M609*参照!$I$4,IF(AL609="1/4(工･農)",$M609*参照!$I$7,IF(AL609="3/3(多子)",$M609*参照!$I$4,IF(AL609="2/3(多子)",$M609*参照!$I$4,IF(AL609="1/3(多子)",$M609*参照!$I$4,IF(AL609="多子世帯",$M609*参照!$I$4,IF(AL609="対象外",0))))))))))</f>
        <v>0</v>
      </c>
      <c r="CK609" s="454" t="b">
        <f>IF(AM609="3/3",$M609*参照!$I$4,IF(AM609="2/3",$M609*参照!$I$5,IF(AM609="1/3",$M609*参照!$I$6,IF(AM609="1/4(多子)",$M609*参照!$I$4,IF(AM609="1/4(工･農)",$M609*参照!$I$7,IF(AM609="3/3(多子)",$M609*参照!$I$4,IF(AM609="2/3(多子)",$M609*参照!$I$4,IF(AM609="1/3(多子)",$M609*参照!$I$4,IF(AM609="多子世帯",$M609*参照!$I$4,IF(AM609="対象外",0))))))))))</f>
        <v>0</v>
      </c>
      <c r="CL609" s="454" t="b">
        <f>IF(AN609="3/3",$M609*参照!$I$4,IF(AN609="2/3",$M609*参照!$I$5,IF(AN609="1/3",$M609*参照!$I$6,IF(AN609="1/4(多子)",$M609*参照!$I$4,IF(AN609="1/4(工･農)",$M609*参照!$I$7,IF(AN609="3/3(多子)",$M609*参照!$I$4,IF(AN609="2/3(多子)",$M609*参照!$I$4,IF(AN609="1/3(多子)",$M609*参照!$I$4,IF(AN609="多子世帯",$M609*参照!$I$4,IF(AN609="対象外",0))))))))))</f>
        <v>0</v>
      </c>
      <c r="CM609" s="454" t="b">
        <f>IF(AO609="3/3",$M609*参照!$I$4,IF(AO609="2/3",$M609*参照!$I$5,IF(AO609="1/3",$M609*参照!$I$6,IF(AO609="1/4(多子)",$M609*参照!$I$4,IF(AO609="1/4(工･農)",$M609*参照!$I$7,IF(AO609="3/3(多子)",$M609*参照!$I$4,IF(AO609="2/3(多子)",$M609*参照!$I$4,IF(AO609="1/3(多子)",$M609*参照!$I$4,IF(AO609="多子世帯",$M609*参照!$I$4,IF(AO609="対象外",0))))))))))</f>
        <v>0</v>
      </c>
      <c r="CN609" s="454" t="b">
        <f>IF(AP609="3/3",$M609*参照!$I$4,IF(AP609="2/3",$M609*参照!$I$5,IF(AP609="1/3",$M609*参照!$I$6,IF(AP609="1/4(多子)",$M609*参照!$I$4,IF(AP609="1/4(工･農)",$M609*参照!$I$7,IF(AP609="3/3(多子)",$M609*参照!$I$4,IF(AP609="2/3(多子)",$M609*参照!$I$4,IF(AP609="1/3(多子)",$M609*参照!$I$4,IF(AP609="多子世帯",$M609*参照!$I$4,IF(AP609="対象外",0))))))))))</f>
        <v>0</v>
      </c>
      <c r="CO609" s="454" t="b">
        <f>IF(AQ609="3/3",$M609*参照!$I$4,IF(AQ609="2/3",$M609*参照!$I$5,IF(AQ609="1/3",$M609*参照!$I$6,IF(AQ609="1/4(多子)",$M609*参照!$I$4,IF(AQ609="1/4(工･農)",$M609*参照!$I$7,IF(AQ609="3/3(多子)",$M609*参照!$I$4,IF(AQ609="2/3(多子)",$M609*参照!$I$4,IF(AQ609="1/3(多子)",$M609*参照!$I$4,IF(AQ609="多子世帯",$M609*参照!$I$4,IF(AQ609="対象外",0))))))))))</f>
        <v>0</v>
      </c>
      <c r="CP609" s="454" t="b">
        <f>IF(AR609="3/3",$M609*参照!$I$4,IF(AR609="2/3",$M609*参照!$I$5,IF(AR609="1/3",$M609*参照!$I$6,IF(AR609="1/4(多子)",$M609*参照!$I$4,IF(AR609="1/4(工･農)",$M609*参照!$I$7,IF(AR609="3/3(多子)",$M609*参照!$I$4,IF(AR609="2/3(多子)",$M609*参照!$I$4,IF(AR609="1/3(多子)",$M609*参照!$I$4,IF(AR609="多子世帯",$M609*参照!$I$4,IF(AR609="対象外",0))))))))))</f>
        <v>0</v>
      </c>
      <c r="CQ609" s="455" t="b">
        <f>IF(AS609="3/3",$M609*参照!$I$4,IF(AS609="2/3",$M609*参照!$I$5,IF(AS609="1/3",$M609*参照!$I$6,IF(AS609="1/4(多子)",$M609*参照!$I$4,IF(AS609="1/4(工･農)",$M609*参照!$I$7,IF(AS609="3/3(多子)",$M609*参照!$I$4,IF(AS609="2/3(多子)",$M609*参照!$I$4,IF(AS609="1/3(多子)",$M609*参照!$I$4,IF(AS609="多子世帯",$M609*参照!$I$4,IF(AS609="対象外",0))))))))))</f>
        <v>0</v>
      </c>
      <c r="CR609" s="456">
        <f t="shared" si="484"/>
        <v>0</v>
      </c>
      <c r="CS609" s="66"/>
      <c r="CT609" s="147"/>
      <c r="CU609" s="147"/>
      <c r="CV609" s="147"/>
      <c r="CW609" s="147"/>
      <c r="CX609" s="147"/>
      <c r="CY609" s="149"/>
      <c r="CZ609" s="100"/>
      <c r="DA609" s="147"/>
      <c r="DB609" s="147"/>
      <c r="DC609" s="147"/>
      <c r="DD609" s="147"/>
      <c r="DE609" s="147"/>
      <c r="DF609" s="148">
        <f t="shared" si="485"/>
        <v>0</v>
      </c>
      <c r="DG609" s="77">
        <f>IF(CD609=0,0,(ROUNDUP(O609*(BU609*参照!$C$5+BV609*参照!$C$6+BW609*参照!$C$7+BX609*参照!$C$8+BY609*参照!$C$9+BZ609*参照!$C$10+CA609*参照!$C$11+CB609*参照!$C$12+CC609*参照!$C$13)/CD609,-2)))</f>
        <v>0</v>
      </c>
      <c r="DH609" s="136" t="str">
        <f t="shared" si="456"/>
        <v>B</v>
      </c>
    </row>
    <row r="610" spans="1:112" ht="14.4">
      <c r="A610" s="138">
        <v>569</v>
      </c>
      <c r="B610" s="354"/>
      <c r="C610" s="355"/>
      <c r="D610" s="213"/>
      <c r="E610" s="213"/>
      <c r="F610" s="185"/>
      <c r="G610" s="213"/>
      <c r="H610" s="355"/>
      <c r="I610" s="237">
        <v>0</v>
      </c>
      <c r="J610" s="236">
        <f t="shared" si="457"/>
        <v>0</v>
      </c>
      <c r="K610" s="387">
        <f>IF(D610="昼間",参照!$E$4,IF(D610="夜間等",参照!$E$5,IF(D610="通信",参照!$E$6,0)))</f>
        <v>0</v>
      </c>
      <c r="L610" s="240">
        <f t="shared" si="458"/>
        <v>0</v>
      </c>
      <c r="M610" s="241">
        <f t="shared" si="459"/>
        <v>0</v>
      </c>
      <c r="N610" s="238"/>
      <c r="O610" s="238">
        <f t="shared" si="460"/>
        <v>0</v>
      </c>
      <c r="P610" s="389">
        <v>0</v>
      </c>
      <c r="Q610" s="392">
        <f>IF(D610="昼間",参照!$F$4,IF(D610="夜間等",参照!$F$5,IF(D610="通信",参照!$F$6,0)))</f>
        <v>0</v>
      </c>
      <c r="R610" s="240">
        <f t="shared" si="461"/>
        <v>0</v>
      </c>
      <c r="S610" s="214"/>
      <c r="T610" s="384">
        <f t="shared" si="462"/>
        <v>0</v>
      </c>
      <c r="U610" s="382">
        <f t="shared" si="463"/>
        <v>0</v>
      </c>
      <c r="V610" s="380">
        <f t="shared" si="464"/>
        <v>0</v>
      </c>
      <c r="W610" s="378">
        <f t="shared" si="465"/>
        <v>0</v>
      </c>
      <c r="X610" s="386" t="str">
        <f t="shared" si="435"/>
        <v>0</v>
      </c>
      <c r="Y610" s="379">
        <f t="shared" si="466"/>
        <v>0</v>
      </c>
      <c r="Z610" s="441"/>
      <c r="AA610" s="441"/>
      <c r="AB610" s="445">
        <f t="shared" si="467"/>
        <v>0</v>
      </c>
      <c r="AC610" s="356">
        <f t="shared" si="468"/>
        <v>0</v>
      </c>
      <c r="AD610" s="123">
        <f t="shared" si="436"/>
        <v>0</v>
      </c>
      <c r="AE610" s="123">
        <f t="shared" si="437"/>
        <v>0</v>
      </c>
      <c r="AF610" s="183"/>
      <c r="AG610" s="32"/>
      <c r="AH610" s="97"/>
      <c r="AI610" s="33"/>
      <c r="AJ610" s="97"/>
      <c r="AK610" s="33"/>
      <c r="AL610" s="97"/>
      <c r="AM610" s="98"/>
      <c r="AN610" s="99"/>
      <c r="AO610" s="147"/>
      <c r="AP610" s="147"/>
      <c r="AQ610" s="147"/>
      <c r="AR610" s="147"/>
      <c r="AS610" s="33"/>
      <c r="AT610" s="308">
        <f t="shared" si="438"/>
        <v>0</v>
      </c>
      <c r="AU610" s="295">
        <f t="shared" si="439"/>
        <v>0</v>
      </c>
      <c r="AV610" s="295">
        <f t="shared" si="440"/>
        <v>0</v>
      </c>
      <c r="AW610" s="295">
        <f t="shared" si="441"/>
        <v>0</v>
      </c>
      <c r="AX610" s="295">
        <f t="shared" si="442"/>
        <v>0</v>
      </c>
      <c r="AY610" s="295">
        <f t="shared" si="443"/>
        <v>0</v>
      </c>
      <c r="AZ610" s="295">
        <f t="shared" si="444"/>
        <v>0</v>
      </c>
      <c r="BA610" s="295">
        <f t="shared" si="445"/>
        <v>0</v>
      </c>
      <c r="BB610" s="310">
        <f t="shared" si="446"/>
        <v>0</v>
      </c>
      <c r="BC610" s="308">
        <f t="shared" si="447"/>
        <v>0</v>
      </c>
      <c r="BD610" s="308">
        <f t="shared" si="448"/>
        <v>0</v>
      </c>
      <c r="BE610" s="295">
        <f t="shared" si="449"/>
        <v>0</v>
      </c>
      <c r="BF610" s="308">
        <f t="shared" si="450"/>
        <v>0</v>
      </c>
      <c r="BG610" s="295">
        <f t="shared" si="451"/>
        <v>0</v>
      </c>
      <c r="BH610" s="308">
        <f t="shared" si="452"/>
        <v>0</v>
      </c>
      <c r="BI610" s="295">
        <f t="shared" si="453"/>
        <v>0</v>
      </c>
      <c r="BJ610" s="295">
        <f t="shared" si="454"/>
        <v>0</v>
      </c>
      <c r="BK610" s="310">
        <f t="shared" si="455"/>
        <v>0</v>
      </c>
      <c r="BL610" s="317">
        <f t="shared" si="469"/>
        <v>0</v>
      </c>
      <c r="BM610" s="299">
        <f t="shared" si="469"/>
        <v>0</v>
      </c>
      <c r="BN610" s="299">
        <f t="shared" si="470"/>
        <v>0</v>
      </c>
      <c r="BO610" s="299">
        <f t="shared" si="469"/>
        <v>0</v>
      </c>
      <c r="BP610" s="299">
        <f t="shared" si="471"/>
        <v>0</v>
      </c>
      <c r="BQ610" s="299">
        <f t="shared" si="469"/>
        <v>0</v>
      </c>
      <c r="BR610" s="299">
        <f t="shared" si="472"/>
        <v>0</v>
      </c>
      <c r="BS610" s="299">
        <f t="shared" si="473"/>
        <v>0</v>
      </c>
      <c r="BT610" s="318">
        <f t="shared" si="473"/>
        <v>0</v>
      </c>
      <c r="BU610" s="450">
        <f t="shared" si="474"/>
        <v>0</v>
      </c>
      <c r="BV610" s="451">
        <f t="shared" si="475"/>
        <v>0</v>
      </c>
      <c r="BW610" s="451">
        <f t="shared" si="476"/>
        <v>0</v>
      </c>
      <c r="BX610" s="451">
        <f t="shared" si="477"/>
        <v>0</v>
      </c>
      <c r="BY610" s="451">
        <f t="shared" si="478"/>
        <v>0</v>
      </c>
      <c r="BZ610" s="451">
        <f t="shared" si="479"/>
        <v>0</v>
      </c>
      <c r="CA610" s="451">
        <f t="shared" si="480"/>
        <v>0</v>
      </c>
      <c r="CB610" s="451">
        <f t="shared" si="481"/>
        <v>0</v>
      </c>
      <c r="CC610" s="451">
        <f t="shared" si="482"/>
        <v>0</v>
      </c>
      <c r="CD610" s="452">
        <f t="shared" si="483"/>
        <v>0</v>
      </c>
      <c r="CE610" s="453">
        <f>IF($AF610="3/3",$R610*参照!$J$4,IF($AF610="2/3",$R610*参照!$J$5,IF($AF610="1/3",$R610*参照!$J$6,IF($AF610="1/4(多子)",$R610*参照!$J$4,IF($AF610="1/4(工･農)",$R610*参照!$J$7,IF($AF610="3/3(多子)",$R610*参照!$J$4,IF($AF610="2/3(多子)",$R610*参照!$J$4,IF($AF610="1/3(多子)",$R610*参照!$J$4,IF($AF610="多子世帯",$R610*参照!$J$4,)))))))))</f>
        <v>0</v>
      </c>
      <c r="CF610" s="454" t="b">
        <f>IF(AH610="3/3",$M610*参照!$I$4,IF(AH610="2/3",$M610*参照!$I$5,IF(AH610="1/3",$M610*参照!$I$6,IF(AH610="1/4(多子)",$M610*参照!$I$4,IF(AH610="1/4(工･農)",$M610*参照!$I$7,IF(AH610="3/3(多子)",$M610*参照!$I$4,IF(AH610="2/3(多子)",$M610*参照!$I$4,IF(AH610="1/3(多子)",$M610*参照!$I$4,IF(AH610="多子世帯",$M610*参照!$I$4,IF(AH610="対象外",0))))))))))</f>
        <v>0</v>
      </c>
      <c r="CG610" s="454" t="b">
        <f>IF(AI610="3/3",$M610*参照!$I$4,IF(AI610="2/3",$M610*参照!$I$5,IF(AI610="1/3",$M610*参照!$I$6,IF(AI610="1/4(多子)",$M610*参照!$I$4,IF(AI610="1/4(工･農)",$M610*参照!$I$7,IF(AI610="3/3(多子)",$M610*参照!$I$4,IF(AI610="2/3(多子)",$M610*参照!$I$4,IF(AI610="1/3(多子)",$M610*参照!$I$4,IF(AI610="多子世帯",$M610*参照!$I$4,IF(AI610="対象外",0))))))))))</f>
        <v>0</v>
      </c>
      <c r="CH610" s="454" t="b">
        <f>IF(AJ610="3/3",$M610*参照!$I$4,IF(AJ610="2/3",$M610*参照!$I$5,IF(AJ610="1/3",$M610*参照!$I$6,IF(AJ610="1/4(多子)",$M610*参照!$I$4,IF(AJ610="1/4(工･農)",$M610*参照!$I$7,IF(AJ610="3/3(多子)",$M610*参照!$I$4,IF(AJ610="2/3(多子)",$M610*参照!$I$4,IF(AJ610="1/3(多子)",$M610*参照!$I$4,IF(AJ610="多子世帯",$M610*参照!$I$4,IF(AJ610="対象外",0))))))))))</f>
        <v>0</v>
      </c>
      <c r="CI610" s="454" t="b">
        <f>IF(AK610="3/3",$M610*参照!$I$4,IF(AK610="2/3",$M610*参照!$I$5,IF(AK610="1/3",$M610*参照!$I$6,IF(AK610="1/4(多子)",$M610*参照!$I$4,IF(AK610="1/4(工･農)",$M610*参照!$I$7,IF(AK610="3/3(多子)",$M610*参照!$I$4,IF(AK610="2/3(多子)",$M610*参照!$I$4,IF(AK610="1/3(多子)",$M610*参照!$I$4,IF(AK610="多子世帯",$M610*参照!$I$4,IF(AK610="対象外",0))))))))))</f>
        <v>0</v>
      </c>
      <c r="CJ610" s="454" t="b">
        <f>IF(AL610="3/3",$M610*参照!$I$4,IF(AL610="2/3",$M610*参照!$I$5,IF(AL610="1/3",$M610*参照!$I$6,IF(AL610="1/4(多子)",$M610*参照!$I$4,IF(AL610="1/4(工･農)",$M610*参照!$I$7,IF(AL610="3/3(多子)",$M610*参照!$I$4,IF(AL610="2/3(多子)",$M610*参照!$I$4,IF(AL610="1/3(多子)",$M610*参照!$I$4,IF(AL610="多子世帯",$M610*参照!$I$4,IF(AL610="対象外",0))))))))))</f>
        <v>0</v>
      </c>
      <c r="CK610" s="454" t="b">
        <f>IF(AM610="3/3",$M610*参照!$I$4,IF(AM610="2/3",$M610*参照!$I$5,IF(AM610="1/3",$M610*参照!$I$6,IF(AM610="1/4(多子)",$M610*参照!$I$4,IF(AM610="1/4(工･農)",$M610*参照!$I$7,IF(AM610="3/3(多子)",$M610*参照!$I$4,IF(AM610="2/3(多子)",$M610*参照!$I$4,IF(AM610="1/3(多子)",$M610*参照!$I$4,IF(AM610="多子世帯",$M610*参照!$I$4,IF(AM610="対象外",0))))))))))</f>
        <v>0</v>
      </c>
      <c r="CL610" s="454" t="b">
        <f>IF(AN610="3/3",$M610*参照!$I$4,IF(AN610="2/3",$M610*参照!$I$5,IF(AN610="1/3",$M610*参照!$I$6,IF(AN610="1/4(多子)",$M610*参照!$I$4,IF(AN610="1/4(工･農)",$M610*参照!$I$7,IF(AN610="3/3(多子)",$M610*参照!$I$4,IF(AN610="2/3(多子)",$M610*参照!$I$4,IF(AN610="1/3(多子)",$M610*参照!$I$4,IF(AN610="多子世帯",$M610*参照!$I$4,IF(AN610="対象外",0))))))))))</f>
        <v>0</v>
      </c>
      <c r="CM610" s="454" t="b">
        <f>IF(AO610="3/3",$M610*参照!$I$4,IF(AO610="2/3",$M610*参照!$I$5,IF(AO610="1/3",$M610*参照!$I$6,IF(AO610="1/4(多子)",$M610*参照!$I$4,IF(AO610="1/4(工･農)",$M610*参照!$I$7,IF(AO610="3/3(多子)",$M610*参照!$I$4,IF(AO610="2/3(多子)",$M610*参照!$I$4,IF(AO610="1/3(多子)",$M610*参照!$I$4,IF(AO610="多子世帯",$M610*参照!$I$4,IF(AO610="対象外",0))))))))))</f>
        <v>0</v>
      </c>
      <c r="CN610" s="454" t="b">
        <f>IF(AP610="3/3",$M610*参照!$I$4,IF(AP610="2/3",$M610*参照!$I$5,IF(AP610="1/3",$M610*参照!$I$6,IF(AP610="1/4(多子)",$M610*参照!$I$4,IF(AP610="1/4(工･農)",$M610*参照!$I$7,IF(AP610="3/3(多子)",$M610*参照!$I$4,IF(AP610="2/3(多子)",$M610*参照!$I$4,IF(AP610="1/3(多子)",$M610*参照!$I$4,IF(AP610="多子世帯",$M610*参照!$I$4,IF(AP610="対象外",0))))))))))</f>
        <v>0</v>
      </c>
      <c r="CO610" s="454" t="b">
        <f>IF(AQ610="3/3",$M610*参照!$I$4,IF(AQ610="2/3",$M610*参照!$I$5,IF(AQ610="1/3",$M610*参照!$I$6,IF(AQ610="1/4(多子)",$M610*参照!$I$4,IF(AQ610="1/4(工･農)",$M610*参照!$I$7,IF(AQ610="3/3(多子)",$M610*参照!$I$4,IF(AQ610="2/3(多子)",$M610*参照!$I$4,IF(AQ610="1/3(多子)",$M610*参照!$I$4,IF(AQ610="多子世帯",$M610*参照!$I$4,IF(AQ610="対象外",0))))))))))</f>
        <v>0</v>
      </c>
      <c r="CP610" s="454" t="b">
        <f>IF(AR610="3/3",$M610*参照!$I$4,IF(AR610="2/3",$M610*参照!$I$5,IF(AR610="1/3",$M610*参照!$I$6,IF(AR610="1/4(多子)",$M610*参照!$I$4,IF(AR610="1/4(工･農)",$M610*参照!$I$7,IF(AR610="3/3(多子)",$M610*参照!$I$4,IF(AR610="2/3(多子)",$M610*参照!$I$4,IF(AR610="1/3(多子)",$M610*参照!$I$4,IF(AR610="多子世帯",$M610*参照!$I$4,IF(AR610="対象外",0))))))))))</f>
        <v>0</v>
      </c>
      <c r="CQ610" s="455" t="b">
        <f>IF(AS610="3/3",$M610*参照!$I$4,IF(AS610="2/3",$M610*参照!$I$5,IF(AS610="1/3",$M610*参照!$I$6,IF(AS610="1/4(多子)",$M610*参照!$I$4,IF(AS610="1/4(工･農)",$M610*参照!$I$7,IF(AS610="3/3(多子)",$M610*参照!$I$4,IF(AS610="2/3(多子)",$M610*参照!$I$4,IF(AS610="1/3(多子)",$M610*参照!$I$4,IF(AS610="多子世帯",$M610*参照!$I$4,IF(AS610="対象外",0))))))))))</f>
        <v>0</v>
      </c>
      <c r="CR610" s="456">
        <f t="shared" si="484"/>
        <v>0</v>
      </c>
      <c r="CS610" s="66"/>
      <c r="CT610" s="147"/>
      <c r="CU610" s="147"/>
      <c r="CV610" s="147"/>
      <c r="CW610" s="147"/>
      <c r="CX610" s="147"/>
      <c r="CY610" s="149"/>
      <c r="CZ610" s="100"/>
      <c r="DA610" s="147"/>
      <c r="DB610" s="147"/>
      <c r="DC610" s="147"/>
      <c r="DD610" s="147"/>
      <c r="DE610" s="147"/>
      <c r="DF610" s="148">
        <f t="shared" si="485"/>
        <v>0</v>
      </c>
      <c r="DG610" s="77">
        <f>IF(CD610=0,0,(ROUNDUP(O610*(BU610*参照!$C$5+BV610*参照!$C$6+BW610*参照!$C$7+BX610*参照!$C$8+BY610*参照!$C$9+BZ610*参照!$C$10+CA610*参照!$C$11+CB610*参照!$C$12+CC610*参照!$C$13)/CD610,-2)))</f>
        <v>0</v>
      </c>
      <c r="DH610" s="136" t="str">
        <f t="shared" si="456"/>
        <v>B</v>
      </c>
    </row>
    <row r="611" spans="1:112" ht="14.4">
      <c r="A611" s="138">
        <v>570</v>
      </c>
      <c r="B611" s="354"/>
      <c r="C611" s="355"/>
      <c r="D611" s="213"/>
      <c r="E611" s="213"/>
      <c r="F611" s="185"/>
      <c r="G611" s="213"/>
      <c r="H611" s="355"/>
      <c r="I611" s="237">
        <v>0</v>
      </c>
      <c r="J611" s="236">
        <f t="shared" si="457"/>
        <v>0</v>
      </c>
      <c r="K611" s="387">
        <f>IF(D611="昼間",参照!$E$4,IF(D611="夜間等",参照!$E$5,IF(D611="通信",参照!$E$6,0)))</f>
        <v>0</v>
      </c>
      <c r="L611" s="240">
        <f t="shared" si="458"/>
        <v>0</v>
      </c>
      <c r="M611" s="241">
        <f t="shared" si="459"/>
        <v>0</v>
      </c>
      <c r="N611" s="238"/>
      <c r="O611" s="238">
        <f t="shared" si="460"/>
        <v>0</v>
      </c>
      <c r="P611" s="389">
        <v>0</v>
      </c>
      <c r="Q611" s="392">
        <f>IF(D611="昼間",参照!$F$4,IF(D611="夜間等",参照!$F$5,IF(D611="通信",参照!$F$6,0)))</f>
        <v>0</v>
      </c>
      <c r="R611" s="240">
        <f t="shared" si="461"/>
        <v>0</v>
      </c>
      <c r="S611" s="214"/>
      <c r="T611" s="384">
        <f t="shared" si="462"/>
        <v>0</v>
      </c>
      <c r="U611" s="382">
        <f t="shared" si="463"/>
        <v>0</v>
      </c>
      <c r="V611" s="380">
        <f t="shared" si="464"/>
        <v>0</v>
      </c>
      <c r="W611" s="378">
        <f t="shared" si="465"/>
        <v>0</v>
      </c>
      <c r="X611" s="386" t="str">
        <f t="shared" si="435"/>
        <v>0</v>
      </c>
      <c r="Y611" s="379">
        <f t="shared" si="466"/>
        <v>0</v>
      </c>
      <c r="Z611" s="441"/>
      <c r="AA611" s="441"/>
      <c r="AB611" s="445">
        <f t="shared" si="467"/>
        <v>0</v>
      </c>
      <c r="AC611" s="356">
        <f t="shared" si="468"/>
        <v>0</v>
      </c>
      <c r="AD611" s="123">
        <f t="shared" si="436"/>
        <v>0</v>
      </c>
      <c r="AE611" s="123">
        <f t="shared" si="437"/>
        <v>0</v>
      </c>
      <c r="AF611" s="183"/>
      <c r="AG611" s="32"/>
      <c r="AH611" s="97"/>
      <c r="AI611" s="33"/>
      <c r="AJ611" s="97"/>
      <c r="AK611" s="33"/>
      <c r="AL611" s="97"/>
      <c r="AM611" s="98"/>
      <c r="AN611" s="99"/>
      <c r="AO611" s="147"/>
      <c r="AP611" s="147"/>
      <c r="AQ611" s="147"/>
      <c r="AR611" s="147"/>
      <c r="AS611" s="33"/>
      <c r="AT611" s="308">
        <f t="shared" si="438"/>
        <v>0</v>
      </c>
      <c r="AU611" s="295">
        <f t="shared" si="439"/>
        <v>0</v>
      </c>
      <c r="AV611" s="295">
        <f t="shared" si="440"/>
        <v>0</v>
      </c>
      <c r="AW611" s="295">
        <f t="shared" si="441"/>
        <v>0</v>
      </c>
      <c r="AX611" s="295">
        <f t="shared" si="442"/>
        <v>0</v>
      </c>
      <c r="AY611" s="295">
        <f t="shared" si="443"/>
        <v>0</v>
      </c>
      <c r="AZ611" s="295">
        <f t="shared" si="444"/>
        <v>0</v>
      </c>
      <c r="BA611" s="295">
        <f t="shared" si="445"/>
        <v>0</v>
      </c>
      <c r="BB611" s="310">
        <f t="shared" si="446"/>
        <v>0</v>
      </c>
      <c r="BC611" s="308">
        <f t="shared" si="447"/>
        <v>0</v>
      </c>
      <c r="BD611" s="308">
        <f t="shared" si="448"/>
        <v>0</v>
      </c>
      <c r="BE611" s="295">
        <f t="shared" si="449"/>
        <v>0</v>
      </c>
      <c r="BF611" s="308">
        <f t="shared" si="450"/>
        <v>0</v>
      </c>
      <c r="BG611" s="295">
        <f t="shared" si="451"/>
        <v>0</v>
      </c>
      <c r="BH611" s="308">
        <f t="shared" si="452"/>
        <v>0</v>
      </c>
      <c r="BI611" s="295">
        <f t="shared" si="453"/>
        <v>0</v>
      </c>
      <c r="BJ611" s="295">
        <f t="shared" si="454"/>
        <v>0</v>
      </c>
      <c r="BK611" s="310">
        <f t="shared" si="455"/>
        <v>0</v>
      </c>
      <c r="BL611" s="317">
        <f t="shared" si="469"/>
        <v>0</v>
      </c>
      <c r="BM611" s="299">
        <f t="shared" si="469"/>
        <v>0</v>
      </c>
      <c r="BN611" s="299">
        <f t="shared" si="470"/>
        <v>0</v>
      </c>
      <c r="BO611" s="299">
        <f t="shared" si="469"/>
        <v>0</v>
      </c>
      <c r="BP611" s="299">
        <f t="shared" si="471"/>
        <v>0</v>
      </c>
      <c r="BQ611" s="299">
        <f t="shared" si="469"/>
        <v>0</v>
      </c>
      <c r="BR611" s="299">
        <f t="shared" si="472"/>
        <v>0</v>
      </c>
      <c r="BS611" s="299">
        <f t="shared" si="473"/>
        <v>0</v>
      </c>
      <c r="BT611" s="318">
        <f t="shared" si="473"/>
        <v>0</v>
      </c>
      <c r="BU611" s="450">
        <f t="shared" si="474"/>
        <v>0</v>
      </c>
      <c r="BV611" s="451">
        <f t="shared" si="475"/>
        <v>0</v>
      </c>
      <c r="BW611" s="451">
        <f t="shared" si="476"/>
        <v>0</v>
      </c>
      <c r="BX611" s="451">
        <f t="shared" si="477"/>
        <v>0</v>
      </c>
      <c r="BY611" s="451">
        <f t="shared" si="478"/>
        <v>0</v>
      </c>
      <c r="BZ611" s="451">
        <f t="shared" si="479"/>
        <v>0</v>
      </c>
      <c r="CA611" s="451">
        <f t="shared" si="480"/>
        <v>0</v>
      </c>
      <c r="CB611" s="451">
        <f t="shared" si="481"/>
        <v>0</v>
      </c>
      <c r="CC611" s="451">
        <f t="shared" si="482"/>
        <v>0</v>
      </c>
      <c r="CD611" s="452">
        <f t="shared" si="483"/>
        <v>0</v>
      </c>
      <c r="CE611" s="453">
        <f>IF($AF611="3/3",$R611*参照!$J$4,IF($AF611="2/3",$R611*参照!$J$5,IF($AF611="1/3",$R611*参照!$J$6,IF($AF611="1/4(多子)",$R611*参照!$J$4,IF($AF611="1/4(工･農)",$R611*参照!$J$7,IF($AF611="3/3(多子)",$R611*参照!$J$4,IF($AF611="2/3(多子)",$R611*参照!$J$4,IF($AF611="1/3(多子)",$R611*参照!$J$4,IF($AF611="多子世帯",$R611*参照!$J$4,)))))))))</f>
        <v>0</v>
      </c>
      <c r="CF611" s="454" t="b">
        <f>IF(AH611="3/3",$M611*参照!$I$4,IF(AH611="2/3",$M611*参照!$I$5,IF(AH611="1/3",$M611*参照!$I$6,IF(AH611="1/4(多子)",$M611*参照!$I$4,IF(AH611="1/4(工･農)",$M611*参照!$I$7,IF(AH611="3/3(多子)",$M611*参照!$I$4,IF(AH611="2/3(多子)",$M611*参照!$I$4,IF(AH611="1/3(多子)",$M611*参照!$I$4,IF(AH611="多子世帯",$M611*参照!$I$4,IF(AH611="対象外",0))))))))))</f>
        <v>0</v>
      </c>
      <c r="CG611" s="454" t="b">
        <f>IF(AI611="3/3",$M611*参照!$I$4,IF(AI611="2/3",$M611*参照!$I$5,IF(AI611="1/3",$M611*参照!$I$6,IF(AI611="1/4(多子)",$M611*参照!$I$4,IF(AI611="1/4(工･農)",$M611*参照!$I$7,IF(AI611="3/3(多子)",$M611*参照!$I$4,IF(AI611="2/3(多子)",$M611*参照!$I$4,IF(AI611="1/3(多子)",$M611*参照!$I$4,IF(AI611="多子世帯",$M611*参照!$I$4,IF(AI611="対象外",0))))))))))</f>
        <v>0</v>
      </c>
      <c r="CH611" s="454" t="b">
        <f>IF(AJ611="3/3",$M611*参照!$I$4,IF(AJ611="2/3",$M611*参照!$I$5,IF(AJ611="1/3",$M611*参照!$I$6,IF(AJ611="1/4(多子)",$M611*参照!$I$4,IF(AJ611="1/4(工･農)",$M611*参照!$I$7,IF(AJ611="3/3(多子)",$M611*参照!$I$4,IF(AJ611="2/3(多子)",$M611*参照!$I$4,IF(AJ611="1/3(多子)",$M611*参照!$I$4,IF(AJ611="多子世帯",$M611*参照!$I$4,IF(AJ611="対象外",0))))))))))</f>
        <v>0</v>
      </c>
      <c r="CI611" s="454" t="b">
        <f>IF(AK611="3/3",$M611*参照!$I$4,IF(AK611="2/3",$M611*参照!$I$5,IF(AK611="1/3",$M611*参照!$I$6,IF(AK611="1/4(多子)",$M611*参照!$I$4,IF(AK611="1/4(工･農)",$M611*参照!$I$7,IF(AK611="3/3(多子)",$M611*参照!$I$4,IF(AK611="2/3(多子)",$M611*参照!$I$4,IF(AK611="1/3(多子)",$M611*参照!$I$4,IF(AK611="多子世帯",$M611*参照!$I$4,IF(AK611="対象外",0))))))))))</f>
        <v>0</v>
      </c>
      <c r="CJ611" s="454" t="b">
        <f>IF(AL611="3/3",$M611*参照!$I$4,IF(AL611="2/3",$M611*参照!$I$5,IF(AL611="1/3",$M611*参照!$I$6,IF(AL611="1/4(多子)",$M611*参照!$I$4,IF(AL611="1/4(工･農)",$M611*参照!$I$7,IF(AL611="3/3(多子)",$M611*参照!$I$4,IF(AL611="2/3(多子)",$M611*参照!$I$4,IF(AL611="1/3(多子)",$M611*参照!$I$4,IF(AL611="多子世帯",$M611*参照!$I$4,IF(AL611="対象外",0))))))))))</f>
        <v>0</v>
      </c>
      <c r="CK611" s="454" t="b">
        <f>IF(AM611="3/3",$M611*参照!$I$4,IF(AM611="2/3",$M611*参照!$I$5,IF(AM611="1/3",$M611*参照!$I$6,IF(AM611="1/4(多子)",$M611*参照!$I$4,IF(AM611="1/4(工･農)",$M611*参照!$I$7,IF(AM611="3/3(多子)",$M611*参照!$I$4,IF(AM611="2/3(多子)",$M611*参照!$I$4,IF(AM611="1/3(多子)",$M611*参照!$I$4,IF(AM611="多子世帯",$M611*参照!$I$4,IF(AM611="対象外",0))))))))))</f>
        <v>0</v>
      </c>
      <c r="CL611" s="454" t="b">
        <f>IF(AN611="3/3",$M611*参照!$I$4,IF(AN611="2/3",$M611*参照!$I$5,IF(AN611="1/3",$M611*参照!$I$6,IF(AN611="1/4(多子)",$M611*参照!$I$4,IF(AN611="1/4(工･農)",$M611*参照!$I$7,IF(AN611="3/3(多子)",$M611*参照!$I$4,IF(AN611="2/3(多子)",$M611*参照!$I$4,IF(AN611="1/3(多子)",$M611*参照!$I$4,IF(AN611="多子世帯",$M611*参照!$I$4,IF(AN611="対象外",0))))))))))</f>
        <v>0</v>
      </c>
      <c r="CM611" s="454" t="b">
        <f>IF(AO611="3/3",$M611*参照!$I$4,IF(AO611="2/3",$M611*参照!$I$5,IF(AO611="1/3",$M611*参照!$I$6,IF(AO611="1/4(多子)",$M611*参照!$I$4,IF(AO611="1/4(工･農)",$M611*参照!$I$7,IF(AO611="3/3(多子)",$M611*参照!$I$4,IF(AO611="2/3(多子)",$M611*参照!$I$4,IF(AO611="1/3(多子)",$M611*参照!$I$4,IF(AO611="多子世帯",$M611*参照!$I$4,IF(AO611="対象外",0))))))))))</f>
        <v>0</v>
      </c>
      <c r="CN611" s="454" t="b">
        <f>IF(AP611="3/3",$M611*参照!$I$4,IF(AP611="2/3",$M611*参照!$I$5,IF(AP611="1/3",$M611*参照!$I$6,IF(AP611="1/4(多子)",$M611*参照!$I$4,IF(AP611="1/4(工･農)",$M611*参照!$I$7,IF(AP611="3/3(多子)",$M611*参照!$I$4,IF(AP611="2/3(多子)",$M611*参照!$I$4,IF(AP611="1/3(多子)",$M611*参照!$I$4,IF(AP611="多子世帯",$M611*参照!$I$4,IF(AP611="対象外",0))))))))))</f>
        <v>0</v>
      </c>
      <c r="CO611" s="454" t="b">
        <f>IF(AQ611="3/3",$M611*参照!$I$4,IF(AQ611="2/3",$M611*参照!$I$5,IF(AQ611="1/3",$M611*参照!$I$6,IF(AQ611="1/4(多子)",$M611*参照!$I$4,IF(AQ611="1/4(工･農)",$M611*参照!$I$7,IF(AQ611="3/3(多子)",$M611*参照!$I$4,IF(AQ611="2/3(多子)",$M611*参照!$I$4,IF(AQ611="1/3(多子)",$M611*参照!$I$4,IF(AQ611="多子世帯",$M611*参照!$I$4,IF(AQ611="対象外",0))))))))))</f>
        <v>0</v>
      </c>
      <c r="CP611" s="454" t="b">
        <f>IF(AR611="3/3",$M611*参照!$I$4,IF(AR611="2/3",$M611*参照!$I$5,IF(AR611="1/3",$M611*参照!$I$6,IF(AR611="1/4(多子)",$M611*参照!$I$4,IF(AR611="1/4(工･農)",$M611*参照!$I$7,IF(AR611="3/3(多子)",$M611*参照!$I$4,IF(AR611="2/3(多子)",$M611*参照!$I$4,IF(AR611="1/3(多子)",$M611*参照!$I$4,IF(AR611="多子世帯",$M611*参照!$I$4,IF(AR611="対象外",0))))))))))</f>
        <v>0</v>
      </c>
      <c r="CQ611" s="455" t="b">
        <f>IF(AS611="3/3",$M611*参照!$I$4,IF(AS611="2/3",$M611*参照!$I$5,IF(AS611="1/3",$M611*参照!$I$6,IF(AS611="1/4(多子)",$M611*参照!$I$4,IF(AS611="1/4(工･農)",$M611*参照!$I$7,IF(AS611="3/3(多子)",$M611*参照!$I$4,IF(AS611="2/3(多子)",$M611*参照!$I$4,IF(AS611="1/3(多子)",$M611*参照!$I$4,IF(AS611="多子世帯",$M611*参照!$I$4,IF(AS611="対象外",0))))))))))</f>
        <v>0</v>
      </c>
      <c r="CR611" s="456">
        <f t="shared" si="484"/>
        <v>0</v>
      </c>
      <c r="CS611" s="66"/>
      <c r="CT611" s="147"/>
      <c r="CU611" s="147"/>
      <c r="CV611" s="147"/>
      <c r="CW611" s="147"/>
      <c r="CX611" s="147"/>
      <c r="CY611" s="149"/>
      <c r="CZ611" s="100"/>
      <c r="DA611" s="147"/>
      <c r="DB611" s="147"/>
      <c r="DC611" s="147"/>
      <c r="DD611" s="147"/>
      <c r="DE611" s="147"/>
      <c r="DF611" s="148">
        <f t="shared" si="485"/>
        <v>0</v>
      </c>
      <c r="DG611" s="77">
        <f>IF(CD611=0,0,(ROUNDUP(O611*(BU611*参照!$C$5+BV611*参照!$C$6+BW611*参照!$C$7+BX611*参照!$C$8+BY611*参照!$C$9+BZ611*参照!$C$10+CA611*参照!$C$11+CB611*参照!$C$12+CC611*参照!$C$13)/CD611,-2)))</f>
        <v>0</v>
      </c>
      <c r="DH611" s="136" t="str">
        <f t="shared" si="456"/>
        <v>B</v>
      </c>
    </row>
    <row r="612" spans="1:112" ht="14.4">
      <c r="A612" s="138">
        <v>571</v>
      </c>
      <c r="B612" s="354"/>
      <c r="C612" s="355"/>
      <c r="D612" s="213"/>
      <c r="E612" s="213"/>
      <c r="F612" s="185"/>
      <c r="G612" s="213"/>
      <c r="H612" s="355"/>
      <c r="I612" s="237">
        <v>0</v>
      </c>
      <c r="J612" s="236">
        <f t="shared" si="457"/>
        <v>0</v>
      </c>
      <c r="K612" s="387">
        <f>IF(D612="昼間",参照!$E$4,IF(D612="夜間等",参照!$E$5,IF(D612="通信",参照!$E$6,0)))</f>
        <v>0</v>
      </c>
      <c r="L612" s="240">
        <f t="shared" si="458"/>
        <v>0</v>
      </c>
      <c r="M612" s="241">
        <f t="shared" si="459"/>
        <v>0</v>
      </c>
      <c r="N612" s="238"/>
      <c r="O612" s="238">
        <f t="shared" si="460"/>
        <v>0</v>
      </c>
      <c r="P612" s="389">
        <v>0</v>
      </c>
      <c r="Q612" s="392">
        <f>IF(D612="昼間",参照!$F$4,IF(D612="夜間等",参照!$F$5,IF(D612="通信",参照!$F$6,0)))</f>
        <v>0</v>
      </c>
      <c r="R612" s="240">
        <f t="shared" si="461"/>
        <v>0</v>
      </c>
      <c r="S612" s="214"/>
      <c r="T612" s="384">
        <f t="shared" si="462"/>
        <v>0</v>
      </c>
      <c r="U612" s="382">
        <f t="shared" si="463"/>
        <v>0</v>
      </c>
      <c r="V612" s="380">
        <f t="shared" si="464"/>
        <v>0</v>
      </c>
      <c r="W612" s="378">
        <f t="shared" si="465"/>
        <v>0</v>
      </c>
      <c r="X612" s="386" t="str">
        <f t="shared" si="435"/>
        <v>0</v>
      </c>
      <c r="Y612" s="379">
        <f t="shared" si="466"/>
        <v>0</v>
      </c>
      <c r="Z612" s="441"/>
      <c r="AA612" s="441"/>
      <c r="AB612" s="445">
        <f t="shared" si="467"/>
        <v>0</v>
      </c>
      <c r="AC612" s="356">
        <f t="shared" si="468"/>
        <v>0</v>
      </c>
      <c r="AD612" s="123">
        <f t="shared" si="436"/>
        <v>0</v>
      </c>
      <c r="AE612" s="123">
        <f t="shared" si="437"/>
        <v>0</v>
      </c>
      <c r="AF612" s="183"/>
      <c r="AG612" s="32"/>
      <c r="AH612" s="97"/>
      <c r="AI612" s="33"/>
      <c r="AJ612" s="97"/>
      <c r="AK612" s="33"/>
      <c r="AL612" s="97"/>
      <c r="AM612" s="98"/>
      <c r="AN612" s="99"/>
      <c r="AO612" s="147"/>
      <c r="AP612" s="147"/>
      <c r="AQ612" s="147"/>
      <c r="AR612" s="147"/>
      <c r="AS612" s="33"/>
      <c r="AT612" s="308">
        <f t="shared" si="438"/>
        <v>0</v>
      </c>
      <c r="AU612" s="295">
        <f t="shared" si="439"/>
        <v>0</v>
      </c>
      <c r="AV612" s="295">
        <f t="shared" si="440"/>
        <v>0</v>
      </c>
      <c r="AW612" s="295">
        <f t="shared" si="441"/>
        <v>0</v>
      </c>
      <c r="AX612" s="295">
        <f t="shared" si="442"/>
        <v>0</v>
      </c>
      <c r="AY612" s="295">
        <f t="shared" si="443"/>
        <v>0</v>
      </c>
      <c r="AZ612" s="295">
        <f t="shared" si="444"/>
        <v>0</v>
      </c>
      <c r="BA612" s="295">
        <f t="shared" si="445"/>
        <v>0</v>
      </c>
      <c r="BB612" s="310">
        <f t="shared" si="446"/>
        <v>0</v>
      </c>
      <c r="BC612" s="308">
        <f t="shared" si="447"/>
        <v>0</v>
      </c>
      <c r="BD612" s="308">
        <f t="shared" si="448"/>
        <v>0</v>
      </c>
      <c r="BE612" s="295">
        <f t="shared" si="449"/>
        <v>0</v>
      </c>
      <c r="BF612" s="308">
        <f t="shared" si="450"/>
        <v>0</v>
      </c>
      <c r="BG612" s="295">
        <f t="shared" si="451"/>
        <v>0</v>
      </c>
      <c r="BH612" s="308">
        <f t="shared" si="452"/>
        <v>0</v>
      </c>
      <c r="BI612" s="295">
        <f t="shared" si="453"/>
        <v>0</v>
      </c>
      <c r="BJ612" s="295">
        <f t="shared" si="454"/>
        <v>0</v>
      </c>
      <c r="BK612" s="310">
        <f t="shared" si="455"/>
        <v>0</v>
      </c>
      <c r="BL612" s="317">
        <f t="shared" si="469"/>
        <v>0</v>
      </c>
      <c r="BM612" s="299">
        <f t="shared" si="469"/>
        <v>0</v>
      </c>
      <c r="BN612" s="299">
        <f t="shared" si="470"/>
        <v>0</v>
      </c>
      <c r="BO612" s="299">
        <f t="shared" si="469"/>
        <v>0</v>
      </c>
      <c r="BP612" s="299">
        <f t="shared" si="471"/>
        <v>0</v>
      </c>
      <c r="BQ612" s="299">
        <f t="shared" si="469"/>
        <v>0</v>
      </c>
      <c r="BR612" s="299">
        <f t="shared" si="472"/>
        <v>0</v>
      </c>
      <c r="BS612" s="299">
        <f t="shared" si="473"/>
        <v>0</v>
      </c>
      <c r="BT612" s="318">
        <f t="shared" si="473"/>
        <v>0</v>
      </c>
      <c r="BU612" s="450">
        <f t="shared" si="474"/>
        <v>0</v>
      </c>
      <c r="BV612" s="451">
        <f t="shared" si="475"/>
        <v>0</v>
      </c>
      <c r="BW612" s="451">
        <f t="shared" si="476"/>
        <v>0</v>
      </c>
      <c r="BX612" s="451">
        <f t="shared" si="477"/>
        <v>0</v>
      </c>
      <c r="BY612" s="451">
        <f t="shared" si="478"/>
        <v>0</v>
      </c>
      <c r="BZ612" s="451">
        <f t="shared" si="479"/>
        <v>0</v>
      </c>
      <c r="CA612" s="451">
        <f t="shared" si="480"/>
        <v>0</v>
      </c>
      <c r="CB612" s="451">
        <f t="shared" si="481"/>
        <v>0</v>
      </c>
      <c r="CC612" s="451">
        <f t="shared" si="482"/>
        <v>0</v>
      </c>
      <c r="CD612" s="452">
        <f t="shared" si="483"/>
        <v>0</v>
      </c>
      <c r="CE612" s="453">
        <f>IF($AF612="3/3",$R612*参照!$J$4,IF($AF612="2/3",$R612*参照!$J$5,IF($AF612="1/3",$R612*参照!$J$6,IF($AF612="1/4(多子)",$R612*参照!$J$4,IF($AF612="1/4(工･農)",$R612*参照!$J$7,IF($AF612="3/3(多子)",$R612*参照!$J$4,IF($AF612="2/3(多子)",$R612*参照!$J$4,IF($AF612="1/3(多子)",$R612*参照!$J$4,IF($AF612="多子世帯",$R612*参照!$J$4,)))))))))</f>
        <v>0</v>
      </c>
      <c r="CF612" s="454" t="b">
        <f>IF(AH612="3/3",$M612*参照!$I$4,IF(AH612="2/3",$M612*参照!$I$5,IF(AH612="1/3",$M612*参照!$I$6,IF(AH612="1/4(多子)",$M612*参照!$I$4,IF(AH612="1/4(工･農)",$M612*参照!$I$7,IF(AH612="3/3(多子)",$M612*参照!$I$4,IF(AH612="2/3(多子)",$M612*参照!$I$4,IF(AH612="1/3(多子)",$M612*参照!$I$4,IF(AH612="多子世帯",$M612*参照!$I$4,IF(AH612="対象外",0))))))))))</f>
        <v>0</v>
      </c>
      <c r="CG612" s="454" t="b">
        <f>IF(AI612="3/3",$M612*参照!$I$4,IF(AI612="2/3",$M612*参照!$I$5,IF(AI612="1/3",$M612*参照!$I$6,IF(AI612="1/4(多子)",$M612*参照!$I$4,IF(AI612="1/4(工･農)",$M612*参照!$I$7,IF(AI612="3/3(多子)",$M612*参照!$I$4,IF(AI612="2/3(多子)",$M612*参照!$I$4,IF(AI612="1/3(多子)",$M612*参照!$I$4,IF(AI612="多子世帯",$M612*参照!$I$4,IF(AI612="対象外",0))))))))))</f>
        <v>0</v>
      </c>
      <c r="CH612" s="454" t="b">
        <f>IF(AJ612="3/3",$M612*参照!$I$4,IF(AJ612="2/3",$M612*参照!$I$5,IF(AJ612="1/3",$M612*参照!$I$6,IF(AJ612="1/4(多子)",$M612*参照!$I$4,IF(AJ612="1/4(工･農)",$M612*参照!$I$7,IF(AJ612="3/3(多子)",$M612*参照!$I$4,IF(AJ612="2/3(多子)",$M612*参照!$I$4,IF(AJ612="1/3(多子)",$M612*参照!$I$4,IF(AJ612="多子世帯",$M612*参照!$I$4,IF(AJ612="対象外",0))))))))))</f>
        <v>0</v>
      </c>
      <c r="CI612" s="454" t="b">
        <f>IF(AK612="3/3",$M612*参照!$I$4,IF(AK612="2/3",$M612*参照!$I$5,IF(AK612="1/3",$M612*参照!$I$6,IF(AK612="1/4(多子)",$M612*参照!$I$4,IF(AK612="1/4(工･農)",$M612*参照!$I$7,IF(AK612="3/3(多子)",$M612*参照!$I$4,IF(AK612="2/3(多子)",$M612*参照!$I$4,IF(AK612="1/3(多子)",$M612*参照!$I$4,IF(AK612="多子世帯",$M612*参照!$I$4,IF(AK612="対象外",0))))))))))</f>
        <v>0</v>
      </c>
      <c r="CJ612" s="454" t="b">
        <f>IF(AL612="3/3",$M612*参照!$I$4,IF(AL612="2/3",$M612*参照!$I$5,IF(AL612="1/3",$M612*参照!$I$6,IF(AL612="1/4(多子)",$M612*参照!$I$4,IF(AL612="1/4(工･農)",$M612*参照!$I$7,IF(AL612="3/3(多子)",$M612*参照!$I$4,IF(AL612="2/3(多子)",$M612*参照!$I$4,IF(AL612="1/3(多子)",$M612*参照!$I$4,IF(AL612="多子世帯",$M612*参照!$I$4,IF(AL612="対象外",0))))))))))</f>
        <v>0</v>
      </c>
      <c r="CK612" s="454" t="b">
        <f>IF(AM612="3/3",$M612*参照!$I$4,IF(AM612="2/3",$M612*参照!$I$5,IF(AM612="1/3",$M612*参照!$I$6,IF(AM612="1/4(多子)",$M612*参照!$I$4,IF(AM612="1/4(工･農)",$M612*参照!$I$7,IF(AM612="3/3(多子)",$M612*参照!$I$4,IF(AM612="2/3(多子)",$M612*参照!$I$4,IF(AM612="1/3(多子)",$M612*参照!$I$4,IF(AM612="多子世帯",$M612*参照!$I$4,IF(AM612="対象外",0))))))))))</f>
        <v>0</v>
      </c>
      <c r="CL612" s="454" t="b">
        <f>IF(AN612="3/3",$M612*参照!$I$4,IF(AN612="2/3",$M612*参照!$I$5,IF(AN612="1/3",$M612*参照!$I$6,IF(AN612="1/4(多子)",$M612*参照!$I$4,IF(AN612="1/4(工･農)",$M612*参照!$I$7,IF(AN612="3/3(多子)",$M612*参照!$I$4,IF(AN612="2/3(多子)",$M612*参照!$I$4,IF(AN612="1/3(多子)",$M612*参照!$I$4,IF(AN612="多子世帯",$M612*参照!$I$4,IF(AN612="対象外",0))))))))))</f>
        <v>0</v>
      </c>
      <c r="CM612" s="454" t="b">
        <f>IF(AO612="3/3",$M612*参照!$I$4,IF(AO612="2/3",$M612*参照!$I$5,IF(AO612="1/3",$M612*参照!$I$6,IF(AO612="1/4(多子)",$M612*参照!$I$4,IF(AO612="1/4(工･農)",$M612*参照!$I$7,IF(AO612="3/3(多子)",$M612*参照!$I$4,IF(AO612="2/3(多子)",$M612*参照!$I$4,IF(AO612="1/3(多子)",$M612*参照!$I$4,IF(AO612="多子世帯",$M612*参照!$I$4,IF(AO612="対象外",0))))))))))</f>
        <v>0</v>
      </c>
      <c r="CN612" s="454" t="b">
        <f>IF(AP612="3/3",$M612*参照!$I$4,IF(AP612="2/3",$M612*参照!$I$5,IF(AP612="1/3",$M612*参照!$I$6,IF(AP612="1/4(多子)",$M612*参照!$I$4,IF(AP612="1/4(工･農)",$M612*参照!$I$7,IF(AP612="3/3(多子)",$M612*参照!$I$4,IF(AP612="2/3(多子)",$M612*参照!$I$4,IF(AP612="1/3(多子)",$M612*参照!$I$4,IF(AP612="多子世帯",$M612*参照!$I$4,IF(AP612="対象外",0))))))))))</f>
        <v>0</v>
      </c>
      <c r="CO612" s="454" t="b">
        <f>IF(AQ612="3/3",$M612*参照!$I$4,IF(AQ612="2/3",$M612*参照!$I$5,IF(AQ612="1/3",$M612*参照!$I$6,IF(AQ612="1/4(多子)",$M612*参照!$I$4,IF(AQ612="1/4(工･農)",$M612*参照!$I$7,IF(AQ612="3/3(多子)",$M612*参照!$I$4,IF(AQ612="2/3(多子)",$M612*参照!$I$4,IF(AQ612="1/3(多子)",$M612*参照!$I$4,IF(AQ612="多子世帯",$M612*参照!$I$4,IF(AQ612="対象外",0))))))))))</f>
        <v>0</v>
      </c>
      <c r="CP612" s="454" t="b">
        <f>IF(AR612="3/3",$M612*参照!$I$4,IF(AR612="2/3",$M612*参照!$I$5,IF(AR612="1/3",$M612*参照!$I$6,IF(AR612="1/4(多子)",$M612*参照!$I$4,IF(AR612="1/4(工･農)",$M612*参照!$I$7,IF(AR612="3/3(多子)",$M612*参照!$I$4,IF(AR612="2/3(多子)",$M612*参照!$I$4,IF(AR612="1/3(多子)",$M612*参照!$I$4,IF(AR612="多子世帯",$M612*参照!$I$4,IF(AR612="対象外",0))))))))))</f>
        <v>0</v>
      </c>
      <c r="CQ612" s="455" t="b">
        <f>IF(AS612="3/3",$M612*参照!$I$4,IF(AS612="2/3",$M612*参照!$I$5,IF(AS612="1/3",$M612*参照!$I$6,IF(AS612="1/4(多子)",$M612*参照!$I$4,IF(AS612="1/4(工･農)",$M612*参照!$I$7,IF(AS612="3/3(多子)",$M612*参照!$I$4,IF(AS612="2/3(多子)",$M612*参照!$I$4,IF(AS612="1/3(多子)",$M612*参照!$I$4,IF(AS612="多子世帯",$M612*参照!$I$4,IF(AS612="対象外",0))))))))))</f>
        <v>0</v>
      </c>
      <c r="CR612" s="456">
        <f t="shared" si="484"/>
        <v>0</v>
      </c>
      <c r="CS612" s="66"/>
      <c r="CT612" s="147"/>
      <c r="CU612" s="147"/>
      <c r="CV612" s="147"/>
      <c r="CW612" s="147"/>
      <c r="CX612" s="147"/>
      <c r="CY612" s="149"/>
      <c r="CZ612" s="100"/>
      <c r="DA612" s="147"/>
      <c r="DB612" s="147"/>
      <c r="DC612" s="147"/>
      <c r="DD612" s="147"/>
      <c r="DE612" s="147"/>
      <c r="DF612" s="148">
        <f t="shared" si="485"/>
        <v>0</v>
      </c>
      <c r="DG612" s="77">
        <f>IF(CD612=0,0,(ROUNDUP(O612*(BU612*参照!$C$5+BV612*参照!$C$6+BW612*参照!$C$7+BX612*参照!$C$8+BY612*参照!$C$9+BZ612*参照!$C$10+CA612*参照!$C$11+CB612*参照!$C$12+CC612*参照!$C$13)/CD612,-2)))</f>
        <v>0</v>
      </c>
      <c r="DH612" s="136" t="str">
        <f t="shared" si="456"/>
        <v>B</v>
      </c>
    </row>
    <row r="613" spans="1:112" ht="14.4">
      <c r="A613" s="138">
        <v>572</v>
      </c>
      <c r="B613" s="354"/>
      <c r="C613" s="355"/>
      <c r="D613" s="213"/>
      <c r="E613" s="213"/>
      <c r="F613" s="185"/>
      <c r="G613" s="213"/>
      <c r="H613" s="355"/>
      <c r="I613" s="237">
        <v>0</v>
      </c>
      <c r="J613" s="236">
        <f t="shared" si="457"/>
        <v>0</v>
      </c>
      <c r="K613" s="387">
        <f>IF(D613="昼間",参照!$E$4,IF(D613="夜間等",参照!$E$5,IF(D613="通信",参照!$E$6,0)))</f>
        <v>0</v>
      </c>
      <c r="L613" s="240">
        <f t="shared" si="458"/>
        <v>0</v>
      </c>
      <c r="M613" s="241">
        <f t="shared" si="459"/>
        <v>0</v>
      </c>
      <c r="N613" s="238"/>
      <c r="O613" s="238">
        <f t="shared" si="460"/>
        <v>0</v>
      </c>
      <c r="P613" s="389">
        <v>0</v>
      </c>
      <c r="Q613" s="392">
        <f>IF(D613="昼間",参照!$F$4,IF(D613="夜間等",参照!$F$5,IF(D613="通信",参照!$F$6,0)))</f>
        <v>0</v>
      </c>
      <c r="R613" s="240">
        <f t="shared" si="461"/>
        <v>0</v>
      </c>
      <c r="S613" s="214"/>
      <c r="T613" s="384">
        <f t="shared" si="462"/>
        <v>0</v>
      </c>
      <c r="U613" s="382">
        <f t="shared" si="463"/>
        <v>0</v>
      </c>
      <c r="V613" s="380">
        <f t="shared" si="464"/>
        <v>0</v>
      </c>
      <c r="W613" s="378">
        <f t="shared" si="465"/>
        <v>0</v>
      </c>
      <c r="X613" s="386" t="str">
        <f t="shared" si="435"/>
        <v>0</v>
      </c>
      <c r="Y613" s="379">
        <f t="shared" si="466"/>
        <v>0</v>
      </c>
      <c r="Z613" s="441"/>
      <c r="AA613" s="441"/>
      <c r="AB613" s="445">
        <f t="shared" si="467"/>
        <v>0</v>
      </c>
      <c r="AC613" s="356">
        <f t="shared" si="468"/>
        <v>0</v>
      </c>
      <c r="AD613" s="123">
        <f t="shared" si="436"/>
        <v>0</v>
      </c>
      <c r="AE613" s="123">
        <f t="shared" si="437"/>
        <v>0</v>
      </c>
      <c r="AF613" s="183"/>
      <c r="AG613" s="32"/>
      <c r="AH613" s="97"/>
      <c r="AI613" s="33"/>
      <c r="AJ613" s="97"/>
      <c r="AK613" s="33"/>
      <c r="AL613" s="97"/>
      <c r="AM613" s="98"/>
      <c r="AN613" s="99"/>
      <c r="AO613" s="147"/>
      <c r="AP613" s="147"/>
      <c r="AQ613" s="147"/>
      <c r="AR613" s="147"/>
      <c r="AS613" s="33"/>
      <c r="AT613" s="308">
        <f t="shared" si="438"/>
        <v>0</v>
      </c>
      <c r="AU613" s="295">
        <f t="shared" si="439"/>
        <v>0</v>
      </c>
      <c r="AV613" s="295">
        <f t="shared" si="440"/>
        <v>0</v>
      </c>
      <c r="AW613" s="295">
        <f t="shared" si="441"/>
        <v>0</v>
      </c>
      <c r="AX613" s="295">
        <f t="shared" si="442"/>
        <v>0</v>
      </c>
      <c r="AY613" s="295">
        <f t="shared" si="443"/>
        <v>0</v>
      </c>
      <c r="AZ613" s="295">
        <f t="shared" si="444"/>
        <v>0</v>
      </c>
      <c r="BA613" s="295">
        <f t="shared" si="445"/>
        <v>0</v>
      </c>
      <c r="BB613" s="310">
        <f t="shared" si="446"/>
        <v>0</v>
      </c>
      <c r="BC613" s="308">
        <f t="shared" si="447"/>
        <v>0</v>
      </c>
      <c r="BD613" s="308">
        <f t="shared" si="448"/>
        <v>0</v>
      </c>
      <c r="BE613" s="295">
        <f t="shared" si="449"/>
        <v>0</v>
      </c>
      <c r="BF613" s="308">
        <f t="shared" si="450"/>
        <v>0</v>
      </c>
      <c r="BG613" s="295">
        <f t="shared" si="451"/>
        <v>0</v>
      </c>
      <c r="BH613" s="308">
        <f t="shared" si="452"/>
        <v>0</v>
      </c>
      <c r="BI613" s="295">
        <f t="shared" si="453"/>
        <v>0</v>
      </c>
      <c r="BJ613" s="295">
        <f t="shared" si="454"/>
        <v>0</v>
      </c>
      <c r="BK613" s="310">
        <f t="shared" si="455"/>
        <v>0</v>
      </c>
      <c r="BL613" s="317">
        <f t="shared" si="469"/>
        <v>0</v>
      </c>
      <c r="BM613" s="299">
        <f t="shared" si="469"/>
        <v>0</v>
      </c>
      <c r="BN613" s="299">
        <f t="shared" si="470"/>
        <v>0</v>
      </c>
      <c r="BO613" s="299">
        <f t="shared" si="469"/>
        <v>0</v>
      </c>
      <c r="BP613" s="299">
        <f t="shared" si="471"/>
        <v>0</v>
      </c>
      <c r="BQ613" s="299">
        <f t="shared" si="469"/>
        <v>0</v>
      </c>
      <c r="BR613" s="299">
        <f t="shared" si="472"/>
        <v>0</v>
      </c>
      <c r="BS613" s="299">
        <f t="shared" si="473"/>
        <v>0</v>
      </c>
      <c r="BT613" s="318">
        <f t="shared" si="473"/>
        <v>0</v>
      </c>
      <c r="BU613" s="450">
        <f t="shared" si="474"/>
        <v>0</v>
      </c>
      <c r="BV613" s="451">
        <f t="shared" si="475"/>
        <v>0</v>
      </c>
      <c r="BW613" s="451">
        <f t="shared" si="476"/>
        <v>0</v>
      </c>
      <c r="BX613" s="451">
        <f t="shared" si="477"/>
        <v>0</v>
      </c>
      <c r="BY613" s="451">
        <f t="shared" si="478"/>
        <v>0</v>
      </c>
      <c r="BZ613" s="451">
        <f t="shared" si="479"/>
        <v>0</v>
      </c>
      <c r="CA613" s="451">
        <f t="shared" si="480"/>
        <v>0</v>
      </c>
      <c r="CB613" s="451">
        <f t="shared" si="481"/>
        <v>0</v>
      </c>
      <c r="CC613" s="451">
        <f t="shared" si="482"/>
        <v>0</v>
      </c>
      <c r="CD613" s="452">
        <f t="shared" si="483"/>
        <v>0</v>
      </c>
      <c r="CE613" s="453">
        <f>IF($AF613="3/3",$R613*参照!$J$4,IF($AF613="2/3",$R613*参照!$J$5,IF($AF613="1/3",$R613*参照!$J$6,IF($AF613="1/4(多子)",$R613*参照!$J$4,IF($AF613="1/4(工･農)",$R613*参照!$J$7,IF($AF613="3/3(多子)",$R613*参照!$J$4,IF($AF613="2/3(多子)",$R613*参照!$J$4,IF($AF613="1/3(多子)",$R613*参照!$J$4,IF($AF613="多子世帯",$R613*参照!$J$4,)))))))))</f>
        <v>0</v>
      </c>
      <c r="CF613" s="454" t="b">
        <f>IF(AH613="3/3",$M613*参照!$I$4,IF(AH613="2/3",$M613*参照!$I$5,IF(AH613="1/3",$M613*参照!$I$6,IF(AH613="1/4(多子)",$M613*参照!$I$4,IF(AH613="1/4(工･農)",$M613*参照!$I$7,IF(AH613="3/3(多子)",$M613*参照!$I$4,IF(AH613="2/3(多子)",$M613*参照!$I$4,IF(AH613="1/3(多子)",$M613*参照!$I$4,IF(AH613="多子世帯",$M613*参照!$I$4,IF(AH613="対象外",0))))))))))</f>
        <v>0</v>
      </c>
      <c r="CG613" s="454" t="b">
        <f>IF(AI613="3/3",$M613*参照!$I$4,IF(AI613="2/3",$M613*参照!$I$5,IF(AI613="1/3",$M613*参照!$I$6,IF(AI613="1/4(多子)",$M613*参照!$I$4,IF(AI613="1/4(工･農)",$M613*参照!$I$7,IF(AI613="3/3(多子)",$M613*参照!$I$4,IF(AI613="2/3(多子)",$M613*参照!$I$4,IF(AI613="1/3(多子)",$M613*参照!$I$4,IF(AI613="多子世帯",$M613*参照!$I$4,IF(AI613="対象外",0))))))))))</f>
        <v>0</v>
      </c>
      <c r="CH613" s="454" t="b">
        <f>IF(AJ613="3/3",$M613*参照!$I$4,IF(AJ613="2/3",$M613*参照!$I$5,IF(AJ613="1/3",$M613*参照!$I$6,IF(AJ613="1/4(多子)",$M613*参照!$I$4,IF(AJ613="1/4(工･農)",$M613*参照!$I$7,IF(AJ613="3/3(多子)",$M613*参照!$I$4,IF(AJ613="2/3(多子)",$M613*参照!$I$4,IF(AJ613="1/3(多子)",$M613*参照!$I$4,IF(AJ613="多子世帯",$M613*参照!$I$4,IF(AJ613="対象外",0))))))))))</f>
        <v>0</v>
      </c>
      <c r="CI613" s="454" t="b">
        <f>IF(AK613="3/3",$M613*参照!$I$4,IF(AK613="2/3",$M613*参照!$I$5,IF(AK613="1/3",$M613*参照!$I$6,IF(AK613="1/4(多子)",$M613*参照!$I$4,IF(AK613="1/4(工･農)",$M613*参照!$I$7,IF(AK613="3/3(多子)",$M613*参照!$I$4,IF(AK613="2/3(多子)",$M613*参照!$I$4,IF(AK613="1/3(多子)",$M613*参照!$I$4,IF(AK613="多子世帯",$M613*参照!$I$4,IF(AK613="対象外",0))))))))))</f>
        <v>0</v>
      </c>
      <c r="CJ613" s="454" t="b">
        <f>IF(AL613="3/3",$M613*参照!$I$4,IF(AL613="2/3",$M613*参照!$I$5,IF(AL613="1/3",$M613*参照!$I$6,IF(AL613="1/4(多子)",$M613*参照!$I$4,IF(AL613="1/4(工･農)",$M613*参照!$I$7,IF(AL613="3/3(多子)",$M613*参照!$I$4,IF(AL613="2/3(多子)",$M613*参照!$I$4,IF(AL613="1/3(多子)",$M613*参照!$I$4,IF(AL613="多子世帯",$M613*参照!$I$4,IF(AL613="対象外",0))))))))))</f>
        <v>0</v>
      </c>
      <c r="CK613" s="454" t="b">
        <f>IF(AM613="3/3",$M613*参照!$I$4,IF(AM613="2/3",$M613*参照!$I$5,IF(AM613="1/3",$M613*参照!$I$6,IF(AM613="1/4(多子)",$M613*参照!$I$4,IF(AM613="1/4(工･農)",$M613*参照!$I$7,IF(AM613="3/3(多子)",$M613*参照!$I$4,IF(AM613="2/3(多子)",$M613*参照!$I$4,IF(AM613="1/3(多子)",$M613*参照!$I$4,IF(AM613="多子世帯",$M613*参照!$I$4,IF(AM613="対象外",0))))))))))</f>
        <v>0</v>
      </c>
      <c r="CL613" s="454" t="b">
        <f>IF(AN613="3/3",$M613*参照!$I$4,IF(AN613="2/3",$M613*参照!$I$5,IF(AN613="1/3",$M613*参照!$I$6,IF(AN613="1/4(多子)",$M613*参照!$I$4,IF(AN613="1/4(工･農)",$M613*参照!$I$7,IF(AN613="3/3(多子)",$M613*参照!$I$4,IF(AN613="2/3(多子)",$M613*参照!$I$4,IF(AN613="1/3(多子)",$M613*参照!$I$4,IF(AN613="多子世帯",$M613*参照!$I$4,IF(AN613="対象外",0))))))))))</f>
        <v>0</v>
      </c>
      <c r="CM613" s="454" t="b">
        <f>IF(AO613="3/3",$M613*参照!$I$4,IF(AO613="2/3",$M613*参照!$I$5,IF(AO613="1/3",$M613*参照!$I$6,IF(AO613="1/4(多子)",$M613*参照!$I$4,IF(AO613="1/4(工･農)",$M613*参照!$I$7,IF(AO613="3/3(多子)",$M613*参照!$I$4,IF(AO613="2/3(多子)",$M613*参照!$I$4,IF(AO613="1/3(多子)",$M613*参照!$I$4,IF(AO613="多子世帯",$M613*参照!$I$4,IF(AO613="対象外",0))))))))))</f>
        <v>0</v>
      </c>
      <c r="CN613" s="454" t="b">
        <f>IF(AP613="3/3",$M613*参照!$I$4,IF(AP613="2/3",$M613*参照!$I$5,IF(AP613="1/3",$M613*参照!$I$6,IF(AP613="1/4(多子)",$M613*参照!$I$4,IF(AP613="1/4(工･農)",$M613*参照!$I$7,IF(AP613="3/3(多子)",$M613*参照!$I$4,IF(AP613="2/3(多子)",$M613*参照!$I$4,IF(AP613="1/3(多子)",$M613*参照!$I$4,IF(AP613="多子世帯",$M613*参照!$I$4,IF(AP613="対象外",0))))))))))</f>
        <v>0</v>
      </c>
      <c r="CO613" s="454" t="b">
        <f>IF(AQ613="3/3",$M613*参照!$I$4,IF(AQ613="2/3",$M613*参照!$I$5,IF(AQ613="1/3",$M613*参照!$I$6,IF(AQ613="1/4(多子)",$M613*参照!$I$4,IF(AQ613="1/4(工･農)",$M613*参照!$I$7,IF(AQ613="3/3(多子)",$M613*参照!$I$4,IF(AQ613="2/3(多子)",$M613*参照!$I$4,IF(AQ613="1/3(多子)",$M613*参照!$I$4,IF(AQ613="多子世帯",$M613*参照!$I$4,IF(AQ613="対象外",0))))))))))</f>
        <v>0</v>
      </c>
      <c r="CP613" s="454" t="b">
        <f>IF(AR613="3/3",$M613*参照!$I$4,IF(AR613="2/3",$M613*参照!$I$5,IF(AR613="1/3",$M613*参照!$I$6,IF(AR613="1/4(多子)",$M613*参照!$I$4,IF(AR613="1/4(工･農)",$M613*参照!$I$7,IF(AR613="3/3(多子)",$M613*参照!$I$4,IF(AR613="2/3(多子)",$M613*参照!$I$4,IF(AR613="1/3(多子)",$M613*参照!$I$4,IF(AR613="多子世帯",$M613*参照!$I$4,IF(AR613="対象外",0))))))))))</f>
        <v>0</v>
      </c>
      <c r="CQ613" s="455" t="b">
        <f>IF(AS613="3/3",$M613*参照!$I$4,IF(AS613="2/3",$M613*参照!$I$5,IF(AS613="1/3",$M613*参照!$I$6,IF(AS613="1/4(多子)",$M613*参照!$I$4,IF(AS613="1/4(工･農)",$M613*参照!$I$7,IF(AS613="3/3(多子)",$M613*参照!$I$4,IF(AS613="2/3(多子)",$M613*参照!$I$4,IF(AS613="1/3(多子)",$M613*参照!$I$4,IF(AS613="多子世帯",$M613*参照!$I$4,IF(AS613="対象外",0))))))))))</f>
        <v>0</v>
      </c>
      <c r="CR613" s="456">
        <f t="shared" si="484"/>
        <v>0</v>
      </c>
      <c r="CS613" s="66"/>
      <c r="CT613" s="147"/>
      <c r="CU613" s="147"/>
      <c r="CV613" s="147"/>
      <c r="CW613" s="147"/>
      <c r="CX613" s="147"/>
      <c r="CY613" s="149"/>
      <c r="CZ613" s="100"/>
      <c r="DA613" s="147"/>
      <c r="DB613" s="147"/>
      <c r="DC613" s="147"/>
      <c r="DD613" s="147"/>
      <c r="DE613" s="147"/>
      <c r="DF613" s="148">
        <f t="shared" si="485"/>
        <v>0</v>
      </c>
      <c r="DG613" s="77">
        <f>IF(CD613=0,0,(ROUNDUP(O613*(BU613*参照!$C$5+BV613*参照!$C$6+BW613*参照!$C$7+BX613*参照!$C$8+BY613*参照!$C$9+BZ613*参照!$C$10+CA613*参照!$C$11+CB613*参照!$C$12+CC613*参照!$C$13)/CD613,-2)))</f>
        <v>0</v>
      </c>
      <c r="DH613" s="136" t="str">
        <f t="shared" si="456"/>
        <v>B</v>
      </c>
    </row>
    <row r="614" spans="1:112" ht="14.4">
      <c r="A614" s="138">
        <v>573</v>
      </c>
      <c r="B614" s="354"/>
      <c r="C614" s="355"/>
      <c r="D614" s="213"/>
      <c r="E614" s="213"/>
      <c r="F614" s="185"/>
      <c r="G614" s="213"/>
      <c r="H614" s="355"/>
      <c r="I614" s="237">
        <v>0</v>
      </c>
      <c r="J614" s="236">
        <f t="shared" si="457"/>
        <v>0</v>
      </c>
      <c r="K614" s="387">
        <f>IF(D614="昼間",参照!$E$4,IF(D614="夜間等",参照!$E$5,IF(D614="通信",参照!$E$6,0)))</f>
        <v>0</v>
      </c>
      <c r="L614" s="240">
        <f t="shared" si="458"/>
        <v>0</v>
      </c>
      <c r="M614" s="241">
        <f t="shared" si="459"/>
        <v>0</v>
      </c>
      <c r="N614" s="238"/>
      <c r="O614" s="238">
        <f t="shared" si="460"/>
        <v>0</v>
      </c>
      <c r="P614" s="389">
        <v>0</v>
      </c>
      <c r="Q614" s="392">
        <f>IF(D614="昼間",参照!$F$4,IF(D614="夜間等",参照!$F$5,IF(D614="通信",参照!$F$6,0)))</f>
        <v>0</v>
      </c>
      <c r="R614" s="240">
        <f t="shared" si="461"/>
        <v>0</v>
      </c>
      <c r="S614" s="214"/>
      <c r="T614" s="384">
        <f t="shared" si="462"/>
        <v>0</v>
      </c>
      <c r="U614" s="382">
        <f t="shared" si="463"/>
        <v>0</v>
      </c>
      <c r="V614" s="380">
        <f t="shared" si="464"/>
        <v>0</v>
      </c>
      <c r="W614" s="378">
        <f t="shared" si="465"/>
        <v>0</v>
      </c>
      <c r="X614" s="386" t="str">
        <f t="shared" si="435"/>
        <v>0</v>
      </c>
      <c r="Y614" s="379">
        <f t="shared" si="466"/>
        <v>0</v>
      </c>
      <c r="Z614" s="441"/>
      <c r="AA614" s="441"/>
      <c r="AB614" s="445">
        <f t="shared" si="467"/>
        <v>0</v>
      </c>
      <c r="AC614" s="356">
        <f t="shared" si="468"/>
        <v>0</v>
      </c>
      <c r="AD614" s="123">
        <f t="shared" si="436"/>
        <v>0</v>
      </c>
      <c r="AE614" s="123">
        <f t="shared" si="437"/>
        <v>0</v>
      </c>
      <c r="AF614" s="183"/>
      <c r="AG614" s="32"/>
      <c r="AH614" s="97"/>
      <c r="AI614" s="33"/>
      <c r="AJ614" s="97"/>
      <c r="AK614" s="33"/>
      <c r="AL614" s="97"/>
      <c r="AM614" s="98"/>
      <c r="AN614" s="99"/>
      <c r="AO614" s="147"/>
      <c r="AP614" s="147"/>
      <c r="AQ614" s="147"/>
      <c r="AR614" s="147"/>
      <c r="AS614" s="33"/>
      <c r="AT614" s="308">
        <f t="shared" si="438"/>
        <v>0</v>
      </c>
      <c r="AU614" s="295">
        <f t="shared" si="439"/>
        <v>0</v>
      </c>
      <c r="AV614" s="295">
        <f t="shared" si="440"/>
        <v>0</v>
      </c>
      <c r="AW614" s="295">
        <f t="shared" si="441"/>
        <v>0</v>
      </c>
      <c r="AX614" s="295">
        <f t="shared" si="442"/>
        <v>0</v>
      </c>
      <c r="AY614" s="295">
        <f t="shared" si="443"/>
        <v>0</v>
      </c>
      <c r="AZ614" s="295">
        <f t="shared" si="444"/>
        <v>0</v>
      </c>
      <c r="BA614" s="295">
        <f t="shared" si="445"/>
        <v>0</v>
      </c>
      <c r="BB614" s="310">
        <f t="shared" si="446"/>
        <v>0</v>
      </c>
      <c r="BC614" s="308">
        <f t="shared" si="447"/>
        <v>0</v>
      </c>
      <c r="BD614" s="308">
        <f t="shared" si="448"/>
        <v>0</v>
      </c>
      <c r="BE614" s="295">
        <f t="shared" si="449"/>
        <v>0</v>
      </c>
      <c r="BF614" s="308">
        <f t="shared" si="450"/>
        <v>0</v>
      </c>
      <c r="BG614" s="295">
        <f t="shared" si="451"/>
        <v>0</v>
      </c>
      <c r="BH614" s="308">
        <f t="shared" si="452"/>
        <v>0</v>
      </c>
      <c r="BI614" s="295">
        <f t="shared" si="453"/>
        <v>0</v>
      </c>
      <c r="BJ614" s="295">
        <f t="shared" si="454"/>
        <v>0</v>
      </c>
      <c r="BK614" s="310">
        <f t="shared" si="455"/>
        <v>0</v>
      </c>
      <c r="BL614" s="317">
        <f t="shared" si="469"/>
        <v>0</v>
      </c>
      <c r="BM614" s="299">
        <f t="shared" si="469"/>
        <v>0</v>
      </c>
      <c r="BN614" s="299">
        <f t="shared" si="470"/>
        <v>0</v>
      </c>
      <c r="BO614" s="299">
        <f t="shared" si="469"/>
        <v>0</v>
      </c>
      <c r="BP614" s="299">
        <f t="shared" si="471"/>
        <v>0</v>
      </c>
      <c r="BQ614" s="299">
        <f t="shared" si="469"/>
        <v>0</v>
      </c>
      <c r="BR614" s="299">
        <f t="shared" si="472"/>
        <v>0</v>
      </c>
      <c r="BS614" s="299">
        <f t="shared" si="473"/>
        <v>0</v>
      </c>
      <c r="BT614" s="318">
        <f t="shared" si="473"/>
        <v>0</v>
      </c>
      <c r="BU614" s="450">
        <f t="shared" si="474"/>
        <v>0</v>
      </c>
      <c r="BV614" s="451">
        <f t="shared" si="475"/>
        <v>0</v>
      </c>
      <c r="BW614" s="451">
        <f t="shared" si="476"/>
        <v>0</v>
      </c>
      <c r="BX614" s="451">
        <f t="shared" si="477"/>
        <v>0</v>
      </c>
      <c r="BY614" s="451">
        <f t="shared" si="478"/>
        <v>0</v>
      </c>
      <c r="BZ614" s="451">
        <f t="shared" si="479"/>
        <v>0</v>
      </c>
      <c r="CA614" s="451">
        <f t="shared" si="480"/>
        <v>0</v>
      </c>
      <c r="CB614" s="451">
        <f t="shared" si="481"/>
        <v>0</v>
      </c>
      <c r="CC614" s="451">
        <f t="shared" si="482"/>
        <v>0</v>
      </c>
      <c r="CD614" s="452">
        <f t="shared" si="483"/>
        <v>0</v>
      </c>
      <c r="CE614" s="453">
        <f>IF($AF614="3/3",$R614*参照!$J$4,IF($AF614="2/3",$R614*参照!$J$5,IF($AF614="1/3",$R614*参照!$J$6,IF($AF614="1/4(多子)",$R614*参照!$J$4,IF($AF614="1/4(工･農)",$R614*参照!$J$7,IF($AF614="3/3(多子)",$R614*参照!$J$4,IF($AF614="2/3(多子)",$R614*参照!$J$4,IF($AF614="1/3(多子)",$R614*参照!$J$4,IF($AF614="多子世帯",$R614*参照!$J$4,)))))))))</f>
        <v>0</v>
      </c>
      <c r="CF614" s="454" t="b">
        <f>IF(AH614="3/3",$M614*参照!$I$4,IF(AH614="2/3",$M614*参照!$I$5,IF(AH614="1/3",$M614*参照!$I$6,IF(AH614="1/4(多子)",$M614*参照!$I$4,IF(AH614="1/4(工･農)",$M614*参照!$I$7,IF(AH614="3/3(多子)",$M614*参照!$I$4,IF(AH614="2/3(多子)",$M614*参照!$I$4,IF(AH614="1/3(多子)",$M614*参照!$I$4,IF(AH614="多子世帯",$M614*参照!$I$4,IF(AH614="対象外",0))))))))))</f>
        <v>0</v>
      </c>
      <c r="CG614" s="454" t="b">
        <f>IF(AI614="3/3",$M614*参照!$I$4,IF(AI614="2/3",$M614*参照!$I$5,IF(AI614="1/3",$M614*参照!$I$6,IF(AI614="1/4(多子)",$M614*参照!$I$4,IF(AI614="1/4(工･農)",$M614*参照!$I$7,IF(AI614="3/3(多子)",$M614*参照!$I$4,IF(AI614="2/3(多子)",$M614*参照!$I$4,IF(AI614="1/3(多子)",$M614*参照!$I$4,IF(AI614="多子世帯",$M614*参照!$I$4,IF(AI614="対象外",0))))))))))</f>
        <v>0</v>
      </c>
      <c r="CH614" s="454" t="b">
        <f>IF(AJ614="3/3",$M614*参照!$I$4,IF(AJ614="2/3",$M614*参照!$I$5,IF(AJ614="1/3",$M614*参照!$I$6,IF(AJ614="1/4(多子)",$M614*参照!$I$4,IF(AJ614="1/4(工･農)",$M614*参照!$I$7,IF(AJ614="3/3(多子)",$M614*参照!$I$4,IF(AJ614="2/3(多子)",$M614*参照!$I$4,IF(AJ614="1/3(多子)",$M614*参照!$I$4,IF(AJ614="多子世帯",$M614*参照!$I$4,IF(AJ614="対象外",0))))))))))</f>
        <v>0</v>
      </c>
      <c r="CI614" s="454" t="b">
        <f>IF(AK614="3/3",$M614*参照!$I$4,IF(AK614="2/3",$M614*参照!$I$5,IF(AK614="1/3",$M614*参照!$I$6,IF(AK614="1/4(多子)",$M614*参照!$I$4,IF(AK614="1/4(工･農)",$M614*参照!$I$7,IF(AK614="3/3(多子)",$M614*参照!$I$4,IF(AK614="2/3(多子)",$M614*参照!$I$4,IF(AK614="1/3(多子)",$M614*参照!$I$4,IF(AK614="多子世帯",$M614*参照!$I$4,IF(AK614="対象外",0))))))))))</f>
        <v>0</v>
      </c>
      <c r="CJ614" s="454" t="b">
        <f>IF(AL614="3/3",$M614*参照!$I$4,IF(AL614="2/3",$M614*参照!$I$5,IF(AL614="1/3",$M614*参照!$I$6,IF(AL614="1/4(多子)",$M614*参照!$I$4,IF(AL614="1/4(工･農)",$M614*参照!$I$7,IF(AL614="3/3(多子)",$M614*参照!$I$4,IF(AL614="2/3(多子)",$M614*参照!$I$4,IF(AL614="1/3(多子)",$M614*参照!$I$4,IF(AL614="多子世帯",$M614*参照!$I$4,IF(AL614="対象外",0))))))))))</f>
        <v>0</v>
      </c>
      <c r="CK614" s="454" t="b">
        <f>IF(AM614="3/3",$M614*参照!$I$4,IF(AM614="2/3",$M614*参照!$I$5,IF(AM614="1/3",$M614*参照!$I$6,IF(AM614="1/4(多子)",$M614*参照!$I$4,IF(AM614="1/4(工･農)",$M614*参照!$I$7,IF(AM614="3/3(多子)",$M614*参照!$I$4,IF(AM614="2/3(多子)",$M614*参照!$I$4,IF(AM614="1/3(多子)",$M614*参照!$I$4,IF(AM614="多子世帯",$M614*参照!$I$4,IF(AM614="対象外",0))))))))))</f>
        <v>0</v>
      </c>
      <c r="CL614" s="454" t="b">
        <f>IF(AN614="3/3",$M614*参照!$I$4,IF(AN614="2/3",$M614*参照!$I$5,IF(AN614="1/3",$M614*参照!$I$6,IF(AN614="1/4(多子)",$M614*参照!$I$4,IF(AN614="1/4(工･農)",$M614*参照!$I$7,IF(AN614="3/3(多子)",$M614*参照!$I$4,IF(AN614="2/3(多子)",$M614*参照!$I$4,IF(AN614="1/3(多子)",$M614*参照!$I$4,IF(AN614="多子世帯",$M614*参照!$I$4,IF(AN614="対象外",0))))))))))</f>
        <v>0</v>
      </c>
      <c r="CM614" s="454" t="b">
        <f>IF(AO614="3/3",$M614*参照!$I$4,IF(AO614="2/3",$M614*参照!$I$5,IF(AO614="1/3",$M614*参照!$I$6,IF(AO614="1/4(多子)",$M614*参照!$I$4,IF(AO614="1/4(工･農)",$M614*参照!$I$7,IF(AO614="3/3(多子)",$M614*参照!$I$4,IF(AO614="2/3(多子)",$M614*参照!$I$4,IF(AO614="1/3(多子)",$M614*参照!$I$4,IF(AO614="多子世帯",$M614*参照!$I$4,IF(AO614="対象外",0))))))))))</f>
        <v>0</v>
      </c>
      <c r="CN614" s="454" t="b">
        <f>IF(AP614="3/3",$M614*参照!$I$4,IF(AP614="2/3",$M614*参照!$I$5,IF(AP614="1/3",$M614*参照!$I$6,IF(AP614="1/4(多子)",$M614*参照!$I$4,IF(AP614="1/4(工･農)",$M614*参照!$I$7,IF(AP614="3/3(多子)",$M614*参照!$I$4,IF(AP614="2/3(多子)",$M614*参照!$I$4,IF(AP614="1/3(多子)",$M614*参照!$I$4,IF(AP614="多子世帯",$M614*参照!$I$4,IF(AP614="対象外",0))))))))))</f>
        <v>0</v>
      </c>
      <c r="CO614" s="454" t="b">
        <f>IF(AQ614="3/3",$M614*参照!$I$4,IF(AQ614="2/3",$M614*参照!$I$5,IF(AQ614="1/3",$M614*参照!$I$6,IF(AQ614="1/4(多子)",$M614*参照!$I$4,IF(AQ614="1/4(工･農)",$M614*参照!$I$7,IF(AQ614="3/3(多子)",$M614*参照!$I$4,IF(AQ614="2/3(多子)",$M614*参照!$I$4,IF(AQ614="1/3(多子)",$M614*参照!$I$4,IF(AQ614="多子世帯",$M614*参照!$I$4,IF(AQ614="対象外",0))))))))))</f>
        <v>0</v>
      </c>
      <c r="CP614" s="454" t="b">
        <f>IF(AR614="3/3",$M614*参照!$I$4,IF(AR614="2/3",$M614*参照!$I$5,IF(AR614="1/3",$M614*参照!$I$6,IF(AR614="1/4(多子)",$M614*参照!$I$4,IF(AR614="1/4(工･農)",$M614*参照!$I$7,IF(AR614="3/3(多子)",$M614*参照!$I$4,IF(AR614="2/3(多子)",$M614*参照!$I$4,IF(AR614="1/3(多子)",$M614*参照!$I$4,IF(AR614="多子世帯",$M614*参照!$I$4,IF(AR614="対象外",0))))))))))</f>
        <v>0</v>
      </c>
      <c r="CQ614" s="455" t="b">
        <f>IF(AS614="3/3",$M614*参照!$I$4,IF(AS614="2/3",$M614*参照!$I$5,IF(AS614="1/3",$M614*参照!$I$6,IF(AS614="1/4(多子)",$M614*参照!$I$4,IF(AS614="1/4(工･農)",$M614*参照!$I$7,IF(AS614="3/3(多子)",$M614*参照!$I$4,IF(AS614="2/3(多子)",$M614*参照!$I$4,IF(AS614="1/3(多子)",$M614*参照!$I$4,IF(AS614="多子世帯",$M614*参照!$I$4,IF(AS614="対象外",0))))))))))</f>
        <v>0</v>
      </c>
      <c r="CR614" s="456">
        <f t="shared" si="484"/>
        <v>0</v>
      </c>
      <c r="CS614" s="66"/>
      <c r="CT614" s="147"/>
      <c r="CU614" s="147"/>
      <c r="CV614" s="147"/>
      <c r="CW614" s="147"/>
      <c r="CX614" s="147"/>
      <c r="CY614" s="149"/>
      <c r="CZ614" s="100"/>
      <c r="DA614" s="147"/>
      <c r="DB614" s="147"/>
      <c r="DC614" s="147"/>
      <c r="DD614" s="147"/>
      <c r="DE614" s="147"/>
      <c r="DF614" s="148">
        <f t="shared" si="485"/>
        <v>0</v>
      </c>
      <c r="DG614" s="77">
        <f>IF(CD614=0,0,(ROUNDUP(O614*(BU614*参照!$C$5+BV614*参照!$C$6+BW614*参照!$C$7+BX614*参照!$C$8+BY614*参照!$C$9+BZ614*参照!$C$10+CA614*参照!$C$11+CB614*参照!$C$12+CC614*参照!$C$13)/CD614,-2)))</f>
        <v>0</v>
      </c>
      <c r="DH614" s="136" t="str">
        <f t="shared" si="456"/>
        <v>B</v>
      </c>
    </row>
    <row r="615" spans="1:112" ht="14.4">
      <c r="A615" s="138">
        <v>574</v>
      </c>
      <c r="B615" s="354"/>
      <c r="C615" s="355"/>
      <c r="D615" s="213"/>
      <c r="E615" s="213"/>
      <c r="F615" s="185"/>
      <c r="G615" s="213"/>
      <c r="H615" s="355"/>
      <c r="I615" s="237">
        <v>0</v>
      </c>
      <c r="J615" s="236">
        <f t="shared" si="457"/>
        <v>0</v>
      </c>
      <c r="K615" s="387">
        <f>IF(D615="昼間",参照!$E$4,IF(D615="夜間等",参照!$E$5,IF(D615="通信",参照!$E$6,0)))</f>
        <v>0</v>
      </c>
      <c r="L615" s="240">
        <f t="shared" si="458"/>
        <v>0</v>
      </c>
      <c r="M615" s="241">
        <f t="shared" si="459"/>
        <v>0</v>
      </c>
      <c r="N615" s="238"/>
      <c r="O615" s="238">
        <f t="shared" si="460"/>
        <v>0</v>
      </c>
      <c r="P615" s="389">
        <v>0</v>
      </c>
      <c r="Q615" s="392">
        <f>IF(D615="昼間",参照!$F$4,IF(D615="夜間等",参照!$F$5,IF(D615="通信",参照!$F$6,0)))</f>
        <v>0</v>
      </c>
      <c r="R615" s="240">
        <f t="shared" si="461"/>
        <v>0</v>
      </c>
      <c r="S615" s="214"/>
      <c r="T615" s="384">
        <f t="shared" si="462"/>
        <v>0</v>
      </c>
      <c r="U615" s="382">
        <f t="shared" si="463"/>
        <v>0</v>
      </c>
      <c r="V615" s="380">
        <f t="shared" si="464"/>
        <v>0</v>
      </c>
      <c r="W615" s="378">
        <f t="shared" si="465"/>
        <v>0</v>
      </c>
      <c r="X615" s="386" t="str">
        <f t="shared" si="435"/>
        <v>0</v>
      </c>
      <c r="Y615" s="379">
        <f t="shared" si="466"/>
        <v>0</v>
      </c>
      <c r="Z615" s="441"/>
      <c r="AA615" s="441"/>
      <c r="AB615" s="445">
        <f t="shared" si="467"/>
        <v>0</v>
      </c>
      <c r="AC615" s="356">
        <f t="shared" si="468"/>
        <v>0</v>
      </c>
      <c r="AD615" s="123">
        <f t="shared" si="436"/>
        <v>0</v>
      </c>
      <c r="AE615" s="123">
        <f t="shared" si="437"/>
        <v>0</v>
      </c>
      <c r="AF615" s="183"/>
      <c r="AG615" s="32"/>
      <c r="AH615" s="97"/>
      <c r="AI615" s="33"/>
      <c r="AJ615" s="97"/>
      <c r="AK615" s="33"/>
      <c r="AL615" s="97"/>
      <c r="AM615" s="98"/>
      <c r="AN615" s="99"/>
      <c r="AO615" s="147"/>
      <c r="AP615" s="147"/>
      <c r="AQ615" s="147"/>
      <c r="AR615" s="147"/>
      <c r="AS615" s="33"/>
      <c r="AT615" s="308">
        <f t="shared" si="438"/>
        <v>0</v>
      </c>
      <c r="AU615" s="295">
        <f t="shared" si="439"/>
        <v>0</v>
      </c>
      <c r="AV615" s="295">
        <f t="shared" si="440"/>
        <v>0</v>
      </c>
      <c r="AW615" s="295">
        <f t="shared" si="441"/>
        <v>0</v>
      </c>
      <c r="AX615" s="295">
        <f t="shared" si="442"/>
        <v>0</v>
      </c>
      <c r="AY615" s="295">
        <f t="shared" si="443"/>
        <v>0</v>
      </c>
      <c r="AZ615" s="295">
        <f t="shared" si="444"/>
        <v>0</v>
      </c>
      <c r="BA615" s="295">
        <f t="shared" si="445"/>
        <v>0</v>
      </c>
      <c r="BB615" s="310">
        <f t="shared" si="446"/>
        <v>0</v>
      </c>
      <c r="BC615" s="308">
        <f t="shared" si="447"/>
        <v>0</v>
      </c>
      <c r="BD615" s="308">
        <f t="shared" si="448"/>
        <v>0</v>
      </c>
      <c r="BE615" s="295">
        <f t="shared" si="449"/>
        <v>0</v>
      </c>
      <c r="BF615" s="308">
        <f t="shared" si="450"/>
        <v>0</v>
      </c>
      <c r="BG615" s="295">
        <f t="shared" si="451"/>
        <v>0</v>
      </c>
      <c r="BH615" s="308">
        <f t="shared" si="452"/>
        <v>0</v>
      </c>
      <c r="BI615" s="295">
        <f t="shared" si="453"/>
        <v>0</v>
      </c>
      <c r="BJ615" s="295">
        <f t="shared" si="454"/>
        <v>0</v>
      </c>
      <c r="BK615" s="310">
        <f t="shared" si="455"/>
        <v>0</v>
      </c>
      <c r="BL615" s="317">
        <f t="shared" si="469"/>
        <v>0</v>
      </c>
      <c r="BM615" s="299">
        <f t="shared" si="469"/>
        <v>0</v>
      </c>
      <c r="BN615" s="299">
        <f t="shared" si="470"/>
        <v>0</v>
      </c>
      <c r="BO615" s="299">
        <f t="shared" si="469"/>
        <v>0</v>
      </c>
      <c r="BP615" s="299">
        <f t="shared" si="471"/>
        <v>0</v>
      </c>
      <c r="BQ615" s="299">
        <f t="shared" si="469"/>
        <v>0</v>
      </c>
      <c r="BR615" s="299">
        <f t="shared" si="472"/>
        <v>0</v>
      </c>
      <c r="BS615" s="299">
        <f t="shared" si="473"/>
        <v>0</v>
      </c>
      <c r="BT615" s="318">
        <f t="shared" si="473"/>
        <v>0</v>
      </c>
      <c r="BU615" s="450">
        <f t="shared" si="474"/>
        <v>0</v>
      </c>
      <c r="BV615" s="451">
        <f t="shared" si="475"/>
        <v>0</v>
      </c>
      <c r="BW615" s="451">
        <f t="shared" si="476"/>
        <v>0</v>
      </c>
      <c r="BX615" s="451">
        <f t="shared" si="477"/>
        <v>0</v>
      </c>
      <c r="BY615" s="451">
        <f t="shared" si="478"/>
        <v>0</v>
      </c>
      <c r="BZ615" s="451">
        <f t="shared" si="479"/>
        <v>0</v>
      </c>
      <c r="CA615" s="451">
        <f t="shared" si="480"/>
        <v>0</v>
      </c>
      <c r="CB615" s="451">
        <f t="shared" si="481"/>
        <v>0</v>
      </c>
      <c r="CC615" s="451">
        <f t="shared" si="482"/>
        <v>0</v>
      </c>
      <c r="CD615" s="452">
        <f t="shared" si="483"/>
        <v>0</v>
      </c>
      <c r="CE615" s="453">
        <f>IF($AF615="3/3",$R615*参照!$J$4,IF($AF615="2/3",$R615*参照!$J$5,IF($AF615="1/3",$R615*参照!$J$6,IF($AF615="1/4(多子)",$R615*参照!$J$4,IF($AF615="1/4(工･農)",$R615*参照!$J$7,IF($AF615="3/3(多子)",$R615*参照!$J$4,IF($AF615="2/3(多子)",$R615*参照!$J$4,IF($AF615="1/3(多子)",$R615*参照!$J$4,IF($AF615="多子世帯",$R615*参照!$J$4,)))))))))</f>
        <v>0</v>
      </c>
      <c r="CF615" s="454" t="b">
        <f>IF(AH615="3/3",$M615*参照!$I$4,IF(AH615="2/3",$M615*参照!$I$5,IF(AH615="1/3",$M615*参照!$I$6,IF(AH615="1/4(多子)",$M615*参照!$I$4,IF(AH615="1/4(工･農)",$M615*参照!$I$7,IF(AH615="3/3(多子)",$M615*参照!$I$4,IF(AH615="2/3(多子)",$M615*参照!$I$4,IF(AH615="1/3(多子)",$M615*参照!$I$4,IF(AH615="多子世帯",$M615*参照!$I$4,IF(AH615="対象外",0))))))))))</f>
        <v>0</v>
      </c>
      <c r="CG615" s="454" t="b">
        <f>IF(AI615="3/3",$M615*参照!$I$4,IF(AI615="2/3",$M615*参照!$I$5,IF(AI615="1/3",$M615*参照!$I$6,IF(AI615="1/4(多子)",$M615*参照!$I$4,IF(AI615="1/4(工･農)",$M615*参照!$I$7,IF(AI615="3/3(多子)",$M615*参照!$I$4,IF(AI615="2/3(多子)",$M615*参照!$I$4,IF(AI615="1/3(多子)",$M615*参照!$I$4,IF(AI615="多子世帯",$M615*参照!$I$4,IF(AI615="対象外",0))))))))))</f>
        <v>0</v>
      </c>
      <c r="CH615" s="454" t="b">
        <f>IF(AJ615="3/3",$M615*参照!$I$4,IF(AJ615="2/3",$M615*参照!$I$5,IF(AJ615="1/3",$M615*参照!$I$6,IF(AJ615="1/4(多子)",$M615*参照!$I$4,IF(AJ615="1/4(工･農)",$M615*参照!$I$7,IF(AJ615="3/3(多子)",$M615*参照!$I$4,IF(AJ615="2/3(多子)",$M615*参照!$I$4,IF(AJ615="1/3(多子)",$M615*参照!$I$4,IF(AJ615="多子世帯",$M615*参照!$I$4,IF(AJ615="対象外",0))))))))))</f>
        <v>0</v>
      </c>
      <c r="CI615" s="454" t="b">
        <f>IF(AK615="3/3",$M615*参照!$I$4,IF(AK615="2/3",$M615*参照!$I$5,IF(AK615="1/3",$M615*参照!$I$6,IF(AK615="1/4(多子)",$M615*参照!$I$4,IF(AK615="1/4(工･農)",$M615*参照!$I$7,IF(AK615="3/3(多子)",$M615*参照!$I$4,IF(AK615="2/3(多子)",$M615*参照!$I$4,IF(AK615="1/3(多子)",$M615*参照!$I$4,IF(AK615="多子世帯",$M615*参照!$I$4,IF(AK615="対象外",0))))))))))</f>
        <v>0</v>
      </c>
      <c r="CJ615" s="454" t="b">
        <f>IF(AL615="3/3",$M615*参照!$I$4,IF(AL615="2/3",$M615*参照!$I$5,IF(AL615="1/3",$M615*参照!$I$6,IF(AL615="1/4(多子)",$M615*参照!$I$4,IF(AL615="1/4(工･農)",$M615*参照!$I$7,IF(AL615="3/3(多子)",$M615*参照!$I$4,IF(AL615="2/3(多子)",$M615*参照!$I$4,IF(AL615="1/3(多子)",$M615*参照!$I$4,IF(AL615="多子世帯",$M615*参照!$I$4,IF(AL615="対象外",0))))))))))</f>
        <v>0</v>
      </c>
      <c r="CK615" s="454" t="b">
        <f>IF(AM615="3/3",$M615*参照!$I$4,IF(AM615="2/3",$M615*参照!$I$5,IF(AM615="1/3",$M615*参照!$I$6,IF(AM615="1/4(多子)",$M615*参照!$I$4,IF(AM615="1/4(工･農)",$M615*参照!$I$7,IF(AM615="3/3(多子)",$M615*参照!$I$4,IF(AM615="2/3(多子)",$M615*参照!$I$4,IF(AM615="1/3(多子)",$M615*参照!$I$4,IF(AM615="多子世帯",$M615*参照!$I$4,IF(AM615="対象外",0))))))))))</f>
        <v>0</v>
      </c>
      <c r="CL615" s="454" t="b">
        <f>IF(AN615="3/3",$M615*参照!$I$4,IF(AN615="2/3",$M615*参照!$I$5,IF(AN615="1/3",$M615*参照!$I$6,IF(AN615="1/4(多子)",$M615*参照!$I$4,IF(AN615="1/4(工･農)",$M615*参照!$I$7,IF(AN615="3/3(多子)",$M615*参照!$I$4,IF(AN615="2/3(多子)",$M615*参照!$I$4,IF(AN615="1/3(多子)",$M615*参照!$I$4,IF(AN615="多子世帯",$M615*参照!$I$4,IF(AN615="対象外",0))))))))))</f>
        <v>0</v>
      </c>
      <c r="CM615" s="454" t="b">
        <f>IF(AO615="3/3",$M615*参照!$I$4,IF(AO615="2/3",$M615*参照!$I$5,IF(AO615="1/3",$M615*参照!$I$6,IF(AO615="1/4(多子)",$M615*参照!$I$4,IF(AO615="1/4(工･農)",$M615*参照!$I$7,IF(AO615="3/3(多子)",$M615*参照!$I$4,IF(AO615="2/3(多子)",$M615*参照!$I$4,IF(AO615="1/3(多子)",$M615*参照!$I$4,IF(AO615="多子世帯",$M615*参照!$I$4,IF(AO615="対象外",0))))))))))</f>
        <v>0</v>
      </c>
      <c r="CN615" s="454" t="b">
        <f>IF(AP615="3/3",$M615*参照!$I$4,IF(AP615="2/3",$M615*参照!$I$5,IF(AP615="1/3",$M615*参照!$I$6,IF(AP615="1/4(多子)",$M615*参照!$I$4,IF(AP615="1/4(工･農)",$M615*参照!$I$7,IF(AP615="3/3(多子)",$M615*参照!$I$4,IF(AP615="2/3(多子)",$M615*参照!$I$4,IF(AP615="1/3(多子)",$M615*参照!$I$4,IF(AP615="多子世帯",$M615*参照!$I$4,IF(AP615="対象外",0))))))))))</f>
        <v>0</v>
      </c>
      <c r="CO615" s="454" t="b">
        <f>IF(AQ615="3/3",$M615*参照!$I$4,IF(AQ615="2/3",$M615*参照!$I$5,IF(AQ615="1/3",$M615*参照!$I$6,IF(AQ615="1/4(多子)",$M615*参照!$I$4,IF(AQ615="1/4(工･農)",$M615*参照!$I$7,IF(AQ615="3/3(多子)",$M615*参照!$I$4,IF(AQ615="2/3(多子)",$M615*参照!$I$4,IF(AQ615="1/3(多子)",$M615*参照!$I$4,IF(AQ615="多子世帯",$M615*参照!$I$4,IF(AQ615="対象外",0))))))))))</f>
        <v>0</v>
      </c>
      <c r="CP615" s="454" t="b">
        <f>IF(AR615="3/3",$M615*参照!$I$4,IF(AR615="2/3",$M615*参照!$I$5,IF(AR615="1/3",$M615*参照!$I$6,IF(AR615="1/4(多子)",$M615*参照!$I$4,IF(AR615="1/4(工･農)",$M615*参照!$I$7,IF(AR615="3/3(多子)",$M615*参照!$I$4,IF(AR615="2/3(多子)",$M615*参照!$I$4,IF(AR615="1/3(多子)",$M615*参照!$I$4,IF(AR615="多子世帯",$M615*参照!$I$4,IF(AR615="対象外",0))))))))))</f>
        <v>0</v>
      </c>
      <c r="CQ615" s="455" t="b">
        <f>IF(AS615="3/3",$M615*参照!$I$4,IF(AS615="2/3",$M615*参照!$I$5,IF(AS615="1/3",$M615*参照!$I$6,IF(AS615="1/4(多子)",$M615*参照!$I$4,IF(AS615="1/4(工･農)",$M615*参照!$I$7,IF(AS615="3/3(多子)",$M615*参照!$I$4,IF(AS615="2/3(多子)",$M615*参照!$I$4,IF(AS615="1/3(多子)",$M615*参照!$I$4,IF(AS615="多子世帯",$M615*参照!$I$4,IF(AS615="対象外",0))))))))))</f>
        <v>0</v>
      </c>
      <c r="CR615" s="456">
        <f t="shared" si="484"/>
        <v>0</v>
      </c>
      <c r="CS615" s="66"/>
      <c r="CT615" s="147"/>
      <c r="CU615" s="147"/>
      <c r="CV615" s="147"/>
      <c r="CW615" s="147"/>
      <c r="CX615" s="147"/>
      <c r="CY615" s="149"/>
      <c r="CZ615" s="100"/>
      <c r="DA615" s="147"/>
      <c r="DB615" s="147"/>
      <c r="DC615" s="147"/>
      <c r="DD615" s="147"/>
      <c r="DE615" s="147"/>
      <c r="DF615" s="148">
        <f t="shared" si="485"/>
        <v>0</v>
      </c>
      <c r="DG615" s="77">
        <f>IF(CD615=0,0,(ROUNDUP(O615*(BU615*参照!$C$5+BV615*参照!$C$6+BW615*参照!$C$7+BX615*参照!$C$8+BY615*参照!$C$9+BZ615*参照!$C$10+CA615*参照!$C$11+CB615*参照!$C$12+CC615*参照!$C$13)/CD615,-2)))</f>
        <v>0</v>
      </c>
      <c r="DH615" s="136" t="str">
        <f t="shared" si="456"/>
        <v>B</v>
      </c>
    </row>
    <row r="616" spans="1:112" ht="14.4">
      <c r="A616" s="138">
        <v>575</v>
      </c>
      <c r="B616" s="354"/>
      <c r="C616" s="355"/>
      <c r="D616" s="213"/>
      <c r="E616" s="213"/>
      <c r="F616" s="185"/>
      <c r="G616" s="213"/>
      <c r="H616" s="355"/>
      <c r="I616" s="237">
        <v>0</v>
      </c>
      <c r="J616" s="236">
        <f t="shared" si="457"/>
        <v>0</v>
      </c>
      <c r="K616" s="387">
        <f>IF(D616="昼間",参照!$E$4,IF(D616="夜間等",参照!$E$5,IF(D616="通信",参照!$E$6,0)))</f>
        <v>0</v>
      </c>
      <c r="L616" s="240">
        <f t="shared" si="458"/>
        <v>0</v>
      </c>
      <c r="M616" s="241">
        <f t="shared" si="459"/>
        <v>0</v>
      </c>
      <c r="N616" s="238"/>
      <c r="O616" s="238">
        <f t="shared" si="460"/>
        <v>0</v>
      </c>
      <c r="P616" s="389">
        <v>0</v>
      </c>
      <c r="Q616" s="392">
        <f>IF(D616="昼間",参照!$F$4,IF(D616="夜間等",参照!$F$5,IF(D616="通信",参照!$F$6,0)))</f>
        <v>0</v>
      </c>
      <c r="R616" s="240">
        <f t="shared" si="461"/>
        <v>0</v>
      </c>
      <c r="S616" s="214"/>
      <c r="T616" s="384">
        <f t="shared" si="462"/>
        <v>0</v>
      </c>
      <c r="U616" s="382">
        <f t="shared" si="463"/>
        <v>0</v>
      </c>
      <c r="V616" s="380">
        <f t="shared" si="464"/>
        <v>0</v>
      </c>
      <c r="W616" s="378">
        <f t="shared" si="465"/>
        <v>0</v>
      </c>
      <c r="X616" s="386" t="str">
        <f t="shared" si="435"/>
        <v>0</v>
      </c>
      <c r="Y616" s="379">
        <f t="shared" si="466"/>
        <v>0</v>
      </c>
      <c r="Z616" s="441"/>
      <c r="AA616" s="441"/>
      <c r="AB616" s="445">
        <f t="shared" si="467"/>
        <v>0</v>
      </c>
      <c r="AC616" s="356">
        <f t="shared" si="468"/>
        <v>0</v>
      </c>
      <c r="AD616" s="123">
        <f t="shared" si="436"/>
        <v>0</v>
      </c>
      <c r="AE616" s="123">
        <f t="shared" si="437"/>
        <v>0</v>
      </c>
      <c r="AF616" s="183"/>
      <c r="AG616" s="32"/>
      <c r="AH616" s="97"/>
      <c r="AI616" s="33"/>
      <c r="AJ616" s="97"/>
      <c r="AK616" s="33"/>
      <c r="AL616" s="97"/>
      <c r="AM616" s="98"/>
      <c r="AN616" s="99"/>
      <c r="AO616" s="147"/>
      <c r="AP616" s="147"/>
      <c r="AQ616" s="147"/>
      <c r="AR616" s="147"/>
      <c r="AS616" s="33"/>
      <c r="AT616" s="308">
        <f t="shared" si="438"/>
        <v>0</v>
      </c>
      <c r="AU616" s="295">
        <f t="shared" si="439"/>
        <v>0</v>
      </c>
      <c r="AV616" s="295">
        <f t="shared" si="440"/>
        <v>0</v>
      </c>
      <c r="AW616" s="295">
        <f t="shared" si="441"/>
        <v>0</v>
      </c>
      <c r="AX616" s="295">
        <f t="shared" si="442"/>
        <v>0</v>
      </c>
      <c r="AY616" s="295">
        <f t="shared" si="443"/>
        <v>0</v>
      </c>
      <c r="AZ616" s="295">
        <f t="shared" si="444"/>
        <v>0</v>
      </c>
      <c r="BA616" s="295">
        <f t="shared" si="445"/>
        <v>0</v>
      </c>
      <c r="BB616" s="310">
        <f t="shared" si="446"/>
        <v>0</v>
      </c>
      <c r="BC616" s="308">
        <f t="shared" si="447"/>
        <v>0</v>
      </c>
      <c r="BD616" s="308">
        <f t="shared" si="448"/>
        <v>0</v>
      </c>
      <c r="BE616" s="295">
        <f t="shared" si="449"/>
        <v>0</v>
      </c>
      <c r="BF616" s="308">
        <f t="shared" si="450"/>
        <v>0</v>
      </c>
      <c r="BG616" s="295">
        <f t="shared" si="451"/>
        <v>0</v>
      </c>
      <c r="BH616" s="308">
        <f t="shared" si="452"/>
        <v>0</v>
      </c>
      <c r="BI616" s="295">
        <f t="shared" si="453"/>
        <v>0</v>
      </c>
      <c r="BJ616" s="295">
        <f t="shared" si="454"/>
        <v>0</v>
      </c>
      <c r="BK616" s="310">
        <f t="shared" si="455"/>
        <v>0</v>
      </c>
      <c r="BL616" s="317">
        <f t="shared" si="469"/>
        <v>0</v>
      </c>
      <c r="BM616" s="299">
        <f t="shared" si="469"/>
        <v>0</v>
      </c>
      <c r="BN616" s="299">
        <f t="shared" si="470"/>
        <v>0</v>
      </c>
      <c r="BO616" s="299">
        <f t="shared" si="469"/>
        <v>0</v>
      </c>
      <c r="BP616" s="299">
        <f t="shared" si="471"/>
        <v>0</v>
      </c>
      <c r="BQ616" s="299">
        <f t="shared" si="469"/>
        <v>0</v>
      </c>
      <c r="BR616" s="299">
        <f t="shared" si="472"/>
        <v>0</v>
      </c>
      <c r="BS616" s="299">
        <f t="shared" si="473"/>
        <v>0</v>
      </c>
      <c r="BT616" s="318">
        <f t="shared" si="473"/>
        <v>0</v>
      </c>
      <c r="BU616" s="450">
        <f t="shared" si="474"/>
        <v>0</v>
      </c>
      <c r="BV616" s="451">
        <f t="shared" si="475"/>
        <v>0</v>
      </c>
      <c r="BW616" s="451">
        <f t="shared" si="476"/>
        <v>0</v>
      </c>
      <c r="BX616" s="451">
        <f t="shared" si="477"/>
        <v>0</v>
      </c>
      <c r="BY616" s="451">
        <f t="shared" si="478"/>
        <v>0</v>
      </c>
      <c r="BZ616" s="451">
        <f t="shared" si="479"/>
        <v>0</v>
      </c>
      <c r="CA616" s="451">
        <f t="shared" si="480"/>
        <v>0</v>
      </c>
      <c r="CB616" s="451">
        <f t="shared" si="481"/>
        <v>0</v>
      </c>
      <c r="CC616" s="451">
        <f t="shared" si="482"/>
        <v>0</v>
      </c>
      <c r="CD616" s="452">
        <f t="shared" si="483"/>
        <v>0</v>
      </c>
      <c r="CE616" s="453">
        <f>IF($AF616="3/3",$R616*参照!$J$4,IF($AF616="2/3",$R616*参照!$J$5,IF($AF616="1/3",$R616*参照!$J$6,IF($AF616="1/4(多子)",$R616*参照!$J$4,IF($AF616="1/4(工･農)",$R616*参照!$J$7,IF($AF616="3/3(多子)",$R616*参照!$J$4,IF($AF616="2/3(多子)",$R616*参照!$J$4,IF($AF616="1/3(多子)",$R616*参照!$J$4,IF($AF616="多子世帯",$R616*参照!$J$4,)))))))))</f>
        <v>0</v>
      </c>
      <c r="CF616" s="454" t="b">
        <f>IF(AH616="3/3",$M616*参照!$I$4,IF(AH616="2/3",$M616*参照!$I$5,IF(AH616="1/3",$M616*参照!$I$6,IF(AH616="1/4(多子)",$M616*参照!$I$4,IF(AH616="1/4(工･農)",$M616*参照!$I$7,IF(AH616="3/3(多子)",$M616*参照!$I$4,IF(AH616="2/3(多子)",$M616*参照!$I$4,IF(AH616="1/3(多子)",$M616*参照!$I$4,IF(AH616="多子世帯",$M616*参照!$I$4,IF(AH616="対象外",0))))))))))</f>
        <v>0</v>
      </c>
      <c r="CG616" s="454" t="b">
        <f>IF(AI616="3/3",$M616*参照!$I$4,IF(AI616="2/3",$M616*参照!$I$5,IF(AI616="1/3",$M616*参照!$I$6,IF(AI616="1/4(多子)",$M616*参照!$I$4,IF(AI616="1/4(工･農)",$M616*参照!$I$7,IF(AI616="3/3(多子)",$M616*参照!$I$4,IF(AI616="2/3(多子)",$M616*参照!$I$4,IF(AI616="1/3(多子)",$M616*参照!$I$4,IF(AI616="多子世帯",$M616*参照!$I$4,IF(AI616="対象外",0))))))))))</f>
        <v>0</v>
      </c>
      <c r="CH616" s="454" t="b">
        <f>IF(AJ616="3/3",$M616*参照!$I$4,IF(AJ616="2/3",$M616*参照!$I$5,IF(AJ616="1/3",$M616*参照!$I$6,IF(AJ616="1/4(多子)",$M616*参照!$I$4,IF(AJ616="1/4(工･農)",$M616*参照!$I$7,IF(AJ616="3/3(多子)",$M616*参照!$I$4,IF(AJ616="2/3(多子)",$M616*参照!$I$4,IF(AJ616="1/3(多子)",$M616*参照!$I$4,IF(AJ616="多子世帯",$M616*参照!$I$4,IF(AJ616="対象外",0))))))))))</f>
        <v>0</v>
      </c>
      <c r="CI616" s="454" t="b">
        <f>IF(AK616="3/3",$M616*参照!$I$4,IF(AK616="2/3",$M616*参照!$I$5,IF(AK616="1/3",$M616*参照!$I$6,IF(AK616="1/4(多子)",$M616*参照!$I$4,IF(AK616="1/4(工･農)",$M616*参照!$I$7,IF(AK616="3/3(多子)",$M616*参照!$I$4,IF(AK616="2/3(多子)",$M616*参照!$I$4,IF(AK616="1/3(多子)",$M616*参照!$I$4,IF(AK616="多子世帯",$M616*参照!$I$4,IF(AK616="対象外",0))))))))))</f>
        <v>0</v>
      </c>
      <c r="CJ616" s="454" t="b">
        <f>IF(AL616="3/3",$M616*参照!$I$4,IF(AL616="2/3",$M616*参照!$I$5,IF(AL616="1/3",$M616*参照!$I$6,IF(AL616="1/4(多子)",$M616*参照!$I$4,IF(AL616="1/4(工･農)",$M616*参照!$I$7,IF(AL616="3/3(多子)",$M616*参照!$I$4,IF(AL616="2/3(多子)",$M616*参照!$I$4,IF(AL616="1/3(多子)",$M616*参照!$I$4,IF(AL616="多子世帯",$M616*参照!$I$4,IF(AL616="対象外",0))))))))))</f>
        <v>0</v>
      </c>
      <c r="CK616" s="454" t="b">
        <f>IF(AM616="3/3",$M616*参照!$I$4,IF(AM616="2/3",$M616*参照!$I$5,IF(AM616="1/3",$M616*参照!$I$6,IF(AM616="1/4(多子)",$M616*参照!$I$4,IF(AM616="1/4(工･農)",$M616*参照!$I$7,IF(AM616="3/3(多子)",$M616*参照!$I$4,IF(AM616="2/3(多子)",$M616*参照!$I$4,IF(AM616="1/3(多子)",$M616*参照!$I$4,IF(AM616="多子世帯",$M616*参照!$I$4,IF(AM616="対象外",0))))))))))</f>
        <v>0</v>
      </c>
      <c r="CL616" s="454" t="b">
        <f>IF(AN616="3/3",$M616*参照!$I$4,IF(AN616="2/3",$M616*参照!$I$5,IF(AN616="1/3",$M616*参照!$I$6,IF(AN616="1/4(多子)",$M616*参照!$I$4,IF(AN616="1/4(工･農)",$M616*参照!$I$7,IF(AN616="3/3(多子)",$M616*参照!$I$4,IF(AN616="2/3(多子)",$M616*参照!$I$4,IF(AN616="1/3(多子)",$M616*参照!$I$4,IF(AN616="多子世帯",$M616*参照!$I$4,IF(AN616="対象外",0))))))))))</f>
        <v>0</v>
      </c>
      <c r="CM616" s="454" t="b">
        <f>IF(AO616="3/3",$M616*参照!$I$4,IF(AO616="2/3",$M616*参照!$I$5,IF(AO616="1/3",$M616*参照!$I$6,IF(AO616="1/4(多子)",$M616*参照!$I$4,IF(AO616="1/4(工･農)",$M616*参照!$I$7,IF(AO616="3/3(多子)",$M616*参照!$I$4,IF(AO616="2/3(多子)",$M616*参照!$I$4,IF(AO616="1/3(多子)",$M616*参照!$I$4,IF(AO616="多子世帯",$M616*参照!$I$4,IF(AO616="対象外",0))))))))))</f>
        <v>0</v>
      </c>
      <c r="CN616" s="454" t="b">
        <f>IF(AP616="3/3",$M616*参照!$I$4,IF(AP616="2/3",$M616*参照!$I$5,IF(AP616="1/3",$M616*参照!$I$6,IF(AP616="1/4(多子)",$M616*参照!$I$4,IF(AP616="1/4(工･農)",$M616*参照!$I$7,IF(AP616="3/3(多子)",$M616*参照!$I$4,IF(AP616="2/3(多子)",$M616*参照!$I$4,IF(AP616="1/3(多子)",$M616*参照!$I$4,IF(AP616="多子世帯",$M616*参照!$I$4,IF(AP616="対象外",0))))))))))</f>
        <v>0</v>
      </c>
      <c r="CO616" s="454" t="b">
        <f>IF(AQ616="3/3",$M616*参照!$I$4,IF(AQ616="2/3",$M616*参照!$I$5,IF(AQ616="1/3",$M616*参照!$I$6,IF(AQ616="1/4(多子)",$M616*参照!$I$4,IF(AQ616="1/4(工･農)",$M616*参照!$I$7,IF(AQ616="3/3(多子)",$M616*参照!$I$4,IF(AQ616="2/3(多子)",$M616*参照!$I$4,IF(AQ616="1/3(多子)",$M616*参照!$I$4,IF(AQ616="多子世帯",$M616*参照!$I$4,IF(AQ616="対象外",0))))))))))</f>
        <v>0</v>
      </c>
      <c r="CP616" s="454" t="b">
        <f>IF(AR616="3/3",$M616*参照!$I$4,IF(AR616="2/3",$M616*参照!$I$5,IF(AR616="1/3",$M616*参照!$I$6,IF(AR616="1/4(多子)",$M616*参照!$I$4,IF(AR616="1/4(工･農)",$M616*参照!$I$7,IF(AR616="3/3(多子)",$M616*参照!$I$4,IF(AR616="2/3(多子)",$M616*参照!$I$4,IF(AR616="1/3(多子)",$M616*参照!$I$4,IF(AR616="多子世帯",$M616*参照!$I$4,IF(AR616="対象外",0))))))))))</f>
        <v>0</v>
      </c>
      <c r="CQ616" s="455" t="b">
        <f>IF(AS616="3/3",$M616*参照!$I$4,IF(AS616="2/3",$M616*参照!$I$5,IF(AS616="1/3",$M616*参照!$I$6,IF(AS616="1/4(多子)",$M616*参照!$I$4,IF(AS616="1/4(工･農)",$M616*参照!$I$7,IF(AS616="3/3(多子)",$M616*参照!$I$4,IF(AS616="2/3(多子)",$M616*参照!$I$4,IF(AS616="1/3(多子)",$M616*参照!$I$4,IF(AS616="多子世帯",$M616*参照!$I$4,IF(AS616="対象外",0))))))))))</f>
        <v>0</v>
      </c>
      <c r="CR616" s="456">
        <f t="shared" si="484"/>
        <v>0</v>
      </c>
      <c r="CS616" s="66"/>
      <c r="CT616" s="147"/>
      <c r="CU616" s="147"/>
      <c r="CV616" s="147"/>
      <c r="CW616" s="147"/>
      <c r="CX616" s="147"/>
      <c r="CY616" s="149"/>
      <c r="CZ616" s="100"/>
      <c r="DA616" s="147"/>
      <c r="DB616" s="147"/>
      <c r="DC616" s="147"/>
      <c r="DD616" s="147"/>
      <c r="DE616" s="147"/>
      <c r="DF616" s="148">
        <f t="shared" si="485"/>
        <v>0</v>
      </c>
      <c r="DG616" s="77">
        <f>IF(CD616=0,0,(ROUNDUP(O616*(BU616*参照!$C$5+BV616*参照!$C$6+BW616*参照!$C$7+BX616*参照!$C$8+BY616*参照!$C$9+BZ616*参照!$C$10+CA616*参照!$C$11+CB616*参照!$C$12+CC616*参照!$C$13)/CD616,-2)))</f>
        <v>0</v>
      </c>
      <c r="DH616" s="136" t="str">
        <f t="shared" si="456"/>
        <v>B</v>
      </c>
    </row>
    <row r="617" spans="1:112" ht="14.4">
      <c r="A617" s="138">
        <v>576</v>
      </c>
      <c r="B617" s="354"/>
      <c r="C617" s="355"/>
      <c r="D617" s="213"/>
      <c r="E617" s="213"/>
      <c r="F617" s="185"/>
      <c r="G617" s="213"/>
      <c r="H617" s="355"/>
      <c r="I617" s="237">
        <v>0</v>
      </c>
      <c r="J617" s="236">
        <f t="shared" si="457"/>
        <v>0</v>
      </c>
      <c r="K617" s="387">
        <f>IF(D617="昼間",参照!$E$4,IF(D617="夜間等",参照!$E$5,IF(D617="通信",参照!$E$6,0)))</f>
        <v>0</v>
      </c>
      <c r="L617" s="240">
        <f t="shared" si="458"/>
        <v>0</v>
      </c>
      <c r="M617" s="241">
        <f t="shared" si="459"/>
        <v>0</v>
      </c>
      <c r="N617" s="238"/>
      <c r="O617" s="238">
        <f t="shared" si="460"/>
        <v>0</v>
      </c>
      <c r="P617" s="389">
        <v>0</v>
      </c>
      <c r="Q617" s="392">
        <f>IF(D617="昼間",参照!$F$4,IF(D617="夜間等",参照!$F$5,IF(D617="通信",参照!$F$6,0)))</f>
        <v>0</v>
      </c>
      <c r="R617" s="240">
        <f t="shared" si="461"/>
        <v>0</v>
      </c>
      <c r="S617" s="214"/>
      <c r="T617" s="384">
        <f t="shared" si="462"/>
        <v>0</v>
      </c>
      <c r="U617" s="382">
        <f t="shared" si="463"/>
        <v>0</v>
      </c>
      <c r="V617" s="380">
        <f t="shared" si="464"/>
        <v>0</v>
      </c>
      <c r="W617" s="378">
        <f t="shared" si="465"/>
        <v>0</v>
      </c>
      <c r="X617" s="386" t="str">
        <f t="shared" si="435"/>
        <v>0</v>
      </c>
      <c r="Y617" s="379">
        <f t="shared" si="466"/>
        <v>0</v>
      </c>
      <c r="Z617" s="441"/>
      <c r="AA617" s="441"/>
      <c r="AB617" s="445">
        <f t="shared" si="467"/>
        <v>0</v>
      </c>
      <c r="AC617" s="356">
        <f t="shared" si="468"/>
        <v>0</v>
      </c>
      <c r="AD617" s="123">
        <f t="shared" si="436"/>
        <v>0</v>
      </c>
      <c r="AE617" s="123">
        <f t="shared" si="437"/>
        <v>0</v>
      </c>
      <c r="AF617" s="183"/>
      <c r="AG617" s="32"/>
      <c r="AH617" s="97"/>
      <c r="AI617" s="33"/>
      <c r="AJ617" s="97"/>
      <c r="AK617" s="33"/>
      <c r="AL617" s="97"/>
      <c r="AM617" s="98"/>
      <c r="AN617" s="99"/>
      <c r="AO617" s="147"/>
      <c r="AP617" s="147"/>
      <c r="AQ617" s="147"/>
      <c r="AR617" s="147"/>
      <c r="AS617" s="33"/>
      <c r="AT617" s="308">
        <f t="shared" si="438"/>
        <v>0</v>
      </c>
      <c r="AU617" s="295">
        <f t="shared" si="439"/>
        <v>0</v>
      </c>
      <c r="AV617" s="295">
        <f t="shared" si="440"/>
        <v>0</v>
      </c>
      <c r="AW617" s="295">
        <f t="shared" si="441"/>
        <v>0</v>
      </c>
      <c r="AX617" s="295">
        <f t="shared" si="442"/>
        <v>0</v>
      </c>
      <c r="AY617" s="295">
        <f t="shared" si="443"/>
        <v>0</v>
      </c>
      <c r="AZ617" s="295">
        <f t="shared" si="444"/>
        <v>0</v>
      </c>
      <c r="BA617" s="295">
        <f t="shared" si="445"/>
        <v>0</v>
      </c>
      <c r="BB617" s="310">
        <f t="shared" si="446"/>
        <v>0</v>
      </c>
      <c r="BC617" s="308">
        <f t="shared" si="447"/>
        <v>0</v>
      </c>
      <c r="BD617" s="308">
        <f t="shared" si="448"/>
        <v>0</v>
      </c>
      <c r="BE617" s="295">
        <f t="shared" si="449"/>
        <v>0</v>
      </c>
      <c r="BF617" s="308">
        <f t="shared" si="450"/>
        <v>0</v>
      </c>
      <c r="BG617" s="295">
        <f t="shared" si="451"/>
        <v>0</v>
      </c>
      <c r="BH617" s="308">
        <f t="shared" si="452"/>
        <v>0</v>
      </c>
      <c r="BI617" s="295">
        <f t="shared" si="453"/>
        <v>0</v>
      </c>
      <c r="BJ617" s="295">
        <f t="shared" si="454"/>
        <v>0</v>
      </c>
      <c r="BK617" s="310">
        <f t="shared" si="455"/>
        <v>0</v>
      </c>
      <c r="BL617" s="317">
        <f t="shared" si="469"/>
        <v>0</v>
      </c>
      <c r="BM617" s="299">
        <f t="shared" si="469"/>
        <v>0</v>
      </c>
      <c r="BN617" s="299">
        <f t="shared" si="470"/>
        <v>0</v>
      </c>
      <c r="BO617" s="299">
        <f t="shared" si="469"/>
        <v>0</v>
      </c>
      <c r="BP617" s="299">
        <f t="shared" si="471"/>
        <v>0</v>
      </c>
      <c r="BQ617" s="299">
        <f t="shared" si="469"/>
        <v>0</v>
      </c>
      <c r="BR617" s="299">
        <f t="shared" si="472"/>
        <v>0</v>
      </c>
      <c r="BS617" s="299">
        <f t="shared" si="473"/>
        <v>0</v>
      </c>
      <c r="BT617" s="318">
        <f t="shared" si="473"/>
        <v>0</v>
      </c>
      <c r="BU617" s="450">
        <f t="shared" si="474"/>
        <v>0</v>
      </c>
      <c r="BV617" s="451">
        <f t="shared" si="475"/>
        <v>0</v>
      </c>
      <c r="BW617" s="451">
        <f t="shared" si="476"/>
        <v>0</v>
      </c>
      <c r="BX617" s="451">
        <f t="shared" si="477"/>
        <v>0</v>
      </c>
      <c r="BY617" s="451">
        <f t="shared" si="478"/>
        <v>0</v>
      </c>
      <c r="BZ617" s="451">
        <f t="shared" si="479"/>
        <v>0</v>
      </c>
      <c r="CA617" s="451">
        <f t="shared" si="480"/>
        <v>0</v>
      </c>
      <c r="CB617" s="451">
        <f t="shared" si="481"/>
        <v>0</v>
      </c>
      <c r="CC617" s="451">
        <f t="shared" si="482"/>
        <v>0</v>
      </c>
      <c r="CD617" s="452">
        <f t="shared" si="483"/>
        <v>0</v>
      </c>
      <c r="CE617" s="453">
        <f>IF($AF617="3/3",$R617*参照!$J$4,IF($AF617="2/3",$R617*参照!$J$5,IF($AF617="1/3",$R617*参照!$J$6,IF($AF617="1/4(多子)",$R617*参照!$J$4,IF($AF617="1/4(工･農)",$R617*参照!$J$7,IF($AF617="3/3(多子)",$R617*参照!$J$4,IF($AF617="2/3(多子)",$R617*参照!$J$4,IF($AF617="1/3(多子)",$R617*参照!$J$4,IF($AF617="多子世帯",$R617*参照!$J$4,)))))))))</f>
        <v>0</v>
      </c>
      <c r="CF617" s="454" t="b">
        <f>IF(AH617="3/3",$M617*参照!$I$4,IF(AH617="2/3",$M617*参照!$I$5,IF(AH617="1/3",$M617*参照!$I$6,IF(AH617="1/4(多子)",$M617*参照!$I$4,IF(AH617="1/4(工･農)",$M617*参照!$I$7,IF(AH617="3/3(多子)",$M617*参照!$I$4,IF(AH617="2/3(多子)",$M617*参照!$I$4,IF(AH617="1/3(多子)",$M617*参照!$I$4,IF(AH617="多子世帯",$M617*参照!$I$4,IF(AH617="対象外",0))))))))))</f>
        <v>0</v>
      </c>
      <c r="CG617" s="454" t="b">
        <f>IF(AI617="3/3",$M617*参照!$I$4,IF(AI617="2/3",$M617*参照!$I$5,IF(AI617="1/3",$M617*参照!$I$6,IF(AI617="1/4(多子)",$M617*参照!$I$4,IF(AI617="1/4(工･農)",$M617*参照!$I$7,IF(AI617="3/3(多子)",$M617*参照!$I$4,IF(AI617="2/3(多子)",$M617*参照!$I$4,IF(AI617="1/3(多子)",$M617*参照!$I$4,IF(AI617="多子世帯",$M617*参照!$I$4,IF(AI617="対象外",0))))))))))</f>
        <v>0</v>
      </c>
      <c r="CH617" s="454" t="b">
        <f>IF(AJ617="3/3",$M617*参照!$I$4,IF(AJ617="2/3",$M617*参照!$I$5,IF(AJ617="1/3",$M617*参照!$I$6,IF(AJ617="1/4(多子)",$M617*参照!$I$4,IF(AJ617="1/4(工･農)",$M617*参照!$I$7,IF(AJ617="3/3(多子)",$M617*参照!$I$4,IF(AJ617="2/3(多子)",$M617*参照!$I$4,IF(AJ617="1/3(多子)",$M617*参照!$I$4,IF(AJ617="多子世帯",$M617*参照!$I$4,IF(AJ617="対象外",0))))))))))</f>
        <v>0</v>
      </c>
      <c r="CI617" s="454" t="b">
        <f>IF(AK617="3/3",$M617*参照!$I$4,IF(AK617="2/3",$M617*参照!$I$5,IF(AK617="1/3",$M617*参照!$I$6,IF(AK617="1/4(多子)",$M617*参照!$I$4,IF(AK617="1/4(工･農)",$M617*参照!$I$7,IF(AK617="3/3(多子)",$M617*参照!$I$4,IF(AK617="2/3(多子)",$M617*参照!$I$4,IF(AK617="1/3(多子)",$M617*参照!$I$4,IF(AK617="多子世帯",$M617*参照!$I$4,IF(AK617="対象外",0))))))))))</f>
        <v>0</v>
      </c>
      <c r="CJ617" s="454" t="b">
        <f>IF(AL617="3/3",$M617*参照!$I$4,IF(AL617="2/3",$M617*参照!$I$5,IF(AL617="1/3",$M617*参照!$I$6,IF(AL617="1/4(多子)",$M617*参照!$I$4,IF(AL617="1/4(工･農)",$M617*参照!$I$7,IF(AL617="3/3(多子)",$M617*参照!$I$4,IF(AL617="2/3(多子)",$M617*参照!$I$4,IF(AL617="1/3(多子)",$M617*参照!$I$4,IF(AL617="多子世帯",$M617*参照!$I$4,IF(AL617="対象外",0))))))))))</f>
        <v>0</v>
      </c>
      <c r="CK617" s="454" t="b">
        <f>IF(AM617="3/3",$M617*参照!$I$4,IF(AM617="2/3",$M617*参照!$I$5,IF(AM617="1/3",$M617*参照!$I$6,IF(AM617="1/4(多子)",$M617*参照!$I$4,IF(AM617="1/4(工･農)",$M617*参照!$I$7,IF(AM617="3/3(多子)",$M617*参照!$I$4,IF(AM617="2/3(多子)",$M617*参照!$I$4,IF(AM617="1/3(多子)",$M617*参照!$I$4,IF(AM617="多子世帯",$M617*参照!$I$4,IF(AM617="対象外",0))))))))))</f>
        <v>0</v>
      </c>
      <c r="CL617" s="454" t="b">
        <f>IF(AN617="3/3",$M617*参照!$I$4,IF(AN617="2/3",$M617*参照!$I$5,IF(AN617="1/3",$M617*参照!$I$6,IF(AN617="1/4(多子)",$M617*参照!$I$4,IF(AN617="1/4(工･農)",$M617*参照!$I$7,IF(AN617="3/3(多子)",$M617*参照!$I$4,IF(AN617="2/3(多子)",$M617*参照!$I$4,IF(AN617="1/3(多子)",$M617*参照!$I$4,IF(AN617="多子世帯",$M617*参照!$I$4,IF(AN617="対象外",0))))))))))</f>
        <v>0</v>
      </c>
      <c r="CM617" s="454" t="b">
        <f>IF(AO617="3/3",$M617*参照!$I$4,IF(AO617="2/3",$M617*参照!$I$5,IF(AO617="1/3",$M617*参照!$I$6,IF(AO617="1/4(多子)",$M617*参照!$I$4,IF(AO617="1/4(工･農)",$M617*参照!$I$7,IF(AO617="3/3(多子)",$M617*参照!$I$4,IF(AO617="2/3(多子)",$M617*参照!$I$4,IF(AO617="1/3(多子)",$M617*参照!$I$4,IF(AO617="多子世帯",$M617*参照!$I$4,IF(AO617="対象外",0))))))))))</f>
        <v>0</v>
      </c>
      <c r="CN617" s="454" t="b">
        <f>IF(AP617="3/3",$M617*参照!$I$4,IF(AP617="2/3",$M617*参照!$I$5,IF(AP617="1/3",$M617*参照!$I$6,IF(AP617="1/4(多子)",$M617*参照!$I$4,IF(AP617="1/4(工･農)",$M617*参照!$I$7,IF(AP617="3/3(多子)",$M617*参照!$I$4,IF(AP617="2/3(多子)",$M617*参照!$I$4,IF(AP617="1/3(多子)",$M617*参照!$I$4,IF(AP617="多子世帯",$M617*参照!$I$4,IF(AP617="対象外",0))))))))))</f>
        <v>0</v>
      </c>
      <c r="CO617" s="454" t="b">
        <f>IF(AQ617="3/3",$M617*参照!$I$4,IF(AQ617="2/3",$M617*参照!$I$5,IF(AQ617="1/3",$M617*参照!$I$6,IF(AQ617="1/4(多子)",$M617*参照!$I$4,IF(AQ617="1/4(工･農)",$M617*参照!$I$7,IF(AQ617="3/3(多子)",$M617*参照!$I$4,IF(AQ617="2/3(多子)",$M617*参照!$I$4,IF(AQ617="1/3(多子)",$M617*参照!$I$4,IF(AQ617="多子世帯",$M617*参照!$I$4,IF(AQ617="対象外",0))))))))))</f>
        <v>0</v>
      </c>
      <c r="CP617" s="454" t="b">
        <f>IF(AR617="3/3",$M617*参照!$I$4,IF(AR617="2/3",$M617*参照!$I$5,IF(AR617="1/3",$M617*参照!$I$6,IF(AR617="1/4(多子)",$M617*参照!$I$4,IF(AR617="1/4(工･農)",$M617*参照!$I$7,IF(AR617="3/3(多子)",$M617*参照!$I$4,IF(AR617="2/3(多子)",$M617*参照!$I$4,IF(AR617="1/3(多子)",$M617*参照!$I$4,IF(AR617="多子世帯",$M617*参照!$I$4,IF(AR617="対象外",0))))))))))</f>
        <v>0</v>
      </c>
      <c r="CQ617" s="455" t="b">
        <f>IF(AS617="3/3",$M617*参照!$I$4,IF(AS617="2/3",$M617*参照!$I$5,IF(AS617="1/3",$M617*参照!$I$6,IF(AS617="1/4(多子)",$M617*参照!$I$4,IF(AS617="1/4(工･農)",$M617*参照!$I$7,IF(AS617="3/3(多子)",$M617*参照!$I$4,IF(AS617="2/3(多子)",$M617*参照!$I$4,IF(AS617="1/3(多子)",$M617*参照!$I$4,IF(AS617="多子世帯",$M617*参照!$I$4,IF(AS617="対象外",0))))))))))</f>
        <v>0</v>
      </c>
      <c r="CR617" s="456">
        <f t="shared" si="484"/>
        <v>0</v>
      </c>
      <c r="CS617" s="66"/>
      <c r="CT617" s="147"/>
      <c r="CU617" s="147"/>
      <c r="CV617" s="147"/>
      <c r="CW617" s="147"/>
      <c r="CX617" s="147"/>
      <c r="CY617" s="149"/>
      <c r="CZ617" s="100"/>
      <c r="DA617" s="147"/>
      <c r="DB617" s="147"/>
      <c r="DC617" s="147"/>
      <c r="DD617" s="147"/>
      <c r="DE617" s="147"/>
      <c r="DF617" s="148">
        <f t="shared" si="485"/>
        <v>0</v>
      </c>
      <c r="DG617" s="77">
        <f>IF(CD617=0,0,(ROUNDUP(O617*(BU617*参照!$C$5+BV617*参照!$C$6+BW617*参照!$C$7+BX617*参照!$C$8+BY617*参照!$C$9+BZ617*参照!$C$10+CA617*参照!$C$11+CB617*参照!$C$12+CC617*参照!$C$13)/CD617,-2)))</f>
        <v>0</v>
      </c>
      <c r="DH617" s="136" t="str">
        <f t="shared" si="456"/>
        <v>B</v>
      </c>
    </row>
    <row r="618" spans="1:112" ht="14.4">
      <c r="A618" s="138">
        <v>577</v>
      </c>
      <c r="B618" s="354"/>
      <c r="C618" s="355"/>
      <c r="D618" s="213"/>
      <c r="E618" s="213"/>
      <c r="F618" s="185"/>
      <c r="G618" s="213"/>
      <c r="H618" s="355"/>
      <c r="I618" s="237">
        <v>0</v>
      </c>
      <c r="J618" s="236">
        <f t="shared" si="457"/>
        <v>0</v>
      </c>
      <c r="K618" s="387">
        <f>IF(D618="昼間",参照!$E$4,IF(D618="夜間等",参照!$E$5,IF(D618="通信",参照!$E$6,0)))</f>
        <v>0</v>
      </c>
      <c r="L618" s="240">
        <f t="shared" si="458"/>
        <v>0</v>
      </c>
      <c r="M618" s="241">
        <f t="shared" si="459"/>
        <v>0</v>
      </c>
      <c r="N618" s="238"/>
      <c r="O618" s="238">
        <f t="shared" si="460"/>
        <v>0</v>
      </c>
      <c r="P618" s="389">
        <v>0</v>
      </c>
      <c r="Q618" s="392">
        <f>IF(D618="昼間",参照!$F$4,IF(D618="夜間等",参照!$F$5,IF(D618="通信",参照!$F$6,0)))</f>
        <v>0</v>
      </c>
      <c r="R618" s="240">
        <f t="shared" si="461"/>
        <v>0</v>
      </c>
      <c r="S618" s="214"/>
      <c r="T618" s="384">
        <f t="shared" si="462"/>
        <v>0</v>
      </c>
      <c r="U618" s="382">
        <f t="shared" si="463"/>
        <v>0</v>
      </c>
      <c r="V618" s="380">
        <f t="shared" si="464"/>
        <v>0</v>
      </c>
      <c r="W618" s="378">
        <f t="shared" si="465"/>
        <v>0</v>
      </c>
      <c r="X618" s="386" t="str">
        <f t="shared" ref="X618:X681" si="486">IF(E618="1年",W618,"0")</f>
        <v>0</v>
      </c>
      <c r="Y618" s="379">
        <f t="shared" si="466"/>
        <v>0</v>
      </c>
      <c r="Z618" s="441"/>
      <c r="AA618" s="441"/>
      <c r="AB618" s="445">
        <f t="shared" si="467"/>
        <v>0</v>
      </c>
      <c r="AC618" s="356">
        <f t="shared" si="468"/>
        <v>0</v>
      </c>
      <c r="AD618" s="123">
        <f t="shared" ref="AD618:AD681" si="487">E618</f>
        <v>0</v>
      </c>
      <c r="AE618" s="123">
        <f t="shared" ref="AE618:AE681" si="488">F618</f>
        <v>0</v>
      </c>
      <c r="AF618" s="183"/>
      <c r="AG618" s="32"/>
      <c r="AH618" s="97"/>
      <c r="AI618" s="33"/>
      <c r="AJ618" s="97"/>
      <c r="AK618" s="33"/>
      <c r="AL618" s="97"/>
      <c r="AM618" s="98"/>
      <c r="AN618" s="99"/>
      <c r="AO618" s="147"/>
      <c r="AP618" s="147"/>
      <c r="AQ618" s="147"/>
      <c r="AR618" s="147"/>
      <c r="AS618" s="33"/>
      <c r="AT618" s="308">
        <f t="shared" ref="AT618:AT681" si="489">IF(T618=0,0,IF(COUNTIF($AH618:$AM618,"3/3")&gt;0,"1","0"))</f>
        <v>0</v>
      </c>
      <c r="AU618" s="295">
        <f t="shared" ref="AU618:AU681" si="490">IF(T618=0,0,IF(COUNTIF($AH618:$AM618,"3/3(多子)")&gt;0,"1","0"))</f>
        <v>0</v>
      </c>
      <c r="AV618" s="295">
        <f t="shared" ref="AV618:AV681" si="491">IF(T618=0,0,IF(COUNTIF($AH618:$AM618,"2/3")&gt;0,"1","0"))</f>
        <v>0</v>
      </c>
      <c r="AW618" s="295">
        <f t="shared" ref="AW618:AW681" si="492">IF(T618=0,0,IF(COUNTIF($AH618:$AM618,"2/3(多子)")&gt;0,"1","0"))</f>
        <v>0</v>
      </c>
      <c r="AX618" s="295">
        <f t="shared" ref="AX618:AX681" si="493">IF(T618=0,0,IF(COUNTIF($AH618:$AM618,"1/3")&gt;0,"1","0"))</f>
        <v>0</v>
      </c>
      <c r="AY618" s="295">
        <f t="shared" ref="AY618:AY681" si="494">IF(T618=0,0,IF(COUNTIF($AH618:$AM618,"1/3(多子)")&gt;0,"1","0"))</f>
        <v>0</v>
      </c>
      <c r="AZ618" s="295">
        <f t="shared" ref="AZ618:AZ681" si="495">IF(T618=0,0,IF(COUNTIF($AH618:$AM618,"1/4(多子)")&gt;0,"1","0"))</f>
        <v>0</v>
      </c>
      <c r="BA618" s="295">
        <f t="shared" ref="BA618:BA681" si="496">IF(T618=0,0,IF(COUNTIF($AH618:$AM618,"1/4(工･農)")&gt;0,"1","0"))</f>
        <v>0</v>
      </c>
      <c r="BB618" s="310">
        <f t="shared" ref="BB618:BB681" si="497">IF(T618=0,0,IF(COUNTIF($AH618:$AM618,"多子世帯")&gt;0,"1","0"))</f>
        <v>0</v>
      </c>
      <c r="BC618" s="308">
        <f t="shared" ref="BC618:BC681" si="498">IF(T618=0,0,IF(COUNTIF($AN618:$AS618,"3/3")&gt;0,"1","0"))</f>
        <v>0</v>
      </c>
      <c r="BD618" s="308">
        <f t="shared" ref="BD618:BD681" si="499">IF(T618=0,0,IF(COUNTIF($AN618:$AS618,"3/3(多子)")&gt;0,"1","0"))</f>
        <v>0</v>
      </c>
      <c r="BE618" s="295">
        <f t="shared" ref="BE618:BE681" si="500">IF(T618=0,0,IF(COUNTIF($AN618:$AS618,"2/3")&gt;0,"1","0"))</f>
        <v>0</v>
      </c>
      <c r="BF618" s="308">
        <f t="shared" ref="BF618:BF681" si="501">IF(T618=0,0,IF(COUNTIF($AN618:$AS618,"2/3(多子)")&gt;0,"1","0"))</f>
        <v>0</v>
      </c>
      <c r="BG618" s="295">
        <f t="shared" ref="BG618:BG681" si="502">IF(T618=0,0,IF(COUNTIF($AN618:$AS618,"1/3")&gt;0,"1","0"))</f>
        <v>0</v>
      </c>
      <c r="BH618" s="308">
        <f t="shared" ref="BH618:BH681" si="503">IF(T618=0,0,IF(COUNTIF($AN618:$AS618,"1/3(多子)")&gt;0,"1","0"))</f>
        <v>0</v>
      </c>
      <c r="BI618" s="295">
        <f t="shared" ref="BI618:BI681" si="504">IF(T618=0,0,IF(COUNTIF($AN618:$AS618,"1/4(多子)")&gt;0,"1","0"))</f>
        <v>0</v>
      </c>
      <c r="BJ618" s="295">
        <f t="shared" ref="BJ618:BJ681" si="505">IF(T618=0,0,IF(COUNTIF($AN618:$AS618,"1/4(工･農)")&gt;0,"1","0"))</f>
        <v>0</v>
      </c>
      <c r="BK618" s="310">
        <f t="shared" ref="BK618:BK681" si="506">IF(T618=0,0,IF(COUNTIF($AN618:$AS618,"多子世帯")&gt;0,"1","0"))</f>
        <v>0</v>
      </c>
      <c r="BL618" s="317">
        <f t="shared" si="469"/>
        <v>0</v>
      </c>
      <c r="BM618" s="299">
        <f t="shared" si="469"/>
        <v>0</v>
      </c>
      <c r="BN618" s="299">
        <f t="shared" si="470"/>
        <v>0</v>
      </c>
      <c r="BO618" s="299">
        <f t="shared" si="469"/>
        <v>0</v>
      </c>
      <c r="BP618" s="299">
        <f t="shared" si="471"/>
        <v>0</v>
      </c>
      <c r="BQ618" s="299">
        <f t="shared" si="471"/>
        <v>0</v>
      </c>
      <c r="BR618" s="299">
        <f t="shared" si="472"/>
        <v>0</v>
      </c>
      <c r="BS618" s="299">
        <f t="shared" si="473"/>
        <v>0</v>
      </c>
      <c r="BT618" s="318">
        <f t="shared" si="473"/>
        <v>0</v>
      </c>
      <c r="BU618" s="450">
        <f t="shared" si="474"/>
        <v>0</v>
      </c>
      <c r="BV618" s="451">
        <f t="shared" si="475"/>
        <v>0</v>
      </c>
      <c r="BW618" s="451">
        <f t="shared" si="476"/>
        <v>0</v>
      </c>
      <c r="BX618" s="451">
        <f t="shared" si="477"/>
        <v>0</v>
      </c>
      <c r="BY618" s="451">
        <f t="shared" si="478"/>
        <v>0</v>
      </c>
      <c r="BZ618" s="451">
        <f t="shared" si="479"/>
        <v>0</v>
      </c>
      <c r="CA618" s="451">
        <f t="shared" si="480"/>
        <v>0</v>
      </c>
      <c r="CB618" s="451">
        <f t="shared" si="481"/>
        <v>0</v>
      </c>
      <c r="CC618" s="451">
        <f t="shared" si="482"/>
        <v>0</v>
      </c>
      <c r="CD618" s="452">
        <f t="shared" si="483"/>
        <v>0</v>
      </c>
      <c r="CE618" s="453">
        <f>IF($AF618="3/3",$R618*参照!$J$4,IF($AF618="2/3",$R618*参照!$J$5,IF($AF618="1/3",$R618*参照!$J$6,IF($AF618="1/4(多子)",$R618*参照!$J$4,IF($AF618="1/4(工･農)",$R618*参照!$J$7,IF($AF618="3/3(多子)",$R618*参照!$J$4,IF($AF618="2/3(多子)",$R618*参照!$J$4,IF($AF618="1/3(多子)",$R618*参照!$J$4,IF($AF618="多子世帯",$R618*参照!$J$4,)))))))))</f>
        <v>0</v>
      </c>
      <c r="CF618" s="454" t="b">
        <f>IF(AH618="3/3",$M618*参照!$I$4,IF(AH618="2/3",$M618*参照!$I$5,IF(AH618="1/3",$M618*参照!$I$6,IF(AH618="1/4(多子)",$M618*参照!$I$4,IF(AH618="1/4(工･農)",$M618*参照!$I$7,IF(AH618="3/3(多子)",$M618*参照!$I$4,IF(AH618="2/3(多子)",$M618*参照!$I$4,IF(AH618="1/3(多子)",$M618*参照!$I$4,IF(AH618="多子世帯",$M618*参照!$I$4,IF(AH618="対象外",0))))))))))</f>
        <v>0</v>
      </c>
      <c r="CG618" s="454" t="b">
        <f>IF(AI618="3/3",$M618*参照!$I$4,IF(AI618="2/3",$M618*参照!$I$5,IF(AI618="1/3",$M618*参照!$I$6,IF(AI618="1/4(多子)",$M618*参照!$I$4,IF(AI618="1/4(工･農)",$M618*参照!$I$7,IF(AI618="3/3(多子)",$M618*参照!$I$4,IF(AI618="2/3(多子)",$M618*参照!$I$4,IF(AI618="1/3(多子)",$M618*参照!$I$4,IF(AI618="多子世帯",$M618*参照!$I$4,IF(AI618="対象外",0))))))))))</f>
        <v>0</v>
      </c>
      <c r="CH618" s="454" t="b">
        <f>IF(AJ618="3/3",$M618*参照!$I$4,IF(AJ618="2/3",$M618*参照!$I$5,IF(AJ618="1/3",$M618*参照!$I$6,IF(AJ618="1/4(多子)",$M618*参照!$I$4,IF(AJ618="1/4(工･農)",$M618*参照!$I$7,IF(AJ618="3/3(多子)",$M618*参照!$I$4,IF(AJ618="2/3(多子)",$M618*参照!$I$4,IF(AJ618="1/3(多子)",$M618*参照!$I$4,IF(AJ618="多子世帯",$M618*参照!$I$4,IF(AJ618="対象外",0))))))))))</f>
        <v>0</v>
      </c>
      <c r="CI618" s="454" t="b">
        <f>IF(AK618="3/3",$M618*参照!$I$4,IF(AK618="2/3",$M618*参照!$I$5,IF(AK618="1/3",$M618*参照!$I$6,IF(AK618="1/4(多子)",$M618*参照!$I$4,IF(AK618="1/4(工･農)",$M618*参照!$I$7,IF(AK618="3/3(多子)",$M618*参照!$I$4,IF(AK618="2/3(多子)",$M618*参照!$I$4,IF(AK618="1/3(多子)",$M618*参照!$I$4,IF(AK618="多子世帯",$M618*参照!$I$4,IF(AK618="対象外",0))))))))))</f>
        <v>0</v>
      </c>
      <c r="CJ618" s="454" t="b">
        <f>IF(AL618="3/3",$M618*参照!$I$4,IF(AL618="2/3",$M618*参照!$I$5,IF(AL618="1/3",$M618*参照!$I$6,IF(AL618="1/4(多子)",$M618*参照!$I$4,IF(AL618="1/4(工･農)",$M618*参照!$I$7,IF(AL618="3/3(多子)",$M618*参照!$I$4,IF(AL618="2/3(多子)",$M618*参照!$I$4,IF(AL618="1/3(多子)",$M618*参照!$I$4,IF(AL618="多子世帯",$M618*参照!$I$4,IF(AL618="対象外",0))))))))))</f>
        <v>0</v>
      </c>
      <c r="CK618" s="454" t="b">
        <f>IF(AM618="3/3",$M618*参照!$I$4,IF(AM618="2/3",$M618*参照!$I$5,IF(AM618="1/3",$M618*参照!$I$6,IF(AM618="1/4(多子)",$M618*参照!$I$4,IF(AM618="1/4(工･農)",$M618*参照!$I$7,IF(AM618="3/3(多子)",$M618*参照!$I$4,IF(AM618="2/3(多子)",$M618*参照!$I$4,IF(AM618="1/3(多子)",$M618*参照!$I$4,IF(AM618="多子世帯",$M618*参照!$I$4,IF(AM618="対象外",0))))))))))</f>
        <v>0</v>
      </c>
      <c r="CL618" s="454" t="b">
        <f>IF(AN618="3/3",$M618*参照!$I$4,IF(AN618="2/3",$M618*参照!$I$5,IF(AN618="1/3",$M618*参照!$I$6,IF(AN618="1/4(多子)",$M618*参照!$I$4,IF(AN618="1/4(工･農)",$M618*参照!$I$7,IF(AN618="3/3(多子)",$M618*参照!$I$4,IF(AN618="2/3(多子)",$M618*参照!$I$4,IF(AN618="1/3(多子)",$M618*参照!$I$4,IF(AN618="多子世帯",$M618*参照!$I$4,IF(AN618="対象外",0))))))))))</f>
        <v>0</v>
      </c>
      <c r="CM618" s="454" t="b">
        <f>IF(AO618="3/3",$M618*参照!$I$4,IF(AO618="2/3",$M618*参照!$I$5,IF(AO618="1/3",$M618*参照!$I$6,IF(AO618="1/4(多子)",$M618*参照!$I$4,IF(AO618="1/4(工･農)",$M618*参照!$I$7,IF(AO618="3/3(多子)",$M618*参照!$I$4,IF(AO618="2/3(多子)",$M618*参照!$I$4,IF(AO618="1/3(多子)",$M618*参照!$I$4,IF(AO618="多子世帯",$M618*参照!$I$4,IF(AO618="対象外",0))))))))))</f>
        <v>0</v>
      </c>
      <c r="CN618" s="454" t="b">
        <f>IF(AP618="3/3",$M618*参照!$I$4,IF(AP618="2/3",$M618*参照!$I$5,IF(AP618="1/3",$M618*参照!$I$6,IF(AP618="1/4(多子)",$M618*参照!$I$4,IF(AP618="1/4(工･農)",$M618*参照!$I$7,IF(AP618="3/3(多子)",$M618*参照!$I$4,IF(AP618="2/3(多子)",$M618*参照!$I$4,IF(AP618="1/3(多子)",$M618*参照!$I$4,IF(AP618="多子世帯",$M618*参照!$I$4,IF(AP618="対象外",0))))))))))</f>
        <v>0</v>
      </c>
      <c r="CO618" s="454" t="b">
        <f>IF(AQ618="3/3",$M618*参照!$I$4,IF(AQ618="2/3",$M618*参照!$I$5,IF(AQ618="1/3",$M618*参照!$I$6,IF(AQ618="1/4(多子)",$M618*参照!$I$4,IF(AQ618="1/4(工･農)",$M618*参照!$I$7,IF(AQ618="3/3(多子)",$M618*参照!$I$4,IF(AQ618="2/3(多子)",$M618*参照!$I$4,IF(AQ618="1/3(多子)",$M618*参照!$I$4,IF(AQ618="多子世帯",$M618*参照!$I$4,IF(AQ618="対象外",0))))))))))</f>
        <v>0</v>
      </c>
      <c r="CP618" s="454" t="b">
        <f>IF(AR618="3/3",$M618*参照!$I$4,IF(AR618="2/3",$M618*参照!$I$5,IF(AR618="1/3",$M618*参照!$I$6,IF(AR618="1/4(多子)",$M618*参照!$I$4,IF(AR618="1/4(工･農)",$M618*参照!$I$7,IF(AR618="3/3(多子)",$M618*参照!$I$4,IF(AR618="2/3(多子)",$M618*参照!$I$4,IF(AR618="1/3(多子)",$M618*参照!$I$4,IF(AR618="多子世帯",$M618*参照!$I$4,IF(AR618="対象外",0))))))))))</f>
        <v>0</v>
      </c>
      <c r="CQ618" s="455" t="b">
        <f>IF(AS618="3/3",$M618*参照!$I$4,IF(AS618="2/3",$M618*参照!$I$5,IF(AS618="1/3",$M618*参照!$I$6,IF(AS618="1/4(多子)",$M618*参照!$I$4,IF(AS618="1/4(工･農)",$M618*参照!$I$7,IF(AS618="3/3(多子)",$M618*参照!$I$4,IF(AS618="2/3(多子)",$M618*参照!$I$4,IF(AS618="1/3(多子)",$M618*参照!$I$4,IF(AS618="多子世帯",$M618*参照!$I$4,IF(AS618="対象外",0))))))))))</f>
        <v>0</v>
      </c>
      <c r="CR618" s="456">
        <f t="shared" si="484"/>
        <v>0</v>
      </c>
      <c r="CS618" s="66"/>
      <c r="CT618" s="147"/>
      <c r="CU618" s="147"/>
      <c r="CV618" s="147"/>
      <c r="CW618" s="147"/>
      <c r="CX618" s="147"/>
      <c r="CY618" s="149"/>
      <c r="CZ618" s="100"/>
      <c r="DA618" s="147"/>
      <c r="DB618" s="147"/>
      <c r="DC618" s="147"/>
      <c r="DD618" s="147"/>
      <c r="DE618" s="147"/>
      <c r="DF618" s="148">
        <f t="shared" si="485"/>
        <v>0</v>
      </c>
      <c r="DG618" s="77">
        <f>IF(CD618=0,0,(ROUNDUP(O618*(BU618*参照!$C$5+BV618*参照!$C$6+BW618*参照!$C$7+BX618*参照!$C$8+BY618*参照!$C$9+BZ618*参照!$C$10+CA618*参照!$C$11+CB618*参照!$C$12+CC618*参照!$C$13)/CD618,-2)))</f>
        <v>0</v>
      </c>
      <c r="DH618" s="136" t="str">
        <f t="shared" ref="DH618:DH681" si="507">IF(O618&lt;(L618*CD618/12),"A","B")</f>
        <v>B</v>
      </c>
    </row>
    <row r="619" spans="1:112" ht="14.4">
      <c r="A619" s="138">
        <v>578</v>
      </c>
      <c r="B619" s="354"/>
      <c r="C619" s="355"/>
      <c r="D619" s="213"/>
      <c r="E619" s="213"/>
      <c r="F619" s="185"/>
      <c r="G619" s="213"/>
      <c r="H619" s="355"/>
      <c r="I619" s="237">
        <v>0</v>
      </c>
      <c r="J619" s="236">
        <f t="shared" ref="J619:J682" si="508">ROUNDDOWN(I619,-2)</f>
        <v>0</v>
      </c>
      <c r="K619" s="387">
        <f>IF(D619="昼間",参照!$E$4,IF(D619="夜間等",参照!$E$5,IF(D619="通信",参照!$E$6,0)))</f>
        <v>0</v>
      </c>
      <c r="L619" s="240">
        <f t="shared" ref="L619:L682" si="509">ROUNDDOWN(MIN(J619:K619),-2)</f>
        <v>0</v>
      </c>
      <c r="M619" s="241">
        <f t="shared" ref="M619:M682" si="510">L619/12</f>
        <v>0</v>
      </c>
      <c r="N619" s="238"/>
      <c r="O619" s="238">
        <f t="shared" ref="O619:O682" si="511">ROUNDDOWN(N619,-2)</f>
        <v>0</v>
      </c>
      <c r="P619" s="389">
        <v>0</v>
      </c>
      <c r="Q619" s="392">
        <f>IF(D619="昼間",参照!$F$4,IF(D619="夜間等",参照!$F$5,IF(D619="通信",参照!$F$6,0)))</f>
        <v>0</v>
      </c>
      <c r="R619" s="240">
        <f t="shared" ref="R619:R682" si="512">ROUNDDOWN(MIN(P619:Q619),-2)</f>
        <v>0</v>
      </c>
      <c r="S619" s="214"/>
      <c r="T619" s="384">
        <f t="shared" ref="T619:T682" si="513">ROUNDUP(CR619,-2)</f>
        <v>0</v>
      </c>
      <c r="U619" s="382">
        <f t="shared" ref="U619:U682" si="514">IF(N619="",0,IF(O619=0,T619,IF(DH619="A",T619-DG619,0)))</f>
        <v>0</v>
      </c>
      <c r="V619" s="380">
        <f t="shared" ref="V619:V682" si="515">T619-U619</f>
        <v>0</v>
      </c>
      <c r="W619" s="378">
        <f t="shared" ref="W619:W682" si="516">ROUNDUP(CE619,-2)</f>
        <v>0</v>
      </c>
      <c r="X619" s="386" t="str">
        <f t="shared" si="486"/>
        <v>0</v>
      </c>
      <c r="Y619" s="379">
        <f t="shared" ref="Y619:Y682" si="517">T619-U619+X619</f>
        <v>0</v>
      </c>
      <c r="Z619" s="441"/>
      <c r="AA619" s="441"/>
      <c r="AB619" s="445">
        <f t="shared" ref="AB619:AB682" si="518">(V619+X619)-(Z619+AA619)</f>
        <v>0</v>
      </c>
      <c r="AC619" s="356">
        <f t="shared" ref="AC619:AC682" si="519">H619</f>
        <v>0</v>
      </c>
      <c r="AD619" s="123">
        <f t="shared" si="487"/>
        <v>0</v>
      </c>
      <c r="AE619" s="123">
        <f t="shared" si="488"/>
        <v>0</v>
      </c>
      <c r="AF619" s="183"/>
      <c r="AG619" s="32"/>
      <c r="AH619" s="97"/>
      <c r="AI619" s="33"/>
      <c r="AJ619" s="97"/>
      <c r="AK619" s="33"/>
      <c r="AL619" s="97"/>
      <c r="AM619" s="98"/>
      <c r="AN619" s="99"/>
      <c r="AO619" s="147"/>
      <c r="AP619" s="147"/>
      <c r="AQ619" s="147"/>
      <c r="AR619" s="147"/>
      <c r="AS619" s="33"/>
      <c r="AT619" s="308">
        <f t="shared" si="489"/>
        <v>0</v>
      </c>
      <c r="AU619" s="295">
        <f t="shared" si="490"/>
        <v>0</v>
      </c>
      <c r="AV619" s="295">
        <f t="shared" si="491"/>
        <v>0</v>
      </c>
      <c r="AW619" s="295">
        <f t="shared" si="492"/>
        <v>0</v>
      </c>
      <c r="AX619" s="295">
        <f t="shared" si="493"/>
        <v>0</v>
      </c>
      <c r="AY619" s="295">
        <f t="shared" si="494"/>
        <v>0</v>
      </c>
      <c r="AZ619" s="295">
        <f t="shared" si="495"/>
        <v>0</v>
      </c>
      <c r="BA619" s="295">
        <f t="shared" si="496"/>
        <v>0</v>
      </c>
      <c r="BB619" s="310">
        <f t="shared" si="497"/>
        <v>0</v>
      </c>
      <c r="BC619" s="308">
        <f t="shared" si="498"/>
        <v>0</v>
      </c>
      <c r="BD619" s="308">
        <f t="shared" si="499"/>
        <v>0</v>
      </c>
      <c r="BE619" s="295">
        <f t="shared" si="500"/>
        <v>0</v>
      </c>
      <c r="BF619" s="308">
        <f t="shared" si="501"/>
        <v>0</v>
      </c>
      <c r="BG619" s="295">
        <f t="shared" si="502"/>
        <v>0</v>
      </c>
      <c r="BH619" s="308">
        <f t="shared" si="503"/>
        <v>0</v>
      </c>
      <c r="BI619" s="295">
        <f t="shared" si="504"/>
        <v>0</v>
      </c>
      <c r="BJ619" s="295">
        <f t="shared" si="505"/>
        <v>0</v>
      </c>
      <c r="BK619" s="310">
        <f t="shared" si="506"/>
        <v>0</v>
      </c>
      <c r="BL619" s="317">
        <f t="shared" ref="BL619:BQ682" si="520">IF((COUNTIF(AT619,"1")&gt;0)+COUNTIF(BC619,"1")&gt;0,1,0)</f>
        <v>0</v>
      </c>
      <c r="BM619" s="299">
        <f t="shared" si="520"/>
        <v>0</v>
      </c>
      <c r="BN619" s="299">
        <f t="shared" ref="BN619:BN682" si="521">IF((COUNTIF(AV619,"1")&gt;0)+COUNTIF(BE619,"1")&gt;0,1,0)</f>
        <v>0</v>
      </c>
      <c r="BO619" s="299">
        <f t="shared" si="520"/>
        <v>0</v>
      </c>
      <c r="BP619" s="299">
        <f t="shared" ref="BP619:BQ682" si="522">IF((COUNTIF(AX619,"1")&gt;0)+COUNTIF(BG619,"1")&gt;0,1,0)</f>
        <v>0</v>
      </c>
      <c r="BQ619" s="299">
        <f t="shared" si="520"/>
        <v>0</v>
      </c>
      <c r="BR619" s="299">
        <f t="shared" ref="BR619:BR682" si="523">IF((COUNTIF(AZ619,"1")&gt;0)+COUNTIF(BI619,"1")&gt;0,1,0)</f>
        <v>0</v>
      </c>
      <c r="BS619" s="299">
        <f t="shared" ref="BS619:BT682" si="524">IF((COUNTIF(BA619,"1")&gt;0)+COUNTIF(BJ619,"1")&gt;0,1,0)</f>
        <v>0</v>
      </c>
      <c r="BT619" s="318">
        <f t="shared" si="524"/>
        <v>0</v>
      </c>
      <c r="BU619" s="450">
        <f t="shared" ref="BU619:BU682" si="525">COUNTIF($AH619:$AS619,"3/3")</f>
        <v>0</v>
      </c>
      <c r="BV619" s="451">
        <f t="shared" ref="BV619:BV682" si="526">COUNTIF($AH619:$AS619,"3/3(多子)")</f>
        <v>0</v>
      </c>
      <c r="BW619" s="451">
        <f t="shared" ref="BW619:BW682" si="527">COUNTIF($AH619:$AS619,"2/3")</f>
        <v>0</v>
      </c>
      <c r="BX619" s="451">
        <f t="shared" ref="BX619:BX682" si="528">COUNTIF($AH619:$AS619,"2/3(多子)")</f>
        <v>0</v>
      </c>
      <c r="BY619" s="451">
        <f t="shared" ref="BY619:BY682" si="529">COUNTIF($AH619:$AS619,"1/3")</f>
        <v>0</v>
      </c>
      <c r="BZ619" s="451">
        <f t="shared" ref="BZ619:BZ682" si="530">COUNTIF($AH619:$AS619,"1/3(多子)")</f>
        <v>0</v>
      </c>
      <c r="CA619" s="451">
        <f t="shared" ref="CA619:CA682" si="531">COUNTIF($AH619:$AS619,"1/4(多子)")</f>
        <v>0</v>
      </c>
      <c r="CB619" s="451">
        <f t="shared" ref="CB619:CB682" si="532">COUNTIF($AH619:$AS619,"1/4(工･農)")</f>
        <v>0</v>
      </c>
      <c r="CC619" s="451">
        <f t="shared" ref="CC619:CC682" si="533">COUNTIF($AH619:$AS619,"多子世帯")</f>
        <v>0</v>
      </c>
      <c r="CD619" s="452">
        <f t="shared" ref="CD619:CD682" si="534">SUM(BU619:CC619)</f>
        <v>0</v>
      </c>
      <c r="CE619" s="453">
        <f>IF($AF619="3/3",$R619*参照!$J$4,IF($AF619="2/3",$R619*参照!$J$5,IF($AF619="1/3",$R619*参照!$J$6,IF($AF619="1/4(多子)",$R619*参照!$J$4,IF($AF619="1/4(工･農)",$R619*参照!$J$7,IF($AF619="3/3(多子)",$R619*参照!$J$4,IF($AF619="2/3(多子)",$R619*参照!$J$4,IF($AF619="1/3(多子)",$R619*参照!$J$4,IF($AF619="多子世帯",$R619*参照!$J$4,)))))))))</f>
        <v>0</v>
      </c>
      <c r="CF619" s="454" t="b">
        <f>IF(AH619="3/3",$M619*参照!$I$4,IF(AH619="2/3",$M619*参照!$I$5,IF(AH619="1/3",$M619*参照!$I$6,IF(AH619="1/4(多子)",$M619*参照!$I$4,IF(AH619="1/4(工･農)",$M619*参照!$I$7,IF(AH619="3/3(多子)",$M619*参照!$I$4,IF(AH619="2/3(多子)",$M619*参照!$I$4,IF(AH619="1/3(多子)",$M619*参照!$I$4,IF(AH619="多子世帯",$M619*参照!$I$4,IF(AH619="対象外",0))))))))))</f>
        <v>0</v>
      </c>
      <c r="CG619" s="454" t="b">
        <f>IF(AI619="3/3",$M619*参照!$I$4,IF(AI619="2/3",$M619*参照!$I$5,IF(AI619="1/3",$M619*参照!$I$6,IF(AI619="1/4(多子)",$M619*参照!$I$4,IF(AI619="1/4(工･農)",$M619*参照!$I$7,IF(AI619="3/3(多子)",$M619*参照!$I$4,IF(AI619="2/3(多子)",$M619*参照!$I$4,IF(AI619="1/3(多子)",$M619*参照!$I$4,IF(AI619="多子世帯",$M619*参照!$I$4,IF(AI619="対象外",0))))))))))</f>
        <v>0</v>
      </c>
      <c r="CH619" s="454" t="b">
        <f>IF(AJ619="3/3",$M619*参照!$I$4,IF(AJ619="2/3",$M619*参照!$I$5,IF(AJ619="1/3",$M619*参照!$I$6,IF(AJ619="1/4(多子)",$M619*参照!$I$4,IF(AJ619="1/4(工･農)",$M619*参照!$I$7,IF(AJ619="3/3(多子)",$M619*参照!$I$4,IF(AJ619="2/3(多子)",$M619*参照!$I$4,IF(AJ619="1/3(多子)",$M619*参照!$I$4,IF(AJ619="多子世帯",$M619*参照!$I$4,IF(AJ619="対象外",0))))))))))</f>
        <v>0</v>
      </c>
      <c r="CI619" s="454" t="b">
        <f>IF(AK619="3/3",$M619*参照!$I$4,IF(AK619="2/3",$M619*参照!$I$5,IF(AK619="1/3",$M619*参照!$I$6,IF(AK619="1/4(多子)",$M619*参照!$I$4,IF(AK619="1/4(工･農)",$M619*参照!$I$7,IF(AK619="3/3(多子)",$M619*参照!$I$4,IF(AK619="2/3(多子)",$M619*参照!$I$4,IF(AK619="1/3(多子)",$M619*参照!$I$4,IF(AK619="多子世帯",$M619*参照!$I$4,IF(AK619="対象外",0))))))))))</f>
        <v>0</v>
      </c>
      <c r="CJ619" s="454" t="b">
        <f>IF(AL619="3/3",$M619*参照!$I$4,IF(AL619="2/3",$M619*参照!$I$5,IF(AL619="1/3",$M619*参照!$I$6,IF(AL619="1/4(多子)",$M619*参照!$I$4,IF(AL619="1/4(工･農)",$M619*参照!$I$7,IF(AL619="3/3(多子)",$M619*参照!$I$4,IF(AL619="2/3(多子)",$M619*参照!$I$4,IF(AL619="1/3(多子)",$M619*参照!$I$4,IF(AL619="多子世帯",$M619*参照!$I$4,IF(AL619="対象外",0))))))))))</f>
        <v>0</v>
      </c>
      <c r="CK619" s="454" t="b">
        <f>IF(AM619="3/3",$M619*参照!$I$4,IF(AM619="2/3",$M619*参照!$I$5,IF(AM619="1/3",$M619*参照!$I$6,IF(AM619="1/4(多子)",$M619*参照!$I$4,IF(AM619="1/4(工･農)",$M619*参照!$I$7,IF(AM619="3/3(多子)",$M619*参照!$I$4,IF(AM619="2/3(多子)",$M619*参照!$I$4,IF(AM619="1/3(多子)",$M619*参照!$I$4,IF(AM619="多子世帯",$M619*参照!$I$4,IF(AM619="対象外",0))))))))))</f>
        <v>0</v>
      </c>
      <c r="CL619" s="454" t="b">
        <f>IF(AN619="3/3",$M619*参照!$I$4,IF(AN619="2/3",$M619*参照!$I$5,IF(AN619="1/3",$M619*参照!$I$6,IF(AN619="1/4(多子)",$M619*参照!$I$4,IF(AN619="1/4(工･農)",$M619*参照!$I$7,IF(AN619="3/3(多子)",$M619*参照!$I$4,IF(AN619="2/3(多子)",$M619*参照!$I$4,IF(AN619="1/3(多子)",$M619*参照!$I$4,IF(AN619="多子世帯",$M619*参照!$I$4,IF(AN619="対象外",0))))))))))</f>
        <v>0</v>
      </c>
      <c r="CM619" s="454" t="b">
        <f>IF(AO619="3/3",$M619*参照!$I$4,IF(AO619="2/3",$M619*参照!$I$5,IF(AO619="1/3",$M619*参照!$I$6,IF(AO619="1/4(多子)",$M619*参照!$I$4,IF(AO619="1/4(工･農)",$M619*参照!$I$7,IF(AO619="3/3(多子)",$M619*参照!$I$4,IF(AO619="2/3(多子)",$M619*参照!$I$4,IF(AO619="1/3(多子)",$M619*参照!$I$4,IF(AO619="多子世帯",$M619*参照!$I$4,IF(AO619="対象外",0))))))))))</f>
        <v>0</v>
      </c>
      <c r="CN619" s="454" t="b">
        <f>IF(AP619="3/3",$M619*参照!$I$4,IF(AP619="2/3",$M619*参照!$I$5,IF(AP619="1/3",$M619*参照!$I$6,IF(AP619="1/4(多子)",$M619*参照!$I$4,IF(AP619="1/4(工･農)",$M619*参照!$I$7,IF(AP619="3/3(多子)",$M619*参照!$I$4,IF(AP619="2/3(多子)",$M619*参照!$I$4,IF(AP619="1/3(多子)",$M619*参照!$I$4,IF(AP619="多子世帯",$M619*参照!$I$4,IF(AP619="対象外",0))))))))))</f>
        <v>0</v>
      </c>
      <c r="CO619" s="454" t="b">
        <f>IF(AQ619="3/3",$M619*参照!$I$4,IF(AQ619="2/3",$M619*参照!$I$5,IF(AQ619="1/3",$M619*参照!$I$6,IF(AQ619="1/4(多子)",$M619*参照!$I$4,IF(AQ619="1/4(工･農)",$M619*参照!$I$7,IF(AQ619="3/3(多子)",$M619*参照!$I$4,IF(AQ619="2/3(多子)",$M619*参照!$I$4,IF(AQ619="1/3(多子)",$M619*参照!$I$4,IF(AQ619="多子世帯",$M619*参照!$I$4,IF(AQ619="対象外",0))))))))))</f>
        <v>0</v>
      </c>
      <c r="CP619" s="454" t="b">
        <f>IF(AR619="3/3",$M619*参照!$I$4,IF(AR619="2/3",$M619*参照!$I$5,IF(AR619="1/3",$M619*参照!$I$6,IF(AR619="1/4(多子)",$M619*参照!$I$4,IF(AR619="1/4(工･農)",$M619*参照!$I$7,IF(AR619="3/3(多子)",$M619*参照!$I$4,IF(AR619="2/3(多子)",$M619*参照!$I$4,IF(AR619="1/3(多子)",$M619*参照!$I$4,IF(AR619="多子世帯",$M619*参照!$I$4,IF(AR619="対象外",0))))))))))</f>
        <v>0</v>
      </c>
      <c r="CQ619" s="455" t="b">
        <f>IF(AS619="3/3",$M619*参照!$I$4,IF(AS619="2/3",$M619*参照!$I$5,IF(AS619="1/3",$M619*参照!$I$6,IF(AS619="1/4(多子)",$M619*参照!$I$4,IF(AS619="1/4(工･農)",$M619*参照!$I$7,IF(AS619="3/3(多子)",$M619*参照!$I$4,IF(AS619="2/3(多子)",$M619*参照!$I$4,IF(AS619="1/3(多子)",$M619*参照!$I$4,IF(AS619="多子世帯",$M619*参照!$I$4,IF(AS619="対象外",0))))))))))</f>
        <v>0</v>
      </c>
      <c r="CR619" s="456">
        <f t="shared" ref="CR619:CR682" si="535">SUM(CF619:CQ619)</f>
        <v>0</v>
      </c>
      <c r="CS619" s="66"/>
      <c r="CT619" s="147"/>
      <c r="CU619" s="147"/>
      <c r="CV619" s="147"/>
      <c r="CW619" s="147"/>
      <c r="CX619" s="147"/>
      <c r="CY619" s="149"/>
      <c r="CZ619" s="100"/>
      <c r="DA619" s="147"/>
      <c r="DB619" s="147"/>
      <c r="DC619" s="147"/>
      <c r="DD619" s="147"/>
      <c r="DE619" s="147"/>
      <c r="DF619" s="148">
        <f t="shared" ref="DF619:DF682" si="536">IF(COUNTIF(CT619:DE619,"家計急変")&gt;0,1,0)</f>
        <v>0</v>
      </c>
      <c r="DG619" s="77">
        <f>IF(CD619=0,0,(ROUNDUP(O619*(BU619*参照!$C$5+BV619*参照!$C$6+BW619*参照!$C$7+BX619*参照!$C$8+BY619*参照!$C$9+BZ619*参照!$C$10+CA619*参照!$C$11+CB619*参照!$C$12+CC619*参照!$C$13)/CD619,-2)))</f>
        <v>0</v>
      </c>
      <c r="DH619" s="136" t="str">
        <f t="shared" si="507"/>
        <v>B</v>
      </c>
    </row>
    <row r="620" spans="1:112" ht="14.4">
      <c r="A620" s="138">
        <v>579</v>
      </c>
      <c r="B620" s="354"/>
      <c r="C620" s="355"/>
      <c r="D620" s="213"/>
      <c r="E620" s="213"/>
      <c r="F620" s="185"/>
      <c r="G620" s="213"/>
      <c r="H620" s="355"/>
      <c r="I620" s="237">
        <v>0</v>
      </c>
      <c r="J620" s="236">
        <f t="shared" si="508"/>
        <v>0</v>
      </c>
      <c r="K620" s="387">
        <f>IF(D620="昼間",参照!$E$4,IF(D620="夜間等",参照!$E$5,IF(D620="通信",参照!$E$6,0)))</f>
        <v>0</v>
      </c>
      <c r="L620" s="240">
        <f t="shared" si="509"/>
        <v>0</v>
      </c>
      <c r="M620" s="241">
        <f t="shared" si="510"/>
        <v>0</v>
      </c>
      <c r="N620" s="238"/>
      <c r="O620" s="238">
        <f t="shared" si="511"/>
        <v>0</v>
      </c>
      <c r="P620" s="389">
        <v>0</v>
      </c>
      <c r="Q620" s="392">
        <f>IF(D620="昼間",参照!$F$4,IF(D620="夜間等",参照!$F$5,IF(D620="通信",参照!$F$6,0)))</f>
        <v>0</v>
      </c>
      <c r="R620" s="240">
        <f t="shared" si="512"/>
        <v>0</v>
      </c>
      <c r="S620" s="214"/>
      <c r="T620" s="384">
        <f t="shared" si="513"/>
        <v>0</v>
      </c>
      <c r="U620" s="382">
        <f t="shared" si="514"/>
        <v>0</v>
      </c>
      <c r="V620" s="380">
        <f t="shared" si="515"/>
        <v>0</v>
      </c>
      <c r="W620" s="378">
        <f t="shared" si="516"/>
        <v>0</v>
      </c>
      <c r="X620" s="386" t="str">
        <f t="shared" si="486"/>
        <v>0</v>
      </c>
      <c r="Y620" s="379">
        <f t="shared" si="517"/>
        <v>0</v>
      </c>
      <c r="Z620" s="441"/>
      <c r="AA620" s="441"/>
      <c r="AB620" s="445">
        <f t="shared" si="518"/>
        <v>0</v>
      </c>
      <c r="AC620" s="356">
        <f t="shared" si="519"/>
        <v>0</v>
      </c>
      <c r="AD620" s="123">
        <f t="shared" si="487"/>
        <v>0</v>
      </c>
      <c r="AE620" s="123">
        <f t="shared" si="488"/>
        <v>0</v>
      </c>
      <c r="AF620" s="183"/>
      <c r="AG620" s="32"/>
      <c r="AH620" s="97"/>
      <c r="AI620" s="33"/>
      <c r="AJ620" s="97"/>
      <c r="AK620" s="33"/>
      <c r="AL620" s="97"/>
      <c r="AM620" s="98"/>
      <c r="AN620" s="99"/>
      <c r="AO620" s="147"/>
      <c r="AP620" s="147"/>
      <c r="AQ620" s="147"/>
      <c r="AR620" s="147"/>
      <c r="AS620" s="33"/>
      <c r="AT620" s="308">
        <f t="shared" si="489"/>
        <v>0</v>
      </c>
      <c r="AU620" s="295">
        <f t="shared" si="490"/>
        <v>0</v>
      </c>
      <c r="AV620" s="295">
        <f t="shared" si="491"/>
        <v>0</v>
      </c>
      <c r="AW620" s="295">
        <f t="shared" si="492"/>
        <v>0</v>
      </c>
      <c r="AX620" s="295">
        <f t="shared" si="493"/>
        <v>0</v>
      </c>
      <c r="AY620" s="295">
        <f t="shared" si="494"/>
        <v>0</v>
      </c>
      <c r="AZ620" s="295">
        <f t="shared" si="495"/>
        <v>0</v>
      </c>
      <c r="BA620" s="295">
        <f t="shared" si="496"/>
        <v>0</v>
      </c>
      <c r="BB620" s="310">
        <f t="shared" si="497"/>
        <v>0</v>
      </c>
      <c r="BC620" s="308">
        <f t="shared" si="498"/>
        <v>0</v>
      </c>
      <c r="BD620" s="308">
        <f t="shared" si="499"/>
        <v>0</v>
      </c>
      <c r="BE620" s="295">
        <f t="shared" si="500"/>
        <v>0</v>
      </c>
      <c r="BF620" s="308">
        <f t="shared" si="501"/>
        <v>0</v>
      </c>
      <c r="BG620" s="295">
        <f t="shared" si="502"/>
        <v>0</v>
      </c>
      <c r="BH620" s="308">
        <f t="shared" si="503"/>
        <v>0</v>
      </c>
      <c r="BI620" s="295">
        <f t="shared" si="504"/>
        <v>0</v>
      </c>
      <c r="BJ620" s="295">
        <f t="shared" si="505"/>
        <v>0</v>
      </c>
      <c r="BK620" s="310">
        <f t="shared" si="506"/>
        <v>0</v>
      </c>
      <c r="BL620" s="317">
        <f t="shared" si="520"/>
        <v>0</v>
      </c>
      <c r="BM620" s="299">
        <f t="shared" si="520"/>
        <v>0</v>
      </c>
      <c r="BN620" s="299">
        <f t="shared" si="521"/>
        <v>0</v>
      </c>
      <c r="BO620" s="299">
        <f t="shared" si="520"/>
        <v>0</v>
      </c>
      <c r="BP620" s="299">
        <f t="shared" si="522"/>
        <v>0</v>
      </c>
      <c r="BQ620" s="299">
        <f t="shared" si="520"/>
        <v>0</v>
      </c>
      <c r="BR620" s="299">
        <f t="shared" si="523"/>
        <v>0</v>
      </c>
      <c r="BS620" s="299">
        <f t="shared" si="524"/>
        <v>0</v>
      </c>
      <c r="BT620" s="318">
        <f t="shared" si="524"/>
        <v>0</v>
      </c>
      <c r="BU620" s="450">
        <f t="shared" si="525"/>
        <v>0</v>
      </c>
      <c r="BV620" s="451">
        <f t="shared" si="526"/>
        <v>0</v>
      </c>
      <c r="BW620" s="451">
        <f t="shared" si="527"/>
        <v>0</v>
      </c>
      <c r="BX620" s="451">
        <f t="shared" si="528"/>
        <v>0</v>
      </c>
      <c r="BY620" s="451">
        <f t="shared" si="529"/>
        <v>0</v>
      </c>
      <c r="BZ620" s="451">
        <f t="shared" si="530"/>
        <v>0</v>
      </c>
      <c r="CA620" s="451">
        <f t="shared" si="531"/>
        <v>0</v>
      </c>
      <c r="CB620" s="451">
        <f t="shared" si="532"/>
        <v>0</v>
      </c>
      <c r="CC620" s="451">
        <f t="shared" si="533"/>
        <v>0</v>
      </c>
      <c r="CD620" s="452">
        <f t="shared" si="534"/>
        <v>0</v>
      </c>
      <c r="CE620" s="453">
        <f>IF($AF620="3/3",$R620*参照!$J$4,IF($AF620="2/3",$R620*参照!$J$5,IF($AF620="1/3",$R620*参照!$J$6,IF($AF620="1/4(多子)",$R620*参照!$J$4,IF($AF620="1/4(工･農)",$R620*参照!$J$7,IF($AF620="3/3(多子)",$R620*参照!$J$4,IF($AF620="2/3(多子)",$R620*参照!$J$4,IF($AF620="1/3(多子)",$R620*参照!$J$4,IF($AF620="多子世帯",$R620*参照!$J$4,)))))))))</f>
        <v>0</v>
      </c>
      <c r="CF620" s="454" t="b">
        <f>IF(AH620="3/3",$M620*参照!$I$4,IF(AH620="2/3",$M620*参照!$I$5,IF(AH620="1/3",$M620*参照!$I$6,IF(AH620="1/4(多子)",$M620*参照!$I$4,IF(AH620="1/4(工･農)",$M620*参照!$I$7,IF(AH620="3/3(多子)",$M620*参照!$I$4,IF(AH620="2/3(多子)",$M620*参照!$I$4,IF(AH620="1/3(多子)",$M620*参照!$I$4,IF(AH620="多子世帯",$M620*参照!$I$4,IF(AH620="対象外",0))))))))))</f>
        <v>0</v>
      </c>
      <c r="CG620" s="454" t="b">
        <f>IF(AI620="3/3",$M620*参照!$I$4,IF(AI620="2/3",$M620*参照!$I$5,IF(AI620="1/3",$M620*参照!$I$6,IF(AI620="1/4(多子)",$M620*参照!$I$4,IF(AI620="1/4(工･農)",$M620*参照!$I$7,IF(AI620="3/3(多子)",$M620*参照!$I$4,IF(AI620="2/3(多子)",$M620*参照!$I$4,IF(AI620="1/3(多子)",$M620*参照!$I$4,IF(AI620="多子世帯",$M620*参照!$I$4,IF(AI620="対象外",0))))))))))</f>
        <v>0</v>
      </c>
      <c r="CH620" s="454" t="b">
        <f>IF(AJ620="3/3",$M620*参照!$I$4,IF(AJ620="2/3",$M620*参照!$I$5,IF(AJ620="1/3",$M620*参照!$I$6,IF(AJ620="1/4(多子)",$M620*参照!$I$4,IF(AJ620="1/4(工･農)",$M620*参照!$I$7,IF(AJ620="3/3(多子)",$M620*参照!$I$4,IF(AJ620="2/3(多子)",$M620*参照!$I$4,IF(AJ620="1/3(多子)",$M620*参照!$I$4,IF(AJ620="多子世帯",$M620*参照!$I$4,IF(AJ620="対象外",0))))))))))</f>
        <v>0</v>
      </c>
      <c r="CI620" s="454" t="b">
        <f>IF(AK620="3/3",$M620*参照!$I$4,IF(AK620="2/3",$M620*参照!$I$5,IF(AK620="1/3",$M620*参照!$I$6,IF(AK620="1/4(多子)",$M620*参照!$I$4,IF(AK620="1/4(工･農)",$M620*参照!$I$7,IF(AK620="3/3(多子)",$M620*参照!$I$4,IF(AK620="2/3(多子)",$M620*参照!$I$4,IF(AK620="1/3(多子)",$M620*参照!$I$4,IF(AK620="多子世帯",$M620*参照!$I$4,IF(AK620="対象外",0))))))))))</f>
        <v>0</v>
      </c>
      <c r="CJ620" s="454" t="b">
        <f>IF(AL620="3/3",$M620*参照!$I$4,IF(AL620="2/3",$M620*参照!$I$5,IF(AL620="1/3",$M620*参照!$I$6,IF(AL620="1/4(多子)",$M620*参照!$I$4,IF(AL620="1/4(工･農)",$M620*参照!$I$7,IF(AL620="3/3(多子)",$M620*参照!$I$4,IF(AL620="2/3(多子)",$M620*参照!$I$4,IF(AL620="1/3(多子)",$M620*参照!$I$4,IF(AL620="多子世帯",$M620*参照!$I$4,IF(AL620="対象外",0))))))))))</f>
        <v>0</v>
      </c>
      <c r="CK620" s="454" t="b">
        <f>IF(AM620="3/3",$M620*参照!$I$4,IF(AM620="2/3",$M620*参照!$I$5,IF(AM620="1/3",$M620*参照!$I$6,IF(AM620="1/4(多子)",$M620*参照!$I$4,IF(AM620="1/4(工･農)",$M620*参照!$I$7,IF(AM620="3/3(多子)",$M620*参照!$I$4,IF(AM620="2/3(多子)",$M620*参照!$I$4,IF(AM620="1/3(多子)",$M620*参照!$I$4,IF(AM620="多子世帯",$M620*参照!$I$4,IF(AM620="対象外",0))))))))))</f>
        <v>0</v>
      </c>
      <c r="CL620" s="454" t="b">
        <f>IF(AN620="3/3",$M620*参照!$I$4,IF(AN620="2/3",$M620*参照!$I$5,IF(AN620="1/3",$M620*参照!$I$6,IF(AN620="1/4(多子)",$M620*参照!$I$4,IF(AN620="1/4(工･農)",$M620*参照!$I$7,IF(AN620="3/3(多子)",$M620*参照!$I$4,IF(AN620="2/3(多子)",$M620*参照!$I$4,IF(AN620="1/3(多子)",$M620*参照!$I$4,IF(AN620="多子世帯",$M620*参照!$I$4,IF(AN620="対象外",0))))))))))</f>
        <v>0</v>
      </c>
      <c r="CM620" s="454" t="b">
        <f>IF(AO620="3/3",$M620*参照!$I$4,IF(AO620="2/3",$M620*参照!$I$5,IF(AO620="1/3",$M620*参照!$I$6,IF(AO620="1/4(多子)",$M620*参照!$I$4,IF(AO620="1/4(工･農)",$M620*参照!$I$7,IF(AO620="3/3(多子)",$M620*参照!$I$4,IF(AO620="2/3(多子)",$M620*参照!$I$4,IF(AO620="1/3(多子)",$M620*参照!$I$4,IF(AO620="多子世帯",$M620*参照!$I$4,IF(AO620="対象外",0))))))))))</f>
        <v>0</v>
      </c>
      <c r="CN620" s="454" t="b">
        <f>IF(AP620="3/3",$M620*参照!$I$4,IF(AP620="2/3",$M620*参照!$I$5,IF(AP620="1/3",$M620*参照!$I$6,IF(AP620="1/4(多子)",$M620*参照!$I$4,IF(AP620="1/4(工･農)",$M620*参照!$I$7,IF(AP620="3/3(多子)",$M620*参照!$I$4,IF(AP620="2/3(多子)",$M620*参照!$I$4,IF(AP620="1/3(多子)",$M620*参照!$I$4,IF(AP620="多子世帯",$M620*参照!$I$4,IF(AP620="対象外",0))))))))))</f>
        <v>0</v>
      </c>
      <c r="CO620" s="454" t="b">
        <f>IF(AQ620="3/3",$M620*参照!$I$4,IF(AQ620="2/3",$M620*参照!$I$5,IF(AQ620="1/3",$M620*参照!$I$6,IF(AQ620="1/4(多子)",$M620*参照!$I$4,IF(AQ620="1/4(工･農)",$M620*参照!$I$7,IF(AQ620="3/3(多子)",$M620*参照!$I$4,IF(AQ620="2/3(多子)",$M620*参照!$I$4,IF(AQ620="1/3(多子)",$M620*参照!$I$4,IF(AQ620="多子世帯",$M620*参照!$I$4,IF(AQ620="対象外",0))))))))))</f>
        <v>0</v>
      </c>
      <c r="CP620" s="454" t="b">
        <f>IF(AR620="3/3",$M620*参照!$I$4,IF(AR620="2/3",$M620*参照!$I$5,IF(AR620="1/3",$M620*参照!$I$6,IF(AR620="1/4(多子)",$M620*参照!$I$4,IF(AR620="1/4(工･農)",$M620*参照!$I$7,IF(AR620="3/3(多子)",$M620*参照!$I$4,IF(AR620="2/3(多子)",$M620*参照!$I$4,IF(AR620="1/3(多子)",$M620*参照!$I$4,IF(AR620="多子世帯",$M620*参照!$I$4,IF(AR620="対象外",0))))))))))</f>
        <v>0</v>
      </c>
      <c r="CQ620" s="455" t="b">
        <f>IF(AS620="3/3",$M620*参照!$I$4,IF(AS620="2/3",$M620*参照!$I$5,IF(AS620="1/3",$M620*参照!$I$6,IF(AS620="1/4(多子)",$M620*参照!$I$4,IF(AS620="1/4(工･農)",$M620*参照!$I$7,IF(AS620="3/3(多子)",$M620*参照!$I$4,IF(AS620="2/3(多子)",$M620*参照!$I$4,IF(AS620="1/3(多子)",$M620*参照!$I$4,IF(AS620="多子世帯",$M620*参照!$I$4,IF(AS620="対象外",0))))))))))</f>
        <v>0</v>
      </c>
      <c r="CR620" s="456">
        <f t="shared" si="535"/>
        <v>0</v>
      </c>
      <c r="CS620" s="66"/>
      <c r="CT620" s="147"/>
      <c r="CU620" s="147"/>
      <c r="CV620" s="147"/>
      <c r="CW620" s="147"/>
      <c r="CX620" s="147"/>
      <c r="CY620" s="149"/>
      <c r="CZ620" s="100"/>
      <c r="DA620" s="147"/>
      <c r="DB620" s="147"/>
      <c r="DC620" s="147"/>
      <c r="DD620" s="147"/>
      <c r="DE620" s="147"/>
      <c r="DF620" s="148">
        <f t="shared" si="536"/>
        <v>0</v>
      </c>
      <c r="DG620" s="77">
        <f>IF(CD620=0,0,(ROUNDUP(O620*(BU620*参照!$C$5+BV620*参照!$C$6+BW620*参照!$C$7+BX620*参照!$C$8+BY620*参照!$C$9+BZ620*参照!$C$10+CA620*参照!$C$11+CB620*参照!$C$12+CC620*参照!$C$13)/CD620,-2)))</f>
        <v>0</v>
      </c>
      <c r="DH620" s="136" t="str">
        <f t="shared" si="507"/>
        <v>B</v>
      </c>
    </row>
    <row r="621" spans="1:112" ht="14.4">
      <c r="A621" s="138">
        <v>580</v>
      </c>
      <c r="B621" s="354"/>
      <c r="C621" s="355"/>
      <c r="D621" s="213"/>
      <c r="E621" s="213"/>
      <c r="F621" s="185"/>
      <c r="G621" s="213"/>
      <c r="H621" s="355"/>
      <c r="I621" s="237">
        <v>0</v>
      </c>
      <c r="J621" s="236">
        <f t="shared" si="508"/>
        <v>0</v>
      </c>
      <c r="K621" s="387">
        <f>IF(D621="昼間",参照!$E$4,IF(D621="夜間等",参照!$E$5,IF(D621="通信",参照!$E$6,0)))</f>
        <v>0</v>
      </c>
      <c r="L621" s="240">
        <f t="shared" si="509"/>
        <v>0</v>
      </c>
      <c r="M621" s="241">
        <f t="shared" si="510"/>
        <v>0</v>
      </c>
      <c r="N621" s="238"/>
      <c r="O621" s="238">
        <f t="shared" si="511"/>
        <v>0</v>
      </c>
      <c r="P621" s="389">
        <v>0</v>
      </c>
      <c r="Q621" s="392">
        <f>IF(D621="昼間",参照!$F$4,IF(D621="夜間等",参照!$F$5,IF(D621="通信",参照!$F$6,0)))</f>
        <v>0</v>
      </c>
      <c r="R621" s="240">
        <f t="shared" si="512"/>
        <v>0</v>
      </c>
      <c r="S621" s="214"/>
      <c r="T621" s="384">
        <f t="shared" si="513"/>
        <v>0</v>
      </c>
      <c r="U621" s="382">
        <f t="shared" si="514"/>
        <v>0</v>
      </c>
      <c r="V621" s="380">
        <f t="shared" si="515"/>
        <v>0</v>
      </c>
      <c r="W621" s="378">
        <f t="shared" si="516"/>
        <v>0</v>
      </c>
      <c r="X621" s="386" t="str">
        <f t="shared" si="486"/>
        <v>0</v>
      </c>
      <c r="Y621" s="379">
        <f t="shared" si="517"/>
        <v>0</v>
      </c>
      <c r="Z621" s="441"/>
      <c r="AA621" s="441"/>
      <c r="AB621" s="445">
        <f t="shared" si="518"/>
        <v>0</v>
      </c>
      <c r="AC621" s="356">
        <f t="shared" si="519"/>
        <v>0</v>
      </c>
      <c r="AD621" s="123">
        <f t="shared" si="487"/>
        <v>0</v>
      </c>
      <c r="AE621" s="123">
        <f t="shared" si="488"/>
        <v>0</v>
      </c>
      <c r="AF621" s="183"/>
      <c r="AG621" s="32"/>
      <c r="AH621" s="97"/>
      <c r="AI621" s="33"/>
      <c r="AJ621" s="97"/>
      <c r="AK621" s="33"/>
      <c r="AL621" s="97"/>
      <c r="AM621" s="98"/>
      <c r="AN621" s="99"/>
      <c r="AO621" s="147"/>
      <c r="AP621" s="147"/>
      <c r="AQ621" s="147"/>
      <c r="AR621" s="147"/>
      <c r="AS621" s="33"/>
      <c r="AT621" s="308">
        <f t="shared" si="489"/>
        <v>0</v>
      </c>
      <c r="AU621" s="295">
        <f t="shared" si="490"/>
        <v>0</v>
      </c>
      <c r="AV621" s="295">
        <f t="shared" si="491"/>
        <v>0</v>
      </c>
      <c r="AW621" s="295">
        <f t="shared" si="492"/>
        <v>0</v>
      </c>
      <c r="AX621" s="295">
        <f t="shared" si="493"/>
        <v>0</v>
      </c>
      <c r="AY621" s="295">
        <f t="shared" si="494"/>
        <v>0</v>
      </c>
      <c r="AZ621" s="295">
        <f t="shared" si="495"/>
        <v>0</v>
      </c>
      <c r="BA621" s="295">
        <f t="shared" si="496"/>
        <v>0</v>
      </c>
      <c r="BB621" s="310">
        <f t="shared" si="497"/>
        <v>0</v>
      </c>
      <c r="BC621" s="308">
        <f t="shared" si="498"/>
        <v>0</v>
      </c>
      <c r="BD621" s="308">
        <f t="shared" si="499"/>
        <v>0</v>
      </c>
      <c r="BE621" s="295">
        <f t="shared" si="500"/>
        <v>0</v>
      </c>
      <c r="BF621" s="308">
        <f t="shared" si="501"/>
        <v>0</v>
      </c>
      <c r="BG621" s="295">
        <f t="shared" si="502"/>
        <v>0</v>
      </c>
      <c r="BH621" s="308">
        <f t="shared" si="503"/>
        <v>0</v>
      </c>
      <c r="BI621" s="295">
        <f t="shared" si="504"/>
        <v>0</v>
      </c>
      <c r="BJ621" s="295">
        <f t="shared" si="505"/>
        <v>0</v>
      </c>
      <c r="BK621" s="310">
        <f t="shared" si="506"/>
        <v>0</v>
      </c>
      <c r="BL621" s="317">
        <f t="shared" si="520"/>
        <v>0</v>
      </c>
      <c r="BM621" s="299">
        <f t="shared" si="520"/>
        <v>0</v>
      </c>
      <c r="BN621" s="299">
        <f t="shared" si="521"/>
        <v>0</v>
      </c>
      <c r="BO621" s="299">
        <f t="shared" si="520"/>
        <v>0</v>
      </c>
      <c r="BP621" s="299">
        <f t="shared" si="522"/>
        <v>0</v>
      </c>
      <c r="BQ621" s="299">
        <f t="shared" si="520"/>
        <v>0</v>
      </c>
      <c r="BR621" s="299">
        <f t="shared" si="523"/>
        <v>0</v>
      </c>
      <c r="BS621" s="299">
        <f t="shared" si="524"/>
        <v>0</v>
      </c>
      <c r="BT621" s="318">
        <f t="shared" si="524"/>
        <v>0</v>
      </c>
      <c r="BU621" s="450">
        <f t="shared" si="525"/>
        <v>0</v>
      </c>
      <c r="BV621" s="451">
        <f t="shared" si="526"/>
        <v>0</v>
      </c>
      <c r="BW621" s="451">
        <f t="shared" si="527"/>
        <v>0</v>
      </c>
      <c r="BX621" s="451">
        <f t="shared" si="528"/>
        <v>0</v>
      </c>
      <c r="BY621" s="451">
        <f t="shared" si="529"/>
        <v>0</v>
      </c>
      <c r="BZ621" s="451">
        <f t="shared" si="530"/>
        <v>0</v>
      </c>
      <c r="CA621" s="451">
        <f t="shared" si="531"/>
        <v>0</v>
      </c>
      <c r="CB621" s="451">
        <f t="shared" si="532"/>
        <v>0</v>
      </c>
      <c r="CC621" s="451">
        <f t="shared" si="533"/>
        <v>0</v>
      </c>
      <c r="CD621" s="452">
        <f t="shared" si="534"/>
        <v>0</v>
      </c>
      <c r="CE621" s="453">
        <f>IF($AF621="3/3",$R621*参照!$J$4,IF($AF621="2/3",$R621*参照!$J$5,IF($AF621="1/3",$R621*参照!$J$6,IF($AF621="1/4(多子)",$R621*参照!$J$4,IF($AF621="1/4(工･農)",$R621*参照!$J$7,IF($AF621="3/3(多子)",$R621*参照!$J$4,IF($AF621="2/3(多子)",$R621*参照!$J$4,IF($AF621="1/3(多子)",$R621*参照!$J$4,IF($AF621="多子世帯",$R621*参照!$J$4,)))))))))</f>
        <v>0</v>
      </c>
      <c r="CF621" s="454" t="b">
        <f>IF(AH621="3/3",$M621*参照!$I$4,IF(AH621="2/3",$M621*参照!$I$5,IF(AH621="1/3",$M621*参照!$I$6,IF(AH621="1/4(多子)",$M621*参照!$I$4,IF(AH621="1/4(工･農)",$M621*参照!$I$7,IF(AH621="3/3(多子)",$M621*参照!$I$4,IF(AH621="2/3(多子)",$M621*参照!$I$4,IF(AH621="1/3(多子)",$M621*参照!$I$4,IF(AH621="多子世帯",$M621*参照!$I$4,IF(AH621="対象外",0))))))))))</f>
        <v>0</v>
      </c>
      <c r="CG621" s="454" t="b">
        <f>IF(AI621="3/3",$M621*参照!$I$4,IF(AI621="2/3",$M621*参照!$I$5,IF(AI621="1/3",$M621*参照!$I$6,IF(AI621="1/4(多子)",$M621*参照!$I$4,IF(AI621="1/4(工･農)",$M621*参照!$I$7,IF(AI621="3/3(多子)",$M621*参照!$I$4,IF(AI621="2/3(多子)",$M621*参照!$I$4,IF(AI621="1/3(多子)",$M621*参照!$I$4,IF(AI621="多子世帯",$M621*参照!$I$4,IF(AI621="対象外",0))))))))))</f>
        <v>0</v>
      </c>
      <c r="CH621" s="454" t="b">
        <f>IF(AJ621="3/3",$M621*参照!$I$4,IF(AJ621="2/3",$M621*参照!$I$5,IF(AJ621="1/3",$M621*参照!$I$6,IF(AJ621="1/4(多子)",$M621*参照!$I$4,IF(AJ621="1/4(工･農)",$M621*参照!$I$7,IF(AJ621="3/3(多子)",$M621*参照!$I$4,IF(AJ621="2/3(多子)",$M621*参照!$I$4,IF(AJ621="1/3(多子)",$M621*参照!$I$4,IF(AJ621="多子世帯",$M621*参照!$I$4,IF(AJ621="対象外",0))))))))))</f>
        <v>0</v>
      </c>
      <c r="CI621" s="454" t="b">
        <f>IF(AK621="3/3",$M621*参照!$I$4,IF(AK621="2/3",$M621*参照!$I$5,IF(AK621="1/3",$M621*参照!$I$6,IF(AK621="1/4(多子)",$M621*参照!$I$4,IF(AK621="1/4(工･農)",$M621*参照!$I$7,IF(AK621="3/3(多子)",$M621*参照!$I$4,IF(AK621="2/3(多子)",$M621*参照!$I$4,IF(AK621="1/3(多子)",$M621*参照!$I$4,IF(AK621="多子世帯",$M621*参照!$I$4,IF(AK621="対象外",0))))))))))</f>
        <v>0</v>
      </c>
      <c r="CJ621" s="454" t="b">
        <f>IF(AL621="3/3",$M621*参照!$I$4,IF(AL621="2/3",$M621*参照!$I$5,IF(AL621="1/3",$M621*参照!$I$6,IF(AL621="1/4(多子)",$M621*参照!$I$4,IF(AL621="1/4(工･農)",$M621*参照!$I$7,IF(AL621="3/3(多子)",$M621*参照!$I$4,IF(AL621="2/3(多子)",$M621*参照!$I$4,IF(AL621="1/3(多子)",$M621*参照!$I$4,IF(AL621="多子世帯",$M621*参照!$I$4,IF(AL621="対象外",0))))))))))</f>
        <v>0</v>
      </c>
      <c r="CK621" s="454" t="b">
        <f>IF(AM621="3/3",$M621*参照!$I$4,IF(AM621="2/3",$M621*参照!$I$5,IF(AM621="1/3",$M621*参照!$I$6,IF(AM621="1/4(多子)",$M621*参照!$I$4,IF(AM621="1/4(工･農)",$M621*参照!$I$7,IF(AM621="3/3(多子)",$M621*参照!$I$4,IF(AM621="2/3(多子)",$M621*参照!$I$4,IF(AM621="1/3(多子)",$M621*参照!$I$4,IF(AM621="多子世帯",$M621*参照!$I$4,IF(AM621="対象外",0))))))))))</f>
        <v>0</v>
      </c>
      <c r="CL621" s="454" t="b">
        <f>IF(AN621="3/3",$M621*参照!$I$4,IF(AN621="2/3",$M621*参照!$I$5,IF(AN621="1/3",$M621*参照!$I$6,IF(AN621="1/4(多子)",$M621*参照!$I$4,IF(AN621="1/4(工･農)",$M621*参照!$I$7,IF(AN621="3/3(多子)",$M621*参照!$I$4,IF(AN621="2/3(多子)",$M621*参照!$I$4,IF(AN621="1/3(多子)",$M621*参照!$I$4,IF(AN621="多子世帯",$M621*参照!$I$4,IF(AN621="対象外",0))))))))))</f>
        <v>0</v>
      </c>
      <c r="CM621" s="454" t="b">
        <f>IF(AO621="3/3",$M621*参照!$I$4,IF(AO621="2/3",$M621*参照!$I$5,IF(AO621="1/3",$M621*参照!$I$6,IF(AO621="1/4(多子)",$M621*参照!$I$4,IF(AO621="1/4(工･農)",$M621*参照!$I$7,IF(AO621="3/3(多子)",$M621*参照!$I$4,IF(AO621="2/3(多子)",$M621*参照!$I$4,IF(AO621="1/3(多子)",$M621*参照!$I$4,IF(AO621="多子世帯",$M621*参照!$I$4,IF(AO621="対象外",0))))))))))</f>
        <v>0</v>
      </c>
      <c r="CN621" s="454" t="b">
        <f>IF(AP621="3/3",$M621*参照!$I$4,IF(AP621="2/3",$M621*参照!$I$5,IF(AP621="1/3",$M621*参照!$I$6,IF(AP621="1/4(多子)",$M621*参照!$I$4,IF(AP621="1/4(工･農)",$M621*参照!$I$7,IF(AP621="3/3(多子)",$M621*参照!$I$4,IF(AP621="2/3(多子)",$M621*参照!$I$4,IF(AP621="1/3(多子)",$M621*参照!$I$4,IF(AP621="多子世帯",$M621*参照!$I$4,IF(AP621="対象外",0))))))))))</f>
        <v>0</v>
      </c>
      <c r="CO621" s="454" t="b">
        <f>IF(AQ621="3/3",$M621*参照!$I$4,IF(AQ621="2/3",$M621*参照!$I$5,IF(AQ621="1/3",$M621*参照!$I$6,IF(AQ621="1/4(多子)",$M621*参照!$I$4,IF(AQ621="1/4(工･農)",$M621*参照!$I$7,IF(AQ621="3/3(多子)",$M621*参照!$I$4,IF(AQ621="2/3(多子)",$M621*参照!$I$4,IF(AQ621="1/3(多子)",$M621*参照!$I$4,IF(AQ621="多子世帯",$M621*参照!$I$4,IF(AQ621="対象外",0))))))))))</f>
        <v>0</v>
      </c>
      <c r="CP621" s="454" t="b">
        <f>IF(AR621="3/3",$M621*参照!$I$4,IF(AR621="2/3",$M621*参照!$I$5,IF(AR621="1/3",$M621*参照!$I$6,IF(AR621="1/4(多子)",$M621*参照!$I$4,IF(AR621="1/4(工･農)",$M621*参照!$I$7,IF(AR621="3/3(多子)",$M621*参照!$I$4,IF(AR621="2/3(多子)",$M621*参照!$I$4,IF(AR621="1/3(多子)",$M621*参照!$I$4,IF(AR621="多子世帯",$M621*参照!$I$4,IF(AR621="対象外",0))))))))))</f>
        <v>0</v>
      </c>
      <c r="CQ621" s="455" t="b">
        <f>IF(AS621="3/3",$M621*参照!$I$4,IF(AS621="2/3",$M621*参照!$I$5,IF(AS621="1/3",$M621*参照!$I$6,IF(AS621="1/4(多子)",$M621*参照!$I$4,IF(AS621="1/4(工･農)",$M621*参照!$I$7,IF(AS621="3/3(多子)",$M621*参照!$I$4,IF(AS621="2/3(多子)",$M621*参照!$I$4,IF(AS621="1/3(多子)",$M621*参照!$I$4,IF(AS621="多子世帯",$M621*参照!$I$4,IF(AS621="対象外",0))))))))))</f>
        <v>0</v>
      </c>
      <c r="CR621" s="456">
        <f t="shared" si="535"/>
        <v>0</v>
      </c>
      <c r="CS621" s="66"/>
      <c r="CT621" s="147"/>
      <c r="CU621" s="147"/>
      <c r="CV621" s="147"/>
      <c r="CW621" s="147"/>
      <c r="CX621" s="147"/>
      <c r="CY621" s="149"/>
      <c r="CZ621" s="100"/>
      <c r="DA621" s="147"/>
      <c r="DB621" s="147"/>
      <c r="DC621" s="147"/>
      <c r="DD621" s="147"/>
      <c r="DE621" s="147"/>
      <c r="DF621" s="148">
        <f t="shared" si="536"/>
        <v>0</v>
      </c>
      <c r="DG621" s="77">
        <f>IF(CD621=0,0,(ROUNDUP(O621*(BU621*参照!$C$5+BV621*参照!$C$6+BW621*参照!$C$7+BX621*参照!$C$8+BY621*参照!$C$9+BZ621*参照!$C$10+CA621*参照!$C$11+CB621*参照!$C$12+CC621*参照!$C$13)/CD621,-2)))</f>
        <v>0</v>
      </c>
      <c r="DH621" s="136" t="str">
        <f t="shared" si="507"/>
        <v>B</v>
      </c>
    </row>
    <row r="622" spans="1:112" ht="14.4">
      <c r="A622" s="138">
        <v>581</v>
      </c>
      <c r="B622" s="354"/>
      <c r="C622" s="355"/>
      <c r="D622" s="213"/>
      <c r="E622" s="213"/>
      <c r="F622" s="185"/>
      <c r="G622" s="213"/>
      <c r="H622" s="355"/>
      <c r="I622" s="237">
        <v>0</v>
      </c>
      <c r="J622" s="236">
        <f t="shared" si="508"/>
        <v>0</v>
      </c>
      <c r="K622" s="387">
        <f>IF(D622="昼間",参照!$E$4,IF(D622="夜間等",参照!$E$5,IF(D622="通信",参照!$E$6,0)))</f>
        <v>0</v>
      </c>
      <c r="L622" s="240">
        <f t="shared" si="509"/>
        <v>0</v>
      </c>
      <c r="M622" s="241">
        <f t="shared" si="510"/>
        <v>0</v>
      </c>
      <c r="N622" s="238"/>
      <c r="O622" s="238">
        <f t="shared" si="511"/>
        <v>0</v>
      </c>
      <c r="P622" s="389">
        <v>0</v>
      </c>
      <c r="Q622" s="392">
        <f>IF(D622="昼間",参照!$F$4,IF(D622="夜間等",参照!$F$5,IF(D622="通信",参照!$F$6,0)))</f>
        <v>0</v>
      </c>
      <c r="R622" s="240">
        <f t="shared" si="512"/>
        <v>0</v>
      </c>
      <c r="S622" s="214"/>
      <c r="T622" s="384">
        <f t="shared" si="513"/>
        <v>0</v>
      </c>
      <c r="U622" s="382">
        <f t="shared" si="514"/>
        <v>0</v>
      </c>
      <c r="V622" s="380">
        <f t="shared" si="515"/>
        <v>0</v>
      </c>
      <c r="W622" s="378">
        <f t="shared" si="516"/>
        <v>0</v>
      </c>
      <c r="X622" s="386" t="str">
        <f t="shared" si="486"/>
        <v>0</v>
      </c>
      <c r="Y622" s="379">
        <f t="shared" si="517"/>
        <v>0</v>
      </c>
      <c r="Z622" s="441"/>
      <c r="AA622" s="441"/>
      <c r="AB622" s="445">
        <f t="shared" si="518"/>
        <v>0</v>
      </c>
      <c r="AC622" s="356">
        <f t="shared" si="519"/>
        <v>0</v>
      </c>
      <c r="AD622" s="123">
        <f t="shared" si="487"/>
        <v>0</v>
      </c>
      <c r="AE622" s="123">
        <f t="shared" si="488"/>
        <v>0</v>
      </c>
      <c r="AF622" s="183"/>
      <c r="AG622" s="32"/>
      <c r="AH622" s="97"/>
      <c r="AI622" s="33"/>
      <c r="AJ622" s="97"/>
      <c r="AK622" s="33"/>
      <c r="AL622" s="97"/>
      <c r="AM622" s="98"/>
      <c r="AN622" s="99"/>
      <c r="AO622" s="147"/>
      <c r="AP622" s="147"/>
      <c r="AQ622" s="147"/>
      <c r="AR622" s="147"/>
      <c r="AS622" s="33"/>
      <c r="AT622" s="308">
        <f t="shared" si="489"/>
        <v>0</v>
      </c>
      <c r="AU622" s="295">
        <f t="shared" si="490"/>
        <v>0</v>
      </c>
      <c r="AV622" s="295">
        <f t="shared" si="491"/>
        <v>0</v>
      </c>
      <c r="AW622" s="295">
        <f t="shared" si="492"/>
        <v>0</v>
      </c>
      <c r="AX622" s="295">
        <f t="shared" si="493"/>
        <v>0</v>
      </c>
      <c r="AY622" s="295">
        <f t="shared" si="494"/>
        <v>0</v>
      </c>
      <c r="AZ622" s="295">
        <f t="shared" si="495"/>
        <v>0</v>
      </c>
      <c r="BA622" s="295">
        <f t="shared" si="496"/>
        <v>0</v>
      </c>
      <c r="BB622" s="310">
        <f t="shared" si="497"/>
        <v>0</v>
      </c>
      <c r="BC622" s="308">
        <f t="shared" si="498"/>
        <v>0</v>
      </c>
      <c r="BD622" s="308">
        <f t="shared" si="499"/>
        <v>0</v>
      </c>
      <c r="BE622" s="295">
        <f t="shared" si="500"/>
        <v>0</v>
      </c>
      <c r="BF622" s="308">
        <f t="shared" si="501"/>
        <v>0</v>
      </c>
      <c r="BG622" s="295">
        <f t="shared" si="502"/>
        <v>0</v>
      </c>
      <c r="BH622" s="308">
        <f t="shared" si="503"/>
        <v>0</v>
      </c>
      <c r="BI622" s="295">
        <f t="shared" si="504"/>
        <v>0</v>
      </c>
      <c r="BJ622" s="295">
        <f t="shared" si="505"/>
        <v>0</v>
      </c>
      <c r="BK622" s="310">
        <f t="shared" si="506"/>
        <v>0</v>
      </c>
      <c r="BL622" s="317">
        <f t="shared" si="520"/>
        <v>0</v>
      </c>
      <c r="BM622" s="299">
        <f t="shared" si="520"/>
        <v>0</v>
      </c>
      <c r="BN622" s="299">
        <f t="shared" si="521"/>
        <v>0</v>
      </c>
      <c r="BO622" s="299">
        <f t="shared" si="520"/>
        <v>0</v>
      </c>
      <c r="BP622" s="299">
        <f t="shared" si="522"/>
        <v>0</v>
      </c>
      <c r="BQ622" s="299">
        <f t="shared" si="520"/>
        <v>0</v>
      </c>
      <c r="BR622" s="299">
        <f t="shared" si="523"/>
        <v>0</v>
      </c>
      <c r="BS622" s="299">
        <f t="shared" si="524"/>
        <v>0</v>
      </c>
      <c r="BT622" s="318">
        <f t="shared" si="524"/>
        <v>0</v>
      </c>
      <c r="BU622" s="450">
        <f t="shared" si="525"/>
        <v>0</v>
      </c>
      <c r="BV622" s="451">
        <f t="shared" si="526"/>
        <v>0</v>
      </c>
      <c r="BW622" s="451">
        <f t="shared" si="527"/>
        <v>0</v>
      </c>
      <c r="BX622" s="451">
        <f t="shared" si="528"/>
        <v>0</v>
      </c>
      <c r="BY622" s="451">
        <f t="shared" si="529"/>
        <v>0</v>
      </c>
      <c r="BZ622" s="451">
        <f t="shared" si="530"/>
        <v>0</v>
      </c>
      <c r="CA622" s="451">
        <f t="shared" si="531"/>
        <v>0</v>
      </c>
      <c r="CB622" s="451">
        <f t="shared" si="532"/>
        <v>0</v>
      </c>
      <c r="CC622" s="451">
        <f t="shared" si="533"/>
        <v>0</v>
      </c>
      <c r="CD622" s="452">
        <f t="shared" si="534"/>
        <v>0</v>
      </c>
      <c r="CE622" s="453">
        <f>IF($AF622="3/3",$R622*参照!$J$4,IF($AF622="2/3",$R622*参照!$J$5,IF($AF622="1/3",$R622*参照!$J$6,IF($AF622="1/4(多子)",$R622*参照!$J$4,IF($AF622="1/4(工･農)",$R622*参照!$J$7,IF($AF622="3/3(多子)",$R622*参照!$J$4,IF($AF622="2/3(多子)",$R622*参照!$J$4,IF($AF622="1/3(多子)",$R622*参照!$J$4,IF($AF622="多子世帯",$R622*参照!$J$4,)))))))))</f>
        <v>0</v>
      </c>
      <c r="CF622" s="454" t="b">
        <f>IF(AH622="3/3",$M622*参照!$I$4,IF(AH622="2/3",$M622*参照!$I$5,IF(AH622="1/3",$M622*参照!$I$6,IF(AH622="1/4(多子)",$M622*参照!$I$4,IF(AH622="1/4(工･農)",$M622*参照!$I$7,IF(AH622="3/3(多子)",$M622*参照!$I$4,IF(AH622="2/3(多子)",$M622*参照!$I$4,IF(AH622="1/3(多子)",$M622*参照!$I$4,IF(AH622="多子世帯",$M622*参照!$I$4,IF(AH622="対象外",0))))))))))</f>
        <v>0</v>
      </c>
      <c r="CG622" s="454" t="b">
        <f>IF(AI622="3/3",$M622*参照!$I$4,IF(AI622="2/3",$M622*参照!$I$5,IF(AI622="1/3",$M622*参照!$I$6,IF(AI622="1/4(多子)",$M622*参照!$I$4,IF(AI622="1/4(工･農)",$M622*参照!$I$7,IF(AI622="3/3(多子)",$M622*参照!$I$4,IF(AI622="2/3(多子)",$M622*参照!$I$4,IF(AI622="1/3(多子)",$M622*参照!$I$4,IF(AI622="多子世帯",$M622*参照!$I$4,IF(AI622="対象外",0))))))))))</f>
        <v>0</v>
      </c>
      <c r="CH622" s="454" t="b">
        <f>IF(AJ622="3/3",$M622*参照!$I$4,IF(AJ622="2/3",$M622*参照!$I$5,IF(AJ622="1/3",$M622*参照!$I$6,IF(AJ622="1/4(多子)",$M622*参照!$I$4,IF(AJ622="1/4(工･農)",$M622*参照!$I$7,IF(AJ622="3/3(多子)",$M622*参照!$I$4,IF(AJ622="2/3(多子)",$M622*参照!$I$4,IF(AJ622="1/3(多子)",$M622*参照!$I$4,IF(AJ622="多子世帯",$M622*参照!$I$4,IF(AJ622="対象外",0))))))))))</f>
        <v>0</v>
      </c>
      <c r="CI622" s="454" t="b">
        <f>IF(AK622="3/3",$M622*参照!$I$4,IF(AK622="2/3",$M622*参照!$I$5,IF(AK622="1/3",$M622*参照!$I$6,IF(AK622="1/4(多子)",$M622*参照!$I$4,IF(AK622="1/4(工･農)",$M622*参照!$I$7,IF(AK622="3/3(多子)",$M622*参照!$I$4,IF(AK622="2/3(多子)",$M622*参照!$I$4,IF(AK622="1/3(多子)",$M622*参照!$I$4,IF(AK622="多子世帯",$M622*参照!$I$4,IF(AK622="対象外",0))))))))))</f>
        <v>0</v>
      </c>
      <c r="CJ622" s="454" t="b">
        <f>IF(AL622="3/3",$M622*参照!$I$4,IF(AL622="2/3",$M622*参照!$I$5,IF(AL622="1/3",$M622*参照!$I$6,IF(AL622="1/4(多子)",$M622*参照!$I$4,IF(AL622="1/4(工･農)",$M622*参照!$I$7,IF(AL622="3/3(多子)",$M622*参照!$I$4,IF(AL622="2/3(多子)",$M622*参照!$I$4,IF(AL622="1/3(多子)",$M622*参照!$I$4,IF(AL622="多子世帯",$M622*参照!$I$4,IF(AL622="対象外",0))))))))))</f>
        <v>0</v>
      </c>
      <c r="CK622" s="454" t="b">
        <f>IF(AM622="3/3",$M622*参照!$I$4,IF(AM622="2/3",$M622*参照!$I$5,IF(AM622="1/3",$M622*参照!$I$6,IF(AM622="1/4(多子)",$M622*参照!$I$4,IF(AM622="1/4(工･農)",$M622*参照!$I$7,IF(AM622="3/3(多子)",$M622*参照!$I$4,IF(AM622="2/3(多子)",$M622*参照!$I$4,IF(AM622="1/3(多子)",$M622*参照!$I$4,IF(AM622="多子世帯",$M622*参照!$I$4,IF(AM622="対象外",0))))))))))</f>
        <v>0</v>
      </c>
      <c r="CL622" s="454" t="b">
        <f>IF(AN622="3/3",$M622*参照!$I$4,IF(AN622="2/3",$M622*参照!$I$5,IF(AN622="1/3",$M622*参照!$I$6,IF(AN622="1/4(多子)",$M622*参照!$I$4,IF(AN622="1/4(工･農)",$M622*参照!$I$7,IF(AN622="3/3(多子)",$M622*参照!$I$4,IF(AN622="2/3(多子)",$M622*参照!$I$4,IF(AN622="1/3(多子)",$M622*参照!$I$4,IF(AN622="多子世帯",$M622*参照!$I$4,IF(AN622="対象外",0))))))))))</f>
        <v>0</v>
      </c>
      <c r="CM622" s="454" t="b">
        <f>IF(AO622="3/3",$M622*参照!$I$4,IF(AO622="2/3",$M622*参照!$I$5,IF(AO622="1/3",$M622*参照!$I$6,IF(AO622="1/4(多子)",$M622*参照!$I$4,IF(AO622="1/4(工･農)",$M622*参照!$I$7,IF(AO622="3/3(多子)",$M622*参照!$I$4,IF(AO622="2/3(多子)",$M622*参照!$I$4,IF(AO622="1/3(多子)",$M622*参照!$I$4,IF(AO622="多子世帯",$M622*参照!$I$4,IF(AO622="対象外",0))))))))))</f>
        <v>0</v>
      </c>
      <c r="CN622" s="454" t="b">
        <f>IF(AP622="3/3",$M622*参照!$I$4,IF(AP622="2/3",$M622*参照!$I$5,IF(AP622="1/3",$M622*参照!$I$6,IF(AP622="1/4(多子)",$M622*参照!$I$4,IF(AP622="1/4(工･農)",$M622*参照!$I$7,IF(AP622="3/3(多子)",$M622*参照!$I$4,IF(AP622="2/3(多子)",$M622*参照!$I$4,IF(AP622="1/3(多子)",$M622*参照!$I$4,IF(AP622="多子世帯",$M622*参照!$I$4,IF(AP622="対象外",0))))))))))</f>
        <v>0</v>
      </c>
      <c r="CO622" s="454" t="b">
        <f>IF(AQ622="3/3",$M622*参照!$I$4,IF(AQ622="2/3",$M622*参照!$I$5,IF(AQ622="1/3",$M622*参照!$I$6,IF(AQ622="1/4(多子)",$M622*参照!$I$4,IF(AQ622="1/4(工･農)",$M622*参照!$I$7,IF(AQ622="3/3(多子)",$M622*参照!$I$4,IF(AQ622="2/3(多子)",$M622*参照!$I$4,IF(AQ622="1/3(多子)",$M622*参照!$I$4,IF(AQ622="多子世帯",$M622*参照!$I$4,IF(AQ622="対象外",0))))))))))</f>
        <v>0</v>
      </c>
      <c r="CP622" s="454" t="b">
        <f>IF(AR622="3/3",$M622*参照!$I$4,IF(AR622="2/3",$M622*参照!$I$5,IF(AR622="1/3",$M622*参照!$I$6,IF(AR622="1/4(多子)",$M622*参照!$I$4,IF(AR622="1/4(工･農)",$M622*参照!$I$7,IF(AR622="3/3(多子)",$M622*参照!$I$4,IF(AR622="2/3(多子)",$M622*参照!$I$4,IF(AR622="1/3(多子)",$M622*参照!$I$4,IF(AR622="多子世帯",$M622*参照!$I$4,IF(AR622="対象外",0))))))))))</f>
        <v>0</v>
      </c>
      <c r="CQ622" s="455" t="b">
        <f>IF(AS622="3/3",$M622*参照!$I$4,IF(AS622="2/3",$M622*参照!$I$5,IF(AS622="1/3",$M622*参照!$I$6,IF(AS622="1/4(多子)",$M622*参照!$I$4,IF(AS622="1/4(工･農)",$M622*参照!$I$7,IF(AS622="3/3(多子)",$M622*参照!$I$4,IF(AS622="2/3(多子)",$M622*参照!$I$4,IF(AS622="1/3(多子)",$M622*参照!$I$4,IF(AS622="多子世帯",$M622*参照!$I$4,IF(AS622="対象外",0))))))))))</f>
        <v>0</v>
      </c>
      <c r="CR622" s="456">
        <f t="shared" si="535"/>
        <v>0</v>
      </c>
      <c r="CS622" s="66"/>
      <c r="CT622" s="147"/>
      <c r="CU622" s="147"/>
      <c r="CV622" s="147"/>
      <c r="CW622" s="147"/>
      <c r="CX622" s="147"/>
      <c r="CY622" s="149"/>
      <c r="CZ622" s="100"/>
      <c r="DA622" s="147"/>
      <c r="DB622" s="147"/>
      <c r="DC622" s="147"/>
      <c r="DD622" s="147"/>
      <c r="DE622" s="147"/>
      <c r="DF622" s="148">
        <f t="shared" si="536"/>
        <v>0</v>
      </c>
      <c r="DG622" s="77">
        <f>IF(CD622=0,0,(ROUNDUP(O622*(BU622*参照!$C$5+BV622*参照!$C$6+BW622*参照!$C$7+BX622*参照!$C$8+BY622*参照!$C$9+BZ622*参照!$C$10+CA622*参照!$C$11+CB622*参照!$C$12+CC622*参照!$C$13)/CD622,-2)))</f>
        <v>0</v>
      </c>
      <c r="DH622" s="136" t="str">
        <f t="shared" si="507"/>
        <v>B</v>
      </c>
    </row>
    <row r="623" spans="1:112" ht="14.4">
      <c r="A623" s="138">
        <v>582</v>
      </c>
      <c r="B623" s="354"/>
      <c r="C623" s="355"/>
      <c r="D623" s="213"/>
      <c r="E623" s="213"/>
      <c r="F623" s="185"/>
      <c r="G623" s="213"/>
      <c r="H623" s="355"/>
      <c r="I623" s="237">
        <v>0</v>
      </c>
      <c r="J623" s="236">
        <f t="shared" si="508"/>
        <v>0</v>
      </c>
      <c r="K623" s="387">
        <f>IF(D623="昼間",参照!$E$4,IF(D623="夜間等",参照!$E$5,IF(D623="通信",参照!$E$6,0)))</f>
        <v>0</v>
      </c>
      <c r="L623" s="240">
        <f t="shared" si="509"/>
        <v>0</v>
      </c>
      <c r="M623" s="241">
        <f t="shared" si="510"/>
        <v>0</v>
      </c>
      <c r="N623" s="238"/>
      <c r="O623" s="238">
        <f t="shared" si="511"/>
        <v>0</v>
      </c>
      <c r="P623" s="389">
        <v>0</v>
      </c>
      <c r="Q623" s="392">
        <f>IF(D623="昼間",参照!$F$4,IF(D623="夜間等",参照!$F$5,IF(D623="通信",参照!$F$6,0)))</f>
        <v>0</v>
      </c>
      <c r="R623" s="240">
        <f t="shared" si="512"/>
        <v>0</v>
      </c>
      <c r="S623" s="214"/>
      <c r="T623" s="384">
        <f t="shared" si="513"/>
        <v>0</v>
      </c>
      <c r="U623" s="382">
        <f t="shared" si="514"/>
        <v>0</v>
      </c>
      <c r="V623" s="380">
        <f t="shared" si="515"/>
        <v>0</v>
      </c>
      <c r="W623" s="378">
        <f t="shared" si="516"/>
        <v>0</v>
      </c>
      <c r="X623" s="386" t="str">
        <f t="shared" si="486"/>
        <v>0</v>
      </c>
      <c r="Y623" s="379">
        <f t="shared" si="517"/>
        <v>0</v>
      </c>
      <c r="Z623" s="441"/>
      <c r="AA623" s="441"/>
      <c r="AB623" s="445">
        <f t="shared" si="518"/>
        <v>0</v>
      </c>
      <c r="AC623" s="356">
        <f t="shared" si="519"/>
        <v>0</v>
      </c>
      <c r="AD623" s="123">
        <f t="shared" si="487"/>
        <v>0</v>
      </c>
      <c r="AE623" s="123">
        <f t="shared" si="488"/>
        <v>0</v>
      </c>
      <c r="AF623" s="183"/>
      <c r="AG623" s="32"/>
      <c r="AH623" s="97"/>
      <c r="AI623" s="33"/>
      <c r="AJ623" s="97"/>
      <c r="AK623" s="33"/>
      <c r="AL623" s="97"/>
      <c r="AM623" s="98"/>
      <c r="AN623" s="99"/>
      <c r="AO623" s="147"/>
      <c r="AP623" s="147"/>
      <c r="AQ623" s="147"/>
      <c r="AR623" s="147"/>
      <c r="AS623" s="33"/>
      <c r="AT623" s="308">
        <f t="shared" si="489"/>
        <v>0</v>
      </c>
      <c r="AU623" s="295">
        <f t="shared" si="490"/>
        <v>0</v>
      </c>
      <c r="AV623" s="295">
        <f t="shared" si="491"/>
        <v>0</v>
      </c>
      <c r="AW623" s="295">
        <f t="shared" si="492"/>
        <v>0</v>
      </c>
      <c r="AX623" s="295">
        <f t="shared" si="493"/>
        <v>0</v>
      </c>
      <c r="AY623" s="295">
        <f t="shared" si="494"/>
        <v>0</v>
      </c>
      <c r="AZ623" s="295">
        <f t="shared" si="495"/>
        <v>0</v>
      </c>
      <c r="BA623" s="295">
        <f t="shared" si="496"/>
        <v>0</v>
      </c>
      <c r="BB623" s="310">
        <f t="shared" si="497"/>
        <v>0</v>
      </c>
      <c r="BC623" s="308">
        <f t="shared" si="498"/>
        <v>0</v>
      </c>
      <c r="BD623" s="308">
        <f t="shared" si="499"/>
        <v>0</v>
      </c>
      <c r="BE623" s="295">
        <f t="shared" si="500"/>
        <v>0</v>
      </c>
      <c r="BF623" s="308">
        <f t="shared" si="501"/>
        <v>0</v>
      </c>
      <c r="BG623" s="295">
        <f t="shared" si="502"/>
        <v>0</v>
      </c>
      <c r="BH623" s="308">
        <f t="shared" si="503"/>
        <v>0</v>
      </c>
      <c r="BI623" s="295">
        <f t="shared" si="504"/>
        <v>0</v>
      </c>
      <c r="BJ623" s="295">
        <f t="shared" si="505"/>
        <v>0</v>
      </c>
      <c r="BK623" s="310">
        <f t="shared" si="506"/>
        <v>0</v>
      </c>
      <c r="BL623" s="317">
        <f t="shared" si="520"/>
        <v>0</v>
      </c>
      <c r="BM623" s="299">
        <f t="shared" si="520"/>
        <v>0</v>
      </c>
      <c r="BN623" s="299">
        <f t="shared" si="521"/>
        <v>0</v>
      </c>
      <c r="BO623" s="299">
        <f t="shared" si="520"/>
        <v>0</v>
      </c>
      <c r="BP623" s="299">
        <f t="shared" si="522"/>
        <v>0</v>
      </c>
      <c r="BQ623" s="299">
        <f t="shared" si="520"/>
        <v>0</v>
      </c>
      <c r="BR623" s="299">
        <f t="shared" si="523"/>
        <v>0</v>
      </c>
      <c r="BS623" s="299">
        <f t="shared" si="524"/>
        <v>0</v>
      </c>
      <c r="BT623" s="318">
        <f t="shared" si="524"/>
        <v>0</v>
      </c>
      <c r="BU623" s="450">
        <f t="shared" si="525"/>
        <v>0</v>
      </c>
      <c r="BV623" s="451">
        <f t="shared" si="526"/>
        <v>0</v>
      </c>
      <c r="BW623" s="451">
        <f t="shared" si="527"/>
        <v>0</v>
      </c>
      <c r="BX623" s="451">
        <f t="shared" si="528"/>
        <v>0</v>
      </c>
      <c r="BY623" s="451">
        <f t="shared" si="529"/>
        <v>0</v>
      </c>
      <c r="BZ623" s="451">
        <f t="shared" si="530"/>
        <v>0</v>
      </c>
      <c r="CA623" s="451">
        <f t="shared" si="531"/>
        <v>0</v>
      </c>
      <c r="CB623" s="451">
        <f t="shared" si="532"/>
        <v>0</v>
      </c>
      <c r="CC623" s="451">
        <f t="shared" si="533"/>
        <v>0</v>
      </c>
      <c r="CD623" s="452">
        <f t="shared" si="534"/>
        <v>0</v>
      </c>
      <c r="CE623" s="453">
        <f>IF($AF623="3/3",$R623*参照!$J$4,IF($AF623="2/3",$R623*参照!$J$5,IF($AF623="1/3",$R623*参照!$J$6,IF($AF623="1/4(多子)",$R623*参照!$J$4,IF($AF623="1/4(工･農)",$R623*参照!$J$7,IF($AF623="3/3(多子)",$R623*参照!$J$4,IF($AF623="2/3(多子)",$R623*参照!$J$4,IF($AF623="1/3(多子)",$R623*参照!$J$4,IF($AF623="多子世帯",$R623*参照!$J$4,)))))))))</f>
        <v>0</v>
      </c>
      <c r="CF623" s="454" t="b">
        <f>IF(AH623="3/3",$M623*参照!$I$4,IF(AH623="2/3",$M623*参照!$I$5,IF(AH623="1/3",$M623*参照!$I$6,IF(AH623="1/4(多子)",$M623*参照!$I$4,IF(AH623="1/4(工･農)",$M623*参照!$I$7,IF(AH623="3/3(多子)",$M623*参照!$I$4,IF(AH623="2/3(多子)",$M623*参照!$I$4,IF(AH623="1/3(多子)",$M623*参照!$I$4,IF(AH623="多子世帯",$M623*参照!$I$4,IF(AH623="対象外",0))))))))))</f>
        <v>0</v>
      </c>
      <c r="CG623" s="454" t="b">
        <f>IF(AI623="3/3",$M623*参照!$I$4,IF(AI623="2/3",$M623*参照!$I$5,IF(AI623="1/3",$M623*参照!$I$6,IF(AI623="1/4(多子)",$M623*参照!$I$4,IF(AI623="1/4(工･農)",$M623*参照!$I$7,IF(AI623="3/3(多子)",$M623*参照!$I$4,IF(AI623="2/3(多子)",$M623*参照!$I$4,IF(AI623="1/3(多子)",$M623*参照!$I$4,IF(AI623="多子世帯",$M623*参照!$I$4,IF(AI623="対象外",0))))))))))</f>
        <v>0</v>
      </c>
      <c r="CH623" s="454" t="b">
        <f>IF(AJ623="3/3",$M623*参照!$I$4,IF(AJ623="2/3",$M623*参照!$I$5,IF(AJ623="1/3",$M623*参照!$I$6,IF(AJ623="1/4(多子)",$M623*参照!$I$4,IF(AJ623="1/4(工･農)",$M623*参照!$I$7,IF(AJ623="3/3(多子)",$M623*参照!$I$4,IF(AJ623="2/3(多子)",$M623*参照!$I$4,IF(AJ623="1/3(多子)",$M623*参照!$I$4,IF(AJ623="多子世帯",$M623*参照!$I$4,IF(AJ623="対象外",0))))))))))</f>
        <v>0</v>
      </c>
      <c r="CI623" s="454" t="b">
        <f>IF(AK623="3/3",$M623*参照!$I$4,IF(AK623="2/3",$M623*参照!$I$5,IF(AK623="1/3",$M623*参照!$I$6,IF(AK623="1/4(多子)",$M623*参照!$I$4,IF(AK623="1/4(工･農)",$M623*参照!$I$7,IF(AK623="3/3(多子)",$M623*参照!$I$4,IF(AK623="2/3(多子)",$M623*参照!$I$4,IF(AK623="1/3(多子)",$M623*参照!$I$4,IF(AK623="多子世帯",$M623*参照!$I$4,IF(AK623="対象外",0))))))))))</f>
        <v>0</v>
      </c>
      <c r="CJ623" s="454" t="b">
        <f>IF(AL623="3/3",$M623*参照!$I$4,IF(AL623="2/3",$M623*参照!$I$5,IF(AL623="1/3",$M623*参照!$I$6,IF(AL623="1/4(多子)",$M623*参照!$I$4,IF(AL623="1/4(工･農)",$M623*参照!$I$7,IF(AL623="3/3(多子)",$M623*参照!$I$4,IF(AL623="2/3(多子)",$M623*参照!$I$4,IF(AL623="1/3(多子)",$M623*参照!$I$4,IF(AL623="多子世帯",$M623*参照!$I$4,IF(AL623="対象外",0))))))))))</f>
        <v>0</v>
      </c>
      <c r="CK623" s="454" t="b">
        <f>IF(AM623="3/3",$M623*参照!$I$4,IF(AM623="2/3",$M623*参照!$I$5,IF(AM623="1/3",$M623*参照!$I$6,IF(AM623="1/4(多子)",$M623*参照!$I$4,IF(AM623="1/4(工･農)",$M623*参照!$I$7,IF(AM623="3/3(多子)",$M623*参照!$I$4,IF(AM623="2/3(多子)",$M623*参照!$I$4,IF(AM623="1/3(多子)",$M623*参照!$I$4,IF(AM623="多子世帯",$M623*参照!$I$4,IF(AM623="対象外",0))))))))))</f>
        <v>0</v>
      </c>
      <c r="CL623" s="454" t="b">
        <f>IF(AN623="3/3",$M623*参照!$I$4,IF(AN623="2/3",$M623*参照!$I$5,IF(AN623="1/3",$M623*参照!$I$6,IF(AN623="1/4(多子)",$M623*参照!$I$4,IF(AN623="1/4(工･農)",$M623*参照!$I$7,IF(AN623="3/3(多子)",$M623*参照!$I$4,IF(AN623="2/3(多子)",$M623*参照!$I$4,IF(AN623="1/3(多子)",$M623*参照!$I$4,IF(AN623="多子世帯",$M623*参照!$I$4,IF(AN623="対象外",0))))))))))</f>
        <v>0</v>
      </c>
      <c r="CM623" s="454" t="b">
        <f>IF(AO623="3/3",$M623*参照!$I$4,IF(AO623="2/3",$M623*参照!$I$5,IF(AO623="1/3",$M623*参照!$I$6,IF(AO623="1/4(多子)",$M623*参照!$I$4,IF(AO623="1/4(工･農)",$M623*参照!$I$7,IF(AO623="3/3(多子)",$M623*参照!$I$4,IF(AO623="2/3(多子)",$M623*参照!$I$4,IF(AO623="1/3(多子)",$M623*参照!$I$4,IF(AO623="多子世帯",$M623*参照!$I$4,IF(AO623="対象外",0))))))))))</f>
        <v>0</v>
      </c>
      <c r="CN623" s="454" t="b">
        <f>IF(AP623="3/3",$M623*参照!$I$4,IF(AP623="2/3",$M623*参照!$I$5,IF(AP623="1/3",$M623*参照!$I$6,IF(AP623="1/4(多子)",$M623*参照!$I$4,IF(AP623="1/4(工･農)",$M623*参照!$I$7,IF(AP623="3/3(多子)",$M623*参照!$I$4,IF(AP623="2/3(多子)",$M623*参照!$I$4,IF(AP623="1/3(多子)",$M623*参照!$I$4,IF(AP623="多子世帯",$M623*参照!$I$4,IF(AP623="対象外",0))))))))))</f>
        <v>0</v>
      </c>
      <c r="CO623" s="454" t="b">
        <f>IF(AQ623="3/3",$M623*参照!$I$4,IF(AQ623="2/3",$M623*参照!$I$5,IF(AQ623="1/3",$M623*参照!$I$6,IF(AQ623="1/4(多子)",$M623*参照!$I$4,IF(AQ623="1/4(工･農)",$M623*参照!$I$7,IF(AQ623="3/3(多子)",$M623*参照!$I$4,IF(AQ623="2/3(多子)",$M623*参照!$I$4,IF(AQ623="1/3(多子)",$M623*参照!$I$4,IF(AQ623="多子世帯",$M623*参照!$I$4,IF(AQ623="対象外",0))))))))))</f>
        <v>0</v>
      </c>
      <c r="CP623" s="454" t="b">
        <f>IF(AR623="3/3",$M623*参照!$I$4,IF(AR623="2/3",$M623*参照!$I$5,IF(AR623="1/3",$M623*参照!$I$6,IF(AR623="1/4(多子)",$M623*参照!$I$4,IF(AR623="1/4(工･農)",$M623*参照!$I$7,IF(AR623="3/3(多子)",$M623*参照!$I$4,IF(AR623="2/3(多子)",$M623*参照!$I$4,IF(AR623="1/3(多子)",$M623*参照!$I$4,IF(AR623="多子世帯",$M623*参照!$I$4,IF(AR623="対象外",0))))))))))</f>
        <v>0</v>
      </c>
      <c r="CQ623" s="455" t="b">
        <f>IF(AS623="3/3",$M623*参照!$I$4,IF(AS623="2/3",$M623*参照!$I$5,IF(AS623="1/3",$M623*参照!$I$6,IF(AS623="1/4(多子)",$M623*参照!$I$4,IF(AS623="1/4(工･農)",$M623*参照!$I$7,IF(AS623="3/3(多子)",$M623*参照!$I$4,IF(AS623="2/3(多子)",$M623*参照!$I$4,IF(AS623="1/3(多子)",$M623*参照!$I$4,IF(AS623="多子世帯",$M623*参照!$I$4,IF(AS623="対象外",0))))))))))</f>
        <v>0</v>
      </c>
      <c r="CR623" s="456">
        <f t="shared" si="535"/>
        <v>0</v>
      </c>
      <c r="CS623" s="66"/>
      <c r="CT623" s="147"/>
      <c r="CU623" s="147"/>
      <c r="CV623" s="147"/>
      <c r="CW623" s="147"/>
      <c r="CX623" s="147"/>
      <c r="CY623" s="149"/>
      <c r="CZ623" s="100"/>
      <c r="DA623" s="147"/>
      <c r="DB623" s="147"/>
      <c r="DC623" s="147"/>
      <c r="DD623" s="147"/>
      <c r="DE623" s="147"/>
      <c r="DF623" s="148">
        <f t="shared" si="536"/>
        <v>0</v>
      </c>
      <c r="DG623" s="77">
        <f>IF(CD623=0,0,(ROUNDUP(O623*(BU623*参照!$C$5+BV623*参照!$C$6+BW623*参照!$C$7+BX623*参照!$C$8+BY623*参照!$C$9+BZ623*参照!$C$10+CA623*参照!$C$11+CB623*参照!$C$12+CC623*参照!$C$13)/CD623,-2)))</f>
        <v>0</v>
      </c>
      <c r="DH623" s="136" t="str">
        <f t="shared" si="507"/>
        <v>B</v>
      </c>
    </row>
    <row r="624" spans="1:112" ht="14.4">
      <c r="A624" s="138">
        <v>583</v>
      </c>
      <c r="B624" s="354"/>
      <c r="C624" s="355"/>
      <c r="D624" s="213"/>
      <c r="E624" s="213"/>
      <c r="F624" s="185"/>
      <c r="G624" s="213"/>
      <c r="H624" s="355"/>
      <c r="I624" s="237">
        <v>0</v>
      </c>
      <c r="J624" s="236">
        <f t="shared" si="508"/>
        <v>0</v>
      </c>
      <c r="K624" s="387">
        <f>IF(D624="昼間",参照!$E$4,IF(D624="夜間等",参照!$E$5,IF(D624="通信",参照!$E$6,0)))</f>
        <v>0</v>
      </c>
      <c r="L624" s="240">
        <f t="shared" si="509"/>
        <v>0</v>
      </c>
      <c r="M624" s="241">
        <f t="shared" si="510"/>
        <v>0</v>
      </c>
      <c r="N624" s="238"/>
      <c r="O624" s="238">
        <f t="shared" si="511"/>
        <v>0</v>
      </c>
      <c r="P624" s="389">
        <v>0</v>
      </c>
      <c r="Q624" s="392">
        <f>IF(D624="昼間",参照!$F$4,IF(D624="夜間等",参照!$F$5,IF(D624="通信",参照!$F$6,0)))</f>
        <v>0</v>
      </c>
      <c r="R624" s="240">
        <f t="shared" si="512"/>
        <v>0</v>
      </c>
      <c r="S624" s="214"/>
      <c r="T624" s="384">
        <f t="shared" si="513"/>
        <v>0</v>
      </c>
      <c r="U624" s="382">
        <f t="shared" si="514"/>
        <v>0</v>
      </c>
      <c r="V624" s="380">
        <f t="shared" si="515"/>
        <v>0</v>
      </c>
      <c r="W624" s="378">
        <f t="shared" si="516"/>
        <v>0</v>
      </c>
      <c r="X624" s="386" t="str">
        <f t="shared" si="486"/>
        <v>0</v>
      </c>
      <c r="Y624" s="379">
        <f t="shared" si="517"/>
        <v>0</v>
      </c>
      <c r="Z624" s="441"/>
      <c r="AA624" s="441"/>
      <c r="AB624" s="445">
        <f t="shared" si="518"/>
        <v>0</v>
      </c>
      <c r="AC624" s="356">
        <f t="shared" si="519"/>
        <v>0</v>
      </c>
      <c r="AD624" s="123">
        <f t="shared" si="487"/>
        <v>0</v>
      </c>
      <c r="AE624" s="123">
        <f t="shared" si="488"/>
        <v>0</v>
      </c>
      <c r="AF624" s="183"/>
      <c r="AG624" s="32"/>
      <c r="AH624" s="97"/>
      <c r="AI624" s="33"/>
      <c r="AJ624" s="97"/>
      <c r="AK624" s="33"/>
      <c r="AL624" s="97"/>
      <c r="AM624" s="98"/>
      <c r="AN624" s="99"/>
      <c r="AO624" s="147"/>
      <c r="AP624" s="147"/>
      <c r="AQ624" s="147"/>
      <c r="AR624" s="147"/>
      <c r="AS624" s="33"/>
      <c r="AT624" s="308">
        <f t="shared" si="489"/>
        <v>0</v>
      </c>
      <c r="AU624" s="295">
        <f t="shared" si="490"/>
        <v>0</v>
      </c>
      <c r="AV624" s="295">
        <f t="shared" si="491"/>
        <v>0</v>
      </c>
      <c r="AW624" s="295">
        <f t="shared" si="492"/>
        <v>0</v>
      </c>
      <c r="AX624" s="295">
        <f t="shared" si="493"/>
        <v>0</v>
      </c>
      <c r="AY624" s="295">
        <f t="shared" si="494"/>
        <v>0</v>
      </c>
      <c r="AZ624" s="295">
        <f t="shared" si="495"/>
        <v>0</v>
      </c>
      <c r="BA624" s="295">
        <f t="shared" si="496"/>
        <v>0</v>
      </c>
      <c r="BB624" s="310">
        <f t="shared" si="497"/>
        <v>0</v>
      </c>
      <c r="BC624" s="308">
        <f t="shared" si="498"/>
        <v>0</v>
      </c>
      <c r="BD624" s="308">
        <f t="shared" si="499"/>
        <v>0</v>
      </c>
      <c r="BE624" s="295">
        <f t="shared" si="500"/>
        <v>0</v>
      </c>
      <c r="BF624" s="308">
        <f t="shared" si="501"/>
        <v>0</v>
      </c>
      <c r="BG624" s="295">
        <f t="shared" si="502"/>
        <v>0</v>
      </c>
      <c r="BH624" s="308">
        <f t="shared" si="503"/>
        <v>0</v>
      </c>
      <c r="BI624" s="295">
        <f t="shared" si="504"/>
        <v>0</v>
      </c>
      <c r="BJ624" s="295">
        <f t="shared" si="505"/>
        <v>0</v>
      </c>
      <c r="BK624" s="310">
        <f t="shared" si="506"/>
        <v>0</v>
      </c>
      <c r="BL624" s="317">
        <f t="shared" si="520"/>
        <v>0</v>
      </c>
      <c r="BM624" s="299">
        <f t="shared" si="520"/>
        <v>0</v>
      </c>
      <c r="BN624" s="299">
        <f t="shared" si="521"/>
        <v>0</v>
      </c>
      <c r="BO624" s="299">
        <f t="shared" si="520"/>
        <v>0</v>
      </c>
      <c r="BP624" s="299">
        <f t="shared" si="522"/>
        <v>0</v>
      </c>
      <c r="BQ624" s="299">
        <f t="shared" si="520"/>
        <v>0</v>
      </c>
      <c r="BR624" s="299">
        <f t="shared" si="523"/>
        <v>0</v>
      </c>
      <c r="BS624" s="299">
        <f t="shared" si="524"/>
        <v>0</v>
      </c>
      <c r="BT624" s="318">
        <f t="shared" si="524"/>
        <v>0</v>
      </c>
      <c r="BU624" s="450">
        <f t="shared" si="525"/>
        <v>0</v>
      </c>
      <c r="BV624" s="451">
        <f t="shared" si="526"/>
        <v>0</v>
      </c>
      <c r="BW624" s="451">
        <f t="shared" si="527"/>
        <v>0</v>
      </c>
      <c r="BX624" s="451">
        <f t="shared" si="528"/>
        <v>0</v>
      </c>
      <c r="BY624" s="451">
        <f t="shared" si="529"/>
        <v>0</v>
      </c>
      <c r="BZ624" s="451">
        <f t="shared" si="530"/>
        <v>0</v>
      </c>
      <c r="CA624" s="451">
        <f t="shared" si="531"/>
        <v>0</v>
      </c>
      <c r="CB624" s="451">
        <f t="shared" si="532"/>
        <v>0</v>
      </c>
      <c r="CC624" s="451">
        <f t="shared" si="533"/>
        <v>0</v>
      </c>
      <c r="CD624" s="452">
        <f t="shared" si="534"/>
        <v>0</v>
      </c>
      <c r="CE624" s="453">
        <f>IF($AF624="3/3",$R624*参照!$J$4,IF($AF624="2/3",$R624*参照!$J$5,IF($AF624="1/3",$R624*参照!$J$6,IF($AF624="1/4(多子)",$R624*参照!$J$4,IF($AF624="1/4(工･農)",$R624*参照!$J$7,IF($AF624="3/3(多子)",$R624*参照!$J$4,IF($AF624="2/3(多子)",$R624*参照!$J$4,IF($AF624="1/3(多子)",$R624*参照!$J$4,IF($AF624="多子世帯",$R624*参照!$J$4,)))))))))</f>
        <v>0</v>
      </c>
      <c r="CF624" s="454" t="b">
        <f>IF(AH624="3/3",$M624*参照!$I$4,IF(AH624="2/3",$M624*参照!$I$5,IF(AH624="1/3",$M624*参照!$I$6,IF(AH624="1/4(多子)",$M624*参照!$I$4,IF(AH624="1/4(工･農)",$M624*参照!$I$7,IF(AH624="3/3(多子)",$M624*参照!$I$4,IF(AH624="2/3(多子)",$M624*参照!$I$4,IF(AH624="1/3(多子)",$M624*参照!$I$4,IF(AH624="多子世帯",$M624*参照!$I$4,IF(AH624="対象外",0))))))))))</f>
        <v>0</v>
      </c>
      <c r="CG624" s="454" t="b">
        <f>IF(AI624="3/3",$M624*参照!$I$4,IF(AI624="2/3",$M624*参照!$I$5,IF(AI624="1/3",$M624*参照!$I$6,IF(AI624="1/4(多子)",$M624*参照!$I$4,IF(AI624="1/4(工･農)",$M624*参照!$I$7,IF(AI624="3/3(多子)",$M624*参照!$I$4,IF(AI624="2/3(多子)",$M624*参照!$I$4,IF(AI624="1/3(多子)",$M624*参照!$I$4,IF(AI624="多子世帯",$M624*参照!$I$4,IF(AI624="対象外",0))))))))))</f>
        <v>0</v>
      </c>
      <c r="CH624" s="454" t="b">
        <f>IF(AJ624="3/3",$M624*参照!$I$4,IF(AJ624="2/3",$M624*参照!$I$5,IF(AJ624="1/3",$M624*参照!$I$6,IF(AJ624="1/4(多子)",$M624*参照!$I$4,IF(AJ624="1/4(工･農)",$M624*参照!$I$7,IF(AJ624="3/3(多子)",$M624*参照!$I$4,IF(AJ624="2/3(多子)",$M624*参照!$I$4,IF(AJ624="1/3(多子)",$M624*参照!$I$4,IF(AJ624="多子世帯",$M624*参照!$I$4,IF(AJ624="対象外",0))))))))))</f>
        <v>0</v>
      </c>
      <c r="CI624" s="454" t="b">
        <f>IF(AK624="3/3",$M624*参照!$I$4,IF(AK624="2/3",$M624*参照!$I$5,IF(AK624="1/3",$M624*参照!$I$6,IF(AK624="1/4(多子)",$M624*参照!$I$4,IF(AK624="1/4(工･農)",$M624*参照!$I$7,IF(AK624="3/3(多子)",$M624*参照!$I$4,IF(AK624="2/3(多子)",$M624*参照!$I$4,IF(AK624="1/3(多子)",$M624*参照!$I$4,IF(AK624="多子世帯",$M624*参照!$I$4,IF(AK624="対象外",0))))))))))</f>
        <v>0</v>
      </c>
      <c r="CJ624" s="454" t="b">
        <f>IF(AL624="3/3",$M624*参照!$I$4,IF(AL624="2/3",$M624*参照!$I$5,IF(AL624="1/3",$M624*参照!$I$6,IF(AL624="1/4(多子)",$M624*参照!$I$4,IF(AL624="1/4(工･農)",$M624*参照!$I$7,IF(AL624="3/3(多子)",$M624*参照!$I$4,IF(AL624="2/3(多子)",$M624*参照!$I$4,IF(AL624="1/3(多子)",$M624*参照!$I$4,IF(AL624="多子世帯",$M624*参照!$I$4,IF(AL624="対象外",0))))))))))</f>
        <v>0</v>
      </c>
      <c r="CK624" s="454" t="b">
        <f>IF(AM624="3/3",$M624*参照!$I$4,IF(AM624="2/3",$M624*参照!$I$5,IF(AM624="1/3",$M624*参照!$I$6,IF(AM624="1/4(多子)",$M624*参照!$I$4,IF(AM624="1/4(工･農)",$M624*参照!$I$7,IF(AM624="3/3(多子)",$M624*参照!$I$4,IF(AM624="2/3(多子)",$M624*参照!$I$4,IF(AM624="1/3(多子)",$M624*参照!$I$4,IF(AM624="多子世帯",$M624*参照!$I$4,IF(AM624="対象外",0))))))))))</f>
        <v>0</v>
      </c>
      <c r="CL624" s="454" t="b">
        <f>IF(AN624="3/3",$M624*参照!$I$4,IF(AN624="2/3",$M624*参照!$I$5,IF(AN624="1/3",$M624*参照!$I$6,IF(AN624="1/4(多子)",$M624*参照!$I$4,IF(AN624="1/4(工･農)",$M624*参照!$I$7,IF(AN624="3/3(多子)",$M624*参照!$I$4,IF(AN624="2/3(多子)",$M624*参照!$I$4,IF(AN624="1/3(多子)",$M624*参照!$I$4,IF(AN624="多子世帯",$M624*参照!$I$4,IF(AN624="対象外",0))))))))))</f>
        <v>0</v>
      </c>
      <c r="CM624" s="454" t="b">
        <f>IF(AO624="3/3",$M624*参照!$I$4,IF(AO624="2/3",$M624*参照!$I$5,IF(AO624="1/3",$M624*参照!$I$6,IF(AO624="1/4(多子)",$M624*参照!$I$4,IF(AO624="1/4(工･農)",$M624*参照!$I$7,IF(AO624="3/3(多子)",$M624*参照!$I$4,IF(AO624="2/3(多子)",$M624*参照!$I$4,IF(AO624="1/3(多子)",$M624*参照!$I$4,IF(AO624="多子世帯",$M624*参照!$I$4,IF(AO624="対象外",0))))))))))</f>
        <v>0</v>
      </c>
      <c r="CN624" s="454" t="b">
        <f>IF(AP624="3/3",$M624*参照!$I$4,IF(AP624="2/3",$M624*参照!$I$5,IF(AP624="1/3",$M624*参照!$I$6,IF(AP624="1/4(多子)",$M624*参照!$I$4,IF(AP624="1/4(工･農)",$M624*参照!$I$7,IF(AP624="3/3(多子)",$M624*参照!$I$4,IF(AP624="2/3(多子)",$M624*参照!$I$4,IF(AP624="1/3(多子)",$M624*参照!$I$4,IF(AP624="多子世帯",$M624*参照!$I$4,IF(AP624="対象外",0))))))))))</f>
        <v>0</v>
      </c>
      <c r="CO624" s="454" t="b">
        <f>IF(AQ624="3/3",$M624*参照!$I$4,IF(AQ624="2/3",$M624*参照!$I$5,IF(AQ624="1/3",$M624*参照!$I$6,IF(AQ624="1/4(多子)",$M624*参照!$I$4,IF(AQ624="1/4(工･農)",$M624*参照!$I$7,IF(AQ624="3/3(多子)",$M624*参照!$I$4,IF(AQ624="2/3(多子)",$M624*参照!$I$4,IF(AQ624="1/3(多子)",$M624*参照!$I$4,IF(AQ624="多子世帯",$M624*参照!$I$4,IF(AQ624="対象外",0))))))))))</f>
        <v>0</v>
      </c>
      <c r="CP624" s="454" t="b">
        <f>IF(AR624="3/3",$M624*参照!$I$4,IF(AR624="2/3",$M624*参照!$I$5,IF(AR624="1/3",$M624*参照!$I$6,IF(AR624="1/4(多子)",$M624*参照!$I$4,IF(AR624="1/4(工･農)",$M624*参照!$I$7,IF(AR624="3/3(多子)",$M624*参照!$I$4,IF(AR624="2/3(多子)",$M624*参照!$I$4,IF(AR624="1/3(多子)",$M624*参照!$I$4,IF(AR624="多子世帯",$M624*参照!$I$4,IF(AR624="対象外",0))))))))))</f>
        <v>0</v>
      </c>
      <c r="CQ624" s="455" t="b">
        <f>IF(AS624="3/3",$M624*参照!$I$4,IF(AS624="2/3",$M624*参照!$I$5,IF(AS624="1/3",$M624*参照!$I$6,IF(AS624="1/4(多子)",$M624*参照!$I$4,IF(AS624="1/4(工･農)",$M624*参照!$I$7,IF(AS624="3/3(多子)",$M624*参照!$I$4,IF(AS624="2/3(多子)",$M624*参照!$I$4,IF(AS624="1/3(多子)",$M624*参照!$I$4,IF(AS624="多子世帯",$M624*参照!$I$4,IF(AS624="対象外",0))))))))))</f>
        <v>0</v>
      </c>
      <c r="CR624" s="456">
        <f t="shared" si="535"/>
        <v>0</v>
      </c>
      <c r="CS624" s="66"/>
      <c r="CT624" s="147"/>
      <c r="CU624" s="147"/>
      <c r="CV624" s="147"/>
      <c r="CW624" s="147"/>
      <c r="CX624" s="147"/>
      <c r="CY624" s="149"/>
      <c r="CZ624" s="100"/>
      <c r="DA624" s="147"/>
      <c r="DB624" s="147"/>
      <c r="DC624" s="147"/>
      <c r="DD624" s="147"/>
      <c r="DE624" s="147"/>
      <c r="DF624" s="148">
        <f t="shared" si="536"/>
        <v>0</v>
      </c>
      <c r="DG624" s="77">
        <f>IF(CD624=0,0,(ROUNDUP(O624*(BU624*参照!$C$5+BV624*参照!$C$6+BW624*参照!$C$7+BX624*参照!$C$8+BY624*参照!$C$9+BZ624*参照!$C$10+CA624*参照!$C$11+CB624*参照!$C$12+CC624*参照!$C$13)/CD624,-2)))</f>
        <v>0</v>
      </c>
      <c r="DH624" s="136" t="str">
        <f t="shared" si="507"/>
        <v>B</v>
      </c>
    </row>
    <row r="625" spans="1:112" ht="14.4">
      <c r="A625" s="138">
        <v>584</v>
      </c>
      <c r="B625" s="354"/>
      <c r="C625" s="355"/>
      <c r="D625" s="213"/>
      <c r="E625" s="213"/>
      <c r="F625" s="185"/>
      <c r="G625" s="213"/>
      <c r="H625" s="355"/>
      <c r="I625" s="237">
        <v>0</v>
      </c>
      <c r="J625" s="236">
        <f t="shared" si="508"/>
        <v>0</v>
      </c>
      <c r="K625" s="387">
        <f>IF(D625="昼間",参照!$E$4,IF(D625="夜間等",参照!$E$5,IF(D625="通信",参照!$E$6,0)))</f>
        <v>0</v>
      </c>
      <c r="L625" s="240">
        <f t="shared" si="509"/>
        <v>0</v>
      </c>
      <c r="M625" s="241">
        <f t="shared" si="510"/>
        <v>0</v>
      </c>
      <c r="N625" s="238"/>
      <c r="O625" s="238">
        <f t="shared" si="511"/>
        <v>0</v>
      </c>
      <c r="P625" s="389">
        <v>0</v>
      </c>
      <c r="Q625" s="392">
        <f>IF(D625="昼間",参照!$F$4,IF(D625="夜間等",参照!$F$5,IF(D625="通信",参照!$F$6,0)))</f>
        <v>0</v>
      </c>
      <c r="R625" s="240">
        <f t="shared" si="512"/>
        <v>0</v>
      </c>
      <c r="S625" s="214"/>
      <c r="T625" s="384">
        <f t="shared" si="513"/>
        <v>0</v>
      </c>
      <c r="U625" s="382">
        <f t="shared" si="514"/>
        <v>0</v>
      </c>
      <c r="V625" s="380">
        <f t="shared" si="515"/>
        <v>0</v>
      </c>
      <c r="W625" s="378">
        <f t="shared" si="516"/>
        <v>0</v>
      </c>
      <c r="X625" s="386" t="str">
        <f t="shared" si="486"/>
        <v>0</v>
      </c>
      <c r="Y625" s="379">
        <f t="shared" si="517"/>
        <v>0</v>
      </c>
      <c r="Z625" s="441"/>
      <c r="AA625" s="441"/>
      <c r="AB625" s="445">
        <f t="shared" si="518"/>
        <v>0</v>
      </c>
      <c r="AC625" s="356">
        <f t="shared" si="519"/>
        <v>0</v>
      </c>
      <c r="AD625" s="123">
        <f t="shared" si="487"/>
        <v>0</v>
      </c>
      <c r="AE625" s="123">
        <f t="shared" si="488"/>
        <v>0</v>
      </c>
      <c r="AF625" s="183"/>
      <c r="AG625" s="32"/>
      <c r="AH625" s="97"/>
      <c r="AI625" s="33"/>
      <c r="AJ625" s="97"/>
      <c r="AK625" s="33"/>
      <c r="AL625" s="97"/>
      <c r="AM625" s="98"/>
      <c r="AN625" s="99"/>
      <c r="AO625" s="147"/>
      <c r="AP625" s="147"/>
      <c r="AQ625" s="147"/>
      <c r="AR625" s="147"/>
      <c r="AS625" s="33"/>
      <c r="AT625" s="308">
        <f t="shared" si="489"/>
        <v>0</v>
      </c>
      <c r="AU625" s="295">
        <f t="shared" si="490"/>
        <v>0</v>
      </c>
      <c r="AV625" s="295">
        <f t="shared" si="491"/>
        <v>0</v>
      </c>
      <c r="AW625" s="295">
        <f t="shared" si="492"/>
        <v>0</v>
      </c>
      <c r="AX625" s="295">
        <f t="shared" si="493"/>
        <v>0</v>
      </c>
      <c r="AY625" s="295">
        <f t="shared" si="494"/>
        <v>0</v>
      </c>
      <c r="AZ625" s="295">
        <f t="shared" si="495"/>
        <v>0</v>
      </c>
      <c r="BA625" s="295">
        <f t="shared" si="496"/>
        <v>0</v>
      </c>
      <c r="BB625" s="310">
        <f t="shared" si="497"/>
        <v>0</v>
      </c>
      <c r="BC625" s="308">
        <f t="shared" si="498"/>
        <v>0</v>
      </c>
      <c r="BD625" s="308">
        <f t="shared" si="499"/>
        <v>0</v>
      </c>
      <c r="BE625" s="295">
        <f t="shared" si="500"/>
        <v>0</v>
      </c>
      <c r="BF625" s="308">
        <f t="shared" si="501"/>
        <v>0</v>
      </c>
      <c r="BG625" s="295">
        <f t="shared" si="502"/>
        <v>0</v>
      </c>
      <c r="BH625" s="308">
        <f t="shared" si="503"/>
        <v>0</v>
      </c>
      <c r="BI625" s="295">
        <f t="shared" si="504"/>
        <v>0</v>
      </c>
      <c r="BJ625" s="295">
        <f t="shared" si="505"/>
        <v>0</v>
      </c>
      <c r="BK625" s="310">
        <f t="shared" si="506"/>
        <v>0</v>
      </c>
      <c r="BL625" s="317">
        <f t="shared" si="520"/>
        <v>0</v>
      </c>
      <c r="BM625" s="299">
        <f t="shared" si="520"/>
        <v>0</v>
      </c>
      <c r="BN625" s="299">
        <f t="shared" si="521"/>
        <v>0</v>
      </c>
      <c r="BO625" s="299">
        <f t="shared" si="520"/>
        <v>0</v>
      </c>
      <c r="BP625" s="299">
        <f t="shared" si="522"/>
        <v>0</v>
      </c>
      <c r="BQ625" s="299">
        <f t="shared" si="520"/>
        <v>0</v>
      </c>
      <c r="BR625" s="299">
        <f t="shared" si="523"/>
        <v>0</v>
      </c>
      <c r="BS625" s="299">
        <f t="shared" si="524"/>
        <v>0</v>
      </c>
      <c r="BT625" s="318">
        <f t="shared" si="524"/>
        <v>0</v>
      </c>
      <c r="BU625" s="450">
        <f t="shared" si="525"/>
        <v>0</v>
      </c>
      <c r="BV625" s="451">
        <f t="shared" si="526"/>
        <v>0</v>
      </c>
      <c r="BW625" s="451">
        <f t="shared" si="527"/>
        <v>0</v>
      </c>
      <c r="BX625" s="451">
        <f t="shared" si="528"/>
        <v>0</v>
      </c>
      <c r="BY625" s="451">
        <f t="shared" si="529"/>
        <v>0</v>
      </c>
      <c r="BZ625" s="451">
        <f t="shared" si="530"/>
        <v>0</v>
      </c>
      <c r="CA625" s="451">
        <f t="shared" si="531"/>
        <v>0</v>
      </c>
      <c r="CB625" s="451">
        <f t="shared" si="532"/>
        <v>0</v>
      </c>
      <c r="CC625" s="451">
        <f t="shared" si="533"/>
        <v>0</v>
      </c>
      <c r="CD625" s="452">
        <f t="shared" si="534"/>
        <v>0</v>
      </c>
      <c r="CE625" s="453">
        <f>IF($AF625="3/3",$R625*参照!$J$4,IF($AF625="2/3",$R625*参照!$J$5,IF($AF625="1/3",$R625*参照!$J$6,IF($AF625="1/4(多子)",$R625*参照!$J$4,IF($AF625="1/4(工･農)",$R625*参照!$J$7,IF($AF625="3/3(多子)",$R625*参照!$J$4,IF($AF625="2/3(多子)",$R625*参照!$J$4,IF($AF625="1/3(多子)",$R625*参照!$J$4,IF($AF625="多子世帯",$R625*参照!$J$4,)))))))))</f>
        <v>0</v>
      </c>
      <c r="CF625" s="454" t="b">
        <f>IF(AH625="3/3",$M625*参照!$I$4,IF(AH625="2/3",$M625*参照!$I$5,IF(AH625="1/3",$M625*参照!$I$6,IF(AH625="1/4(多子)",$M625*参照!$I$4,IF(AH625="1/4(工･農)",$M625*参照!$I$7,IF(AH625="3/3(多子)",$M625*参照!$I$4,IF(AH625="2/3(多子)",$M625*参照!$I$4,IF(AH625="1/3(多子)",$M625*参照!$I$4,IF(AH625="多子世帯",$M625*参照!$I$4,IF(AH625="対象外",0))))))))))</f>
        <v>0</v>
      </c>
      <c r="CG625" s="454" t="b">
        <f>IF(AI625="3/3",$M625*参照!$I$4,IF(AI625="2/3",$M625*参照!$I$5,IF(AI625="1/3",$M625*参照!$I$6,IF(AI625="1/4(多子)",$M625*参照!$I$4,IF(AI625="1/4(工･農)",$M625*参照!$I$7,IF(AI625="3/3(多子)",$M625*参照!$I$4,IF(AI625="2/3(多子)",$M625*参照!$I$4,IF(AI625="1/3(多子)",$M625*参照!$I$4,IF(AI625="多子世帯",$M625*参照!$I$4,IF(AI625="対象外",0))))))))))</f>
        <v>0</v>
      </c>
      <c r="CH625" s="454" t="b">
        <f>IF(AJ625="3/3",$M625*参照!$I$4,IF(AJ625="2/3",$M625*参照!$I$5,IF(AJ625="1/3",$M625*参照!$I$6,IF(AJ625="1/4(多子)",$M625*参照!$I$4,IF(AJ625="1/4(工･農)",$M625*参照!$I$7,IF(AJ625="3/3(多子)",$M625*参照!$I$4,IF(AJ625="2/3(多子)",$M625*参照!$I$4,IF(AJ625="1/3(多子)",$M625*参照!$I$4,IF(AJ625="多子世帯",$M625*参照!$I$4,IF(AJ625="対象外",0))))))))))</f>
        <v>0</v>
      </c>
      <c r="CI625" s="454" t="b">
        <f>IF(AK625="3/3",$M625*参照!$I$4,IF(AK625="2/3",$M625*参照!$I$5,IF(AK625="1/3",$M625*参照!$I$6,IF(AK625="1/4(多子)",$M625*参照!$I$4,IF(AK625="1/4(工･農)",$M625*参照!$I$7,IF(AK625="3/3(多子)",$M625*参照!$I$4,IF(AK625="2/3(多子)",$M625*参照!$I$4,IF(AK625="1/3(多子)",$M625*参照!$I$4,IF(AK625="多子世帯",$M625*参照!$I$4,IF(AK625="対象外",0))))))))))</f>
        <v>0</v>
      </c>
      <c r="CJ625" s="454" t="b">
        <f>IF(AL625="3/3",$M625*参照!$I$4,IF(AL625="2/3",$M625*参照!$I$5,IF(AL625="1/3",$M625*参照!$I$6,IF(AL625="1/4(多子)",$M625*参照!$I$4,IF(AL625="1/4(工･農)",$M625*参照!$I$7,IF(AL625="3/3(多子)",$M625*参照!$I$4,IF(AL625="2/3(多子)",$M625*参照!$I$4,IF(AL625="1/3(多子)",$M625*参照!$I$4,IF(AL625="多子世帯",$M625*参照!$I$4,IF(AL625="対象外",0))))))))))</f>
        <v>0</v>
      </c>
      <c r="CK625" s="454" t="b">
        <f>IF(AM625="3/3",$M625*参照!$I$4,IF(AM625="2/3",$M625*参照!$I$5,IF(AM625="1/3",$M625*参照!$I$6,IF(AM625="1/4(多子)",$M625*参照!$I$4,IF(AM625="1/4(工･農)",$M625*参照!$I$7,IF(AM625="3/3(多子)",$M625*参照!$I$4,IF(AM625="2/3(多子)",$M625*参照!$I$4,IF(AM625="1/3(多子)",$M625*参照!$I$4,IF(AM625="多子世帯",$M625*参照!$I$4,IF(AM625="対象外",0))))))))))</f>
        <v>0</v>
      </c>
      <c r="CL625" s="454" t="b">
        <f>IF(AN625="3/3",$M625*参照!$I$4,IF(AN625="2/3",$M625*参照!$I$5,IF(AN625="1/3",$M625*参照!$I$6,IF(AN625="1/4(多子)",$M625*参照!$I$4,IF(AN625="1/4(工･農)",$M625*参照!$I$7,IF(AN625="3/3(多子)",$M625*参照!$I$4,IF(AN625="2/3(多子)",$M625*参照!$I$4,IF(AN625="1/3(多子)",$M625*参照!$I$4,IF(AN625="多子世帯",$M625*参照!$I$4,IF(AN625="対象外",0))))))))))</f>
        <v>0</v>
      </c>
      <c r="CM625" s="454" t="b">
        <f>IF(AO625="3/3",$M625*参照!$I$4,IF(AO625="2/3",$M625*参照!$I$5,IF(AO625="1/3",$M625*参照!$I$6,IF(AO625="1/4(多子)",$M625*参照!$I$4,IF(AO625="1/4(工･農)",$M625*参照!$I$7,IF(AO625="3/3(多子)",$M625*参照!$I$4,IF(AO625="2/3(多子)",$M625*参照!$I$4,IF(AO625="1/3(多子)",$M625*参照!$I$4,IF(AO625="多子世帯",$M625*参照!$I$4,IF(AO625="対象外",0))))))))))</f>
        <v>0</v>
      </c>
      <c r="CN625" s="454" t="b">
        <f>IF(AP625="3/3",$M625*参照!$I$4,IF(AP625="2/3",$M625*参照!$I$5,IF(AP625="1/3",$M625*参照!$I$6,IF(AP625="1/4(多子)",$M625*参照!$I$4,IF(AP625="1/4(工･農)",$M625*参照!$I$7,IF(AP625="3/3(多子)",$M625*参照!$I$4,IF(AP625="2/3(多子)",$M625*参照!$I$4,IF(AP625="1/3(多子)",$M625*参照!$I$4,IF(AP625="多子世帯",$M625*参照!$I$4,IF(AP625="対象外",0))))))))))</f>
        <v>0</v>
      </c>
      <c r="CO625" s="454" t="b">
        <f>IF(AQ625="3/3",$M625*参照!$I$4,IF(AQ625="2/3",$M625*参照!$I$5,IF(AQ625="1/3",$M625*参照!$I$6,IF(AQ625="1/4(多子)",$M625*参照!$I$4,IF(AQ625="1/4(工･農)",$M625*参照!$I$7,IF(AQ625="3/3(多子)",$M625*参照!$I$4,IF(AQ625="2/3(多子)",$M625*参照!$I$4,IF(AQ625="1/3(多子)",$M625*参照!$I$4,IF(AQ625="多子世帯",$M625*参照!$I$4,IF(AQ625="対象外",0))))))))))</f>
        <v>0</v>
      </c>
      <c r="CP625" s="454" t="b">
        <f>IF(AR625="3/3",$M625*参照!$I$4,IF(AR625="2/3",$M625*参照!$I$5,IF(AR625="1/3",$M625*参照!$I$6,IF(AR625="1/4(多子)",$M625*参照!$I$4,IF(AR625="1/4(工･農)",$M625*参照!$I$7,IF(AR625="3/3(多子)",$M625*参照!$I$4,IF(AR625="2/3(多子)",$M625*参照!$I$4,IF(AR625="1/3(多子)",$M625*参照!$I$4,IF(AR625="多子世帯",$M625*参照!$I$4,IF(AR625="対象外",0))))))))))</f>
        <v>0</v>
      </c>
      <c r="CQ625" s="455" t="b">
        <f>IF(AS625="3/3",$M625*参照!$I$4,IF(AS625="2/3",$M625*参照!$I$5,IF(AS625="1/3",$M625*参照!$I$6,IF(AS625="1/4(多子)",$M625*参照!$I$4,IF(AS625="1/4(工･農)",$M625*参照!$I$7,IF(AS625="3/3(多子)",$M625*参照!$I$4,IF(AS625="2/3(多子)",$M625*参照!$I$4,IF(AS625="1/3(多子)",$M625*参照!$I$4,IF(AS625="多子世帯",$M625*参照!$I$4,IF(AS625="対象外",0))))))))))</f>
        <v>0</v>
      </c>
      <c r="CR625" s="456">
        <f t="shared" si="535"/>
        <v>0</v>
      </c>
      <c r="CS625" s="66"/>
      <c r="CT625" s="147"/>
      <c r="CU625" s="147"/>
      <c r="CV625" s="147"/>
      <c r="CW625" s="147"/>
      <c r="CX625" s="147"/>
      <c r="CY625" s="149"/>
      <c r="CZ625" s="100"/>
      <c r="DA625" s="147"/>
      <c r="DB625" s="147"/>
      <c r="DC625" s="147"/>
      <c r="DD625" s="147"/>
      <c r="DE625" s="147"/>
      <c r="DF625" s="148">
        <f t="shared" si="536"/>
        <v>0</v>
      </c>
      <c r="DG625" s="77">
        <f>IF(CD625=0,0,(ROUNDUP(O625*(BU625*参照!$C$5+BV625*参照!$C$6+BW625*参照!$C$7+BX625*参照!$C$8+BY625*参照!$C$9+BZ625*参照!$C$10+CA625*参照!$C$11+CB625*参照!$C$12+CC625*参照!$C$13)/CD625,-2)))</f>
        <v>0</v>
      </c>
      <c r="DH625" s="136" t="str">
        <f t="shared" si="507"/>
        <v>B</v>
      </c>
    </row>
    <row r="626" spans="1:112" ht="14.4">
      <c r="A626" s="138">
        <v>585</v>
      </c>
      <c r="B626" s="354"/>
      <c r="C626" s="355"/>
      <c r="D626" s="213"/>
      <c r="E626" s="213"/>
      <c r="F626" s="185"/>
      <c r="G626" s="213"/>
      <c r="H626" s="355"/>
      <c r="I626" s="237">
        <v>0</v>
      </c>
      <c r="J626" s="236">
        <f t="shared" si="508"/>
        <v>0</v>
      </c>
      <c r="K626" s="387">
        <f>IF(D626="昼間",参照!$E$4,IF(D626="夜間等",参照!$E$5,IF(D626="通信",参照!$E$6,0)))</f>
        <v>0</v>
      </c>
      <c r="L626" s="240">
        <f t="shared" si="509"/>
        <v>0</v>
      </c>
      <c r="M626" s="241">
        <f t="shared" si="510"/>
        <v>0</v>
      </c>
      <c r="N626" s="238"/>
      <c r="O626" s="238">
        <f t="shared" si="511"/>
        <v>0</v>
      </c>
      <c r="P626" s="389">
        <v>0</v>
      </c>
      <c r="Q626" s="392">
        <f>IF(D626="昼間",参照!$F$4,IF(D626="夜間等",参照!$F$5,IF(D626="通信",参照!$F$6,0)))</f>
        <v>0</v>
      </c>
      <c r="R626" s="240">
        <f t="shared" si="512"/>
        <v>0</v>
      </c>
      <c r="S626" s="214"/>
      <c r="T626" s="384">
        <f t="shared" si="513"/>
        <v>0</v>
      </c>
      <c r="U626" s="382">
        <f t="shared" si="514"/>
        <v>0</v>
      </c>
      <c r="V626" s="380">
        <f t="shared" si="515"/>
        <v>0</v>
      </c>
      <c r="W626" s="378">
        <f t="shared" si="516"/>
        <v>0</v>
      </c>
      <c r="X626" s="386" t="str">
        <f t="shared" si="486"/>
        <v>0</v>
      </c>
      <c r="Y626" s="379">
        <f t="shared" si="517"/>
        <v>0</v>
      </c>
      <c r="Z626" s="441"/>
      <c r="AA626" s="441"/>
      <c r="AB626" s="445">
        <f t="shared" si="518"/>
        <v>0</v>
      </c>
      <c r="AC626" s="356">
        <f t="shared" si="519"/>
        <v>0</v>
      </c>
      <c r="AD626" s="123">
        <f t="shared" si="487"/>
        <v>0</v>
      </c>
      <c r="AE626" s="123">
        <f t="shared" si="488"/>
        <v>0</v>
      </c>
      <c r="AF626" s="183"/>
      <c r="AG626" s="32"/>
      <c r="AH626" s="97"/>
      <c r="AI626" s="33"/>
      <c r="AJ626" s="97"/>
      <c r="AK626" s="33"/>
      <c r="AL626" s="97"/>
      <c r="AM626" s="98"/>
      <c r="AN626" s="99"/>
      <c r="AO626" s="147"/>
      <c r="AP626" s="147"/>
      <c r="AQ626" s="147"/>
      <c r="AR626" s="147"/>
      <c r="AS626" s="33"/>
      <c r="AT626" s="308">
        <f t="shared" si="489"/>
        <v>0</v>
      </c>
      <c r="AU626" s="295">
        <f t="shared" si="490"/>
        <v>0</v>
      </c>
      <c r="AV626" s="295">
        <f t="shared" si="491"/>
        <v>0</v>
      </c>
      <c r="AW626" s="295">
        <f t="shared" si="492"/>
        <v>0</v>
      </c>
      <c r="AX626" s="295">
        <f t="shared" si="493"/>
        <v>0</v>
      </c>
      <c r="AY626" s="295">
        <f t="shared" si="494"/>
        <v>0</v>
      </c>
      <c r="AZ626" s="295">
        <f t="shared" si="495"/>
        <v>0</v>
      </c>
      <c r="BA626" s="295">
        <f t="shared" si="496"/>
        <v>0</v>
      </c>
      <c r="BB626" s="310">
        <f t="shared" si="497"/>
        <v>0</v>
      </c>
      <c r="BC626" s="308">
        <f t="shared" si="498"/>
        <v>0</v>
      </c>
      <c r="BD626" s="308">
        <f t="shared" si="499"/>
        <v>0</v>
      </c>
      <c r="BE626" s="295">
        <f t="shared" si="500"/>
        <v>0</v>
      </c>
      <c r="BF626" s="308">
        <f t="shared" si="501"/>
        <v>0</v>
      </c>
      <c r="BG626" s="295">
        <f t="shared" si="502"/>
        <v>0</v>
      </c>
      <c r="BH626" s="308">
        <f t="shared" si="503"/>
        <v>0</v>
      </c>
      <c r="BI626" s="295">
        <f t="shared" si="504"/>
        <v>0</v>
      </c>
      <c r="BJ626" s="295">
        <f t="shared" si="505"/>
        <v>0</v>
      </c>
      <c r="BK626" s="310">
        <f t="shared" si="506"/>
        <v>0</v>
      </c>
      <c r="BL626" s="317">
        <f t="shared" si="520"/>
        <v>0</v>
      </c>
      <c r="BM626" s="299">
        <f t="shared" si="520"/>
        <v>0</v>
      </c>
      <c r="BN626" s="299">
        <f t="shared" si="521"/>
        <v>0</v>
      </c>
      <c r="BO626" s="299">
        <f t="shared" si="520"/>
        <v>0</v>
      </c>
      <c r="BP626" s="299">
        <f t="shared" si="522"/>
        <v>0</v>
      </c>
      <c r="BQ626" s="299">
        <f t="shared" si="520"/>
        <v>0</v>
      </c>
      <c r="BR626" s="299">
        <f t="shared" si="523"/>
        <v>0</v>
      </c>
      <c r="BS626" s="299">
        <f t="shared" si="524"/>
        <v>0</v>
      </c>
      <c r="BT626" s="318">
        <f t="shared" si="524"/>
        <v>0</v>
      </c>
      <c r="BU626" s="450">
        <f t="shared" si="525"/>
        <v>0</v>
      </c>
      <c r="BV626" s="451">
        <f t="shared" si="526"/>
        <v>0</v>
      </c>
      <c r="BW626" s="451">
        <f t="shared" si="527"/>
        <v>0</v>
      </c>
      <c r="BX626" s="451">
        <f t="shared" si="528"/>
        <v>0</v>
      </c>
      <c r="BY626" s="451">
        <f t="shared" si="529"/>
        <v>0</v>
      </c>
      <c r="BZ626" s="451">
        <f t="shared" si="530"/>
        <v>0</v>
      </c>
      <c r="CA626" s="451">
        <f t="shared" si="531"/>
        <v>0</v>
      </c>
      <c r="CB626" s="451">
        <f t="shared" si="532"/>
        <v>0</v>
      </c>
      <c r="CC626" s="451">
        <f t="shared" si="533"/>
        <v>0</v>
      </c>
      <c r="CD626" s="452">
        <f t="shared" si="534"/>
        <v>0</v>
      </c>
      <c r="CE626" s="453">
        <f>IF($AF626="3/3",$R626*参照!$J$4,IF($AF626="2/3",$R626*参照!$J$5,IF($AF626="1/3",$R626*参照!$J$6,IF($AF626="1/4(多子)",$R626*参照!$J$4,IF($AF626="1/4(工･農)",$R626*参照!$J$7,IF($AF626="3/3(多子)",$R626*参照!$J$4,IF($AF626="2/3(多子)",$R626*参照!$J$4,IF($AF626="1/3(多子)",$R626*参照!$J$4,IF($AF626="多子世帯",$R626*参照!$J$4,)))))))))</f>
        <v>0</v>
      </c>
      <c r="CF626" s="454" t="b">
        <f>IF(AH626="3/3",$M626*参照!$I$4,IF(AH626="2/3",$M626*参照!$I$5,IF(AH626="1/3",$M626*参照!$I$6,IF(AH626="1/4(多子)",$M626*参照!$I$4,IF(AH626="1/4(工･農)",$M626*参照!$I$7,IF(AH626="3/3(多子)",$M626*参照!$I$4,IF(AH626="2/3(多子)",$M626*参照!$I$4,IF(AH626="1/3(多子)",$M626*参照!$I$4,IF(AH626="多子世帯",$M626*参照!$I$4,IF(AH626="対象外",0))))))))))</f>
        <v>0</v>
      </c>
      <c r="CG626" s="454" t="b">
        <f>IF(AI626="3/3",$M626*参照!$I$4,IF(AI626="2/3",$M626*参照!$I$5,IF(AI626="1/3",$M626*参照!$I$6,IF(AI626="1/4(多子)",$M626*参照!$I$4,IF(AI626="1/4(工･農)",$M626*参照!$I$7,IF(AI626="3/3(多子)",$M626*参照!$I$4,IF(AI626="2/3(多子)",$M626*参照!$I$4,IF(AI626="1/3(多子)",$M626*参照!$I$4,IF(AI626="多子世帯",$M626*参照!$I$4,IF(AI626="対象外",0))))))))))</f>
        <v>0</v>
      </c>
      <c r="CH626" s="454" t="b">
        <f>IF(AJ626="3/3",$M626*参照!$I$4,IF(AJ626="2/3",$M626*参照!$I$5,IF(AJ626="1/3",$M626*参照!$I$6,IF(AJ626="1/4(多子)",$M626*参照!$I$4,IF(AJ626="1/4(工･農)",$M626*参照!$I$7,IF(AJ626="3/3(多子)",$M626*参照!$I$4,IF(AJ626="2/3(多子)",$M626*参照!$I$4,IF(AJ626="1/3(多子)",$M626*参照!$I$4,IF(AJ626="多子世帯",$M626*参照!$I$4,IF(AJ626="対象外",0))))))))))</f>
        <v>0</v>
      </c>
      <c r="CI626" s="454" t="b">
        <f>IF(AK626="3/3",$M626*参照!$I$4,IF(AK626="2/3",$M626*参照!$I$5,IF(AK626="1/3",$M626*参照!$I$6,IF(AK626="1/4(多子)",$M626*参照!$I$4,IF(AK626="1/4(工･農)",$M626*参照!$I$7,IF(AK626="3/3(多子)",$M626*参照!$I$4,IF(AK626="2/3(多子)",$M626*参照!$I$4,IF(AK626="1/3(多子)",$M626*参照!$I$4,IF(AK626="多子世帯",$M626*参照!$I$4,IF(AK626="対象外",0))))))))))</f>
        <v>0</v>
      </c>
      <c r="CJ626" s="454" t="b">
        <f>IF(AL626="3/3",$M626*参照!$I$4,IF(AL626="2/3",$M626*参照!$I$5,IF(AL626="1/3",$M626*参照!$I$6,IF(AL626="1/4(多子)",$M626*参照!$I$4,IF(AL626="1/4(工･農)",$M626*参照!$I$7,IF(AL626="3/3(多子)",$M626*参照!$I$4,IF(AL626="2/3(多子)",$M626*参照!$I$4,IF(AL626="1/3(多子)",$M626*参照!$I$4,IF(AL626="多子世帯",$M626*参照!$I$4,IF(AL626="対象外",0))))))))))</f>
        <v>0</v>
      </c>
      <c r="CK626" s="454" t="b">
        <f>IF(AM626="3/3",$M626*参照!$I$4,IF(AM626="2/3",$M626*参照!$I$5,IF(AM626="1/3",$M626*参照!$I$6,IF(AM626="1/4(多子)",$M626*参照!$I$4,IF(AM626="1/4(工･農)",$M626*参照!$I$7,IF(AM626="3/3(多子)",$M626*参照!$I$4,IF(AM626="2/3(多子)",$M626*参照!$I$4,IF(AM626="1/3(多子)",$M626*参照!$I$4,IF(AM626="多子世帯",$M626*参照!$I$4,IF(AM626="対象外",0))))))))))</f>
        <v>0</v>
      </c>
      <c r="CL626" s="454" t="b">
        <f>IF(AN626="3/3",$M626*参照!$I$4,IF(AN626="2/3",$M626*参照!$I$5,IF(AN626="1/3",$M626*参照!$I$6,IF(AN626="1/4(多子)",$M626*参照!$I$4,IF(AN626="1/4(工･農)",$M626*参照!$I$7,IF(AN626="3/3(多子)",$M626*参照!$I$4,IF(AN626="2/3(多子)",$M626*参照!$I$4,IF(AN626="1/3(多子)",$M626*参照!$I$4,IF(AN626="多子世帯",$M626*参照!$I$4,IF(AN626="対象外",0))))))))))</f>
        <v>0</v>
      </c>
      <c r="CM626" s="454" t="b">
        <f>IF(AO626="3/3",$M626*参照!$I$4,IF(AO626="2/3",$M626*参照!$I$5,IF(AO626="1/3",$M626*参照!$I$6,IF(AO626="1/4(多子)",$M626*参照!$I$4,IF(AO626="1/4(工･農)",$M626*参照!$I$7,IF(AO626="3/3(多子)",$M626*参照!$I$4,IF(AO626="2/3(多子)",$M626*参照!$I$4,IF(AO626="1/3(多子)",$M626*参照!$I$4,IF(AO626="多子世帯",$M626*参照!$I$4,IF(AO626="対象外",0))))))))))</f>
        <v>0</v>
      </c>
      <c r="CN626" s="454" t="b">
        <f>IF(AP626="3/3",$M626*参照!$I$4,IF(AP626="2/3",$M626*参照!$I$5,IF(AP626="1/3",$M626*参照!$I$6,IF(AP626="1/4(多子)",$M626*参照!$I$4,IF(AP626="1/4(工･農)",$M626*参照!$I$7,IF(AP626="3/3(多子)",$M626*参照!$I$4,IF(AP626="2/3(多子)",$M626*参照!$I$4,IF(AP626="1/3(多子)",$M626*参照!$I$4,IF(AP626="多子世帯",$M626*参照!$I$4,IF(AP626="対象外",0))))))))))</f>
        <v>0</v>
      </c>
      <c r="CO626" s="454" t="b">
        <f>IF(AQ626="3/3",$M626*参照!$I$4,IF(AQ626="2/3",$M626*参照!$I$5,IF(AQ626="1/3",$M626*参照!$I$6,IF(AQ626="1/4(多子)",$M626*参照!$I$4,IF(AQ626="1/4(工･農)",$M626*参照!$I$7,IF(AQ626="3/3(多子)",$M626*参照!$I$4,IF(AQ626="2/3(多子)",$M626*参照!$I$4,IF(AQ626="1/3(多子)",$M626*参照!$I$4,IF(AQ626="多子世帯",$M626*参照!$I$4,IF(AQ626="対象外",0))))))))))</f>
        <v>0</v>
      </c>
      <c r="CP626" s="454" t="b">
        <f>IF(AR626="3/3",$M626*参照!$I$4,IF(AR626="2/3",$M626*参照!$I$5,IF(AR626="1/3",$M626*参照!$I$6,IF(AR626="1/4(多子)",$M626*参照!$I$4,IF(AR626="1/4(工･農)",$M626*参照!$I$7,IF(AR626="3/3(多子)",$M626*参照!$I$4,IF(AR626="2/3(多子)",$M626*参照!$I$4,IF(AR626="1/3(多子)",$M626*参照!$I$4,IF(AR626="多子世帯",$M626*参照!$I$4,IF(AR626="対象外",0))))))))))</f>
        <v>0</v>
      </c>
      <c r="CQ626" s="455" t="b">
        <f>IF(AS626="3/3",$M626*参照!$I$4,IF(AS626="2/3",$M626*参照!$I$5,IF(AS626="1/3",$M626*参照!$I$6,IF(AS626="1/4(多子)",$M626*参照!$I$4,IF(AS626="1/4(工･農)",$M626*参照!$I$7,IF(AS626="3/3(多子)",$M626*参照!$I$4,IF(AS626="2/3(多子)",$M626*参照!$I$4,IF(AS626="1/3(多子)",$M626*参照!$I$4,IF(AS626="多子世帯",$M626*参照!$I$4,IF(AS626="対象外",0))))))))))</f>
        <v>0</v>
      </c>
      <c r="CR626" s="456">
        <f t="shared" si="535"/>
        <v>0</v>
      </c>
      <c r="CS626" s="66"/>
      <c r="CT626" s="147"/>
      <c r="CU626" s="147"/>
      <c r="CV626" s="147"/>
      <c r="CW626" s="147"/>
      <c r="CX626" s="147"/>
      <c r="CY626" s="149"/>
      <c r="CZ626" s="100"/>
      <c r="DA626" s="147"/>
      <c r="DB626" s="147"/>
      <c r="DC626" s="147"/>
      <c r="DD626" s="147"/>
      <c r="DE626" s="147"/>
      <c r="DF626" s="148">
        <f t="shared" si="536"/>
        <v>0</v>
      </c>
      <c r="DG626" s="77">
        <f>IF(CD626=0,0,(ROUNDUP(O626*(BU626*参照!$C$5+BV626*参照!$C$6+BW626*参照!$C$7+BX626*参照!$C$8+BY626*参照!$C$9+BZ626*参照!$C$10+CA626*参照!$C$11+CB626*参照!$C$12+CC626*参照!$C$13)/CD626,-2)))</f>
        <v>0</v>
      </c>
      <c r="DH626" s="136" t="str">
        <f t="shared" si="507"/>
        <v>B</v>
      </c>
    </row>
    <row r="627" spans="1:112" ht="14.4">
      <c r="A627" s="138">
        <v>586</v>
      </c>
      <c r="B627" s="354"/>
      <c r="C627" s="355"/>
      <c r="D627" s="213"/>
      <c r="E627" s="213"/>
      <c r="F627" s="185"/>
      <c r="G627" s="213"/>
      <c r="H627" s="355"/>
      <c r="I627" s="237">
        <v>0</v>
      </c>
      <c r="J627" s="236">
        <f t="shared" si="508"/>
        <v>0</v>
      </c>
      <c r="K627" s="387">
        <f>IF(D627="昼間",参照!$E$4,IF(D627="夜間等",参照!$E$5,IF(D627="通信",参照!$E$6,0)))</f>
        <v>0</v>
      </c>
      <c r="L627" s="240">
        <f t="shared" si="509"/>
        <v>0</v>
      </c>
      <c r="M627" s="241">
        <f t="shared" si="510"/>
        <v>0</v>
      </c>
      <c r="N627" s="238"/>
      <c r="O627" s="238">
        <f t="shared" si="511"/>
        <v>0</v>
      </c>
      <c r="P627" s="389">
        <v>0</v>
      </c>
      <c r="Q627" s="392">
        <f>IF(D627="昼間",参照!$F$4,IF(D627="夜間等",参照!$F$5,IF(D627="通信",参照!$F$6,0)))</f>
        <v>0</v>
      </c>
      <c r="R627" s="240">
        <f t="shared" si="512"/>
        <v>0</v>
      </c>
      <c r="S627" s="214"/>
      <c r="T627" s="384">
        <f t="shared" si="513"/>
        <v>0</v>
      </c>
      <c r="U627" s="382">
        <f t="shared" si="514"/>
        <v>0</v>
      </c>
      <c r="V627" s="380">
        <f t="shared" si="515"/>
        <v>0</v>
      </c>
      <c r="W627" s="378">
        <f t="shared" si="516"/>
        <v>0</v>
      </c>
      <c r="X627" s="386" t="str">
        <f t="shared" si="486"/>
        <v>0</v>
      </c>
      <c r="Y627" s="379">
        <f t="shared" si="517"/>
        <v>0</v>
      </c>
      <c r="Z627" s="441"/>
      <c r="AA627" s="441"/>
      <c r="AB627" s="445">
        <f t="shared" si="518"/>
        <v>0</v>
      </c>
      <c r="AC627" s="356">
        <f t="shared" si="519"/>
        <v>0</v>
      </c>
      <c r="AD627" s="123">
        <f t="shared" si="487"/>
        <v>0</v>
      </c>
      <c r="AE627" s="123">
        <f t="shared" si="488"/>
        <v>0</v>
      </c>
      <c r="AF627" s="183"/>
      <c r="AG627" s="32"/>
      <c r="AH627" s="97"/>
      <c r="AI627" s="33"/>
      <c r="AJ627" s="97"/>
      <c r="AK627" s="33"/>
      <c r="AL627" s="97"/>
      <c r="AM627" s="98"/>
      <c r="AN627" s="99"/>
      <c r="AO627" s="147"/>
      <c r="AP627" s="147"/>
      <c r="AQ627" s="147"/>
      <c r="AR627" s="147"/>
      <c r="AS627" s="33"/>
      <c r="AT627" s="308">
        <f t="shared" si="489"/>
        <v>0</v>
      </c>
      <c r="AU627" s="295">
        <f t="shared" si="490"/>
        <v>0</v>
      </c>
      <c r="AV627" s="295">
        <f t="shared" si="491"/>
        <v>0</v>
      </c>
      <c r="AW627" s="295">
        <f t="shared" si="492"/>
        <v>0</v>
      </c>
      <c r="AX627" s="295">
        <f t="shared" si="493"/>
        <v>0</v>
      </c>
      <c r="AY627" s="295">
        <f t="shared" si="494"/>
        <v>0</v>
      </c>
      <c r="AZ627" s="295">
        <f t="shared" si="495"/>
        <v>0</v>
      </c>
      <c r="BA627" s="295">
        <f t="shared" si="496"/>
        <v>0</v>
      </c>
      <c r="BB627" s="310">
        <f t="shared" si="497"/>
        <v>0</v>
      </c>
      <c r="BC627" s="308">
        <f t="shared" si="498"/>
        <v>0</v>
      </c>
      <c r="BD627" s="308">
        <f t="shared" si="499"/>
        <v>0</v>
      </c>
      <c r="BE627" s="295">
        <f t="shared" si="500"/>
        <v>0</v>
      </c>
      <c r="BF627" s="308">
        <f t="shared" si="501"/>
        <v>0</v>
      </c>
      <c r="BG627" s="295">
        <f t="shared" si="502"/>
        <v>0</v>
      </c>
      <c r="BH627" s="308">
        <f t="shared" si="503"/>
        <v>0</v>
      </c>
      <c r="BI627" s="295">
        <f t="shared" si="504"/>
        <v>0</v>
      </c>
      <c r="BJ627" s="295">
        <f t="shared" si="505"/>
        <v>0</v>
      </c>
      <c r="BK627" s="310">
        <f t="shared" si="506"/>
        <v>0</v>
      </c>
      <c r="BL627" s="317">
        <f t="shared" si="520"/>
        <v>0</v>
      </c>
      <c r="BM627" s="299">
        <f t="shared" si="520"/>
        <v>0</v>
      </c>
      <c r="BN627" s="299">
        <f t="shared" si="521"/>
        <v>0</v>
      </c>
      <c r="BO627" s="299">
        <f t="shared" si="520"/>
        <v>0</v>
      </c>
      <c r="BP627" s="299">
        <f t="shared" si="522"/>
        <v>0</v>
      </c>
      <c r="BQ627" s="299">
        <f t="shared" si="520"/>
        <v>0</v>
      </c>
      <c r="BR627" s="299">
        <f t="shared" si="523"/>
        <v>0</v>
      </c>
      <c r="BS627" s="299">
        <f t="shared" si="524"/>
        <v>0</v>
      </c>
      <c r="BT627" s="318">
        <f t="shared" si="524"/>
        <v>0</v>
      </c>
      <c r="BU627" s="450">
        <f t="shared" si="525"/>
        <v>0</v>
      </c>
      <c r="BV627" s="451">
        <f t="shared" si="526"/>
        <v>0</v>
      </c>
      <c r="BW627" s="451">
        <f t="shared" si="527"/>
        <v>0</v>
      </c>
      <c r="BX627" s="451">
        <f t="shared" si="528"/>
        <v>0</v>
      </c>
      <c r="BY627" s="451">
        <f t="shared" si="529"/>
        <v>0</v>
      </c>
      <c r="BZ627" s="451">
        <f t="shared" si="530"/>
        <v>0</v>
      </c>
      <c r="CA627" s="451">
        <f t="shared" si="531"/>
        <v>0</v>
      </c>
      <c r="CB627" s="451">
        <f t="shared" si="532"/>
        <v>0</v>
      </c>
      <c r="CC627" s="451">
        <f t="shared" si="533"/>
        <v>0</v>
      </c>
      <c r="CD627" s="452">
        <f t="shared" si="534"/>
        <v>0</v>
      </c>
      <c r="CE627" s="453">
        <f>IF($AF627="3/3",$R627*参照!$J$4,IF($AF627="2/3",$R627*参照!$J$5,IF($AF627="1/3",$R627*参照!$J$6,IF($AF627="1/4(多子)",$R627*参照!$J$4,IF($AF627="1/4(工･農)",$R627*参照!$J$7,IF($AF627="3/3(多子)",$R627*参照!$J$4,IF($AF627="2/3(多子)",$R627*参照!$J$4,IF($AF627="1/3(多子)",$R627*参照!$J$4,IF($AF627="多子世帯",$R627*参照!$J$4,)))))))))</f>
        <v>0</v>
      </c>
      <c r="CF627" s="454" t="b">
        <f>IF(AH627="3/3",$M627*参照!$I$4,IF(AH627="2/3",$M627*参照!$I$5,IF(AH627="1/3",$M627*参照!$I$6,IF(AH627="1/4(多子)",$M627*参照!$I$4,IF(AH627="1/4(工･農)",$M627*参照!$I$7,IF(AH627="3/3(多子)",$M627*参照!$I$4,IF(AH627="2/3(多子)",$M627*参照!$I$4,IF(AH627="1/3(多子)",$M627*参照!$I$4,IF(AH627="多子世帯",$M627*参照!$I$4,IF(AH627="対象外",0))))))))))</f>
        <v>0</v>
      </c>
      <c r="CG627" s="454" t="b">
        <f>IF(AI627="3/3",$M627*参照!$I$4,IF(AI627="2/3",$M627*参照!$I$5,IF(AI627="1/3",$M627*参照!$I$6,IF(AI627="1/4(多子)",$M627*参照!$I$4,IF(AI627="1/4(工･農)",$M627*参照!$I$7,IF(AI627="3/3(多子)",$M627*参照!$I$4,IF(AI627="2/3(多子)",$M627*参照!$I$4,IF(AI627="1/3(多子)",$M627*参照!$I$4,IF(AI627="多子世帯",$M627*参照!$I$4,IF(AI627="対象外",0))))))))))</f>
        <v>0</v>
      </c>
      <c r="CH627" s="454" t="b">
        <f>IF(AJ627="3/3",$M627*参照!$I$4,IF(AJ627="2/3",$M627*参照!$I$5,IF(AJ627="1/3",$M627*参照!$I$6,IF(AJ627="1/4(多子)",$M627*参照!$I$4,IF(AJ627="1/4(工･農)",$M627*参照!$I$7,IF(AJ627="3/3(多子)",$M627*参照!$I$4,IF(AJ627="2/3(多子)",$M627*参照!$I$4,IF(AJ627="1/3(多子)",$M627*参照!$I$4,IF(AJ627="多子世帯",$M627*参照!$I$4,IF(AJ627="対象外",0))))))))))</f>
        <v>0</v>
      </c>
      <c r="CI627" s="454" t="b">
        <f>IF(AK627="3/3",$M627*参照!$I$4,IF(AK627="2/3",$M627*参照!$I$5,IF(AK627="1/3",$M627*参照!$I$6,IF(AK627="1/4(多子)",$M627*参照!$I$4,IF(AK627="1/4(工･農)",$M627*参照!$I$7,IF(AK627="3/3(多子)",$M627*参照!$I$4,IF(AK627="2/3(多子)",$M627*参照!$I$4,IF(AK627="1/3(多子)",$M627*参照!$I$4,IF(AK627="多子世帯",$M627*参照!$I$4,IF(AK627="対象外",0))))))))))</f>
        <v>0</v>
      </c>
      <c r="CJ627" s="454" t="b">
        <f>IF(AL627="3/3",$M627*参照!$I$4,IF(AL627="2/3",$M627*参照!$I$5,IF(AL627="1/3",$M627*参照!$I$6,IF(AL627="1/4(多子)",$M627*参照!$I$4,IF(AL627="1/4(工･農)",$M627*参照!$I$7,IF(AL627="3/3(多子)",$M627*参照!$I$4,IF(AL627="2/3(多子)",$M627*参照!$I$4,IF(AL627="1/3(多子)",$M627*参照!$I$4,IF(AL627="多子世帯",$M627*参照!$I$4,IF(AL627="対象外",0))))))))))</f>
        <v>0</v>
      </c>
      <c r="CK627" s="454" t="b">
        <f>IF(AM627="3/3",$M627*参照!$I$4,IF(AM627="2/3",$M627*参照!$I$5,IF(AM627="1/3",$M627*参照!$I$6,IF(AM627="1/4(多子)",$M627*参照!$I$4,IF(AM627="1/4(工･農)",$M627*参照!$I$7,IF(AM627="3/3(多子)",$M627*参照!$I$4,IF(AM627="2/3(多子)",$M627*参照!$I$4,IF(AM627="1/3(多子)",$M627*参照!$I$4,IF(AM627="多子世帯",$M627*参照!$I$4,IF(AM627="対象外",0))))))))))</f>
        <v>0</v>
      </c>
      <c r="CL627" s="454" t="b">
        <f>IF(AN627="3/3",$M627*参照!$I$4,IF(AN627="2/3",$M627*参照!$I$5,IF(AN627="1/3",$M627*参照!$I$6,IF(AN627="1/4(多子)",$M627*参照!$I$4,IF(AN627="1/4(工･農)",$M627*参照!$I$7,IF(AN627="3/3(多子)",$M627*参照!$I$4,IF(AN627="2/3(多子)",$M627*参照!$I$4,IF(AN627="1/3(多子)",$M627*参照!$I$4,IF(AN627="多子世帯",$M627*参照!$I$4,IF(AN627="対象外",0))))))))))</f>
        <v>0</v>
      </c>
      <c r="CM627" s="454" t="b">
        <f>IF(AO627="3/3",$M627*参照!$I$4,IF(AO627="2/3",$M627*参照!$I$5,IF(AO627="1/3",$M627*参照!$I$6,IF(AO627="1/4(多子)",$M627*参照!$I$4,IF(AO627="1/4(工･農)",$M627*参照!$I$7,IF(AO627="3/3(多子)",$M627*参照!$I$4,IF(AO627="2/3(多子)",$M627*参照!$I$4,IF(AO627="1/3(多子)",$M627*参照!$I$4,IF(AO627="多子世帯",$M627*参照!$I$4,IF(AO627="対象外",0))))))))))</f>
        <v>0</v>
      </c>
      <c r="CN627" s="454" t="b">
        <f>IF(AP627="3/3",$M627*参照!$I$4,IF(AP627="2/3",$M627*参照!$I$5,IF(AP627="1/3",$M627*参照!$I$6,IF(AP627="1/4(多子)",$M627*参照!$I$4,IF(AP627="1/4(工･農)",$M627*参照!$I$7,IF(AP627="3/3(多子)",$M627*参照!$I$4,IF(AP627="2/3(多子)",$M627*参照!$I$4,IF(AP627="1/3(多子)",$M627*参照!$I$4,IF(AP627="多子世帯",$M627*参照!$I$4,IF(AP627="対象外",0))))))))))</f>
        <v>0</v>
      </c>
      <c r="CO627" s="454" t="b">
        <f>IF(AQ627="3/3",$M627*参照!$I$4,IF(AQ627="2/3",$M627*参照!$I$5,IF(AQ627="1/3",$M627*参照!$I$6,IF(AQ627="1/4(多子)",$M627*参照!$I$4,IF(AQ627="1/4(工･農)",$M627*参照!$I$7,IF(AQ627="3/3(多子)",$M627*参照!$I$4,IF(AQ627="2/3(多子)",$M627*参照!$I$4,IF(AQ627="1/3(多子)",$M627*参照!$I$4,IF(AQ627="多子世帯",$M627*参照!$I$4,IF(AQ627="対象外",0))))))))))</f>
        <v>0</v>
      </c>
      <c r="CP627" s="454" t="b">
        <f>IF(AR627="3/3",$M627*参照!$I$4,IF(AR627="2/3",$M627*参照!$I$5,IF(AR627="1/3",$M627*参照!$I$6,IF(AR627="1/4(多子)",$M627*参照!$I$4,IF(AR627="1/4(工･農)",$M627*参照!$I$7,IF(AR627="3/3(多子)",$M627*参照!$I$4,IF(AR627="2/3(多子)",$M627*参照!$I$4,IF(AR627="1/3(多子)",$M627*参照!$I$4,IF(AR627="多子世帯",$M627*参照!$I$4,IF(AR627="対象外",0))))))))))</f>
        <v>0</v>
      </c>
      <c r="CQ627" s="455" t="b">
        <f>IF(AS627="3/3",$M627*参照!$I$4,IF(AS627="2/3",$M627*参照!$I$5,IF(AS627="1/3",$M627*参照!$I$6,IF(AS627="1/4(多子)",$M627*参照!$I$4,IF(AS627="1/4(工･農)",$M627*参照!$I$7,IF(AS627="3/3(多子)",$M627*参照!$I$4,IF(AS627="2/3(多子)",$M627*参照!$I$4,IF(AS627="1/3(多子)",$M627*参照!$I$4,IF(AS627="多子世帯",$M627*参照!$I$4,IF(AS627="対象外",0))))))))))</f>
        <v>0</v>
      </c>
      <c r="CR627" s="456">
        <f t="shared" si="535"/>
        <v>0</v>
      </c>
      <c r="CS627" s="66"/>
      <c r="CT627" s="147"/>
      <c r="CU627" s="147"/>
      <c r="CV627" s="147"/>
      <c r="CW627" s="147"/>
      <c r="CX627" s="147"/>
      <c r="CY627" s="149"/>
      <c r="CZ627" s="100"/>
      <c r="DA627" s="147"/>
      <c r="DB627" s="147"/>
      <c r="DC627" s="147"/>
      <c r="DD627" s="147"/>
      <c r="DE627" s="147"/>
      <c r="DF627" s="148">
        <f t="shared" si="536"/>
        <v>0</v>
      </c>
      <c r="DG627" s="77">
        <f>IF(CD627=0,0,(ROUNDUP(O627*(BU627*参照!$C$5+BV627*参照!$C$6+BW627*参照!$C$7+BX627*参照!$C$8+BY627*参照!$C$9+BZ627*参照!$C$10+CA627*参照!$C$11+CB627*参照!$C$12+CC627*参照!$C$13)/CD627,-2)))</f>
        <v>0</v>
      </c>
      <c r="DH627" s="136" t="str">
        <f t="shared" si="507"/>
        <v>B</v>
      </c>
    </row>
    <row r="628" spans="1:112" ht="14.4">
      <c r="A628" s="138">
        <v>587</v>
      </c>
      <c r="B628" s="354"/>
      <c r="C628" s="355"/>
      <c r="D628" s="213"/>
      <c r="E628" s="213"/>
      <c r="F628" s="185"/>
      <c r="G628" s="213"/>
      <c r="H628" s="355"/>
      <c r="I628" s="237">
        <v>0</v>
      </c>
      <c r="J628" s="236">
        <f t="shared" si="508"/>
        <v>0</v>
      </c>
      <c r="K628" s="387">
        <f>IF(D628="昼間",参照!$E$4,IF(D628="夜間等",参照!$E$5,IF(D628="通信",参照!$E$6,0)))</f>
        <v>0</v>
      </c>
      <c r="L628" s="240">
        <f t="shared" si="509"/>
        <v>0</v>
      </c>
      <c r="M628" s="241">
        <f t="shared" si="510"/>
        <v>0</v>
      </c>
      <c r="N628" s="238"/>
      <c r="O628" s="238">
        <f t="shared" si="511"/>
        <v>0</v>
      </c>
      <c r="P628" s="389">
        <v>0</v>
      </c>
      <c r="Q628" s="392">
        <f>IF(D628="昼間",参照!$F$4,IF(D628="夜間等",参照!$F$5,IF(D628="通信",参照!$F$6,0)))</f>
        <v>0</v>
      </c>
      <c r="R628" s="240">
        <f t="shared" si="512"/>
        <v>0</v>
      </c>
      <c r="S628" s="214"/>
      <c r="T628" s="384">
        <f t="shared" si="513"/>
        <v>0</v>
      </c>
      <c r="U628" s="382">
        <f t="shared" si="514"/>
        <v>0</v>
      </c>
      <c r="V628" s="380">
        <f t="shared" si="515"/>
        <v>0</v>
      </c>
      <c r="W628" s="378">
        <f t="shared" si="516"/>
        <v>0</v>
      </c>
      <c r="X628" s="386" t="str">
        <f t="shared" si="486"/>
        <v>0</v>
      </c>
      <c r="Y628" s="379">
        <f t="shared" si="517"/>
        <v>0</v>
      </c>
      <c r="Z628" s="441"/>
      <c r="AA628" s="441"/>
      <c r="AB628" s="445">
        <f t="shared" si="518"/>
        <v>0</v>
      </c>
      <c r="AC628" s="356">
        <f t="shared" si="519"/>
        <v>0</v>
      </c>
      <c r="AD628" s="123">
        <f t="shared" si="487"/>
        <v>0</v>
      </c>
      <c r="AE628" s="123">
        <f t="shared" si="488"/>
        <v>0</v>
      </c>
      <c r="AF628" s="183"/>
      <c r="AG628" s="32"/>
      <c r="AH628" s="97"/>
      <c r="AI628" s="33"/>
      <c r="AJ628" s="97"/>
      <c r="AK628" s="33"/>
      <c r="AL628" s="97"/>
      <c r="AM628" s="98"/>
      <c r="AN628" s="99"/>
      <c r="AO628" s="147"/>
      <c r="AP628" s="147"/>
      <c r="AQ628" s="147"/>
      <c r="AR628" s="147"/>
      <c r="AS628" s="33"/>
      <c r="AT628" s="308">
        <f t="shared" si="489"/>
        <v>0</v>
      </c>
      <c r="AU628" s="295">
        <f t="shared" si="490"/>
        <v>0</v>
      </c>
      <c r="AV628" s="295">
        <f t="shared" si="491"/>
        <v>0</v>
      </c>
      <c r="AW628" s="295">
        <f t="shared" si="492"/>
        <v>0</v>
      </c>
      <c r="AX628" s="295">
        <f t="shared" si="493"/>
        <v>0</v>
      </c>
      <c r="AY628" s="295">
        <f t="shared" si="494"/>
        <v>0</v>
      </c>
      <c r="AZ628" s="295">
        <f t="shared" si="495"/>
        <v>0</v>
      </c>
      <c r="BA628" s="295">
        <f t="shared" si="496"/>
        <v>0</v>
      </c>
      <c r="BB628" s="310">
        <f t="shared" si="497"/>
        <v>0</v>
      </c>
      <c r="BC628" s="308">
        <f t="shared" si="498"/>
        <v>0</v>
      </c>
      <c r="BD628" s="308">
        <f t="shared" si="499"/>
        <v>0</v>
      </c>
      <c r="BE628" s="295">
        <f t="shared" si="500"/>
        <v>0</v>
      </c>
      <c r="BF628" s="308">
        <f t="shared" si="501"/>
        <v>0</v>
      </c>
      <c r="BG628" s="295">
        <f t="shared" si="502"/>
        <v>0</v>
      </c>
      <c r="BH628" s="308">
        <f t="shared" si="503"/>
        <v>0</v>
      </c>
      <c r="BI628" s="295">
        <f t="shared" si="504"/>
        <v>0</v>
      </c>
      <c r="BJ628" s="295">
        <f t="shared" si="505"/>
        <v>0</v>
      </c>
      <c r="BK628" s="310">
        <f t="shared" si="506"/>
        <v>0</v>
      </c>
      <c r="BL628" s="317">
        <f t="shared" si="520"/>
        <v>0</v>
      </c>
      <c r="BM628" s="299">
        <f t="shared" si="520"/>
        <v>0</v>
      </c>
      <c r="BN628" s="299">
        <f t="shared" si="521"/>
        <v>0</v>
      </c>
      <c r="BO628" s="299">
        <f t="shared" si="520"/>
        <v>0</v>
      </c>
      <c r="BP628" s="299">
        <f t="shared" si="522"/>
        <v>0</v>
      </c>
      <c r="BQ628" s="299">
        <f t="shared" si="520"/>
        <v>0</v>
      </c>
      <c r="BR628" s="299">
        <f t="shared" si="523"/>
        <v>0</v>
      </c>
      <c r="BS628" s="299">
        <f t="shared" si="524"/>
        <v>0</v>
      </c>
      <c r="BT628" s="318">
        <f t="shared" si="524"/>
        <v>0</v>
      </c>
      <c r="BU628" s="450">
        <f t="shared" si="525"/>
        <v>0</v>
      </c>
      <c r="BV628" s="451">
        <f t="shared" si="526"/>
        <v>0</v>
      </c>
      <c r="BW628" s="451">
        <f t="shared" si="527"/>
        <v>0</v>
      </c>
      <c r="BX628" s="451">
        <f t="shared" si="528"/>
        <v>0</v>
      </c>
      <c r="BY628" s="451">
        <f t="shared" si="529"/>
        <v>0</v>
      </c>
      <c r="BZ628" s="451">
        <f t="shared" si="530"/>
        <v>0</v>
      </c>
      <c r="CA628" s="451">
        <f t="shared" si="531"/>
        <v>0</v>
      </c>
      <c r="CB628" s="451">
        <f t="shared" si="532"/>
        <v>0</v>
      </c>
      <c r="CC628" s="451">
        <f t="shared" si="533"/>
        <v>0</v>
      </c>
      <c r="CD628" s="452">
        <f t="shared" si="534"/>
        <v>0</v>
      </c>
      <c r="CE628" s="453">
        <f>IF($AF628="3/3",$R628*参照!$J$4,IF($AF628="2/3",$R628*参照!$J$5,IF($AF628="1/3",$R628*参照!$J$6,IF($AF628="1/4(多子)",$R628*参照!$J$4,IF($AF628="1/4(工･農)",$R628*参照!$J$7,IF($AF628="3/3(多子)",$R628*参照!$J$4,IF($AF628="2/3(多子)",$R628*参照!$J$4,IF($AF628="1/3(多子)",$R628*参照!$J$4,IF($AF628="多子世帯",$R628*参照!$J$4,)))))))))</f>
        <v>0</v>
      </c>
      <c r="CF628" s="454" t="b">
        <f>IF(AH628="3/3",$M628*参照!$I$4,IF(AH628="2/3",$M628*参照!$I$5,IF(AH628="1/3",$M628*参照!$I$6,IF(AH628="1/4(多子)",$M628*参照!$I$4,IF(AH628="1/4(工･農)",$M628*参照!$I$7,IF(AH628="3/3(多子)",$M628*参照!$I$4,IF(AH628="2/3(多子)",$M628*参照!$I$4,IF(AH628="1/3(多子)",$M628*参照!$I$4,IF(AH628="多子世帯",$M628*参照!$I$4,IF(AH628="対象外",0))))))))))</f>
        <v>0</v>
      </c>
      <c r="CG628" s="454" t="b">
        <f>IF(AI628="3/3",$M628*参照!$I$4,IF(AI628="2/3",$M628*参照!$I$5,IF(AI628="1/3",$M628*参照!$I$6,IF(AI628="1/4(多子)",$M628*参照!$I$4,IF(AI628="1/4(工･農)",$M628*参照!$I$7,IF(AI628="3/3(多子)",$M628*参照!$I$4,IF(AI628="2/3(多子)",$M628*参照!$I$4,IF(AI628="1/3(多子)",$M628*参照!$I$4,IF(AI628="多子世帯",$M628*参照!$I$4,IF(AI628="対象外",0))))))))))</f>
        <v>0</v>
      </c>
      <c r="CH628" s="454" t="b">
        <f>IF(AJ628="3/3",$M628*参照!$I$4,IF(AJ628="2/3",$M628*参照!$I$5,IF(AJ628="1/3",$M628*参照!$I$6,IF(AJ628="1/4(多子)",$M628*参照!$I$4,IF(AJ628="1/4(工･農)",$M628*参照!$I$7,IF(AJ628="3/3(多子)",$M628*参照!$I$4,IF(AJ628="2/3(多子)",$M628*参照!$I$4,IF(AJ628="1/3(多子)",$M628*参照!$I$4,IF(AJ628="多子世帯",$M628*参照!$I$4,IF(AJ628="対象外",0))))))))))</f>
        <v>0</v>
      </c>
      <c r="CI628" s="454" t="b">
        <f>IF(AK628="3/3",$M628*参照!$I$4,IF(AK628="2/3",$M628*参照!$I$5,IF(AK628="1/3",$M628*参照!$I$6,IF(AK628="1/4(多子)",$M628*参照!$I$4,IF(AK628="1/4(工･農)",$M628*参照!$I$7,IF(AK628="3/3(多子)",$M628*参照!$I$4,IF(AK628="2/3(多子)",$M628*参照!$I$4,IF(AK628="1/3(多子)",$M628*参照!$I$4,IF(AK628="多子世帯",$M628*参照!$I$4,IF(AK628="対象外",0))))))))))</f>
        <v>0</v>
      </c>
      <c r="CJ628" s="454" t="b">
        <f>IF(AL628="3/3",$M628*参照!$I$4,IF(AL628="2/3",$M628*参照!$I$5,IF(AL628="1/3",$M628*参照!$I$6,IF(AL628="1/4(多子)",$M628*参照!$I$4,IF(AL628="1/4(工･農)",$M628*参照!$I$7,IF(AL628="3/3(多子)",$M628*参照!$I$4,IF(AL628="2/3(多子)",$M628*参照!$I$4,IF(AL628="1/3(多子)",$M628*参照!$I$4,IF(AL628="多子世帯",$M628*参照!$I$4,IF(AL628="対象外",0))))))))))</f>
        <v>0</v>
      </c>
      <c r="CK628" s="454" t="b">
        <f>IF(AM628="3/3",$M628*参照!$I$4,IF(AM628="2/3",$M628*参照!$I$5,IF(AM628="1/3",$M628*参照!$I$6,IF(AM628="1/4(多子)",$M628*参照!$I$4,IF(AM628="1/4(工･農)",$M628*参照!$I$7,IF(AM628="3/3(多子)",$M628*参照!$I$4,IF(AM628="2/3(多子)",$M628*参照!$I$4,IF(AM628="1/3(多子)",$M628*参照!$I$4,IF(AM628="多子世帯",$M628*参照!$I$4,IF(AM628="対象外",0))))))))))</f>
        <v>0</v>
      </c>
      <c r="CL628" s="454" t="b">
        <f>IF(AN628="3/3",$M628*参照!$I$4,IF(AN628="2/3",$M628*参照!$I$5,IF(AN628="1/3",$M628*参照!$I$6,IF(AN628="1/4(多子)",$M628*参照!$I$4,IF(AN628="1/4(工･農)",$M628*参照!$I$7,IF(AN628="3/3(多子)",$M628*参照!$I$4,IF(AN628="2/3(多子)",$M628*参照!$I$4,IF(AN628="1/3(多子)",$M628*参照!$I$4,IF(AN628="多子世帯",$M628*参照!$I$4,IF(AN628="対象外",0))))))))))</f>
        <v>0</v>
      </c>
      <c r="CM628" s="454" t="b">
        <f>IF(AO628="3/3",$M628*参照!$I$4,IF(AO628="2/3",$M628*参照!$I$5,IF(AO628="1/3",$M628*参照!$I$6,IF(AO628="1/4(多子)",$M628*参照!$I$4,IF(AO628="1/4(工･農)",$M628*参照!$I$7,IF(AO628="3/3(多子)",$M628*参照!$I$4,IF(AO628="2/3(多子)",$M628*参照!$I$4,IF(AO628="1/3(多子)",$M628*参照!$I$4,IF(AO628="多子世帯",$M628*参照!$I$4,IF(AO628="対象外",0))))))))))</f>
        <v>0</v>
      </c>
      <c r="CN628" s="454" t="b">
        <f>IF(AP628="3/3",$M628*参照!$I$4,IF(AP628="2/3",$M628*参照!$I$5,IF(AP628="1/3",$M628*参照!$I$6,IF(AP628="1/4(多子)",$M628*参照!$I$4,IF(AP628="1/4(工･農)",$M628*参照!$I$7,IF(AP628="3/3(多子)",$M628*参照!$I$4,IF(AP628="2/3(多子)",$M628*参照!$I$4,IF(AP628="1/3(多子)",$M628*参照!$I$4,IF(AP628="多子世帯",$M628*参照!$I$4,IF(AP628="対象外",0))))))))))</f>
        <v>0</v>
      </c>
      <c r="CO628" s="454" t="b">
        <f>IF(AQ628="3/3",$M628*参照!$I$4,IF(AQ628="2/3",$M628*参照!$I$5,IF(AQ628="1/3",$M628*参照!$I$6,IF(AQ628="1/4(多子)",$M628*参照!$I$4,IF(AQ628="1/4(工･農)",$M628*参照!$I$7,IF(AQ628="3/3(多子)",$M628*参照!$I$4,IF(AQ628="2/3(多子)",$M628*参照!$I$4,IF(AQ628="1/3(多子)",$M628*参照!$I$4,IF(AQ628="多子世帯",$M628*参照!$I$4,IF(AQ628="対象外",0))))))))))</f>
        <v>0</v>
      </c>
      <c r="CP628" s="454" t="b">
        <f>IF(AR628="3/3",$M628*参照!$I$4,IF(AR628="2/3",$M628*参照!$I$5,IF(AR628="1/3",$M628*参照!$I$6,IF(AR628="1/4(多子)",$M628*参照!$I$4,IF(AR628="1/4(工･農)",$M628*参照!$I$7,IF(AR628="3/3(多子)",$M628*参照!$I$4,IF(AR628="2/3(多子)",$M628*参照!$I$4,IF(AR628="1/3(多子)",$M628*参照!$I$4,IF(AR628="多子世帯",$M628*参照!$I$4,IF(AR628="対象外",0))))))))))</f>
        <v>0</v>
      </c>
      <c r="CQ628" s="455" t="b">
        <f>IF(AS628="3/3",$M628*参照!$I$4,IF(AS628="2/3",$M628*参照!$I$5,IF(AS628="1/3",$M628*参照!$I$6,IF(AS628="1/4(多子)",$M628*参照!$I$4,IF(AS628="1/4(工･農)",$M628*参照!$I$7,IF(AS628="3/3(多子)",$M628*参照!$I$4,IF(AS628="2/3(多子)",$M628*参照!$I$4,IF(AS628="1/3(多子)",$M628*参照!$I$4,IF(AS628="多子世帯",$M628*参照!$I$4,IF(AS628="対象外",0))))))))))</f>
        <v>0</v>
      </c>
      <c r="CR628" s="456">
        <f t="shared" si="535"/>
        <v>0</v>
      </c>
      <c r="CS628" s="66"/>
      <c r="CT628" s="147"/>
      <c r="CU628" s="147"/>
      <c r="CV628" s="147"/>
      <c r="CW628" s="147"/>
      <c r="CX628" s="147"/>
      <c r="CY628" s="149"/>
      <c r="CZ628" s="100"/>
      <c r="DA628" s="147"/>
      <c r="DB628" s="147"/>
      <c r="DC628" s="147"/>
      <c r="DD628" s="147"/>
      <c r="DE628" s="147"/>
      <c r="DF628" s="148">
        <f t="shared" si="536"/>
        <v>0</v>
      </c>
      <c r="DG628" s="77">
        <f>IF(CD628=0,0,(ROUNDUP(O628*(BU628*参照!$C$5+BV628*参照!$C$6+BW628*参照!$C$7+BX628*参照!$C$8+BY628*参照!$C$9+BZ628*参照!$C$10+CA628*参照!$C$11+CB628*参照!$C$12+CC628*参照!$C$13)/CD628,-2)))</f>
        <v>0</v>
      </c>
      <c r="DH628" s="136" t="str">
        <f t="shared" si="507"/>
        <v>B</v>
      </c>
    </row>
    <row r="629" spans="1:112" ht="14.4">
      <c r="A629" s="138">
        <v>588</v>
      </c>
      <c r="B629" s="354"/>
      <c r="C629" s="355"/>
      <c r="D629" s="213"/>
      <c r="E629" s="213"/>
      <c r="F629" s="185"/>
      <c r="G629" s="213"/>
      <c r="H629" s="355"/>
      <c r="I629" s="237">
        <v>0</v>
      </c>
      <c r="J629" s="236">
        <f t="shared" si="508"/>
        <v>0</v>
      </c>
      <c r="K629" s="387">
        <f>IF(D629="昼間",参照!$E$4,IF(D629="夜間等",参照!$E$5,IF(D629="通信",参照!$E$6,0)))</f>
        <v>0</v>
      </c>
      <c r="L629" s="240">
        <f t="shared" si="509"/>
        <v>0</v>
      </c>
      <c r="M629" s="241">
        <f t="shared" si="510"/>
        <v>0</v>
      </c>
      <c r="N629" s="238"/>
      <c r="O629" s="238">
        <f t="shared" si="511"/>
        <v>0</v>
      </c>
      <c r="P629" s="389">
        <v>0</v>
      </c>
      <c r="Q629" s="392">
        <f>IF(D629="昼間",参照!$F$4,IF(D629="夜間等",参照!$F$5,IF(D629="通信",参照!$F$6,0)))</f>
        <v>0</v>
      </c>
      <c r="R629" s="240">
        <f t="shared" si="512"/>
        <v>0</v>
      </c>
      <c r="S629" s="214"/>
      <c r="T629" s="384">
        <f t="shared" si="513"/>
        <v>0</v>
      </c>
      <c r="U629" s="382">
        <f t="shared" si="514"/>
        <v>0</v>
      </c>
      <c r="V629" s="380">
        <f t="shared" si="515"/>
        <v>0</v>
      </c>
      <c r="W629" s="378">
        <f t="shared" si="516"/>
        <v>0</v>
      </c>
      <c r="X629" s="386" t="str">
        <f t="shared" si="486"/>
        <v>0</v>
      </c>
      <c r="Y629" s="379">
        <f t="shared" si="517"/>
        <v>0</v>
      </c>
      <c r="Z629" s="441"/>
      <c r="AA629" s="441"/>
      <c r="AB629" s="445">
        <f t="shared" si="518"/>
        <v>0</v>
      </c>
      <c r="AC629" s="356">
        <f t="shared" si="519"/>
        <v>0</v>
      </c>
      <c r="AD629" s="123">
        <f t="shared" si="487"/>
        <v>0</v>
      </c>
      <c r="AE629" s="123">
        <f t="shared" si="488"/>
        <v>0</v>
      </c>
      <c r="AF629" s="183"/>
      <c r="AG629" s="32"/>
      <c r="AH629" s="97"/>
      <c r="AI629" s="33"/>
      <c r="AJ629" s="97"/>
      <c r="AK629" s="33"/>
      <c r="AL629" s="97"/>
      <c r="AM629" s="98"/>
      <c r="AN629" s="99"/>
      <c r="AO629" s="147"/>
      <c r="AP629" s="147"/>
      <c r="AQ629" s="147"/>
      <c r="AR629" s="147"/>
      <c r="AS629" s="33"/>
      <c r="AT629" s="308">
        <f t="shared" si="489"/>
        <v>0</v>
      </c>
      <c r="AU629" s="295">
        <f t="shared" si="490"/>
        <v>0</v>
      </c>
      <c r="AV629" s="295">
        <f t="shared" si="491"/>
        <v>0</v>
      </c>
      <c r="AW629" s="295">
        <f t="shared" si="492"/>
        <v>0</v>
      </c>
      <c r="AX629" s="295">
        <f t="shared" si="493"/>
        <v>0</v>
      </c>
      <c r="AY629" s="295">
        <f t="shared" si="494"/>
        <v>0</v>
      </c>
      <c r="AZ629" s="295">
        <f t="shared" si="495"/>
        <v>0</v>
      </c>
      <c r="BA629" s="295">
        <f t="shared" si="496"/>
        <v>0</v>
      </c>
      <c r="BB629" s="310">
        <f t="shared" si="497"/>
        <v>0</v>
      </c>
      <c r="BC629" s="308">
        <f t="shared" si="498"/>
        <v>0</v>
      </c>
      <c r="BD629" s="308">
        <f t="shared" si="499"/>
        <v>0</v>
      </c>
      <c r="BE629" s="295">
        <f t="shared" si="500"/>
        <v>0</v>
      </c>
      <c r="BF629" s="308">
        <f t="shared" si="501"/>
        <v>0</v>
      </c>
      <c r="BG629" s="295">
        <f t="shared" si="502"/>
        <v>0</v>
      </c>
      <c r="BH629" s="308">
        <f t="shared" si="503"/>
        <v>0</v>
      </c>
      <c r="BI629" s="295">
        <f t="shared" si="504"/>
        <v>0</v>
      </c>
      <c r="BJ629" s="295">
        <f t="shared" si="505"/>
        <v>0</v>
      </c>
      <c r="BK629" s="310">
        <f t="shared" si="506"/>
        <v>0</v>
      </c>
      <c r="BL629" s="317">
        <f t="shared" si="520"/>
        <v>0</v>
      </c>
      <c r="BM629" s="299">
        <f t="shared" si="520"/>
        <v>0</v>
      </c>
      <c r="BN629" s="299">
        <f t="shared" si="521"/>
        <v>0</v>
      </c>
      <c r="BO629" s="299">
        <f t="shared" si="520"/>
        <v>0</v>
      </c>
      <c r="BP629" s="299">
        <f t="shared" si="522"/>
        <v>0</v>
      </c>
      <c r="BQ629" s="299">
        <f t="shared" si="520"/>
        <v>0</v>
      </c>
      <c r="BR629" s="299">
        <f t="shared" si="523"/>
        <v>0</v>
      </c>
      <c r="BS629" s="299">
        <f t="shared" si="524"/>
        <v>0</v>
      </c>
      <c r="BT629" s="318">
        <f t="shared" si="524"/>
        <v>0</v>
      </c>
      <c r="BU629" s="450">
        <f t="shared" si="525"/>
        <v>0</v>
      </c>
      <c r="BV629" s="451">
        <f t="shared" si="526"/>
        <v>0</v>
      </c>
      <c r="BW629" s="451">
        <f t="shared" si="527"/>
        <v>0</v>
      </c>
      <c r="BX629" s="451">
        <f t="shared" si="528"/>
        <v>0</v>
      </c>
      <c r="BY629" s="451">
        <f t="shared" si="529"/>
        <v>0</v>
      </c>
      <c r="BZ629" s="451">
        <f t="shared" si="530"/>
        <v>0</v>
      </c>
      <c r="CA629" s="451">
        <f t="shared" si="531"/>
        <v>0</v>
      </c>
      <c r="CB629" s="451">
        <f t="shared" si="532"/>
        <v>0</v>
      </c>
      <c r="CC629" s="451">
        <f t="shared" si="533"/>
        <v>0</v>
      </c>
      <c r="CD629" s="452">
        <f t="shared" si="534"/>
        <v>0</v>
      </c>
      <c r="CE629" s="453">
        <f>IF($AF629="3/3",$R629*参照!$J$4,IF($AF629="2/3",$R629*参照!$J$5,IF($AF629="1/3",$R629*参照!$J$6,IF($AF629="1/4(多子)",$R629*参照!$J$4,IF($AF629="1/4(工･農)",$R629*参照!$J$7,IF($AF629="3/3(多子)",$R629*参照!$J$4,IF($AF629="2/3(多子)",$R629*参照!$J$4,IF($AF629="1/3(多子)",$R629*参照!$J$4,IF($AF629="多子世帯",$R629*参照!$J$4,)))))))))</f>
        <v>0</v>
      </c>
      <c r="CF629" s="454" t="b">
        <f>IF(AH629="3/3",$M629*参照!$I$4,IF(AH629="2/3",$M629*参照!$I$5,IF(AH629="1/3",$M629*参照!$I$6,IF(AH629="1/4(多子)",$M629*参照!$I$4,IF(AH629="1/4(工･農)",$M629*参照!$I$7,IF(AH629="3/3(多子)",$M629*参照!$I$4,IF(AH629="2/3(多子)",$M629*参照!$I$4,IF(AH629="1/3(多子)",$M629*参照!$I$4,IF(AH629="多子世帯",$M629*参照!$I$4,IF(AH629="対象外",0))))))))))</f>
        <v>0</v>
      </c>
      <c r="CG629" s="454" t="b">
        <f>IF(AI629="3/3",$M629*参照!$I$4,IF(AI629="2/3",$M629*参照!$I$5,IF(AI629="1/3",$M629*参照!$I$6,IF(AI629="1/4(多子)",$M629*参照!$I$4,IF(AI629="1/4(工･農)",$M629*参照!$I$7,IF(AI629="3/3(多子)",$M629*参照!$I$4,IF(AI629="2/3(多子)",$M629*参照!$I$4,IF(AI629="1/3(多子)",$M629*参照!$I$4,IF(AI629="多子世帯",$M629*参照!$I$4,IF(AI629="対象外",0))))))))))</f>
        <v>0</v>
      </c>
      <c r="CH629" s="454" t="b">
        <f>IF(AJ629="3/3",$M629*参照!$I$4,IF(AJ629="2/3",$M629*参照!$I$5,IF(AJ629="1/3",$M629*参照!$I$6,IF(AJ629="1/4(多子)",$M629*参照!$I$4,IF(AJ629="1/4(工･農)",$M629*参照!$I$7,IF(AJ629="3/3(多子)",$M629*参照!$I$4,IF(AJ629="2/3(多子)",$M629*参照!$I$4,IF(AJ629="1/3(多子)",$M629*参照!$I$4,IF(AJ629="多子世帯",$M629*参照!$I$4,IF(AJ629="対象外",0))))))))))</f>
        <v>0</v>
      </c>
      <c r="CI629" s="454" t="b">
        <f>IF(AK629="3/3",$M629*参照!$I$4,IF(AK629="2/3",$M629*参照!$I$5,IF(AK629="1/3",$M629*参照!$I$6,IF(AK629="1/4(多子)",$M629*参照!$I$4,IF(AK629="1/4(工･農)",$M629*参照!$I$7,IF(AK629="3/3(多子)",$M629*参照!$I$4,IF(AK629="2/3(多子)",$M629*参照!$I$4,IF(AK629="1/3(多子)",$M629*参照!$I$4,IF(AK629="多子世帯",$M629*参照!$I$4,IF(AK629="対象外",0))))))))))</f>
        <v>0</v>
      </c>
      <c r="CJ629" s="454" t="b">
        <f>IF(AL629="3/3",$M629*参照!$I$4,IF(AL629="2/3",$M629*参照!$I$5,IF(AL629="1/3",$M629*参照!$I$6,IF(AL629="1/4(多子)",$M629*参照!$I$4,IF(AL629="1/4(工･農)",$M629*参照!$I$7,IF(AL629="3/3(多子)",$M629*参照!$I$4,IF(AL629="2/3(多子)",$M629*参照!$I$4,IF(AL629="1/3(多子)",$M629*参照!$I$4,IF(AL629="多子世帯",$M629*参照!$I$4,IF(AL629="対象外",0))))))))))</f>
        <v>0</v>
      </c>
      <c r="CK629" s="454" t="b">
        <f>IF(AM629="3/3",$M629*参照!$I$4,IF(AM629="2/3",$M629*参照!$I$5,IF(AM629="1/3",$M629*参照!$I$6,IF(AM629="1/4(多子)",$M629*参照!$I$4,IF(AM629="1/4(工･農)",$M629*参照!$I$7,IF(AM629="3/3(多子)",$M629*参照!$I$4,IF(AM629="2/3(多子)",$M629*参照!$I$4,IF(AM629="1/3(多子)",$M629*参照!$I$4,IF(AM629="多子世帯",$M629*参照!$I$4,IF(AM629="対象外",0))))))))))</f>
        <v>0</v>
      </c>
      <c r="CL629" s="454" t="b">
        <f>IF(AN629="3/3",$M629*参照!$I$4,IF(AN629="2/3",$M629*参照!$I$5,IF(AN629="1/3",$M629*参照!$I$6,IF(AN629="1/4(多子)",$M629*参照!$I$4,IF(AN629="1/4(工･農)",$M629*参照!$I$7,IF(AN629="3/3(多子)",$M629*参照!$I$4,IF(AN629="2/3(多子)",$M629*参照!$I$4,IF(AN629="1/3(多子)",$M629*参照!$I$4,IF(AN629="多子世帯",$M629*参照!$I$4,IF(AN629="対象外",0))))))))))</f>
        <v>0</v>
      </c>
      <c r="CM629" s="454" t="b">
        <f>IF(AO629="3/3",$M629*参照!$I$4,IF(AO629="2/3",$M629*参照!$I$5,IF(AO629="1/3",$M629*参照!$I$6,IF(AO629="1/4(多子)",$M629*参照!$I$4,IF(AO629="1/4(工･農)",$M629*参照!$I$7,IF(AO629="3/3(多子)",$M629*参照!$I$4,IF(AO629="2/3(多子)",$M629*参照!$I$4,IF(AO629="1/3(多子)",$M629*参照!$I$4,IF(AO629="多子世帯",$M629*参照!$I$4,IF(AO629="対象外",0))))))))))</f>
        <v>0</v>
      </c>
      <c r="CN629" s="454" t="b">
        <f>IF(AP629="3/3",$M629*参照!$I$4,IF(AP629="2/3",$M629*参照!$I$5,IF(AP629="1/3",$M629*参照!$I$6,IF(AP629="1/4(多子)",$M629*参照!$I$4,IF(AP629="1/4(工･農)",$M629*参照!$I$7,IF(AP629="3/3(多子)",$M629*参照!$I$4,IF(AP629="2/3(多子)",$M629*参照!$I$4,IF(AP629="1/3(多子)",$M629*参照!$I$4,IF(AP629="多子世帯",$M629*参照!$I$4,IF(AP629="対象外",0))))))))))</f>
        <v>0</v>
      </c>
      <c r="CO629" s="454" t="b">
        <f>IF(AQ629="3/3",$M629*参照!$I$4,IF(AQ629="2/3",$M629*参照!$I$5,IF(AQ629="1/3",$M629*参照!$I$6,IF(AQ629="1/4(多子)",$M629*参照!$I$4,IF(AQ629="1/4(工･農)",$M629*参照!$I$7,IF(AQ629="3/3(多子)",$M629*参照!$I$4,IF(AQ629="2/3(多子)",$M629*参照!$I$4,IF(AQ629="1/3(多子)",$M629*参照!$I$4,IF(AQ629="多子世帯",$M629*参照!$I$4,IF(AQ629="対象外",0))))))))))</f>
        <v>0</v>
      </c>
      <c r="CP629" s="454" t="b">
        <f>IF(AR629="3/3",$M629*参照!$I$4,IF(AR629="2/3",$M629*参照!$I$5,IF(AR629="1/3",$M629*参照!$I$6,IF(AR629="1/4(多子)",$M629*参照!$I$4,IF(AR629="1/4(工･農)",$M629*参照!$I$7,IF(AR629="3/3(多子)",$M629*参照!$I$4,IF(AR629="2/3(多子)",$M629*参照!$I$4,IF(AR629="1/3(多子)",$M629*参照!$I$4,IF(AR629="多子世帯",$M629*参照!$I$4,IF(AR629="対象外",0))))))))))</f>
        <v>0</v>
      </c>
      <c r="CQ629" s="455" t="b">
        <f>IF(AS629="3/3",$M629*参照!$I$4,IF(AS629="2/3",$M629*参照!$I$5,IF(AS629="1/3",$M629*参照!$I$6,IF(AS629="1/4(多子)",$M629*参照!$I$4,IF(AS629="1/4(工･農)",$M629*参照!$I$7,IF(AS629="3/3(多子)",$M629*参照!$I$4,IF(AS629="2/3(多子)",$M629*参照!$I$4,IF(AS629="1/3(多子)",$M629*参照!$I$4,IF(AS629="多子世帯",$M629*参照!$I$4,IF(AS629="対象外",0))))))))))</f>
        <v>0</v>
      </c>
      <c r="CR629" s="456">
        <f t="shared" si="535"/>
        <v>0</v>
      </c>
      <c r="CS629" s="66"/>
      <c r="CT629" s="147"/>
      <c r="CU629" s="147"/>
      <c r="CV629" s="147"/>
      <c r="CW629" s="147"/>
      <c r="CX629" s="147"/>
      <c r="CY629" s="149"/>
      <c r="CZ629" s="100"/>
      <c r="DA629" s="147"/>
      <c r="DB629" s="147"/>
      <c r="DC629" s="147"/>
      <c r="DD629" s="147"/>
      <c r="DE629" s="147"/>
      <c r="DF629" s="148">
        <f t="shared" si="536"/>
        <v>0</v>
      </c>
      <c r="DG629" s="77">
        <f>IF(CD629=0,0,(ROUNDUP(O629*(BU629*参照!$C$5+BV629*参照!$C$6+BW629*参照!$C$7+BX629*参照!$C$8+BY629*参照!$C$9+BZ629*参照!$C$10+CA629*参照!$C$11+CB629*参照!$C$12+CC629*参照!$C$13)/CD629,-2)))</f>
        <v>0</v>
      </c>
      <c r="DH629" s="136" t="str">
        <f t="shared" si="507"/>
        <v>B</v>
      </c>
    </row>
    <row r="630" spans="1:112" ht="14.4">
      <c r="A630" s="138">
        <v>589</v>
      </c>
      <c r="B630" s="354"/>
      <c r="C630" s="355"/>
      <c r="D630" s="213"/>
      <c r="E630" s="213"/>
      <c r="F630" s="185"/>
      <c r="G630" s="213"/>
      <c r="H630" s="355"/>
      <c r="I630" s="237">
        <v>0</v>
      </c>
      <c r="J630" s="236">
        <f t="shared" si="508"/>
        <v>0</v>
      </c>
      <c r="K630" s="387">
        <f>IF(D630="昼間",参照!$E$4,IF(D630="夜間等",参照!$E$5,IF(D630="通信",参照!$E$6,0)))</f>
        <v>0</v>
      </c>
      <c r="L630" s="240">
        <f t="shared" si="509"/>
        <v>0</v>
      </c>
      <c r="M630" s="241">
        <f t="shared" si="510"/>
        <v>0</v>
      </c>
      <c r="N630" s="238"/>
      <c r="O630" s="238">
        <f t="shared" si="511"/>
        <v>0</v>
      </c>
      <c r="P630" s="389">
        <v>0</v>
      </c>
      <c r="Q630" s="392">
        <f>IF(D630="昼間",参照!$F$4,IF(D630="夜間等",参照!$F$5,IF(D630="通信",参照!$F$6,0)))</f>
        <v>0</v>
      </c>
      <c r="R630" s="240">
        <f t="shared" si="512"/>
        <v>0</v>
      </c>
      <c r="S630" s="214"/>
      <c r="T630" s="384">
        <f t="shared" si="513"/>
        <v>0</v>
      </c>
      <c r="U630" s="382">
        <f t="shared" si="514"/>
        <v>0</v>
      </c>
      <c r="V630" s="380">
        <f t="shared" si="515"/>
        <v>0</v>
      </c>
      <c r="W630" s="378">
        <f t="shared" si="516"/>
        <v>0</v>
      </c>
      <c r="X630" s="386" t="str">
        <f t="shared" si="486"/>
        <v>0</v>
      </c>
      <c r="Y630" s="379">
        <f t="shared" si="517"/>
        <v>0</v>
      </c>
      <c r="Z630" s="441"/>
      <c r="AA630" s="441"/>
      <c r="AB630" s="445">
        <f t="shared" si="518"/>
        <v>0</v>
      </c>
      <c r="AC630" s="356">
        <f t="shared" si="519"/>
        <v>0</v>
      </c>
      <c r="AD630" s="123">
        <f t="shared" si="487"/>
        <v>0</v>
      </c>
      <c r="AE630" s="123">
        <f t="shared" si="488"/>
        <v>0</v>
      </c>
      <c r="AF630" s="183"/>
      <c r="AG630" s="32"/>
      <c r="AH630" s="97"/>
      <c r="AI630" s="33"/>
      <c r="AJ630" s="97"/>
      <c r="AK630" s="33"/>
      <c r="AL630" s="97"/>
      <c r="AM630" s="98"/>
      <c r="AN630" s="99"/>
      <c r="AO630" s="147"/>
      <c r="AP630" s="147"/>
      <c r="AQ630" s="147"/>
      <c r="AR630" s="147"/>
      <c r="AS630" s="33"/>
      <c r="AT630" s="308">
        <f t="shared" si="489"/>
        <v>0</v>
      </c>
      <c r="AU630" s="295">
        <f t="shared" si="490"/>
        <v>0</v>
      </c>
      <c r="AV630" s="295">
        <f t="shared" si="491"/>
        <v>0</v>
      </c>
      <c r="AW630" s="295">
        <f t="shared" si="492"/>
        <v>0</v>
      </c>
      <c r="AX630" s="295">
        <f t="shared" si="493"/>
        <v>0</v>
      </c>
      <c r="AY630" s="295">
        <f t="shared" si="494"/>
        <v>0</v>
      </c>
      <c r="AZ630" s="295">
        <f t="shared" si="495"/>
        <v>0</v>
      </c>
      <c r="BA630" s="295">
        <f t="shared" si="496"/>
        <v>0</v>
      </c>
      <c r="BB630" s="310">
        <f t="shared" si="497"/>
        <v>0</v>
      </c>
      <c r="BC630" s="308">
        <f t="shared" si="498"/>
        <v>0</v>
      </c>
      <c r="BD630" s="308">
        <f t="shared" si="499"/>
        <v>0</v>
      </c>
      <c r="BE630" s="295">
        <f t="shared" si="500"/>
        <v>0</v>
      </c>
      <c r="BF630" s="308">
        <f t="shared" si="501"/>
        <v>0</v>
      </c>
      <c r="BG630" s="295">
        <f t="shared" si="502"/>
        <v>0</v>
      </c>
      <c r="BH630" s="308">
        <f t="shared" si="503"/>
        <v>0</v>
      </c>
      <c r="BI630" s="295">
        <f t="shared" si="504"/>
        <v>0</v>
      </c>
      <c r="BJ630" s="295">
        <f t="shared" si="505"/>
        <v>0</v>
      </c>
      <c r="BK630" s="310">
        <f t="shared" si="506"/>
        <v>0</v>
      </c>
      <c r="BL630" s="317">
        <f t="shared" si="520"/>
        <v>0</v>
      </c>
      <c r="BM630" s="299">
        <f t="shared" si="520"/>
        <v>0</v>
      </c>
      <c r="BN630" s="299">
        <f t="shared" si="521"/>
        <v>0</v>
      </c>
      <c r="BO630" s="299">
        <f t="shared" si="520"/>
        <v>0</v>
      </c>
      <c r="BP630" s="299">
        <f t="shared" si="522"/>
        <v>0</v>
      </c>
      <c r="BQ630" s="299">
        <f t="shared" si="520"/>
        <v>0</v>
      </c>
      <c r="BR630" s="299">
        <f t="shared" si="523"/>
        <v>0</v>
      </c>
      <c r="BS630" s="299">
        <f t="shared" si="524"/>
        <v>0</v>
      </c>
      <c r="BT630" s="318">
        <f t="shared" si="524"/>
        <v>0</v>
      </c>
      <c r="BU630" s="450">
        <f t="shared" si="525"/>
        <v>0</v>
      </c>
      <c r="BV630" s="451">
        <f t="shared" si="526"/>
        <v>0</v>
      </c>
      <c r="BW630" s="451">
        <f t="shared" si="527"/>
        <v>0</v>
      </c>
      <c r="BX630" s="451">
        <f t="shared" si="528"/>
        <v>0</v>
      </c>
      <c r="BY630" s="451">
        <f t="shared" si="529"/>
        <v>0</v>
      </c>
      <c r="BZ630" s="451">
        <f t="shared" si="530"/>
        <v>0</v>
      </c>
      <c r="CA630" s="451">
        <f t="shared" si="531"/>
        <v>0</v>
      </c>
      <c r="CB630" s="451">
        <f t="shared" si="532"/>
        <v>0</v>
      </c>
      <c r="CC630" s="451">
        <f t="shared" si="533"/>
        <v>0</v>
      </c>
      <c r="CD630" s="452">
        <f t="shared" si="534"/>
        <v>0</v>
      </c>
      <c r="CE630" s="453">
        <f>IF($AF630="3/3",$R630*参照!$J$4,IF($AF630="2/3",$R630*参照!$J$5,IF($AF630="1/3",$R630*参照!$J$6,IF($AF630="1/4(多子)",$R630*参照!$J$4,IF($AF630="1/4(工･農)",$R630*参照!$J$7,IF($AF630="3/3(多子)",$R630*参照!$J$4,IF($AF630="2/3(多子)",$R630*参照!$J$4,IF($AF630="1/3(多子)",$R630*参照!$J$4,IF($AF630="多子世帯",$R630*参照!$J$4,)))))))))</f>
        <v>0</v>
      </c>
      <c r="CF630" s="454" t="b">
        <f>IF(AH630="3/3",$M630*参照!$I$4,IF(AH630="2/3",$M630*参照!$I$5,IF(AH630="1/3",$M630*参照!$I$6,IF(AH630="1/4(多子)",$M630*参照!$I$4,IF(AH630="1/4(工･農)",$M630*参照!$I$7,IF(AH630="3/3(多子)",$M630*参照!$I$4,IF(AH630="2/3(多子)",$M630*参照!$I$4,IF(AH630="1/3(多子)",$M630*参照!$I$4,IF(AH630="多子世帯",$M630*参照!$I$4,IF(AH630="対象外",0))))))))))</f>
        <v>0</v>
      </c>
      <c r="CG630" s="454" t="b">
        <f>IF(AI630="3/3",$M630*参照!$I$4,IF(AI630="2/3",$M630*参照!$I$5,IF(AI630="1/3",$M630*参照!$I$6,IF(AI630="1/4(多子)",$M630*参照!$I$4,IF(AI630="1/4(工･農)",$M630*参照!$I$7,IF(AI630="3/3(多子)",$M630*参照!$I$4,IF(AI630="2/3(多子)",$M630*参照!$I$4,IF(AI630="1/3(多子)",$M630*参照!$I$4,IF(AI630="多子世帯",$M630*参照!$I$4,IF(AI630="対象外",0))))))))))</f>
        <v>0</v>
      </c>
      <c r="CH630" s="454" t="b">
        <f>IF(AJ630="3/3",$M630*参照!$I$4,IF(AJ630="2/3",$M630*参照!$I$5,IF(AJ630="1/3",$M630*参照!$I$6,IF(AJ630="1/4(多子)",$M630*参照!$I$4,IF(AJ630="1/4(工･農)",$M630*参照!$I$7,IF(AJ630="3/3(多子)",$M630*参照!$I$4,IF(AJ630="2/3(多子)",$M630*参照!$I$4,IF(AJ630="1/3(多子)",$M630*参照!$I$4,IF(AJ630="多子世帯",$M630*参照!$I$4,IF(AJ630="対象外",0))))))))))</f>
        <v>0</v>
      </c>
      <c r="CI630" s="454" t="b">
        <f>IF(AK630="3/3",$M630*参照!$I$4,IF(AK630="2/3",$M630*参照!$I$5,IF(AK630="1/3",$M630*参照!$I$6,IF(AK630="1/4(多子)",$M630*参照!$I$4,IF(AK630="1/4(工･農)",$M630*参照!$I$7,IF(AK630="3/3(多子)",$M630*参照!$I$4,IF(AK630="2/3(多子)",$M630*参照!$I$4,IF(AK630="1/3(多子)",$M630*参照!$I$4,IF(AK630="多子世帯",$M630*参照!$I$4,IF(AK630="対象外",0))))))))))</f>
        <v>0</v>
      </c>
      <c r="CJ630" s="454" t="b">
        <f>IF(AL630="3/3",$M630*参照!$I$4,IF(AL630="2/3",$M630*参照!$I$5,IF(AL630="1/3",$M630*参照!$I$6,IF(AL630="1/4(多子)",$M630*参照!$I$4,IF(AL630="1/4(工･農)",$M630*参照!$I$7,IF(AL630="3/3(多子)",$M630*参照!$I$4,IF(AL630="2/3(多子)",$M630*参照!$I$4,IF(AL630="1/3(多子)",$M630*参照!$I$4,IF(AL630="多子世帯",$M630*参照!$I$4,IF(AL630="対象外",0))))))))))</f>
        <v>0</v>
      </c>
      <c r="CK630" s="454" t="b">
        <f>IF(AM630="3/3",$M630*参照!$I$4,IF(AM630="2/3",$M630*参照!$I$5,IF(AM630="1/3",$M630*参照!$I$6,IF(AM630="1/4(多子)",$M630*参照!$I$4,IF(AM630="1/4(工･農)",$M630*参照!$I$7,IF(AM630="3/3(多子)",$M630*参照!$I$4,IF(AM630="2/3(多子)",$M630*参照!$I$4,IF(AM630="1/3(多子)",$M630*参照!$I$4,IF(AM630="多子世帯",$M630*参照!$I$4,IF(AM630="対象外",0))))))))))</f>
        <v>0</v>
      </c>
      <c r="CL630" s="454" t="b">
        <f>IF(AN630="3/3",$M630*参照!$I$4,IF(AN630="2/3",$M630*参照!$I$5,IF(AN630="1/3",$M630*参照!$I$6,IF(AN630="1/4(多子)",$M630*参照!$I$4,IF(AN630="1/4(工･農)",$M630*参照!$I$7,IF(AN630="3/3(多子)",$M630*参照!$I$4,IF(AN630="2/3(多子)",$M630*参照!$I$4,IF(AN630="1/3(多子)",$M630*参照!$I$4,IF(AN630="多子世帯",$M630*参照!$I$4,IF(AN630="対象外",0))))))))))</f>
        <v>0</v>
      </c>
      <c r="CM630" s="454" t="b">
        <f>IF(AO630="3/3",$M630*参照!$I$4,IF(AO630="2/3",$M630*参照!$I$5,IF(AO630="1/3",$M630*参照!$I$6,IF(AO630="1/4(多子)",$M630*参照!$I$4,IF(AO630="1/4(工･農)",$M630*参照!$I$7,IF(AO630="3/3(多子)",$M630*参照!$I$4,IF(AO630="2/3(多子)",$M630*参照!$I$4,IF(AO630="1/3(多子)",$M630*参照!$I$4,IF(AO630="多子世帯",$M630*参照!$I$4,IF(AO630="対象外",0))))))))))</f>
        <v>0</v>
      </c>
      <c r="CN630" s="454" t="b">
        <f>IF(AP630="3/3",$M630*参照!$I$4,IF(AP630="2/3",$M630*参照!$I$5,IF(AP630="1/3",$M630*参照!$I$6,IF(AP630="1/4(多子)",$M630*参照!$I$4,IF(AP630="1/4(工･農)",$M630*参照!$I$7,IF(AP630="3/3(多子)",$M630*参照!$I$4,IF(AP630="2/3(多子)",$M630*参照!$I$4,IF(AP630="1/3(多子)",$M630*参照!$I$4,IF(AP630="多子世帯",$M630*参照!$I$4,IF(AP630="対象外",0))))))))))</f>
        <v>0</v>
      </c>
      <c r="CO630" s="454" t="b">
        <f>IF(AQ630="3/3",$M630*参照!$I$4,IF(AQ630="2/3",$M630*参照!$I$5,IF(AQ630="1/3",$M630*参照!$I$6,IF(AQ630="1/4(多子)",$M630*参照!$I$4,IF(AQ630="1/4(工･農)",$M630*参照!$I$7,IF(AQ630="3/3(多子)",$M630*参照!$I$4,IF(AQ630="2/3(多子)",$M630*参照!$I$4,IF(AQ630="1/3(多子)",$M630*参照!$I$4,IF(AQ630="多子世帯",$M630*参照!$I$4,IF(AQ630="対象外",0))))))))))</f>
        <v>0</v>
      </c>
      <c r="CP630" s="454" t="b">
        <f>IF(AR630="3/3",$M630*参照!$I$4,IF(AR630="2/3",$M630*参照!$I$5,IF(AR630="1/3",$M630*参照!$I$6,IF(AR630="1/4(多子)",$M630*参照!$I$4,IF(AR630="1/4(工･農)",$M630*参照!$I$7,IF(AR630="3/3(多子)",$M630*参照!$I$4,IF(AR630="2/3(多子)",$M630*参照!$I$4,IF(AR630="1/3(多子)",$M630*参照!$I$4,IF(AR630="多子世帯",$M630*参照!$I$4,IF(AR630="対象外",0))))))))))</f>
        <v>0</v>
      </c>
      <c r="CQ630" s="455" t="b">
        <f>IF(AS630="3/3",$M630*参照!$I$4,IF(AS630="2/3",$M630*参照!$I$5,IF(AS630="1/3",$M630*参照!$I$6,IF(AS630="1/4(多子)",$M630*参照!$I$4,IF(AS630="1/4(工･農)",$M630*参照!$I$7,IF(AS630="3/3(多子)",$M630*参照!$I$4,IF(AS630="2/3(多子)",$M630*参照!$I$4,IF(AS630="1/3(多子)",$M630*参照!$I$4,IF(AS630="多子世帯",$M630*参照!$I$4,IF(AS630="対象外",0))))))))))</f>
        <v>0</v>
      </c>
      <c r="CR630" s="456">
        <f t="shared" si="535"/>
        <v>0</v>
      </c>
      <c r="CS630" s="66"/>
      <c r="CT630" s="147"/>
      <c r="CU630" s="147"/>
      <c r="CV630" s="147"/>
      <c r="CW630" s="147"/>
      <c r="CX630" s="147"/>
      <c r="CY630" s="149"/>
      <c r="CZ630" s="100"/>
      <c r="DA630" s="147"/>
      <c r="DB630" s="147"/>
      <c r="DC630" s="147"/>
      <c r="DD630" s="147"/>
      <c r="DE630" s="147"/>
      <c r="DF630" s="148">
        <f t="shared" si="536"/>
        <v>0</v>
      </c>
      <c r="DG630" s="77">
        <f>IF(CD630=0,0,(ROUNDUP(O630*(BU630*参照!$C$5+BV630*参照!$C$6+BW630*参照!$C$7+BX630*参照!$C$8+BY630*参照!$C$9+BZ630*参照!$C$10+CA630*参照!$C$11+CB630*参照!$C$12+CC630*参照!$C$13)/CD630,-2)))</f>
        <v>0</v>
      </c>
      <c r="DH630" s="136" t="str">
        <f t="shared" si="507"/>
        <v>B</v>
      </c>
    </row>
    <row r="631" spans="1:112" ht="14.4">
      <c r="A631" s="138">
        <v>590</v>
      </c>
      <c r="B631" s="354"/>
      <c r="C631" s="355"/>
      <c r="D631" s="213"/>
      <c r="E631" s="213"/>
      <c r="F631" s="185"/>
      <c r="G631" s="213"/>
      <c r="H631" s="355"/>
      <c r="I631" s="237">
        <v>0</v>
      </c>
      <c r="J631" s="236">
        <f t="shared" si="508"/>
        <v>0</v>
      </c>
      <c r="K631" s="387">
        <f>IF(D631="昼間",参照!$E$4,IF(D631="夜間等",参照!$E$5,IF(D631="通信",参照!$E$6,0)))</f>
        <v>0</v>
      </c>
      <c r="L631" s="240">
        <f t="shared" si="509"/>
        <v>0</v>
      </c>
      <c r="M631" s="241">
        <f t="shared" si="510"/>
        <v>0</v>
      </c>
      <c r="N631" s="238"/>
      <c r="O631" s="238">
        <f t="shared" si="511"/>
        <v>0</v>
      </c>
      <c r="P631" s="389">
        <v>0</v>
      </c>
      <c r="Q631" s="392">
        <f>IF(D631="昼間",参照!$F$4,IF(D631="夜間等",参照!$F$5,IF(D631="通信",参照!$F$6,0)))</f>
        <v>0</v>
      </c>
      <c r="R631" s="240">
        <f t="shared" si="512"/>
        <v>0</v>
      </c>
      <c r="S631" s="214"/>
      <c r="T631" s="384">
        <f t="shared" si="513"/>
        <v>0</v>
      </c>
      <c r="U631" s="382">
        <f t="shared" si="514"/>
        <v>0</v>
      </c>
      <c r="V631" s="380">
        <f t="shared" si="515"/>
        <v>0</v>
      </c>
      <c r="W631" s="378">
        <f t="shared" si="516"/>
        <v>0</v>
      </c>
      <c r="X631" s="386" t="str">
        <f t="shared" si="486"/>
        <v>0</v>
      </c>
      <c r="Y631" s="379">
        <f t="shared" si="517"/>
        <v>0</v>
      </c>
      <c r="Z631" s="441"/>
      <c r="AA631" s="441"/>
      <c r="AB631" s="445">
        <f t="shared" si="518"/>
        <v>0</v>
      </c>
      <c r="AC631" s="356">
        <f t="shared" si="519"/>
        <v>0</v>
      </c>
      <c r="AD631" s="123">
        <f t="shared" si="487"/>
        <v>0</v>
      </c>
      <c r="AE631" s="123">
        <f t="shared" si="488"/>
        <v>0</v>
      </c>
      <c r="AF631" s="183"/>
      <c r="AG631" s="32"/>
      <c r="AH631" s="97"/>
      <c r="AI631" s="33"/>
      <c r="AJ631" s="97"/>
      <c r="AK631" s="33"/>
      <c r="AL631" s="97"/>
      <c r="AM631" s="98"/>
      <c r="AN631" s="99"/>
      <c r="AO631" s="147"/>
      <c r="AP631" s="147"/>
      <c r="AQ631" s="147"/>
      <c r="AR631" s="147"/>
      <c r="AS631" s="33"/>
      <c r="AT631" s="308">
        <f t="shared" si="489"/>
        <v>0</v>
      </c>
      <c r="AU631" s="295">
        <f t="shared" si="490"/>
        <v>0</v>
      </c>
      <c r="AV631" s="295">
        <f t="shared" si="491"/>
        <v>0</v>
      </c>
      <c r="AW631" s="295">
        <f t="shared" si="492"/>
        <v>0</v>
      </c>
      <c r="AX631" s="295">
        <f t="shared" si="493"/>
        <v>0</v>
      </c>
      <c r="AY631" s="295">
        <f t="shared" si="494"/>
        <v>0</v>
      </c>
      <c r="AZ631" s="295">
        <f t="shared" si="495"/>
        <v>0</v>
      </c>
      <c r="BA631" s="295">
        <f t="shared" si="496"/>
        <v>0</v>
      </c>
      <c r="BB631" s="310">
        <f t="shared" si="497"/>
        <v>0</v>
      </c>
      <c r="BC631" s="308">
        <f t="shared" si="498"/>
        <v>0</v>
      </c>
      <c r="BD631" s="308">
        <f t="shared" si="499"/>
        <v>0</v>
      </c>
      <c r="BE631" s="295">
        <f t="shared" si="500"/>
        <v>0</v>
      </c>
      <c r="BF631" s="308">
        <f t="shared" si="501"/>
        <v>0</v>
      </c>
      <c r="BG631" s="295">
        <f t="shared" si="502"/>
        <v>0</v>
      </c>
      <c r="BH631" s="308">
        <f t="shared" si="503"/>
        <v>0</v>
      </c>
      <c r="BI631" s="295">
        <f t="shared" si="504"/>
        <v>0</v>
      </c>
      <c r="BJ631" s="295">
        <f t="shared" si="505"/>
        <v>0</v>
      </c>
      <c r="BK631" s="310">
        <f t="shared" si="506"/>
        <v>0</v>
      </c>
      <c r="BL631" s="317">
        <f t="shared" si="520"/>
        <v>0</v>
      </c>
      <c r="BM631" s="299">
        <f t="shared" si="520"/>
        <v>0</v>
      </c>
      <c r="BN631" s="299">
        <f t="shared" si="521"/>
        <v>0</v>
      </c>
      <c r="BO631" s="299">
        <f t="shared" si="520"/>
        <v>0</v>
      </c>
      <c r="BP631" s="299">
        <f t="shared" si="522"/>
        <v>0</v>
      </c>
      <c r="BQ631" s="299">
        <f t="shared" si="520"/>
        <v>0</v>
      </c>
      <c r="BR631" s="299">
        <f t="shared" si="523"/>
        <v>0</v>
      </c>
      <c r="BS631" s="299">
        <f t="shared" si="524"/>
        <v>0</v>
      </c>
      <c r="BT631" s="318">
        <f t="shared" si="524"/>
        <v>0</v>
      </c>
      <c r="BU631" s="450">
        <f t="shared" si="525"/>
        <v>0</v>
      </c>
      <c r="BV631" s="451">
        <f t="shared" si="526"/>
        <v>0</v>
      </c>
      <c r="BW631" s="451">
        <f t="shared" si="527"/>
        <v>0</v>
      </c>
      <c r="BX631" s="451">
        <f t="shared" si="528"/>
        <v>0</v>
      </c>
      <c r="BY631" s="451">
        <f t="shared" si="529"/>
        <v>0</v>
      </c>
      <c r="BZ631" s="451">
        <f t="shared" si="530"/>
        <v>0</v>
      </c>
      <c r="CA631" s="451">
        <f t="shared" si="531"/>
        <v>0</v>
      </c>
      <c r="CB631" s="451">
        <f t="shared" si="532"/>
        <v>0</v>
      </c>
      <c r="CC631" s="451">
        <f t="shared" si="533"/>
        <v>0</v>
      </c>
      <c r="CD631" s="452">
        <f t="shared" si="534"/>
        <v>0</v>
      </c>
      <c r="CE631" s="453">
        <f>IF($AF631="3/3",$R631*参照!$J$4,IF($AF631="2/3",$R631*参照!$J$5,IF($AF631="1/3",$R631*参照!$J$6,IF($AF631="1/4(多子)",$R631*参照!$J$4,IF($AF631="1/4(工･農)",$R631*参照!$J$7,IF($AF631="3/3(多子)",$R631*参照!$J$4,IF($AF631="2/3(多子)",$R631*参照!$J$4,IF($AF631="1/3(多子)",$R631*参照!$J$4,IF($AF631="多子世帯",$R631*参照!$J$4,)))))))))</f>
        <v>0</v>
      </c>
      <c r="CF631" s="454" t="b">
        <f>IF(AH631="3/3",$M631*参照!$I$4,IF(AH631="2/3",$M631*参照!$I$5,IF(AH631="1/3",$M631*参照!$I$6,IF(AH631="1/4(多子)",$M631*参照!$I$4,IF(AH631="1/4(工･農)",$M631*参照!$I$7,IF(AH631="3/3(多子)",$M631*参照!$I$4,IF(AH631="2/3(多子)",$M631*参照!$I$4,IF(AH631="1/3(多子)",$M631*参照!$I$4,IF(AH631="多子世帯",$M631*参照!$I$4,IF(AH631="対象外",0))))))))))</f>
        <v>0</v>
      </c>
      <c r="CG631" s="454" t="b">
        <f>IF(AI631="3/3",$M631*参照!$I$4,IF(AI631="2/3",$M631*参照!$I$5,IF(AI631="1/3",$M631*参照!$I$6,IF(AI631="1/4(多子)",$M631*参照!$I$4,IF(AI631="1/4(工･農)",$M631*参照!$I$7,IF(AI631="3/3(多子)",$M631*参照!$I$4,IF(AI631="2/3(多子)",$M631*参照!$I$4,IF(AI631="1/3(多子)",$M631*参照!$I$4,IF(AI631="多子世帯",$M631*参照!$I$4,IF(AI631="対象外",0))))))))))</f>
        <v>0</v>
      </c>
      <c r="CH631" s="454" t="b">
        <f>IF(AJ631="3/3",$M631*参照!$I$4,IF(AJ631="2/3",$M631*参照!$I$5,IF(AJ631="1/3",$M631*参照!$I$6,IF(AJ631="1/4(多子)",$M631*参照!$I$4,IF(AJ631="1/4(工･農)",$M631*参照!$I$7,IF(AJ631="3/3(多子)",$M631*参照!$I$4,IF(AJ631="2/3(多子)",$M631*参照!$I$4,IF(AJ631="1/3(多子)",$M631*参照!$I$4,IF(AJ631="多子世帯",$M631*参照!$I$4,IF(AJ631="対象外",0))))))))))</f>
        <v>0</v>
      </c>
      <c r="CI631" s="454" t="b">
        <f>IF(AK631="3/3",$M631*参照!$I$4,IF(AK631="2/3",$M631*参照!$I$5,IF(AK631="1/3",$M631*参照!$I$6,IF(AK631="1/4(多子)",$M631*参照!$I$4,IF(AK631="1/4(工･農)",$M631*参照!$I$7,IF(AK631="3/3(多子)",$M631*参照!$I$4,IF(AK631="2/3(多子)",$M631*参照!$I$4,IF(AK631="1/3(多子)",$M631*参照!$I$4,IF(AK631="多子世帯",$M631*参照!$I$4,IF(AK631="対象外",0))))))))))</f>
        <v>0</v>
      </c>
      <c r="CJ631" s="454" t="b">
        <f>IF(AL631="3/3",$M631*参照!$I$4,IF(AL631="2/3",$M631*参照!$I$5,IF(AL631="1/3",$M631*参照!$I$6,IF(AL631="1/4(多子)",$M631*参照!$I$4,IF(AL631="1/4(工･農)",$M631*参照!$I$7,IF(AL631="3/3(多子)",$M631*参照!$I$4,IF(AL631="2/3(多子)",$M631*参照!$I$4,IF(AL631="1/3(多子)",$M631*参照!$I$4,IF(AL631="多子世帯",$M631*参照!$I$4,IF(AL631="対象外",0))))))))))</f>
        <v>0</v>
      </c>
      <c r="CK631" s="454" t="b">
        <f>IF(AM631="3/3",$M631*参照!$I$4,IF(AM631="2/3",$M631*参照!$I$5,IF(AM631="1/3",$M631*参照!$I$6,IF(AM631="1/4(多子)",$M631*参照!$I$4,IF(AM631="1/4(工･農)",$M631*参照!$I$7,IF(AM631="3/3(多子)",$M631*参照!$I$4,IF(AM631="2/3(多子)",$M631*参照!$I$4,IF(AM631="1/3(多子)",$M631*参照!$I$4,IF(AM631="多子世帯",$M631*参照!$I$4,IF(AM631="対象外",0))))))))))</f>
        <v>0</v>
      </c>
      <c r="CL631" s="454" t="b">
        <f>IF(AN631="3/3",$M631*参照!$I$4,IF(AN631="2/3",$M631*参照!$I$5,IF(AN631="1/3",$M631*参照!$I$6,IF(AN631="1/4(多子)",$M631*参照!$I$4,IF(AN631="1/4(工･農)",$M631*参照!$I$7,IF(AN631="3/3(多子)",$M631*参照!$I$4,IF(AN631="2/3(多子)",$M631*参照!$I$4,IF(AN631="1/3(多子)",$M631*参照!$I$4,IF(AN631="多子世帯",$M631*参照!$I$4,IF(AN631="対象外",0))))))))))</f>
        <v>0</v>
      </c>
      <c r="CM631" s="454" t="b">
        <f>IF(AO631="3/3",$M631*参照!$I$4,IF(AO631="2/3",$M631*参照!$I$5,IF(AO631="1/3",$M631*参照!$I$6,IF(AO631="1/4(多子)",$M631*参照!$I$4,IF(AO631="1/4(工･農)",$M631*参照!$I$7,IF(AO631="3/3(多子)",$M631*参照!$I$4,IF(AO631="2/3(多子)",$M631*参照!$I$4,IF(AO631="1/3(多子)",$M631*参照!$I$4,IF(AO631="多子世帯",$M631*参照!$I$4,IF(AO631="対象外",0))))))))))</f>
        <v>0</v>
      </c>
      <c r="CN631" s="454" t="b">
        <f>IF(AP631="3/3",$M631*参照!$I$4,IF(AP631="2/3",$M631*参照!$I$5,IF(AP631="1/3",$M631*参照!$I$6,IF(AP631="1/4(多子)",$M631*参照!$I$4,IF(AP631="1/4(工･農)",$M631*参照!$I$7,IF(AP631="3/3(多子)",$M631*参照!$I$4,IF(AP631="2/3(多子)",$M631*参照!$I$4,IF(AP631="1/3(多子)",$M631*参照!$I$4,IF(AP631="多子世帯",$M631*参照!$I$4,IF(AP631="対象外",0))))))))))</f>
        <v>0</v>
      </c>
      <c r="CO631" s="454" t="b">
        <f>IF(AQ631="3/3",$M631*参照!$I$4,IF(AQ631="2/3",$M631*参照!$I$5,IF(AQ631="1/3",$M631*参照!$I$6,IF(AQ631="1/4(多子)",$M631*参照!$I$4,IF(AQ631="1/4(工･農)",$M631*参照!$I$7,IF(AQ631="3/3(多子)",$M631*参照!$I$4,IF(AQ631="2/3(多子)",$M631*参照!$I$4,IF(AQ631="1/3(多子)",$M631*参照!$I$4,IF(AQ631="多子世帯",$M631*参照!$I$4,IF(AQ631="対象外",0))))))))))</f>
        <v>0</v>
      </c>
      <c r="CP631" s="454" t="b">
        <f>IF(AR631="3/3",$M631*参照!$I$4,IF(AR631="2/3",$M631*参照!$I$5,IF(AR631="1/3",$M631*参照!$I$6,IF(AR631="1/4(多子)",$M631*参照!$I$4,IF(AR631="1/4(工･農)",$M631*参照!$I$7,IF(AR631="3/3(多子)",$M631*参照!$I$4,IF(AR631="2/3(多子)",$M631*参照!$I$4,IF(AR631="1/3(多子)",$M631*参照!$I$4,IF(AR631="多子世帯",$M631*参照!$I$4,IF(AR631="対象外",0))))))))))</f>
        <v>0</v>
      </c>
      <c r="CQ631" s="455" t="b">
        <f>IF(AS631="3/3",$M631*参照!$I$4,IF(AS631="2/3",$M631*参照!$I$5,IF(AS631="1/3",$M631*参照!$I$6,IF(AS631="1/4(多子)",$M631*参照!$I$4,IF(AS631="1/4(工･農)",$M631*参照!$I$7,IF(AS631="3/3(多子)",$M631*参照!$I$4,IF(AS631="2/3(多子)",$M631*参照!$I$4,IF(AS631="1/3(多子)",$M631*参照!$I$4,IF(AS631="多子世帯",$M631*参照!$I$4,IF(AS631="対象外",0))))))))))</f>
        <v>0</v>
      </c>
      <c r="CR631" s="456">
        <f t="shared" si="535"/>
        <v>0</v>
      </c>
      <c r="CS631" s="66"/>
      <c r="CT631" s="147"/>
      <c r="CU631" s="147"/>
      <c r="CV631" s="147"/>
      <c r="CW631" s="147"/>
      <c r="CX631" s="147"/>
      <c r="CY631" s="149"/>
      <c r="CZ631" s="100"/>
      <c r="DA631" s="147"/>
      <c r="DB631" s="147"/>
      <c r="DC631" s="147"/>
      <c r="DD631" s="147"/>
      <c r="DE631" s="147"/>
      <c r="DF631" s="148">
        <f t="shared" si="536"/>
        <v>0</v>
      </c>
      <c r="DG631" s="77">
        <f>IF(CD631=0,0,(ROUNDUP(O631*(BU631*参照!$C$5+BV631*参照!$C$6+BW631*参照!$C$7+BX631*参照!$C$8+BY631*参照!$C$9+BZ631*参照!$C$10+CA631*参照!$C$11+CB631*参照!$C$12+CC631*参照!$C$13)/CD631,-2)))</f>
        <v>0</v>
      </c>
      <c r="DH631" s="136" t="str">
        <f t="shared" si="507"/>
        <v>B</v>
      </c>
    </row>
    <row r="632" spans="1:112" ht="14.4">
      <c r="A632" s="138">
        <v>591</v>
      </c>
      <c r="B632" s="354"/>
      <c r="C632" s="355"/>
      <c r="D632" s="213"/>
      <c r="E632" s="213"/>
      <c r="F632" s="185"/>
      <c r="G632" s="213"/>
      <c r="H632" s="355"/>
      <c r="I632" s="237">
        <v>0</v>
      </c>
      <c r="J632" s="236">
        <f t="shared" si="508"/>
        <v>0</v>
      </c>
      <c r="K632" s="387">
        <f>IF(D632="昼間",参照!$E$4,IF(D632="夜間等",参照!$E$5,IF(D632="通信",参照!$E$6,0)))</f>
        <v>0</v>
      </c>
      <c r="L632" s="240">
        <f t="shared" si="509"/>
        <v>0</v>
      </c>
      <c r="M632" s="241">
        <f t="shared" si="510"/>
        <v>0</v>
      </c>
      <c r="N632" s="238"/>
      <c r="O632" s="238">
        <f t="shared" si="511"/>
        <v>0</v>
      </c>
      <c r="P632" s="389">
        <v>0</v>
      </c>
      <c r="Q632" s="392">
        <f>IF(D632="昼間",参照!$F$4,IF(D632="夜間等",参照!$F$5,IF(D632="通信",参照!$F$6,0)))</f>
        <v>0</v>
      </c>
      <c r="R632" s="240">
        <f t="shared" si="512"/>
        <v>0</v>
      </c>
      <c r="S632" s="214"/>
      <c r="T632" s="384">
        <f t="shared" si="513"/>
        <v>0</v>
      </c>
      <c r="U632" s="382">
        <f t="shared" si="514"/>
        <v>0</v>
      </c>
      <c r="V632" s="380">
        <f t="shared" si="515"/>
        <v>0</v>
      </c>
      <c r="W632" s="378">
        <f t="shared" si="516"/>
        <v>0</v>
      </c>
      <c r="X632" s="386" t="str">
        <f t="shared" si="486"/>
        <v>0</v>
      </c>
      <c r="Y632" s="379">
        <f t="shared" si="517"/>
        <v>0</v>
      </c>
      <c r="Z632" s="441"/>
      <c r="AA632" s="441"/>
      <c r="AB632" s="445">
        <f t="shared" si="518"/>
        <v>0</v>
      </c>
      <c r="AC632" s="356">
        <f t="shared" si="519"/>
        <v>0</v>
      </c>
      <c r="AD632" s="123">
        <f t="shared" si="487"/>
        <v>0</v>
      </c>
      <c r="AE632" s="123">
        <f t="shared" si="488"/>
        <v>0</v>
      </c>
      <c r="AF632" s="183"/>
      <c r="AG632" s="32"/>
      <c r="AH632" s="97"/>
      <c r="AI632" s="33"/>
      <c r="AJ632" s="97"/>
      <c r="AK632" s="33"/>
      <c r="AL632" s="97"/>
      <c r="AM632" s="98"/>
      <c r="AN632" s="99"/>
      <c r="AO632" s="147"/>
      <c r="AP632" s="147"/>
      <c r="AQ632" s="147"/>
      <c r="AR632" s="147"/>
      <c r="AS632" s="33"/>
      <c r="AT632" s="308">
        <f t="shared" si="489"/>
        <v>0</v>
      </c>
      <c r="AU632" s="295">
        <f t="shared" si="490"/>
        <v>0</v>
      </c>
      <c r="AV632" s="295">
        <f t="shared" si="491"/>
        <v>0</v>
      </c>
      <c r="AW632" s="295">
        <f t="shared" si="492"/>
        <v>0</v>
      </c>
      <c r="AX632" s="295">
        <f t="shared" si="493"/>
        <v>0</v>
      </c>
      <c r="AY632" s="295">
        <f t="shared" si="494"/>
        <v>0</v>
      </c>
      <c r="AZ632" s="295">
        <f t="shared" si="495"/>
        <v>0</v>
      </c>
      <c r="BA632" s="295">
        <f t="shared" si="496"/>
        <v>0</v>
      </c>
      <c r="BB632" s="310">
        <f t="shared" si="497"/>
        <v>0</v>
      </c>
      <c r="BC632" s="308">
        <f t="shared" si="498"/>
        <v>0</v>
      </c>
      <c r="BD632" s="308">
        <f t="shared" si="499"/>
        <v>0</v>
      </c>
      <c r="BE632" s="295">
        <f t="shared" si="500"/>
        <v>0</v>
      </c>
      <c r="BF632" s="308">
        <f t="shared" si="501"/>
        <v>0</v>
      </c>
      <c r="BG632" s="295">
        <f t="shared" si="502"/>
        <v>0</v>
      </c>
      <c r="BH632" s="308">
        <f t="shared" si="503"/>
        <v>0</v>
      </c>
      <c r="BI632" s="295">
        <f t="shared" si="504"/>
        <v>0</v>
      </c>
      <c r="BJ632" s="295">
        <f t="shared" si="505"/>
        <v>0</v>
      </c>
      <c r="BK632" s="310">
        <f t="shared" si="506"/>
        <v>0</v>
      </c>
      <c r="BL632" s="317">
        <f t="shared" si="520"/>
        <v>0</v>
      </c>
      <c r="BM632" s="299">
        <f t="shared" si="520"/>
        <v>0</v>
      </c>
      <c r="BN632" s="299">
        <f t="shared" si="521"/>
        <v>0</v>
      </c>
      <c r="BO632" s="299">
        <f t="shared" si="520"/>
        <v>0</v>
      </c>
      <c r="BP632" s="299">
        <f t="shared" si="522"/>
        <v>0</v>
      </c>
      <c r="BQ632" s="299">
        <f t="shared" si="520"/>
        <v>0</v>
      </c>
      <c r="BR632" s="299">
        <f t="shared" si="523"/>
        <v>0</v>
      </c>
      <c r="BS632" s="299">
        <f t="shared" si="524"/>
        <v>0</v>
      </c>
      <c r="BT632" s="318">
        <f t="shared" si="524"/>
        <v>0</v>
      </c>
      <c r="BU632" s="450">
        <f t="shared" si="525"/>
        <v>0</v>
      </c>
      <c r="BV632" s="451">
        <f t="shared" si="526"/>
        <v>0</v>
      </c>
      <c r="BW632" s="451">
        <f t="shared" si="527"/>
        <v>0</v>
      </c>
      <c r="BX632" s="451">
        <f t="shared" si="528"/>
        <v>0</v>
      </c>
      <c r="BY632" s="451">
        <f t="shared" si="529"/>
        <v>0</v>
      </c>
      <c r="BZ632" s="451">
        <f t="shared" si="530"/>
        <v>0</v>
      </c>
      <c r="CA632" s="451">
        <f t="shared" si="531"/>
        <v>0</v>
      </c>
      <c r="CB632" s="451">
        <f t="shared" si="532"/>
        <v>0</v>
      </c>
      <c r="CC632" s="451">
        <f t="shared" si="533"/>
        <v>0</v>
      </c>
      <c r="CD632" s="452">
        <f t="shared" si="534"/>
        <v>0</v>
      </c>
      <c r="CE632" s="453">
        <f>IF($AF632="3/3",$R632*参照!$J$4,IF($AF632="2/3",$R632*参照!$J$5,IF($AF632="1/3",$R632*参照!$J$6,IF($AF632="1/4(多子)",$R632*参照!$J$4,IF($AF632="1/4(工･農)",$R632*参照!$J$7,IF($AF632="3/3(多子)",$R632*参照!$J$4,IF($AF632="2/3(多子)",$R632*参照!$J$4,IF($AF632="1/3(多子)",$R632*参照!$J$4,IF($AF632="多子世帯",$R632*参照!$J$4,)))))))))</f>
        <v>0</v>
      </c>
      <c r="CF632" s="454" t="b">
        <f>IF(AH632="3/3",$M632*参照!$I$4,IF(AH632="2/3",$M632*参照!$I$5,IF(AH632="1/3",$M632*参照!$I$6,IF(AH632="1/4(多子)",$M632*参照!$I$4,IF(AH632="1/4(工･農)",$M632*参照!$I$7,IF(AH632="3/3(多子)",$M632*参照!$I$4,IF(AH632="2/3(多子)",$M632*参照!$I$4,IF(AH632="1/3(多子)",$M632*参照!$I$4,IF(AH632="多子世帯",$M632*参照!$I$4,IF(AH632="対象外",0))))))))))</f>
        <v>0</v>
      </c>
      <c r="CG632" s="454" t="b">
        <f>IF(AI632="3/3",$M632*参照!$I$4,IF(AI632="2/3",$M632*参照!$I$5,IF(AI632="1/3",$M632*参照!$I$6,IF(AI632="1/4(多子)",$M632*参照!$I$4,IF(AI632="1/4(工･農)",$M632*参照!$I$7,IF(AI632="3/3(多子)",$M632*参照!$I$4,IF(AI632="2/3(多子)",$M632*参照!$I$4,IF(AI632="1/3(多子)",$M632*参照!$I$4,IF(AI632="多子世帯",$M632*参照!$I$4,IF(AI632="対象外",0))))))))))</f>
        <v>0</v>
      </c>
      <c r="CH632" s="454" t="b">
        <f>IF(AJ632="3/3",$M632*参照!$I$4,IF(AJ632="2/3",$M632*参照!$I$5,IF(AJ632="1/3",$M632*参照!$I$6,IF(AJ632="1/4(多子)",$M632*参照!$I$4,IF(AJ632="1/4(工･農)",$M632*参照!$I$7,IF(AJ632="3/3(多子)",$M632*参照!$I$4,IF(AJ632="2/3(多子)",$M632*参照!$I$4,IF(AJ632="1/3(多子)",$M632*参照!$I$4,IF(AJ632="多子世帯",$M632*参照!$I$4,IF(AJ632="対象外",0))))))))))</f>
        <v>0</v>
      </c>
      <c r="CI632" s="454" t="b">
        <f>IF(AK632="3/3",$M632*参照!$I$4,IF(AK632="2/3",$M632*参照!$I$5,IF(AK632="1/3",$M632*参照!$I$6,IF(AK632="1/4(多子)",$M632*参照!$I$4,IF(AK632="1/4(工･農)",$M632*参照!$I$7,IF(AK632="3/3(多子)",$M632*参照!$I$4,IF(AK632="2/3(多子)",$M632*参照!$I$4,IF(AK632="1/3(多子)",$M632*参照!$I$4,IF(AK632="多子世帯",$M632*参照!$I$4,IF(AK632="対象外",0))))))))))</f>
        <v>0</v>
      </c>
      <c r="CJ632" s="454" t="b">
        <f>IF(AL632="3/3",$M632*参照!$I$4,IF(AL632="2/3",$M632*参照!$I$5,IF(AL632="1/3",$M632*参照!$I$6,IF(AL632="1/4(多子)",$M632*参照!$I$4,IF(AL632="1/4(工･農)",$M632*参照!$I$7,IF(AL632="3/3(多子)",$M632*参照!$I$4,IF(AL632="2/3(多子)",$M632*参照!$I$4,IF(AL632="1/3(多子)",$M632*参照!$I$4,IF(AL632="多子世帯",$M632*参照!$I$4,IF(AL632="対象外",0))))))))))</f>
        <v>0</v>
      </c>
      <c r="CK632" s="454" t="b">
        <f>IF(AM632="3/3",$M632*参照!$I$4,IF(AM632="2/3",$M632*参照!$I$5,IF(AM632="1/3",$M632*参照!$I$6,IF(AM632="1/4(多子)",$M632*参照!$I$4,IF(AM632="1/4(工･農)",$M632*参照!$I$7,IF(AM632="3/3(多子)",$M632*参照!$I$4,IF(AM632="2/3(多子)",$M632*参照!$I$4,IF(AM632="1/3(多子)",$M632*参照!$I$4,IF(AM632="多子世帯",$M632*参照!$I$4,IF(AM632="対象外",0))))))))))</f>
        <v>0</v>
      </c>
      <c r="CL632" s="454" t="b">
        <f>IF(AN632="3/3",$M632*参照!$I$4,IF(AN632="2/3",$M632*参照!$I$5,IF(AN632="1/3",$M632*参照!$I$6,IF(AN632="1/4(多子)",$M632*参照!$I$4,IF(AN632="1/4(工･農)",$M632*参照!$I$7,IF(AN632="3/3(多子)",$M632*参照!$I$4,IF(AN632="2/3(多子)",$M632*参照!$I$4,IF(AN632="1/3(多子)",$M632*参照!$I$4,IF(AN632="多子世帯",$M632*参照!$I$4,IF(AN632="対象外",0))))))))))</f>
        <v>0</v>
      </c>
      <c r="CM632" s="454" t="b">
        <f>IF(AO632="3/3",$M632*参照!$I$4,IF(AO632="2/3",$M632*参照!$I$5,IF(AO632="1/3",$M632*参照!$I$6,IF(AO632="1/4(多子)",$M632*参照!$I$4,IF(AO632="1/4(工･農)",$M632*参照!$I$7,IF(AO632="3/3(多子)",$M632*参照!$I$4,IF(AO632="2/3(多子)",$M632*参照!$I$4,IF(AO632="1/3(多子)",$M632*参照!$I$4,IF(AO632="多子世帯",$M632*参照!$I$4,IF(AO632="対象外",0))))))))))</f>
        <v>0</v>
      </c>
      <c r="CN632" s="454" t="b">
        <f>IF(AP632="3/3",$M632*参照!$I$4,IF(AP632="2/3",$M632*参照!$I$5,IF(AP632="1/3",$M632*参照!$I$6,IF(AP632="1/4(多子)",$M632*参照!$I$4,IF(AP632="1/4(工･農)",$M632*参照!$I$7,IF(AP632="3/3(多子)",$M632*参照!$I$4,IF(AP632="2/3(多子)",$M632*参照!$I$4,IF(AP632="1/3(多子)",$M632*参照!$I$4,IF(AP632="多子世帯",$M632*参照!$I$4,IF(AP632="対象外",0))))))))))</f>
        <v>0</v>
      </c>
      <c r="CO632" s="454" t="b">
        <f>IF(AQ632="3/3",$M632*参照!$I$4,IF(AQ632="2/3",$M632*参照!$I$5,IF(AQ632="1/3",$M632*参照!$I$6,IF(AQ632="1/4(多子)",$M632*参照!$I$4,IF(AQ632="1/4(工･農)",$M632*参照!$I$7,IF(AQ632="3/3(多子)",$M632*参照!$I$4,IF(AQ632="2/3(多子)",$M632*参照!$I$4,IF(AQ632="1/3(多子)",$M632*参照!$I$4,IF(AQ632="多子世帯",$M632*参照!$I$4,IF(AQ632="対象外",0))))))))))</f>
        <v>0</v>
      </c>
      <c r="CP632" s="454" t="b">
        <f>IF(AR632="3/3",$M632*参照!$I$4,IF(AR632="2/3",$M632*参照!$I$5,IF(AR632="1/3",$M632*参照!$I$6,IF(AR632="1/4(多子)",$M632*参照!$I$4,IF(AR632="1/4(工･農)",$M632*参照!$I$7,IF(AR632="3/3(多子)",$M632*参照!$I$4,IF(AR632="2/3(多子)",$M632*参照!$I$4,IF(AR632="1/3(多子)",$M632*参照!$I$4,IF(AR632="多子世帯",$M632*参照!$I$4,IF(AR632="対象外",0))))))))))</f>
        <v>0</v>
      </c>
      <c r="CQ632" s="455" t="b">
        <f>IF(AS632="3/3",$M632*参照!$I$4,IF(AS632="2/3",$M632*参照!$I$5,IF(AS632="1/3",$M632*参照!$I$6,IF(AS632="1/4(多子)",$M632*参照!$I$4,IF(AS632="1/4(工･農)",$M632*参照!$I$7,IF(AS632="3/3(多子)",$M632*参照!$I$4,IF(AS632="2/3(多子)",$M632*参照!$I$4,IF(AS632="1/3(多子)",$M632*参照!$I$4,IF(AS632="多子世帯",$M632*参照!$I$4,IF(AS632="対象外",0))))))))))</f>
        <v>0</v>
      </c>
      <c r="CR632" s="456">
        <f t="shared" si="535"/>
        <v>0</v>
      </c>
      <c r="CS632" s="66"/>
      <c r="CT632" s="147"/>
      <c r="CU632" s="147"/>
      <c r="CV632" s="147"/>
      <c r="CW632" s="147"/>
      <c r="CX632" s="147"/>
      <c r="CY632" s="149"/>
      <c r="CZ632" s="100"/>
      <c r="DA632" s="147"/>
      <c r="DB632" s="147"/>
      <c r="DC632" s="147"/>
      <c r="DD632" s="147"/>
      <c r="DE632" s="147"/>
      <c r="DF632" s="148">
        <f t="shared" si="536"/>
        <v>0</v>
      </c>
      <c r="DG632" s="77">
        <f>IF(CD632=0,0,(ROUNDUP(O632*(BU632*参照!$C$5+BV632*参照!$C$6+BW632*参照!$C$7+BX632*参照!$C$8+BY632*参照!$C$9+BZ632*参照!$C$10+CA632*参照!$C$11+CB632*参照!$C$12+CC632*参照!$C$13)/CD632,-2)))</f>
        <v>0</v>
      </c>
      <c r="DH632" s="136" t="str">
        <f t="shared" si="507"/>
        <v>B</v>
      </c>
    </row>
    <row r="633" spans="1:112" ht="14.4">
      <c r="A633" s="138">
        <v>592</v>
      </c>
      <c r="B633" s="354"/>
      <c r="C633" s="355"/>
      <c r="D633" s="213"/>
      <c r="E633" s="213"/>
      <c r="F633" s="185"/>
      <c r="G633" s="213"/>
      <c r="H633" s="355"/>
      <c r="I633" s="237">
        <v>0</v>
      </c>
      <c r="J633" s="236">
        <f t="shared" si="508"/>
        <v>0</v>
      </c>
      <c r="K633" s="387">
        <f>IF(D633="昼間",参照!$E$4,IF(D633="夜間等",参照!$E$5,IF(D633="通信",参照!$E$6,0)))</f>
        <v>0</v>
      </c>
      <c r="L633" s="240">
        <f t="shared" si="509"/>
        <v>0</v>
      </c>
      <c r="M633" s="241">
        <f t="shared" si="510"/>
        <v>0</v>
      </c>
      <c r="N633" s="238"/>
      <c r="O633" s="238">
        <f t="shared" si="511"/>
        <v>0</v>
      </c>
      <c r="P633" s="389">
        <v>0</v>
      </c>
      <c r="Q633" s="392">
        <f>IF(D633="昼間",参照!$F$4,IF(D633="夜間等",参照!$F$5,IF(D633="通信",参照!$F$6,0)))</f>
        <v>0</v>
      </c>
      <c r="R633" s="240">
        <f t="shared" si="512"/>
        <v>0</v>
      </c>
      <c r="S633" s="214"/>
      <c r="T633" s="384">
        <f t="shared" si="513"/>
        <v>0</v>
      </c>
      <c r="U633" s="382">
        <f t="shared" si="514"/>
        <v>0</v>
      </c>
      <c r="V633" s="380">
        <f t="shared" si="515"/>
        <v>0</v>
      </c>
      <c r="W633" s="378">
        <f t="shared" si="516"/>
        <v>0</v>
      </c>
      <c r="X633" s="386" t="str">
        <f t="shared" si="486"/>
        <v>0</v>
      </c>
      <c r="Y633" s="379">
        <f t="shared" si="517"/>
        <v>0</v>
      </c>
      <c r="Z633" s="441"/>
      <c r="AA633" s="441"/>
      <c r="AB633" s="445">
        <f t="shared" si="518"/>
        <v>0</v>
      </c>
      <c r="AC633" s="356">
        <f t="shared" si="519"/>
        <v>0</v>
      </c>
      <c r="AD633" s="123">
        <f t="shared" si="487"/>
        <v>0</v>
      </c>
      <c r="AE633" s="123">
        <f t="shared" si="488"/>
        <v>0</v>
      </c>
      <c r="AF633" s="183"/>
      <c r="AG633" s="32"/>
      <c r="AH633" s="97"/>
      <c r="AI633" s="33"/>
      <c r="AJ633" s="97"/>
      <c r="AK633" s="33"/>
      <c r="AL633" s="97"/>
      <c r="AM633" s="98"/>
      <c r="AN633" s="99"/>
      <c r="AO633" s="147"/>
      <c r="AP633" s="147"/>
      <c r="AQ633" s="147"/>
      <c r="AR633" s="147"/>
      <c r="AS633" s="33"/>
      <c r="AT633" s="308">
        <f t="shared" si="489"/>
        <v>0</v>
      </c>
      <c r="AU633" s="295">
        <f t="shared" si="490"/>
        <v>0</v>
      </c>
      <c r="AV633" s="295">
        <f t="shared" si="491"/>
        <v>0</v>
      </c>
      <c r="AW633" s="295">
        <f t="shared" si="492"/>
        <v>0</v>
      </c>
      <c r="AX633" s="295">
        <f t="shared" si="493"/>
        <v>0</v>
      </c>
      <c r="AY633" s="295">
        <f t="shared" si="494"/>
        <v>0</v>
      </c>
      <c r="AZ633" s="295">
        <f t="shared" si="495"/>
        <v>0</v>
      </c>
      <c r="BA633" s="295">
        <f t="shared" si="496"/>
        <v>0</v>
      </c>
      <c r="BB633" s="310">
        <f t="shared" si="497"/>
        <v>0</v>
      </c>
      <c r="BC633" s="308">
        <f t="shared" si="498"/>
        <v>0</v>
      </c>
      <c r="BD633" s="308">
        <f t="shared" si="499"/>
        <v>0</v>
      </c>
      <c r="BE633" s="295">
        <f t="shared" si="500"/>
        <v>0</v>
      </c>
      <c r="BF633" s="308">
        <f t="shared" si="501"/>
        <v>0</v>
      </c>
      <c r="BG633" s="295">
        <f t="shared" si="502"/>
        <v>0</v>
      </c>
      <c r="BH633" s="308">
        <f t="shared" si="503"/>
        <v>0</v>
      </c>
      <c r="BI633" s="295">
        <f t="shared" si="504"/>
        <v>0</v>
      </c>
      <c r="BJ633" s="295">
        <f t="shared" si="505"/>
        <v>0</v>
      </c>
      <c r="BK633" s="310">
        <f t="shared" si="506"/>
        <v>0</v>
      </c>
      <c r="BL633" s="317">
        <f t="shared" si="520"/>
        <v>0</v>
      </c>
      <c r="BM633" s="299">
        <f t="shared" si="520"/>
        <v>0</v>
      </c>
      <c r="BN633" s="299">
        <f t="shared" si="521"/>
        <v>0</v>
      </c>
      <c r="BO633" s="299">
        <f t="shared" si="520"/>
        <v>0</v>
      </c>
      <c r="BP633" s="299">
        <f t="shared" si="522"/>
        <v>0</v>
      </c>
      <c r="BQ633" s="299">
        <f t="shared" si="520"/>
        <v>0</v>
      </c>
      <c r="BR633" s="299">
        <f t="shared" si="523"/>
        <v>0</v>
      </c>
      <c r="BS633" s="299">
        <f t="shared" si="524"/>
        <v>0</v>
      </c>
      <c r="BT633" s="318">
        <f t="shared" si="524"/>
        <v>0</v>
      </c>
      <c r="BU633" s="450">
        <f t="shared" si="525"/>
        <v>0</v>
      </c>
      <c r="BV633" s="451">
        <f t="shared" si="526"/>
        <v>0</v>
      </c>
      <c r="BW633" s="451">
        <f t="shared" si="527"/>
        <v>0</v>
      </c>
      <c r="BX633" s="451">
        <f t="shared" si="528"/>
        <v>0</v>
      </c>
      <c r="BY633" s="451">
        <f t="shared" si="529"/>
        <v>0</v>
      </c>
      <c r="BZ633" s="451">
        <f t="shared" si="530"/>
        <v>0</v>
      </c>
      <c r="CA633" s="451">
        <f t="shared" si="531"/>
        <v>0</v>
      </c>
      <c r="CB633" s="451">
        <f t="shared" si="532"/>
        <v>0</v>
      </c>
      <c r="CC633" s="451">
        <f t="shared" si="533"/>
        <v>0</v>
      </c>
      <c r="CD633" s="452">
        <f t="shared" si="534"/>
        <v>0</v>
      </c>
      <c r="CE633" s="453">
        <f>IF($AF633="3/3",$R633*参照!$J$4,IF($AF633="2/3",$R633*参照!$J$5,IF($AF633="1/3",$R633*参照!$J$6,IF($AF633="1/4(多子)",$R633*参照!$J$4,IF($AF633="1/4(工･農)",$R633*参照!$J$7,IF($AF633="3/3(多子)",$R633*参照!$J$4,IF($AF633="2/3(多子)",$R633*参照!$J$4,IF($AF633="1/3(多子)",$R633*参照!$J$4,IF($AF633="多子世帯",$R633*参照!$J$4,)))))))))</f>
        <v>0</v>
      </c>
      <c r="CF633" s="454" t="b">
        <f>IF(AH633="3/3",$M633*参照!$I$4,IF(AH633="2/3",$M633*参照!$I$5,IF(AH633="1/3",$M633*参照!$I$6,IF(AH633="1/4(多子)",$M633*参照!$I$4,IF(AH633="1/4(工･農)",$M633*参照!$I$7,IF(AH633="3/3(多子)",$M633*参照!$I$4,IF(AH633="2/3(多子)",$M633*参照!$I$4,IF(AH633="1/3(多子)",$M633*参照!$I$4,IF(AH633="多子世帯",$M633*参照!$I$4,IF(AH633="対象外",0))))))))))</f>
        <v>0</v>
      </c>
      <c r="CG633" s="454" t="b">
        <f>IF(AI633="3/3",$M633*参照!$I$4,IF(AI633="2/3",$M633*参照!$I$5,IF(AI633="1/3",$M633*参照!$I$6,IF(AI633="1/4(多子)",$M633*参照!$I$4,IF(AI633="1/4(工･農)",$M633*参照!$I$7,IF(AI633="3/3(多子)",$M633*参照!$I$4,IF(AI633="2/3(多子)",$M633*参照!$I$4,IF(AI633="1/3(多子)",$M633*参照!$I$4,IF(AI633="多子世帯",$M633*参照!$I$4,IF(AI633="対象外",0))))))))))</f>
        <v>0</v>
      </c>
      <c r="CH633" s="454" t="b">
        <f>IF(AJ633="3/3",$M633*参照!$I$4,IF(AJ633="2/3",$M633*参照!$I$5,IF(AJ633="1/3",$M633*参照!$I$6,IF(AJ633="1/4(多子)",$M633*参照!$I$4,IF(AJ633="1/4(工･農)",$M633*参照!$I$7,IF(AJ633="3/3(多子)",$M633*参照!$I$4,IF(AJ633="2/3(多子)",$M633*参照!$I$4,IF(AJ633="1/3(多子)",$M633*参照!$I$4,IF(AJ633="多子世帯",$M633*参照!$I$4,IF(AJ633="対象外",0))))))))))</f>
        <v>0</v>
      </c>
      <c r="CI633" s="454" t="b">
        <f>IF(AK633="3/3",$M633*参照!$I$4,IF(AK633="2/3",$M633*参照!$I$5,IF(AK633="1/3",$M633*参照!$I$6,IF(AK633="1/4(多子)",$M633*参照!$I$4,IF(AK633="1/4(工･農)",$M633*参照!$I$7,IF(AK633="3/3(多子)",$M633*参照!$I$4,IF(AK633="2/3(多子)",$M633*参照!$I$4,IF(AK633="1/3(多子)",$M633*参照!$I$4,IF(AK633="多子世帯",$M633*参照!$I$4,IF(AK633="対象外",0))))))))))</f>
        <v>0</v>
      </c>
      <c r="CJ633" s="454" t="b">
        <f>IF(AL633="3/3",$M633*参照!$I$4,IF(AL633="2/3",$M633*参照!$I$5,IF(AL633="1/3",$M633*参照!$I$6,IF(AL633="1/4(多子)",$M633*参照!$I$4,IF(AL633="1/4(工･農)",$M633*参照!$I$7,IF(AL633="3/3(多子)",$M633*参照!$I$4,IF(AL633="2/3(多子)",$M633*参照!$I$4,IF(AL633="1/3(多子)",$M633*参照!$I$4,IF(AL633="多子世帯",$M633*参照!$I$4,IF(AL633="対象外",0))))))))))</f>
        <v>0</v>
      </c>
      <c r="CK633" s="454" t="b">
        <f>IF(AM633="3/3",$M633*参照!$I$4,IF(AM633="2/3",$M633*参照!$I$5,IF(AM633="1/3",$M633*参照!$I$6,IF(AM633="1/4(多子)",$M633*参照!$I$4,IF(AM633="1/4(工･農)",$M633*参照!$I$7,IF(AM633="3/3(多子)",$M633*参照!$I$4,IF(AM633="2/3(多子)",$M633*参照!$I$4,IF(AM633="1/3(多子)",$M633*参照!$I$4,IF(AM633="多子世帯",$M633*参照!$I$4,IF(AM633="対象外",0))))))))))</f>
        <v>0</v>
      </c>
      <c r="CL633" s="454" t="b">
        <f>IF(AN633="3/3",$M633*参照!$I$4,IF(AN633="2/3",$M633*参照!$I$5,IF(AN633="1/3",$M633*参照!$I$6,IF(AN633="1/4(多子)",$M633*参照!$I$4,IF(AN633="1/4(工･農)",$M633*参照!$I$7,IF(AN633="3/3(多子)",$M633*参照!$I$4,IF(AN633="2/3(多子)",$M633*参照!$I$4,IF(AN633="1/3(多子)",$M633*参照!$I$4,IF(AN633="多子世帯",$M633*参照!$I$4,IF(AN633="対象外",0))))))))))</f>
        <v>0</v>
      </c>
      <c r="CM633" s="454" t="b">
        <f>IF(AO633="3/3",$M633*参照!$I$4,IF(AO633="2/3",$M633*参照!$I$5,IF(AO633="1/3",$M633*参照!$I$6,IF(AO633="1/4(多子)",$M633*参照!$I$4,IF(AO633="1/4(工･農)",$M633*参照!$I$7,IF(AO633="3/3(多子)",$M633*参照!$I$4,IF(AO633="2/3(多子)",$M633*参照!$I$4,IF(AO633="1/3(多子)",$M633*参照!$I$4,IF(AO633="多子世帯",$M633*参照!$I$4,IF(AO633="対象外",0))))))))))</f>
        <v>0</v>
      </c>
      <c r="CN633" s="454" t="b">
        <f>IF(AP633="3/3",$M633*参照!$I$4,IF(AP633="2/3",$M633*参照!$I$5,IF(AP633="1/3",$M633*参照!$I$6,IF(AP633="1/4(多子)",$M633*参照!$I$4,IF(AP633="1/4(工･農)",$M633*参照!$I$7,IF(AP633="3/3(多子)",$M633*参照!$I$4,IF(AP633="2/3(多子)",$M633*参照!$I$4,IF(AP633="1/3(多子)",$M633*参照!$I$4,IF(AP633="多子世帯",$M633*参照!$I$4,IF(AP633="対象外",0))))))))))</f>
        <v>0</v>
      </c>
      <c r="CO633" s="454" t="b">
        <f>IF(AQ633="3/3",$M633*参照!$I$4,IF(AQ633="2/3",$M633*参照!$I$5,IF(AQ633="1/3",$M633*参照!$I$6,IF(AQ633="1/4(多子)",$M633*参照!$I$4,IF(AQ633="1/4(工･農)",$M633*参照!$I$7,IF(AQ633="3/3(多子)",$M633*参照!$I$4,IF(AQ633="2/3(多子)",$M633*参照!$I$4,IF(AQ633="1/3(多子)",$M633*参照!$I$4,IF(AQ633="多子世帯",$M633*参照!$I$4,IF(AQ633="対象外",0))))))))))</f>
        <v>0</v>
      </c>
      <c r="CP633" s="454" t="b">
        <f>IF(AR633="3/3",$M633*参照!$I$4,IF(AR633="2/3",$M633*参照!$I$5,IF(AR633="1/3",$M633*参照!$I$6,IF(AR633="1/4(多子)",$M633*参照!$I$4,IF(AR633="1/4(工･農)",$M633*参照!$I$7,IF(AR633="3/3(多子)",$M633*参照!$I$4,IF(AR633="2/3(多子)",$M633*参照!$I$4,IF(AR633="1/3(多子)",$M633*参照!$I$4,IF(AR633="多子世帯",$M633*参照!$I$4,IF(AR633="対象外",0))))))))))</f>
        <v>0</v>
      </c>
      <c r="CQ633" s="455" t="b">
        <f>IF(AS633="3/3",$M633*参照!$I$4,IF(AS633="2/3",$M633*参照!$I$5,IF(AS633="1/3",$M633*参照!$I$6,IF(AS633="1/4(多子)",$M633*参照!$I$4,IF(AS633="1/4(工･農)",$M633*参照!$I$7,IF(AS633="3/3(多子)",$M633*参照!$I$4,IF(AS633="2/3(多子)",$M633*参照!$I$4,IF(AS633="1/3(多子)",$M633*参照!$I$4,IF(AS633="多子世帯",$M633*参照!$I$4,IF(AS633="対象外",0))))))))))</f>
        <v>0</v>
      </c>
      <c r="CR633" s="456">
        <f t="shared" si="535"/>
        <v>0</v>
      </c>
      <c r="CS633" s="66"/>
      <c r="CT633" s="147"/>
      <c r="CU633" s="147"/>
      <c r="CV633" s="147"/>
      <c r="CW633" s="147"/>
      <c r="CX633" s="147"/>
      <c r="CY633" s="149"/>
      <c r="CZ633" s="100"/>
      <c r="DA633" s="147"/>
      <c r="DB633" s="147"/>
      <c r="DC633" s="147"/>
      <c r="DD633" s="147"/>
      <c r="DE633" s="147"/>
      <c r="DF633" s="148">
        <f t="shared" si="536"/>
        <v>0</v>
      </c>
      <c r="DG633" s="77">
        <f>IF(CD633=0,0,(ROUNDUP(O633*(BU633*参照!$C$5+BV633*参照!$C$6+BW633*参照!$C$7+BX633*参照!$C$8+BY633*参照!$C$9+BZ633*参照!$C$10+CA633*参照!$C$11+CB633*参照!$C$12+CC633*参照!$C$13)/CD633,-2)))</f>
        <v>0</v>
      </c>
      <c r="DH633" s="136" t="str">
        <f t="shared" si="507"/>
        <v>B</v>
      </c>
    </row>
    <row r="634" spans="1:112" ht="14.4">
      <c r="A634" s="138">
        <v>593</v>
      </c>
      <c r="B634" s="354"/>
      <c r="C634" s="355"/>
      <c r="D634" s="213"/>
      <c r="E634" s="213"/>
      <c r="F634" s="185"/>
      <c r="G634" s="213"/>
      <c r="H634" s="355"/>
      <c r="I634" s="237">
        <v>0</v>
      </c>
      <c r="J634" s="236">
        <f t="shared" si="508"/>
        <v>0</v>
      </c>
      <c r="K634" s="387">
        <f>IF(D634="昼間",参照!$E$4,IF(D634="夜間等",参照!$E$5,IF(D634="通信",参照!$E$6,0)))</f>
        <v>0</v>
      </c>
      <c r="L634" s="240">
        <f t="shared" si="509"/>
        <v>0</v>
      </c>
      <c r="M634" s="241">
        <f t="shared" si="510"/>
        <v>0</v>
      </c>
      <c r="N634" s="238"/>
      <c r="O634" s="238">
        <f t="shared" si="511"/>
        <v>0</v>
      </c>
      <c r="P634" s="389">
        <v>0</v>
      </c>
      <c r="Q634" s="392">
        <f>IF(D634="昼間",参照!$F$4,IF(D634="夜間等",参照!$F$5,IF(D634="通信",参照!$F$6,0)))</f>
        <v>0</v>
      </c>
      <c r="R634" s="240">
        <f t="shared" si="512"/>
        <v>0</v>
      </c>
      <c r="S634" s="214"/>
      <c r="T634" s="384">
        <f t="shared" si="513"/>
        <v>0</v>
      </c>
      <c r="U634" s="382">
        <f t="shared" si="514"/>
        <v>0</v>
      </c>
      <c r="V634" s="380">
        <f t="shared" si="515"/>
        <v>0</v>
      </c>
      <c r="W634" s="378">
        <f t="shared" si="516"/>
        <v>0</v>
      </c>
      <c r="X634" s="386" t="str">
        <f t="shared" si="486"/>
        <v>0</v>
      </c>
      <c r="Y634" s="379">
        <f t="shared" si="517"/>
        <v>0</v>
      </c>
      <c r="Z634" s="441"/>
      <c r="AA634" s="441"/>
      <c r="AB634" s="445">
        <f t="shared" si="518"/>
        <v>0</v>
      </c>
      <c r="AC634" s="356">
        <f t="shared" si="519"/>
        <v>0</v>
      </c>
      <c r="AD634" s="123">
        <f t="shared" si="487"/>
        <v>0</v>
      </c>
      <c r="AE634" s="123">
        <f t="shared" si="488"/>
        <v>0</v>
      </c>
      <c r="AF634" s="183"/>
      <c r="AG634" s="32"/>
      <c r="AH634" s="97"/>
      <c r="AI634" s="33"/>
      <c r="AJ634" s="97"/>
      <c r="AK634" s="33"/>
      <c r="AL634" s="97"/>
      <c r="AM634" s="98"/>
      <c r="AN634" s="99"/>
      <c r="AO634" s="147"/>
      <c r="AP634" s="147"/>
      <c r="AQ634" s="147"/>
      <c r="AR634" s="147"/>
      <c r="AS634" s="33"/>
      <c r="AT634" s="308">
        <f t="shared" si="489"/>
        <v>0</v>
      </c>
      <c r="AU634" s="295">
        <f t="shared" si="490"/>
        <v>0</v>
      </c>
      <c r="AV634" s="295">
        <f t="shared" si="491"/>
        <v>0</v>
      </c>
      <c r="AW634" s="295">
        <f t="shared" si="492"/>
        <v>0</v>
      </c>
      <c r="AX634" s="295">
        <f t="shared" si="493"/>
        <v>0</v>
      </c>
      <c r="AY634" s="295">
        <f t="shared" si="494"/>
        <v>0</v>
      </c>
      <c r="AZ634" s="295">
        <f t="shared" si="495"/>
        <v>0</v>
      </c>
      <c r="BA634" s="295">
        <f t="shared" si="496"/>
        <v>0</v>
      </c>
      <c r="BB634" s="310">
        <f t="shared" si="497"/>
        <v>0</v>
      </c>
      <c r="BC634" s="308">
        <f t="shared" si="498"/>
        <v>0</v>
      </c>
      <c r="BD634" s="308">
        <f t="shared" si="499"/>
        <v>0</v>
      </c>
      <c r="BE634" s="295">
        <f t="shared" si="500"/>
        <v>0</v>
      </c>
      <c r="BF634" s="308">
        <f t="shared" si="501"/>
        <v>0</v>
      </c>
      <c r="BG634" s="295">
        <f t="shared" si="502"/>
        <v>0</v>
      </c>
      <c r="BH634" s="308">
        <f t="shared" si="503"/>
        <v>0</v>
      </c>
      <c r="BI634" s="295">
        <f t="shared" si="504"/>
        <v>0</v>
      </c>
      <c r="BJ634" s="295">
        <f t="shared" si="505"/>
        <v>0</v>
      </c>
      <c r="BK634" s="310">
        <f t="shared" si="506"/>
        <v>0</v>
      </c>
      <c r="BL634" s="317">
        <f t="shared" si="520"/>
        <v>0</v>
      </c>
      <c r="BM634" s="299">
        <f t="shared" si="520"/>
        <v>0</v>
      </c>
      <c r="BN634" s="299">
        <f t="shared" si="521"/>
        <v>0</v>
      </c>
      <c r="BO634" s="299">
        <f t="shared" si="520"/>
        <v>0</v>
      </c>
      <c r="BP634" s="299">
        <f t="shared" si="522"/>
        <v>0</v>
      </c>
      <c r="BQ634" s="299">
        <f t="shared" si="520"/>
        <v>0</v>
      </c>
      <c r="BR634" s="299">
        <f t="shared" si="523"/>
        <v>0</v>
      </c>
      <c r="BS634" s="299">
        <f t="shared" si="524"/>
        <v>0</v>
      </c>
      <c r="BT634" s="318">
        <f t="shared" si="524"/>
        <v>0</v>
      </c>
      <c r="BU634" s="450">
        <f t="shared" si="525"/>
        <v>0</v>
      </c>
      <c r="BV634" s="451">
        <f t="shared" si="526"/>
        <v>0</v>
      </c>
      <c r="BW634" s="451">
        <f t="shared" si="527"/>
        <v>0</v>
      </c>
      <c r="BX634" s="451">
        <f t="shared" si="528"/>
        <v>0</v>
      </c>
      <c r="BY634" s="451">
        <f t="shared" si="529"/>
        <v>0</v>
      </c>
      <c r="BZ634" s="451">
        <f t="shared" si="530"/>
        <v>0</v>
      </c>
      <c r="CA634" s="451">
        <f t="shared" si="531"/>
        <v>0</v>
      </c>
      <c r="CB634" s="451">
        <f t="shared" si="532"/>
        <v>0</v>
      </c>
      <c r="CC634" s="451">
        <f t="shared" si="533"/>
        <v>0</v>
      </c>
      <c r="CD634" s="452">
        <f t="shared" si="534"/>
        <v>0</v>
      </c>
      <c r="CE634" s="453">
        <f>IF($AF634="3/3",$R634*参照!$J$4,IF($AF634="2/3",$R634*参照!$J$5,IF($AF634="1/3",$R634*参照!$J$6,IF($AF634="1/4(多子)",$R634*参照!$J$4,IF($AF634="1/4(工･農)",$R634*参照!$J$7,IF($AF634="3/3(多子)",$R634*参照!$J$4,IF($AF634="2/3(多子)",$R634*参照!$J$4,IF($AF634="1/3(多子)",$R634*参照!$J$4,IF($AF634="多子世帯",$R634*参照!$J$4,)))))))))</f>
        <v>0</v>
      </c>
      <c r="CF634" s="454" t="b">
        <f>IF(AH634="3/3",$M634*参照!$I$4,IF(AH634="2/3",$M634*参照!$I$5,IF(AH634="1/3",$M634*参照!$I$6,IF(AH634="1/4(多子)",$M634*参照!$I$4,IF(AH634="1/4(工･農)",$M634*参照!$I$7,IF(AH634="3/3(多子)",$M634*参照!$I$4,IF(AH634="2/3(多子)",$M634*参照!$I$4,IF(AH634="1/3(多子)",$M634*参照!$I$4,IF(AH634="多子世帯",$M634*参照!$I$4,IF(AH634="対象外",0))))))))))</f>
        <v>0</v>
      </c>
      <c r="CG634" s="454" t="b">
        <f>IF(AI634="3/3",$M634*参照!$I$4,IF(AI634="2/3",$M634*参照!$I$5,IF(AI634="1/3",$M634*参照!$I$6,IF(AI634="1/4(多子)",$M634*参照!$I$4,IF(AI634="1/4(工･農)",$M634*参照!$I$7,IF(AI634="3/3(多子)",$M634*参照!$I$4,IF(AI634="2/3(多子)",$M634*参照!$I$4,IF(AI634="1/3(多子)",$M634*参照!$I$4,IF(AI634="多子世帯",$M634*参照!$I$4,IF(AI634="対象外",0))))))))))</f>
        <v>0</v>
      </c>
      <c r="CH634" s="454" t="b">
        <f>IF(AJ634="3/3",$M634*参照!$I$4,IF(AJ634="2/3",$M634*参照!$I$5,IF(AJ634="1/3",$M634*参照!$I$6,IF(AJ634="1/4(多子)",$M634*参照!$I$4,IF(AJ634="1/4(工･農)",$M634*参照!$I$7,IF(AJ634="3/3(多子)",$M634*参照!$I$4,IF(AJ634="2/3(多子)",$M634*参照!$I$4,IF(AJ634="1/3(多子)",$M634*参照!$I$4,IF(AJ634="多子世帯",$M634*参照!$I$4,IF(AJ634="対象外",0))))))))))</f>
        <v>0</v>
      </c>
      <c r="CI634" s="454" t="b">
        <f>IF(AK634="3/3",$M634*参照!$I$4,IF(AK634="2/3",$M634*参照!$I$5,IF(AK634="1/3",$M634*参照!$I$6,IF(AK634="1/4(多子)",$M634*参照!$I$4,IF(AK634="1/4(工･農)",$M634*参照!$I$7,IF(AK634="3/3(多子)",$M634*参照!$I$4,IF(AK634="2/3(多子)",$M634*参照!$I$4,IF(AK634="1/3(多子)",$M634*参照!$I$4,IF(AK634="多子世帯",$M634*参照!$I$4,IF(AK634="対象外",0))))))))))</f>
        <v>0</v>
      </c>
      <c r="CJ634" s="454" t="b">
        <f>IF(AL634="3/3",$M634*参照!$I$4,IF(AL634="2/3",$M634*参照!$I$5,IF(AL634="1/3",$M634*参照!$I$6,IF(AL634="1/4(多子)",$M634*参照!$I$4,IF(AL634="1/4(工･農)",$M634*参照!$I$7,IF(AL634="3/3(多子)",$M634*参照!$I$4,IF(AL634="2/3(多子)",$M634*参照!$I$4,IF(AL634="1/3(多子)",$M634*参照!$I$4,IF(AL634="多子世帯",$M634*参照!$I$4,IF(AL634="対象外",0))))))))))</f>
        <v>0</v>
      </c>
      <c r="CK634" s="454" t="b">
        <f>IF(AM634="3/3",$M634*参照!$I$4,IF(AM634="2/3",$M634*参照!$I$5,IF(AM634="1/3",$M634*参照!$I$6,IF(AM634="1/4(多子)",$M634*参照!$I$4,IF(AM634="1/4(工･農)",$M634*参照!$I$7,IF(AM634="3/3(多子)",$M634*参照!$I$4,IF(AM634="2/3(多子)",$M634*参照!$I$4,IF(AM634="1/3(多子)",$M634*参照!$I$4,IF(AM634="多子世帯",$M634*参照!$I$4,IF(AM634="対象外",0))))))))))</f>
        <v>0</v>
      </c>
      <c r="CL634" s="454" t="b">
        <f>IF(AN634="3/3",$M634*参照!$I$4,IF(AN634="2/3",$M634*参照!$I$5,IF(AN634="1/3",$M634*参照!$I$6,IF(AN634="1/4(多子)",$M634*参照!$I$4,IF(AN634="1/4(工･農)",$M634*参照!$I$7,IF(AN634="3/3(多子)",$M634*参照!$I$4,IF(AN634="2/3(多子)",$M634*参照!$I$4,IF(AN634="1/3(多子)",$M634*参照!$I$4,IF(AN634="多子世帯",$M634*参照!$I$4,IF(AN634="対象外",0))))))))))</f>
        <v>0</v>
      </c>
      <c r="CM634" s="454" t="b">
        <f>IF(AO634="3/3",$M634*参照!$I$4,IF(AO634="2/3",$M634*参照!$I$5,IF(AO634="1/3",$M634*参照!$I$6,IF(AO634="1/4(多子)",$M634*参照!$I$4,IF(AO634="1/4(工･農)",$M634*参照!$I$7,IF(AO634="3/3(多子)",$M634*参照!$I$4,IF(AO634="2/3(多子)",$M634*参照!$I$4,IF(AO634="1/3(多子)",$M634*参照!$I$4,IF(AO634="多子世帯",$M634*参照!$I$4,IF(AO634="対象外",0))))))))))</f>
        <v>0</v>
      </c>
      <c r="CN634" s="454" t="b">
        <f>IF(AP634="3/3",$M634*参照!$I$4,IF(AP634="2/3",$M634*参照!$I$5,IF(AP634="1/3",$M634*参照!$I$6,IF(AP634="1/4(多子)",$M634*参照!$I$4,IF(AP634="1/4(工･農)",$M634*参照!$I$7,IF(AP634="3/3(多子)",$M634*参照!$I$4,IF(AP634="2/3(多子)",$M634*参照!$I$4,IF(AP634="1/3(多子)",$M634*参照!$I$4,IF(AP634="多子世帯",$M634*参照!$I$4,IF(AP634="対象外",0))))))))))</f>
        <v>0</v>
      </c>
      <c r="CO634" s="454" t="b">
        <f>IF(AQ634="3/3",$M634*参照!$I$4,IF(AQ634="2/3",$M634*参照!$I$5,IF(AQ634="1/3",$M634*参照!$I$6,IF(AQ634="1/4(多子)",$M634*参照!$I$4,IF(AQ634="1/4(工･農)",$M634*参照!$I$7,IF(AQ634="3/3(多子)",$M634*参照!$I$4,IF(AQ634="2/3(多子)",$M634*参照!$I$4,IF(AQ634="1/3(多子)",$M634*参照!$I$4,IF(AQ634="多子世帯",$M634*参照!$I$4,IF(AQ634="対象外",0))))))))))</f>
        <v>0</v>
      </c>
      <c r="CP634" s="454" t="b">
        <f>IF(AR634="3/3",$M634*参照!$I$4,IF(AR634="2/3",$M634*参照!$I$5,IF(AR634="1/3",$M634*参照!$I$6,IF(AR634="1/4(多子)",$M634*参照!$I$4,IF(AR634="1/4(工･農)",$M634*参照!$I$7,IF(AR634="3/3(多子)",$M634*参照!$I$4,IF(AR634="2/3(多子)",$M634*参照!$I$4,IF(AR634="1/3(多子)",$M634*参照!$I$4,IF(AR634="多子世帯",$M634*参照!$I$4,IF(AR634="対象外",0))))))))))</f>
        <v>0</v>
      </c>
      <c r="CQ634" s="455" t="b">
        <f>IF(AS634="3/3",$M634*参照!$I$4,IF(AS634="2/3",$M634*参照!$I$5,IF(AS634="1/3",$M634*参照!$I$6,IF(AS634="1/4(多子)",$M634*参照!$I$4,IF(AS634="1/4(工･農)",$M634*参照!$I$7,IF(AS634="3/3(多子)",$M634*参照!$I$4,IF(AS634="2/3(多子)",$M634*参照!$I$4,IF(AS634="1/3(多子)",$M634*参照!$I$4,IF(AS634="多子世帯",$M634*参照!$I$4,IF(AS634="対象外",0))))))))))</f>
        <v>0</v>
      </c>
      <c r="CR634" s="456">
        <f t="shared" si="535"/>
        <v>0</v>
      </c>
      <c r="CS634" s="66"/>
      <c r="CT634" s="147"/>
      <c r="CU634" s="147"/>
      <c r="CV634" s="147"/>
      <c r="CW634" s="147"/>
      <c r="CX634" s="147"/>
      <c r="CY634" s="149"/>
      <c r="CZ634" s="100"/>
      <c r="DA634" s="147"/>
      <c r="DB634" s="147"/>
      <c r="DC634" s="147"/>
      <c r="DD634" s="147"/>
      <c r="DE634" s="147"/>
      <c r="DF634" s="148">
        <f t="shared" si="536"/>
        <v>0</v>
      </c>
      <c r="DG634" s="77">
        <f>IF(CD634=0,0,(ROUNDUP(O634*(BU634*参照!$C$5+BV634*参照!$C$6+BW634*参照!$C$7+BX634*参照!$C$8+BY634*参照!$C$9+BZ634*参照!$C$10+CA634*参照!$C$11+CB634*参照!$C$12+CC634*参照!$C$13)/CD634,-2)))</f>
        <v>0</v>
      </c>
      <c r="DH634" s="136" t="str">
        <f t="shared" si="507"/>
        <v>B</v>
      </c>
    </row>
    <row r="635" spans="1:112" ht="14.4">
      <c r="A635" s="138">
        <v>594</v>
      </c>
      <c r="B635" s="354"/>
      <c r="C635" s="355"/>
      <c r="D635" s="213"/>
      <c r="E635" s="213"/>
      <c r="F635" s="185"/>
      <c r="G635" s="213"/>
      <c r="H635" s="355"/>
      <c r="I635" s="237">
        <v>0</v>
      </c>
      <c r="J635" s="236">
        <f t="shared" si="508"/>
        <v>0</v>
      </c>
      <c r="K635" s="387">
        <f>IF(D635="昼間",参照!$E$4,IF(D635="夜間等",参照!$E$5,IF(D635="通信",参照!$E$6,0)))</f>
        <v>0</v>
      </c>
      <c r="L635" s="240">
        <f t="shared" si="509"/>
        <v>0</v>
      </c>
      <c r="M635" s="241">
        <f t="shared" si="510"/>
        <v>0</v>
      </c>
      <c r="N635" s="238"/>
      <c r="O635" s="238">
        <f t="shared" si="511"/>
        <v>0</v>
      </c>
      <c r="P635" s="389">
        <v>0</v>
      </c>
      <c r="Q635" s="392">
        <f>IF(D635="昼間",参照!$F$4,IF(D635="夜間等",参照!$F$5,IF(D635="通信",参照!$F$6,0)))</f>
        <v>0</v>
      </c>
      <c r="R635" s="240">
        <f t="shared" si="512"/>
        <v>0</v>
      </c>
      <c r="S635" s="214"/>
      <c r="T635" s="384">
        <f t="shared" si="513"/>
        <v>0</v>
      </c>
      <c r="U635" s="382">
        <f t="shared" si="514"/>
        <v>0</v>
      </c>
      <c r="V635" s="380">
        <f t="shared" si="515"/>
        <v>0</v>
      </c>
      <c r="W635" s="378">
        <f t="shared" si="516"/>
        <v>0</v>
      </c>
      <c r="X635" s="386" t="str">
        <f t="shared" si="486"/>
        <v>0</v>
      </c>
      <c r="Y635" s="379">
        <f t="shared" si="517"/>
        <v>0</v>
      </c>
      <c r="Z635" s="441"/>
      <c r="AA635" s="441"/>
      <c r="AB635" s="445">
        <f t="shared" si="518"/>
        <v>0</v>
      </c>
      <c r="AC635" s="356">
        <f t="shared" si="519"/>
        <v>0</v>
      </c>
      <c r="AD635" s="123">
        <f t="shared" si="487"/>
        <v>0</v>
      </c>
      <c r="AE635" s="123">
        <f t="shared" si="488"/>
        <v>0</v>
      </c>
      <c r="AF635" s="183"/>
      <c r="AG635" s="32"/>
      <c r="AH635" s="97"/>
      <c r="AI635" s="33"/>
      <c r="AJ635" s="97"/>
      <c r="AK635" s="33"/>
      <c r="AL635" s="97"/>
      <c r="AM635" s="98"/>
      <c r="AN635" s="99"/>
      <c r="AO635" s="147"/>
      <c r="AP635" s="147"/>
      <c r="AQ635" s="147"/>
      <c r="AR635" s="147"/>
      <c r="AS635" s="33"/>
      <c r="AT635" s="308">
        <f t="shared" si="489"/>
        <v>0</v>
      </c>
      <c r="AU635" s="295">
        <f t="shared" si="490"/>
        <v>0</v>
      </c>
      <c r="AV635" s="295">
        <f t="shared" si="491"/>
        <v>0</v>
      </c>
      <c r="AW635" s="295">
        <f t="shared" si="492"/>
        <v>0</v>
      </c>
      <c r="AX635" s="295">
        <f t="shared" si="493"/>
        <v>0</v>
      </c>
      <c r="AY635" s="295">
        <f t="shared" si="494"/>
        <v>0</v>
      </c>
      <c r="AZ635" s="295">
        <f t="shared" si="495"/>
        <v>0</v>
      </c>
      <c r="BA635" s="295">
        <f t="shared" si="496"/>
        <v>0</v>
      </c>
      <c r="BB635" s="310">
        <f t="shared" si="497"/>
        <v>0</v>
      </c>
      <c r="BC635" s="308">
        <f t="shared" si="498"/>
        <v>0</v>
      </c>
      <c r="BD635" s="308">
        <f t="shared" si="499"/>
        <v>0</v>
      </c>
      <c r="BE635" s="295">
        <f t="shared" si="500"/>
        <v>0</v>
      </c>
      <c r="BF635" s="308">
        <f t="shared" si="501"/>
        <v>0</v>
      </c>
      <c r="BG635" s="295">
        <f t="shared" si="502"/>
        <v>0</v>
      </c>
      <c r="BH635" s="308">
        <f t="shared" si="503"/>
        <v>0</v>
      </c>
      <c r="BI635" s="295">
        <f t="shared" si="504"/>
        <v>0</v>
      </c>
      <c r="BJ635" s="295">
        <f t="shared" si="505"/>
        <v>0</v>
      </c>
      <c r="BK635" s="310">
        <f t="shared" si="506"/>
        <v>0</v>
      </c>
      <c r="BL635" s="317">
        <f t="shared" si="520"/>
        <v>0</v>
      </c>
      <c r="BM635" s="299">
        <f t="shared" si="520"/>
        <v>0</v>
      </c>
      <c r="BN635" s="299">
        <f t="shared" si="521"/>
        <v>0</v>
      </c>
      <c r="BO635" s="299">
        <f t="shared" si="520"/>
        <v>0</v>
      </c>
      <c r="BP635" s="299">
        <f t="shared" si="522"/>
        <v>0</v>
      </c>
      <c r="BQ635" s="299">
        <f t="shared" si="520"/>
        <v>0</v>
      </c>
      <c r="BR635" s="299">
        <f t="shared" si="523"/>
        <v>0</v>
      </c>
      <c r="BS635" s="299">
        <f t="shared" si="524"/>
        <v>0</v>
      </c>
      <c r="BT635" s="318">
        <f t="shared" si="524"/>
        <v>0</v>
      </c>
      <c r="BU635" s="450">
        <f t="shared" si="525"/>
        <v>0</v>
      </c>
      <c r="BV635" s="451">
        <f t="shared" si="526"/>
        <v>0</v>
      </c>
      <c r="BW635" s="451">
        <f t="shared" si="527"/>
        <v>0</v>
      </c>
      <c r="BX635" s="451">
        <f t="shared" si="528"/>
        <v>0</v>
      </c>
      <c r="BY635" s="451">
        <f t="shared" si="529"/>
        <v>0</v>
      </c>
      <c r="BZ635" s="451">
        <f t="shared" si="530"/>
        <v>0</v>
      </c>
      <c r="CA635" s="451">
        <f t="shared" si="531"/>
        <v>0</v>
      </c>
      <c r="CB635" s="451">
        <f t="shared" si="532"/>
        <v>0</v>
      </c>
      <c r="CC635" s="451">
        <f t="shared" si="533"/>
        <v>0</v>
      </c>
      <c r="CD635" s="452">
        <f t="shared" si="534"/>
        <v>0</v>
      </c>
      <c r="CE635" s="453">
        <f>IF($AF635="3/3",$R635*参照!$J$4,IF($AF635="2/3",$R635*参照!$J$5,IF($AF635="1/3",$R635*参照!$J$6,IF($AF635="1/4(多子)",$R635*参照!$J$4,IF($AF635="1/4(工･農)",$R635*参照!$J$7,IF($AF635="3/3(多子)",$R635*参照!$J$4,IF($AF635="2/3(多子)",$R635*参照!$J$4,IF($AF635="1/3(多子)",$R635*参照!$J$4,IF($AF635="多子世帯",$R635*参照!$J$4,)))))))))</f>
        <v>0</v>
      </c>
      <c r="CF635" s="454" t="b">
        <f>IF(AH635="3/3",$M635*参照!$I$4,IF(AH635="2/3",$M635*参照!$I$5,IF(AH635="1/3",$M635*参照!$I$6,IF(AH635="1/4(多子)",$M635*参照!$I$4,IF(AH635="1/4(工･農)",$M635*参照!$I$7,IF(AH635="3/3(多子)",$M635*参照!$I$4,IF(AH635="2/3(多子)",$M635*参照!$I$4,IF(AH635="1/3(多子)",$M635*参照!$I$4,IF(AH635="多子世帯",$M635*参照!$I$4,IF(AH635="対象外",0))))))))))</f>
        <v>0</v>
      </c>
      <c r="CG635" s="454" t="b">
        <f>IF(AI635="3/3",$M635*参照!$I$4,IF(AI635="2/3",$M635*参照!$I$5,IF(AI635="1/3",$M635*参照!$I$6,IF(AI635="1/4(多子)",$M635*参照!$I$4,IF(AI635="1/4(工･農)",$M635*参照!$I$7,IF(AI635="3/3(多子)",$M635*参照!$I$4,IF(AI635="2/3(多子)",$M635*参照!$I$4,IF(AI635="1/3(多子)",$M635*参照!$I$4,IF(AI635="多子世帯",$M635*参照!$I$4,IF(AI635="対象外",0))))))))))</f>
        <v>0</v>
      </c>
      <c r="CH635" s="454" t="b">
        <f>IF(AJ635="3/3",$M635*参照!$I$4,IF(AJ635="2/3",$M635*参照!$I$5,IF(AJ635="1/3",$M635*参照!$I$6,IF(AJ635="1/4(多子)",$M635*参照!$I$4,IF(AJ635="1/4(工･農)",$M635*参照!$I$7,IF(AJ635="3/3(多子)",$M635*参照!$I$4,IF(AJ635="2/3(多子)",$M635*参照!$I$4,IF(AJ635="1/3(多子)",$M635*参照!$I$4,IF(AJ635="多子世帯",$M635*参照!$I$4,IF(AJ635="対象外",0))))))))))</f>
        <v>0</v>
      </c>
      <c r="CI635" s="454" t="b">
        <f>IF(AK635="3/3",$M635*参照!$I$4,IF(AK635="2/3",$M635*参照!$I$5,IF(AK635="1/3",$M635*参照!$I$6,IF(AK635="1/4(多子)",$M635*参照!$I$4,IF(AK635="1/4(工･農)",$M635*参照!$I$7,IF(AK635="3/3(多子)",$M635*参照!$I$4,IF(AK635="2/3(多子)",$M635*参照!$I$4,IF(AK635="1/3(多子)",$M635*参照!$I$4,IF(AK635="多子世帯",$M635*参照!$I$4,IF(AK635="対象外",0))))))))))</f>
        <v>0</v>
      </c>
      <c r="CJ635" s="454" t="b">
        <f>IF(AL635="3/3",$M635*参照!$I$4,IF(AL635="2/3",$M635*参照!$I$5,IF(AL635="1/3",$M635*参照!$I$6,IF(AL635="1/4(多子)",$M635*参照!$I$4,IF(AL635="1/4(工･農)",$M635*参照!$I$7,IF(AL635="3/3(多子)",$M635*参照!$I$4,IF(AL635="2/3(多子)",$M635*参照!$I$4,IF(AL635="1/3(多子)",$M635*参照!$I$4,IF(AL635="多子世帯",$M635*参照!$I$4,IF(AL635="対象外",0))))))))))</f>
        <v>0</v>
      </c>
      <c r="CK635" s="454" t="b">
        <f>IF(AM635="3/3",$M635*参照!$I$4,IF(AM635="2/3",$M635*参照!$I$5,IF(AM635="1/3",$M635*参照!$I$6,IF(AM635="1/4(多子)",$M635*参照!$I$4,IF(AM635="1/4(工･農)",$M635*参照!$I$7,IF(AM635="3/3(多子)",$M635*参照!$I$4,IF(AM635="2/3(多子)",$M635*参照!$I$4,IF(AM635="1/3(多子)",$M635*参照!$I$4,IF(AM635="多子世帯",$M635*参照!$I$4,IF(AM635="対象外",0))))))))))</f>
        <v>0</v>
      </c>
      <c r="CL635" s="454" t="b">
        <f>IF(AN635="3/3",$M635*参照!$I$4,IF(AN635="2/3",$M635*参照!$I$5,IF(AN635="1/3",$M635*参照!$I$6,IF(AN635="1/4(多子)",$M635*参照!$I$4,IF(AN635="1/4(工･農)",$M635*参照!$I$7,IF(AN635="3/3(多子)",$M635*参照!$I$4,IF(AN635="2/3(多子)",$M635*参照!$I$4,IF(AN635="1/3(多子)",$M635*参照!$I$4,IF(AN635="多子世帯",$M635*参照!$I$4,IF(AN635="対象外",0))))))))))</f>
        <v>0</v>
      </c>
      <c r="CM635" s="454" t="b">
        <f>IF(AO635="3/3",$M635*参照!$I$4,IF(AO635="2/3",$M635*参照!$I$5,IF(AO635="1/3",$M635*参照!$I$6,IF(AO635="1/4(多子)",$M635*参照!$I$4,IF(AO635="1/4(工･農)",$M635*参照!$I$7,IF(AO635="3/3(多子)",$M635*参照!$I$4,IF(AO635="2/3(多子)",$M635*参照!$I$4,IF(AO635="1/3(多子)",$M635*参照!$I$4,IF(AO635="多子世帯",$M635*参照!$I$4,IF(AO635="対象外",0))))))))))</f>
        <v>0</v>
      </c>
      <c r="CN635" s="454" t="b">
        <f>IF(AP635="3/3",$M635*参照!$I$4,IF(AP635="2/3",$M635*参照!$I$5,IF(AP635="1/3",$M635*参照!$I$6,IF(AP635="1/4(多子)",$M635*参照!$I$4,IF(AP635="1/4(工･農)",$M635*参照!$I$7,IF(AP635="3/3(多子)",$M635*参照!$I$4,IF(AP635="2/3(多子)",$M635*参照!$I$4,IF(AP635="1/3(多子)",$M635*参照!$I$4,IF(AP635="多子世帯",$M635*参照!$I$4,IF(AP635="対象外",0))))))))))</f>
        <v>0</v>
      </c>
      <c r="CO635" s="454" t="b">
        <f>IF(AQ635="3/3",$M635*参照!$I$4,IF(AQ635="2/3",$M635*参照!$I$5,IF(AQ635="1/3",$M635*参照!$I$6,IF(AQ635="1/4(多子)",$M635*参照!$I$4,IF(AQ635="1/4(工･農)",$M635*参照!$I$7,IF(AQ635="3/3(多子)",$M635*参照!$I$4,IF(AQ635="2/3(多子)",$M635*参照!$I$4,IF(AQ635="1/3(多子)",$M635*参照!$I$4,IF(AQ635="多子世帯",$M635*参照!$I$4,IF(AQ635="対象外",0))))))))))</f>
        <v>0</v>
      </c>
      <c r="CP635" s="454" t="b">
        <f>IF(AR635="3/3",$M635*参照!$I$4,IF(AR635="2/3",$M635*参照!$I$5,IF(AR635="1/3",$M635*参照!$I$6,IF(AR635="1/4(多子)",$M635*参照!$I$4,IF(AR635="1/4(工･農)",$M635*参照!$I$7,IF(AR635="3/3(多子)",$M635*参照!$I$4,IF(AR635="2/3(多子)",$M635*参照!$I$4,IF(AR635="1/3(多子)",$M635*参照!$I$4,IF(AR635="多子世帯",$M635*参照!$I$4,IF(AR635="対象外",0))))))))))</f>
        <v>0</v>
      </c>
      <c r="CQ635" s="455" t="b">
        <f>IF(AS635="3/3",$M635*参照!$I$4,IF(AS635="2/3",$M635*参照!$I$5,IF(AS635="1/3",$M635*参照!$I$6,IF(AS635="1/4(多子)",$M635*参照!$I$4,IF(AS635="1/4(工･農)",$M635*参照!$I$7,IF(AS635="3/3(多子)",$M635*参照!$I$4,IF(AS635="2/3(多子)",$M635*参照!$I$4,IF(AS635="1/3(多子)",$M635*参照!$I$4,IF(AS635="多子世帯",$M635*参照!$I$4,IF(AS635="対象外",0))))))))))</f>
        <v>0</v>
      </c>
      <c r="CR635" s="456">
        <f t="shared" si="535"/>
        <v>0</v>
      </c>
      <c r="CS635" s="66"/>
      <c r="CT635" s="147"/>
      <c r="CU635" s="147"/>
      <c r="CV635" s="147"/>
      <c r="CW635" s="147"/>
      <c r="CX635" s="147"/>
      <c r="CY635" s="149"/>
      <c r="CZ635" s="100"/>
      <c r="DA635" s="147"/>
      <c r="DB635" s="147"/>
      <c r="DC635" s="147"/>
      <c r="DD635" s="147"/>
      <c r="DE635" s="147"/>
      <c r="DF635" s="148">
        <f t="shared" si="536"/>
        <v>0</v>
      </c>
      <c r="DG635" s="77">
        <f>IF(CD635=0,0,(ROUNDUP(O635*(BU635*参照!$C$5+BV635*参照!$C$6+BW635*参照!$C$7+BX635*参照!$C$8+BY635*参照!$C$9+BZ635*参照!$C$10+CA635*参照!$C$11+CB635*参照!$C$12+CC635*参照!$C$13)/CD635,-2)))</f>
        <v>0</v>
      </c>
      <c r="DH635" s="136" t="str">
        <f t="shared" si="507"/>
        <v>B</v>
      </c>
    </row>
    <row r="636" spans="1:112" ht="14.4">
      <c r="A636" s="138">
        <v>595</v>
      </c>
      <c r="B636" s="354"/>
      <c r="C636" s="355"/>
      <c r="D636" s="213"/>
      <c r="E636" s="213"/>
      <c r="F636" s="185"/>
      <c r="G636" s="213"/>
      <c r="H636" s="355"/>
      <c r="I636" s="237">
        <v>0</v>
      </c>
      <c r="J636" s="236">
        <f t="shared" si="508"/>
        <v>0</v>
      </c>
      <c r="K636" s="387">
        <f>IF(D636="昼間",参照!$E$4,IF(D636="夜間等",参照!$E$5,IF(D636="通信",参照!$E$6,0)))</f>
        <v>0</v>
      </c>
      <c r="L636" s="240">
        <f t="shared" si="509"/>
        <v>0</v>
      </c>
      <c r="M636" s="241">
        <f t="shared" si="510"/>
        <v>0</v>
      </c>
      <c r="N636" s="238"/>
      <c r="O636" s="238">
        <f t="shared" si="511"/>
        <v>0</v>
      </c>
      <c r="P636" s="389">
        <v>0</v>
      </c>
      <c r="Q636" s="392">
        <f>IF(D636="昼間",参照!$F$4,IF(D636="夜間等",参照!$F$5,IF(D636="通信",参照!$F$6,0)))</f>
        <v>0</v>
      </c>
      <c r="R636" s="240">
        <f t="shared" si="512"/>
        <v>0</v>
      </c>
      <c r="S636" s="214"/>
      <c r="T636" s="384">
        <f t="shared" si="513"/>
        <v>0</v>
      </c>
      <c r="U636" s="382">
        <f t="shared" si="514"/>
        <v>0</v>
      </c>
      <c r="V636" s="380">
        <f t="shared" si="515"/>
        <v>0</v>
      </c>
      <c r="W636" s="378">
        <f t="shared" si="516"/>
        <v>0</v>
      </c>
      <c r="X636" s="386" t="str">
        <f t="shared" si="486"/>
        <v>0</v>
      </c>
      <c r="Y636" s="379">
        <f t="shared" si="517"/>
        <v>0</v>
      </c>
      <c r="Z636" s="441"/>
      <c r="AA636" s="441"/>
      <c r="AB636" s="445">
        <f t="shared" si="518"/>
        <v>0</v>
      </c>
      <c r="AC636" s="356">
        <f t="shared" si="519"/>
        <v>0</v>
      </c>
      <c r="AD636" s="123">
        <f t="shared" si="487"/>
        <v>0</v>
      </c>
      <c r="AE636" s="123">
        <f t="shared" si="488"/>
        <v>0</v>
      </c>
      <c r="AF636" s="183"/>
      <c r="AG636" s="32"/>
      <c r="AH636" s="97"/>
      <c r="AI636" s="33"/>
      <c r="AJ636" s="97"/>
      <c r="AK636" s="33"/>
      <c r="AL636" s="97"/>
      <c r="AM636" s="98"/>
      <c r="AN636" s="99"/>
      <c r="AO636" s="147"/>
      <c r="AP636" s="147"/>
      <c r="AQ636" s="147"/>
      <c r="AR636" s="147"/>
      <c r="AS636" s="33"/>
      <c r="AT636" s="308">
        <f t="shared" si="489"/>
        <v>0</v>
      </c>
      <c r="AU636" s="295">
        <f t="shared" si="490"/>
        <v>0</v>
      </c>
      <c r="AV636" s="295">
        <f t="shared" si="491"/>
        <v>0</v>
      </c>
      <c r="AW636" s="295">
        <f t="shared" si="492"/>
        <v>0</v>
      </c>
      <c r="AX636" s="295">
        <f t="shared" si="493"/>
        <v>0</v>
      </c>
      <c r="AY636" s="295">
        <f t="shared" si="494"/>
        <v>0</v>
      </c>
      <c r="AZ636" s="295">
        <f t="shared" si="495"/>
        <v>0</v>
      </c>
      <c r="BA636" s="295">
        <f t="shared" si="496"/>
        <v>0</v>
      </c>
      <c r="BB636" s="310">
        <f t="shared" si="497"/>
        <v>0</v>
      </c>
      <c r="BC636" s="308">
        <f t="shared" si="498"/>
        <v>0</v>
      </c>
      <c r="BD636" s="308">
        <f t="shared" si="499"/>
        <v>0</v>
      </c>
      <c r="BE636" s="295">
        <f t="shared" si="500"/>
        <v>0</v>
      </c>
      <c r="BF636" s="308">
        <f t="shared" si="501"/>
        <v>0</v>
      </c>
      <c r="BG636" s="295">
        <f t="shared" si="502"/>
        <v>0</v>
      </c>
      <c r="BH636" s="308">
        <f t="shared" si="503"/>
        <v>0</v>
      </c>
      <c r="BI636" s="295">
        <f t="shared" si="504"/>
        <v>0</v>
      </c>
      <c r="BJ636" s="295">
        <f t="shared" si="505"/>
        <v>0</v>
      </c>
      <c r="BK636" s="310">
        <f t="shared" si="506"/>
        <v>0</v>
      </c>
      <c r="BL636" s="317">
        <f t="shared" si="520"/>
        <v>0</v>
      </c>
      <c r="BM636" s="299">
        <f t="shared" si="520"/>
        <v>0</v>
      </c>
      <c r="BN636" s="299">
        <f t="shared" si="521"/>
        <v>0</v>
      </c>
      <c r="BO636" s="299">
        <f t="shared" si="520"/>
        <v>0</v>
      </c>
      <c r="BP636" s="299">
        <f t="shared" si="522"/>
        <v>0</v>
      </c>
      <c r="BQ636" s="299">
        <f t="shared" si="520"/>
        <v>0</v>
      </c>
      <c r="BR636" s="299">
        <f t="shared" si="523"/>
        <v>0</v>
      </c>
      <c r="BS636" s="299">
        <f t="shared" si="524"/>
        <v>0</v>
      </c>
      <c r="BT636" s="318">
        <f t="shared" si="524"/>
        <v>0</v>
      </c>
      <c r="BU636" s="450">
        <f t="shared" si="525"/>
        <v>0</v>
      </c>
      <c r="BV636" s="451">
        <f t="shared" si="526"/>
        <v>0</v>
      </c>
      <c r="BW636" s="451">
        <f t="shared" si="527"/>
        <v>0</v>
      </c>
      <c r="BX636" s="451">
        <f t="shared" si="528"/>
        <v>0</v>
      </c>
      <c r="BY636" s="451">
        <f t="shared" si="529"/>
        <v>0</v>
      </c>
      <c r="BZ636" s="451">
        <f t="shared" si="530"/>
        <v>0</v>
      </c>
      <c r="CA636" s="451">
        <f t="shared" si="531"/>
        <v>0</v>
      </c>
      <c r="CB636" s="451">
        <f t="shared" si="532"/>
        <v>0</v>
      </c>
      <c r="CC636" s="451">
        <f t="shared" si="533"/>
        <v>0</v>
      </c>
      <c r="CD636" s="452">
        <f t="shared" si="534"/>
        <v>0</v>
      </c>
      <c r="CE636" s="453">
        <f>IF($AF636="3/3",$R636*参照!$J$4,IF($AF636="2/3",$R636*参照!$J$5,IF($AF636="1/3",$R636*参照!$J$6,IF($AF636="1/4(多子)",$R636*参照!$J$4,IF($AF636="1/4(工･農)",$R636*参照!$J$7,IF($AF636="3/3(多子)",$R636*参照!$J$4,IF($AF636="2/3(多子)",$R636*参照!$J$4,IF($AF636="1/3(多子)",$R636*参照!$J$4,IF($AF636="多子世帯",$R636*参照!$J$4,)))))))))</f>
        <v>0</v>
      </c>
      <c r="CF636" s="454" t="b">
        <f>IF(AH636="3/3",$M636*参照!$I$4,IF(AH636="2/3",$M636*参照!$I$5,IF(AH636="1/3",$M636*参照!$I$6,IF(AH636="1/4(多子)",$M636*参照!$I$4,IF(AH636="1/4(工･農)",$M636*参照!$I$7,IF(AH636="3/3(多子)",$M636*参照!$I$4,IF(AH636="2/3(多子)",$M636*参照!$I$4,IF(AH636="1/3(多子)",$M636*参照!$I$4,IF(AH636="多子世帯",$M636*参照!$I$4,IF(AH636="対象外",0))))))))))</f>
        <v>0</v>
      </c>
      <c r="CG636" s="454" t="b">
        <f>IF(AI636="3/3",$M636*参照!$I$4,IF(AI636="2/3",$M636*参照!$I$5,IF(AI636="1/3",$M636*参照!$I$6,IF(AI636="1/4(多子)",$M636*参照!$I$4,IF(AI636="1/4(工･農)",$M636*参照!$I$7,IF(AI636="3/3(多子)",$M636*参照!$I$4,IF(AI636="2/3(多子)",$M636*参照!$I$4,IF(AI636="1/3(多子)",$M636*参照!$I$4,IF(AI636="多子世帯",$M636*参照!$I$4,IF(AI636="対象外",0))))))))))</f>
        <v>0</v>
      </c>
      <c r="CH636" s="454" t="b">
        <f>IF(AJ636="3/3",$M636*参照!$I$4,IF(AJ636="2/3",$M636*参照!$I$5,IF(AJ636="1/3",$M636*参照!$I$6,IF(AJ636="1/4(多子)",$M636*参照!$I$4,IF(AJ636="1/4(工･農)",$M636*参照!$I$7,IF(AJ636="3/3(多子)",$M636*参照!$I$4,IF(AJ636="2/3(多子)",$M636*参照!$I$4,IF(AJ636="1/3(多子)",$M636*参照!$I$4,IF(AJ636="多子世帯",$M636*参照!$I$4,IF(AJ636="対象外",0))))))))))</f>
        <v>0</v>
      </c>
      <c r="CI636" s="454" t="b">
        <f>IF(AK636="3/3",$M636*参照!$I$4,IF(AK636="2/3",$M636*参照!$I$5,IF(AK636="1/3",$M636*参照!$I$6,IF(AK636="1/4(多子)",$M636*参照!$I$4,IF(AK636="1/4(工･農)",$M636*参照!$I$7,IF(AK636="3/3(多子)",$M636*参照!$I$4,IF(AK636="2/3(多子)",$M636*参照!$I$4,IF(AK636="1/3(多子)",$M636*参照!$I$4,IF(AK636="多子世帯",$M636*参照!$I$4,IF(AK636="対象外",0))))))))))</f>
        <v>0</v>
      </c>
      <c r="CJ636" s="454" t="b">
        <f>IF(AL636="3/3",$M636*参照!$I$4,IF(AL636="2/3",$M636*参照!$I$5,IF(AL636="1/3",$M636*参照!$I$6,IF(AL636="1/4(多子)",$M636*参照!$I$4,IF(AL636="1/4(工･農)",$M636*参照!$I$7,IF(AL636="3/3(多子)",$M636*参照!$I$4,IF(AL636="2/3(多子)",$M636*参照!$I$4,IF(AL636="1/3(多子)",$M636*参照!$I$4,IF(AL636="多子世帯",$M636*参照!$I$4,IF(AL636="対象外",0))))))))))</f>
        <v>0</v>
      </c>
      <c r="CK636" s="454" t="b">
        <f>IF(AM636="3/3",$M636*参照!$I$4,IF(AM636="2/3",$M636*参照!$I$5,IF(AM636="1/3",$M636*参照!$I$6,IF(AM636="1/4(多子)",$M636*参照!$I$4,IF(AM636="1/4(工･農)",$M636*参照!$I$7,IF(AM636="3/3(多子)",$M636*参照!$I$4,IF(AM636="2/3(多子)",$M636*参照!$I$4,IF(AM636="1/3(多子)",$M636*参照!$I$4,IF(AM636="多子世帯",$M636*参照!$I$4,IF(AM636="対象外",0))))))))))</f>
        <v>0</v>
      </c>
      <c r="CL636" s="454" t="b">
        <f>IF(AN636="3/3",$M636*参照!$I$4,IF(AN636="2/3",$M636*参照!$I$5,IF(AN636="1/3",$M636*参照!$I$6,IF(AN636="1/4(多子)",$M636*参照!$I$4,IF(AN636="1/4(工･農)",$M636*参照!$I$7,IF(AN636="3/3(多子)",$M636*参照!$I$4,IF(AN636="2/3(多子)",$M636*参照!$I$4,IF(AN636="1/3(多子)",$M636*参照!$I$4,IF(AN636="多子世帯",$M636*参照!$I$4,IF(AN636="対象外",0))))))))))</f>
        <v>0</v>
      </c>
      <c r="CM636" s="454" t="b">
        <f>IF(AO636="3/3",$M636*参照!$I$4,IF(AO636="2/3",$M636*参照!$I$5,IF(AO636="1/3",$M636*参照!$I$6,IF(AO636="1/4(多子)",$M636*参照!$I$4,IF(AO636="1/4(工･農)",$M636*参照!$I$7,IF(AO636="3/3(多子)",$M636*参照!$I$4,IF(AO636="2/3(多子)",$M636*参照!$I$4,IF(AO636="1/3(多子)",$M636*参照!$I$4,IF(AO636="多子世帯",$M636*参照!$I$4,IF(AO636="対象外",0))))))))))</f>
        <v>0</v>
      </c>
      <c r="CN636" s="454" t="b">
        <f>IF(AP636="3/3",$M636*参照!$I$4,IF(AP636="2/3",$M636*参照!$I$5,IF(AP636="1/3",$M636*参照!$I$6,IF(AP636="1/4(多子)",$M636*参照!$I$4,IF(AP636="1/4(工･農)",$M636*参照!$I$7,IF(AP636="3/3(多子)",$M636*参照!$I$4,IF(AP636="2/3(多子)",$M636*参照!$I$4,IF(AP636="1/3(多子)",$M636*参照!$I$4,IF(AP636="多子世帯",$M636*参照!$I$4,IF(AP636="対象外",0))))))))))</f>
        <v>0</v>
      </c>
      <c r="CO636" s="454" t="b">
        <f>IF(AQ636="3/3",$M636*参照!$I$4,IF(AQ636="2/3",$M636*参照!$I$5,IF(AQ636="1/3",$M636*参照!$I$6,IF(AQ636="1/4(多子)",$M636*参照!$I$4,IF(AQ636="1/4(工･農)",$M636*参照!$I$7,IF(AQ636="3/3(多子)",$M636*参照!$I$4,IF(AQ636="2/3(多子)",$M636*参照!$I$4,IF(AQ636="1/3(多子)",$M636*参照!$I$4,IF(AQ636="多子世帯",$M636*参照!$I$4,IF(AQ636="対象外",0))))))))))</f>
        <v>0</v>
      </c>
      <c r="CP636" s="454" t="b">
        <f>IF(AR636="3/3",$M636*参照!$I$4,IF(AR636="2/3",$M636*参照!$I$5,IF(AR636="1/3",$M636*参照!$I$6,IF(AR636="1/4(多子)",$M636*参照!$I$4,IF(AR636="1/4(工･農)",$M636*参照!$I$7,IF(AR636="3/3(多子)",$M636*参照!$I$4,IF(AR636="2/3(多子)",$M636*参照!$I$4,IF(AR636="1/3(多子)",$M636*参照!$I$4,IF(AR636="多子世帯",$M636*参照!$I$4,IF(AR636="対象外",0))))))))))</f>
        <v>0</v>
      </c>
      <c r="CQ636" s="455" t="b">
        <f>IF(AS636="3/3",$M636*参照!$I$4,IF(AS636="2/3",$M636*参照!$I$5,IF(AS636="1/3",$M636*参照!$I$6,IF(AS636="1/4(多子)",$M636*参照!$I$4,IF(AS636="1/4(工･農)",$M636*参照!$I$7,IF(AS636="3/3(多子)",$M636*参照!$I$4,IF(AS636="2/3(多子)",$M636*参照!$I$4,IF(AS636="1/3(多子)",$M636*参照!$I$4,IF(AS636="多子世帯",$M636*参照!$I$4,IF(AS636="対象外",0))))))))))</f>
        <v>0</v>
      </c>
      <c r="CR636" s="456">
        <f t="shared" si="535"/>
        <v>0</v>
      </c>
      <c r="CS636" s="66"/>
      <c r="CT636" s="147"/>
      <c r="CU636" s="147"/>
      <c r="CV636" s="147"/>
      <c r="CW636" s="147"/>
      <c r="CX636" s="147"/>
      <c r="CY636" s="149"/>
      <c r="CZ636" s="100"/>
      <c r="DA636" s="147"/>
      <c r="DB636" s="147"/>
      <c r="DC636" s="147"/>
      <c r="DD636" s="147"/>
      <c r="DE636" s="147"/>
      <c r="DF636" s="148">
        <f t="shared" si="536"/>
        <v>0</v>
      </c>
      <c r="DG636" s="77">
        <f>IF(CD636=0,0,(ROUNDUP(O636*(BU636*参照!$C$5+BV636*参照!$C$6+BW636*参照!$C$7+BX636*参照!$C$8+BY636*参照!$C$9+BZ636*参照!$C$10+CA636*参照!$C$11+CB636*参照!$C$12+CC636*参照!$C$13)/CD636,-2)))</f>
        <v>0</v>
      </c>
      <c r="DH636" s="136" t="str">
        <f t="shared" si="507"/>
        <v>B</v>
      </c>
    </row>
    <row r="637" spans="1:112" ht="14.4">
      <c r="A637" s="138">
        <v>596</v>
      </c>
      <c r="B637" s="354"/>
      <c r="C637" s="355"/>
      <c r="D637" s="213"/>
      <c r="E637" s="213"/>
      <c r="F637" s="185"/>
      <c r="G637" s="213"/>
      <c r="H637" s="355"/>
      <c r="I637" s="237">
        <v>0</v>
      </c>
      <c r="J637" s="236">
        <f t="shared" si="508"/>
        <v>0</v>
      </c>
      <c r="K637" s="387">
        <f>IF(D637="昼間",参照!$E$4,IF(D637="夜間等",参照!$E$5,IF(D637="通信",参照!$E$6,0)))</f>
        <v>0</v>
      </c>
      <c r="L637" s="240">
        <f t="shared" si="509"/>
        <v>0</v>
      </c>
      <c r="M637" s="241">
        <f t="shared" si="510"/>
        <v>0</v>
      </c>
      <c r="N637" s="238"/>
      <c r="O637" s="238">
        <f t="shared" si="511"/>
        <v>0</v>
      </c>
      <c r="P637" s="389">
        <v>0</v>
      </c>
      <c r="Q637" s="392">
        <f>IF(D637="昼間",参照!$F$4,IF(D637="夜間等",参照!$F$5,IF(D637="通信",参照!$F$6,0)))</f>
        <v>0</v>
      </c>
      <c r="R637" s="240">
        <f t="shared" si="512"/>
        <v>0</v>
      </c>
      <c r="S637" s="214"/>
      <c r="T637" s="384">
        <f t="shared" si="513"/>
        <v>0</v>
      </c>
      <c r="U637" s="382">
        <f t="shared" si="514"/>
        <v>0</v>
      </c>
      <c r="V637" s="380">
        <f t="shared" si="515"/>
        <v>0</v>
      </c>
      <c r="W637" s="378">
        <f t="shared" si="516"/>
        <v>0</v>
      </c>
      <c r="X637" s="386" t="str">
        <f t="shared" si="486"/>
        <v>0</v>
      </c>
      <c r="Y637" s="379">
        <f t="shared" si="517"/>
        <v>0</v>
      </c>
      <c r="Z637" s="441"/>
      <c r="AA637" s="441"/>
      <c r="AB637" s="445">
        <f t="shared" si="518"/>
        <v>0</v>
      </c>
      <c r="AC637" s="356">
        <f t="shared" si="519"/>
        <v>0</v>
      </c>
      <c r="AD637" s="123">
        <f t="shared" si="487"/>
        <v>0</v>
      </c>
      <c r="AE637" s="123">
        <f t="shared" si="488"/>
        <v>0</v>
      </c>
      <c r="AF637" s="183"/>
      <c r="AG637" s="32"/>
      <c r="AH637" s="97"/>
      <c r="AI637" s="33"/>
      <c r="AJ637" s="97"/>
      <c r="AK637" s="33"/>
      <c r="AL637" s="97"/>
      <c r="AM637" s="98"/>
      <c r="AN637" s="99"/>
      <c r="AO637" s="147"/>
      <c r="AP637" s="147"/>
      <c r="AQ637" s="147"/>
      <c r="AR637" s="147"/>
      <c r="AS637" s="33"/>
      <c r="AT637" s="308">
        <f t="shared" si="489"/>
        <v>0</v>
      </c>
      <c r="AU637" s="295">
        <f t="shared" si="490"/>
        <v>0</v>
      </c>
      <c r="AV637" s="295">
        <f t="shared" si="491"/>
        <v>0</v>
      </c>
      <c r="AW637" s="295">
        <f t="shared" si="492"/>
        <v>0</v>
      </c>
      <c r="AX637" s="295">
        <f t="shared" si="493"/>
        <v>0</v>
      </c>
      <c r="AY637" s="295">
        <f t="shared" si="494"/>
        <v>0</v>
      </c>
      <c r="AZ637" s="295">
        <f t="shared" si="495"/>
        <v>0</v>
      </c>
      <c r="BA637" s="295">
        <f t="shared" si="496"/>
        <v>0</v>
      </c>
      <c r="BB637" s="310">
        <f t="shared" si="497"/>
        <v>0</v>
      </c>
      <c r="BC637" s="308">
        <f t="shared" si="498"/>
        <v>0</v>
      </c>
      <c r="BD637" s="308">
        <f t="shared" si="499"/>
        <v>0</v>
      </c>
      <c r="BE637" s="295">
        <f t="shared" si="500"/>
        <v>0</v>
      </c>
      <c r="BF637" s="308">
        <f t="shared" si="501"/>
        <v>0</v>
      </c>
      <c r="BG637" s="295">
        <f t="shared" si="502"/>
        <v>0</v>
      </c>
      <c r="BH637" s="308">
        <f t="shared" si="503"/>
        <v>0</v>
      </c>
      <c r="BI637" s="295">
        <f t="shared" si="504"/>
        <v>0</v>
      </c>
      <c r="BJ637" s="295">
        <f t="shared" si="505"/>
        <v>0</v>
      </c>
      <c r="BK637" s="310">
        <f t="shared" si="506"/>
        <v>0</v>
      </c>
      <c r="BL637" s="317">
        <f t="shared" si="520"/>
        <v>0</v>
      </c>
      <c r="BM637" s="299">
        <f t="shared" si="520"/>
        <v>0</v>
      </c>
      <c r="BN637" s="299">
        <f t="shared" si="521"/>
        <v>0</v>
      </c>
      <c r="BO637" s="299">
        <f t="shared" si="520"/>
        <v>0</v>
      </c>
      <c r="BP637" s="299">
        <f t="shared" si="522"/>
        <v>0</v>
      </c>
      <c r="BQ637" s="299">
        <f t="shared" si="520"/>
        <v>0</v>
      </c>
      <c r="BR637" s="299">
        <f t="shared" si="523"/>
        <v>0</v>
      </c>
      <c r="BS637" s="299">
        <f t="shared" si="524"/>
        <v>0</v>
      </c>
      <c r="BT637" s="318">
        <f t="shared" si="524"/>
        <v>0</v>
      </c>
      <c r="BU637" s="450">
        <f t="shared" si="525"/>
        <v>0</v>
      </c>
      <c r="BV637" s="451">
        <f t="shared" si="526"/>
        <v>0</v>
      </c>
      <c r="BW637" s="451">
        <f t="shared" si="527"/>
        <v>0</v>
      </c>
      <c r="BX637" s="451">
        <f t="shared" si="528"/>
        <v>0</v>
      </c>
      <c r="BY637" s="451">
        <f t="shared" si="529"/>
        <v>0</v>
      </c>
      <c r="BZ637" s="451">
        <f t="shared" si="530"/>
        <v>0</v>
      </c>
      <c r="CA637" s="451">
        <f t="shared" si="531"/>
        <v>0</v>
      </c>
      <c r="CB637" s="451">
        <f t="shared" si="532"/>
        <v>0</v>
      </c>
      <c r="CC637" s="451">
        <f t="shared" si="533"/>
        <v>0</v>
      </c>
      <c r="CD637" s="452">
        <f t="shared" si="534"/>
        <v>0</v>
      </c>
      <c r="CE637" s="453">
        <f>IF($AF637="3/3",$R637*参照!$J$4,IF($AF637="2/3",$R637*参照!$J$5,IF($AF637="1/3",$R637*参照!$J$6,IF($AF637="1/4(多子)",$R637*参照!$J$4,IF($AF637="1/4(工･農)",$R637*参照!$J$7,IF($AF637="3/3(多子)",$R637*参照!$J$4,IF($AF637="2/3(多子)",$R637*参照!$J$4,IF($AF637="1/3(多子)",$R637*参照!$J$4,IF($AF637="多子世帯",$R637*参照!$J$4,)))))))))</f>
        <v>0</v>
      </c>
      <c r="CF637" s="454" t="b">
        <f>IF(AH637="3/3",$M637*参照!$I$4,IF(AH637="2/3",$M637*参照!$I$5,IF(AH637="1/3",$M637*参照!$I$6,IF(AH637="1/4(多子)",$M637*参照!$I$4,IF(AH637="1/4(工･農)",$M637*参照!$I$7,IF(AH637="3/3(多子)",$M637*参照!$I$4,IF(AH637="2/3(多子)",$M637*参照!$I$4,IF(AH637="1/3(多子)",$M637*参照!$I$4,IF(AH637="多子世帯",$M637*参照!$I$4,IF(AH637="対象外",0))))))))))</f>
        <v>0</v>
      </c>
      <c r="CG637" s="454" t="b">
        <f>IF(AI637="3/3",$M637*参照!$I$4,IF(AI637="2/3",$M637*参照!$I$5,IF(AI637="1/3",$M637*参照!$I$6,IF(AI637="1/4(多子)",$M637*参照!$I$4,IF(AI637="1/4(工･農)",$M637*参照!$I$7,IF(AI637="3/3(多子)",$M637*参照!$I$4,IF(AI637="2/3(多子)",$M637*参照!$I$4,IF(AI637="1/3(多子)",$M637*参照!$I$4,IF(AI637="多子世帯",$M637*参照!$I$4,IF(AI637="対象外",0))))))))))</f>
        <v>0</v>
      </c>
      <c r="CH637" s="454" t="b">
        <f>IF(AJ637="3/3",$M637*参照!$I$4,IF(AJ637="2/3",$M637*参照!$I$5,IF(AJ637="1/3",$M637*参照!$I$6,IF(AJ637="1/4(多子)",$M637*参照!$I$4,IF(AJ637="1/4(工･農)",$M637*参照!$I$7,IF(AJ637="3/3(多子)",$M637*参照!$I$4,IF(AJ637="2/3(多子)",$M637*参照!$I$4,IF(AJ637="1/3(多子)",$M637*参照!$I$4,IF(AJ637="多子世帯",$M637*参照!$I$4,IF(AJ637="対象外",0))))))))))</f>
        <v>0</v>
      </c>
      <c r="CI637" s="454" t="b">
        <f>IF(AK637="3/3",$M637*参照!$I$4,IF(AK637="2/3",$M637*参照!$I$5,IF(AK637="1/3",$M637*参照!$I$6,IF(AK637="1/4(多子)",$M637*参照!$I$4,IF(AK637="1/4(工･農)",$M637*参照!$I$7,IF(AK637="3/3(多子)",$M637*参照!$I$4,IF(AK637="2/3(多子)",$M637*参照!$I$4,IF(AK637="1/3(多子)",$M637*参照!$I$4,IF(AK637="多子世帯",$M637*参照!$I$4,IF(AK637="対象外",0))))))))))</f>
        <v>0</v>
      </c>
      <c r="CJ637" s="454" t="b">
        <f>IF(AL637="3/3",$M637*参照!$I$4,IF(AL637="2/3",$M637*参照!$I$5,IF(AL637="1/3",$M637*参照!$I$6,IF(AL637="1/4(多子)",$M637*参照!$I$4,IF(AL637="1/4(工･農)",$M637*参照!$I$7,IF(AL637="3/3(多子)",$M637*参照!$I$4,IF(AL637="2/3(多子)",$M637*参照!$I$4,IF(AL637="1/3(多子)",$M637*参照!$I$4,IF(AL637="多子世帯",$M637*参照!$I$4,IF(AL637="対象外",0))))))))))</f>
        <v>0</v>
      </c>
      <c r="CK637" s="454" t="b">
        <f>IF(AM637="3/3",$M637*参照!$I$4,IF(AM637="2/3",$M637*参照!$I$5,IF(AM637="1/3",$M637*参照!$I$6,IF(AM637="1/4(多子)",$M637*参照!$I$4,IF(AM637="1/4(工･農)",$M637*参照!$I$7,IF(AM637="3/3(多子)",$M637*参照!$I$4,IF(AM637="2/3(多子)",$M637*参照!$I$4,IF(AM637="1/3(多子)",$M637*参照!$I$4,IF(AM637="多子世帯",$M637*参照!$I$4,IF(AM637="対象外",0))))))))))</f>
        <v>0</v>
      </c>
      <c r="CL637" s="454" t="b">
        <f>IF(AN637="3/3",$M637*参照!$I$4,IF(AN637="2/3",$M637*参照!$I$5,IF(AN637="1/3",$M637*参照!$I$6,IF(AN637="1/4(多子)",$M637*参照!$I$4,IF(AN637="1/4(工･農)",$M637*参照!$I$7,IF(AN637="3/3(多子)",$M637*参照!$I$4,IF(AN637="2/3(多子)",$M637*参照!$I$4,IF(AN637="1/3(多子)",$M637*参照!$I$4,IF(AN637="多子世帯",$M637*参照!$I$4,IF(AN637="対象外",0))))))))))</f>
        <v>0</v>
      </c>
      <c r="CM637" s="454" t="b">
        <f>IF(AO637="3/3",$M637*参照!$I$4,IF(AO637="2/3",$M637*参照!$I$5,IF(AO637="1/3",$M637*参照!$I$6,IF(AO637="1/4(多子)",$M637*参照!$I$4,IF(AO637="1/4(工･農)",$M637*参照!$I$7,IF(AO637="3/3(多子)",$M637*参照!$I$4,IF(AO637="2/3(多子)",$M637*参照!$I$4,IF(AO637="1/3(多子)",$M637*参照!$I$4,IF(AO637="多子世帯",$M637*参照!$I$4,IF(AO637="対象外",0))))))))))</f>
        <v>0</v>
      </c>
      <c r="CN637" s="454" t="b">
        <f>IF(AP637="3/3",$M637*参照!$I$4,IF(AP637="2/3",$M637*参照!$I$5,IF(AP637="1/3",$M637*参照!$I$6,IF(AP637="1/4(多子)",$M637*参照!$I$4,IF(AP637="1/4(工･農)",$M637*参照!$I$7,IF(AP637="3/3(多子)",$M637*参照!$I$4,IF(AP637="2/3(多子)",$M637*参照!$I$4,IF(AP637="1/3(多子)",$M637*参照!$I$4,IF(AP637="多子世帯",$M637*参照!$I$4,IF(AP637="対象外",0))))))))))</f>
        <v>0</v>
      </c>
      <c r="CO637" s="454" t="b">
        <f>IF(AQ637="3/3",$M637*参照!$I$4,IF(AQ637="2/3",$M637*参照!$I$5,IF(AQ637="1/3",$M637*参照!$I$6,IF(AQ637="1/4(多子)",$M637*参照!$I$4,IF(AQ637="1/4(工･農)",$M637*参照!$I$7,IF(AQ637="3/3(多子)",$M637*参照!$I$4,IF(AQ637="2/3(多子)",$M637*参照!$I$4,IF(AQ637="1/3(多子)",$M637*参照!$I$4,IF(AQ637="多子世帯",$M637*参照!$I$4,IF(AQ637="対象外",0))))))))))</f>
        <v>0</v>
      </c>
      <c r="CP637" s="454" t="b">
        <f>IF(AR637="3/3",$M637*参照!$I$4,IF(AR637="2/3",$M637*参照!$I$5,IF(AR637="1/3",$M637*参照!$I$6,IF(AR637="1/4(多子)",$M637*参照!$I$4,IF(AR637="1/4(工･農)",$M637*参照!$I$7,IF(AR637="3/3(多子)",$M637*参照!$I$4,IF(AR637="2/3(多子)",$M637*参照!$I$4,IF(AR637="1/3(多子)",$M637*参照!$I$4,IF(AR637="多子世帯",$M637*参照!$I$4,IF(AR637="対象外",0))))))))))</f>
        <v>0</v>
      </c>
      <c r="CQ637" s="455" t="b">
        <f>IF(AS637="3/3",$M637*参照!$I$4,IF(AS637="2/3",$M637*参照!$I$5,IF(AS637="1/3",$M637*参照!$I$6,IF(AS637="1/4(多子)",$M637*参照!$I$4,IF(AS637="1/4(工･農)",$M637*参照!$I$7,IF(AS637="3/3(多子)",$M637*参照!$I$4,IF(AS637="2/3(多子)",$M637*参照!$I$4,IF(AS637="1/3(多子)",$M637*参照!$I$4,IF(AS637="多子世帯",$M637*参照!$I$4,IF(AS637="対象外",0))))))))))</f>
        <v>0</v>
      </c>
      <c r="CR637" s="456">
        <f t="shared" si="535"/>
        <v>0</v>
      </c>
      <c r="CS637" s="66"/>
      <c r="CT637" s="147"/>
      <c r="CU637" s="147"/>
      <c r="CV637" s="147"/>
      <c r="CW637" s="147"/>
      <c r="CX637" s="147"/>
      <c r="CY637" s="149"/>
      <c r="CZ637" s="100"/>
      <c r="DA637" s="147"/>
      <c r="DB637" s="147"/>
      <c r="DC637" s="147"/>
      <c r="DD637" s="147"/>
      <c r="DE637" s="147"/>
      <c r="DF637" s="148">
        <f t="shared" si="536"/>
        <v>0</v>
      </c>
      <c r="DG637" s="77">
        <f>IF(CD637=0,0,(ROUNDUP(O637*(BU637*参照!$C$5+BV637*参照!$C$6+BW637*参照!$C$7+BX637*参照!$C$8+BY637*参照!$C$9+BZ637*参照!$C$10+CA637*参照!$C$11+CB637*参照!$C$12+CC637*参照!$C$13)/CD637,-2)))</f>
        <v>0</v>
      </c>
      <c r="DH637" s="136" t="str">
        <f t="shared" si="507"/>
        <v>B</v>
      </c>
    </row>
    <row r="638" spans="1:112" ht="14.4">
      <c r="A638" s="138">
        <v>597</v>
      </c>
      <c r="B638" s="354"/>
      <c r="C638" s="355"/>
      <c r="D638" s="213"/>
      <c r="E638" s="213"/>
      <c r="F638" s="185"/>
      <c r="G638" s="213"/>
      <c r="H638" s="355"/>
      <c r="I638" s="237">
        <v>0</v>
      </c>
      <c r="J638" s="236">
        <f t="shared" si="508"/>
        <v>0</v>
      </c>
      <c r="K638" s="387">
        <f>IF(D638="昼間",参照!$E$4,IF(D638="夜間等",参照!$E$5,IF(D638="通信",参照!$E$6,0)))</f>
        <v>0</v>
      </c>
      <c r="L638" s="240">
        <f t="shared" si="509"/>
        <v>0</v>
      </c>
      <c r="M638" s="241">
        <f t="shared" si="510"/>
        <v>0</v>
      </c>
      <c r="N638" s="238"/>
      <c r="O638" s="238">
        <f t="shared" si="511"/>
        <v>0</v>
      </c>
      <c r="P638" s="389">
        <v>0</v>
      </c>
      <c r="Q638" s="392">
        <f>IF(D638="昼間",参照!$F$4,IF(D638="夜間等",参照!$F$5,IF(D638="通信",参照!$F$6,0)))</f>
        <v>0</v>
      </c>
      <c r="R638" s="240">
        <f t="shared" si="512"/>
        <v>0</v>
      </c>
      <c r="S638" s="214"/>
      <c r="T638" s="384">
        <f t="shared" si="513"/>
        <v>0</v>
      </c>
      <c r="U638" s="382">
        <f t="shared" si="514"/>
        <v>0</v>
      </c>
      <c r="V638" s="380">
        <f t="shared" si="515"/>
        <v>0</v>
      </c>
      <c r="W638" s="378">
        <f t="shared" si="516"/>
        <v>0</v>
      </c>
      <c r="X638" s="386" t="str">
        <f t="shared" si="486"/>
        <v>0</v>
      </c>
      <c r="Y638" s="379">
        <f t="shared" si="517"/>
        <v>0</v>
      </c>
      <c r="Z638" s="441"/>
      <c r="AA638" s="441"/>
      <c r="AB638" s="445">
        <f t="shared" si="518"/>
        <v>0</v>
      </c>
      <c r="AC638" s="356">
        <f t="shared" si="519"/>
        <v>0</v>
      </c>
      <c r="AD638" s="123">
        <f t="shared" si="487"/>
        <v>0</v>
      </c>
      <c r="AE638" s="123">
        <f t="shared" si="488"/>
        <v>0</v>
      </c>
      <c r="AF638" s="183"/>
      <c r="AG638" s="32"/>
      <c r="AH638" s="97"/>
      <c r="AI638" s="33"/>
      <c r="AJ638" s="97"/>
      <c r="AK638" s="33"/>
      <c r="AL638" s="97"/>
      <c r="AM638" s="98"/>
      <c r="AN638" s="99"/>
      <c r="AO638" s="147"/>
      <c r="AP638" s="147"/>
      <c r="AQ638" s="147"/>
      <c r="AR638" s="147"/>
      <c r="AS638" s="33"/>
      <c r="AT638" s="308">
        <f t="shared" si="489"/>
        <v>0</v>
      </c>
      <c r="AU638" s="295">
        <f t="shared" si="490"/>
        <v>0</v>
      </c>
      <c r="AV638" s="295">
        <f t="shared" si="491"/>
        <v>0</v>
      </c>
      <c r="AW638" s="295">
        <f t="shared" si="492"/>
        <v>0</v>
      </c>
      <c r="AX638" s="295">
        <f t="shared" si="493"/>
        <v>0</v>
      </c>
      <c r="AY638" s="295">
        <f t="shared" si="494"/>
        <v>0</v>
      </c>
      <c r="AZ638" s="295">
        <f t="shared" si="495"/>
        <v>0</v>
      </c>
      <c r="BA638" s="295">
        <f t="shared" si="496"/>
        <v>0</v>
      </c>
      <c r="BB638" s="310">
        <f t="shared" si="497"/>
        <v>0</v>
      </c>
      <c r="BC638" s="308">
        <f t="shared" si="498"/>
        <v>0</v>
      </c>
      <c r="BD638" s="308">
        <f t="shared" si="499"/>
        <v>0</v>
      </c>
      <c r="BE638" s="295">
        <f t="shared" si="500"/>
        <v>0</v>
      </c>
      <c r="BF638" s="308">
        <f t="shared" si="501"/>
        <v>0</v>
      </c>
      <c r="BG638" s="295">
        <f t="shared" si="502"/>
        <v>0</v>
      </c>
      <c r="BH638" s="308">
        <f t="shared" si="503"/>
        <v>0</v>
      </c>
      <c r="BI638" s="295">
        <f t="shared" si="504"/>
        <v>0</v>
      </c>
      <c r="BJ638" s="295">
        <f t="shared" si="505"/>
        <v>0</v>
      </c>
      <c r="BK638" s="310">
        <f t="shared" si="506"/>
        <v>0</v>
      </c>
      <c r="BL638" s="317">
        <f t="shared" si="520"/>
        <v>0</v>
      </c>
      <c r="BM638" s="299">
        <f t="shared" si="520"/>
        <v>0</v>
      </c>
      <c r="BN638" s="299">
        <f t="shared" si="521"/>
        <v>0</v>
      </c>
      <c r="BO638" s="299">
        <f t="shared" si="520"/>
        <v>0</v>
      </c>
      <c r="BP638" s="299">
        <f t="shared" si="522"/>
        <v>0</v>
      </c>
      <c r="BQ638" s="299">
        <f t="shared" si="520"/>
        <v>0</v>
      </c>
      <c r="BR638" s="299">
        <f t="shared" si="523"/>
        <v>0</v>
      </c>
      <c r="BS638" s="299">
        <f t="shared" si="524"/>
        <v>0</v>
      </c>
      <c r="BT638" s="318">
        <f t="shared" si="524"/>
        <v>0</v>
      </c>
      <c r="BU638" s="450">
        <f t="shared" si="525"/>
        <v>0</v>
      </c>
      <c r="BV638" s="451">
        <f t="shared" si="526"/>
        <v>0</v>
      </c>
      <c r="BW638" s="451">
        <f t="shared" si="527"/>
        <v>0</v>
      </c>
      <c r="BX638" s="451">
        <f t="shared" si="528"/>
        <v>0</v>
      </c>
      <c r="BY638" s="451">
        <f t="shared" si="529"/>
        <v>0</v>
      </c>
      <c r="BZ638" s="451">
        <f t="shared" si="530"/>
        <v>0</v>
      </c>
      <c r="CA638" s="451">
        <f t="shared" si="531"/>
        <v>0</v>
      </c>
      <c r="CB638" s="451">
        <f t="shared" si="532"/>
        <v>0</v>
      </c>
      <c r="CC638" s="451">
        <f t="shared" si="533"/>
        <v>0</v>
      </c>
      <c r="CD638" s="452">
        <f t="shared" si="534"/>
        <v>0</v>
      </c>
      <c r="CE638" s="453">
        <f>IF($AF638="3/3",$R638*参照!$J$4,IF($AF638="2/3",$R638*参照!$J$5,IF($AF638="1/3",$R638*参照!$J$6,IF($AF638="1/4(多子)",$R638*参照!$J$4,IF($AF638="1/4(工･農)",$R638*参照!$J$7,IF($AF638="3/3(多子)",$R638*参照!$J$4,IF($AF638="2/3(多子)",$R638*参照!$J$4,IF($AF638="1/3(多子)",$R638*参照!$J$4,IF($AF638="多子世帯",$R638*参照!$J$4,)))))))))</f>
        <v>0</v>
      </c>
      <c r="CF638" s="454" t="b">
        <f>IF(AH638="3/3",$M638*参照!$I$4,IF(AH638="2/3",$M638*参照!$I$5,IF(AH638="1/3",$M638*参照!$I$6,IF(AH638="1/4(多子)",$M638*参照!$I$4,IF(AH638="1/4(工･農)",$M638*参照!$I$7,IF(AH638="3/3(多子)",$M638*参照!$I$4,IF(AH638="2/3(多子)",$M638*参照!$I$4,IF(AH638="1/3(多子)",$M638*参照!$I$4,IF(AH638="多子世帯",$M638*参照!$I$4,IF(AH638="対象外",0))))))))))</f>
        <v>0</v>
      </c>
      <c r="CG638" s="454" t="b">
        <f>IF(AI638="3/3",$M638*参照!$I$4,IF(AI638="2/3",$M638*参照!$I$5,IF(AI638="1/3",$M638*参照!$I$6,IF(AI638="1/4(多子)",$M638*参照!$I$4,IF(AI638="1/4(工･農)",$M638*参照!$I$7,IF(AI638="3/3(多子)",$M638*参照!$I$4,IF(AI638="2/3(多子)",$M638*参照!$I$4,IF(AI638="1/3(多子)",$M638*参照!$I$4,IF(AI638="多子世帯",$M638*参照!$I$4,IF(AI638="対象外",0))))))))))</f>
        <v>0</v>
      </c>
      <c r="CH638" s="454" t="b">
        <f>IF(AJ638="3/3",$M638*参照!$I$4,IF(AJ638="2/3",$M638*参照!$I$5,IF(AJ638="1/3",$M638*参照!$I$6,IF(AJ638="1/4(多子)",$M638*参照!$I$4,IF(AJ638="1/4(工･農)",$M638*参照!$I$7,IF(AJ638="3/3(多子)",$M638*参照!$I$4,IF(AJ638="2/3(多子)",$M638*参照!$I$4,IF(AJ638="1/3(多子)",$M638*参照!$I$4,IF(AJ638="多子世帯",$M638*参照!$I$4,IF(AJ638="対象外",0))))))))))</f>
        <v>0</v>
      </c>
      <c r="CI638" s="454" t="b">
        <f>IF(AK638="3/3",$M638*参照!$I$4,IF(AK638="2/3",$M638*参照!$I$5,IF(AK638="1/3",$M638*参照!$I$6,IF(AK638="1/4(多子)",$M638*参照!$I$4,IF(AK638="1/4(工･農)",$M638*参照!$I$7,IF(AK638="3/3(多子)",$M638*参照!$I$4,IF(AK638="2/3(多子)",$M638*参照!$I$4,IF(AK638="1/3(多子)",$M638*参照!$I$4,IF(AK638="多子世帯",$M638*参照!$I$4,IF(AK638="対象外",0))))))))))</f>
        <v>0</v>
      </c>
      <c r="CJ638" s="454" t="b">
        <f>IF(AL638="3/3",$M638*参照!$I$4,IF(AL638="2/3",$M638*参照!$I$5,IF(AL638="1/3",$M638*参照!$I$6,IF(AL638="1/4(多子)",$M638*参照!$I$4,IF(AL638="1/4(工･農)",$M638*参照!$I$7,IF(AL638="3/3(多子)",$M638*参照!$I$4,IF(AL638="2/3(多子)",$M638*参照!$I$4,IF(AL638="1/3(多子)",$M638*参照!$I$4,IF(AL638="多子世帯",$M638*参照!$I$4,IF(AL638="対象外",0))))))))))</f>
        <v>0</v>
      </c>
      <c r="CK638" s="454" t="b">
        <f>IF(AM638="3/3",$M638*参照!$I$4,IF(AM638="2/3",$M638*参照!$I$5,IF(AM638="1/3",$M638*参照!$I$6,IF(AM638="1/4(多子)",$M638*参照!$I$4,IF(AM638="1/4(工･農)",$M638*参照!$I$7,IF(AM638="3/3(多子)",$M638*参照!$I$4,IF(AM638="2/3(多子)",$M638*参照!$I$4,IF(AM638="1/3(多子)",$M638*参照!$I$4,IF(AM638="多子世帯",$M638*参照!$I$4,IF(AM638="対象外",0))))))))))</f>
        <v>0</v>
      </c>
      <c r="CL638" s="454" t="b">
        <f>IF(AN638="3/3",$M638*参照!$I$4,IF(AN638="2/3",$M638*参照!$I$5,IF(AN638="1/3",$M638*参照!$I$6,IF(AN638="1/4(多子)",$M638*参照!$I$4,IF(AN638="1/4(工･農)",$M638*参照!$I$7,IF(AN638="3/3(多子)",$M638*参照!$I$4,IF(AN638="2/3(多子)",$M638*参照!$I$4,IF(AN638="1/3(多子)",$M638*参照!$I$4,IF(AN638="多子世帯",$M638*参照!$I$4,IF(AN638="対象外",0))))))))))</f>
        <v>0</v>
      </c>
      <c r="CM638" s="454" t="b">
        <f>IF(AO638="3/3",$M638*参照!$I$4,IF(AO638="2/3",$M638*参照!$I$5,IF(AO638="1/3",$M638*参照!$I$6,IF(AO638="1/4(多子)",$M638*参照!$I$4,IF(AO638="1/4(工･農)",$M638*参照!$I$7,IF(AO638="3/3(多子)",$M638*参照!$I$4,IF(AO638="2/3(多子)",$M638*参照!$I$4,IF(AO638="1/3(多子)",$M638*参照!$I$4,IF(AO638="多子世帯",$M638*参照!$I$4,IF(AO638="対象外",0))))))))))</f>
        <v>0</v>
      </c>
      <c r="CN638" s="454" t="b">
        <f>IF(AP638="3/3",$M638*参照!$I$4,IF(AP638="2/3",$M638*参照!$I$5,IF(AP638="1/3",$M638*参照!$I$6,IF(AP638="1/4(多子)",$M638*参照!$I$4,IF(AP638="1/4(工･農)",$M638*参照!$I$7,IF(AP638="3/3(多子)",$M638*参照!$I$4,IF(AP638="2/3(多子)",$M638*参照!$I$4,IF(AP638="1/3(多子)",$M638*参照!$I$4,IF(AP638="多子世帯",$M638*参照!$I$4,IF(AP638="対象外",0))))))))))</f>
        <v>0</v>
      </c>
      <c r="CO638" s="454" t="b">
        <f>IF(AQ638="3/3",$M638*参照!$I$4,IF(AQ638="2/3",$M638*参照!$I$5,IF(AQ638="1/3",$M638*参照!$I$6,IF(AQ638="1/4(多子)",$M638*参照!$I$4,IF(AQ638="1/4(工･農)",$M638*参照!$I$7,IF(AQ638="3/3(多子)",$M638*参照!$I$4,IF(AQ638="2/3(多子)",$M638*参照!$I$4,IF(AQ638="1/3(多子)",$M638*参照!$I$4,IF(AQ638="多子世帯",$M638*参照!$I$4,IF(AQ638="対象外",0))))))))))</f>
        <v>0</v>
      </c>
      <c r="CP638" s="454" t="b">
        <f>IF(AR638="3/3",$M638*参照!$I$4,IF(AR638="2/3",$M638*参照!$I$5,IF(AR638="1/3",$M638*参照!$I$6,IF(AR638="1/4(多子)",$M638*参照!$I$4,IF(AR638="1/4(工･農)",$M638*参照!$I$7,IF(AR638="3/3(多子)",$M638*参照!$I$4,IF(AR638="2/3(多子)",$M638*参照!$I$4,IF(AR638="1/3(多子)",$M638*参照!$I$4,IF(AR638="多子世帯",$M638*参照!$I$4,IF(AR638="対象外",0))))))))))</f>
        <v>0</v>
      </c>
      <c r="CQ638" s="455" t="b">
        <f>IF(AS638="3/3",$M638*参照!$I$4,IF(AS638="2/3",$M638*参照!$I$5,IF(AS638="1/3",$M638*参照!$I$6,IF(AS638="1/4(多子)",$M638*参照!$I$4,IF(AS638="1/4(工･農)",$M638*参照!$I$7,IF(AS638="3/3(多子)",$M638*参照!$I$4,IF(AS638="2/3(多子)",$M638*参照!$I$4,IF(AS638="1/3(多子)",$M638*参照!$I$4,IF(AS638="多子世帯",$M638*参照!$I$4,IF(AS638="対象外",0))))))))))</f>
        <v>0</v>
      </c>
      <c r="CR638" s="456">
        <f t="shared" si="535"/>
        <v>0</v>
      </c>
      <c r="CS638" s="66"/>
      <c r="CT638" s="147"/>
      <c r="CU638" s="147"/>
      <c r="CV638" s="147"/>
      <c r="CW638" s="147"/>
      <c r="CX638" s="147"/>
      <c r="CY638" s="149"/>
      <c r="CZ638" s="100"/>
      <c r="DA638" s="147"/>
      <c r="DB638" s="147"/>
      <c r="DC638" s="147"/>
      <c r="DD638" s="147"/>
      <c r="DE638" s="147"/>
      <c r="DF638" s="148">
        <f t="shared" si="536"/>
        <v>0</v>
      </c>
      <c r="DG638" s="77">
        <f>IF(CD638=0,0,(ROUNDUP(O638*(BU638*参照!$C$5+BV638*参照!$C$6+BW638*参照!$C$7+BX638*参照!$C$8+BY638*参照!$C$9+BZ638*参照!$C$10+CA638*参照!$C$11+CB638*参照!$C$12+CC638*参照!$C$13)/CD638,-2)))</f>
        <v>0</v>
      </c>
      <c r="DH638" s="136" t="str">
        <f t="shared" si="507"/>
        <v>B</v>
      </c>
    </row>
    <row r="639" spans="1:112" ht="14.4">
      <c r="A639" s="138">
        <v>598</v>
      </c>
      <c r="B639" s="354"/>
      <c r="C639" s="355"/>
      <c r="D639" s="213"/>
      <c r="E639" s="213"/>
      <c r="F639" s="185"/>
      <c r="G639" s="213"/>
      <c r="H639" s="355"/>
      <c r="I639" s="237">
        <v>0</v>
      </c>
      <c r="J639" s="236">
        <f t="shared" si="508"/>
        <v>0</v>
      </c>
      <c r="K639" s="387">
        <f>IF(D639="昼間",参照!$E$4,IF(D639="夜間等",参照!$E$5,IF(D639="通信",参照!$E$6,0)))</f>
        <v>0</v>
      </c>
      <c r="L639" s="240">
        <f t="shared" si="509"/>
        <v>0</v>
      </c>
      <c r="M639" s="241">
        <f t="shared" si="510"/>
        <v>0</v>
      </c>
      <c r="N639" s="238"/>
      <c r="O639" s="238">
        <f t="shared" si="511"/>
        <v>0</v>
      </c>
      <c r="P639" s="389">
        <v>0</v>
      </c>
      <c r="Q639" s="392">
        <f>IF(D639="昼間",参照!$F$4,IF(D639="夜間等",参照!$F$5,IF(D639="通信",参照!$F$6,0)))</f>
        <v>0</v>
      </c>
      <c r="R639" s="240">
        <f t="shared" si="512"/>
        <v>0</v>
      </c>
      <c r="S639" s="214"/>
      <c r="T639" s="384">
        <f t="shared" si="513"/>
        <v>0</v>
      </c>
      <c r="U639" s="382">
        <f t="shared" si="514"/>
        <v>0</v>
      </c>
      <c r="V639" s="380">
        <f t="shared" si="515"/>
        <v>0</v>
      </c>
      <c r="W639" s="378">
        <f t="shared" si="516"/>
        <v>0</v>
      </c>
      <c r="X639" s="386" t="str">
        <f t="shared" si="486"/>
        <v>0</v>
      </c>
      <c r="Y639" s="379">
        <f t="shared" si="517"/>
        <v>0</v>
      </c>
      <c r="Z639" s="441"/>
      <c r="AA639" s="441"/>
      <c r="AB639" s="445">
        <f t="shared" si="518"/>
        <v>0</v>
      </c>
      <c r="AC639" s="356">
        <f t="shared" si="519"/>
        <v>0</v>
      </c>
      <c r="AD639" s="123">
        <f t="shared" si="487"/>
        <v>0</v>
      </c>
      <c r="AE639" s="123">
        <f t="shared" si="488"/>
        <v>0</v>
      </c>
      <c r="AF639" s="183"/>
      <c r="AG639" s="32"/>
      <c r="AH639" s="97"/>
      <c r="AI639" s="33"/>
      <c r="AJ639" s="97"/>
      <c r="AK639" s="33"/>
      <c r="AL639" s="97"/>
      <c r="AM639" s="98"/>
      <c r="AN639" s="99"/>
      <c r="AO639" s="147"/>
      <c r="AP639" s="147"/>
      <c r="AQ639" s="147"/>
      <c r="AR639" s="147"/>
      <c r="AS639" s="33"/>
      <c r="AT639" s="308">
        <f t="shared" si="489"/>
        <v>0</v>
      </c>
      <c r="AU639" s="295">
        <f t="shared" si="490"/>
        <v>0</v>
      </c>
      <c r="AV639" s="295">
        <f t="shared" si="491"/>
        <v>0</v>
      </c>
      <c r="AW639" s="295">
        <f t="shared" si="492"/>
        <v>0</v>
      </c>
      <c r="AX639" s="295">
        <f t="shared" si="493"/>
        <v>0</v>
      </c>
      <c r="AY639" s="295">
        <f t="shared" si="494"/>
        <v>0</v>
      </c>
      <c r="AZ639" s="295">
        <f t="shared" si="495"/>
        <v>0</v>
      </c>
      <c r="BA639" s="295">
        <f t="shared" si="496"/>
        <v>0</v>
      </c>
      <c r="BB639" s="310">
        <f t="shared" si="497"/>
        <v>0</v>
      </c>
      <c r="BC639" s="308">
        <f t="shared" si="498"/>
        <v>0</v>
      </c>
      <c r="BD639" s="308">
        <f t="shared" si="499"/>
        <v>0</v>
      </c>
      <c r="BE639" s="295">
        <f t="shared" si="500"/>
        <v>0</v>
      </c>
      <c r="BF639" s="308">
        <f t="shared" si="501"/>
        <v>0</v>
      </c>
      <c r="BG639" s="295">
        <f t="shared" si="502"/>
        <v>0</v>
      </c>
      <c r="BH639" s="308">
        <f t="shared" si="503"/>
        <v>0</v>
      </c>
      <c r="BI639" s="295">
        <f t="shared" si="504"/>
        <v>0</v>
      </c>
      <c r="BJ639" s="295">
        <f t="shared" si="505"/>
        <v>0</v>
      </c>
      <c r="BK639" s="310">
        <f t="shared" si="506"/>
        <v>0</v>
      </c>
      <c r="BL639" s="317">
        <f t="shared" si="520"/>
        <v>0</v>
      </c>
      <c r="BM639" s="299">
        <f t="shared" si="520"/>
        <v>0</v>
      </c>
      <c r="BN639" s="299">
        <f t="shared" si="521"/>
        <v>0</v>
      </c>
      <c r="BO639" s="299">
        <f t="shared" si="520"/>
        <v>0</v>
      </c>
      <c r="BP639" s="299">
        <f t="shared" si="522"/>
        <v>0</v>
      </c>
      <c r="BQ639" s="299">
        <f t="shared" si="520"/>
        <v>0</v>
      </c>
      <c r="BR639" s="299">
        <f t="shared" si="523"/>
        <v>0</v>
      </c>
      <c r="BS639" s="299">
        <f t="shared" si="524"/>
        <v>0</v>
      </c>
      <c r="BT639" s="318">
        <f t="shared" si="524"/>
        <v>0</v>
      </c>
      <c r="BU639" s="450">
        <f t="shared" si="525"/>
        <v>0</v>
      </c>
      <c r="BV639" s="451">
        <f t="shared" si="526"/>
        <v>0</v>
      </c>
      <c r="BW639" s="451">
        <f t="shared" si="527"/>
        <v>0</v>
      </c>
      <c r="BX639" s="451">
        <f t="shared" si="528"/>
        <v>0</v>
      </c>
      <c r="BY639" s="451">
        <f t="shared" si="529"/>
        <v>0</v>
      </c>
      <c r="BZ639" s="451">
        <f t="shared" si="530"/>
        <v>0</v>
      </c>
      <c r="CA639" s="451">
        <f t="shared" si="531"/>
        <v>0</v>
      </c>
      <c r="CB639" s="451">
        <f t="shared" si="532"/>
        <v>0</v>
      </c>
      <c r="CC639" s="451">
        <f t="shared" si="533"/>
        <v>0</v>
      </c>
      <c r="CD639" s="452">
        <f t="shared" si="534"/>
        <v>0</v>
      </c>
      <c r="CE639" s="453">
        <f>IF($AF639="3/3",$R639*参照!$J$4,IF($AF639="2/3",$R639*参照!$J$5,IF($AF639="1/3",$R639*参照!$J$6,IF($AF639="1/4(多子)",$R639*参照!$J$4,IF($AF639="1/4(工･農)",$R639*参照!$J$7,IF($AF639="3/3(多子)",$R639*参照!$J$4,IF($AF639="2/3(多子)",$R639*参照!$J$4,IF($AF639="1/3(多子)",$R639*参照!$J$4,IF($AF639="多子世帯",$R639*参照!$J$4,)))))))))</f>
        <v>0</v>
      </c>
      <c r="CF639" s="454" t="b">
        <f>IF(AH639="3/3",$M639*参照!$I$4,IF(AH639="2/3",$M639*参照!$I$5,IF(AH639="1/3",$M639*参照!$I$6,IF(AH639="1/4(多子)",$M639*参照!$I$4,IF(AH639="1/4(工･農)",$M639*参照!$I$7,IF(AH639="3/3(多子)",$M639*参照!$I$4,IF(AH639="2/3(多子)",$M639*参照!$I$4,IF(AH639="1/3(多子)",$M639*参照!$I$4,IF(AH639="多子世帯",$M639*参照!$I$4,IF(AH639="対象外",0))))))))))</f>
        <v>0</v>
      </c>
      <c r="CG639" s="454" t="b">
        <f>IF(AI639="3/3",$M639*参照!$I$4,IF(AI639="2/3",$M639*参照!$I$5,IF(AI639="1/3",$M639*参照!$I$6,IF(AI639="1/4(多子)",$M639*参照!$I$4,IF(AI639="1/4(工･農)",$M639*参照!$I$7,IF(AI639="3/3(多子)",$M639*参照!$I$4,IF(AI639="2/3(多子)",$M639*参照!$I$4,IF(AI639="1/3(多子)",$M639*参照!$I$4,IF(AI639="多子世帯",$M639*参照!$I$4,IF(AI639="対象外",0))))))))))</f>
        <v>0</v>
      </c>
      <c r="CH639" s="454" t="b">
        <f>IF(AJ639="3/3",$M639*参照!$I$4,IF(AJ639="2/3",$M639*参照!$I$5,IF(AJ639="1/3",$M639*参照!$I$6,IF(AJ639="1/4(多子)",$M639*参照!$I$4,IF(AJ639="1/4(工･農)",$M639*参照!$I$7,IF(AJ639="3/3(多子)",$M639*参照!$I$4,IF(AJ639="2/3(多子)",$M639*参照!$I$4,IF(AJ639="1/3(多子)",$M639*参照!$I$4,IF(AJ639="多子世帯",$M639*参照!$I$4,IF(AJ639="対象外",0))))))))))</f>
        <v>0</v>
      </c>
      <c r="CI639" s="454" t="b">
        <f>IF(AK639="3/3",$M639*参照!$I$4,IF(AK639="2/3",$M639*参照!$I$5,IF(AK639="1/3",$M639*参照!$I$6,IF(AK639="1/4(多子)",$M639*参照!$I$4,IF(AK639="1/4(工･農)",$M639*参照!$I$7,IF(AK639="3/3(多子)",$M639*参照!$I$4,IF(AK639="2/3(多子)",$M639*参照!$I$4,IF(AK639="1/3(多子)",$M639*参照!$I$4,IF(AK639="多子世帯",$M639*参照!$I$4,IF(AK639="対象外",0))))))))))</f>
        <v>0</v>
      </c>
      <c r="CJ639" s="454" t="b">
        <f>IF(AL639="3/3",$M639*参照!$I$4,IF(AL639="2/3",$M639*参照!$I$5,IF(AL639="1/3",$M639*参照!$I$6,IF(AL639="1/4(多子)",$M639*参照!$I$4,IF(AL639="1/4(工･農)",$M639*参照!$I$7,IF(AL639="3/3(多子)",$M639*参照!$I$4,IF(AL639="2/3(多子)",$M639*参照!$I$4,IF(AL639="1/3(多子)",$M639*参照!$I$4,IF(AL639="多子世帯",$M639*参照!$I$4,IF(AL639="対象外",0))))))))))</f>
        <v>0</v>
      </c>
      <c r="CK639" s="454" t="b">
        <f>IF(AM639="3/3",$M639*参照!$I$4,IF(AM639="2/3",$M639*参照!$I$5,IF(AM639="1/3",$M639*参照!$I$6,IF(AM639="1/4(多子)",$M639*参照!$I$4,IF(AM639="1/4(工･農)",$M639*参照!$I$7,IF(AM639="3/3(多子)",$M639*参照!$I$4,IF(AM639="2/3(多子)",$M639*参照!$I$4,IF(AM639="1/3(多子)",$M639*参照!$I$4,IF(AM639="多子世帯",$M639*参照!$I$4,IF(AM639="対象外",0))))))))))</f>
        <v>0</v>
      </c>
      <c r="CL639" s="454" t="b">
        <f>IF(AN639="3/3",$M639*参照!$I$4,IF(AN639="2/3",$M639*参照!$I$5,IF(AN639="1/3",$M639*参照!$I$6,IF(AN639="1/4(多子)",$M639*参照!$I$4,IF(AN639="1/4(工･農)",$M639*参照!$I$7,IF(AN639="3/3(多子)",$M639*参照!$I$4,IF(AN639="2/3(多子)",$M639*参照!$I$4,IF(AN639="1/3(多子)",$M639*参照!$I$4,IF(AN639="多子世帯",$M639*参照!$I$4,IF(AN639="対象外",0))))))))))</f>
        <v>0</v>
      </c>
      <c r="CM639" s="454" t="b">
        <f>IF(AO639="3/3",$M639*参照!$I$4,IF(AO639="2/3",$M639*参照!$I$5,IF(AO639="1/3",$M639*参照!$I$6,IF(AO639="1/4(多子)",$M639*参照!$I$4,IF(AO639="1/4(工･農)",$M639*参照!$I$7,IF(AO639="3/3(多子)",$M639*参照!$I$4,IF(AO639="2/3(多子)",$M639*参照!$I$4,IF(AO639="1/3(多子)",$M639*参照!$I$4,IF(AO639="多子世帯",$M639*参照!$I$4,IF(AO639="対象外",0))))))))))</f>
        <v>0</v>
      </c>
      <c r="CN639" s="454" t="b">
        <f>IF(AP639="3/3",$M639*参照!$I$4,IF(AP639="2/3",$M639*参照!$I$5,IF(AP639="1/3",$M639*参照!$I$6,IF(AP639="1/4(多子)",$M639*参照!$I$4,IF(AP639="1/4(工･農)",$M639*参照!$I$7,IF(AP639="3/3(多子)",$M639*参照!$I$4,IF(AP639="2/3(多子)",$M639*参照!$I$4,IF(AP639="1/3(多子)",$M639*参照!$I$4,IF(AP639="多子世帯",$M639*参照!$I$4,IF(AP639="対象外",0))))))))))</f>
        <v>0</v>
      </c>
      <c r="CO639" s="454" t="b">
        <f>IF(AQ639="3/3",$M639*参照!$I$4,IF(AQ639="2/3",$M639*参照!$I$5,IF(AQ639="1/3",$M639*参照!$I$6,IF(AQ639="1/4(多子)",$M639*参照!$I$4,IF(AQ639="1/4(工･農)",$M639*参照!$I$7,IF(AQ639="3/3(多子)",$M639*参照!$I$4,IF(AQ639="2/3(多子)",$M639*参照!$I$4,IF(AQ639="1/3(多子)",$M639*参照!$I$4,IF(AQ639="多子世帯",$M639*参照!$I$4,IF(AQ639="対象外",0))))))))))</f>
        <v>0</v>
      </c>
      <c r="CP639" s="454" t="b">
        <f>IF(AR639="3/3",$M639*参照!$I$4,IF(AR639="2/3",$M639*参照!$I$5,IF(AR639="1/3",$M639*参照!$I$6,IF(AR639="1/4(多子)",$M639*参照!$I$4,IF(AR639="1/4(工･農)",$M639*参照!$I$7,IF(AR639="3/3(多子)",$M639*参照!$I$4,IF(AR639="2/3(多子)",$M639*参照!$I$4,IF(AR639="1/3(多子)",$M639*参照!$I$4,IF(AR639="多子世帯",$M639*参照!$I$4,IF(AR639="対象外",0))))))))))</f>
        <v>0</v>
      </c>
      <c r="CQ639" s="455" t="b">
        <f>IF(AS639="3/3",$M639*参照!$I$4,IF(AS639="2/3",$M639*参照!$I$5,IF(AS639="1/3",$M639*参照!$I$6,IF(AS639="1/4(多子)",$M639*参照!$I$4,IF(AS639="1/4(工･農)",$M639*参照!$I$7,IF(AS639="3/3(多子)",$M639*参照!$I$4,IF(AS639="2/3(多子)",$M639*参照!$I$4,IF(AS639="1/3(多子)",$M639*参照!$I$4,IF(AS639="多子世帯",$M639*参照!$I$4,IF(AS639="対象外",0))))))))))</f>
        <v>0</v>
      </c>
      <c r="CR639" s="456">
        <f t="shared" si="535"/>
        <v>0</v>
      </c>
      <c r="CS639" s="66"/>
      <c r="CT639" s="147"/>
      <c r="CU639" s="147"/>
      <c r="CV639" s="147"/>
      <c r="CW639" s="147"/>
      <c r="CX639" s="147"/>
      <c r="CY639" s="149"/>
      <c r="CZ639" s="100"/>
      <c r="DA639" s="147"/>
      <c r="DB639" s="147"/>
      <c r="DC639" s="147"/>
      <c r="DD639" s="147"/>
      <c r="DE639" s="147"/>
      <c r="DF639" s="148">
        <f t="shared" si="536"/>
        <v>0</v>
      </c>
      <c r="DG639" s="77">
        <f>IF(CD639=0,0,(ROUNDUP(O639*(BU639*参照!$C$5+BV639*参照!$C$6+BW639*参照!$C$7+BX639*参照!$C$8+BY639*参照!$C$9+BZ639*参照!$C$10+CA639*参照!$C$11+CB639*参照!$C$12+CC639*参照!$C$13)/CD639,-2)))</f>
        <v>0</v>
      </c>
      <c r="DH639" s="136" t="str">
        <f t="shared" si="507"/>
        <v>B</v>
      </c>
    </row>
    <row r="640" spans="1:112" ht="14.4">
      <c r="A640" s="138">
        <v>599</v>
      </c>
      <c r="B640" s="354"/>
      <c r="C640" s="355"/>
      <c r="D640" s="213"/>
      <c r="E640" s="213"/>
      <c r="F640" s="185"/>
      <c r="G640" s="213"/>
      <c r="H640" s="355"/>
      <c r="I640" s="237">
        <v>0</v>
      </c>
      <c r="J640" s="236">
        <f t="shared" si="508"/>
        <v>0</v>
      </c>
      <c r="K640" s="387">
        <f>IF(D640="昼間",参照!$E$4,IF(D640="夜間等",参照!$E$5,IF(D640="通信",参照!$E$6,0)))</f>
        <v>0</v>
      </c>
      <c r="L640" s="240">
        <f t="shared" si="509"/>
        <v>0</v>
      </c>
      <c r="M640" s="241">
        <f t="shared" si="510"/>
        <v>0</v>
      </c>
      <c r="N640" s="238"/>
      <c r="O640" s="238">
        <f t="shared" si="511"/>
        <v>0</v>
      </c>
      <c r="P640" s="389">
        <v>0</v>
      </c>
      <c r="Q640" s="392">
        <f>IF(D640="昼間",参照!$F$4,IF(D640="夜間等",参照!$F$5,IF(D640="通信",参照!$F$6,0)))</f>
        <v>0</v>
      </c>
      <c r="R640" s="240">
        <f t="shared" si="512"/>
        <v>0</v>
      </c>
      <c r="S640" s="214"/>
      <c r="T640" s="384">
        <f t="shared" si="513"/>
        <v>0</v>
      </c>
      <c r="U640" s="382">
        <f t="shared" si="514"/>
        <v>0</v>
      </c>
      <c r="V640" s="380">
        <f t="shared" si="515"/>
        <v>0</v>
      </c>
      <c r="W640" s="378">
        <f t="shared" si="516"/>
        <v>0</v>
      </c>
      <c r="X640" s="386" t="str">
        <f t="shared" si="486"/>
        <v>0</v>
      </c>
      <c r="Y640" s="379">
        <f t="shared" si="517"/>
        <v>0</v>
      </c>
      <c r="Z640" s="441"/>
      <c r="AA640" s="441"/>
      <c r="AB640" s="445">
        <f t="shared" si="518"/>
        <v>0</v>
      </c>
      <c r="AC640" s="356">
        <f t="shared" si="519"/>
        <v>0</v>
      </c>
      <c r="AD640" s="123">
        <f t="shared" si="487"/>
        <v>0</v>
      </c>
      <c r="AE640" s="123">
        <f t="shared" si="488"/>
        <v>0</v>
      </c>
      <c r="AF640" s="183"/>
      <c r="AG640" s="32"/>
      <c r="AH640" s="97"/>
      <c r="AI640" s="33"/>
      <c r="AJ640" s="97"/>
      <c r="AK640" s="33"/>
      <c r="AL640" s="97"/>
      <c r="AM640" s="98"/>
      <c r="AN640" s="99"/>
      <c r="AO640" s="147"/>
      <c r="AP640" s="147"/>
      <c r="AQ640" s="147"/>
      <c r="AR640" s="147"/>
      <c r="AS640" s="33"/>
      <c r="AT640" s="308">
        <f t="shared" si="489"/>
        <v>0</v>
      </c>
      <c r="AU640" s="295">
        <f t="shared" si="490"/>
        <v>0</v>
      </c>
      <c r="AV640" s="295">
        <f t="shared" si="491"/>
        <v>0</v>
      </c>
      <c r="AW640" s="295">
        <f t="shared" si="492"/>
        <v>0</v>
      </c>
      <c r="AX640" s="295">
        <f t="shared" si="493"/>
        <v>0</v>
      </c>
      <c r="AY640" s="295">
        <f t="shared" si="494"/>
        <v>0</v>
      </c>
      <c r="AZ640" s="295">
        <f t="shared" si="495"/>
        <v>0</v>
      </c>
      <c r="BA640" s="295">
        <f t="shared" si="496"/>
        <v>0</v>
      </c>
      <c r="BB640" s="310">
        <f t="shared" si="497"/>
        <v>0</v>
      </c>
      <c r="BC640" s="308">
        <f t="shared" si="498"/>
        <v>0</v>
      </c>
      <c r="BD640" s="308">
        <f t="shared" si="499"/>
        <v>0</v>
      </c>
      <c r="BE640" s="295">
        <f t="shared" si="500"/>
        <v>0</v>
      </c>
      <c r="BF640" s="308">
        <f t="shared" si="501"/>
        <v>0</v>
      </c>
      <c r="BG640" s="295">
        <f t="shared" si="502"/>
        <v>0</v>
      </c>
      <c r="BH640" s="308">
        <f t="shared" si="503"/>
        <v>0</v>
      </c>
      <c r="BI640" s="295">
        <f t="shared" si="504"/>
        <v>0</v>
      </c>
      <c r="BJ640" s="295">
        <f t="shared" si="505"/>
        <v>0</v>
      </c>
      <c r="BK640" s="310">
        <f t="shared" si="506"/>
        <v>0</v>
      </c>
      <c r="BL640" s="317">
        <f t="shared" si="520"/>
        <v>0</v>
      </c>
      <c r="BM640" s="299">
        <f t="shared" si="520"/>
        <v>0</v>
      </c>
      <c r="BN640" s="299">
        <f t="shared" si="521"/>
        <v>0</v>
      </c>
      <c r="BO640" s="299">
        <f t="shared" si="520"/>
        <v>0</v>
      </c>
      <c r="BP640" s="299">
        <f t="shared" si="522"/>
        <v>0</v>
      </c>
      <c r="BQ640" s="299">
        <f t="shared" si="520"/>
        <v>0</v>
      </c>
      <c r="BR640" s="299">
        <f t="shared" si="523"/>
        <v>0</v>
      </c>
      <c r="BS640" s="299">
        <f t="shared" si="524"/>
        <v>0</v>
      </c>
      <c r="BT640" s="318">
        <f t="shared" si="524"/>
        <v>0</v>
      </c>
      <c r="BU640" s="450">
        <f t="shared" si="525"/>
        <v>0</v>
      </c>
      <c r="BV640" s="451">
        <f t="shared" si="526"/>
        <v>0</v>
      </c>
      <c r="BW640" s="451">
        <f t="shared" si="527"/>
        <v>0</v>
      </c>
      <c r="BX640" s="451">
        <f t="shared" si="528"/>
        <v>0</v>
      </c>
      <c r="BY640" s="451">
        <f t="shared" si="529"/>
        <v>0</v>
      </c>
      <c r="BZ640" s="451">
        <f t="shared" si="530"/>
        <v>0</v>
      </c>
      <c r="CA640" s="451">
        <f t="shared" si="531"/>
        <v>0</v>
      </c>
      <c r="CB640" s="451">
        <f t="shared" si="532"/>
        <v>0</v>
      </c>
      <c r="CC640" s="451">
        <f t="shared" si="533"/>
        <v>0</v>
      </c>
      <c r="CD640" s="452">
        <f t="shared" si="534"/>
        <v>0</v>
      </c>
      <c r="CE640" s="453">
        <f>IF($AF640="3/3",$R640*参照!$J$4,IF($AF640="2/3",$R640*参照!$J$5,IF($AF640="1/3",$R640*参照!$J$6,IF($AF640="1/4(多子)",$R640*参照!$J$4,IF($AF640="1/4(工･農)",$R640*参照!$J$7,IF($AF640="3/3(多子)",$R640*参照!$J$4,IF($AF640="2/3(多子)",$R640*参照!$J$4,IF($AF640="1/3(多子)",$R640*参照!$J$4,IF($AF640="多子世帯",$R640*参照!$J$4,)))))))))</f>
        <v>0</v>
      </c>
      <c r="CF640" s="454" t="b">
        <f>IF(AH640="3/3",$M640*参照!$I$4,IF(AH640="2/3",$M640*参照!$I$5,IF(AH640="1/3",$M640*参照!$I$6,IF(AH640="1/4(多子)",$M640*参照!$I$4,IF(AH640="1/4(工･農)",$M640*参照!$I$7,IF(AH640="3/3(多子)",$M640*参照!$I$4,IF(AH640="2/3(多子)",$M640*参照!$I$4,IF(AH640="1/3(多子)",$M640*参照!$I$4,IF(AH640="多子世帯",$M640*参照!$I$4,IF(AH640="対象外",0))))))))))</f>
        <v>0</v>
      </c>
      <c r="CG640" s="454" t="b">
        <f>IF(AI640="3/3",$M640*参照!$I$4,IF(AI640="2/3",$M640*参照!$I$5,IF(AI640="1/3",$M640*参照!$I$6,IF(AI640="1/4(多子)",$M640*参照!$I$4,IF(AI640="1/4(工･農)",$M640*参照!$I$7,IF(AI640="3/3(多子)",$M640*参照!$I$4,IF(AI640="2/3(多子)",$M640*参照!$I$4,IF(AI640="1/3(多子)",$M640*参照!$I$4,IF(AI640="多子世帯",$M640*参照!$I$4,IF(AI640="対象外",0))))))))))</f>
        <v>0</v>
      </c>
      <c r="CH640" s="454" t="b">
        <f>IF(AJ640="3/3",$M640*参照!$I$4,IF(AJ640="2/3",$M640*参照!$I$5,IF(AJ640="1/3",$M640*参照!$I$6,IF(AJ640="1/4(多子)",$M640*参照!$I$4,IF(AJ640="1/4(工･農)",$M640*参照!$I$7,IF(AJ640="3/3(多子)",$M640*参照!$I$4,IF(AJ640="2/3(多子)",$M640*参照!$I$4,IF(AJ640="1/3(多子)",$M640*参照!$I$4,IF(AJ640="多子世帯",$M640*参照!$I$4,IF(AJ640="対象外",0))))))))))</f>
        <v>0</v>
      </c>
      <c r="CI640" s="454" t="b">
        <f>IF(AK640="3/3",$M640*参照!$I$4,IF(AK640="2/3",$M640*参照!$I$5,IF(AK640="1/3",$M640*参照!$I$6,IF(AK640="1/4(多子)",$M640*参照!$I$4,IF(AK640="1/4(工･農)",$M640*参照!$I$7,IF(AK640="3/3(多子)",$M640*参照!$I$4,IF(AK640="2/3(多子)",$M640*参照!$I$4,IF(AK640="1/3(多子)",$M640*参照!$I$4,IF(AK640="多子世帯",$M640*参照!$I$4,IF(AK640="対象外",0))))))))))</f>
        <v>0</v>
      </c>
      <c r="CJ640" s="454" t="b">
        <f>IF(AL640="3/3",$M640*参照!$I$4,IF(AL640="2/3",$M640*参照!$I$5,IF(AL640="1/3",$M640*参照!$I$6,IF(AL640="1/4(多子)",$M640*参照!$I$4,IF(AL640="1/4(工･農)",$M640*参照!$I$7,IF(AL640="3/3(多子)",$M640*参照!$I$4,IF(AL640="2/3(多子)",$M640*参照!$I$4,IF(AL640="1/3(多子)",$M640*参照!$I$4,IF(AL640="多子世帯",$M640*参照!$I$4,IF(AL640="対象外",0))))))))))</f>
        <v>0</v>
      </c>
      <c r="CK640" s="454" t="b">
        <f>IF(AM640="3/3",$M640*参照!$I$4,IF(AM640="2/3",$M640*参照!$I$5,IF(AM640="1/3",$M640*参照!$I$6,IF(AM640="1/4(多子)",$M640*参照!$I$4,IF(AM640="1/4(工･農)",$M640*参照!$I$7,IF(AM640="3/3(多子)",$M640*参照!$I$4,IF(AM640="2/3(多子)",$M640*参照!$I$4,IF(AM640="1/3(多子)",$M640*参照!$I$4,IF(AM640="多子世帯",$M640*参照!$I$4,IF(AM640="対象外",0))))))))))</f>
        <v>0</v>
      </c>
      <c r="CL640" s="454" t="b">
        <f>IF(AN640="3/3",$M640*参照!$I$4,IF(AN640="2/3",$M640*参照!$I$5,IF(AN640="1/3",$M640*参照!$I$6,IF(AN640="1/4(多子)",$M640*参照!$I$4,IF(AN640="1/4(工･農)",$M640*参照!$I$7,IF(AN640="3/3(多子)",$M640*参照!$I$4,IF(AN640="2/3(多子)",$M640*参照!$I$4,IF(AN640="1/3(多子)",$M640*参照!$I$4,IF(AN640="多子世帯",$M640*参照!$I$4,IF(AN640="対象外",0))))))))))</f>
        <v>0</v>
      </c>
      <c r="CM640" s="454" t="b">
        <f>IF(AO640="3/3",$M640*参照!$I$4,IF(AO640="2/3",$M640*参照!$I$5,IF(AO640="1/3",$M640*参照!$I$6,IF(AO640="1/4(多子)",$M640*参照!$I$4,IF(AO640="1/4(工･農)",$M640*参照!$I$7,IF(AO640="3/3(多子)",$M640*参照!$I$4,IF(AO640="2/3(多子)",$M640*参照!$I$4,IF(AO640="1/3(多子)",$M640*参照!$I$4,IF(AO640="多子世帯",$M640*参照!$I$4,IF(AO640="対象外",0))))))))))</f>
        <v>0</v>
      </c>
      <c r="CN640" s="454" t="b">
        <f>IF(AP640="3/3",$M640*参照!$I$4,IF(AP640="2/3",$M640*参照!$I$5,IF(AP640="1/3",$M640*参照!$I$6,IF(AP640="1/4(多子)",$M640*参照!$I$4,IF(AP640="1/4(工･農)",$M640*参照!$I$7,IF(AP640="3/3(多子)",$M640*参照!$I$4,IF(AP640="2/3(多子)",$M640*参照!$I$4,IF(AP640="1/3(多子)",$M640*参照!$I$4,IF(AP640="多子世帯",$M640*参照!$I$4,IF(AP640="対象外",0))))))))))</f>
        <v>0</v>
      </c>
      <c r="CO640" s="454" t="b">
        <f>IF(AQ640="3/3",$M640*参照!$I$4,IF(AQ640="2/3",$M640*参照!$I$5,IF(AQ640="1/3",$M640*参照!$I$6,IF(AQ640="1/4(多子)",$M640*参照!$I$4,IF(AQ640="1/4(工･農)",$M640*参照!$I$7,IF(AQ640="3/3(多子)",$M640*参照!$I$4,IF(AQ640="2/3(多子)",$M640*参照!$I$4,IF(AQ640="1/3(多子)",$M640*参照!$I$4,IF(AQ640="多子世帯",$M640*参照!$I$4,IF(AQ640="対象外",0))))))))))</f>
        <v>0</v>
      </c>
      <c r="CP640" s="454" t="b">
        <f>IF(AR640="3/3",$M640*参照!$I$4,IF(AR640="2/3",$M640*参照!$I$5,IF(AR640="1/3",$M640*参照!$I$6,IF(AR640="1/4(多子)",$M640*参照!$I$4,IF(AR640="1/4(工･農)",$M640*参照!$I$7,IF(AR640="3/3(多子)",$M640*参照!$I$4,IF(AR640="2/3(多子)",$M640*参照!$I$4,IF(AR640="1/3(多子)",$M640*参照!$I$4,IF(AR640="多子世帯",$M640*参照!$I$4,IF(AR640="対象外",0))))))))))</f>
        <v>0</v>
      </c>
      <c r="CQ640" s="455" t="b">
        <f>IF(AS640="3/3",$M640*参照!$I$4,IF(AS640="2/3",$M640*参照!$I$5,IF(AS640="1/3",$M640*参照!$I$6,IF(AS640="1/4(多子)",$M640*参照!$I$4,IF(AS640="1/4(工･農)",$M640*参照!$I$7,IF(AS640="3/3(多子)",$M640*参照!$I$4,IF(AS640="2/3(多子)",$M640*参照!$I$4,IF(AS640="1/3(多子)",$M640*参照!$I$4,IF(AS640="多子世帯",$M640*参照!$I$4,IF(AS640="対象外",0))))))))))</f>
        <v>0</v>
      </c>
      <c r="CR640" s="456">
        <f t="shared" si="535"/>
        <v>0</v>
      </c>
      <c r="CS640" s="66"/>
      <c r="CT640" s="147"/>
      <c r="CU640" s="147"/>
      <c r="CV640" s="147"/>
      <c r="CW640" s="147"/>
      <c r="CX640" s="147"/>
      <c r="CY640" s="149"/>
      <c r="CZ640" s="100"/>
      <c r="DA640" s="147"/>
      <c r="DB640" s="147"/>
      <c r="DC640" s="147"/>
      <c r="DD640" s="147"/>
      <c r="DE640" s="147"/>
      <c r="DF640" s="148">
        <f t="shared" si="536"/>
        <v>0</v>
      </c>
      <c r="DG640" s="77">
        <f>IF(CD640=0,0,(ROUNDUP(O640*(BU640*参照!$C$5+BV640*参照!$C$6+BW640*参照!$C$7+BX640*参照!$C$8+BY640*参照!$C$9+BZ640*参照!$C$10+CA640*参照!$C$11+CB640*参照!$C$12+CC640*参照!$C$13)/CD640,-2)))</f>
        <v>0</v>
      </c>
      <c r="DH640" s="136" t="str">
        <f t="shared" si="507"/>
        <v>B</v>
      </c>
    </row>
    <row r="641" spans="1:112" ht="14.4">
      <c r="A641" s="138">
        <v>600</v>
      </c>
      <c r="B641" s="354"/>
      <c r="C641" s="355"/>
      <c r="D641" s="213"/>
      <c r="E641" s="213"/>
      <c r="F641" s="185"/>
      <c r="G641" s="213"/>
      <c r="H641" s="355"/>
      <c r="I641" s="237">
        <v>0</v>
      </c>
      <c r="J641" s="236">
        <f t="shared" si="508"/>
        <v>0</v>
      </c>
      <c r="K641" s="387">
        <f>IF(D641="昼間",参照!$E$4,IF(D641="夜間等",参照!$E$5,IF(D641="通信",参照!$E$6,0)))</f>
        <v>0</v>
      </c>
      <c r="L641" s="240">
        <f t="shared" si="509"/>
        <v>0</v>
      </c>
      <c r="M641" s="241">
        <f t="shared" si="510"/>
        <v>0</v>
      </c>
      <c r="N641" s="238"/>
      <c r="O641" s="238">
        <f t="shared" si="511"/>
        <v>0</v>
      </c>
      <c r="P641" s="389">
        <v>0</v>
      </c>
      <c r="Q641" s="392">
        <f>IF(D641="昼間",参照!$F$4,IF(D641="夜間等",参照!$F$5,IF(D641="通信",参照!$F$6,0)))</f>
        <v>0</v>
      </c>
      <c r="R641" s="240">
        <f t="shared" si="512"/>
        <v>0</v>
      </c>
      <c r="S641" s="214"/>
      <c r="T641" s="384">
        <f t="shared" si="513"/>
        <v>0</v>
      </c>
      <c r="U641" s="382">
        <f t="shared" si="514"/>
        <v>0</v>
      </c>
      <c r="V641" s="380">
        <f t="shared" si="515"/>
        <v>0</v>
      </c>
      <c r="W641" s="378">
        <f t="shared" si="516"/>
        <v>0</v>
      </c>
      <c r="X641" s="386" t="str">
        <f t="shared" si="486"/>
        <v>0</v>
      </c>
      <c r="Y641" s="379">
        <f t="shared" si="517"/>
        <v>0</v>
      </c>
      <c r="Z641" s="441"/>
      <c r="AA641" s="441"/>
      <c r="AB641" s="445">
        <f t="shared" si="518"/>
        <v>0</v>
      </c>
      <c r="AC641" s="356">
        <f t="shared" si="519"/>
        <v>0</v>
      </c>
      <c r="AD641" s="123">
        <f t="shared" si="487"/>
        <v>0</v>
      </c>
      <c r="AE641" s="123">
        <f t="shared" si="488"/>
        <v>0</v>
      </c>
      <c r="AF641" s="183"/>
      <c r="AG641" s="32"/>
      <c r="AH641" s="97"/>
      <c r="AI641" s="33"/>
      <c r="AJ641" s="97"/>
      <c r="AK641" s="33"/>
      <c r="AL641" s="97"/>
      <c r="AM641" s="98"/>
      <c r="AN641" s="99"/>
      <c r="AO641" s="147"/>
      <c r="AP641" s="147"/>
      <c r="AQ641" s="147"/>
      <c r="AR641" s="147"/>
      <c r="AS641" s="33"/>
      <c r="AT641" s="308">
        <f t="shared" si="489"/>
        <v>0</v>
      </c>
      <c r="AU641" s="295">
        <f t="shared" si="490"/>
        <v>0</v>
      </c>
      <c r="AV641" s="295">
        <f t="shared" si="491"/>
        <v>0</v>
      </c>
      <c r="AW641" s="295">
        <f t="shared" si="492"/>
        <v>0</v>
      </c>
      <c r="AX641" s="295">
        <f t="shared" si="493"/>
        <v>0</v>
      </c>
      <c r="AY641" s="295">
        <f t="shared" si="494"/>
        <v>0</v>
      </c>
      <c r="AZ641" s="295">
        <f t="shared" si="495"/>
        <v>0</v>
      </c>
      <c r="BA641" s="295">
        <f t="shared" si="496"/>
        <v>0</v>
      </c>
      <c r="BB641" s="310">
        <f t="shared" si="497"/>
        <v>0</v>
      </c>
      <c r="BC641" s="308">
        <f t="shared" si="498"/>
        <v>0</v>
      </c>
      <c r="BD641" s="308">
        <f t="shared" si="499"/>
        <v>0</v>
      </c>
      <c r="BE641" s="295">
        <f t="shared" si="500"/>
        <v>0</v>
      </c>
      <c r="BF641" s="308">
        <f t="shared" si="501"/>
        <v>0</v>
      </c>
      <c r="BG641" s="295">
        <f t="shared" si="502"/>
        <v>0</v>
      </c>
      <c r="BH641" s="308">
        <f t="shared" si="503"/>
        <v>0</v>
      </c>
      <c r="BI641" s="295">
        <f t="shared" si="504"/>
        <v>0</v>
      </c>
      <c r="BJ641" s="295">
        <f t="shared" si="505"/>
        <v>0</v>
      </c>
      <c r="BK641" s="310">
        <f t="shared" si="506"/>
        <v>0</v>
      </c>
      <c r="BL641" s="317">
        <f t="shared" si="520"/>
        <v>0</v>
      </c>
      <c r="BM641" s="299">
        <f t="shared" si="520"/>
        <v>0</v>
      </c>
      <c r="BN641" s="299">
        <f t="shared" si="521"/>
        <v>0</v>
      </c>
      <c r="BO641" s="299">
        <f t="shared" si="520"/>
        <v>0</v>
      </c>
      <c r="BP641" s="299">
        <f t="shared" si="522"/>
        <v>0</v>
      </c>
      <c r="BQ641" s="299">
        <f t="shared" si="520"/>
        <v>0</v>
      </c>
      <c r="BR641" s="299">
        <f t="shared" si="523"/>
        <v>0</v>
      </c>
      <c r="BS641" s="299">
        <f t="shared" si="524"/>
        <v>0</v>
      </c>
      <c r="BT641" s="318">
        <f t="shared" si="524"/>
        <v>0</v>
      </c>
      <c r="BU641" s="450">
        <f t="shared" si="525"/>
        <v>0</v>
      </c>
      <c r="BV641" s="451">
        <f t="shared" si="526"/>
        <v>0</v>
      </c>
      <c r="BW641" s="451">
        <f t="shared" si="527"/>
        <v>0</v>
      </c>
      <c r="BX641" s="451">
        <f t="shared" si="528"/>
        <v>0</v>
      </c>
      <c r="BY641" s="451">
        <f t="shared" si="529"/>
        <v>0</v>
      </c>
      <c r="BZ641" s="451">
        <f t="shared" si="530"/>
        <v>0</v>
      </c>
      <c r="CA641" s="451">
        <f t="shared" si="531"/>
        <v>0</v>
      </c>
      <c r="CB641" s="451">
        <f t="shared" si="532"/>
        <v>0</v>
      </c>
      <c r="CC641" s="451">
        <f t="shared" si="533"/>
        <v>0</v>
      </c>
      <c r="CD641" s="452">
        <f t="shared" si="534"/>
        <v>0</v>
      </c>
      <c r="CE641" s="453">
        <f>IF($AF641="3/3",$R641*参照!$J$4,IF($AF641="2/3",$R641*参照!$J$5,IF($AF641="1/3",$R641*参照!$J$6,IF($AF641="1/4(多子)",$R641*参照!$J$4,IF($AF641="1/4(工･農)",$R641*参照!$J$7,IF($AF641="3/3(多子)",$R641*参照!$J$4,IF($AF641="2/3(多子)",$R641*参照!$J$4,IF($AF641="1/3(多子)",$R641*参照!$J$4,IF($AF641="多子世帯",$R641*参照!$J$4,)))))))))</f>
        <v>0</v>
      </c>
      <c r="CF641" s="454" t="b">
        <f>IF(AH641="3/3",$M641*参照!$I$4,IF(AH641="2/3",$M641*参照!$I$5,IF(AH641="1/3",$M641*参照!$I$6,IF(AH641="1/4(多子)",$M641*参照!$I$4,IF(AH641="1/4(工･農)",$M641*参照!$I$7,IF(AH641="3/3(多子)",$M641*参照!$I$4,IF(AH641="2/3(多子)",$M641*参照!$I$4,IF(AH641="1/3(多子)",$M641*参照!$I$4,IF(AH641="多子世帯",$M641*参照!$I$4,IF(AH641="対象外",0))))))))))</f>
        <v>0</v>
      </c>
      <c r="CG641" s="454" t="b">
        <f>IF(AI641="3/3",$M641*参照!$I$4,IF(AI641="2/3",$M641*参照!$I$5,IF(AI641="1/3",$M641*参照!$I$6,IF(AI641="1/4(多子)",$M641*参照!$I$4,IF(AI641="1/4(工･農)",$M641*参照!$I$7,IF(AI641="3/3(多子)",$M641*参照!$I$4,IF(AI641="2/3(多子)",$M641*参照!$I$4,IF(AI641="1/3(多子)",$M641*参照!$I$4,IF(AI641="多子世帯",$M641*参照!$I$4,IF(AI641="対象外",0))))))))))</f>
        <v>0</v>
      </c>
      <c r="CH641" s="454" t="b">
        <f>IF(AJ641="3/3",$M641*参照!$I$4,IF(AJ641="2/3",$M641*参照!$I$5,IF(AJ641="1/3",$M641*参照!$I$6,IF(AJ641="1/4(多子)",$M641*参照!$I$4,IF(AJ641="1/4(工･農)",$M641*参照!$I$7,IF(AJ641="3/3(多子)",$M641*参照!$I$4,IF(AJ641="2/3(多子)",$M641*参照!$I$4,IF(AJ641="1/3(多子)",$M641*参照!$I$4,IF(AJ641="多子世帯",$M641*参照!$I$4,IF(AJ641="対象外",0))))))))))</f>
        <v>0</v>
      </c>
      <c r="CI641" s="454" t="b">
        <f>IF(AK641="3/3",$M641*参照!$I$4,IF(AK641="2/3",$M641*参照!$I$5,IF(AK641="1/3",$M641*参照!$I$6,IF(AK641="1/4(多子)",$M641*参照!$I$4,IF(AK641="1/4(工･農)",$M641*参照!$I$7,IF(AK641="3/3(多子)",$M641*参照!$I$4,IF(AK641="2/3(多子)",$M641*参照!$I$4,IF(AK641="1/3(多子)",$M641*参照!$I$4,IF(AK641="多子世帯",$M641*参照!$I$4,IF(AK641="対象外",0))))))))))</f>
        <v>0</v>
      </c>
      <c r="CJ641" s="454" t="b">
        <f>IF(AL641="3/3",$M641*参照!$I$4,IF(AL641="2/3",$M641*参照!$I$5,IF(AL641="1/3",$M641*参照!$I$6,IF(AL641="1/4(多子)",$M641*参照!$I$4,IF(AL641="1/4(工･農)",$M641*参照!$I$7,IF(AL641="3/3(多子)",$M641*参照!$I$4,IF(AL641="2/3(多子)",$M641*参照!$I$4,IF(AL641="1/3(多子)",$M641*参照!$I$4,IF(AL641="多子世帯",$M641*参照!$I$4,IF(AL641="対象外",0))))))))))</f>
        <v>0</v>
      </c>
      <c r="CK641" s="454" t="b">
        <f>IF(AM641="3/3",$M641*参照!$I$4,IF(AM641="2/3",$M641*参照!$I$5,IF(AM641="1/3",$M641*参照!$I$6,IF(AM641="1/4(多子)",$M641*参照!$I$4,IF(AM641="1/4(工･農)",$M641*参照!$I$7,IF(AM641="3/3(多子)",$M641*参照!$I$4,IF(AM641="2/3(多子)",$M641*参照!$I$4,IF(AM641="1/3(多子)",$M641*参照!$I$4,IF(AM641="多子世帯",$M641*参照!$I$4,IF(AM641="対象外",0))))))))))</f>
        <v>0</v>
      </c>
      <c r="CL641" s="454" t="b">
        <f>IF(AN641="3/3",$M641*参照!$I$4,IF(AN641="2/3",$M641*参照!$I$5,IF(AN641="1/3",$M641*参照!$I$6,IF(AN641="1/4(多子)",$M641*参照!$I$4,IF(AN641="1/4(工･農)",$M641*参照!$I$7,IF(AN641="3/3(多子)",$M641*参照!$I$4,IF(AN641="2/3(多子)",$M641*参照!$I$4,IF(AN641="1/3(多子)",$M641*参照!$I$4,IF(AN641="多子世帯",$M641*参照!$I$4,IF(AN641="対象外",0))))))))))</f>
        <v>0</v>
      </c>
      <c r="CM641" s="454" t="b">
        <f>IF(AO641="3/3",$M641*参照!$I$4,IF(AO641="2/3",$M641*参照!$I$5,IF(AO641="1/3",$M641*参照!$I$6,IF(AO641="1/4(多子)",$M641*参照!$I$4,IF(AO641="1/4(工･農)",$M641*参照!$I$7,IF(AO641="3/3(多子)",$M641*参照!$I$4,IF(AO641="2/3(多子)",$M641*参照!$I$4,IF(AO641="1/3(多子)",$M641*参照!$I$4,IF(AO641="多子世帯",$M641*参照!$I$4,IF(AO641="対象外",0))))))))))</f>
        <v>0</v>
      </c>
      <c r="CN641" s="454" t="b">
        <f>IF(AP641="3/3",$M641*参照!$I$4,IF(AP641="2/3",$M641*参照!$I$5,IF(AP641="1/3",$M641*参照!$I$6,IF(AP641="1/4(多子)",$M641*参照!$I$4,IF(AP641="1/4(工･農)",$M641*参照!$I$7,IF(AP641="3/3(多子)",$M641*参照!$I$4,IF(AP641="2/3(多子)",$M641*参照!$I$4,IF(AP641="1/3(多子)",$M641*参照!$I$4,IF(AP641="多子世帯",$M641*参照!$I$4,IF(AP641="対象外",0))))))))))</f>
        <v>0</v>
      </c>
      <c r="CO641" s="454" t="b">
        <f>IF(AQ641="3/3",$M641*参照!$I$4,IF(AQ641="2/3",$M641*参照!$I$5,IF(AQ641="1/3",$M641*参照!$I$6,IF(AQ641="1/4(多子)",$M641*参照!$I$4,IF(AQ641="1/4(工･農)",$M641*参照!$I$7,IF(AQ641="3/3(多子)",$M641*参照!$I$4,IF(AQ641="2/3(多子)",$M641*参照!$I$4,IF(AQ641="1/3(多子)",$M641*参照!$I$4,IF(AQ641="多子世帯",$M641*参照!$I$4,IF(AQ641="対象外",0))))))))))</f>
        <v>0</v>
      </c>
      <c r="CP641" s="454" t="b">
        <f>IF(AR641="3/3",$M641*参照!$I$4,IF(AR641="2/3",$M641*参照!$I$5,IF(AR641="1/3",$M641*参照!$I$6,IF(AR641="1/4(多子)",$M641*参照!$I$4,IF(AR641="1/4(工･農)",$M641*参照!$I$7,IF(AR641="3/3(多子)",$M641*参照!$I$4,IF(AR641="2/3(多子)",$M641*参照!$I$4,IF(AR641="1/3(多子)",$M641*参照!$I$4,IF(AR641="多子世帯",$M641*参照!$I$4,IF(AR641="対象外",0))))))))))</f>
        <v>0</v>
      </c>
      <c r="CQ641" s="455" t="b">
        <f>IF(AS641="3/3",$M641*参照!$I$4,IF(AS641="2/3",$M641*参照!$I$5,IF(AS641="1/3",$M641*参照!$I$6,IF(AS641="1/4(多子)",$M641*参照!$I$4,IF(AS641="1/4(工･農)",$M641*参照!$I$7,IF(AS641="3/3(多子)",$M641*参照!$I$4,IF(AS641="2/3(多子)",$M641*参照!$I$4,IF(AS641="1/3(多子)",$M641*参照!$I$4,IF(AS641="多子世帯",$M641*参照!$I$4,IF(AS641="対象外",0))))))))))</f>
        <v>0</v>
      </c>
      <c r="CR641" s="456">
        <f t="shared" si="535"/>
        <v>0</v>
      </c>
      <c r="CS641" s="66"/>
      <c r="CT641" s="147"/>
      <c r="CU641" s="147"/>
      <c r="CV641" s="147"/>
      <c r="CW641" s="147"/>
      <c r="CX641" s="147"/>
      <c r="CY641" s="149"/>
      <c r="CZ641" s="100"/>
      <c r="DA641" s="147"/>
      <c r="DB641" s="147"/>
      <c r="DC641" s="147"/>
      <c r="DD641" s="147"/>
      <c r="DE641" s="147"/>
      <c r="DF641" s="148">
        <f t="shared" si="536"/>
        <v>0</v>
      </c>
      <c r="DG641" s="77">
        <f>IF(CD641=0,0,(ROUNDUP(O641*(BU641*参照!$C$5+BV641*参照!$C$6+BW641*参照!$C$7+BX641*参照!$C$8+BY641*参照!$C$9+BZ641*参照!$C$10+CA641*参照!$C$11+CB641*参照!$C$12+CC641*参照!$C$13)/CD641,-2)))</f>
        <v>0</v>
      </c>
      <c r="DH641" s="136" t="str">
        <f t="shared" si="507"/>
        <v>B</v>
      </c>
    </row>
    <row r="642" spans="1:112" ht="14.4">
      <c r="A642" s="138">
        <v>601</v>
      </c>
      <c r="B642" s="354"/>
      <c r="C642" s="355"/>
      <c r="D642" s="213"/>
      <c r="E642" s="213"/>
      <c r="F642" s="185"/>
      <c r="G642" s="213"/>
      <c r="H642" s="355"/>
      <c r="I642" s="237">
        <v>0</v>
      </c>
      <c r="J642" s="236">
        <f t="shared" si="508"/>
        <v>0</v>
      </c>
      <c r="K642" s="387">
        <f>IF(D642="昼間",参照!$E$4,IF(D642="夜間等",参照!$E$5,IF(D642="通信",参照!$E$6,0)))</f>
        <v>0</v>
      </c>
      <c r="L642" s="240">
        <f t="shared" si="509"/>
        <v>0</v>
      </c>
      <c r="M642" s="241">
        <f t="shared" si="510"/>
        <v>0</v>
      </c>
      <c r="N642" s="238"/>
      <c r="O642" s="238">
        <f t="shared" si="511"/>
        <v>0</v>
      </c>
      <c r="P642" s="389">
        <v>0</v>
      </c>
      <c r="Q642" s="392">
        <f>IF(D642="昼間",参照!$F$4,IF(D642="夜間等",参照!$F$5,IF(D642="通信",参照!$F$6,0)))</f>
        <v>0</v>
      </c>
      <c r="R642" s="240">
        <f t="shared" si="512"/>
        <v>0</v>
      </c>
      <c r="S642" s="214"/>
      <c r="T642" s="384">
        <f t="shared" si="513"/>
        <v>0</v>
      </c>
      <c r="U642" s="382">
        <f t="shared" si="514"/>
        <v>0</v>
      </c>
      <c r="V642" s="380">
        <f t="shared" si="515"/>
        <v>0</v>
      </c>
      <c r="W642" s="378">
        <f t="shared" si="516"/>
        <v>0</v>
      </c>
      <c r="X642" s="386" t="str">
        <f t="shared" si="486"/>
        <v>0</v>
      </c>
      <c r="Y642" s="379">
        <f t="shared" si="517"/>
        <v>0</v>
      </c>
      <c r="Z642" s="441"/>
      <c r="AA642" s="441"/>
      <c r="AB642" s="445">
        <f t="shared" si="518"/>
        <v>0</v>
      </c>
      <c r="AC642" s="356">
        <f t="shared" si="519"/>
        <v>0</v>
      </c>
      <c r="AD642" s="123">
        <f t="shared" si="487"/>
        <v>0</v>
      </c>
      <c r="AE642" s="123">
        <f t="shared" si="488"/>
        <v>0</v>
      </c>
      <c r="AF642" s="183"/>
      <c r="AG642" s="32"/>
      <c r="AH642" s="97"/>
      <c r="AI642" s="33"/>
      <c r="AJ642" s="97"/>
      <c r="AK642" s="33"/>
      <c r="AL642" s="97"/>
      <c r="AM642" s="98"/>
      <c r="AN642" s="99"/>
      <c r="AO642" s="147"/>
      <c r="AP642" s="147"/>
      <c r="AQ642" s="147"/>
      <c r="AR642" s="147"/>
      <c r="AS642" s="33"/>
      <c r="AT642" s="308">
        <f t="shared" si="489"/>
        <v>0</v>
      </c>
      <c r="AU642" s="295">
        <f t="shared" si="490"/>
        <v>0</v>
      </c>
      <c r="AV642" s="295">
        <f t="shared" si="491"/>
        <v>0</v>
      </c>
      <c r="AW642" s="295">
        <f t="shared" si="492"/>
        <v>0</v>
      </c>
      <c r="AX642" s="295">
        <f t="shared" si="493"/>
        <v>0</v>
      </c>
      <c r="AY642" s="295">
        <f t="shared" si="494"/>
        <v>0</v>
      </c>
      <c r="AZ642" s="295">
        <f t="shared" si="495"/>
        <v>0</v>
      </c>
      <c r="BA642" s="295">
        <f t="shared" si="496"/>
        <v>0</v>
      </c>
      <c r="BB642" s="310">
        <f t="shared" si="497"/>
        <v>0</v>
      </c>
      <c r="BC642" s="308">
        <f t="shared" si="498"/>
        <v>0</v>
      </c>
      <c r="BD642" s="308">
        <f t="shared" si="499"/>
        <v>0</v>
      </c>
      <c r="BE642" s="295">
        <f t="shared" si="500"/>
        <v>0</v>
      </c>
      <c r="BF642" s="308">
        <f t="shared" si="501"/>
        <v>0</v>
      </c>
      <c r="BG642" s="295">
        <f t="shared" si="502"/>
        <v>0</v>
      </c>
      <c r="BH642" s="308">
        <f t="shared" si="503"/>
        <v>0</v>
      </c>
      <c r="BI642" s="295">
        <f t="shared" si="504"/>
        <v>0</v>
      </c>
      <c r="BJ642" s="295">
        <f t="shared" si="505"/>
        <v>0</v>
      </c>
      <c r="BK642" s="310">
        <f t="shared" si="506"/>
        <v>0</v>
      </c>
      <c r="BL642" s="317">
        <f t="shared" si="520"/>
        <v>0</v>
      </c>
      <c r="BM642" s="299">
        <f t="shared" si="520"/>
        <v>0</v>
      </c>
      <c r="BN642" s="299">
        <f t="shared" si="521"/>
        <v>0</v>
      </c>
      <c r="BO642" s="299">
        <f t="shared" si="520"/>
        <v>0</v>
      </c>
      <c r="BP642" s="299">
        <f t="shared" si="522"/>
        <v>0</v>
      </c>
      <c r="BQ642" s="299">
        <f t="shared" si="520"/>
        <v>0</v>
      </c>
      <c r="BR642" s="299">
        <f t="shared" si="523"/>
        <v>0</v>
      </c>
      <c r="BS642" s="299">
        <f t="shared" si="524"/>
        <v>0</v>
      </c>
      <c r="BT642" s="318">
        <f t="shared" si="524"/>
        <v>0</v>
      </c>
      <c r="BU642" s="450">
        <f t="shared" si="525"/>
        <v>0</v>
      </c>
      <c r="BV642" s="451">
        <f t="shared" si="526"/>
        <v>0</v>
      </c>
      <c r="BW642" s="451">
        <f t="shared" si="527"/>
        <v>0</v>
      </c>
      <c r="BX642" s="451">
        <f t="shared" si="528"/>
        <v>0</v>
      </c>
      <c r="BY642" s="451">
        <f t="shared" si="529"/>
        <v>0</v>
      </c>
      <c r="BZ642" s="451">
        <f t="shared" si="530"/>
        <v>0</v>
      </c>
      <c r="CA642" s="451">
        <f t="shared" si="531"/>
        <v>0</v>
      </c>
      <c r="CB642" s="451">
        <f t="shared" si="532"/>
        <v>0</v>
      </c>
      <c r="CC642" s="451">
        <f t="shared" si="533"/>
        <v>0</v>
      </c>
      <c r="CD642" s="452">
        <f t="shared" si="534"/>
        <v>0</v>
      </c>
      <c r="CE642" s="453">
        <f>IF($AF642="3/3",$R642*参照!$J$4,IF($AF642="2/3",$R642*参照!$J$5,IF($AF642="1/3",$R642*参照!$J$6,IF($AF642="1/4(多子)",$R642*参照!$J$4,IF($AF642="1/4(工･農)",$R642*参照!$J$7,IF($AF642="3/3(多子)",$R642*参照!$J$4,IF($AF642="2/3(多子)",$R642*参照!$J$4,IF($AF642="1/3(多子)",$R642*参照!$J$4,IF($AF642="多子世帯",$R642*参照!$J$4,)))))))))</f>
        <v>0</v>
      </c>
      <c r="CF642" s="454" t="b">
        <f>IF(AH642="3/3",$M642*参照!$I$4,IF(AH642="2/3",$M642*参照!$I$5,IF(AH642="1/3",$M642*参照!$I$6,IF(AH642="1/4(多子)",$M642*参照!$I$4,IF(AH642="1/4(工･農)",$M642*参照!$I$7,IF(AH642="3/3(多子)",$M642*参照!$I$4,IF(AH642="2/3(多子)",$M642*参照!$I$4,IF(AH642="1/3(多子)",$M642*参照!$I$4,IF(AH642="多子世帯",$M642*参照!$I$4,IF(AH642="対象外",0))))))))))</f>
        <v>0</v>
      </c>
      <c r="CG642" s="454" t="b">
        <f>IF(AI642="3/3",$M642*参照!$I$4,IF(AI642="2/3",$M642*参照!$I$5,IF(AI642="1/3",$M642*参照!$I$6,IF(AI642="1/4(多子)",$M642*参照!$I$4,IF(AI642="1/4(工･農)",$M642*参照!$I$7,IF(AI642="3/3(多子)",$M642*参照!$I$4,IF(AI642="2/3(多子)",$M642*参照!$I$4,IF(AI642="1/3(多子)",$M642*参照!$I$4,IF(AI642="多子世帯",$M642*参照!$I$4,IF(AI642="対象外",0))))))))))</f>
        <v>0</v>
      </c>
      <c r="CH642" s="454" t="b">
        <f>IF(AJ642="3/3",$M642*参照!$I$4,IF(AJ642="2/3",$M642*参照!$I$5,IF(AJ642="1/3",$M642*参照!$I$6,IF(AJ642="1/4(多子)",$M642*参照!$I$4,IF(AJ642="1/4(工･農)",$M642*参照!$I$7,IF(AJ642="3/3(多子)",$M642*参照!$I$4,IF(AJ642="2/3(多子)",$M642*参照!$I$4,IF(AJ642="1/3(多子)",$M642*参照!$I$4,IF(AJ642="多子世帯",$M642*参照!$I$4,IF(AJ642="対象外",0))))))))))</f>
        <v>0</v>
      </c>
      <c r="CI642" s="454" t="b">
        <f>IF(AK642="3/3",$M642*参照!$I$4,IF(AK642="2/3",$M642*参照!$I$5,IF(AK642="1/3",$M642*参照!$I$6,IF(AK642="1/4(多子)",$M642*参照!$I$4,IF(AK642="1/4(工･農)",$M642*参照!$I$7,IF(AK642="3/3(多子)",$M642*参照!$I$4,IF(AK642="2/3(多子)",$M642*参照!$I$4,IF(AK642="1/3(多子)",$M642*参照!$I$4,IF(AK642="多子世帯",$M642*参照!$I$4,IF(AK642="対象外",0))))))))))</f>
        <v>0</v>
      </c>
      <c r="CJ642" s="454" t="b">
        <f>IF(AL642="3/3",$M642*参照!$I$4,IF(AL642="2/3",$M642*参照!$I$5,IF(AL642="1/3",$M642*参照!$I$6,IF(AL642="1/4(多子)",$M642*参照!$I$4,IF(AL642="1/4(工･農)",$M642*参照!$I$7,IF(AL642="3/3(多子)",$M642*参照!$I$4,IF(AL642="2/3(多子)",$M642*参照!$I$4,IF(AL642="1/3(多子)",$M642*参照!$I$4,IF(AL642="多子世帯",$M642*参照!$I$4,IF(AL642="対象外",0))))))))))</f>
        <v>0</v>
      </c>
      <c r="CK642" s="454" t="b">
        <f>IF(AM642="3/3",$M642*参照!$I$4,IF(AM642="2/3",$M642*参照!$I$5,IF(AM642="1/3",$M642*参照!$I$6,IF(AM642="1/4(多子)",$M642*参照!$I$4,IF(AM642="1/4(工･農)",$M642*参照!$I$7,IF(AM642="3/3(多子)",$M642*参照!$I$4,IF(AM642="2/3(多子)",$M642*参照!$I$4,IF(AM642="1/3(多子)",$M642*参照!$I$4,IF(AM642="多子世帯",$M642*参照!$I$4,IF(AM642="対象外",0))))))))))</f>
        <v>0</v>
      </c>
      <c r="CL642" s="454" t="b">
        <f>IF(AN642="3/3",$M642*参照!$I$4,IF(AN642="2/3",$M642*参照!$I$5,IF(AN642="1/3",$M642*参照!$I$6,IF(AN642="1/4(多子)",$M642*参照!$I$4,IF(AN642="1/4(工･農)",$M642*参照!$I$7,IF(AN642="3/3(多子)",$M642*参照!$I$4,IF(AN642="2/3(多子)",$M642*参照!$I$4,IF(AN642="1/3(多子)",$M642*参照!$I$4,IF(AN642="多子世帯",$M642*参照!$I$4,IF(AN642="対象外",0))))))))))</f>
        <v>0</v>
      </c>
      <c r="CM642" s="454" t="b">
        <f>IF(AO642="3/3",$M642*参照!$I$4,IF(AO642="2/3",$M642*参照!$I$5,IF(AO642="1/3",$M642*参照!$I$6,IF(AO642="1/4(多子)",$M642*参照!$I$4,IF(AO642="1/4(工･農)",$M642*参照!$I$7,IF(AO642="3/3(多子)",$M642*参照!$I$4,IF(AO642="2/3(多子)",$M642*参照!$I$4,IF(AO642="1/3(多子)",$M642*参照!$I$4,IF(AO642="多子世帯",$M642*参照!$I$4,IF(AO642="対象外",0))))))))))</f>
        <v>0</v>
      </c>
      <c r="CN642" s="454" t="b">
        <f>IF(AP642="3/3",$M642*参照!$I$4,IF(AP642="2/3",$M642*参照!$I$5,IF(AP642="1/3",$M642*参照!$I$6,IF(AP642="1/4(多子)",$M642*参照!$I$4,IF(AP642="1/4(工･農)",$M642*参照!$I$7,IF(AP642="3/3(多子)",$M642*参照!$I$4,IF(AP642="2/3(多子)",$M642*参照!$I$4,IF(AP642="1/3(多子)",$M642*参照!$I$4,IF(AP642="多子世帯",$M642*参照!$I$4,IF(AP642="対象外",0))))))))))</f>
        <v>0</v>
      </c>
      <c r="CO642" s="454" t="b">
        <f>IF(AQ642="3/3",$M642*参照!$I$4,IF(AQ642="2/3",$M642*参照!$I$5,IF(AQ642="1/3",$M642*参照!$I$6,IF(AQ642="1/4(多子)",$M642*参照!$I$4,IF(AQ642="1/4(工･農)",$M642*参照!$I$7,IF(AQ642="3/3(多子)",$M642*参照!$I$4,IF(AQ642="2/3(多子)",$M642*参照!$I$4,IF(AQ642="1/3(多子)",$M642*参照!$I$4,IF(AQ642="多子世帯",$M642*参照!$I$4,IF(AQ642="対象外",0))))))))))</f>
        <v>0</v>
      </c>
      <c r="CP642" s="454" t="b">
        <f>IF(AR642="3/3",$M642*参照!$I$4,IF(AR642="2/3",$M642*参照!$I$5,IF(AR642="1/3",$M642*参照!$I$6,IF(AR642="1/4(多子)",$M642*参照!$I$4,IF(AR642="1/4(工･農)",$M642*参照!$I$7,IF(AR642="3/3(多子)",$M642*参照!$I$4,IF(AR642="2/3(多子)",$M642*参照!$I$4,IF(AR642="1/3(多子)",$M642*参照!$I$4,IF(AR642="多子世帯",$M642*参照!$I$4,IF(AR642="対象外",0))))))))))</f>
        <v>0</v>
      </c>
      <c r="CQ642" s="455" t="b">
        <f>IF(AS642="3/3",$M642*参照!$I$4,IF(AS642="2/3",$M642*参照!$I$5,IF(AS642="1/3",$M642*参照!$I$6,IF(AS642="1/4(多子)",$M642*参照!$I$4,IF(AS642="1/4(工･農)",$M642*参照!$I$7,IF(AS642="3/3(多子)",$M642*参照!$I$4,IF(AS642="2/3(多子)",$M642*参照!$I$4,IF(AS642="1/3(多子)",$M642*参照!$I$4,IF(AS642="多子世帯",$M642*参照!$I$4,IF(AS642="対象外",0))))))))))</f>
        <v>0</v>
      </c>
      <c r="CR642" s="456">
        <f t="shared" si="535"/>
        <v>0</v>
      </c>
      <c r="CS642" s="66"/>
      <c r="CT642" s="147"/>
      <c r="CU642" s="147"/>
      <c r="CV642" s="147"/>
      <c r="CW642" s="147"/>
      <c r="CX642" s="147"/>
      <c r="CY642" s="149"/>
      <c r="CZ642" s="100"/>
      <c r="DA642" s="147"/>
      <c r="DB642" s="147"/>
      <c r="DC642" s="147"/>
      <c r="DD642" s="147"/>
      <c r="DE642" s="147"/>
      <c r="DF642" s="148">
        <f t="shared" si="536"/>
        <v>0</v>
      </c>
      <c r="DG642" s="77">
        <f>IF(CD642=0,0,(ROUNDUP(O642*(BU642*参照!$C$5+BV642*参照!$C$6+BW642*参照!$C$7+BX642*参照!$C$8+BY642*参照!$C$9+BZ642*参照!$C$10+CA642*参照!$C$11+CB642*参照!$C$12+CC642*参照!$C$13)/CD642,-2)))</f>
        <v>0</v>
      </c>
      <c r="DH642" s="136" t="str">
        <f t="shared" si="507"/>
        <v>B</v>
      </c>
    </row>
    <row r="643" spans="1:112" ht="14.4">
      <c r="A643" s="138">
        <v>602</v>
      </c>
      <c r="B643" s="354"/>
      <c r="C643" s="355"/>
      <c r="D643" s="213"/>
      <c r="E643" s="213"/>
      <c r="F643" s="185"/>
      <c r="G643" s="213"/>
      <c r="H643" s="355"/>
      <c r="I643" s="237">
        <v>0</v>
      </c>
      <c r="J643" s="236">
        <f t="shared" si="508"/>
        <v>0</v>
      </c>
      <c r="K643" s="387">
        <f>IF(D643="昼間",参照!$E$4,IF(D643="夜間等",参照!$E$5,IF(D643="通信",参照!$E$6,0)))</f>
        <v>0</v>
      </c>
      <c r="L643" s="240">
        <f t="shared" si="509"/>
        <v>0</v>
      </c>
      <c r="M643" s="241">
        <f t="shared" si="510"/>
        <v>0</v>
      </c>
      <c r="N643" s="238"/>
      <c r="O643" s="238">
        <f t="shared" si="511"/>
        <v>0</v>
      </c>
      <c r="P643" s="389">
        <v>0</v>
      </c>
      <c r="Q643" s="392">
        <f>IF(D643="昼間",参照!$F$4,IF(D643="夜間等",参照!$F$5,IF(D643="通信",参照!$F$6,0)))</f>
        <v>0</v>
      </c>
      <c r="R643" s="240">
        <f t="shared" si="512"/>
        <v>0</v>
      </c>
      <c r="S643" s="214"/>
      <c r="T643" s="384">
        <f t="shared" si="513"/>
        <v>0</v>
      </c>
      <c r="U643" s="382">
        <f t="shared" si="514"/>
        <v>0</v>
      </c>
      <c r="V643" s="380">
        <f t="shared" si="515"/>
        <v>0</v>
      </c>
      <c r="W643" s="378">
        <f t="shared" si="516"/>
        <v>0</v>
      </c>
      <c r="X643" s="386" t="str">
        <f t="shared" si="486"/>
        <v>0</v>
      </c>
      <c r="Y643" s="379">
        <f t="shared" si="517"/>
        <v>0</v>
      </c>
      <c r="Z643" s="441"/>
      <c r="AA643" s="441"/>
      <c r="AB643" s="445">
        <f t="shared" si="518"/>
        <v>0</v>
      </c>
      <c r="AC643" s="356">
        <f t="shared" si="519"/>
        <v>0</v>
      </c>
      <c r="AD643" s="123">
        <f t="shared" si="487"/>
        <v>0</v>
      </c>
      <c r="AE643" s="123">
        <f t="shared" si="488"/>
        <v>0</v>
      </c>
      <c r="AF643" s="183"/>
      <c r="AG643" s="32"/>
      <c r="AH643" s="97"/>
      <c r="AI643" s="33"/>
      <c r="AJ643" s="97"/>
      <c r="AK643" s="33"/>
      <c r="AL643" s="97"/>
      <c r="AM643" s="98"/>
      <c r="AN643" s="99"/>
      <c r="AO643" s="147"/>
      <c r="AP643" s="147"/>
      <c r="AQ643" s="147"/>
      <c r="AR643" s="147"/>
      <c r="AS643" s="33"/>
      <c r="AT643" s="308">
        <f t="shared" si="489"/>
        <v>0</v>
      </c>
      <c r="AU643" s="295">
        <f t="shared" si="490"/>
        <v>0</v>
      </c>
      <c r="AV643" s="295">
        <f t="shared" si="491"/>
        <v>0</v>
      </c>
      <c r="AW643" s="295">
        <f t="shared" si="492"/>
        <v>0</v>
      </c>
      <c r="AX643" s="295">
        <f t="shared" si="493"/>
        <v>0</v>
      </c>
      <c r="AY643" s="295">
        <f t="shared" si="494"/>
        <v>0</v>
      </c>
      <c r="AZ643" s="295">
        <f t="shared" si="495"/>
        <v>0</v>
      </c>
      <c r="BA643" s="295">
        <f t="shared" si="496"/>
        <v>0</v>
      </c>
      <c r="BB643" s="310">
        <f t="shared" si="497"/>
        <v>0</v>
      </c>
      <c r="BC643" s="308">
        <f t="shared" si="498"/>
        <v>0</v>
      </c>
      <c r="BD643" s="308">
        <f t="shared" si="499"/>
        <v>0</v>
      </c>
      <c r="BE643" s="295">
        <f t="shared" si="500"/>
        <v>0</v>
      </c>
      <c r="BF643" s="308">
        <f t="shared" si="501"/>
        <v>0</v>
      </c>
      <c r="BG643" s="295">
        <f t="shared" si="502"/>
        <v>0</v>
      </c>
      <c r="BH643" s="308">
        <f t="shared" si="503"/>
        <v>0</v>
      </c>
      <c r="BI643" s="295">
        <f t="shared" si="504"/>
        <v>0</v>
      </c>
      <c r="BJ643" s="295">
        <f t="shared" si="505"/>
        <v>0</v>
      </c>
      <c r="BK643" s="310">
        <f t="shared" si="506"/>
        <v>0</v>
      </c>
      <c r="BL643" s="317">
        <f t="shared" si="520"/>
        <v>0</v>
      </c>
      <c r="BM643" s="299">
        <f t="shared" si="520"/>
        <v>0</v>
      </c>
      <c r="BN643" s="299">
        <f t="shared" si="521"/>
        <v>0</v>
      </c>
      <c r="BO643" s="299">
        <f t="shared" si="520"/>
        <v>0</v>
      </c>
      <c r="BP643" s="299">
        <f t="shared" si="522"/>
        <v>0</v>
      </c>
      <c r="BQ643" s="299">
        <f t="shared" si="520"/>
        <v>0</v>
      </c>
      <c r="BR643" s="299">
        <f t="shared" si="523"/>
        <v>0</v>
      </c>
      <c r="BS643" s="299">
        <f t="shared" si="524"/>
        <v>0</v>
      </c>
      <c r="BT643" s="318">
        <f t="shared" si="524"/>
        <v>0</v>
      </c>
      <c r="BU643" s="450">
        <f t="shared" si="525"/>
        <v>0</v>
      </c>
      <c r="BV643" s="451">
        <f t="shared" si="526"/>
        <v>0</v>
      </c>
      <c r="BW643" s="451">
        <f t="shared" si="527"/>
        <v>0</v>
      </c>
      <c r="BX643" s="451">
        <f t="shared" si="528"/>
        <v>0</v>
      </c>
      <c r="BY643" s="451">
        <f t="shared" si="529"/>
        <v>0</v>
      </c>
      <c r="BZ643" s="451">
        <f t="shared" si="530"/>
        <v>0</v>
      </c>
      <c r="CA643" s="451">
        <f t="shared" si="531"/>
        <v>0</v>
      </c>
      <c r="CB643" s="451">
        <f t="shared" si="532"/>
        <v>0</v>
      </c>
      <c r="CC643" s="451">
        <f t="shared" si="533"/>
        <v>0</v>
      </c>
      <c r="CD643" s="452">
        <f t="shared" si="534"/>
        <v>0</v>
      </c>
      <c r="CE643" s="453">
        <f>IF($AF643="3/3",$R643*参照!$J$4,IF($AF643="2/3",$R643*参照!$J$5,IF($AF643="1/3",$R643*参照!$J$6,IF($AF643="1/4(多子)",$R643*参照!$J$4,IF($AF643="1/4(工･農)",$R643*参照!$J$7,IF($AF643="3/3(多子)",$R643*参照!$J$4,IF($AF643="2/3(多子)",$R643*参照!$J$4,IF($AF643="1/3(多子)",$R643*参照!$J$4,IF($AF643="多子世帯",$R643*参照!$J$4,)))))))))</f>
        <v>0</v>
      </c>
      <c r="CF643" s="454" t="b">
        <f>IF(AH643="3/3",$M643*参照!$I$4,IF(AH643="2/3",$M643*参照!$I$5,IF(AH643="1/3",$M643*参照!$I$6,IF(AH643="1/4(多子)",$M643*参照!$I$4,IF(AH643="1/4(工･農)",$M643*参照!$I$7,IF(AH643="3/3(多子)",$M643*参照!$I$4,IF(AH643="2/3(多子)",$M643*参照!$I$4,IF(AH643="1/3(多子)",$M643*参照!$I$4,IF(AH643="多子世帯",$M643*参照!$I$4,IF(AH643="対象外",0))))))))))</f>
        <v>0</v>
      </c>
      <c r="CG643" s="454" t="b">
        <f>IF(AI643="3/3",$M643*参照!$I$4,IF(AI643="2/3",$M643*参照!$I$5,IF(AI643="1/3",$M643*参照!$I$6,IF(AI643="1/4(多子)",$M643*参照!$I$4,IF(AI643="1/4(工･農)",$M643*参照!$I$7,IF(AI643="3/3(多子)",$M643*参照!$I$4,IF(AI643="2/3(多子)",$M643*参照!$I$4,IF(AI643="1/3(多子)",$M643*参照!$I$4,IF(AI643="多子世帯",$M643*参照!$I$4,IF(AI643="対象外",0))))))))))</f>
        <v>0</v>
      </c>
      <c r="CH643" s="454" t="b">
        <f>IF(AJ643="3/3",$M643*参照!$I$4,IF(AJ643="2/3",$M643*参照!$I$5,IF(AJ643="1/3",$M643*参照!$I$6,IF(AJ643="1/4(多子)",$M643*参照!$I$4,IF(AJ643="1/4(工･農)",$M643*参照!$I$7,IF(AJ643="3/3(多子)",$M643*参照!$I$4,IF(AJ643="2/3(多子)",$M643*参照!$I$4,IF(AJ643="1/3(多子)",$M643*参照!$I$4,IF(AJ643="多子世帯",$M643*参照!$I$4,IF(AJ643="対象外",0))))))))))</f>
        <v>0</v>
      </c>
      <c r="CI643" s="454" t="b">
        <f>IF(AK643="3/3",$M643*参照!$I$4,IF(AK643="2/3",$M643*参照!$I$5,IF(AK643="1/3",$M643*参照!$I$6,IF(AK643="1/4(多子)",$M643*参照!$I$4,IF(AK643="1/4(工･農)",$M643*参照!$I$7,IF(AK643="3/3(多子)",$M643*参照!$I$4,IF(AK643="2/3(多子)",$M643*参照!$I$4,IF(AK643="1/3(多子)",$M643*参照!$I$4,IF(AK643="多子世帯",$M643*参照!$I$4,IF(AK643="対象外",0))))))))))</f>
        <v>0</v>
      </c>
      <c r="CJ643" s="454" t="b">
        <f>IF(AL643="3/3",$M643*参照!$I$4,IF(AL643="2/3",$M643*参照!$I$5,IF(AL643="1/3",$M643*参照!$I$6,IF(AL643="1/4(多子)",$M643*参照!$I$4,IF(AL643="1/4(工･農)",$M643*参照!$I$7,IF(AL643="3/3(多子)",$M643*参照!$I$4,IF(AL643="2/3(多子)",$M643*参照!$I$4,IF(AL643="1/3(多子)",$M643*参照!$I$4,IF(AL643="多子世帯",$M643*参照!$I$4,IF(AL643="対象外",0))))))))))</f>
        <v>0</v>
      </c>
      <c r="CK643" s="454" t="b">
        <f>IF(AM643="3/3",$M643*参照!$I$4,IF(AM643="2/3",$M643*参照!$I$5,IF(AM643="1/3",$M643*参照!$I$6,IF(AM643="1/4(多子)",$M643*参照!$I$4,IF(AM643="1/4(工･農)",$M643*参照!$I$7,IF(AM643="3/3(多子)",$M643*参照!$I$4,IF(AM643="2/3(多子)",$M643*参照!$I$4,IF(AM643="1/3(多子)",$M643*参照!$I$4,IF(AM643="多子世帯",$M643*参照!$I$4,IF(AM643="対象外",0))))))))))</f>
        <v>0</v>
      </c>
      <c r="CL643" s="454" t="b">
        <f>IF(AN643="3/3",$M643*参照!$I$4,IF(AN643="2/3",$M643*参照!$I$5,IF(AN643="1/3",$M643*参照!$I$6,IF(AN643="1/4(多子)",$M643*参照!$I$4,IF(AN643="1/4(工･農)",$M643*参照!$I$7,IF(AN643="3/3(多子)",$M643*参照!$I$4,IF(AN643="2/3(多子)",$M643*参照!$I$4,IF(AN643="1/3(多子)",$M643*参照!$I$4,IF(AN643="多子世帯",$M643*参照!$I$4,IF(AN643="対象外",0))))))))))</f>
        <v>0</v>
      </c>
      <c r="CM643" s="454" t="b">
        <f>IF(AO643="3/3",$M643*参照!$I$4,IF(AO643="2/3",$M643*参照!$I$5,IF(AO643="1/3",$M643*参照!$I$6,IF(AO643="1/4(多子)",$M643*参照!$I$4,IF(AO643="1/4(工･農)",$M643*参照!$I$7,IF(AO643="3/3(多子)",$M643*参照!$I$4,IF(AO643="2/3(多子)",$M643*参照!$I$4,IF(AO643="1/3(多子)",$M643*参照!$I$4,IF(AO643="多子世帯",$M643*参照!$I$4,IF(AO643="対象外",0))))))))))</f>
        <v>0</v>
      </c>
      <c r="CN643" s="454" t="b">
        <f>IF(AP643="3/3",$M643*参照!$I$4,IF(AP643="2/3",$M643*参照!$I$5,IF(AP643="1/3",$M643*参照!$I$6,IF(AP643="1/4(多子)",$M643*参照!$I$4,IF(AP643="1/4(工･農)",$M643*参照!$I$7,IF(AP643="3/3(多子)",$M643*参照!$I$4,IF(AP643="2/3(多子)",$M643*参照!$I$4,IF(AP643="1/3(多子)",$M643*参照!$I$4,IF(AP643="多子世帯",$M643*参照!$I$4,IF(AP643="対象外",0))))))))))</f>
        <v>0</v>
      </c>
      <c r="CO643" s="454" t="b">
        <f>IF(AQ643="3/3",$M643*参照!$I$4,IF(AQ643="2/3",$M643*参照!$I$5,IF(AQ643="1/3",$M643*参照!$I$6,IF(AQ643="1/4(多子)",$M643*参照!$I$4,IF(AQ643="1/4(工･農)",$M643*参照!$I$7,IF(AQ643="3/3(多子)",$M643*参照!$I$4,IF(AQ643="2/3(多子)",$M643*参照!$I$4,IF(AQ643="1/3(多子)",$M643*参照!$I$4,IF(AQ643="多子世帯",$M643*参照!$I$4,IF(AQ643="対象外",0))))))))))</f>
        <v>0</v>
      </c>
      <c r="CP643" s="454" t="b">
        <f>IF(AR643="3/3",$M643*参照!$I$4,IF(AR643="2/3",$M643*参照!$I$5,IF(AR643="1/3",$M643*参照!$I$6,IF(AR643="1/4(多子)",$M643*参照!$I$4,IF(AR643="1/4(工･農)",$M643*参照!$I$7,IF(AR643="3/3(多子)",$M643*参照!$I$4,IF(AR643="2/3(多子)",$M643*参照!$I$4,IF(AR643="1/3(多子)",$M643*参照!$I$4,IF(AR643="多子世帯",$M643*参照!$I$4,IF(AR643="対象外",0))))))))))</f>
        <v>0</v>
      </c>
      <c r="CQ643" s="455" t="b">
        <f>IF(AS643="3/3",$M643*参照!$I$4,IF(AS643="2/3",$M643*参照!$I$5,IF(AS643="1/3",$M643*参照!$I$6,IF(AS643="1/4(多子)",$M643*参照!$I$4,IF(AS643="1/4(工･農)",$M643*参照!$I$7,IF(AS643="3/3(多子)",$M643*参照!$I$4,IF(AS643="2/3(多子)",$M643*参照!$I$4,IF(AS643="1/3(多子)",$M643*参照!$I$4,IF(AS643="多子世帯",$M643*参照!$I$4,IF(AS643="対象外",0))))))))))</f>
        <v>0</v>
      </c>
      <c r="CR643" s="456">
        <f t="shared" si="535"/>
        <v>0</v>
      </c>
      <c r="CS643" s="66"/>
      <c r="CT643" s="147"/>
      <c r="CU643" s="147"/>
      <c r="CV643" s="147"/>
      <c r="CW643" s="147"/>
      <c r="CX643" s="147"/>
      <c r="CY643" s="149"/>
      <c r="CZ643" s="100"/>
      <c r="DA643" s="147"/>
      <c r="DB643" s="147"/>
      <c r="DC643" s="147"/>
      <c r="DD643" s="147"/>
      <c r="DE643" s="147"/>
      <c r="DF643" s="148">
        <f t="shared" si="536"/>
        <v>0</v>
      </c>
      <c r="DG643" s="77">
        <f>IF(CD643=0,0,(ROUNDUP(O643*(BU643*参照!$C$5+BV643*参照!$C$6+BW643*参照!$C$7+BX643*参照!$C$8+BY643*参照!$C$9+BZ643*参照!$C$10+CA643*参照!$C$11+CB643*参照!$C$12+CC643*参照!$C$13)/CD643,-2)))</f>
        <v>0</v>
      </c>
      <c r="DH643" s="136" t="str">
        <f t="shared" si="507"/>
        <v>B</v>
      </c>
    </row>
    <row r="644" spans="1:112" ht="14.4">
      <c r="A644" s="138">
        <v>603</v>
      </c>
      <c r="B644" s="354"/>
      <c r="C644" s="355"/>
      <c r="D644" s="213"/>
      <c r="E644" s="213"/>
      <c r="F644" s="185"/>
      <c r="G644" s="213"/>
      <c r="H644" s="355"/>
      <c r="I644" s="237">
        <v>0</v>
      </c>
      <c r="J644" s="236">
        <f t="shared" si="508"/>
        <v>0</v>
      </c>
      <c r="K644" s="387">
        <f>IF(D644="昼間",参照!$E$4,IF(D644="夜間等",参照!$E$5,IF(D644="通信",参照!$E$6,0)))</f>
        <v>0</v>
      </c>
      <c r="L644" s="240">
        <f t="shared" si="509"/>
        <v>0</v>
      </c>
      <c r="M644" s="241">
        <f t="shared" si="510"/>
        <v>0</v>
      </c>
      <c r="N644" s="238"/>
      <c r="O644" s="238">
        <f t="shared" si="511"/>
        <v>0</v>
      </c>
      <c r="P644" s="389">
        <v>0</v>
      </c>
      <c r="Q644" s="392">
        <f>IF(D644="昼間",参照!$F$4,IF(D644="夜間等",参照!$F$5,IF(D644="通信",参照!$F$6,0)))</f>
        <v>0</v>
      </c>
      <c r="R644" s="240">
        <f t="shared" si="512"/>
        <v>0</v>
      </c>
      <c r="S644" s="214"/>
      <c r="T644" s="384">
        <f t="shared" si="513"/>
        <v>0</v>
      </c>
      <c r="U644" s="382">
        <f t="shared" si="514"/>
        <v>0</v>
      </c>
      <c r="V644" s="380">
        <f t="shared" si="515"/>
        <v>0</v>
      </c>
      <c r="W644" s="378">
        <f t="shared" si="516"/>
        <v>0</v>
      </c>
      <c r="X644" s="386" t="str">
        <f t="shared" si="486"/>
        <v>0</v>
      </c>
      <c r="Y644" s="379">
        <f t="shared" si="517"/>
        <v>0</v>
      </c>
      <c r="Z644" s="441"/>
      <c r="AA644" s="441"/>
      <c r="AB644" s="445">
        <f t="shared" si="518"/>
        <v>0</v>
      </c>
      <c r="AC644" s="356">
        <f t="shared" si="519"/>
        <v>0</v>
      </c>
      <c r="AD644" s="123">
        <f t="shared" si="487"/>
        <v>0</v>
      </c>
      <c r="AE644" s="123">
        <f t="shared" si="488"/>
        <v>0</v>
      </c>
      <c r="AF644" s="183"/>
      <c r="AG644" s="32"/>
      <c r="AH644" s="97"/>
      <c r="AI644" s="33"/>
      <c r="AJ644" s="97"/>
      <c r="AK644" s="33"/>
      <c r="AL644" s="97"/>
      <c r="AM644" s="98"/>
      <c r="AN644" s="99"/>
      <c r="AO644" s="147"/>
      <c r="AP644" s="147"/>
      <c r="AQ644" s="147"/>
      <c r="AR644" s="147"/>
      <c r="AS644" s="33"/>
      <c r="AT644" s="308">
        <f t="shared" si="489"/>
        <v>0</v>
      </c>
      <c r="AU644" s="295">
        <f t="shared" si="490"/>
        <v>0</v>
      </c>
      <c r="AV644" s="295">
        <f t="shared" si="491"/>
        <v>0</v>
      </c>
      <c r="AW644" s="295">
        <f t="shared" si="492"/>
        <v>0</v>
      </c>
      <c r="AX644" s="295">
        <f t="shared" si="493"/>
        <v>0</v>
      </c>
      <c r="AY644" s="295">
        <f t="shared" si="494"/>
        <v>0</v>
      </c>
      <c r="AZ644" s="295">
        <f t="shared" si="495"/>
        <v>0</v>
      </c>
      <c r="BA644" s="295">
        <f t="shared" si="496"/>
        <v>0</v>
      </c>
      <c r="BB644" s="310">
        <f t="shared" si="497"/>
        <v>0</v>
      </c>
      <c r="BC644" s="308">
        <f t="shared" si="498"/>
        <v>0</v>
      </c>
      <c r="BD644" s="308">
        <f t="shared" si="499"/>
        <v>0</v>
      </c>
      <c r="BE644" s="295">
        <f t="shared" si="500"/>
        <v>0</v>
      </c>
      <c r="BF644" s="308">
        <f t="shared" si="501"/>
        <v>0</v>
      </c>
      <c r="BG644" s="295">
        <f t="shared" si="502"/>
        <v>0</v>
      </c>
      <c r="BH644" s="308">
        <f t="shared" si="503"/>
        <v>0</v>
      </c>
      <c r="BI644" s="295">
        <f t="shared" si="504"/>
        <v>0</v>
      </c>
      <c r="BJ644" s="295">
        <f t="shared" si="505"/>
        <v>0</v>
      </c>
      <c r="BK644" s="310">
        <f t="shared" si="506"/>
        <v>0</v>
      </c>
      <c r="BL644" s="317">
        <f t="shared" si="520"/>
        <v>0</v>
      </c>
      <c r="BM644" s="299">
        <f t="shared" si="520"/>
        <v>0</v>
      </c>
      <c r="BN644" s="299">
        <f t="shared" si="521"/>
        <v>0</v>
      </c>
      <c r="BO644" s="299">
        <f t="shared" si="520"/>
        <v>0</v>
      </c>
      <c r="BP644" s="299">
        <f t="shared" si="522"/>
        <v>0</v>
      </c>
      <c r="BQ644" s="299">
        <f t="shared" si="520"/>
        <v>0</v>
      </c>
      <c r="BR644" s="299">
        <f t="shared" si="523"/>
        <v>0</v>
      </c>
      <c r="BS644" s="299">
        <f t="shared" si="524"/>
        <v>0</v>
      </c>
      <c r="BT644" s="318">
        <f t="shared" si="524"/>
        <v>0</v>
      </c>
      <c r="BU644" s="450">
        <f t="shared" si="525"/>
        <v>0</v>
      </c>
      <c r="BV644" s="451">
        <f t="shared" si="526"/>
        <v>0</v>
      </c>
      <c r="BW644" s="451">
        <f t="shared" si="527"/>
        <v>0</v>
      </c>
      <c r="BX644" s="451">
        <f t="shared" si="528"/>
        <v>0</v>
      </c>
      <c r="BY644" s="451">
        <f t="shared" si="529"/>
        <v>0</v>
      </c>
      <c r="BZ644" s="451">
        <f t="shared" si="530"/>
        <v>0</v>
      </c>
      <c r="CA644" s="451">
        <f t="shared" si="531"/>
        <v>0</v>
      </c>
      <c r="CB644" s="451">
        <f t="shared" si="532"/>
        <v>0</v>
      </c>
      <c r="CC644" s="451">
        <f t="shared" si="533"/>
        <v>0</v>
      </c>
      <c r="CD644" s="452">
        <f t="shared" si="534"/>
        <v>0</v>
      </c>
      <c r="CE644" s="453">
        <f>IF($AF644="3/3",$R644*参照!$J$4,IF($AF644="2/3",$R644*参照!$J$5,IF($AF644="1/3",$R644*参照!$J$6,IF($AF644="1/4(多子)",$R644*参照!$J$4,IF($AF644="1/4(工･農)",$R644*参照!$J$7,IF($AF644="3/3(多子)",$R644*参照!$J$4,IF($AF644="2/3(多子)",$R644*参照!$J$4,IF($AF644="1/3(多子)",$R644*参照!$J$4,IF($AF644="多子世帯",$R644*参照!$J$4,)))))))))</f>
        <v>0</v>
      </c>
      <c r="CF644" s="454" t="b">
        <f>IF(AH644="3/3",$M644*参照!$I$4,IF(AH644="2/3",$M644*参照!$I$5,IF(AH644="1/3",$M644*参照!$I$6,IF(AH644="1/4(多子)",$M644*参照!$I$4,IF(AH644="1/4(工･農)",$M644*参照!$I$7,IF(AH644="3/3(多子)",$M644*参照!$I$4,IF(AH644="2/3(多子)",$M644*参照!$I$4,IF(AH644="1/3(多子)",$M644*参照!$I$4,IF(AH644="多子世帯",$M644*参照!$I$4,IF(AH644="対象外",0))))))))))</f>
        <v>0</v>
      </c>
      <c r="CG644" s="454" t="b">
        <f>IF(AI644="3/3",$M644*参照!$I$4,IF(AI644="2/3",$M644*参照!$I$5,IF(AI644="1/3",$M644*参照!$I$6,IF(AI644="1/4(多子)",$M644*参照!$I$4,IF(AI644="1/4(工･農)",$M644*参照!$I$7,IF(AI644="3/3(多子)",$M644*参照!$I$4,IF(AI644="2/3(多子)",$M644*参照!$I$4,IF(AI644="1/3(多子)",$M644*参照!$I$4,IF(AI644="多子世帯",$M644*参照!$I$4,IF(AI644="対象外",0))))))))))</f>
        <v>0</v>
      </c>
      <c r="CH644" s="454" t="b">
        <f>IF(AJ644="3/3",$M644*参照!$I$4,IF(AJ644="2/3",$M644*参照!$I$5,IF(AJ644="1/3",$M644*参照!$I$6,IF(AJ644="1/4(多子)",$M644*参照!$I$4,IF(AJ644="1/4(工･農)",$M644*参照!$I$7,IF(AJ644="3/3(多子)",$M644*参照!$I$4,IF(AJ644="2/3(多子)",$M644*参照!$I$4,IF(AJ644="1/3(多子)",$M644*参照!$I$4,IF(AJ644="多子世帯",$M644*参照!$I$4,IF(AJ644="対象外",0))))))))))</f>
        <v>0</v>
      </c>
      <c r="CI644" s="454" t="b">
        <f>IF(AK644="3/3",$M644*参照!$I$4,IF(AK644="2/3",$M644*参照!$I$5,IF(AK644="1/3",$M644*参照!$I$6,IF(AK644="1/4(多子)",$M644*参照!$I$4,IF(AK644="1/4(工･農)",$M644*参照!$I$7,IF(AK644="3/3(多子)",$M644*参照!$I$4,IF(AK644="2/3(多子)",$M644*参照!$I$4,IF(AK644="1/3(多子)",$M644*参照!$I$4,IF(AK644="多子世帯",$M644*参照!$I$4,IF(AK644="対象外",0))))))))))</f>
        <v>0</v>
      </c>
      <c r="CJ644" s="454" t="b">
        <f>IF(AL644="3/3",$M644*参照!$I$4,IF(AL644="2/3",$M644*参照!$I$5,IF(AL644="1/3",$M644*参照!$I$6,IF(AL644="1/4(多子)",$M644*参照!$I$4,IF(AL644="1/4(工･農)",$M644*参照!$I$7,IF(AL644="3/3(多子)",$M644*参照!$I$4,IF(AL644="2/3(多子)",$M644*参照!$I$4,IF(AL644="1/3(多子)",$M644*参照!$I$4,IF(AL644="多子世帯",$M644*参照!$I$4,IF(AL644="対象外",0))))))))))</f>
        <v>0</v>
      </c>
      <c r="CK644" s="454" t="b">
        <f>IF(AM644="3/3",$M644*参照!$I$4,IF(AM644="2/3",$M644*参照!$I$5,IF(AM644="1/3",$M644*参照!$I$6,IF(AM644="1/4(多子)",$M644*参照!$I$4,IF(AM644="1/4(工･農)",$M644*参照!$I$7,IF(AM644="3/3(多子)",$M644*参照!$I$4,IF(AM644="2/3(多子)",$M644*参照!$I$4,IF(AM644="1/3(多子)",$M644*参照!$I$4,IF(AM644="多子世帯",$M644*参照!$I$4,IF(AM644="対象外",0))))))))))</f>
        <v>0</v>
      </c>
      <c r="CL644" s="454" t="b">
        <f>IF(AN644="3/3",$M644*参照!$I$4,IF(AN644="2/3",$M644*参照!$I$5,IF(AN644="1/3",$M644*参照!$I$6,IF(AN644="1/4(多子)",$M644*参照!$I$4,IF(AN644="1/4(工･農)",$M644*参照!$I$7,IF(AN644="3/3(多子)",$M644*参照!$I$4,IF(AN644="2/3(多子)",$M644*参照!$I$4,IF(AN644="1/3(多子)",$M644*参照!$I$4,IF(AN644="多子世帯",$M644*参照!$I$4,IF(AN644="対象外",0))))))))))</f>
        <v>0</v>
      </c>
      <c r="CM644" s="454" t="b">
        <f>IF(AO644="3/3",$M644*参照!$I$4,IF(AO644="2/3",$M644*参照!$I$5,IF(AO644="1/3",$M644*参照!$I$6,IF(AO644="1/4(多子)",$M644*参照!$I$4,IF(AO644="1/4(工･農)",$M644*参照!$I$7,IF(AO644="3/3(多子)",$M644*参照!$I$4,IF(AO644="2/3(多子)",$M644*参照!$I$4,IF(AO644="1/3(多子)",$M644*参照!$I$4,IF(AO644="多子世帯",$M644*参照!$I$4,IF(AO644="対象外",0))))))))))</f>
        <v>0</v>
      </c>
      <c r="CN644" s="454" t="b">
        <f>IF(AP644="3/3",$M644*参照!$I$4,IF(AP644="2/3",$M644*参照!$I$5,IF(AP644="1/3",$M644*参照!$I$6,IF(AP644="1/4(多子)",$M644*参照!$I$4,IF(AP644="1/4(工･農)",$M644*参照!$I$7,IF(AP644="3/3(多子)",$M644*参照!$I$4,IF(AP644="2/3(多子)",$M644*参照!$I$4,IF(AP644="1/3(多子)",$M644*参照!$I$4,IF(AP644="多子世帯",$M644*参照!$I$4,IF(AP644="対象外",0))))))))))</f>
        <v>0</v>
      </c>
      <c r="CO644" s="454" t="b">
        <f>IF(AQ644="3/3",$M644*参照!$I$4,IF(AQ644="2/3",$M644*参照!$I$5,IF(AQ644="1/3",$M644*参照!$I$6,IF(AQ644="1/4(多子)",$M644*参照!$I$4,IF(AQ644="1/4(工･農)",$M644*参照!$I$7,IF(AQ644="3/3(多子)",$M644*参照!$I$4,IF(AQ644="2/3(多子)",$M644*参照!$I$4,IF(AQ644="1/3(多子)",$M644*参照!$I$4,IF(AQ644="多子世帯",$M644*参照!$I$4,IF(AQ644="対象外",0))))))))))</f>
        <v>0</v>
      </c>
      <c r="CP644" s="454" t="b">
        <f>IF(AR644="3/3",$M644*参照!$I$4,IF(AR644="2/3",$M644*参照!$I$5,IF(AR644="1/3",$M644*参照!$I$6,IF(AR644="1/4(多子)",$M644*参照!$I$4,IF(AR644="1/4(工･農)",$M644*参照!$I$7,IF(AR644="3/3(多子)",$M644*参照!$I$4,IF(AR644="2/3(多子)",$M644*参照!$I$4,IF(AR644="1/3(多子)",$M644*参照!$I$4,IF(AR644="多子世帯",$M644*参照!$I$4,IF(AR644="対象外",0))))))))))</f>
        <v>0</v>
      </c>
      <c r="CQ644" s="455" t="b">
        <f>IF(AS644="3/3",$M644*参照!$I$4,IF(AS644="2/3",$M644*参照!$I$5,IF(AS644="1/3",$M644*参照!$I$6,IF(AS644="1/4(多子)",$M644*参照!$I$4,IF(AS644="1/4(工･農)",$M644*参照!$I$7,IF(AS644="3/3(多子)",$M644*参照!$I$4,IF(AS644="2/3(多子)",$M644*参照!$I$4,IF(AS644="1/3(多子)",$M644*参照!$I$4,IF(AS644="多子世帯",$M644*参照!$I$4,IF(AS644="対象外",0))))))))))</f>
        <v>0</v>
      </c>
      <c r="CR644" s="456">
        <f t="shared" si="535"/>
        <v>0</v>
      </c>
      <c r="CS644" s="66"/>
      <c r="CT644" s="147"/>
      <c r="CU644" s="147"/>
      <c r="CV644" s="147"/>
      <c r="CW644" s="147"/>
      <c r="CX644" s="147"/>
      <c r="CY644" s="149"/>
      <c r="CZ644" s="100"/>
      <c r="DA644" s="147"/>
      <c r="DB644" s="147"/>
      <c r="DC644" s="147"/>
      <c r="DD644" s="147"/>
      <c r="DE644" s="147"/>
      <c r="DF644" s="148">
        <f t="shared" si="536"/>
        <v>0</v>
      </c>
      <c r="DG644" s="77">
        <f>IF(CD644=0,0,(ROUNDUP(O644*(BU644*参照!$C$5+BV644*参照!$C$6+BW644*参照!$C$7+BX644*参照!$C$8+BY644*参照!$C$9+BZ644*参照!$C$10+CA644*参照!$C$11+CB644*参照!$C$12+CC644*参照!$C$13)/CD644,-2)))</f>
        <v>0</v>
      </c>
      <c r="DH644" s="136" t="str">
        <f t="shared" si="507"/>
        <v>B</v>
      </c>
    </row>
    <row r="645" spans="1:112" ht="14.4">
      <c r="A645" s="138">
        <v>604</v>
      </c>
      <c r="B645" s="354"/>
      <c r="C645" s="355"/>
      <c r="D645" s="213"/>
      <c r="E645" s="213"/>
      <c r="F645" s="185"/>
      <c r="G645" s="213"/>
      <c r="H645" s="355"/>
      <c r="I645" s="237">
        <v>0</v>
      </c>
      <c r="J645" s="236">
        <f t="shared" si="508"/>
        <v>0</v>
      </c>
      <c r="K645" s="387">
        <f>IF(D645="昼間",参照!$E$4,IF(D645="夜間等",参照!$E$5,IF(D645="通信",参照!$E$6,0)))</f>
        <v>0</v>
      </c>
      <c r="L645" s="240">
        <f t="shared" si="509"/>
        <v>0</v>
      </c>
      <c r="M645" s="241">
        <f t="shared" si="510"/>
        <v>0</v>
      </c>
      <c r="N645" s="238"/>
      <c r="O645" s="238">
        <f t="shared" si="511"/>
        <v>0</v>
      </c>
      <c r="P645" s="389">
        <v>0</v>
      </c>
      <c r="Q645" s="392">
        <f>IF(D645="昼間",参照!$F$4,IF(D645="夜間等",参照!$F$5,IF(D645="通信",参照!$F$6,0)))</f>
        <v>0</v>
      </c>
      <c r="R645" s="240">
        <f t="shared" si="512"/>
        <v>0</v>
      </c>
      <c r="S645" s="214"/>
      <c r="T645" s="384">
        <f t="shared" si="513"/>
        <v>0</v>
      </c>
      <c r="U645" s="382">
        <f t="shared" si="514"/>
        <v>0</v>
      </c>
      <c r="V645" s="380">
        <f t="shared" si="515"/>
        <v>0</v>
      </c>
      <c r="W645" s="378">
        <f t="shared" si="516"/>
        <v>0</v>
      </c>
      <c r="X645" s="386" t="str">
        <f t="shared" si="486"/>
        <v>0</v>
      </c>
      <c r="Y645" s="379">
        <f t="shared" si="517"/>
        <v>0</v>
      </c>
      <c r="Z645" s="441"/>
      <c r="AA645" s="441"/>
      <c r="AB645" s="445">
        <f t="shared" si="518"/>
        <v>0</v>
      </c>
      <c r="AC645" s="356">
        <f t="shared" si="519"/>
        <v>0</v>
      </c>
      <c r="AD645" s="123">
        <f t="shared" si="487"/>
        <v>0</v>
      </c>
      <c r="AE645" s="123">
        <f t="shared" si="488"/>
        <v>0</v>
      </c>
      <c r="AF645" s="183"/>
      <c r="AG645" s="32"/>
      <c r="AH645" s="97"/>
      <c r="AI645" s="33"/>
      <c r="AJ645" s="97"/>
      <c r="AK645" s="33"/>
      <c r="AL645" s="97"/>
      <c r="AM645" s="98"/>
      <c r="AN645" s="99"/>
      <c r="AO645" s="147"/>
      <c r="AP645" s="147"/>
      <c r="AQ645" s="147"/>
      <c r="AR645" s="147"/>
      <c r="AS645" s="33"/>
      <c r="AT645" s="308">
        <f t="shared" si="489"/>
        <v>0</v>
      </c>
      <c r="AU645" s="295">
        <f t="shared" si="490"/>
        <v>0</v>
      </c>
      <c r="AV645" s="295">
        <f t="shared" si="491"/>
        <v>0</v>
      </c>
      <c r="AW645" s="295">
        <f t="shared" si="492"/>
        <v>0</v>
      </c>
      <c r="AX645" s="295">
        <f t="shared" si="493"/>
        <v>0</v>
      </c>
      <c r="AY645" s="295">
        <f t="shared" si="494"/>
        <v>0</v>
      </c>
      <c r="AZ645" s="295">
        <f t="shared" si="495"/>
        <v>0</v>
      </c>
      <c r="BA645" s="295">
        <f t="shared" si="496"/>
        <v>0</v>
      </c>
      <c r="BB645" s="310">
        <f t="shared" si="497"/>
        <v>0</v>
      </c>
      <c r="BC645" s="308">
        <f t="shared" si="498"/>
        <v>0</v>
      </c>
      <c r="BD645" s="308">
        <f t="shared" si="499"/>
        <v>0</v>
      </c>
      <c r="BE645" s="295">
        <f t="shared" si="500"/>
        <v>0</v>
      </c>
      <c r="BF645" s="308">
        <f t="shared" si="501"/>
        <v>0</v>
      </c>
      <c r="BG645" s="295">
        <f t="shared" si="502"/>
        <v>0</v>
      </c>
      <c r="BH645" s="308">
        <f t="shared" si="503"/>
        <v>0</v>
      </c>
      <c r="BI645" s="295">
        <f t="shared" si="504"/>
        <v>0</v>
      </c>
      <c r="BJ645" s="295">
        <f t="shared" si="505"/>
        <v>0</v>
      </c>
      <c r="BK645" s="310">
        <f t="shared" si="506"/>
        <v>0</v>
      </c>
      <c r="BL645" s="317">
        <f t="shared" si="520"/>
        <v>0</v>
      </c>
      <c r="BM645" s="299">
        <f t="shared" si="520"/>
        <v>0</v>
      </c>
      <c r="BN645" s="299">
        <f t="shared" si="521"/>
        <v>0</v>
      </c>
      <c r="BO645" s="299">
        <f t="shared" si="520"/>
        <v>0</v>
      </c>
      <c r="BP645" s="299">
        <f t="shared" si="522"/>
        <v>0</v>
      </c>
      <c r="BQ645" s="299">
        <f t="shared" si="520"/>
        <v>0</v>
      </c>
      <c r="BR645" s="299">
        <f t="shared" si="523"/>
        <v>0</v>
      </c>
      <c r="BS645" s="299">
        <f t="shared" si="524"/>
        <v>0</v>
      </c>
      <c r="BT645" s="318">
        <f t="shared" si="524"/>
        <v>0</v>
      </c>
      <c r="BU645" s="450">
        <f t="shared" si="525"/>
        <v>0</v>
      </c>
      <c r="BV645" s="451">
        <f t="shared" si="526"/>
        <v>0</v>
      </c>
      <c r="BW645" s="451">
        <f t="shared" si="527"/>
        <v>0</v>
      </c>
      <c r="BX645" s="451">
        <f t="shared" si="528"/>
        <v>0</v>
      </c>
      <c r="BY645" s="451">
        <f t="shared" si="529"/>
        <v>0</v>
      </c>
      <c r="BZ645" s="451">
        <f t="shared" si="530"/>
        <v>0</v>
      </c>
      <c r="CA645" s="451">
        <f t="shared" si="531"/>
        <v>0</v>
      </c>
      <c r="CB645" s="451">
        <f t="shared" si="532"/>
        <v>0</v>
      </c>
      <c r="CC645" s="451">
        <f t="shared" si="533"/>
        <v>0</v>
      </c>
      <c r="CD645" s="452">
        <f t="shared" si="534"/>
        <v>0</v>
      </c>
      <c r="CE645" s="453">
        <f>IF($AF645="3/3",$R645*参照!$J$4,IF($AF645="2/3",$R645*参照!$J$5,IF($AF645="1/3",$R645*参照!$J$6,IF($AF645="1/4(多子)",$R645*参照!$J$4,IF($AF645="1/4(工･農)",$R645*参照!$J$7,IF($AF645="3/3(多子)",$R645*参照!$J$4,IF($AF645="2/3(多子)",$R645*参照!$J$4,IF($AF645="1/3(多子)",$R645*参照!$J$4,IF($AF645="多子世帯",$R645*参照!$J$4,)))))))))</f>
        <v>0</v>
      </c>
      <c r="CF645" s="454" t="b">
        <f>IF(AH645="3/3",$M645*参照!$I$4,IF(AH645="2/3",$M645*参照!$I$5,IF(AH645="1/3",$M645*参照!$I$6,IF(AH645="1/4(多子)",$M645*参照!$I$4,IF(AH645="1/4(工･農)",$M645*参照!$I$7,IF(AH645="3/3(多子)",$M645*参照!$I$4,IF(AH645="2/3(多子)",$M645*参照!$I$4,IF(AH645="1/3(多子)",$M645*参照!$I$4,IF(AH645="多子世帯",$M645*参照!$I$4,IF(AH645="対象外",0))))))))))</f>
        <v>0</v>
      </c>
      <c r="CG645" s="454" t="b">
        <f>IF(AI645="3/3",$M645*参照!$I$4,IF(AI645="2/3",$M645*参照!$I$5,IF(AI645="1/3",$M645*参照!$I$6,IF(AI645="1/4(多子)",$M645*参照!$I$4,IF(AI645="1/4(工･農)",$M645*参照!$I$7,IF(AI645="3/3(多子)",$M645*参照!$I$4,IF(AI645="2/3(多子)",$M645*参照!$I$4,IF(AI645="1/3(多子)",$M645*参照!$I$4,IF(AI645="多子世帯",$M645*参照!$I$4,IF(AI645="対象外",0))))))))))</f>
        <v>0</v>
      </c>
      <c r="CH645" s="454" t="b">
        <f>IF(AJ645="3/3",$M645*参照!$I$4,IF(AJ645="2/3",$M645*参照!$I$5,IF(AJ645="1/3",$M645*参照!$I$6,IF(AJ645="1/4(多子)",$M645*参照!$I$4,IF(AJ645="1/4(工･農)",$M645*参照!$I$7,IF(AJ645="3/3(多子)",$M645*参照!$I$4,IF(AJ645="2/3(多子)",$M645*参照!$I$4,IF(AJ645="1/3(多子)",$M645*参照!$I$4,IF(AJ645="多子世帯",$M645*参照!$I$4,IF(AJ645="対象外",0))))))))))</f>
        <v>0</v>
      </c>
      <c r="CI645" s="454" t="b">
        <f>IF(AK645="3/3",$M645*参照!$I$4,IF(AK645="2/3",$M645*参照!$I$5,IF(AK645="1/3",$M645*参照!$I$6,IF(AK645="1/4(多子)",$M645*参照!$I$4,IF(AK645="1/4(工･農)",$M645*参照!$I$7,IF(AK645="3/3(多子)",$M645*参照!$I$4,IF(AK645="2/3(多子)",$M645*参照!$I$4,IF(AK645="1/3(多子)",$M645*参照!$I$4,IF(AK645="多子世帯",$M645*参照!$I$4,IF(AK645="対象外",0))))))))))</f>
        <v>0</v>
      </c>
      <c r="CJ645" s="454" t="b">
        <f>IF(AL645="3/3",$M645*参照!$I$4,IF(AL645="2/3",$M645*参照!$I$5,IF(AL645="1/3",$M645*参照!$I$6,IF(AL645="1/4(多子)",$M645*参照!$I$4,IF(AL645="1/4(工･農)",$M645*参照!$I$7,IF(AL645="3/3(多子)",$M645*参照!$I$4,IF(AL645="2/3(多子)",$M645*参照!$I$4,IF(AL645="1/3(多子)",$M645*参照!$I$4,IF(AL645="多子世帯",$M645*参照!$I$4,IF(AL645="対象外",0))))))))))</f>
        <v>0</v>
      </c>
      <c r="CK645" s="454" t="b">
        <f>IF(AM645="3/3",$M645*参照!$I$4,IF(AM645="2/3",$M645*参照!$I$5,IF(AM645="1/3",$M645*参照!$I$6,IF(AM645="1/4(多子)",$M645*参照!$I$4,IF(AM645="1/4(工･農)",$M645*参照!$I$7,IF(AM645="3/3(多子)",$M645*参照!$I$4,IF(AM645="2/3(多子)",$M645*参照!$I$4,IF(AM645="1/3(多子)",$M645*参照!$I$4,IF(AM645="多子世帯",$M645*参照!$I$4,IF(AM645="対象外",0))))))))))</f>
        <v>0</v>
      </c>
      <c r="CL645" s="454" t="b">
        <f>IF(AN645="3/3",$M645*参照!$I$4,IF(AN645="2/3",$M645*参照!$I$5,IF(AN645="1/3",$M645*参照!$I$6,IF(AN645="1/4(多子)",$M645*参照!$I$4,IF(AN645="1/4(工･農)",$M645*参照!$I$7,IF(AN645="3/3(多子)",$M645*参照!$I$4,IF(AN645="2/3(多子)",$M645*参照!$I$4,IF(AN645="1/3(多子)",$M645*参照!$I$4,IF(AN645="多子世帯",$M645*参照!$I$4,IF(AN645="対象外",0))))))))))</f>
        <v>0</v>
      </c>
      <c r="CM645" s="454" t="b">
        <f>IF(AO645="3/3",$M645*参照!$I$4,IF(AO645="2/3",$M645*参照!$I$5,IF(AO645="1/3",$M645*参照!$I$6,IF(AO645="1/4(多子)",$M645*参照!$I$4,IF(AO645="1/4(工･農)",$M645*参照!$I$7,IF(AO645="3/3(多子)",$M645*参照!$I$4,IF(AO645="2/3(多子)",$M645*参照!$I$4,IF(AO645="1/3(多子)",$M645*参照!$I$4,IF(AO645="多子世帯",$M645*参照!$I$4,IF(AO645="対象外",0))))))))))</f>
        <v>0</v>
      </c>
      <c r="CN645" s="454" t="b">
        <f>IF(AP645="3/3",$M645*参照!$I$4,IF(AP645="2/3",$M645*参照!$I$5,IF(AP645="1/3",$M645*参照!$I$6,IF(AP645="1/4(多子)",$M645*参照!$I$4,IF(AP645="1/4(工･農)",$M645*参照!$I$7,IF(AP645="3/3(多子)",$M645*参照!$I$4,IF(AP645="2/3(多子)",$M645*参照!$I$4,IF(AP645="1/3(多子)",$M645*参照!$I$4,IF(AP645="多子世帯",$M645*参照!$I$4,IF(AP645="対象外",0))))))))))</f>
        <v>0</v>
      </c>
      <c r="CO645" s="454" t="b">
        <f>IF(AQ645="3/3",$M645*参照!$I$4,IF(AQ645="2/3",$M645*参照!$I$5,IF(AQ645="1/3",$M645*参照!$I$6,IF(AQ645="1/4(多子)",$M645*参照!$I$4,IF(AQ645="1/4(工･農)",$M645*参照!$I$7,IF(AQ645="3/3(多子)",$M645*参照!$I$4,IF(AQ645="2/3(多子)",$M645*参照!$I$4,IF(AQ645="1/3(多子)",$M645*参照!$I$4,IF(AQ645="多子世帯",$M645*参照!$I$4,IF(AQ645="対象外",0))))))))))</f>
        <v>0</v>
      </c>
      <c r="CP645" s="454" t="b">
        <f>IF(AR645="3/3",$M645*参照!$I$4,IF(AR645="2/3",$M645*参照!$I$5,IF(AR645="1/3",$M645*参照!$I$6,IF(AR645="1/4(多子)",$M645*参照!$I$4,IF(AR645="1/4(工･農)",$M645*参照!$I$7,IF(AR645="3/3(多子)",$M645*参照!$I$4,IF(AR645="2/3(多子)",$M645*参照!$I$4,IF(AR645="1/3(多子)",$M645*参照!$I$4,IF(AR645="多子世帯",$M645*参照!$I$4,IF(AR645="対象外",0))))))))))</f>
        <v>0</v>
      </c>
      <c r="CQ645" s="455" t="b">
        <f>IF(AS645="3/3",$M645*参照!$I$4,IF(AS645="2/3",$M645*参照!$I$5,IF(AS645="1/3",$M645*参照!$I$6,IF(AS645="1/4(多子)",$M645*参照!$I$4,IF(AS645="1/4(工･農)",$M645*参照!$I$7,IF(AS645="3/3(多子)",$M645*参照!$I$4,IF(AS645="2/3(多子)",$M645*参照!$I$4,IF(AS645="1/3(多子)",$M645*参照!$I$4,IF(AS645="多子世帯",$M645*参照!$I$4,IF(AS645="対象外",0))))))))))</f>
        <v>0</v>
      </c>
      <c r="CR645" s="456">
        <f t="shared" si="535"/>
        <v>0</v>
      </c>
      <c r="CS645" s="66"/>
      <c r="CT645" s="147"/>
      <c r="CU645" s="147"/>
      <c r="CV645" s="147"/>
      <c r="CW645" s="147"/>
      <c r="CX645" s="147"/>
      <c r="CY645" s="149"/>
      <c r="CZ645" s="100"/>
      <c r="DA645" s="147"/>
      <c r="DB645" s="147"/>
      <c r="DC645" s="147"/>
      <c r="DD645" s="147"/>
      <c r="DE645" s="147"/>
      <c r="DF645" s="148">
        <f t="shared" si="536"/>
        <v>0</v>
      </c>
      <c r="DG645" s="77">
        <f>IF(CD645=0,0,(ROUNDUP(O645*(BU645*参照!$C$5+BV645*参照!$C$6+BW645*参照!$C$7+BX645*参照!$C$8+BY645*参照!$C$9+BZ645*参照!$C$10+CA645*参照!$C$11+CB645*参照!$C$12+CC645*参照!$C$13)/CD645,-2)))</f>
        <v>0</v>
      </c>
      <c r="DH645" s="136" t="str">
        <f t="shared" si="507"/>
        <v>B</v>
      </c>
    </row>
    <row r="646" spans="1:112" ht="14.4">
      <c r="A646" s="138">
        <v>605</v>
      </c>
      <c r="B646" s="354"/>
      <c r="C646" s="355"/>
      <c r="D646" s="213"/>
      <c r="E646" s="213"/>
      <c r="F646" s="185"/>
      <c r="G646" s="213"/>
      <c r="H646" s="355"/>
      <c r="I646" s="237">
        <v>0</v>
      </c>
      <c r="J646" s="236">
        <f t="shared" si="508"/>
        <v>0</v>
      </c>
      <c r="K646" s="387">
        <f>IF(D646="昼間",参照!$E$4,IF(D646="夜間等",参照!$E$5,IF(D646="通信",参照!$E$6,0)))</f>
        <v>0</v>
      </c>
      <c r="L646" s="240">
        <f t="shared" si="509"/>
        <v>0</v>
      </c>
      <c r="M646" s="241">
        <f t="shared" si="510"/>
        <v>0</v>
      </c>
      <c r="N646" s="238"/>
      <c r="O646" s="238">
        <f t="shared" si="511"/>
        <v>0</v>
      </c>
      <c r="P646" s="389">
        <v>0</v>
      </c>
      <c r="Q646" s="392">
        <f>IF(D646="昼間",参照!$F$4,IF(D646="夜間等",参照!$F$5,IF(D646="通信",参照!$F$6,0)))</f>
        <v>0</v>
      </c>
      <c r="R646" s="240">
        <f t="shared" si="512"/>
        <v>0</v>
      </c>
      <c r="S646" s="214"/>
      <c r="T646" s="384">
        <f t="shared" si="513"/>
        <v>0</v>
      </c>
      <c r="U646" s="382">
        <f t="shared" si="514"/>
        <v>0</v>
      </c>
      <c r="V646" s="380">
        <f t="shared" si="515"/>
        <v>0</v>
      </c>
      <c r="W646" s="378">
        <f t="shared" si="516"/>
        <v>0</v>
      </c>
      <c r="X646" s="386" t="str">
        <f t="shared" si="486"/>
        <v>0</v>
      </c>
      <c r="Y646" s="379">
        <f t="shared" si="517"/>
        <v>0</v>
      </c>
      <c r="Z646" s="441"/>
      <c r="AA646" s="441"/>
      <c r="AB646" s="445">
        <f t="shared" si="518"/>
        <v>0</v>
      </c>
      <c r="AC646" s="356">
        <f t="shared" si="519"/>
        <v>0</v>
      </c>
      <c r="AD646" s="123">
        <f t="shared" si="487"/>
        <v>0</v>
      </c>
      <c r="AE646" s="123">
        <f t="shared" si="488"/>
        <v>0</v>
      </c>
      <c r="AF646" s="183"/>
      <c r="AG646" s="32"/>
      <c r="AH646" s="97"/>
      <c r="AI646" s="33"/>
      <c r="AJ646" s="97"/>
      <c r="AK646" s="33"/>
      <c r="AL646" s="97"/>
      <c r="AM646" s="98"/>
      <c r="AN646" s="99"/>
      <c r="AO646" s="147"/>
      <c r="AP646" s="147"/>
      <c r="AQ646" s="147"/>
      <c r="AR646" s="147"/>
      <c r="AS646" s="33"/>
      <c r="AT646" s="308">
        <f t="shared" si="489"/>
        <v>0</v>
      </c>
      <c r="AU646" s="295">
        <f t="shared" si="490"/>
        <v>0</v>
      </c>
      <c r="AV646" s="295">
        <f t="shared" si="491"/>
        <v>0</v>
      </c>
      <c r="AW646" s="295">
        <f t="shared" si="492"/>
        <v>0</v>
      </c>
      <c r="AX646" s="295">
        <f t="shared" si="493"/>
        <v>0</v>
      </c>
      <c r="AY646" s="295">
        <f t="shared" si="494"/>
        <v>0</v>
      </c>
      <c r="AZ646" s="295">
        <f t="shared" si="495"/>
        <v>0</v>
      </c>
      <c r="BA646" s="295">
        <f t="shared" si="496"/>
        <v>0</v>
      </c>
      <c r="BB646" s="310">
        <f t="shared" si="497"/>
        <v>0</v>
      </c>
      <c r="BC646" s="308">
        <f t="shared" si="498"/>
        <v>0</v>
      </c>
      <c r="BD646" s="308">
        <f t="shared" si="499"/>
        <v>0</v>
      </c>
      <c r="BE646" s="295">
        <f t="shared" si="500"/>
        <v>0</v>
      </c>
      <c r="BF646" s="308">
        <f t="shared" si="501"/>
        <v>0</v>
      </c>
      <c r="BG646" s="295">
        <f t="shared" si="502"/>
        <v>0</v>
      </c>
      <c r="BH646" s="308">
        <f t="shared" si="503"/>
        <v>0</v>
      </c>
      <c r="BI646" s="295">
        <f t="shared" si="504"/>
        <v>0</v>
      </c>
      <c r="BJ646" s="295">
        <f t="shared" si="505"/>
        <v>0</v>
      </c>
      <c r="BK646" s="310">
        <f t="shared" si="506"/>
        <v>0</v>
      </c>
      <c r="BL646" s="317">
        <f t="shared" si="520"/>
        <v>0</v>
      </c>
      <c r="BM646" s="299">
        <f t="shared" si="520"/>
        <v>0</v>
      </c>
      <c r="BN646" s="299">
        <f t="shared" si="521"/>
        <v>0</v>
      </c>
      <c r="BO646" s="299">
        <f t="shared" si="520"/>
        <v>0</v>
      </c>
      <c r="BP646" s="299">
        <f t="shared" si="522"/>
        <v>0</v>
      </c>
      <c r="BQ646" s="299">
        <f t="shared" si="520"/>
        <v>0</v>
      </c>
      <c r="BR646" s="299">
        <f t="shared" si="523"/>
        <v>0</v>
      </c>
      <c r="BS646" s="299">
        <f t="shared" si="524"/>
        <v>0</v>
      </c>
      <c r="BT646" s="318">
        <f t="shared" si="524"/>
        <v>0</v>
      </c>
      <c r="BU646" s="450">
        <f t="shared" si="525"/>
        <v>0</v>
      </c>
      <c r="BV646" s="451">
        <f t="shared" si="526"/>
        <v>0</v>
      </c>
      <c r="BW646" s="451">
        <f t="shared" si="527"/>
        <v>0</v>
      </c>
      <c r="BX646" s="451">
        <f t="shared" si="528"/>
        <v>0</v>
      </c>
      <c r="BY646" s="451">
        <f t="shared" si="529"/>
        <v>0</v>
      </c>
      <c r="BZ646" s="451">
        <f t="shared" si="530"/>
        <v>0</v>
      </c>
      <c r="CA646" s="451">
        <f t="shared" si="531"/>
        <v>0</v>
      </c>
      <c r="CB646" s="451">
        <f t="shared" si="532"/>
        <v>0</v>
      </c>
      <c r="CC646" s="451">
        <f t="shared" si="533"/>
        <v>0</v>
      </c>
      <c r="CD646" s="452">
        <f t="shared" si="534"/>
        <v>0</v>
      </c>
      <c r="CE646" s="453">
        <f>IF($AF646="3/3",$R646*参照!$J$4,IF($AF646="2/3",$R646*参照!$J$5,IF($AF646="1/3",$R646*参照!$J$6,IF($AF646="1/4(多子)",$R646*参照!$J$4,IF($AF646="1/4(工･農)",$R646*参照!$J$7,IF($AF646="3/3(多子)",$R646*参照!$J$4,IF($AF646="2/3(多子)",$R646*参照!$J$4,IF($AF646="1/3(多子)",$R646*参照!$J$4,IF($AF646="多子世帯",$R646*参照!$J$4,)))))))))</f>
        <v>0</v>
      </c>
      <c r="CF646" s="454" t="b">
        <f>IF(AH646="3/3",$M646*参照!$I$4,IF(AH646="2/3",$M646*参照!$I$5,IF(AH646="1/3",$M646*参照!$I$6,IF(AH646="1/4(多子)",$M646*参照!$I$4,IF(AH646="1/4(工･農)",$M646*参照!$I$7,IF(AH646="3/3(多子)",$M646*参照!$I$4,IF(AH646="2/3(多子)",$M646*参照!$I$4,IF(AH646="1/3(多子)",$M646*参照!$I$4,IF(AH646="多子世帯",$M646*参照!$I$4,IF(AH646="対象外",0))))))))))</f>
        <v>0</v>
      </c>
      <c r="CG646" s="454" t="b">
        <f>IF(AI646="3/3",$M646*参照!$I$4,IF(AI646="2/3",$M646*参照!$I$5,IF(AI646="1/3",$M646*参照!$I$6,IF(AI646="1/4(多子)",$M646*参照!$I$4,IF(AI646="1/4(工･農)",$M646*参照!$I$7,IF(AI646="3/3(多子)",$M646*参照!$I$4,IF(AI646="2/3(多子)",$M646*参照!$I$4,IF(AI646="1/3(多子)",$M646*参照!$I$4,IF(AI646="多子世帯",$M646*参照!$I$4,IF(AI646="対象外",0))))))))))</f>
        <v>0</v>
      </c>
      <c r="CH646" s="454" t="b">
        <f>IF(AJ646="3/3",$M646*参照!$I$4,IF(AJ646="2/3",$M646*参照!$I$5,IF(AJ646="1/3",$M646*参照!$I$6,IF(AJ646="1/4(多子)",$M646*参照!$I$4,IF(AJ646="1/4(工･農)",$M646*参照!$I$7,IF(AJ646="3/3(多子)",$M646*参照!$I$4,IF(AJ646="2/3(多子)",$M646*参照!$I$4,IF(AJ646="1/3(多子)",$M646*参照!$I$4,IF(AJ646="多子世帯",$M646*参照!$I$4,IF(AJ646="対象外",0))))))))))</f>
        <v>0</v>
      </c>
      <c r="CI646" s="454" t="b">
        <f>IF(AK646="3/3",$M646*参照!$I$4,IF(AK646="2/3",$M646*参照!$I$5,IF(AK646="1/3",$M646*参照!$I$6,IF(AK646="1/4(多子)",$M646*参照!$I$4,IF(AK646="1/4(工･農)",$M646*参照!$I$7,IF(AK646="3/3(多子)",$M646*参照!$I$4,IF(AK646="2/3(多子)",$M646*参照!$I$4,IF(AK646="1/3(多子)",$M646*参照!$I$4,IF(AK646="多子世帯",$M646*参照!$I$4,IF(AK646="対象外",0))))))))))</f>
        <v>0</v>
      </c>
      <c r="CJ646" s="454" t="b">
        <f>IF(AL646="3/3",$M646*参照!$I$4,IF(AL646="2/3",$M646*参照!$I$5,IF(AL646="1/3",$M646*参照!$I$6,IF(AL646="1/4(多子)",$M646*参照!$I$4,IF(AL646="1/4(工･農)",$M646*参照!$I$7,IF(AL646="3/3(多子)",$M646*参照!$I$4,IF(AL646="2/3(多子)",$M646*参照!$I$4,IF(AL646="1/3(多子)",$M646*参照!$I$4,IF(AL646="多子世帯",$M646*参照!$I$4,IF(AL646="対象外",0))))))))))</f>
        <v>0</v>
      </c>
      <c r="CK646" s="454" t="b">
        <f>IF(AM646="3/3",$M646*参照!$I$4,IF(AM646="2/3",$M646*参照!$I$5,IF(AM646="1/3",$M646*参照!$I$6,IF(AM646="1/4(多子)",$M646*参照!$I$4,IF(AM646="1/4(工･農)",$M646*参照!$I$7,IF(AM646="3/3(多子)",$M646*参照!$I$4,IF(AM646="2/3(多子)",$M646*参照!$I$4,IF(AM646="1/3(多子)",$M646*参照!$I$4,IF(AM646="多子世帯",$M646*参照!$I$4,IF(AM646="対象外",0))))))))))</f>
        <v>0</v>
      </c>
      <c r="CL646" s="454" t="b">
        <f>IF(AN646="3/3",$M646*参照!$I$4,IF(AN646="2/3",$M646*参照!$I$5,IF(AN646="1/3",$M646*参照!$I$6,IF(AN646="1/4(多子)",$M646*参照!$I$4,IF(AN646="1/4(工･農)",$M646*参照!$I$7,IF(AN646="3/3(多子)",$M646*参照!$I$4,IF(AN646="2/3(多子)",$M646*参照!$I$4,IF(AN646="1/3(多子)",$M646*参照!$I$4,IF(AN646="多子世帯",$M646*参照!$I$4,IF(AN646="対象外",0))))))))))</f>
        <v>0</v>
      </c>
      <c r="CM646" s="454" t="b">
        <f>IF(AO646="3/3",$M646*参照!$I$4,IF(AO646="2/3",$M646*参照!$I$5,IF(AO646="1/3",$M646*参照!$I$6,IF(AO646="1/4(多子)",$M646*参照!$I$4,IF(AO646="1/4(工･農)",$M646*参照!$I$7,IF(AO646="3/3(多子)",$M646*参照!$I$4,IF(AO646="2/3(多子)",$M646*参照!$I$4,IF(AO646="1/3(多子)",$M646*参照!$I$4,IF(AO646="多子世帯",$M646*参照!$I$4,IF(AO646="対象外",0))))))))))</f>
        <v>0</v>
      </c>
      <c r="CN646" s="454" t="b">
        <f>IF(AP646="3/3",$M646*参照!$I$4,IF(AP646="2/3",$M646*参照!$I$5,IF(AP646="1/3",$M646*参照!$I$6,IF(AP646="1/4(多子)",$M646*参照!$I$4,IF(AP646="1/4(工･農)",$M646*参照!$I$7,IF(AP646="3/3(多子)",$M646*参照!$I$4,IF(AP646="2/3(多子)",$M646*参照!$I$4,IF(AP646="1/3(多子)",$M646*参照!$I$4,IF(AP646="多子世帯",$M646*参照!$I$4,IF(AP646="対象外",0))))))))))</f>
        <v>0</v>
      </c>
      <c r="CO646" s="454" t="b">
        <f>IF(AQ646="3/3",$M646*参照!$I$4,IF(AQ646="2/3",$M646*参照!$I$5,IF(AQ646="1/3",$M646*参照!$I$6,IF(AQ646="1/4(多子)",$M646*参照!$I$4,IF(AQ646="1/4(工･農)",$M646*参照!$I$7,IF(AQ646="3/3(多子)",$M646*参照!$I$4,IF(AQ646="2/3(多子)",$M646*参照!$I$4,IF(AQ646="1/3(多子)",$M646*参照!$I$4,IF(AQ646="多子世帯",$M646*参照!$I$4,IF(AQ646="対象外",0))))))))))</f>
        <v>0</v>
      </c>
      <c r="CP646" s="454" t="b">
        <f>IF(AR646="3/3",$M646*参照!$I$4,IF(AR646="2/3",$M646*参照!$I$5,IF(AR646="1/3",$M646*参照!$I$6,IF(AR646="1/4(多子)",$M646*参照!$I$4,IF(AR646="1/4(工･農)",$M646*参照!$I$7,IF(AR646="3/3(多子)",$M646*参照!$I$4,IF(AR646="2/3(多子)",$M646*参照!$I$4,IF(AR646="1/3(多子)",$M646*参照!$I$4,IF(AR646="多子世帯",$M646*参照!$I$4,IF(AR646="対象外",0))))))))))</f>
        <v>0</v>
      </c>
      <c r="CQ646" s="455" t="b">
        <f>IF(AS646="3/3",$M646*参照!$I$4,IF(AS646="2/3",$M646*参照!$I$5,IF(AS646="1/3",$M646*参照!$I$6,IF(AS646="1/4(多子)",$M646*参照!$I$4,IF(AS646="1/4(工･農)",$M646*参照!$I$7,IF(AS646="3/3(多子)",$M646*参照!$I$4,IF(AS646="2/3(多子)",$M646*参照!$I$4,IF(AS646="1/3(多子)",$M646*参照!$I$4,IF(AS646="多子世帯",$M646*参照!$I$4,IF(AS646="対象外",0))))))))))</f>
        <v>0</v>
      </c>
      <c r="CR646" s="456">
        <f t="shared" si="535"/>
        <v>0</v>
      </c>
      <c r="CS646" s="66"/>
      <c r="CT646" s="147"/>
      <c r="CU646" s="147"/>
      <c r="CV646" s="147"/>
      <c r="CW646" s="147"/>
      <c r="CX646" s="147"/>
      <c r="CY646" s="149"/>
      <c r="CZ646" s="100"/>
      <c r="DA646" s="147"/>
      <c r="DB646" s="147"/>
      <c r="DC646" s="147"/>
      <c r="DD646" s="147"/>
      <c r="DE646" s="147"/>
      <c r="DF646" s="148">
        <f t="shared" si="536"/>
        <v>0</v>
      </c>
      <c r="DG646" s="77">
        <f>IF(CD646=0,0,(ROUNDUP(O646*(BU646*参照!$C$5+BV646*参照!$C$6+BW646*参照!$C$7+BX646*参照!$C$8+BY646*参照!$C$9+BZ646*参照!$C$10+CA646*参照!$C$11+CB646*参照!$C$12+CC646*参照!$C$13)/CD646,-2)))</f>
        <v>0</v>
      </c>
      <c r="DH646" s="136" t="str">
        <f t="shared" si="507"/>
        <v>B</v>
      </c>
    </row>
    <row r="647" spans="1:112" ht="14.4">
      <c r="A647" s="138">
        <v>606</v>
      </c>
      <c r="B647" s="354"/>
      <c r="C647" s="355"/>
      <c r="D647" s="213"/>
      <c r="E647" s="213"/>
      <c r="F647" s="185"/>
      <c r="G647" s="213"/>
      <c r="H647" s="355"/>
      <c r="I647" s="237">
        <v>0</v>
      </c>
      <c r="J647" s="236">
        <f t="shared" si="508"/>
        <v>0</v>
      </c>
      <c r="K647" s="387">
        <f>IF(D647="昼間",参照!$E$4,IF(D647="夜間等",参照!$E$5,IF(D647="通信",参照!$E$6,0)))</f>
        <v>0</v>
      </c>
      <c r="L647" s="240">
        <f t="shared" si="509"/>
        <v>0</v>
      </c>
      <c r="M647" s="241">
        <f t="shared" si="510"/>
        <v>0</v>
      </c>
      <c r="N647" s="238"/>
      <c r="O647" s="238">
        <f t="shared" si="511"/>
        <v>0</v>
      </c>
      <c r="P647" s="389">
        <v>0</v>
      </c>
      <c r="Q647" s="392">
        <f>IF(D647="昼間",参照!$F$4,IF(D647="夜間等",参照!$F$5,IF(D647="通信",参照!$F$6,0)))</f>
        <v>0</v>
      </c>
      <c r="R647" s="240">
        <f t="shared" si="512"/>
        <v>0</v>
      </c>
      <c r="S647" s="214"/>
      <c r="T647" s="384">
        <f t="shared" si="513"/>
        <v>0</v>
      </c>
      <c r="U647" s="382">
        <f t="shared" si="514"/>
        <v>0</v>
      </c>
      <c r="V647" s="380">
        <f t="shared" si="515"/>
        <v>0</v>
      </c>
      <c r="W647" s="378">
        <f t="shared" si="516"/>
        <v>0</v>
      </c>
      <c r="X647" s="386" t="str">
        <f t="shared" si="486"/>
        <v>0</v>
      </c>
      <c r="Y647" s="379">
        <f t="shared" si="517"/>
        <v>0</v>
      </c>
      <c r="Z647" s="441"/>
      <c r="AA647" s="441"/>
      <c r="AB647" s="445">
        <f t="shared" si="518"/>
        <v>0</v>
      </c>
      <c r="AC647" s="356">
        <f t="shared" si="519"/>
        <v>0</v>
      </c>
      <c r="AD647" s="123">
        <f t="shared" si="487"/>
        <v>0</v>
      </c>
      <c r="AE647" s="123">
        <f t="shared" si="488"/>
        <v>0</v>
      </c>
      <c r="AF647" s="183"/>
      <c r="AG647" s="32"/>
      <c r="AH647" s="97"/>
      <c r="AI647" s="33"/>
      <c r="AJ647" s="97"/>
      <c r="AK647" s="33"/>
      <c r="AL647" s="97"/>
      <c r="AM647" s="98"/>
      <c r="AN647" s="99"/>
      <c r="AO647" s="147"/>
      <c r="AP647" s="147"/>
      <c r="AQ647" s="147"/>
      <c r="AR647" s="147"/>
      <c r="AS647" s="33"/>
      <c r="AT647" s="308">
        <f t="shared" si="489"/>
        <v>0</v>
      </c>
      <c r="AU647" s="295">
        <f t="shared" si="490"/>
        <v>0</v>
      </c>
      <c r="AV647" s="295">
        <f t="shared" si="491"/>
        <v>0</v>
      </c>
      <c r="AW647" s="295">
        <f t="shared" si="492"/>
        <v>0</v>
      </c>
      <c r="AX647" s="295">
        <f t="shared" si="493"/>
        <v>0</v>
      </c>
      <c r="AY647" s="295">
        <f t="shared" si="494"/>
        <v>0</v>
      </c>
      <c r="AZ647" s="295">
        <f t="shared" si="495"/>
        <v>0</v>
      </c>
      <c r="BA647" s="295">
        <f t="shared" si="496"/>
        <v>0</v>
      </c>
      <c r="BB647" s="310">
        <f t="shared" si="497"/>
        <v>0</v>
      </c>
      <c r="BC647" s="308">
        <f t="shared" si="498"/>
        <v>0</v>
      </c>
      <c r="BD647" s="308">
        <f t="shared" si="499"/>
        <v>0</v>
      </c>
      <c r="BE647" s="295">
        <f t="shared" si="500"/>
        <v>0</v>
      </c>
      <c r="BF647" s="308">
        <f t="shared" si="501"/>
        <v>0</v>
      </c>
      <c r="BG647" s="295">
        <f t="shared" si="502"/>
        <v>0</v>
      </c>
      <c r="BH647" s="308">
        <f t="shared" si="503"/>
        <v>0</v>
      </c>
      <c r="BI647" s="295">
        <f t="shared" si="504"/>
        <v>0</v>
      </c>
      <c r="BJ647" s="295">
        <f t="shared" si="505"/>
        <v>0</v>
      </c>
      <c r="BK647" s="310">
        <f t="shared" si="506"/>
        <v>0</v>
      </c>
      <c r="BL647" s="317">
        <f t="shared" si="520"/>
        <v>0</v>
      </c>
      <c r="BM647" s="299">
        <f t="shared" si="520"/>
        <v>0</v>
      </c>
      <c r="BN647" s="299">
        <f t="shared" si="521"/>
        <v>0</v>
      </c>
      <c r="BO647" s="299">
        <f t="shared" si="520"/>
        <v>0</v>
      </c>
      <c r="BP647" s="299">
        <f t="shared" si="522"/>
        <v>0</v>
      </c>
      <c r="BQ647" s="299">
        <f t="shared" si="520"/>
        <v>0</v>
      </c>
      <c r="BR647" s="299">
        <f t="shared" si="523"/>
        <v>0</v>
      </c>
      <c r="BS647" s="299">
        <f t="shared" si="524"/>
        <v>0</v>
      </c>
      <c r="BT647" s="318">
        <f t="shared" si="524"/>
        <v>0</v>
      </c>
      <c r="BU647" s="450">
        <f t="shared" si="525"/>
        <v>0</v>
      </c>
      <c r="BV647" s="451">
        <f t="shared" si="526"/>
        <v>0</v>
      </c>
      <c r="BW647" s="451">
        <f t="shared" si="527"/>
        <v>0</v>
      </c>
      <c r="BX647" s="451">
        <f t="shared" si="528"/>
        <v>0</v>
      </c>
      <c r="BY647" s="451">
        <f t="shared" si="529"/>
        <v>0</v>
      </c>
      <c r="BZ647" s="451">
        <f t="shared" si="530"/>
        <v>0</v>
      </c>
      <c r="CA647" s="451">
        <f t="shared" si="531"/>
        <v>0</v>
      </c>
      <c r="CB647" s="451">
        <f t="shared" si="532"/>
        <v>0</v>
      </c>
      <c r="CC647" s="451">
        <f t="shared" si="533"/>
        <v>0</v>
      </c>
      <c r="CD647" s="452">
        <f t="shared" si="534"/>
        <v>0</v>
      </c>
      <c r="CE647" s="453">
        <f>IF($AF647="3/3",$R647*参照!$J$4,IF($AF647="2/3",$R647*参照!$J$5,IF($AF647="1/3",$R647*参照!$J$6,IF($AF647="1/4(多子)",$R647*参照!$J$4,IF($AF647="1/4(工･農)",$R647*参照!$J$7,IF($AF647="3/3(多子)",$R647*参照!$J$4,IF($AF647="2/3(多子)",$R647*参照!$J$4,IF($AF647="1/3(多子)",$R647*参照!$J$4,IF($AF647="多子世帯",$R647*参照!$J$4,)))))))))</f>
        <v>0</v>
      </c>
      <c r="CF647" s="454" t="b">
        <f>IF(AH647="3/3",$M647*参照!$I$4,IF(AH647="2/3",$M647*参照!$I$5,IF(AH647="1/3",$M647*参照!$I$6,IF(AH647="1/4(多子)",$M647*参照!$I$4,IF(AH647="1/4(工･農)",$M647*参照!$I$7,IF(AH647="3/3(多子)",$M647*参照!$I$4,IF(AH647="2/3(多子)",$M647*参照!$I$4,IF(AH647="1/3(多子)",$M647*参照!$I$4,IF(AH647="多子世帯",$M647*参照!$I$4,IF(AH647="対象外",0))))))))))</f>
        <v>0</v>
      </c>
      <c r="CG647" s="454" t="b">
        <f>IF(AI647="3/3",$M647*参照!$I$4,IF(AI647="2/3",$M647*参照!$I$5,IF(AI647="1/3",$M647*参照!$I$6,IF(AI647="1/4(多子)",$M647*参照!$I$4,IF(AI647="1/4(工･農)",$M647*参照!$I$7,IF(AI647="3/3(多子)",$M647*参照!$I$4,IF(AI647="2/3(多子)",$M647*参照!$I$4,IF(AI647="1/3(多子)",$M647*参照!$I$4,IF(AI647="多子世帯",$M647*参照!$I$4,IF(AI647="対象外",0))))))))))</f>
        <v>0</v>
      </c>
      <c r="CH647" s="454" t="b">
        <f>IF(AJ647="3/3",$M647*参照!$I$4,IF(AJ647="2/3",$M647*参照!$I$5,IF(AJ647="1/3",$M647*参照!$I$6,IF(AJ647="1/4(多子)",$M647*参照!$I$4,IF(AJ647="1/4(工･農)",$M647*参照!$I$7,IF(AJ647="3/3(多子)",$M647*参照!$I$4,IF(AJ647="2/3(多子)",$M647*参照!$I$4,IF(AJ647="1/3(多子)",$M647*参照!$I$4,IF(AJ647="多子世帯",$M647*参照!$I$4,IF(AJ647="対象外",0))))))))))</f>
        <v>0</v>
      </c>
      <c r="CI647" s="454" t="b">
        <f>IF(AK647="3/3",$M647*参照!$I$4,IF(AK647="2/3",$M647*参照!$I$5,IF(AK647="1/3",$M647*参照!$I$6,IF(AK647="1/4(多子)",$M647*参照!$I$4,IF(AK647="1/4(工･農)",$M647*参照!$I$7,IF(AK647="3/3(多子)",$M647*参照!$I$4,IF(AK647="2/3(多子)",$M647*参照!$I$4,IF(AK647="1/3(多子)",$M647*参照!$I$4,IF(AK647="多子世帯",$M647*参照!$I$4,IF(AK647="対象外",0))))))))))</f>
        <v>0</v>
      </c>
      <c r="CJ647" s="454" t="b">
        <f>IF(AL647="3/3",$M647*参照!$I$4,IF(AL647="2/3",$M647*参照!$I$5,IF(AL647="1/3",$M647*参照!$I$6,IF(AL647="1/4(多子)",$M647*参照!$I$4,IF(AL647="1/4(工･農)",$M647*参照!$I$7,IF(AL647="3/3(多子)",$M647*参照!$I$4,IF(AL647="2/3(多子)",$M647*参照!$I$4,IF(AL647="1/3(多子)",$M647*参照!$I$4,IF(AL647="多子世帯",$M647*参照!$I$4,IF(AL647="対象外",0))))))))))</f>
        <v>0</v>
      </c>
      <c r="CK647" s="454" t="b">
        <f>IF(AM647="3/3",$M647*参照!$I$4,IF(AM647="2/3",$M647*参照!$I$5,IF(AM647="1/3",$M647*参照!$I$6,IF(AM647="1/4(多子)",$M647*参照!$I$4,IF(AM647="1/4(工･農)",$M647*参照!$I$7,IF(AM647="3/3(多子)",$M647*参照!$I$4,IF(AM647="2/3(多子)",$M647*参照!$I$4,IF(AM647="1/3(多子)",$M647*参照!$I$4,IF(AM647="多子世帯",$M647*参照!$I$4,IF(AM647="対象外",0))))))))))</f>
        <v>0</v>
      </c>
      <c r="CL647" s="454" t="b">
        <f>IF(AN647="3/3",$M647*参照!$I$4,IF(AN647="2/3",$M647*参照!$I$5,IF(AN647="1/3",$M647*参照!$I$6,IF(AN647="1/4(多子)",$M647*参照!$I$4,IF(AN647="1/4(工･農)",$M647*参照!$I$7,IF(AN647="3/3(多子)",$M647*参照!$I$4,IF(AN647="2/3(多子)",$M647*参照!$I$4,IF(AN647="1/3(多子)",$M647*参照!$I$4,IF(AN647="多子世帯",$M647*参照!$I$4,IF(AN647="対象外",0))))))))))</f>
        <v>0</v>
      </c>
      <c r="CM647" s="454" t="b">
        <f>IF(AO647="3/3",$M647*参照!$I$4,IF(AO647="2/3",$M647*参照!$I$5,IF(AO647="1/3",$M647*参照!$I$6,IF(AO647="1/4(多子)",$M647*参照!$I$4,IF(AO647="1/4(工･農)",$M647*参照!$I$7,IF(AO647="3/3(多子)",$M647*参照!$I$4,IF(AO647="2/3(多子)",$M647*参照!$I$4,IF(AO647="1/3(多子)",$M647*参照!$I$4,IF(AO647="多子世帯",$M647*参照!$I$4,IF(AO647="対象外",0))))))))))</f>
        <v>0</v>
      </c>
      <c r="CN647" s="454" t="b">
        <f>IF(AP647="3/3",$M647*参照!$I$4,IF(AP647="2/3",$M647*参照!$I$5,IF(AP647="1/3",$M647*参照!$I$6,IF(AP647="1/4(多子)",$M647*参照!$I$4,IF(AP647="1/4(工･農)",$M647*参照!$I$7,IF(AP647="3/3(多子)",$M647*参照!$I$4,IF(AP647="2/3(多子)",$M647*参照!$I$4,IF(AP647="1/3(多子)",$M647*参照!$I$4,IF(AP647="多子世帯",$M647*参照!$I$4,IF(AP647="対象外",0))))))))))</f>
        <v>0</v>
      </c>
      <c r="CO647" s="454" t="b">
        <f>IF(AQ647="3/3",$M647*参照!$I$4,IF(AQ647="2/3",$M647*参照!$I$5,IF(AQ647="1/3",$M647*参照!$I$6,IF(AQ647="1/4(多子)",$M647*参照!$I$4,IF(AQ647="1/4(工･農)",$M647*参照!$I$7,IF(AQ647="3/3(多子)",$M647*参照!$I$4,IF(AQ647="2/3(多子)",$M647*参照!$I$4,IF(AQ647="1/3(多子)",$M647*参照!$I$4,IF(AQ647="多子世帯",$M647*参照!$I$4,IF(AQ647="対象外",0))))))))))</f>
        <v>0</v>
      </c>
      <c r="CP647" s="454" t="b">
        <f>IF(AR647="3/3",$M647*参照!$I$4,IF(AR647="2/3",$M647*参照!$I$5,IF(AR647="1/3",$M647*参照!$I$6,IF(AR647="1/4(多子)",$M647*参照!$I$4,IF(AR647="1/4(工･農)",$M647*参照!$I$7,IF(AR647="3/3(多子)",$M647*参照!$I$4,IF(AR647="2/3(多子)",$M647*参照!$I$4,IF(AR647="1/3(多子)",$M647*参照!$I$4,IF(AR647="多子世帯",$M647*参照!$I$4,IF(AR647="対象外",0))))))))))</f>
        <v>0</v>
      </c>
      <c r="CQ647" s="455" t="b">
        <f>IF(AS647="3/3",$M647*参照!$I$4,IF(AS647="2/3",$M647*参照!$I$5,IF(AS647="1/3",$M647*参照!$I$6,IF(AS647="1/4(多子)",$M647*参照!$I$4,IF(AS647="1/4(工･農)",$M647*参照!$I$7,IF(AS647="3/3(多子)",$M647*参照!$I$4,IF(AS647="2/3(多子)",$M647*参照!$I$4,IF(AS647="1/3(多子)",$M647*参照!$I$4,IF(AS647="多子世帯",$M647*参照!$I$4,IF(AS647="対象外",0))))))))))</f>
        <v>0</v>
      </c>
      <c r="CR647" s="456">
        <f t="shared" si="535"/>
        <v>0</v>
      </c>
      <c r="CS647" s="66"/>
      <c r="CT647" s="147"/>
      <c r="CU647" s="147"/>
      <c r="CV647" s="147"/>
      <c r="CW647" s="147"/>
      <c r="CX647" s="147"/>
      <c r="CY647" s="149"/>
      <c r="CZ647" s="100"/>
      <c r="DA647" s="147"/>
      <c r="DB647" s="147"/>
      <c r="DC647" s="147"/>
      <c r="DD647" s="147"/>
      <c r="DE647" s="147"/>
      <c r="DF647" s="148">
        <f t="shared" si="536"/>
        <v>0</v>
      </c>
      <c r="DG647" s="77">
        <f>IF(CD647=0,0,(ROUNDUP(O647*(BU647*参照!$C$5+BV647*参照!$C$6+BW647*参照!$C$7+BX647*参照!$C$8+BY647*参照!$C$9+BZ647*参照!$C$10+CA647*参照!$C$11+CB647*参照!$C$12+CC647*参照!$C$13)/CD647,-2)))</f>
        <v>0</v>
      </c>
      <c r="DH647" s="136" t="str">
        <f t="shared" si="507"/>
        <v>B</v>
      </c>
    </row>
    <row r="648" spans="1:112" ht="14.4">
      <c r="A648" s="138">
        <v>607</v>
      </c>
      <c r="B648" s="354"/>
      <c r="C648" s="355"/>
      <c r="D648" s="213"/>
      <c r="E648" s="213"/>
      <c r="F648" s="185"/>
      <c r="G648" s="213"/>
      <c r="H648" s="355"/>
      <c r="I648" s="237">
        <v>0</v>
      </c>
      <c r="J648" s="236">
        <f t="shared" si="508"/>
        <v>0</v>
      </c>
      <c r="K648" s="387">
        <f>IF(D648="昼間",参照!$E$4,IF(D648="夜間等",参照!$E$5,IF(D648="通信",参照!$E$6,0)))</f>
        <v>0</v>
      </c>
      <c r="L648" s="240">
        <f t="shared" si="509"/>
        <v>0</v>
      </c>
      <c r="M648" s="241">
        <f t="shared" si="510"/>
        <v>0</v>
      </c>
      <c r="N648" s="238"/>
      <c r="O648" s="238">
        <f t="shared" si="511"/>
        <v>0</v>
      </c>
      <c r="P648" s="389">
        <v>0</v>
      </c>
      <c r="Q648" s="392">
        <f>IF(D648="昼間",参照!$F$4,IF(D648="夜間等",参照!$F$5,IF(D648="通信",参照!$F$6,0)))</f>
        <v>0</v>
      </c>
      <c r="R648" s="240">
        <f t="shared" si="512"/>
        <v>0</v>
      </c>
      <c r="S648" s="214"/>
      <c r="T648" s="384">
        <f t="shared" si="513"/>
        <v>0</v>
      </c>
      <c r="U648" s="382">
        <f t="shared" si="514"/>
        <v>0</v>
      </c>
      <c r="V648" s="380">
        <f t="shared" si="515"/>
        <v>0</v>
      </c>
      <c r="W648" s="378">
        <f t="shared" si="516"/>
        <v>0</v>
      </c>
      <c r="X648" s="386" t="str">
        <f t="shared" si="486"/>
        <v>0</v>
      </c>
      <c r="Y648" s="379">
        <f t="shared" si="517"/>
        <v>0</v>
      </c>
      <c r="Z648" s="441"/>
      <c r="AA648" s="441"/>
      <c r="AB648" s="445">
        <f t="shared" si="518"/>
        <v>0</v>
      </c>
      <c r="AC648" s="356">
        <f t="shared" si="519"/>
        <v>0</v>
      </c>
      <c r="AD648" s="123">
        <f t="shared" si="487"/>
        <v>0</v>
      </c>
      <c r="AE648" s="123">
        <f t="shared" si="488"/>
        <v>0</v>
      </c>
      <c r="AF648" s="183"/>
      <c r="AG648" s="32"/>
      <c r="AH648" s="97"/>
      <c r="AI648" s="33"/>
      <c r="AJ648" s="97"/>
      <c r="AK648" s="33"/>
      <c r="AL648" s="97"/>
      <c r="AM648" s="98"/>
      <c r="AN648" s="99"/>
      <c r="AO648" s="147"/>
      <c r="AP648" s="147"/>
      <c r="AQ648" s="147"/>
      <c r="AR648" s="147"/>
      <c r="AS648" s="33"/>
      <c r="AT648" s="308">
        <f t="shared" si="489"/>
        <v>0</v>
      </c>
      <c r="AU648" s="295">
        <f t="shared" si="490"/>
        <v>0</v>
      </c>
      <c r="AV648" s="295">
        <f t="shared" si="491"/>
        <v>0</v>
      </c>
      <c r="AW648" s="295">
        <f t="shared" si="492"/>
        <v>0</v>
      </c>
      <c r="AX648" s="295">
        <f t="shared" si="493"/>
        <v>0</v>
      </c>
      <c r="AY648" s="295">
        <f t="shared" si="494"/>
        <v>0</v>
      </c>
      <c r="AZ648" s="295">
        <f t="shared" si="495"/>
        <v>0</v>
      </c>
      <c r="BA648" s="295">
        <f t="shared" si="496"/>
        <v>0</v>
      </c>
      <c r="BB648" s="310">
        <f t="shared" si="497"/>
        <v>0</v>
      </c>
      <c r="BC648" s="308">
        <f t="shared" si="498"/>
        <v>0</v>
      </c>
      <c r="BD648" s="308">
        <f t="shared" si="499"/>
        <v>0</v>
      </c>
      <c r="BE648" s="295">
        <f t="shared" si="500"/>
        <v>0</v>
      </c>
      <c r="BF648" s="308">
        <f t="shared" si="501"/>
        <v>0</v>
      </c>
      <c r="BG648" s="295">
        <f t="shared" si="502"/>
        <v>0</v>
      </c>
      <c r="BH648" s="308">
        <f t="shared" si="503"/>
        <v>0</v>
      </c>
      <c r="BI648" s="295">
        <f t="shared" si="504"/>
        <v>0</v>
      </c>
      <c r="BJ648" s="295">
        <f t="shared" si="505"/>
        <v>0</v>
      </c>
      <c r="BK648" s="310">
        <f t="shared" si="506"/>
        <v>0</v>
      </c>
      <c r="BL648" s="317">
        <f t="shared" si="520"/>
        <v>0</v>
      </c>
      <c r="BM648" s="299">
        <f t="shared" si="520"/>
        <v>0</v>
      </c>
      <c r="BN648" s="299">
        <f t="shared" si="521"/>
        <v>0</v>
      </c>
      <c r="BO648" s="299">
        <f t="shared" si="520"/>
        <v>0</v>
      </c>
      <c r="BP648" s="299">
        <f t="shared" si="522"/>
        <v>0</v>
      </c>
      <c r="BQ648" s="299">
        <f t="shared" si="520"/>
        <v>0</v>
      </c>
      <c r="BR648" s="299">
        <f t="shared" si="523"/>
        <v>0</v>
      </c>
      <c r="BS648" s="299">
        <f t="shared" si="524"/>
        <v>0</v>
      </c>
      <c r="BT648" s="318">
        <f t="shared" si="524"/>
        <v>0</v>
      </c>
      <c r="BU648" s="450">
        <f t="shared" si="525"/>
        <v>0</v>
      </c>
      <c r="BV648" s="451">
        <f t="shared" si="526"/>
        <v>0</v>
      </c>
      <c r="BW648" s="451">
        <f t="shared" si="527"/>
        <v>0</v>
      </c>
      <c r="BX648" s="451">
        <f t="shared" si="528"/>
        <v>0</v>
      </c>
      <c r="BY648" s="451">
        <f t="shared" si="529"/>
        <v>0</v>
      </c>
      <c r="BZ648" s="451">
        <f t="shared" si="530"/>
        <v>0</v>
      </c>
      <c r="CA648" s="451">
        <f t="shared" si="531"/>
        <v>0</v>
      </c>
      <c r="CB648" s="451">
        <f t="shared" si="532"/>
        <v>0</v>
      </c>
      <c r="CC648" s="451">
        <f t="shared" si="533"/>
        <v>0</v>
      </c>
      <c r="CD648" s="452">
        <f t="shared" si="534"/>
        <v>0</v>
      </c>
      <c r="CE648" s="453">
        <f>IF($AF648="3/3",$R648*参照!$J$4,IF($AF648="2/3",$R648*参照!$J$5,IF($AF648="1/3",$R648*参照!$J$6,IF($AF648="1/4(多子)",$R648*参照!$J$4,IF($AF648="1/4(工･農)",$R648*参照!$J$7,IF($AF648="3/3(多子)",$R648*参照!$J$4,IF($AF648="2/3(多子)",$R648*参照!$J$4,IF($AF648="1/3(多子)",$R648*参照!$J$4,IF($AF648="多子世帯",$R648*参照!$J$4,)))))))))</f>
        <v>0</v>
      </c>
      <c r="CF648" s="454" t="b">
        <f>IF(AH648="3/3",$M648*参照!$I$4,IF(AH648="2/3",$M648*参照!$I$5,IF(AH648="1/3",$M648*参照!$I$6,IF(AH648="1/4(多子)",$M648*参照!$I$4,IF(AH648="1/4(工･農)",$M648*参照!$I$7,IF(AH648="3/3(多子)",$M648*参照!$I$4,IF(AH648="2/3(多子)",$M648*参照!$I$4,IF(AH648="1/3(多子)",$M648*参照!$I$4,IF(AH648="多子世帯",$M648*参照!$I$4,IF(AH648="対象外",0))))))))))</f>
        <v>0</v>
      </c>
      <c r="CG648" s="454" t="b">
        <f>IF(AI648="3/3",$M648*参照!$I$4,IF(AI648="2/3",$M648*参照!$I$5,IF(AI648="1/3",$M648*参照!$I$6,IF(AI648="1/4(多子)",$M648*参照!$I$4,IF(AI648="1/4(工･農)",$M648*参照!$I$7,IF(AI648="3/3(多子)",$M648*参照!$I$4,IF(AI648="2/3(多子)",$M648*参照!$I$4,IF(AI648="1/3(多子)",$M648*参照!$I$4,IF(AI648="多子世帯",$M648*参照!$I$4,IF(AI648="対象外",0))))))))))</f>
        <v>0</v>
      </c>
      <c r="CH648" s="454" t="b">
        <f>IF(AJ648="3/3",$M648*参照!$I$4,IF(AJ648="2/3",$M648*参照!$I$5,IF(AJ648="1/3",$M648*参照!$I$6,IF(AJ648="1/4(多子)",$M648*参照!$I$4,IF(AJ648="1/4(工･農)",$M648*参照!$I$7,IF(AJ648="3/3(多子)",$M648*参照!$I$4,IF(AJ648="2/3(多子)",$M648*参照!$I$4,IF(AJ648="1/3(多子)",$M648*参照!$I$4,IF(AJ648="多子世帯",$M648*参照!$I$4,IF(AJ648="対象外",0))))))))))</f>
        <v>0</v>
      </c>
      <c r="CI648" s="454" t="b">
        <f>IF(AK648="3/3",$M648*参照!$I$4,IF(AK648="2/3",$M648*参照!$I$5,IF(AK648="1/3",$M648*参照!$I$6,IF(AK648="1/4(多子)",$M648*参照!$I$4,IF(AK648="1/4(工･農)",$M648*参照!$I$7,IF(AK648="3/3(多子)",$M648*参照!$I$4,IF(AK648="2/3(多子)",$M648*参照!$I$4,IF(AK648="1/3(多子)",$M648*参照!$I$4,IF(AK648="多子世帯",$M648*参照!$I$4,IF(AK648="対象外",0))))))))))</f>
        <v>0</v>
      </c>
      <c r="CJ648" s="454" t="b">
        <f>IF(AL648="3/3",$M648*参照!$I$4,IF(AL648="2/3",$M648*参照!$I$5,IF(AL648="1/3",$M648*参照!$I$6,IF(AL648="1/4(多子)",$M648*参照!$I$4,IF(AL648="1/4(工･農)",$M648*参照!$I$7,IF(AL648="3/3(多子)",$M648*参照!$I$4,IF(AL648="2/3(多子)",$M648*参照!$I$4,IF(AL648="1/3(多子)",$M648*参照!$I$4,IF(AL648="多子世帯",$M648*参照!$I$4,IF(AL648="対象外",0))))))))))</f>
        <v>0</v>
      </c>
      <c r="CK648" s="454" t="b">
        <f>IF(AM648="3/3",$M648*参照!$I$4,IF(AM648="2/3",$M648*参照!$I$5,IF(AM648="1/3",$M648*参照!$I$6,IF(AM648="1/4(多子)",$M648*参照!$I$4,IF(AM648="1/4(工･農)",$M648*参照!$I$7,IF(AM648="3/3(多子)",$M648*参照!$I$4,IF(AM648="2/3(多子)",$M648*参照!$I$4,IF(AM648="1/3(多子)",$M648*参照!$I$4,IF(AM648="多子世帯",$M648*参照!$I$4,IF(AM648="対象外",0))))))))))</f>
        <v>0</v>
      </c>
      <c r="CL648" s="454" t="b">
        <f>IF(AN648="3/3",$M648*参照!$I$4,IF(AN648="2/3",$M648*参照!$I$5,IF(AN648="1/3",$M648*参照!$I$6,IF(AN648="1/4(多子)",$M648*参照!$I$4,IF(AN648="1/4(工･農)",$M648*参照!$I$7,IF(AN648="3/3(多子)",$M648*参照!$I$4,IF(AN648="2/3(多子)",$M648*参照!$I$4,IF(AN648="1/3(多子)",$M648*参照!$I$4,IF(AN648="多子世帯",$M648*参照!$I$4,IF(AN648="対象外",0))))))))))</f>
        <v>0</v>
      </c>
      <c r="CM648" s="454" t="b">
        <f>IF(AO648="3/3",$M648*参照!$I$4,IF(AO648="2/3",$M648*参照!$I$5,IF(AO648="1/3",$M648*参照!$I$6,IF(AO648="1/4(多子)",$M648*参照!$I$4,IF(AO648="1/4(工･農)",$M648*参照!$I$7,IF(AO648="3/3(多子)",$M648*参照!$I$4,IF(AO648="2/3(多子)",$M648*参照!$I$4,IF(AO648="1/3(多子)",$M648*参照!$I$4,IF(AO648="多子世帯",$M648*参照!$I$4,IF(AO648="対象外",0))))))))))</f>
        <v>0</v>
      </c>
      <c r="CN648" s="454" t="b">
        <f>IF(AP648="3/3",$M648*参照!$I$4,IF(AP648="2/3",$M648*参照!$I$5,IF(AP648="1/3",$M648*参照!$I$6,IF(AP648="1/4(多子)",$M648*参照!$I$4,IF(AP648="1/4(工･農)",$M648*参照!$I$7,IF(AP648="3/3(多子)",$M648*参照!$I$4,IF(AP648="2/3(多子)",$M648*参照!$I$4,IF(AP648="1/3(多子)",$M648*参照!$I$4,IF(AP648="多子世帯",$M648*参照!$I$4,IF(AP648="対象外",0))))))))))</f>
        <v>0</v>
      </c>
      <c r="CO648" s="454" t="b">
        <f>IF(AQ648="3/3",$M648*参照!$I$4,IF(AQ648="2/3",$M648*参照!$I$5,IF(AQ648="1/3",$M648*参照!$I$6,IF(AQ648="1/4(多子)",$M648*参照!$I$4,IF(AQ648="1/4(工･農)",$M648*参照!$I$7,IF(AQ648="3/3(多子)",$M648*参照!$I$4,IF(AQ648="2/3(多子)",$M648*参照!$I$4,IF(AQ648="1/3(多子)",$M648*参照!$I$4,IF(AQ648="多子世帯",$M648*参照!$I$4,IF(AQ648="対象外",0))))))))))</f>
        <v>0</v>
      </c>
      <c r="CP648" s="454" t="b">
        <f>IF(AR648="3/3",$M648*参照!$I$4,IF(AR648="2/3",$M648*参照!$I$5,IF(AR648="1/3",$M648*参照!$I$6,IF(AR648="1/4(多子)",$M648*参照!$I$4,IF(AR648="1/4(工･農)",$M648*参照!$I$7,IF(AR648="3/3(多子)",$M648*参照!$I$4,IF(AR648="2/3(多子)",$M648*参照!$I$4,IF(AR648="1/3(多子)",$M648*参照!$I$4,IF(AR648="多子世帯",$M648*参照!$I$4,IF(AR648="対象外",0))))))))))</f>
        <v>0</v>
      </c>
      <c r="CQ648" s="455" t="b">
        <f>IF(AS648="3/3",$M648*参照!$I$4,IF(AS648="2/3",$M648*参照!$I$5,IF(AS648="1/3",$M648*参照!$I$6,IF(AS648="1/4(多子)",$M648*参照!$I$4,IF(AS648="1/4(工･農)",$M648*参照!$I$7,IF(AS648="3/3(多子)",$M648*参照!$I$4,IF(AS648="2/3(多子)",$M648*参照!$I$4,IF(AS648="1/3(多子)",$M648*参照!$I$4,IF(AS648="多子世帯",$M648*参照!$I$4,IF(AS648="対象外",0))))))))))</f>
        <v>0</v>
      </c>
      <c r="CR648" s="456">
        <f t="shared" si="535"/>
        <v>0</v>
      </c>
      <c r="CS648" s="66"/>
      <c r="CT648" s="147"/>
      <c r="CU648" s="147"/>
      <c r="CV648" s="147"/>
      <c r="CW648" s="147"/>
      <c r="CX648" s="147"/>
      <c r="CY648" s="149"/>
      <c r="CZ648" s="100"/>
      <c r="DA648" s="147"/>
      <c r="DB648" s="147"/>
      <c r="DC648" s="147"/>
      <c r="DD648" s="147"/>
      <c r="DE648" s="147"/>
      <c r="DF648" s="148">
        <f t="shared" si="536"/>
        <v>0</v>
      </c>
      <c r="DG648" s="77">
        <f>IF(CD648=0,0,(ROUNDUP(O648*(BU648*参照!$C$5+BV648*参照!$C$6+BW648*参照!$C$7+BX648*参照!$C$8+BY648*参照!$C$9+BZ648*参照!$C$10+CA648*参照!$C$11+CB648*参照!$C$12+CC648*参照!$C$13)/CD648,-2)))</f>
        <v>0</v>
      </c>
      <c r="DH648" s="136" t="str">
        <f t="shared" si="507"/>
        <v>B</v>
      </c>
    </row>
    <row r="649" spans="1:112" ht="14.4">
      <c r="A649" s="138">
        <v>608</v>
      </c>
      <c r="B649" s="354"/>
      <c r="C649" s="355"/>
      <c r="D649" s="213"/>
      <c r="E649" s="213"/>
      <c r="F649" s="185"/>
      <c r="G649" s="213"/>
      <c r="H649" s="355"/>
      <c r="I649" s="237">
        <v>0</v>
      </c>
      <c r="J649" s="236">
        <f t="shared" si="508"/>
        <v>0</v>
      </c>
      <c r="K649" s="387">
        <f>IF(D649="昼間",参照!$E$4,IF(D649="夜間等",参照!$E$5,IF(D649="通信",参照!$E$6,0)))</f>
        <v>0</v>
      </c>
      <c r="L649" s="240">
        <f t="shared" si="509"/>
        <v>0</v>
      </c>
      <c r="M649" s="241">
        <f t="shared" si="510"/>
        <v>0</v>
      </c>
      <c r="N649" s="238"/>
      <c r="O649" s="238">
        <f t="shared" si="511"/>
        <v>0</v>
      </c>
      <c r="P649" s="389">
        <v>0</v>
      </c>
      <c r="Q649" s="392">
        <f>IF(D649="昼間",参照!$F$4,IF(D649="夜間等",参照!$F$5,IF(D649="通信",参照!$F$6,0)))</f>
        <v>0</v>
      </c>
      <c r="R649" s="240">
        <f t="shared" si="512"/>
        <v>0</v>
      </c>
      <c r="S649" s="214"/>
      <c r="T649" s="384">
        <f t="shared" si="513"/>
        <v>0</v>
      </c>
      <c r="U649" s="382">
        <f t="shared" si="514"/>
        <v>0</v>
      </c>
      <c r="V649" s="380">
        <f t="shared" si="515"/>
        <v>0</v>
      </c>
      <c r="W649" s="378">
        <f t="shared" si="516"/>
        <v>0</v>
      </c>
      <c r="X649" s="386" t="str">
        <f t="shared" si="486"/>
        <v>0</v>
      </c>
      <c r="Y649" s="379">
        <f t="shared" si="517"/>
        <v>0</v>
      </c>
      <c r="Z649" s="441"/>
      <c r="AA649" s="441"/>
      <c r="AB649" s="445">
        <f t="shared" si="518"/>
        <v>0</v>
      </c>
      <c r="AC649" s="356">
        <f t="shared" si="519"/>
        <v>0</v>
      </c>
      <c r="AD649" s="123">
        <f t="shared" si="487"/>
        <v>0</v>
      </c>
      <c r="AE649" s="123">
        <f t="shared" si="488"/>
        <v>0</v>
      </c>
      <c r="AF649" s="183"/>
      <c r="AG649" s="32"/>
      <c r="AH649" s="97"/>
      <c r="AI649" s="33"/>
      <c r="AJ649" s="97"/>
      <c r="AK649" s="33"/>
      <c r="AL649" s="97"/>
      <c r="AM649" s="98"/>
      <c r="AN649" s="99"/>
      <c r="AO649" s="147"/>
      <c r="AP649" s="147"/>
      <c r="AQ649" s="147"/>
      <c r="AR649" s="147"/>
      <c r="AS649" s="33"/>
      <c r="AT649" s="308">
        <f t="shared" si="489"/>
        <v>0</v>
      </c>
      <c r="AU649" s="295">
        <f t="shared" si="490"/>
        <v>0</v>
      </c>
      <c r="AV649" s="295">
        <f t="shared" si="491"/>
        <v>0</v>
      </c>
      <c r="AW649" s="295">
        <f t="shared" si="492"/>
        <v>0</v>
      </c>
      <c r="AX649" s="295">
        <f t="shared" si="493"/>
        <v>0</v>
      </c>
      <c r="AY649" s="295">
        <f t="shared" si="494"/>
        <v>0</v>
      </c>
      <c r="AZ649" s="295">
        <f t="shared" si="495"/>
        <v>0</v>
      </c>
      <c r="BA649" s="295">
        <f t="shared" si="496"/>
        <v>0</v>
      </c>
      <c r="BB649" s="310">
        <f t="shared" si="497"/>
        <v>0</v>
      </c>
      <c r="BC649" s="308">
        <f t="shared" si="498"/>
        <v>0</v>
      </c>
      <c r="BD649" s="308">
        <f t="shared" si="499"/>
        <v>0</v>
      </c>
      <c r="BE649" s="295">
        <f t="shared" si="500"/>
        <v>0</v>
      </c>
      <c r="BF649" s="308">
        <f t="shared" si="501"/>
        <v>0</v>
      </c>
      <c r="BG649" s="295">
        <f t="shared" si="502"/>
        <v>0</v>
      </c>
      <c r="BH649" s="308">
        <f t="shared" si="503"/>
        <v>0</v>
      </c>
      <c r="BI649" s="295">
        <f t="shared" si="504"/>
        <v>0</v>
      </c>
      <c r="BJ649" s="295">
        <f t="shared" si="505"/>
        <v>0</v>
      </c>
      <c r="BK649" s="310">
        <f t="shared" si="506"/>
        <v>0</v>
      </c>
      <c r="BL649" s="317">
        <f t="shared" si="520"/>
        <v>0</v>
      </c>
      <c r="BM649" s="299">
        <f t="shared" si="520"/>
        <v>0</v>
      </c>
      <c r="BN649" s="299">
        <f t="shared" si="521"/>
        <v>0</v>
      </c>
      <c r="BO649" s="299">
        <f t="shared" si="520"/>
        <v>0</v>
      </c>
      <c r="BP649" s="299">
        <f t="shared" si="522"/>
        <v>0</v>
      </c>
      <c r="BQ649" s="299">
        <f t="shared" si="520"/>
        <v>0</v>
      </c>
      <c r="BR649" s="299">
        <f t="shared" si="523"/>
        <v>0</v>
      </c>
      <c r="BS649" s="299">
        <f t="shared" si="524"/>
        <v>0</v>
      </c>
      <c r="BT649" s="318">
        <f t="shared" si="524"/>
        <v>0</v>
      </c>
      <c r="BU649" s="450">
        <f t="shared" si="525"/>
        <v>0</v>
      </c>
      <c r="BV649" s="451">
        <f t="shared" si="526"/>
        <v>0</v>
      </c>
      <c r="BW649" s="451">
        <f t="shared" si="527"/>
        <v>0</v>
      </c>
      <c r="BX649" s="451">
        <f t="shared" si="528"/>
        <v>0</v>
      </c>
      <c r="BY649" s="451">
        <f t="shared" si="529"/>
        <v>0</v>
      </c>
      <c r="BZ649" s="451">
        <f t="shared" si="530"/>
        <v>0</v>
      </c>
      <c r="CA649" s="451">
        <f t="shared" si="531"/>
        <v>0</v>
      </c>
      <c r="CB649" s="451">
        <f t="shared" si="532"/>
        <v>0</v>
      </c>
      <c r="CC649" s="451">
        <f t="shared" si="533"/>
        <v>0</v>
      </c>
      <c r="CD649" s="452">
        <f t="shared" si="534"/>
        <v>0</v>
      </c>
      <c r="CE649" s="453">
        <f>IF($AF649="3/3",$R649*参照!$J$4,IF($AF649="2/3",$R649*参照!$J$5,IF($AF649="1/3",$R649*参照!$J$6,IF($AF649="1/4(多子)",$R649*参照!$J$4,IF($AF649="1/4(工･農)",$R649*参照!$J$7,IF($AF649="3/3(多子)",$R649*参照!$J$4,IF($AF649="2/3(多子)",$R649*参照!$J$4,IF($AF649="1/3(多子)",$R649*参照!$J$4,IF($AF649="多子世帯",$R649*参照!$J$4,)))))))))</f>
        <v>0</v>
      </c>
      <c r="CF649" s="454" t="b">
        <f>IF(AH649="3/3",$M649*参照!$I$4,IF(AH649="2/3",$M649*参照!$I$5,IF(AH649="1/3",$M649*参照!$I$6,IF(AH649="1/4(多子)",$M649*参照!$I$4,IF(AH649="1/4(工･農)",$M649*参照!$I$7,IF(AH649="3/3(多子)",$M649*参照!$I$4,IF(AH649="2/3(多子)",$M649*参照!$I$4,IF(AH649="1/3(多子)",$M649*参照!$I$4,IF(AH649="多子世帯",$M649*参照!$I$4,IF(AH649="対象外",0))))))))))</f>
        <v>0</v>
      </c>
      <c r="CG649" s="454" t="b">
        <f>IF(AI649="3/3",$M649*参照!$I$4,IF(AI649="2/3",$M649*参照!$I$5,IF(AI649="1/3",$M649*参照!$I$6,IF(AI649="1/4(多子)",$M649*参照!$I$4,IF(AI649="1/4(工･農)",$M649*参照!$I$7,IF(AI649="3/3(多子)",$M649*参照!$I$4,IF(AI649="2/3(多子)",$M649*参照!$I$4,IF(AI649="1/3(多子)",$M649*参照!$I$4,IF(AI649="多子世帯",$M649*参照!$I$4,IF(AI649="対象外",0))))))))))</f>
        <v>0</v>
      </c>
      <c r="CH649" s="454" t="b">
        <f>IF(AJ649="3/3",$M649*参照!$I$4,IF(AJ649="2/3",$M649*参照!$I$5,IF(AJ649="1/3",$M649*参照!$I$6,IF(AJ649="1/4(多子)",$M649*参照!$I$4,IF(AJ649="1/4(工･農)",$M649*参照!$I$7,IF(AJ649="3/3(多子)",$M649*参照!$I$4,IF(AJ649="2/3(多子)",$M649*参照!$I$4,IF(AJ649="1/3(多子)",$M649*参照!$I$4,IF(AJ649="多子世帯",$M649*参照!$I$4,IF(AJ649="対象外",0))))))))))</f>
        <v>0</v>
      </c>
      <c r="CI649" s="454" t="b">
        <f>IF(AK649="3/3",$M649*参照!$I$4,IF(AK649="2/3",$M649*参照!$I$5,IF(AK649="1/3",$M649*参照!$I$6,IF(AK649="1/4(多子)",$M649*参照!$I$4,IF(AK649="1/4(工･農)",$M649*参照!$I$7,IF(AK649="3/3(多子)",$M649*参照!$I$4,IF(AK649="2/3(多子)",$M649*参照!$I$4,IF(AK649="1/3(多子)",$M649*参照!$I$4,IF(AK649="多子世帯",$M649*参照!$I$4,IF(AK649="対象外",0))))))))))</f>
        <v>0</v>
      </c>
      <c r="CJ649" s="454" t="b">
        <f>IF(AL649="3/3",$M649*参照!$I$4,IF(AL649="2/3",$M649*参照!$I$5,IF(AL649="1/3",$M649*参照!$I$6,IF(AL649="1/4(多子)",$M649*参照!$I$4,IF(AL649="1/4(工･農)",$M649*参照!$I$7,IF(AL649="3/3(多子)",$M649*参照!$I$4,IF(AL649="2/3(多子)",$M649*参照!$I$4,IF(AL649="1/3(多子)",$M649*参照!$I$4,IF(AL649="多子世帯",$M649*参照!$I$4,IF(AL649="対象外",0))))))))))</f>
        <v>0</v>
      </c>
      <c r="CK649" s="454" t="b">
        <f>IF(AM649="3/3",$M649*参照!$I$4,IF(AM649="2/3",$M649*参照!$I$5,IF(AM649="1/3",$M649*参照!$I$6,IF(AM649="1/4(多子)",$M649*参照!$I$4,IF(AM649="1/4(工･農)",$M649*参照!$I$7,IF(AM649="3/3(多子)",$M649*参照!$I$4,IF(AM649="2/3(多子)",$M649*参照!$I$4,IF(AM649="1/3(多子)",$M649*参照!$I$4,IF(AM649="多子世帯",$M649*参照!$I$4,IF(AM649="対象外",0))))))))))</f>
        <v>0</v>
      </c>
      <c r="CL649" s="454" t="b">
        <f>IF(AN649="3/3",$M649*参照!$I$4,IF(AN649="2/3",$M649*参照!$I$5,IF(AN649="1/3",$M649*参照!$I$6,IF(AN649="1/4(多子)",$M649*参照!$I$4,IF(AN649="1/4(工･農)",$M649*参照!$I$7,IF(AN649="3/3(多子)",$M649*参照!$I$4,IF(AN649="2/3(多子)",$M649*参照!$I$4,IF(AN649="1/3(多子)",$M649*参照!$I$4,IF(AN649="多子世帯",$M649*参照!$I$4,IF(AN649="対象外",0))))))))))</f>
        <v>0</v>
      </c>
      <c r="CM649" s="454" t="b">
        <f>IF(AO649="3/3",$M649*参照!$I$4,IF(AO649="2/3",$M649*参照!$I$5,IF(AO649="1/3",$M649*参照!$I$6,IF(AO649="1/4(多子)",$M649*参照!$I$4,IF(AO649="1/4(工･農)",$M649*参照!$I$7,IF(AO649="3/3(多子)",$M649*参照!$I$4,IF(AO649="2/3(多子)",$M649*参照!$I$4,IF(AO649="1/3(多子)",$M649*参照!$I$4,IF(AO649="多子世帯",$M649*参照!$I$4,IF(AO649="対象外",0))))))))))</f>
        <v>0</v>
      </c>
      <c r="CN649" s="454" t="b">
        <f>IF(AP649="3/3",$M649*参照!$I$4,IF(AP649="2/3",$M649*参照!$I$5,IF(AP649="1/3",$M649*参照!$I$6,IF(AP649="1/4(多子)",$M649*参照!$I$4,IF(AP649="1/4(工･農)",$M649*参照!$I$7,IF(AP649="3/3(多子)",$M649*参照!$I$4,IF(AP649="2/3(多子)",$M649*参照!$I$4,IF(AP649="1/3(多子)",$M649*参照!$I$4,IF(AP649="多子世帯",$M649*参照!$I$4,IF(AP649="対象外",0))))))))))</f>
        <v>0</v>
      </c>
      <c r="CO649" s="454" t="b">
        <f>IF(AQ649="3/3",$M649*参照!$I$4,IF(AQ649="2/3",$M649*参照!$I$5,IF(AQ649="1/3",$M649*参照!$I$6,IF(AQ649="1/4(多子)",$M649*参照!$I$4,IF(AQ649="1/4(工･農)",$M649*参照!$I$7,IF(AQ649="3/3(多子)",$M649*参照!$I$4,IF(AQ649="2/3(多子)",$M649*参照!$I$4,IF(AQ649="1/3(多子)",$M649*参照!$I$4,IF(AQ649="多子世帯",$M649*参照!$I$4,IF(AQ649="対象外",0))))))))))</f>
        <v>0</v>
      </c>
      <c r="CP649" s="454" t="b">
        <f>IF(AR649="3/3",$M649*参照!$I$4,IF(AR649="2/3",$M649*参照!$I$5,IF(AR649="1/3",$M649*参照!$I$6,IF(AR649="1/4(多子)",$M649*参照!$I$4,IF(AR649="1/4(工･農)",$M649*参照!$I$7,IF(AR649="3/3(多子)",$M649*参照!$I$4,IF(AR649="2/3(多子)",$M649*参照!$I$4,IF(AR649="1/3(多子)",$M649*参照!$I$4,IF(AR649="多子世帯",$M649*参照!$I$4,IF(AR649="対象外",0))))))))))</f>
        <v>0</v>
      </c>
      <c r="CQ649" s="455" t="b">
        <f>IF(AS649="3/3",$M649*参照!$I$4,IF(AS649="2/3",$M649*参照!$I$5,IF(AS649="1/3",$M649*参照!$I$6,IF(AS649="1/4(多子)",$M649*参照!$I$4,IF(AS649="1/4(工･農)",$M649*参照!$I$7,IF(AS649="3/3(多子)",$M649*参照!$I$4,IF(AS649="2/3(多子)",$M649*参照!$I$4,IF(AS649="1/3(多子)",$M649*参照!$I$4,IF(AS649="多子世帯",$M649*参照!$I$4,IF(AS649="対象外",0))))))))))</f>
        <v>0</v>
      </c>
      <c r="CR649" s="456">
        <f t="shared" si="535"/>
        <v>0</v>
      </c>
      <c r="CS649" s="66"/>
      <c r="CT649" s="147"/>
      <c r="CU649" s="147"/>
      <c r="CV649" s="147"/>
      <c r="CW649" s="147"/>
      <c r="CX649" s="147"/>
      <c r="CY649" s="149"/>
      <c r="CZ649" s="100"/>
      <c r="DA649" s="147"/>
      <c r="DB649" s="147"/>
      <c r="DC649" s="147"/>
      <c r="DD649" s="147"/>
      <c r="DE649" s="147"/>
      <c r="DF649" s="148">
        <f t="shared" si="536"/>
        <v>0</v>
      </c>
      <c r="DG649" s="77">
        <f>IF(CD649=0,0,(ROUNDUP(O649*(BU649*参照!$C$5+BV649*参照!$C$6+BW649*参照!$C$7+BX649*参照!$C$8+BY649*参照!$C$9+BZ649*参照!$C$10+CA649*参照!$C$11+CB649*参照!$C$12+CC649*参照!$C$13)/CD649,-2)))</f>
        <v>0</v>
      </c>
      <c r="DH649" s="136" t="str">
        <f t="shared" si="507"/>
        <v>B</v>
      </c>
    </row>
    <row r="650" spans="1:112" ht="14.4">
      <c r="A650" s="138">
        <v>609</v>
      </c>
      <c r="B650" s="354"/>
      <c r="C650" s="355"/>
      <c r="D650" s="213"/>
      <c r="E650" s="213"/>
      <c r="F650" s="185"/>
      <c r="G650" s="213"/>
      <c r="H650" s="355"/>
      <c r="I650" s="237">
        <v>0</v>
      </c>
      <c r="J650" s="236">
        <f t="shared" si="508"/>
        <v>0</v>
      </c>
      <c r="K650" s="387">
        <f>IF(D650="昼間",参照!$E$4,IF(D650="夜間等",参照!$E$5,IF(D650="通信",参照!$E$6,0)))</f>
        <v>0</v>
      </c>
      <c r="L650" s="240">
        <f t="shared" si="509"/>
        <v>0</v>
      </c>
      <c r="M650" s="241">
        <f t="shared" si="510"/>
        <v>0</v>
      </c>
      <c r="N650" s="238"/>
      <c r="O650" s="238">
        <f t="shared" si="511"/>
        <v>0</v>
      </c>
      <c r="P650" s="389">
        <v>0</v>
      </c>
      <c r="Q650" s="392">
        <f>IF(D650="昼間",参照!$F$4,IF(D650="夜間等",参照!$F$5,IF(D650="通信",参照!$F$6,0)))</f>
        <v>0</v>
      </c>
      <c r="R650" s="240">
        <f t="shared" si="512"/>
        <v>0</v>
      </c>
      <c r="S650" s="214"/>
      <c r="T650" s="384">
        <f t="shared" si="513"/>
        <v>0</v>
      </c>
      <c r="U650" s="382">
        <f t="shared" si="514"/>
        <v>0</v>
      </c>
      <c r="V650" s="380">
        <f t="shared" si="515"/>
        <v>0</v>
      </c>
      <c r="W650" s="378">
        <f t="shared" si="516"/>
        <v>0</v>
      </c>
      <c r="X650" s="386" t="str">
        <f t="shared" si="486"/>
        <v>0</v>
      </c>
      <c r="Y650" s="379">
        <f t="shared" si="517"/>
        <v>0</v>
      </c>
      <c r="Z650" s="441"/>
      <c r="AA650" s="441"/>
      <c r="AB650" s="445">
        <f t="shared" si="518"/>
        <v>0</v>
      </c>
      <c r="AC650" s="356">
        <f t="shared" si="519"/>
        <v>0</v>
      </c>
      <c r="AD650" s="123">
        <f t="shared" si="487"/>
        <v>0</v>
      </c>
      <c r="AE650" s="123">
        <f t="shared" si="488"/>
        <v>0</v>
      </c>
      <c r="AF650" s="183"/>
      <c r="AG650" s="32"/>
      <c r="AH650" s="97"/>
      <c r="AI650" s="33"/>
      <c r="AJ650" s="97"/>
      <c r="AK650" s="33"/>
      <c r="AL650" s="97"/>
      <c r="AM650" s="98"/>
      <c r="AN650" s="99"/>
      <c r="AO650" s="147"/>
      <c r="AP650" s="147"/>
      <c r="AQ650" s="147"/>
      <c r="AR650" s="147"/>
      <c r="AS650" s="33"/>
      <c r="AT650" s="308">
        <f t="shared" si="489"/>
        <v>0</v>
      </c>
      <c r="AU650" s="295">
        <f t="shared" si="490"/>
        <v>0</v>
      </c>
      <c r="AV650" s="295">
        <f t="shared" si="491"/>
        <v>0</v>
      </c>
      <c r="AW650" s="295">
        <f t="shared" si="492"/>
        <v>0</v>
      </c>
      <c r="AX650" s="295">
        <f t="shared" si="493"/>
        <v>0</v>
      </c>
      <c r="AY650" s="295">
        <f t="shared" si="494"/>
        <v>0</v>
      </c>
      <c r="AZ650" s="295">
        <f t="shared" si="495"/>
        <v>0</v>
      </c>
      <c r="BA650" s="295">
        <f t="shared" si="496"/>
        <v>0</v>
      </c>
      <c r="BB650" s="310">
        <f t="shared" si="497"/>
        <v>0</v>
      </c>
      <c r="BC650" s="308">
        <f t="shared" si="498"/>
        <v>0</v>
      </c>
      <c r="BD650" s="308">
        <f t="shared" si="499"/>
        <v>0</v>
      </c>
      <c r="BE650" s="295">
        <f t="shared" si="500"/>
        <v>0</v>
      </c>
      <c r="BF650" s="308">
        <f t="shared" si="501"/>
        <v>0</v>
      </c>
      <c r="BG650" s="295">
        <f t="shared" si="502"/>
        <v>0</v>
      </c>
      <c r="BH650" s="308">
        <f t="shared" si="503"/>
        <v>0</v>
      </c>
      <c r="BI650" s="295">
        <f t="shared" si="504"/>
        <v>0</v>
      </c>
      <c r="BJ650" s="295">
        <f t="shared" si="505"/>
        <v>0</v>
      </c>
      <c r="BK650" s="310">
        <f t="shared" si="506"/>
        <v>0</v>
      </c>
      <c r="BL650" s="317">
        <f t="shared" si="520"/>
        <v>0</v>
      </c>
      <c r="BM650" s="299">
        <f t="shared" si="520"/>
        <v>0</v>
      </c>
      <c r="BN650" s="299">
        <f t="shared" si="521"/>
        <v>0</v>
      </c>
      <c r="BO650" s="299">
        <f t="shared" si="520"/>
        <v>0</v>
      </c>
      <c r="BP650" s="299">
        <f t="shared" si="522"/>
        <v>0</v>
      </c>
      <c r="BQ650" s="299">
        <f t="shared" si="520"/>
        <v>0</v>
      </c>
      <c r="BR650" s="299">
        <f t="shared" si="523"/>
        <v>0</v>
      </c>
      <c r="BS650" s="299">
        <f t="shared" si="524"/>
        <v>0</v>
      </c>
      <c r="BT650" s="318">
        <f t="shared" si="524"/>
        <v>0</v>
      </c>
      <c r="BU650" s="450">
        <f t="shared" si="525"/>
        <v>0</v>
      </c>
      <c r="BV650" s="451">
        <f t="shared" si="526"/>
        <v>0</v>
      </c>
      <c r="BW650" s="451">
        <f t="shared" si="527"/>
        <v>0</v>
      </c>
      <c r="BX650" s="451">
        <f t="shared" si="528"/>
        <v>0</v>
      </c>
      <c r="BY650" s="451">
        <f t="shared" si="529"/>
        <v>0</v>
      </c>
      <c r="BZ650" s="451">
        <f t="shared" si="530"/>
        <v>0</v>
      </c>
      <c r="CA650" s="451">
        <f t="shared" si="531"/>
        <v>0</v>
      </c>
      <c r="CB650" s="451">
        <f t="shared" si="532"/>
        <v>0</v>
      </c>
      <c r="CC650" s="451">
        <f t="shared" si="533"/>
        <v>0</v>
      </c>
      <c r="CD650" s="452">
        <f t="shared" si="534"/>
        <v>0</v>
      </c>
      <c r="CE650" s="453">
        <f>IF($AF650="3/3",$R650*参照!$J$4,IF($AF650="2/3",$R650*参照!$J$5,IF($AF650="1/3",$R650*参照!$J$6,IF($AF650="1/4(多子)",$R650*参照!$J$4,IF($AF650="1/4(工･農)",$R650*参照!$J$7,IF($AF650="3/3(多子)",$R650*参照!$J$4,IF($AF650="2/3(多子)",$R650*参照!$J$4,IF($AF650="1/3(多子)",$R650*参照!$J$4,IF($AF650="多子世帯",$R650*参照!$J$4,)))))))))</f>
        <v>0</v>
      </c>
      <c r="CF650" s="454" t="b">
        <f>IF(AH650="3/3",$M650*参照!$I$4,IF(AH650="2/3",$M650*参照!$I$5,IF(AH650="1/3",$M650*参照!$I$6,IF(AH650="1/4(多子)",$M650*参照!$I$4,IF(AH650="1/4(工･農)",$M650*参照!$I$7,IF(AH650="3/3(多子)",$M650*参照!$I$4,IF(AH650="2/3(多子)",$M650*参照!$I$4,IF(AH650="1/3(多子)",$M650*参照!$I$4,IF(AH650="多子世帯",$M650*参照!$I$4,IF(AH650="対象外",0))))))))))</f>
        <v>0</v>
      </c>
      <c r="CG650" s="454" t="b">
        <f>IF(AI650="3/3",$M650*参照!$I$4,IF(AI650="2/3",$M650*参照!$I$5,IF(AI650="1/3",$M650*参照!$I$6,IF(AI650="1/4(多子)",$M650*参照!$I$4,IF(AI650="1/4(工･農)",$M650*参照!$I$7,IF(AI650="3/3(多子)",$M650*参照!$I$4,IF(AI650="2/3(多子)",$M650*参照!$I$4,IF(AI650="1/3(多子)",$M650*参照!$I$4,IF(AI650="多子世帯",$M650*参照!$I$4,IF(AI650="対象外",0))))))))))</f>
        <v>0</v>
      </c>
      <c r="CH650" s="454" t="b">
        <f>IF(AJ650="3/3",$M650*参照!$I$4,IF(AJ650="2/3",$M650*参照!$I$5,IF(AJ650="1/3",$M650*参照!$I$6,IF(AJ650="1/4(多子)",$M650*参照!$I$4,IF(AJ650="1/4(工･農)",$M650*参照!$I$7,IF(AJ650="3/3(多子)",$M650*参照!$I$4,IF(AJ650="2/3(多子)",$M650*参照!$I$4,IF(AJ650="1/3(多子)",$M650*参照!$I$4,IF(AJ650="多子世帯",$M650*参照!$I$4,IF(AJ650="対象外",0))))))))))</f>
        <v>0</v>
      </c>
      <c r="CI650" s="454" t="b">
        <f>IF(AK650="3/3",$M650*参照!$I$4,IF(AK650="2/3",$M650*参照!$I$5,IF(AK650="1/3",$M650*参照!$I$6,IF(AK650="1/4(多子)",$M650*参照!$I$4,IF(AK650="1/4(工･農)",$M650*参照!$I$7,IF(AK650="3/3(多子)",$M650*参照!$I$4,IF(AK650="2/3(多子)",$M650*参照!$I$4,IF(AK650="1/3(多子)",$M650*参照!$I$4,IF(AK650="多子世帯",$M650*参照!$I$4,IF(AK650="対象外",0))))))))))</f>
        <v>0</v>
      </c>
      <c r="CJ650" s="454" t="b">
        <f>IF(AL650="3/3",$M650*参照!$I$4,IF(AL650="2/3",$M650*参照!$I$5,IF(AL650="1/3",$M650*参照!$I$6,IF(AL650="1/4(多子)",$M650*参照!$I$4,IF(AL650="1/4(工･農)",$M650*参照!$I$7,IF(AL650="3/3(多子)",$M650*参照!$I$4,IF(AL650="2/3(多子)",$M650*参照!$I$4,IF(AL650="1/3(多子)",$M650*参照!$I$4,IF(AL650="多子世帯",$M650*参照!$I$4,IF(AL650="対象外",0))))))))))</f>
        <v>0</v>
      </c>
      <c r="CK650" s="454" t="b">
        <f>IF(AM650="3/3",$M650*参照!$I$4,IF(AM650="2/3",$M650*参照!$I$5,IF(AM650="1/3",$M650*参照!$I$6,IF(AM650="1/4(多子)",$M650*参照!$I$4,IF(AM650="1/4(工･農)",$M650*参照!$I$7,IF(AM650="3/3(多子)",$M650*参照!$I$4,IF(AM650="2/3(多子)",$M650*参照!$I$4,IF(AM650="1/3(多子)",$M650*参照!$I$4,IF(AM650="多子世帯",$M650*参照!$I$4,IF(AM650="対象外",0))))))))))</f>
        <v>0</v>
      </c>
      <c r="CL650" s="454" t="b">
        <f>IF(AN650="3/3",$M650*参照!$I$4,IF(AN650="2/3",$M650*参照!$I$5,IF(AN650="1/3",$M650*参照!$I$6,IF(AN650="1/4(多子)",$M650*参照!$I$4,IF(AN650="1/4(工･農)",$M650*参照!$I$7,IF(AN650="3/3(多子)",$M650*参照!$I$4,IF(AN650="2/3(多子)",$M650*参照!$I$4,IF(AN650="1/3(多子)",$M650*参照!$I$4,IF(AN650="多子世帯",$M650*参照!$I$4,IF(AN650="対象外",0))))))))))</f>
        <v>0</v>
      </c>
      <c r="CM650" s="454" t="b">
        <f>IF(AO650="3/3",$M650*参照!$I$4,IF(AO650="2/3",$M650*参照!$I$5,IF(AO650="1/3",$M650*参照!$I$6,IF(AO650="1/4(多子)",$M650*参照!$I$4,IF(AO650="1/4(工･農)",$M650*参照!$I$7,IF(AO650="3/3(多子)",$M650*参照!$I$4,IF(AO650="2/3(多子)",$M650*参照!$I$4,IF(AO650="1/3(多子)",$M650*参照!$I$4,IF(AO650="多子世帯",$M650*参照!$I$4,IF(AO650="対象外",0))))))))))</f>
        <v>0</v>
      </c>
      <c r="CN650" s="454" t="b">
        <f>IF(AP650="3/3",$M650*参照!$I$4,IF(AP650="2/3",$M650*参照!$I$5,IF(AP650="1/3",$M650*参照!$I$6,IF(AP650="1/4(多子)",$M650*参照!$I$4,IF(AP650="1/4(工･農)",$M650*参照!$I$7,IF(AP650="3/3(多子)",$M650*参照!$I$4,IF(AP650="2/3(多子)",$M650*参照!$I$4,IF(AP650="1/3(多子)",$M650*参照!$I$4,IF(AP650="多子世帯",$M650*参照!$I$4,IF(AP650="対象外",0))))))))))</f>
        <v>0</v>
      </c>
      <c r="CO650" s="454" t="b">
        <f>IF(AQ650="3/3",$M650*参照!$I$4,IF(AQ650="2/3",$M650*参照!$I$5,IF(AQ650="1/3",$M650*参照!$I$6,IF(AQ650="1/4(多子)",$M650*参照!$I$4,IF(AQ650="1/4(工･農)",$M650*参照!$I$7,IF(AQ650="3/3(多子)",$M650*参照!$I$4,IF(AQ650="2/3(多子)",$M650*参照!$I$4,IF(AQ650="1/3(多子)",$M650*参照!$I$4,IF(AQ650="多子世帯",$M650*参照!$I$4,IF(AQ650="対象外",0))))))))))</f>
        <v>0</v>
      </c>
      <c r="CP650" s="454" t="b">
        <f>IF(AR650="3/3",$M650*参照!$I$4,IF(AR650="2/3",$M650*参照!$I$5,IF(AR650="1/3",$M650*参照!$I$6,IF(AR650="1/4(多子)",$M650*参照!$I$4,IF(AR650="1/4(工･農)",$M650*参照!$I$7,IF(AR650="3/3(多子)",$M650*参照!$I$4,IF(AR650="2/3(多子)",$M650*参照!$I$4,IF(AR650="1/3(多子)",$M650*参照!$I$4,IF(AR650="多子世帯",$M650*参照!$I$4,IF(AR650="対象外",0))))))))))</f>
        <v>0</v>
      </c>
      <c r="CQ650" s="455" t="b">
        <f>IF(AS650="3/3",$M650*参照!$I$4,IF(AS650="2/3",$M650*参照!$I$5,IF(AS650="1/3",$M650*参照!$I$6,IF(AS650="1/4(多子)",$M650*参照!$I$4,IF(AS650="1/4(工･農)",$M650*参照!$I$7,IF(AS650="3/3(多子)",$M650*参照!$I$4,IF(AS650="2/3(多子)",$M650*参照!$I$4,IF(AS650="1/3(多子)",$M650*参照!$I$4,IF(AS650="多子世帯",$M650*参照!$I$4,IF(AS650="対象外",0))))))))))</f>
        <v>0</v>
      </c>
      <c r="CR650" s="456">
        <f t="shared" si="535"/>
        <v>0</v>
      </c>
      <c r="CS650" s="66"/>
      <c r="CT650" s="147"/>
      <c r="CU650" s="147"/>
      <c r="CV650" s="147"/>
      <c r="CW650" s="147"/>
      <c r="CX650" s="147"/>
      <c r="CY650" s="149"/>
      <c r="CZ650" s="100"/>
      <c r="DA650" s="147"/>
      <c r="DB650" s="147"/>
      <c r="DC650" s="147"/>
      <c r="DD650" s="147"/>
      <c r="DE650" s="147"/>
      <c r="DF650" s="148">
        <f t="shared" si="536"/>
        <v>0</v>
      </c>
      <c r="DG650" s="77">
        <f>IF(CD650=0,0,(ROUNDUP(O650*(BU650*参照!$C$5+BV650*参照!$C$6+BW650*参照!$C$7+BX650*参照!$C$8+BY650*参照!$C$9+BZ650*参照!$C$10+CA650*参照!$C$11+CB650*参照!$C$12+CC650*参照!$C$13)/CD650,-2)))</f>
        <v>0</v>
      </c>
      <c r="DH650" s="136" t="str">
        <f t="shared" si="507"/>
        <v>B</v>
      </c>
    </row>
    <row r="651" spans="1:112" ht="14.4">
      <c r="A651" s="138">
        <v>610</v>
      </c>
      <c r="B651" s="354"/>
      <c r="C651" s="355"/>
      <c r="D651" s="213"/>
      <c r="E651" s="213"/>
      <c r="F651" s="185"/>
      <c r="G651" s="213"/>
      <c r="H651" s="355"/>
      <c r="I651" s="237">
        <v>0</v>
      </c>
      <c r="J651" s="236">
        <f t="shared" si="508"/>
        <v>0</v>
      </c>
      <c r="K651" s="387">
        <f>IF(D651="昼間",参照!$E$4,IF(D651="夜間等",参照!$E$5,IF(D651="通信",参照!$E$6,0)))</f>
        <v>0</v>
      </c>
      <c r="L651" s="240">
        <f t="shared" si="509"/>
        <v>0</v>
      </c>
      <c r="M651" s="241">
        <f t="shared" si="510"/>
        <v>0</v>
      </c>
      <c r="N651" s="238"/>
      <c r="O651" s="238">
        <f t="shared" si="511"/>
        <v>0</v>
      </c>
      <c r="P651" s="389">
        <v>0</v>
      </c>
      <c r="Q651" s="392">
        <f>IF(D651="昼間",参照!$F$4,IF(D651="夜間等",参照!$F$5,IF(D651="通信",参照!$F$6,0)))</f>
        <v>0</v>
      </c>
      <c r="R651" s="240">
        <f t="shared" si="512"/>
        <v>0</v>
      </c>
      <c r="S651" s="214"/>
      <c r="T651" s="384">
        <f t="shared" si="513"/>
        <v>0</v>
      </c>
      <c r="U651" s="382">
        <f t="shared" si="514"/>
        <v>0</v>
      </c>
      <c r="V651" s="380">
        <f t="shared" si="515"/>
        <v>0</v>
      </c>
      <c r="W651" s="378">
        <f t="shared" si="516"/>
        <v>0</v>
      </c>
      <c r="X651" s="386" t="str">
        <f t="shared" si="486"/>
        <v>0</v>
      </c>
      <c r="Y651" s="379">
        <f t="shared" si="517"/>
        <v>0</v>
      </c>
      <c r="Z651" s="441"/>
      <c r="AA651" s="441"/>
      <c r="AB651" s="445">
        <f t="shared" si="518"/>
        <v>0</v>
      </c>
      <c r="AC651" s="356">
        <f t="shared" si="519"/>
        <v>0</v>
      </c>
      <c r="AD651" s="123">
        <f t="shared" si="487"/>
        <v>0</v>
      </c>
      <c r="AE651" s="123">
        <f t="shared" si="488"/>
        <v>0</v>
      </c>
      <c r="AF651" s="183"/>
      <c r="AG651" s="32"/>
      <c r="AH651" s="97"/>
      <c r="AI651" s="33"/>
      <c r="AJ651" s="97"/>
      <c r="AK651" s="33"/>
      <c r="AL651" s="97"/>
      <c r="AM651" s="98"/>
      <c r="AN651" s="99"/>
      <c r="AO651" s="147"/>
      <c r="AP651" s="147"/>
      <c r="AQ651" s="147"/>
      <c r="AR651" s="147"/>
      <c r="AS651" s="33"/>
      <c r="AT651" s="308">
        <f t="shared" si="489"/>
        <v>0</v>
      </c>
      <c r="AU651" s="295">
        <f t="shared" si="490"/>
        <v>0</v>
      </c>
      <c r="AV651" s="295">
        <f t="shared" si="491"/>
        <v>0</v>
      </c>
      <c r="AW651" s="295">
        <f t="shared" si="492"/>
        <v>0</v>
      </c>
      <c r="AX651" s="295">
        <f t="shared" si="493"/>
        <v>0</v>
      </c>
      <c r="AY651" s="295">
        <f t="shared" si="494"/>
        <v>0</v>
      </c>
      <c r="AZ651" s="295">
        <f t="shared" si="495"/>
        <v>0</v>
      </c>
      <c r="BA651" s="295">
        <f t="shared" si="496"/>
        <v>0</v>
      </c>
      <c r="BB651" s="310">
        <f t="shared" si="497"/>
        <v>0</v>
      </c>
      <c r="BC651" s="308">
        <f t="shared" si="498"/>
        <v>0</v>
      </c>
      <c r="BD651" s="308">
        <f t="shared" si="499"/>
        <v>0</v>
      </c>
      <c r="BE651" s="295">
        <f t="shared" si="500"/>
        <v>0</v>
      </c>
      <c r="BF651" s="308">
        <f t="shared" si="501"/>
        <v>0</v>
      </c>
      <c r="BG651" s="295">
        <f t="shared" si="502"/>
        <v>0</v>
      </c>
      <c r="BH651" s="308">
        <f t="shared" si="503"/>
        <v>0</v>
      </c>
      <c r="BI651" s="295">
        <f t="shared" si="504"/>
        <v>0</v>
      </c>
      <c r="BJ651" s="295">
        <f t="shared" si="505"/>
        <v>0</v>
      </c>
      <c r="BK651" s="310">
        <f t="shared" si="506"/>
        <v>0</v>
      </c>
      <c r="BL651" s="317">
        <f t="shared" si="520"/>
        <v>0</v>
      </c>
      <c r="BM651" s="299">
        <f t="shared" si="520"/>
        <v>0</v>
      </c>
      <c r="BN651" s="299">
        <f t="shared" si="521"/>
        <v>0</v>
      </c>
      <c r="BO651" s="299">
        <f t="shared" si="520"/>
        <v>0</v>
      </c>
      <c r="BP651" s="299">
        <f t="shared" si="522"/>
        <v>0</v>
      </c>
      <c r="BQ651" s="299">
        <f t="shared" si="520"/>
        <v>0</v>
      </c>
      <c r="BR651" s="299">
        <f t="shared" si="523"/>
        <v>0</v>
      </c>
      <c r="BS651" s="299">
        <f t="shared" si="524"/>
        <v>0</v>
      </c>
      <c r="BT651" s="318">
        <f t="shared" si="524"/>
        <v>0</v>
      </c>
      <c r="BU651" s="450">
        <f t="shared" si="525"/>
        <v>0</v>
      </c>
      <c r="BV651" s="451">
        <f t="shared" si="526"/>
        <v>0</v>
      </c>
      <c r="BW651" s="451">
        <f t="shared" si="527"/>
        <v>0</v>
      </c>
      <c r="BX651" s="451">
        <f t="shared" si="528"/>
        <v>0</v>
      </c>
      <c r="BY651" s="451">
        <f t="shared" si="529"/>
        <v>0</v>
      </c>
      <c r="BZ651" s="451">
        <f t="shared" si="530"/>
        <v>0</v>
      </c>
      <c r="CA651" s="451">
        <f t="shared" si="531"/>
        <v>0</v>
      </c>
      <c r="CB651" s="451">
        <f t="shared" si="532"/>
        <v>0</v>
      </c>
      <c r="CC651" s="451">
        <f t="shared" si="533"/>
        <v>0</v>
      </c>
      <c r="CD651" s="452">
        <f t="shared" si="534"/>
        <v>0</v>
      </c>
      <c r="CE651" s="453">
        <f>IF($AF651="3/3",$R651*参照!$J$4,IF($AF651="2/3",$R651*参照!$J$5,IF($AF651="1/3",$R651*参照!$J$6,IF($AF651="1/4(多子)",$R651*参照!$J$4,IF($AF651="1/4(工･農)",$R651*参照!$J$7,IF($AF651="3/3(多子)",$R651*参照!$J$4,IF($AF651="2/3(多子)",$R651*参照!$J$4,IF($AF651="1/3(多子)",$R651*参照!$J$4,IF($AF651="多子世帯",$R651*参照!$J$4,)))))))))</f>
        <v>0</v>
      </c>
      <c r="CF651" s="454" t="b">
        <f>IF(AH651="3/3",$M651*参照!$I$4,IF(AH651="2/3",$M651*参照!$I$5,IF(AH651="1/3",$M651*参照!$I$6,IF(AH651="1/4(多子)",$M651*参照!$I$4,IF(AH651="1/4(工･農)",$M651*参照!$I$7,IF(AH651="3/3(多子)",$M651*参照!$I$4,IF(AH651="2/3(多子)",$M651*参照!$I$4,IF(AH651="1/3(多子)",$M651*参照!$I$4,IF(AH651="多子世帯",$M651*参照!$I$4,IF(AH651="対象外",0))))))))))</f>
        <v>0</v>
      </c>
      <c r="CG651" s="454" t="b">
        <f>IF(AI651="3/3",$M651*参照!$I$4,IF(AI651="2/3",$M651*参照!$I$5,IF(AI651="1/3",$M651*参照!$I$6,IF(AI651="1/4(多子)",$M651*参照!$I$4,IF(AI651="1/4(工･農)",$M651*参照!$I$7,IF(AI651="3/3(多子)",$M651*参照!$I$4,IF(AI651="2/3(多子)",$M651*参照!$I$4,IF(AI651="1/3(多子)",$M651*参照!$I$4,IF(AI651="多子世帯",$M651*参照!$I$4,IF(AI651="対象外",0))))))))))</f>
        <v>0</v>
      </c>
      <c r="CH651" s="454" t="b">
        <f>IF(AJ651="3/3",$M651*参照!$I$4,IF(AJ651="2/3",$M651*参照!$I$5,IF(AJ651="1/3",$M651*参照!$I$6,IF(AJ651="1/4(多子)",$M651*参照!$I$4,IF(AJ651="1/4(工･農)",$M651*参照!$I$7,IF(AJ651="3/3(多子)",$M651*参照!$I$4,IF(AJ651="2/3(多子)",$M651*参照!$I$4,IF(AJ651="1/3(多子)",$M651*参照!$I$4,IF(AJ651="多子世帯",$M651*参照!$I$4,IF(AJ651="対象外",0))))))))))</f>
        <v>0</v>
      </c>
      <c r="CI651" s="454" t="b">
        <f>IF(AK651="3/3",$M651*参照!$I$4,IF(AK651="2/3",$M651*参照!$I$5,IF(AK651="1/3",$M651*参照!$I$6,IF(AK651="1/4(多子)",$M651*参照!$I$4,IF(AK651="1/4(工･農)",$M651*参照!$I$7,IF(AK651="3/3(多子)",$M651*参照!$I$4,IF(AK651="2/3(多子)",$M651*参照!$I$4,IF(AK651="1/3(多子)",$M651*参照!$I$4,IF(AK651="多子世帯",$M651*参照!$I$4,IF(AK651="対象外",0))))))))))</f>
        <v>0</v>
      </c>
      <c r="CJ651" s="454" t="b">
        <f>IF(AL651="3/3",$M651*参照!$I$4,IF(AL651="2/3",$M651*参照!$I$5,IF(AL651="1/3",$M651*参照!$I$6,IF(AL651="1/4(多子)",$M651*参照!$I$4,IF(AL651="1/4(工･農)",$M651*参照!$I$7,IF(AL651="3/3(多子)",$M651*参照!$I$4,IF(AL651="2/3(多子)",$M651*参照!$I$4,IF(AL651="1/3(多子)",$M651*参照!$I$4,IF(AL651="多子世帯",$M651*参照!$I$4,IF(AL651="対象外",0))))))))))</f>
        <v>0</v>
      </c>
      <c r="CK651" s="454" t="b">
        <f>IF(AM651="3/3",$M651*参照!$I$4,IF(AM651="2/3",$M651*参照!$I$5,IF(AM651="1/3",$M651*参照!$I$6,IF(AM651="1/4(多子)",$M651*参照!$I$4,IF(AM651="1/4(工･農)",$M651*参照!$I$7,IF(AM651="3/3(多子)",$M651*参照!$I$4,IF(AM651="2/3(多子)",$M651*参照!$I$4,IF(AM651="1/3(多子)",$M651*参照!$I$4,IF(AM651="多子世帯",$M651*参照!$I$4,IF(AM651="対象外",0))))))))))</f>
        <v>0</v>
      </c>
      <c r="CL651" s="454" t="b">
        <f>IF(AN651="3/3",$M651*参照!$I$4,IF(AN651="2/3",$M651*参照!$I$5,IF(AN651="1/3",$M651*参照!$I$6,IF(AN651="1/4(多子)",$M651*参照!$I$4,IF(AN651="1/4(工･農)",$M651*参照!$I$7,IF(AN651="3/3(多子)",$M651*参照!$I$4,IF(AN651="2/3(多子)",$M651*参照!$I$4,IF(AN651="1/3(多子)",$M651*参照!$I$4,IF(AN651="多子世帯",$M651*参照!$I$4,IF(AN651="対象外",0))))))))))</f>
        <v>0</v>
      </c>
      <c r="CM651" s="454" t="b">
        <f>IF(AO651="3/3",$M651*参照!$I$4,IF(AO651="2/3",$M651*参照!$I$5,IF(AO651="1/3",$M651*参照!$I$6,IF(AO651="1/4(多子)",$M651*参照!$I$4,IF(AO651="1/4(工･農)",$M651*参照!$I$7,IF(AO651="3/3(多子)",$M651*参照!$I$4,IF(AO651="2/3(多子)",$M651*参照!$I$4,IF(AO651="1/3(多子)",$M651*参照!$I$4,IF(AO651="多子世帯",$M651*参照!$I$4,IF(AO651="対象外",0))))))))))</f>
        <v>0</v>
      </c>
      <c r="CN651" s="454" t="b">
        <f>IF(AP651="3/3",$M651*参照!$I$4,IF(AP651="2/3",$M651*参照!$I$5,IF(AP651="1/3",$M651*参照!$I$6,IF(AP651="1/4(多子)",$M651*参照!$I$4,IF(AP651="1/4(工･農)",$M651*参照!$I$7,IF(AP651="3/3(多子)",$M651*参照!$I$4,IF(AP651="2/3(多子)",$M651*参照!$I$4,IF(AP651="1/3(多子)",$M651*参照!$I$4,IF(AP651="多子世帯",$M651*参照!$I$4,IF(AP651="対象外",0))))))))))</f>
        <v>0</v>
      </c>
      <c r="CO651" s="454" t="b">
        <f>IF(AQ651="3/3",$M651*参照!$I$4,IF(AQ651="2/3",$M651*参照!$I$5,IF(AQ651="1/3",$M651*参照!$I$6,IF(AQ651="1/4(多子)",$M651*参照!$I$4,IF(AQ651="1/4(工･農)",$M651*参照!$I$7,IF(AQ651="3/3(多子)",$M651*参照!$I$4,IF(AQ651="2/3(多子)",$M651*参照!$I$4,IF(AQ651="1/3(多子)",$M651*参照!$I$4,IF(AQ651="多子世帯",$M651*参照!$I$4,IF(AQ651="対象外",0))))))))))</f>
        <v>0</v>
      </c>
      <c r="CP651" s="454" t="b">
        <f>IF(AR651="3/3",$M651*参照!$I$4,IF(AR651="2/3",$M651*参照!$I$5,IF(AR651="1/3",$M651*参照!$I$6,IF(AR651="1/4(多子)",$M651*参照!$I$4,IF(AR651="1/4(工･農)",$M651*参照!$I$7,IF(AR651="3/3(多子)",$M651*参照!$I$4,IF(AR651="2/3(多子)",$M651*参照!$I$4,IF(AR651="1/3(多子)",$M651*参照!$I$4,IF(AR651="多子世帯",$M651*参照!$I$4,IF(AR651="対象外",0))))))))))</f>
        <v>0</v>
      </c>
      <c r="CQ651" s="455" t="b">
        <f>IF(AS651="3/3",$M651*参照!$I$4,IF(AS651="2/3",$M651*参照!$I$5,IF(AS651="1/3",$M651*参照!$I$6,IF(AS651="1/4(多子)",$M651*参照!$I$4,IF(AS651="1/4(工･農)",$M651*参照!$I$7,IF(AS651="3/3(多子)",$M651*参照!$I$4,IF(AS651="2/3(多子)",$M651*参照!$I$4,IF(AS651="1/3(多子)",$M651*参照!$I$4,IF(AS651="多子世帯",$M651*参照!$I$4,IF(AS651="対象外",0))))))))))</f>
        <v>0</v>
      </c>
      <c r="CR651" s="456">
        <f t="shared" si="535"/>
        <v>0</v>
      </c>
      <c r="CS651" s="66"/>
      <c r="CT651" s="147"/>
      <c r="CU651" s="147"/>
      <c r="CV651" s="147"/>
      <c r="CW651" s="147"/>
      <c r="CX651" s="147"/>
      <c r="CY651" s="149"/>
      <c r="CZ651" s="100"/>
      <c r="DA651" s="147"/>
      <c r="DB651" s="147"/>
      <c r="DC651" s="147"/>
      <c r="DD651" s="147"/>
      <c r="DE651" s="147"/>
      <c r="DF651" s="148">
        <f t="shared" si="536"/>
        <v>0</v>
      </c>
      <c r="DG651" s="77">
        <f>IF(CD651=0,0,(ROUNDUP(O651*(BU651*参照!$C$5+BV651*参照!$C$6+BW651*参照!$C$7+BX651*参照!$C$8+BY651*参照!$C$9+BZ651*参照!$C$10+CA651*参照!$C$11+CB651*参照!$C$12+CC651*参照!$C$13)/CD651,-2)))</f>
        <v>0</v>
      </c>
      <c r="DH651" s="136" t="str">
        <f t="shared" si="507"/>
        <v>B</v>
      </c>
    </row>
    <row r="652" spans="1:112" ht="14.4">
      <c r="A652" s="138">
        <v>611</v>
      </c>
      <c r="B652" s="354"/>
      <c r="C652" s="355"/>
      <c r="D652" s="213"/>
      <c r="E652" s="213"/>
      <c r="F652" s="185"/>
      <c r="G652" s="213"/>
      <c r="H652" s="355"/>
      <c r="I652" s="237">
        <v>0</v>
      </c>
      <c r="J652" s="236">
        <f t="shared" si="508"/>
        <v>0</v>
      </c>
      <c r="K652" s="387">
        <f>IF(D652="昼間",参照!$E$4,IF(D652="夜間等",参照!$E$5,IF(D652="通信",参照!$E$6,0)))</f>
        <v>0</v>
      </c>
      <c r="L652" s="240">
        <f t="shared" si="509"/>
        <v>0</v>
      </c>
      <c r="M652" s="241">
        <f t="shared" si="510"/>
        <v>0</v>
      </c>
      <c r="N652" s="238"/>
      <c r="O652" s="238">
        <f t="shared" si="511"/>
        <v>0</v>
      </c>
      <c r="P652" s="389">
        <v>0</v>
      </c>
      <c r="Q652" s="392">
        <f>IF(D652="昼間",参照!$F$4,IF(D652="夜間等",参照!$F$5,IF(D652="通信",参照!$F$6,0)))</f>
        <v>0</v>
      </c>
      <c r="R652" s="240">
        <f t="shared" si="512"/>
        <v>0</v>
      </c>
      <c r="S652" s="214"/>
      <c r="T652" s="384">
        <f t="shared" si="513"/>
        <v>0</v>
      </c>
      <c r="U652" s="382">
        <f t="shared" si="514"/>
        <v>0</v>
      </c>
      <c r="V652" s="380">
        <f t="shared" si="515"/>
        <v>0</v>
      </c>
      <c r="W652" s="378">
        <f t="shared" si="516"/>
        <v>0</v>
      </c>
      <c r="X652" s="386" t="str">
        <f t="shared" si="486"/>
        <v>0</v>
      </c>
      <c r="Y652" s="379">
        <f t="shared" si="517"/>
        <v>0</v>
      </c>
      <c r="Z652" s="441"/>
      <c r="AA652" s="441"/>
      <c r="AB652" s="445">
        <f t="shared" si="518"/>
        <v>0</v>
      </c>
      <c r="AC652" s="356">
        <f t="shared" si="519"/>
        <v>0</v>
      </c>
      <c r="AD652" s="123">
        <f t="shared" si="487"/>
        <v>0</v>
      </c>
      <c r="AE652" s="123">
        <f t="shared" si="488"/>
        <v>0</v>
      </c>
      <c r="AF652" s="183"/>
      <c r="AG652" s="32"/>
      <c r="AH652" s="97"/>
      <c r="AI652" s="33"/>
      <c r="AJ652" s="97"/>
      <c r="AK652" s="33"/>
      <c r="AL652" s="97"/>
      <c r="AM652" s="98"/>
      <c r="AN652" s="99"/>
      <c r="AO652" s="147"/>
      <c r="AP652" s="147"/>
      <c r="AQ652" s="147"/>
      <c r="AR652" s="147"/>
      <c r="AS652" s="33"/>
      <c r="AT652" s="308">
        <f t="shared" si="489"/>
        <v>0</v>
      </c>
      <c r="AU652" s="295">
        <f t="shared" si="490"/>
        <v>0</v>
      </c>
      <c r="AV652" s="295">
        <f t="shared" si="491"/>
        <v>0</v>
      </c>
      <c r="AW652" s="295">
        <f t="shared" si="492"/>
        <v>0</v>
      </c>
      <c r="AX652" s="295">
        <f t="shared" si="493"/>
        <v>0</v>
      </c>
      <c r="AY652" s="295">
        <f t="shared" si="494"/>
        <v>0</v>
      </c>
      <c r="AZ652" s="295">
        <f t="shared" si="495"/>
        <v>0</v>
      </c>
      <c r="BA652" s="295">
        <f t="shared" si="496"/>
        <v>0</v>
      </c>
      <c r="BB652" s="310">
        <f t="shared" si="497"/>
        <v>0</v>
      </c>
      <c r="BC652" s="308">
        <f t="shared" si="498"/>
        <v>0</v>
      </c>
      <c r="BD652" s="308">
        <f t="shared" si="499"/>
        <v>0</v>
      </c>
      <c r="BE652" s="295">
        <f t="shared" si="500"/>
        <v>0</v>
      </c>
      <c r="BF652" s="308">
        <f t="shared" si="501"/>
        <v>0</v>
      </c>
      <c r="BG652" s="295">
        <f t="shared" si="502"/>
        <v>0</v>
      </c>
      <c r="BH652" s="308">
        <f t="shared" si="503"/>
        <v>0</v>
      </c>
      <c r="BI652" s="295">
        <f t="shared" si="504"/>
        <v>0</v>
      </c>
      <c r="BJ652" s="295">
        <f t="shared" si="505"/>
        <v>0</v>
      </c>
      <c r="BK652" s="310">
        <f t="shared" si="506"/>
        <v>0</v>
      </c>
      <c r="BL652" s="317">
        <f t="shared" si="520"/>
        <v>0</v>
      </c>
      <c r="BM652" s="299">
        <f t="shared" si="520"/>
        <v>0</v>
      </c>
      <c r="BN652" s="299">
        <f t="shared" si="521"/>
        <v>0</v>
      </c>
      <c r="BO652" s="299">
        <f t="shared" si="520"/>
        <v>0</v>
      </c>
      <c r="BP652" s="299">
        <f t="shared" si="522"/>
        <v>0</v>
      </c>
      <c r="BQ652" s="299">
        <f t="shared" si="520"/>
        <v>0</v>
      </c>
      <c r="BR652" s="299">
        <f t="shared" si="523"/>
        <v>0</v>
      </c>
      <c r="BS652" s="299">
        <f t="shared" si="524"/>
        <v>0</v>
      </c>
      <c r="BT652" s="318">
        <f t="shared" si="524"/>
        <v>0</v>
      </c>
      <c r="BU652" s="450">
        <f t="shared" si="525"/>
        <v>0</v>
      </c>
      <c r="BV652" s="451">
        <f t="shared" si="526"/>
        <v>0</v>
      </c>
      <c r="BW652" s="451">
        <f t="shared" si="527"/>
        <v>0</v>
      </c>
      <c r="BX652" s="451">
        <f t="shared" si="528"/>
        <v>0</v>
      </c>
      <c r="BY652" s="451">
        <f t="shared" si="529"/>
        <v>0</v>
      </c>
      <c r="BZ652" s="451">
        <f t="shared" si="530"/>
        <v>0</v>
      </c>
      <c r="CA652" s="451">
        <f t="shared" si="531"/>
        <v>0</v>
      </c>
      <c r="CB652" s="451">
        <f t="shared" si="532"/>
        <v>0</v>
      </c>
      <c r="CC652" s="451">
        <f t="shared" si="533"/>
        <v>0</v>
      </c>
      <c r="CD652" s="452">
        <f t="shared" si="534"/>
        <v>0</v>
      </c>
      <c r="CE652" s="453">
        <f>IF($AF652="3/3",$R652*参照!$J$4,IF($AF652="2/3",$R652*参照!$J$5,IF($AF652="1/3",$R652*参照!$J$6,IF($AF652="1/4(多子)",$R652*参照!$J$4,IF($AF652="1/4(工･農)",$R652*参照!$J$7,IF($AF652="3/3(多子)",$R652*参照!$J$4,IF($AF652="2/3(多子)",$R652*参照!$J$4,IF($AF652="1/3(多子)",$R652*参照!$J$4,IF($AF652="多子世帯",$R652*参照!$J$4,)))))))))</f>
        <v>0</v>
      </c>
      <c r="CF652" s="454" t="b">
        <f>IF(AH652="3/3",$M652*参照!$I$4,IF(AH652="2/3",$M652*参照!$I$5,IF(AH652="1/3",$M652*参照!$I$6,IF(AH652="1/4(多子)",$M652*参照!$I$4,IF(AH652="1/4(工･農)",$M652*参照!$I$7,IF(AH652="3/3(多子)",$M652*参照!$I$4,IF(AH652="2/3(多子)",$M652*参照!$I$4,IF(AH652="1/3(多子)",$M652*参照!$I$4,IF(AH652="多子世帯",$M652*参照!$I$4,IF(AH652="対象外",0))))))))))</f>
        <v>0</v>
      </c>
      <c r="CG652" s="454" t="b">
        <f>IF(AI652="3/3",$M652*参照!$I$4,IF(AI652="2/3",$M652*参照!$I$5,IF(AI652="1/3",$M652*参照!$I$6,IF(AI652="1/4(多子)",$M652*参照!$I$4,IF(AI652="1/4(工･農)",$M652*参照!$I$7,IF(AI652="3/3(多子)",$M652*参照!$I$4,IF(AI652="2/3(多子)",$M652*参照!$I$4,IF(AI652="1/3(多子)",$M652*参照!$I$4,IF(AI652="多子世帯",$M652*参照!$I$4,IF(AI652="対象外",0))))))))))</f>
        <v>0</v>
      </c>
      <c r="CH652" s="454" t="b">
        <f>IF(AJ652="3/3",$M652*参照!$I$4,IF(AJ652="2/3",$M652*参照!$I$5,IF(AJ652="1/3",$M652*参照!$I$6,IF(AJ652="1/4(多子)",$M652*参照!$I$4,IF(AJ652="1/4(工･農)",$M652*参照!$I$7,IF(AJ652="3/3(多子)",$M652*参照!$I$4,IF(AJ652="2/3(多子)",$M652*参照!$I$4,IF(AJ652="1/3(多子)",$M652*参照!$I$4,IF(AJ652="多子世帯",$M652*参照!$I$4,IF(AJ652="対象外",0))))))))))</f>
        <v>0</v>
      </c>
      <c r="CI652" s="454" t="b">
        <f>IF(AK652="3/3",$M652*参照!$I$4,IF(AK652="2/3",$M652*参照!$I$5,IF(AK652="1/3",$M652*参照!$I$6,IF(AK652="1/4(多子)",$M652*参照!$I$4,IF(AK652="1/4(工･農)",$M652*参照!$I$7,IF(AK652="3/3(多子)",$M652*参照!$I$4,IF(AK652="2/3(多子)",$M652*参照!$I$4,IF(AK652="1/3(多子)",$M652*参照!$I$4,IF(AK652="多子世帯",$M652*参照!$I$4,IF(AK652="対象外",0))))))))))</f>
        <v>0</v>
      </c>
      <c r="CJ652" s="454" t="b">
        <f>IF(AL652="3/3",$M652*参照!$I$4,IF(AL652="2/3",$M652*参照!$I$5,IF(AL652="1/3",$M652*参照!$I$6,IF(AL652="1/4(多子)",$M652*参照!$I$4,IF(AL652="1/4(工･農)",$M652*参照!$I$7,IF(AL652="3/3(多子)",$M652*参照!$I$4,IF(AL652="2/3(多子)",$M652*参照!$I$4,IF(AL652="1/3(多子)",$M652*参照!$I$4,IF(AL652="多子世帯",$M652*参照!$I$4,IF(AL652="対象外",0))))))))))</f>
        <v>0</v>
      </c>
      <c r="CK652" s="454" t="b">
        <f>IF(AM652="3/3",$M652*参照!$I$4,IF(AM652="2/3",$M652*参照!$I$5,IF(AM652="1/3",$M652*参照!$I$6,IF(AM652="1/4(多子)",$M652*参照!$I$4,IF(AM652="1/4(工･農)",$M652*参照!$I$7,IF(AM652="3/3(多子)",$M652*参照!$I$4,IF(AM652="2/3(多子)",$M652*参照!$I$4,IF(AM652="1/3(多子)",$M652*参照!$I$4,IF(AM652="多子世帯",$M652*参照!$I$4,IF(AM652="対象外",0))))))))))</f>
        <v>0</v>
      </c>
      <c r="CL652" s="454" t="b">
        <f>IF(AN652="3/3",$M652*参照!$I$4,IF(AN652="2/3",$M652*参照!$I$5,IF(AN652="1/3",$M652*参照!$I$6,IF(AN652="1/4(多子)",$M652*参照!$I$4,IF(AN652="1/4(工･農)",$M652*参照!$I$7,IF(AN652="3/3(多子)",$M652*参照!$I$4,IF(AN652="2/3(多子)",$M652*参照!$I$4,IF(AN652="1/3(多子)",$M652*参照!$I$4,IF(AN652="多子世帯",$M652*参照!$I$4,IF(AN652="対象外",0))))))))))</f>
        <v>0</v>
      </c>
      <c r="CM652" s="454" t="b">
        <f>IF(AO652="3/3",$M652*参照!$I$4,IF(AO652="2/3",$M652*参照!$I$5,IF(AO652="1/3",$M652*参照!$I$6,IF(AO652="1/4(多子)",$M652*参照!$I$4,IF(AO652="1/4(工･農)",$M652*参照!$I$7,IF(AO652="3/3(多子)",$M652*参照!$I$4,IF(AO652="2/3(多子)",$M652*参照!$I$4,IF(AO652="1/3(多子)",$M652*参照!$I$4,IF(AO652="多子世帯",$M652*参照!$I$4,IF(AO652="対象外",0))))))))))</f>
        <v>0</v>
      </c>
      <c r="CN652" s="454" t="b">
        <f>IF(AP652="3/3",$M652*参照!$I$4,IF(AP652="2/3",$M652*参照!$I$5,IF(AP652="1/3",$M652*参照!$I$6,IF(AP652="1/4(多子)",$M652*参照!$I$4,IF(AP652="1/4(工･農)",$M652*参照!$I$7,IF(AP652="3/3(多子)",$M652*参照!$I$4,IF(AP652="2/3(多子)",$M652*参照!$I$4,IF(AP652="1/3(多子)",$M652*参照!$I$4,IF(AP652="多子世帯",$M652*参照!$I$4,IF(AP652="対象外",0))))))))))</f>
        <v>0</v>
      </c>
      <c r="CO652" s="454" t="b">
        <f>IF(AQ652="3/3",$M652*参照!$I$4,IF(AQ652="2/3",$M652*参照!$I$5,IF(AQ652="1/3",$M652*参照!$I$6,IF(AQ652="1/4(多子)",$M652*参照!$I$4,IF(AQ652="1/4(工･農)",$M652*参照!$I$7,IF(AQ652="3/3(多子)",$M652*参照!$I$4,IF(AQ652="2/3(多子)",$M652*参照!$I$4,IF(AQ652="1/3(多子)",$M652*参照!$I$4,IF(AQ652="多子世帯",$M652*参照!$I$4,IF(AQ652="対象外",0))))))))))</f>
        <v>0</v>
      </c>
      <c r="CP652" s="454" t="b">
        <f>IF(AR652="3/3",$M652*参照!$I$4,IF(AR652="2/3",$M652*参照!$I$5,IF(AR652="1/3",$M652*参照!$I$6,IF(AR652="1/4(多子)",$M652*参照!$I$4,IF(AR652="1/4(工･農)",$M652*参照!$I$7,IF(AR652="3/3(多子)",$M652*参照!$I$4,IF(AR652="2/3(多子)",$M652*参照!$I$4,IF(AR652="1/3(多子)",$M652*参照!$I$4,IF(AR652="多子世帯",$M652*参照!$I$4,IF(AR652="対象外",0))))))))))</f>
        <v>0</v>
      </c>
      <c r="CQ652" s="455" t="b">
        <f>IF(AS652="3/3",$M652*参照!$I$4,IF(AS652="2/3",$M652*参照!$I$5,IF(AS652="1/3",$M652*参照!$I$6,IF(AS652="1/4(多子)",$M652*参照!$I$4,IF(AS652="1/4(工･農)",$M652*参照!$I$7,IF(AS652="3/3(多子)",$M652*参照!$I$4,IF(AS652="2/3(多子)",$M652*参照!$I$4,IF(AS652="1/3(多子)",$M652*参照!$I$4,IF(AS652="多子世帯",$M652*参照!$I$4,IF(AS652="対象外",0))))))))))</f>
        <v>0</v>
      </c>
      <c r="CR652" s="456">
        <f t="shared" si="535"/>
        <v>0</v>
      </c>
      <c r="CS652" s="66"/>
      <c r="CT652" s="147"/>
      <c r="CU652" s="147"/>
      <c r="CV652" s="147"/>
      <c r="CW652" s="147"/>
      <c r="CX652" s="147"/>
      <c r="CY652" s="149"/>
      <c r="CZ652" s="100"/>
      <c r="DA652" s="147"/>
      <c r="DB652" s="147"/>
      <c r="DC652" s="147"/>
      <c r="DD652" s="147"/>
      <c r="DE652" s="147"/>
      <c r="DF652" s="148">
        <f t="shared" si="536"/>
        <v>0</v>
      </c>
      <c r="DG652" s="77">
        <f>IF(CD652=0,0,(ROUNDUP(O652*(BU652*参照!$C$5+BV652*参照!$C$6+BW652*参照!$C$7+BX652*参照!$C$8+BY652*参照!$C$9+BZ652*参照!$C$10+CA652*参照!$C$11+CB652*参照!$C$12+CC652*参照!$C$13)/CD652,-2)))</f>
        <v>0</v>
      </c>
      <c r="DH652" s="136" t="str">
        <f t="shared" si="507"/>
        <v>B</v>
      </c>
    </row>
    <row r="653" spans="1:112" ht="14.4">
      <c r="A653" s="138">
        <v>612</v>
      </c>
      <c r="B653" s="354"/>
      <c r="C653" s="355"/>
      <c r="D653" s="213"/>
      <c r="E653" s="213"/>
      <c r="F653" s="185"/>
      <c r="G653" s="213"/>
      <c r="H653" s="355"/>
      <c r="I653" s="237">
        <v>0</v>
      </c>
      <c r="J653" s="236">
        <f t="shared" si="508"/>
        <v>0</v>
      </c>
      <c r="K653" s="387">
        <f>IF(D653="昼間",参照!$E$4,IF(D653="夜間等",参照!$E$5,IF(D653="通信",参照!$E$6,0)))</f>
        <v>0</v>
      </c>
      <c r="L653" s="240">
        <f t="shared" si="509"/>
        <v>0</v>
      </c>
      <c r="M653" s="241">
        <f t="shared" si="510"/>
        <v>0</v>
      </c>
      <c r="N653" s="238"/>
      <c r="O653" s="238">
        <f t="shared" si="511"/>
        <v>0</v>
      </c>
      <c r="P653" s="389">
        <v>0</v>
      </c>
      <c r="Q653" s="392">
        <f>IF(D653="昼間",参照!$F$4,IF(D653="夜間等",参照!$F$5,IF(D653="通信",参照!$F$6,0)))</f>
        <v>0</v>
      </c>
      <c r="R653" s="240">
        <f t="shared" si="512"/>
        <v>0</v>
      </c>
      <c r="S653" s="214"/>
      <c r="T653" s="384">
        <f t="shared" si="513"/>
        <v>0</v>
      </c>
      <c r="U653" s="382">
        <f t="shared" si="514"/>
        <v>0</v>
      </c>
      <c r="V653" s="380">
        <f t="shared" si="515"/>
        <v>0</v>
      </c>
      <c r="W653" s="378">
        <f t="shared" si="516"/>
        <v>0</v>
      </c>
      <c r="X653" s="386" t="str">
        <f t="shared" si="486"/>
        <v>0</v>
      </c>
      <c r="Y653" s="379">
        <f t="shared" si="517"/>
        <v>0</v>
      </c>
      <c r="Z653" s="441"/>
      <c r="AA653" s="441"/>
      <c r="AB653" s="445">
        <f t="shared" si="518"/>
        <v>0</v>
      </c>
      <c r="AC653" s="356">
        <f t="shared" si="519"/>
        <v>0</v>
      </c>
      <c r="AD653" s="123">
        <f t="shared" si="487"/>
        <v>0</v>
      </c>
      <c r="AE653" s="123">
        <f t="shared" si="488"/>
        <v>0</v>
      </c>
      <c r="AF653" s="183"/>
      <c r="AG653" s="32"/>
      <c r="AH653" s="97"/>
      <c r="AI653" s="33"/>
      <c r="AJ653" s="97"/>
      <c r="AK653" s="33"/>
      <c r="AL653" s="97"/>
      <c r="AM653" s="98"/>
      <c r="AN653" s="99"/>
      <c r="AO653" s="147"/>
      <c r="AP653" s="147"/>
      <c r="AQ653" s="147"/>
      <c r="AR653" s="147"/>
      <c r="AS653" s="33"/>
      <c r="AT653" s="308">
        <f t="shared" si="489"/>
        <v>0</v>
      </c>
      <c r="AU653" s="295">
        <f t="shared" si="490"/>
        <v>0</v>
      </c>
      <c r="AV653" s="295">
        <f t="shared" si="491"/>
        <v>0</v>
      </c>
      <c r="AW653" s="295">
        <f t="shared" si="492"/>
        <v>0</v>
      </c>
      <c r="AX653" s="295">
        <f t="shared" si="493"/>
        <v>0</v>
      </c>
      <c r="AY653" s="295">
        <f t="shared" si="494"/>
        <v>0</v>
      </c>
      <c r="AZ653" s="295">
        <f t="shared" si="495"/>
        <v>0</v>
      </c>
      <c r="BA653" s="295">
        <f t="shared" si="496"/>
        <v>0</v>
      </c>
      <c r="BB653" s="310">
        <f t="shared" si="497"/>
        <v>0</v>
      </c>
      <c r="BC653" s="308">
        <f t="shared" si="498"/>
        <v>0</v>
      </c>
      <c r="BD653" s="308">
        <f t="shared" si="499"/>
        <v>0</v>
      </c>
      <c r="BE653" s="295">
        <f t="shared" si="500"/>
        <v>0</v>
      </c>
      <c r="BF653" s="308">
        <f t="shared" si="501"/>
        <v>0</v>
      </c>
      <c r="BG653" s="295">
        <f t="shared" si="502"/>
        <v>0</v>
      </c>
      <c r="BH653" s="308">
        <f t="shared" si="503"/>
        <v>0</v>
      </c>
      <c r="BI653" s="295">
        <f t="shared" si="504"/>
        <v>0</v>
      </c>
      <c r="BJ653" s="295">
        <f t="shared" si="505"/>
        <v>0</v>
      </c>
      <c r="BK653" s="310">
        <f t="shared" si="506"/>
        <v>0</v>
      </c>
      <c r="BL653" s="317">
        <f t="shared" si="520"/>
        <v>0</v>
      </c>
      <c r="BM653" s="299">
        <f t="shared" si="520"/>
        <v>0</v>
      </c>
      <c r="BN653" s="299">
        <f t="shared" si="521"/>
        <v>0</v>
      </c>
      <c r="BO653" s="299">
        <f t="shared" si="520"/>
        <v>0</v>
      </c>
      <c r="BP653" s="299">
        <f t="shared" si="522"/>
        <v>0</v>
      </c>
      <c r="BQ653" s="299">
        <f t="shared" si="520"/>
        <v>0</v>
      </c>
      <c r="BR653" s="299">
        <f t="shared" si="523"/>
        <v>0</v>
      </c>
      <c r="BS653" s="299">
        <f t="shared" si="524"/>
        <v>0</v>
      </c>
      <c r="BT653" s="318">
        <f t="shared" si="524"/>
        <v>0</v>
      </c>
      <c r="BU653" s="450">
        <f t="shared" si="525"/>
        <v>0</v>
      </c>
      <c r="BV653" s="451">
        <f t="shared" si="526"/>
        <v>0</v>
      </c>
      <c r="BW653" s="451">
        <f t="shared" si="527"/>
        <v>0</v>
      </c>
      <c r="BX653" s="451">
        <f t="shared" si="528"/>
        <v>0</v>
      </c>
      <c r="BY653" s="451">
        <f t="shared" si="529"/>
        <v>0</v>
      </c>
      <c r="BZ653" s="451">
        <f t="shared" si="530"/>
        <v>0</v>
      </c>
      <c r="CA653" s="451">
        <f t="shared" si="531"/>
        <v>0</v>
      </c>
      <c r="CB653" s="451">
        <f t="shared" si="532"/>
        <v>0</v>
      </c>
      <c r="CC653" s="451">
        <f t="shared" si="533"/>
        <v>0</v>
      </c>
      <c r="CD653" s="452">
        <f t="shared" si="534"/>
        <v>0</v>
      </c>
      <c r="CE653" s="453">
        <f>IF($AF653="3/3",$R653*参照!$J$4,IF($AF653="2/3",$R653*参照!$J$5,IF($AF653="1/3",$R653*参照!$J$6,IF($AF653="1/4(多子)",$R653*参照!$J$4,IF($AF653="1/4(工･農)",$R653*参照!$J$7,IF($AF653="3/3(多子)",$R653*参照!$J$4,IF($AF653="2/3(多子)",$R653*参照!$J$4,IF($AF653="1/3(多子)",$R653*参照!$J$4,IF($AF653="多子世帯",$R653*参照!$J$4,)))))))))</f>
        <v>0</v>
      </c>
      <c r="CF653" s="454" t="b">
        <f>IF(AH653="3/3",$M653*参照!$I$4,IF(AH653="2/3",$M653*参照!$I$5,IF(AH653="1/3",$M653*参照!$I$6,IF(AH653="1/4(多子)",$M653*参照!$I$4,IF(AH653="1/4(工･農)",$M653*参照!$I$7,IF(AH653="3/3(多子)",$M653*参照!$I$4,IF(AH653="2/3(多子)",$M653*参照!$I$4,IF(AH653="1/3(多子)",$M653*参照!$I$4,IF(AH653="多子世帯",$M653*参照!$I$4,IF(AH653="対象外",0))))))))))</f>
        <v>0</v>
      </c>
      <c r="CG653" s="454" t="b">
        <f>IF(AI653="3/3",$M653*参照!$I$4,IF(AI653="2/3",$M653*参照!$I$5,IF(AI653="1/3",$M653*参照!$I$6,IF(AI653="1/4(多子)",$M653*参照!$I$4,IF(AI653="1/4(工･農)",$M653*参照!$I$7,IF(AI653="3/3(多子)",$M653*参照!$I$4,IF(AI653="2/3(多子)",$M653*参照!$I$4,IF(AI653="1/3(多子)",$M653*参照!$I$4,IF(AI653="多子世帯",$M653*参照!$I$4,IF(AI653="対象外",0))))))))))</f>
        <v>0</v>
      </c>
      <c r="CH653" s="454" t="b">
        <f>IF(AJ653="3/3",$M653*参照!$I$4,IF(AJ653="2/3",$M653*参照!$I$5,IF(AJ653="1/3",$M653*参照!$I$6,IF(AJ653="1/4(多子)",$M653*参照!$I$4,IF(AJ653="1/4(工･農)",$M653*参照!$I$7,IF(AJ653="3/3(多子)",$M653*参照!$I$4,IF(AJ653="2/3(多子)",$M653*参照!$I$4,IF(AJ653="1/3(多子)",$M653*参照!$I$4,IF(AJ653="多子世帯",$M653*参照!$I$4,IF(AJ653="対象外",0))))))))))</f>
        <v>0</v>
      </c>
      <c r="CI653" s="454" t="b">
        <f>IF(AK653="3/3",$M653*参照!$I$4,IF(AK653="2/3",$M653*参照!$I$5,IF(AK653="1/3",$M653*参照!$I$6,IF(AK653="1/4(多子)",$M653*参照!$I$4,IF(AK653="1/4(工･農)",$M653*参照!$I$7,IF(AK653="3/3(多子)",$M653*参照!$I$4,IF(AK653="2/3(多子)",$M653*参照!$I$4,IF(AK653="1/3(多子)",$M653*参照!$I$4,IF(AK653="多子世帯",$M653*参照!$I$4,IF(AK653="対象外",0))))))))))</f>
        <v>0</v>
      </c>
      <c r="CJ653" s="454" t="b">
        <f>IF(AL653="3/3",$M653*参照!$I$4,IF(AL653="2/3",$M653*参照!$I$5,IF(AL653="1/3",$M653*参照!$I$6,IF(AL653="1/4(多子)",$M653*参照!$I$4,IF(AL653="1/4(工･農)",$M653*参照!$I$7,IF(AL653="3/3(多子)",$M653*参照!$I$4,IF(AL653="2/3(多子)",$M653*参照!$I$4,IF(AL653="1/3(多子)",$M653*参照!$I$4,IF(AL653="多子世帯",$M653*参照!$I$4,IF(AL653="対象外",0))))))))))</f>
        <v>0</v>
      </c>
      <c r="CK653" s="454" t="b">
        <f>IF(AM653="3/3",$M653*参照!$I$4,IF(AM653="2/3",$M653*参照!$I$5,IF(AM653="1/3",$M653*参照!$I$6,IF(AM653="1/4(多子)",$M653*参照!$I$4,IF(AM653="1/4(工･農)",$M653*参照!$I$7,IF(AM653="3/3(多子)",$M653*参照!$I$4,IF(AM653="2/3(多子)",$M653*参照!$I$4,IF(AM653="1/3(多子)",$M653*参照!$I$4,IF(AM653="多子世帯",$M653*参照!$I$4,IF(AM653="対象外",0))))))))))</f>
        <v>0</v>
      </c>
      <c r="CL653" s="454" t="b">
        <f>IF(AN653="3/3",$M653*参照!$I$4,IF(AN653="2/3",$M653*参照!$I$5,IF(AN653="1/3",$M653*参照!$I$6,IF(AN653="1/4(多子)",$M653*参照!$I$4,IF(AN653="1/4(工･農)",$M653*参照!$I$7,IF(AN653="3/3(多子)",$M653*参照!$I$4,IF(AN653="2/3(多子)",$M653*参照!$I$4,IF(AN653="1/3(多子)",$M653*参照!$I$4,IF(AN653="多子世帯",$M653*参照!$I$4,IF(AN653="対象外",0))))))))))</f>
        <v>0</v>
      </c>
      <c r="CM653" s="454" t="b">
        <f>IF(AO653="3/3",$M653*参照!$I$4,IF(AO653="2/3",$M653*参照!$I$5,IF(AO653="1/3",$M653*参照!$I$6,IF(AO653="1/4(多子)",$M653*参照!$I$4,IF(AO653="1/4(工･農)",$M653*参照!$I$7,IF(AO653="3/3(多子)",$M653*参照!$I$4,IF(AO653="2/3(多子)",$M653*参照!$I$4,IF(AO653="1/3(多子)",$M653*参照!$I$4,IF(AO653="多子世帯",$M653*参照!$I$4,IF(AO653="対象外",0))))))))))</f>
        <v>0</v>
      </c>
      <c r="CN653" s="454" t="b">
        <f>IF(AP653="3/3",$M653*参照!$I$4,IF(AP653="2/3",$M653*参照!$I$5,IF(AP653="1/3",$M653*参照!$I$6,IF(AP653="1/4(多子)",$M653*参照!$I$4,IF(AP653="1/4(工･農)",$M653*参照!$I$7,IF(AP653="3/3(多子)",$M653*参照!$I$4,IF(AP653="2/3(多子)",$M653*参照!$I$4,IF(AP653="1/3(多子)",$M653*参照!$I$4,IF(AP653="多子世帯",$M653*参照!$I$4,IF(AP653="対象外",0))))))))))</f>
        <v>0</v>
      </c>
      <c r="CO653" s="454" t="b">
        <f>IF(AQ653="3/3",$M653*参照!$I$4,IF(AQ653="2/3",$M653*参照!$I$5,IF(AQ653="1/3",$M653*参照!$I$6,IF(AQ653="1/4(多子)",$M653*参照!$I$4,IF(AQ653="1/4(工･農)",$M653*参照!$I$7,IF(AQ653="3/3(多子)",$M653*参照!$I$4,IF(AQ653="2/3(多子)",$M653*参照!$I$4,IF(AQ653="1/3(多子)",$M653*参照!$I$4,IF(AQ653="多子世帯",$M653*参照!$I$4,IF(AQ653="対象外",0))))))))))</f>
        <v>0</v>
      </c>
      <c r="CP653" s="454" t="b">
        <f>IF(AR653="3/3",$M653*参照!$I$4,IF(AR653="2/3",$M653*参照!$I$5,IF(AR653="1/3",$M653*参照!$I$6,IF(AR653="1/4(多子)",$M653*参照!$I$4,IF(AR653="1/4(工･農)",$M653*参照!$I$7,IF(AR653="3/3(多子)",$M653*参照!$I$4,IF(AR653="2/3(多子)",$M653*参照!$I$4,IF(AR653="1/3(多子)",$M653*参照!$I$4,IF(AR653="多子世帯",$M653*参照!$I$4,IF(AR653="対象外",0))))))))))</f>
        <v>0</v>
      </c>
      <c r="CQ653" s="455" t="b">
        <f>IF(AS653="3/3",$M653*参照!$I$4,IF(AS653="2/3",$M653*参照!$I$5,IF(AS653="1/3",$M653*参照!$I$6,IF(AS653="1/4(多子)",$M653*参照!$I$4,IF(AS653="1/4(工･農)",$M653*参照!$I$7,IF(AS653="3/3(多子)",$M653*参照!$I$4,IF(AS653="2/3(多子)",$M653*参照!$I$4,IF(AS653="1/3(多子)",$M653*参照!$I$4,IF(AS653="多子世帯",$M653*参照!$I$4,IF(AS653="対象外",0))))))))))</f>
        <v>0</v>
      </c>
      <c r="CR653" s="456">
        <f t="shared" si="535"/>
        <v>0</v>
      </c>
      <c r="CS653" s="66"/>
      <c r="CT653" s="147"/>
      <c r="CU653" s="147"/>
      <c r="CV653" s="147"/>
      <c r="CW653" s="147"/>
      <c r="CX653" s="147"/>
      <c r="CY653" s="149"/>
      <c r="CZ653" s="100"/>
      <c r="DA653" s="147"/>
      <c r="DB653" s="147"/>
      <c r="DC653" s="147"/>
      <c r="DD653" s="147"/>
      <c r="DE653" s="147"/>
      <c r="DF653" s="148">
        <f t="shared" si="536"/>
        <v>0</v>
      </c>
      <c r="DG653" s="77">
        <f>IF(CD653=0,0,(ROUNDUP(O653*(BU653*参照!$C$5+BV653*参照!$C$6+BW653*参照!$C$7+BX653*参照!$C$8+BY653*参照!$C$9+BZ653*参照!$C$10+CA653*参照!$C$11+CB653*参照!$C$12+CC653*参照!$C$13)/CD653,-2)))</f>
        <v>0</v>
      </c>
      <c r="DH653" s="136" t="str">
        <f t="shared" si="507"/>
        <v>B</v>
      </c>
    </row>
    <row r="654" spans="1:112" ht="14.4">
      <c r="A654" s="138">
        <v>613</v>
      </c>
      <c r="B654" s="354"/>
      <c r="C654" s="355"/>
      <c r="D654" s="213"/>
      <c r="E654" s="213"/>
      <c r="F654" s="185"/>
      <c r="G654" s="213"/>
      <c r="H654" s="355"/>
      <c r="I654" s="237">
        <v>0</v>
      </c>
      <c r="J654" s="236">
        <f t="shared" si="508"/>
        <v>0</v>
      </c>
      <c r="K654" s="387">
        <f>IF(D654="昼間",参照!$E$4,IF(D654="夜間等",参照!$E$5,IF(D654="通信",参照!$E$6,0)))</f>
        <v>0</v>
      </c>
      <c r="L654" s="240">
        <f t="shared" si="509"/>
        <v>0</v>
      </c>
      <c r="M654" s="241">
        <f t="shared" si="510"/>
        <v>0</v>
      </c>
      <c r="N654" s="238"/>
      <c r="O654" s="238">
        <f t="shared" si="511"/>
        <v>0</v>
      </c>
      <c r="P654" s="389">
        <v>0</v>
      </c>
      <c r="Q654" s="392">
        <f>IF(D654="昼間",参照!$F$4,IF(D654="夜間等",参照!$F$5,IF(D654="通信",参照!$F$6,0)))</f>
        <v>0</v>
      </c>
      <c r="R654" s="240">
        <f t="shared" si="512"/>
        <v>0</v>
      </c>
      <c r="S654" s="214"/>
      <c r="T654" s="384">
        <f t="shared" si="513"/>
        <v>0</v>
      </c>
      <c r="U654" s="382">
        <f t="shared" si="514"/>
        <v>0</v>
      </c>
      <c r="V654" s="380">
        <f t="shared" si="515"/>
        <v>0</v>
      </c>
      <c r="W654" s="378">
        <f t="shared" si="516"/>
        <v>0</v>
      </c>
      <c r="X654" s="386" t="str">
        <f t="shared" si="486"/>
        <v>0</v>
      </c>
      <c r="Y654" s="379">
        <f t="shared" si="517"/>
        <v>0</v>
      </c>
      <c r="Z654" s="441"/>
      <c r="AA654" s="441"/>
      <c r="AB654" s="445">
        <f t="shared" si="518"/>
        <v>0</v>
      </c>
      <c r="AC654" s="356">
        <f t="shared" si="519"/>
        <v>0</v>
      </c>
      <c r="AD654" s="123">
        <f t="shared" si="487"/>
        <v>0</v>
      </c>
      <c r="AE654" s="123">
        <f t="shared" si="488"/>
        <v>0</v>
      </c>
      <c r="AF654" s="183"/>
      <c r="AG654" s="32"/>
      <c r="AH654" s="97"/>
      <c r="AI654" s="33"/>
      <c r="AJ654" s="97"/>
      <c r="AK654" s="33"/>
      <c r="AL654" s="97"/>
      <c r="AM654" s="98"/>
      <c r="AN654" s="99"/>
      <c r="AO654" s="147"/>
      <c r="AP654" s="147"/>
      <c r="AQ654" s="147"/>
      <c r="AR654" s="147"/>
      <c r="AS654" s="33"/>
      <c r="AT654" s="308">
        <f t="shared" si="489"/>
        <v>0</v>
      </c>
      <c r="AU654" s="295">
        <f t="shared" si="490"/>
        <v>0</v>
      </c>
      <c r="AV654" s="295">
        <f t="shared" si="491"/>
        <v>0</v>
      </c>
      <c r="AW654" s="295">
        <f t="shared" si="492"/>
        <v>0</v>
      </c>
      <c r="AX654" s="295">
        <f t="shared" si="493"/>
        <v>0</v>
      </c>
      <c r="AY654" s="295">
        <f t="shared" si="494"/>
        <v>0</v>
      </c>
      <c r="AZ654" s="295">
        <f t="shared" si="495"/>
        <v>0</v>
      </c>
      <c r="BA654" s="295">
        <f t="shared" si="496"/>
        <v>0</v>
      </c>
      <c r="BB654" s="310">
        <f t="shared" si="497"/>
        <v>0</v>
      </c>
      <c r="BC654" s="308">
        <f t="shared" si="498"/>
        <v>0</v>
      </c>
      <c r="BD654" s="308">
        <f t="shared" si="499"/>
        <v>0</v>
      </c>
      <c r="BE654" s="295">
        <f t="shared" si="500"/>
        <v>0</v>
      </c>
      <c r="BF654" s="308">
        <f t="shared" si="501"/>
        <v>0</v>
      </c>
      <c r="BG654" s="295">
        <f t="shared" si="502"/>
        <v>0</v>
      </c>
      <c r="BH654" s="308">
        <f t="shared" si="503"/>
        <v>0</v>
      </c>
      <c r="BI654" s="295">
        <f t="shared" si="504"/>
        <v>0</v>
      </c>
      <c r="BJ654" s="295">
        <f t="shared" si="505"/>
        <v>0</v>
      </c>
      <c r="BK654" s="310">
        <f t="shared" si="506"/>
        <v>0</v>
      </c>
      <c r="BL654" s="317">
        <f t="shared" si="520"/>
        <v>0</v>
      </c>
      <c r="BM654" s="299">
        <f t="shared" si="520"/>
        <v>0</v>
      </c>
      <c r="BN654" s="299">
        <f t="shared" si="521"/>
        <v>0</v>
      </c>
      <c r="BO654" s="299">
        <f t="shared" si="520"/>
        <v>0</v>
      </c>
      <c r="BP654" s="299">
        <f t="shared" si="522"/>
        <v>0</v>
      </c>
      <c r="BQ654" s="299">
        <f t="shared" si="520"/>
        <v>0</v>
      </c>
      <c r="BR654" s="299">
        <f t="shared" si="523"/>
        <v>0</v>
      </c>
      <c r="BS654" s="299">
        <f t="shared" si="524"/>
        <v>0</v>
      </c>
      <c r="BT654" s="318">
        <f t="shared" si="524"/>
        <v>0</v>
      </c>
      <c r="BU654" s="450">
        <f t="shared" si="525"/>
        <v>0</v>
      </c>
      <c r="BV654" s="451">
        <f t="shared" si="526"/>
        <v>0</v>
      </c>
      <c r="BW654" s="451">
        <f t="shared" si="527"/>
        <v>0</v>
      </c>
      <c r="BX654" s="451">
        <f t="shared" si="528"/>
        <v>0</v>
      </c>
      <c r="BY654" s="451">
        <f t="shared" si="529"/>
        <v>0</v>
      </c>
      <c r="BZ654" s="451">
        <f t="shared" si="530"/>
        <v>0</v>
      </c>
      <c r="CA654" s="451">
        <f t="shared" si="531"/>
        <v>0</v>
      </c>
      <c r="CB654" s="451">
        <f t="shared" si="532"/>
        <v>0</v>
      </c>
      <c r="CC654" s="451">
        <f t="shared" si="533"/>
        <v>0</v>
      </c>
      <c r="CD654" s="452">
        <f t="shared" si="534"/>
        <v>0</v>
      </c>
      <c r="CE654" s="453">
        <f>IF($AF654="3/3",$R654*参照!$J$4,IF($AF654="2/3",$R654*参照!$J$5,IF($AF654="1/3",$R654*参照!$J$6,IF($AF654="1/4(多子)",$R654*参照!$J$4,IF($AF654="1/4(工･農)",$R654*参照!$J$7,IF($AF654="3/3(多子)",$R654*参照!$J$4,IF($AF654="2/3(多子)",$R654*参照!$J$4,IF($AF654="1/3(多子)",$R654*参照!$J$4,IF($AF654="多子世帯",$R654*参照!$J$4,)))))))))</f>
        <v>0</v>
      </c>
      <c r="CF654" s="454" t="b">
        <f>IF(AH654="3/3",$M654*参照!$I$4,IF(AH654="2/3",$M654*参照!$I$5,IF(AH654="1/3",$M654*参照!$I$6,IF(AH654="1/4(多子)",$M654*参照!$I$4,IF(AH654="1/4(工･農)",$M654*参照!$I$7,IF(AH654="3/3(多子)",$M654*参照!$I$4,IF(AH654="2/3(多子)",$M654*参照!$I$4,IF(AH654="1/3(多子)",$M654*参照!$I$4,IF(AH654="多子世帯",$M654*参照!$I$4,IF(AH654="対象外",0))))))))))</f>
        <v>0</v>
      </c>
      <c r="CG654" s="454" t="b">
        <f>IF(AI654="3/3",$M654*参照!$I$4,IF(AI654="2/3",$M654*参照!$I$5,IF(AI654="1/3",$M654*参照!$I$6,IF(AI654="1/4(多子)",$M654*参照!$I$4,IF(AI654="1/4(工･農)",$M654*参照!$I$7,IF(AI654="3/3(多子)",$M654*参照!$I$4,IF(AI654="2/3(多子)",$M654*参照!$I$4,IF(AI654="1/3(多子)",$M654*参照!$I$4,IF(AI654="多子世帯",$M654*参照!$I$4,IF(AI654="対象外",0))))))))))</f>
        <v>0</v>
      </c>
      <c r="CH654" s="454" t="b">
        <f>IF(AJ654="3/3",$M654*参照!$I$4,IF(AJ654="2/3",$M654*参照!$I$5,IF(AJ654="1/3",$M654*参照!$I$6,IF(AJ654="1/4(多子)",$M654*参照!$I$4,IF(AJ654="1/4(工･農)",$M654*参照!$I$7,IF(AJ654="3/3(多子)",$M654*参照!$I$4,IF(AJ654="2/3(多子)",$M654*参照!$I$4,IF(AJ654="1/3(多子)",$M654*参照!$I$4,IF(AJ654="多子世帯",$M654*参照!$I$4,IF(AJ654="対象外",0))))))))))</f>
        <v>0</v>
      </c>
      <c r="CI654" s="454" t="b">
        <f>IF(AK654="3/3",$M654*参照!$I$4,IF(AK654="2/3",$M654*参照!$I$5,IF(AK654="1/3",$M654*参照!$I$6,IF(AK654="1/4(多子)",$M654*参照!$I$4,IF(AK654="1/4(工･農)",$M654*参照!$I$7,IF(AK654="3/3(多子)",$M654*参照!$I$4,IF(AK654="2/3(多子)",$M654*参照!$I$4,IF(AK654="1/3(多子)",$M654*参照!$I$4,IF(AK654="多子世帯",$M654*参照!$I$4,IF(AK654="対象外",0))))))))))</f>
        <v>0</v>
      </c>
      <c r="CJ654" s="454" t="b">
        <f>IF(AL654="3/3",$M654*参照!$I$4,IF(AL654="2/3",$M654*参照!$I$5,IF(AL654="1/3",$M654*参照!$I$6,IF(AL654="1/4(多子)",$M654*参照!$I$4,IF(AL654="1/4(工･農)",$M654*参照!$I$7,IF(AL654="3/3(多子)",$M654*参照!$I$4,IF(AL654="2/3(多子)",$M654*参照!$I$4,IF(AL654="1/3(多子)",$M654*参照!$I$4,IF(AL654="多子世帯",$M654*参照!$I$4,IF(AL654="対象外",0))))))))))</f>
        <v>0</v>
      </c>
      <c r="CK654" s="454" t="b">
        <f>IF(AM654="3/3",$M654*参照!$I$4,IF(AM654="2/3",$M654*参照!$I$5,IF(AM654="1/3",$M654*参照!$I$6,IF(AM654="1/4(多子)",$M654*参照!$I$4,IF(AM654="1/4(工･農)",$M654*参照!$I$7,IF(AM654="3/3(多子)",$M654*参照!$I$4,IF(AM654="2/3(多子)",$M654*参照!$I$4,IF(AM654="1/3(多子)",$M654*参照!$I$4,IF(AM654="多子世帯",$M654*参照!$I$4,IF(AM654="対象外",0))))))))))</f>
        <v>0</v>
      </c>
      <c r="CL654" s="454" t="b">
        <f>IF(AN654="3/3",$M654*参照!$I$4,IF(AN654="2/3",$M654*参照!$I$5,IF(AN654="1/3",$M654*参照!$I$6,IF(AN654="1/4(多子)",$M654*参照!$I$4,IF(AN654="1/4(工･農)",$M654*参照!$I$7,IF(AN654="3/3(多子)",$M654*参照!$I$4,IF(AN654="2/3(多子)",$M654*参照!$I$4,IF(AN654="1/3(多子)",$M654*参照!$I$4,IF(AN654="多子世帯",$M654*参照!$I$4,IF(AN654="対象外",0))))))))))</f>
        <v>0</v>
      </c>
      <c r="CM654" s="454" t="b">
        <f>IF(AO654="3/3",$M654*参照!$I$4,IF(AO654="2/3",$M654*参照!$I$5,IF(AO654="1/3",$M654*参照!$I$6,IF(AO654="1/4(多子)",$M654*参照!$I$4,IF(AO654="1/4(工･農)",$M654*参照!$I$7,IF(AO654="3/3(多子)",$M654*参照!$I$4,IF(AO654="2/3(多子)",$M654*参照!$I$4,IF(AO654="1/3(多子)",$M654*参照!$I$4,IF(AO654="多子世帯",$M654*参照!$I$4,IF(AO654="対象外",0))))))))))</f>
        <v>0</v>
      </c>
      <c r="CN654" s="454" t="b">
        <f>IF(AP654="3/3",$M654*参照!$I$4,IF(AP654="2/3",$M654*参照!$I$5,IF(AP654="1/3",$M654*参照!$I$6,IF(AP654="1/4(多子)",$M654*参照!$I$4,IF(AP654="1/4(工･農)",$M654*参照!$I$7,IF(AP654="3/3(多子)",$M654*参照!$I$4,IF(AP654="2/3(多子)",$M654*参照!$I$4,IF(AP654="1/3(多子)",$M654*参照!$I$4,IF(AP654="多子世帯",$M654*参照!$I$4,IF(AP654="対象外",0))))))))))</f>
        <v>0</v>
      </c>
      <c r="CO654" s="454" t="b">
        <f>IF(AQ654="3/3",$M654*参照!$I$4,IF(AQ654="2/3",$M654*参照!$I$5,IF(AQ654="1/3",$M654*参照!$I$6,IF(AQ654="1/4(多子)",$M654*参照!$I$4,IF(AQ654="1/4(工･農)",$M654*参照!$I$7,IF(AQ654="3/3(多子)",$M654*参照!$I$4,IF(AQ654="2/3(多子)",$M654*参照!$I$4,IF(AQ654="1/3(多子)",$M654*参照!$I$4,IF(AQ654="多子世帯",$M654*参照!$I$4,IF(AQ654="対象外",0))))))))))</f>
        <v>0</v>
      </c>
      <c r="CP654" s="454" t="b">
        <f>IF(AR654="3/3",$M654*参照!$I$4,IF(AR654="2/3",$M654*参照!$I$5,IF(AR654="1/3",$M654*参照!$I$6,IF(AR654="1/4(多子)",$M654*参照!$I$4,IF(AR654="1/4(工･農)",$M654*参照!$I$7,IF(AR654="3/3(多子)",$M654*参照!$I$4,IF(AR654="2/3(多子)",$M654*参照!$I$4,IF(AR654="1/3(多子)",$M654*参照!$I$4,IF(AR654="多子世帯",$M654*参照!$I$4,IF(AR654="対象外",0))))))))))</f>
        <v>0</v>
      </c>
      <c r="CQ654" s="455" t="b">
        <f>IF(AS654="3/3",$M654*参照!$I$4,IF(AS654="2/3",$M654*参照!$I$5,IF(AS654="1/3",$M654*参照!$I$6,IF(AS654="1/4(多子)",$M654*参照!$I$4,IF(AS654="1/4(工･農)",$M654*参照!$I$7,IF(AS654="3/3(多子)",$M654*参照!$I$4,IF(AS654="2/3(多子)",$M654*参照!$I$4,IF(AS654="1/3(多子)",$M654*参照!$I$4,IF(AS654="多子世帯",$M654*参照!$I$4,IF(AS654="対象外",0))))))))))</f>
        <v>0</v>
      </c>
      <c r="CR654" s="456">
        <f t="shared" si="535"/>
        <v>0</v>
      </c>
      <c r="CS654" s="66"/>
      <c r="CT654" s="147"/>
      <c r="CU654" s="147"/>
      <c r="CV654" s="147"/>
      <c r="CW654" s="147"/>
      <c r="CX654" s="147"/>
      <c r="CY654" s="149"/>
      <c r="CZ654" s="100"/>
      <c r="DA654" s="147"/>
      <c r="DB654" s="147"/>
      <c r="DC654" s="147"/>
      <c r="DD654" s="147"/>
      <c r="DE654" s="147"/>
      <c r="DF654" s="148">
        <f t="shared" si="536"/>
        <v>0</v>
      </c>
      <c r="DG654" s="77">
        <f>IF(CD654=0,0,(ROUNDUP(O654*(BU654*参照!$C$5+BV654*参照!$C$6+BW654*参照!$C$7+BX654*参照!$C$8+BY654*参照!$C$9+BZ654*参照!$C$10+CA654*参照!$C$11+CB654*参照!$C$12+CC654*参照!$C$13)/CD654,-2)))</f>
        <v>0</v>
      </c>
      <c r="DH654" s="136" t="str">
        <f t="shared" si="507"/>
        <v>B</v>
      </c>
    </row>
    <row r="655" spans="1:112" ht="14.4">
      <c r="A655" s="138">
        <v>614</v>
      </c>
      <c r="B655" s="354"/>
      <c r="C655" s="355"/>
      <c r="D655" s="213"/>
      <c r="E655" s="213"/>
      <c r="F655" s="185"/>
      <c r="G655" s="213"/>
      <c r="H655" s="355"/>
      <c r="I655" s="237">
        <v>0</v>
      </c>
      <c r="J655" s="236">
        <f t="shared" si="508"/>
        <v>0</v>
      </c>
      <c r="K655" s="387">
        <f>IF(D655="昼間",参照!$E$4,IF(D655="夜間等",参照!$E$5,IF(D655="通信",参照!$E$6,0)))</f>
        <v>0</v>
      </c>
      <c r="L655" s="240">
        <f t="shared" si="509"/>
        <v>0</v>
      </c>
      <c r="M655" s="241">
        <f t="shared" si="510"/>
        <v>0</v>
      </c>
      <c r="N655" s="238"/>
      <c r="O655" s="238">
        <f t="shared" si="511"/>
        <v>0</v>
      </c>
      <c r="P655" s="389">
        <v>0</v>
      </c>
      <c r="Q655" s="392">
        <f>IF(D655="昼間",参照!$F$4,IF(D655="夜間等",参照!$F$5,IF(D655="通信",参照!$F$6,0)))</f>
        <v>0</v>
      </c>
      <c r="R655" s="240">
        <f t="shared" si="512"/>
        <v>0</v>
      </c>
      <c r="S655" s="214"/>
      <c r="T655" s="384">
        <f t="shared" si="513"/>
        <v>0</v>
      </c>
      <c r="U655" s="382">
        <f t="shared" si="514"/>
        <v>0</v>
      </c>
      <c r="V655" s="380">
        <f t="shared" si="515"/>
        <v>0</v>
      </c>
      <c r="W655" s="378">
        <f t="shared" si="516"/>
        <v>0</v>
      </c>
      <c r="X655" s="386" t="str">
        <f t="shared" si="486"/>
        <v>0</v>
      </c>
      <c r="Y655" s="379">
        <f t="shared" si="517"/>
        <v>0</v>
      </c>
      <c r="Z655" s="441"/>
      <c r="AA655" s="441"/>
      <c r="AB655" s="445">
        <f t="shared" si="518"/>
        <v>0</v>
      </c>
      <c r="AC655" s="356">
        <f t="shared" si="519"/>
        <v>0</v>
      </c>
      <c r="AD655" s="123">
        <f t="shared" si="487"/>
        <v>0</v>
      </c>
      <c r="AE655" s="123">
        <f t="shared" si="488"/>
        <v>0</v>
      </c>
      <c r="AF655" s="183"/>
      <c r="AG655" s="32"/>
      <c r="AH655" s="97"/>
      <c r="AI655" s="33"/>
      <c r="AJ655" s="97"/>
      <c r="AK655" s="33"/>
      <c r="AL655" s="97"/>
      <c r="AM655" s="98"/>
      <c r="AN655" s="99"/>
      <c r="AO655" s="147"/>
      <c r="AP655" s="147"/>
      <c r="AQ655" s="147"/>
      <c r="AR655" s="147"/>
      <c r="AS655" s="33"/>
      <c r="AT655" s="308">
        <f t="shared" si="489"/>
        <v>0</v>
      </c>
      <c r="AU655" s="295">
        <f t="shared" si="490"/>
        <v>0</v>
      </c>
      <c r="AV655" s="295">
        <f t="shared" si="491"/>
        <v>0</v>
      </c>
      <c r="AW655" s="295">
        <f t="shared" si="492"/>
        <v>0</v>
      </c>
      <c r="AX655" s="295">
        <f t="shared" si="493"/>
        <v>0</v>
      </c>
      <c r="AY655" s="295">
        <f t="shared" si="494"/>
        <v>0</v>
      </c>
      <c r="AZ655" s="295">
        <f t="shared" si="495"/>
        <v>0</v>
      </c>
      <c r="BA655" s="295">
        <f t="shared" si="496"/>
        <v>0</v>
      </c>
      <c r="BB655" s="310">
        <f t="shared" si="497"/>
        <v>0</v>
      </c>
      <c r="BC655" s="308">
        <f t="shared" si="498"/>
        <v>0</v>
      </c>
      <c r="BD655" s="308">
        <f t="shared" si="499"/>
        <v>0</v>
      </c>
      <c r="BE655" s="295">
        <f t="shared" si="500"/>
        <v>0</v>
      </c>
      <c r="BF655" s="308">
        <f t="shared" si="501"/>
        <v>0</v>
      </c>
      <c r="BG655" s="295">
        <f t="shared" si="502"/>
        <v>0</v>
      </c>
      <c r="BH655" s="308">
        <f t="shared" si="503"/>
        <v>0</v>
      </c>
      <c r="BI655" s="295">
        <f t="shared" si="504"/>
        <v>0</v>
      </c>
      <c r="BJ655" s="295">
        <f t="shared" si="505"/>
        <v>0</v>
      </c>
      <c r="BK655" s="310">
        <f t="shared" si="506"/>
        <v>0</v>
      </c>
      <c r="BL655" s="317">
        <f t="shared" si="520"/>
        <v>0</v>
      </c>
      <c r="BM655" s="299">
        <f t="shared" si="520"/>
        <v>0</v>
      </c>
      <c r="BN655" s="299">
        <f t="shared" si="521"/>
        <v>0</v>
      </c>
      <c r="BO655" s="299">
        <f t="shared" si="520"/>
        <v>0</v>
      </c>
      <c r="BP655" s="299">
        <f t="shared" si="522"/>
        <v>0</v>
      </c>
      <c r="BQ655" s="299">
        <f t="shared" si="520"/>
        <v>0</v>
      </c>
      <c r="BR655" s="299">
        <f t="shared" si="523"/>
        <v>0</v>
      </c>
      <c r="BS655" s="299">
        <f t="shared" si="524"/>
        <v>0</v>
      </c>
      <c r="BT655" s="318">
        <f t="shared" si="524"/>
        <v>0</v>
      </c>
      <c r="BU655" s="450">
        <f t="shared" si="525"/>
        <v>0</v>
      </c>
      <c r="BV655" s="451">
        <f t="shared" si="526"/>
        <v>0</v>
      </c>
      <c r="BW655" s="451">
        <f t="shared" si="527"/>
        <v>0</v>
      </c>
      <c r="BX655" s="451">
        <f t="shared" si="528"/>
        <v>0</v>
      </c>
      <c r="BY655" s="451">
        <f t="shared" si="529"/>
        <v>0</v>
      </c>
      <c r="BZ655" s="451">
        <f t="shared" si="530"/>
        <v>0</v>
      </c>
      <c r="CA655" s="451">
        <f t="shared" si="531"/>
        <v>0</v>
      </c>
      <c r="CB655" s="451">
        <f t="shared" si="532"/>
        <v>0</v>
      </c>
      <c r="CC655" s="451">
        <f t="shared" si="533"/>
        <v>0</v>
      </c>
      <c r="CD655" s="452">
        <f t="shared" si="534"/>
        <v>0</v>
      </c>
      <c r="CE655" s="453">
        <f>IF($AF655="3/3",$R655*参照!$J$4,IF($AF655="2/3",$R655*参照!$J$5,IF($AF655="1/3",$R655*参照!$J$6,IF($AF655="1/4(多子)",$R655*参照!$J$4,IF($AF655="1/4(工･農)",$R655*参照!$J$7,IF($AF655="3/3(多子)",$R655*参照!$J$4,IF($AF655="2/3(多子)",$R655*参照!$J$4,IF($AF655="1/3(多子)",$R655*参照!$J$4,IF($AF655="多子世帯",$R655*参照!$J$4,)))))))))</f>
        <v>0</v>
      </c>
      <c r="CF655" s="454" t="b">
        <f>IF(AH655="3/3",$M655*参照!$I$4,IF(AH655="2/3",$M655*参照!$I$5,IF(AH655="1/3",$M655*参照!$I$6,IF(AH655="1/4(多子)",$M655*参照!$I$4,IF(AH655="1/4(工･農)",$M655*参照!$I$7,IF(AH655="3/3(多子)",$M655*参照!$I$4,IF(AH655="2/3(多子)",$M655*参照!$I$4,IF(AH655="1/3(多子)",$M655*参照!$I$4,IF(AH655="多子世帯",$M655*参照!$I$4,IF(AH655="対象外",0))))))))))</f>
        <v>0</v>
      </c>
      <c r="CG655" s="454" t="b">
        <f>IF(AI655="3/3",$M655*参照!$I$4,IF(AI655="2/3",$M655*参照!$I$5,IF(AI655="1/3",$M655*参照!$I$6,IF(AI655="1/4(多子)",$M655*参照!$I$4,IF(AI655="1/4(工･農)",$M655*参照!$I$7,IF(AI655="3/3(多子)",$M655*参照!$I$4,IF(AI655="2/3(多子)",$M655*参照!$I$4,IF(AI655="1/3(多子)",$M655*参照!$I$4,IF(AI655="多子世帯",$M655*参照!$I$4,IF(AI655="対象外",0))))))))))</f>
        <v>0</v>
      </c>
      <c r="CH655" s="454" t="b">
        <f>IF(AJ655="3/3",$M655*参照!$I$4,IF(AJ655="2/3",$M655*参照!$I$5,IF(AJ655="1/3",$M655*参照!$I$6,IF(AJ655="1/4(多子)",$M655*参照!$I$4,IF(AJ655="1/4(工･農)",$M655*参照!$I$7,IF(AJ655="3/3(多子)",$M655*参照!$I$4,IF(AJ655="2/3(多子)",$M655*参照!$I$4,IF(AJ655="1/3(多子)",$M655*参照!$I$4,IF(AJ655="多子世帯",$M655*参照!$I$4,IF(AJ655="対象外",0))))))))))</f>
        <v>0</v>
      </c>
      <c r="CI655" s="454" t="b">
        <f>IF(AK655="3/3",$M655*参照!$I$4,IF(AK655="2/3",$M655*参照!$I$5,IF(AK655="1/3",$M655*参照!$I$6,IF(AK655="1/4(多子)",$M655*参照!$I$4,IF(AK655="1/4(工･農)",$M655*参照!$I$7,IF(AK655="3/3(多子)",$M655*参照!$I$4,IF(AK655="2/3(多子)",$M655*参照!$I$4,IF(AK655="1/3(多子)",$M655*参照!$I$4,IF(AK655="多子世帯",$M655*参照!$I$4,IF(AK655="対象外",0))))))))))</f>
        <v>0</v>
      </c>
      <c r="CJ655" s="454" t="b">
        <f>IF(AL655="3/3",$M655*参照!$I$4,IF(AL655="2/3",$M655*参照!$I$5,IF(AL655="1/3",$M655*参照!$I$6,IF(AL655="1/4(多子)",$M655*参照!$I$4,IF(AL655="1/4(工･農)",$M655*参照!$I$7,IF(AL655="3/3(多子)",$M655*参照!$I$4,IF(AL655="2/3(多子)",$M655*参照!$I$4,IF(AL655="1/3(多子)",$M655*参照!$I$4,IF(AL655="多子世帯",$M655*参照!$I$4,IF(AL655="対象外",0))))))))))</f>
        <v>0</v>
      </c>
      <c r="CK655" s="454" t="b">
        <f>IF(AM655="3/3",$M655*参照!$I$4,IF(AM655="2/3",$M655*参照!$I$5,IF(AM655="1/3",$M655*参照!$I$6,IF(AM655="1/4(多子)",$M655*参照!$I$4,IF(AM655="1/4(工･農)",$M655*参照!$I$7,IF(AM655="3/3(多子)",$M655*参照!$I$4,IF(AM655="2/3(多子)",$M655*参照!$I$4,IF(AM655="1/3(多子)",$M655*参照!$I$4,IF(AM655="多子世帯",$M655*参照!$I$4,IF(AM655="対象外",0))))))))))</f>
        <v>0</v>
      </c>
      <c r="CL655" s="454" t="b">
        <f>IF(AN655="3/3",$M655*参照!$I$4,IF(AN655="2/3",$M655*参照!$I$5,IF(AN655="1/3",$M655*参照!$I$6,IF(AN655="1/4(多子)",$M655*参照!$I$4,IF(AN655="1/4(工･農)",$M655*参照!$I$7,IF(AN655="3/3(多子)",$M655*参照!$I$4,IF(AN655="2/3(多子)",$M655*参照!$I$4,IF(AN655="1/3(多子)",$M655*参照!$I$4,IF(AN655="多子世帯",$M655*参照!$I$4,IF(AN655="対象外",0))))))))))</f>
        <v>0</v>
      </c>
      <c r="CM655" s="454" t="b">
        <f>IF(AO655="3/3",$M655*参照!$I$4,IF(AO655="2/3",$M655*参照!$I$5,IF(AO655="1/3",$M655*参照!$I$6,IF(AO655="1/4(多子)",$M655*参照!$I$4,IF(AO655="1/4(工･農)",$M655*参照!$I$7,IF(AO655="3/3(多子)",$M655*参照!$I$4,IF(AO655="2/3(多子)",$M655*参照!$I$4,IF(AO655="1/3(多子)",$M655*参照!$I$4,IF(AO655="多子世帯",$M655*参照!$I$4,IF(AO655="対象外",0))))))))))</f>
        <v>0</v>
      </c>
      <c r="CN655" s="454" t="b">
        <f>IF(AP655="3/3",$M655*参照!$I$4,IF(AP655="2/3",$M655*参照!$I$5,IF(AP655="1/3",$M655*参照!$I$6,IF(AP655="1/4(多子)",$M655*参照!$I$4,IF(AP655="1/4(工･農)",$M655*参照!$I$7,IF(AP655="3/3(多子)",$M655*参照!$I$4,IF(AP655="2/3(多子)",$M655*参照!$I$4,IF(AP655="1/3(多子)",$M655*参照!$I$4,IF(AP655="多子世帯",$M655*参照!$I$4,IF(AP655="対象外",0))))))))))</f>
        <v>0</v>
      </c>
      <c r="CO655" s="454" t="b">
        <f>IF(AQ655="3/3",$M655*参照!$I$4,IF(AQ655="2/3",$M655*参照!$I$5,IF(AQ655="1/3",$M655*参照!$I$6,IF(AQ655="1/4(多子)",$M655*参照!$I$4,IF(AQ655="1/4(工･農)",$M655*参照!$I$7,IF(AQ655="3/3(多子)",$M655*参照!$I$4,IF(AQ655="2/3(多子)",$M655*参照!$I$4,IF(AQ655="1/3(多子)",$M655*参照!$I$4,IF(AQ655="多子世帯",$M655*参照!$I$4,IF(AQ655="対象外",0))))))))))</f>
        <v>0</v>
      </c>
      <c r="CP655" s="454" t="b">
        <f>IF(AR655="3/3",$M655*参照!$I$4,IF(AR655="2/3",$M655*参照!$I$5,IF(AR655="1/3",$M655*参照!$I$6,IF(AR655="1/4(多子)",$M655*参照!$I$4,IF(AR655="1/4(工･農)",$M655*参照!$I$7,IF(AR655="3/3(多子)",$M655*参照!$I$4,IF(AR655="2/3(多子)",$M655*参照!$I$4,IF(AR655="1/3(多子)",$M655*参照!$I$4,IF(AR655="多子世帯",$M655*参照!$I$4,IF(AR655="対象外",0))))))))))</f>
        <v>0</v>
      </c>
      <c r="CQ655" s="455" t="b">
        <f>IF(AS655="3/3",$M655*参照!$I$4,IF(AS655="2/3",$M655*参照!$I$5,IF(AS655="1/3",$M655*参照!$I$6,IF(AS655="1/4(多子)",$M655*参照!$I$4,IF(AS655="1/4(工･農)",$M655*参照!$I$7,IF(AS655="3/3(多子)",$M655*参照!$I$4,IF(AS655="2/3(多子)",$M655*参照!$I$4,IF(AS655="1/3(多子)",$M655*参照!$I$4,IF(AS655="多子世帯",$M655*参照!$I$4,IF(AS655="対象外",0))))))))))</f>
        <v>0</v>
      </c>
      <c r="CR655" s="456">
        <f t="shared" si="535"/>
        <v>0</v>
      </c>
      <c r="CS655" s="66"/>
      <c r="CT655" s="147"/>
      <c r="CU655" s="147"/>
      <c r="CV655" s="147"/>
      <c r="CW655" s="147"/>
      <c r="CX655" s="147"/>
      <c r="CY655" s="149"/>
      <c r="CZ655" s="100"/>
      <c r="DA655" s="147"/>
      <c r="DB655" s="147"/>
      <c r="DC655" s="147"/>
      <c r="DD655" s="147"/>
      <c r="DE655" s="147"/>
      <c r="DF655" s="148">
        <f t="shared" si="536"/>
        <v>0</v>
      </c>
      <c r="DG655" s="77">
        <f>IF(CD655=0,0,(ROUNDUP(O655*(BU655*参照!$C$5+BV655*参照!$C$6+BW655*参照!$C$7+BX655*参照!$C$8+BY655*参照!$C$9+BZ655*参照!$C$10+CA655*参照!$C$11+CB655*参照!$C$12+CC655*参照!$C$13)/CD655,-2)))</f>
        <v>0</v>
      </c>
      <c r="DH655" s="136" t="str">
        <f t="shared" si="507"/>
        <v>B</v>
      </c>
    </row>
    <row r="656" spans="1:112" ht="14.4">
      <c r="A656" s="138">
        <v>615</v>
      </c>
      <c r="B656" s="354"/>
      <c r="C656" s="355"/>
      <c r="D656" s="213"/>
      <c r="E656" s="213"/>
      <c r="F656" s="185"/>
      <c r="G656" s="213"/>
      <c r="H656" s="355"/>
      <c r="I656" s="237">
        <v>0</v>
      </c>
      <c r="J656" s="236">
        <f t="shared" si="508"/>
        <v>0</v>
      </c>
      <c r="K656" s="387">
        <f>IF(D656="昼間",参照!$E$4,IF(D656="夜間等",参照!$E$5,IF(D656="通信",参照!$E$6,0)))</f>
        <v>0</v>
      </c>
      <c r="L656" s="240">
        <f t="shared" si="509"/>
        <v>0</v>
      </c>
      <c r="M656" s="241">
        <f t="shared" si="510"/>
        <v>0</v>
      </c>
      <c r="N656" s="238"/>
      <c r="O656" s="238">
        <f t="shared" si="511"/>
        <v>0</v>
      </c>
      <c r="P656" s="389">
        <v>0</v>
      </c>
      <c r="Q656" s="392">
        <f>IF(D656="昼間",参照!$F$4,IF(D656="夜間等",参照!$F$5,IF(D656="通信",参照!$F$6,0)))</f>
        <v>0</v>
      </c>
      <c r="R656" s="240">
        <f t="shared" si="512"/>
        <v>0</v>
      </c>
      <c r="S656" s="214"/>
      <c r="T656" s="384">
        <f t="shared" si="513"/>
        <v>0</v>
      </c>
      <c r="U656" s="382">
        <f t="shared" si="514"/>
        <v>0</v>
      </c>
      <c r="V656" s="380">
        <f t="shared" si="515"/>
        <v>0</v>
      </c>
      <c r="W656" s="378">
        <f t="shared" si="516"/>
        <v>0</v>
      </c>
      <c r="X656" s="386" t="str">
        <f t="shared" si="486"/>
        <v>0</v>
      </c>
      <c r="Y656" s="379">
        <f t="shared" si="517"/>
        <v>0</v>
      </c>
      <c r="Z656" s="441"/>
      <c r="AA656" s="441"/>
      <c r="AB656" s="445">
        <f t="shared" si="518"/>
        <v>0</v>
      </c>
      <c r="AC656" s="356">
        <f t="shared" si="519"/>
        <v>0</v>
      </c>
      <c r="AD656" s="123">
        <f t="shared" si="487"/>
        <v>0</v>
      </c>
      <c r="AE656" s="123">
        <f t="shared" si="488"/>
        <v>0</v>
      </c>
      <c r="AF656" s="183"/>
      <c r="AG656" s="32"/>
      <c r="AH656" s="97"/>
      <c r="AI656" s="33"/>
      <c r="AJ656" s="97"/>
      <c r="AK656" s="33"/>
      <c r="AL656" s="97"/>
      <c r="AM656" s="98"/>
      <c r="AN656" s="99"/>
      <c r="AO656" s="147"/>
      <c r="AP656" s="147"/>
      <c r="AQ656" s="147"/>
      <c r="AR656" s="147"/>
      <c r="AS656" s="33"/>
      <c r="AT656" s="308">
        <f t="shared" si="489"/>
        <v>0</v>
      </c>
      <c r="AU656" s="295">
        <f t="shared" si="490"/>
        <v>0</v>
      </c>
      <c r="AV656" s="295">
        <f t="shared" si="491"/>
        <v>0</v>
      </c>
      <c r="AW656" s="295">
        <f t="shared" si="492"/>
        <v>0</v>
      </c>
      <c r="AX656" s="295">
        <f t="shared" si="493"/>
        <v>0</v>
      </c>
      <c r="AY656" s="295">
        <f t="shared" si="494"/>
        <v>0</v>
      </c>
      <c r="AZ656" s="295">
        <f t="shared" si="495"/>
        <v>0</v>
      </c>
      <c r="BA656" s="295">
        <f t="shared" si="496"/>
        <v>0</v>
      </c>
      <c r="BB656" s="310">
        <f t="shared" si="497"/>
        <v>0</v>
      </c>
      <c r="BC656" s="308">
        <f t="shared" si="498"/>
        <v>0</v>
      </c>
      <c r="BD656" s="308">
        <f t="shared" si="499"/>
        <v>0</v>
      </c>
      <c r="BE656" s="295">
        <f t="shared" si="500"/>
        <v>0</v>
      </c>
      <c r="BF656" s="308">
        <f t="shared" si="501"/>
        <v>0</v>
      </c>
      <c r="BG656" s="295">
        <f t="shared" si="502"/>
        <v>0</v>
      </c>
      <c r="BH656" s="308">
        <f t="shared" si="503"/>
        <v>0</v>
      </c>
      <c r="BI656" s="295">
        <f t="shared" si="504"/>
        <v>0</v>
      </c>
      <c r="BJ656" s="295">
        <f t="shared" si="505"/>
        <v>0</v>
      </c>
      <c r="BK656" s="310">
        <f t="shared" si="506"/>
        <v>0</v>
      </c>
      <c r="BL656" s="317">
        <f t="shared" si="520"/>
        <v>0</v>
      </c>
      <c r="BM656" s="299">
        <f t="shared" si="520"/>
        <v>0</v>
      </c>
      <c r="BN656" s="299">
        <f t="shared" si="521"/>
        <v>0</v>
      </c>
      <c r="BO656" s="299">
        <f t="shared" si="520"/>
        <v>0</v>
      </c>
      <c r="BP656" s="299">
        <f t="shared" si="522"/>
        <v>0</v>
      </c>
      <c r="BQ656" s="299">
        <f t="shared" si="520"/>
        <v>0</v>
      </c>
      <c r="BR656" s="299">
        <f t="shared" si="523"/>
        <v>0</v>
      </c>
      <c r="BS656" s="299">
        <f t="shared" si="524"/>
        <v>0</v>
      </c>
      <c r="BT656" s="318">
        <f t="shared" si="524"/>
        <v>0</v>
      </c>
      <c r="BU656" s="450">
        <f t="shared" si="525"/>
        <v>0</v>
      </c>
      <c r="BV656" s="451">
        <f t="shared" si="526"/>
        <v>0</v>
      </c>
      <c r="BW656" s="451">
        <f t="shared" si="527"/>
        <v>0</v>
      </c>
      <c r="BX656" s="451">
        <f t="shared" si="528"/>
        <v>0</v>
      </c>
      <c r="BY656" s="451">
        <f t="shared" si="529"/>
        <v>0</v>
      </c>
      <c r="BZ656" s="451">
        <f t="shared" si="530"/>
        <v>0</v>
      </c>
      <c r="CA656" s="451">
        <f t="shared" si="531"/>
        <v>0</v>
      </c>
      <c r="CB656" s="451">
        <f t="shared" si="532"/>
        <v>0</v>
      </c>
      <c r="CC656" s="451">
        <f t="shared" si="533"/>
        <v>0</v>
      </c>
      <c r="CD656" s="452">
        <f t="shared" si="534"/>
        <v>0</v>
      </c>
      <c r="CE656" s="453">
        <f>IF($AF656="3/3",$R656*参照!$J$4,IF($AF656="2/3",$R656*参照!$J$5,IF($AF656="1/3",$R656*参照!$J$6,IF($AF656="1/4(多子)",$R656*参照!$J$4,IF($AF656="1/4(工･農)",$R656*参照!$J$7,IF($AF656="3/3(多子)",$R656*参照!$J$4,IF($AF656="2/3(多子)",$R656*参照!$J$4,IF($AF656="1/3(多子)",$R656*参照!$J$4,IF($AF656="多子世帯",$R656*参照!$J$4,)))))))))</f>
        <v>0</v>
      </c>
      <c r="CF656" s="454" t="b">
        <f>IF(AH656="3/3",$M656*参照!$I$4,IF(AH656="2/3",$M656*参照!$I$5,IF(AH656="1/3",$M656*参照!$I$6,IF(AH656="1/4(多子)",$M656*参照!$I$4,IF(AH656="1/4(工･農)",$M656*参照!$I$7,IF(AH656="3/3(多子)",$M656*参照!$I$4,IF(AH656="2/3(多子)",$M656*参照!$I$4,IF(AH656="1/3(多子)",$M656*参照!$I$4,IF(AH656="多子世帯",$M656*参照!$I$4,IF(AH656="対象外",0))))))))))</f>
        <v>0</v>
      </c>
      <c r="CG656" s="454" t="b">
        <f>IF(AI656="3/3",$M656*参照!$I$4,IF(AI656="2/3",$M656*参照!$I$5,IF(AI656="1/3",$M656*参照!$I$6,IF(AI656="1/4(多子)",$M656*参照!$I$4,IF(AI656="1/4(工･農)",$M656*参照!$I$7,IF(AI656="3/3(多子)",$M656*参照!$I$4,IF(AI656="2/3(多子)",$M656*参照!$I$4,IF(AI656="1/3(多子)",$M656*参照!$I$4,IF(AI656="多子世帯",$M656*参照!$I$4,IF(AI656="対象外",0))))))))))</f>
        <v>0</v>
      </c>
      <c r="CH656" s="454" t="b">
        <f>IF(AJ656="3/3",$M656*参照!$I$4,IF(AJ656="2/3",$M656*参照!$I$5,IF(AJ656="1/3",$M656*参照!$I$6,IF(AJ656="1/4(多子)",$M656*参照!$I$4,IF(AJ656="1/4(工･農)",$M656*参照!$I$7,IF(AJ656="3/3(多子)",$M656*参照!$I$4,IF(AJ656="2/3(多子)",$M656*参照!$I$4,IF(AJ656="1/3(多子)",$M656*参照!$I$4,IF(AJ656="多子世帯",$M656*参照!$I$4,IF(AJ656="対象外",0))))))))))</f>
        <v>0</v>
      </c>
      <c r="CI656" s="454" t="b">
        <f>IF(AK656="3/3",$M656*参照!$I$4,IF(AK656="2/3",$M656*参照!$I$5,IF(AK656="1/3",$M656*参照!$I$6,IF(AK656="1/4(多子)",$M656*参照!$I$4,IF(AK656="1/4(工･農)",$M656*参照!$I$7,IF(AK656="3/3(多子)",$M656*参照!$I$4,IF(AK656="2/3(多子)",$M656*参照!$I$4,IF(AK656="1/3(多子)",$M656*参照!$I$4,IF(AK656="多子世帯",$M656*参照!$I$4,IF(AK656="対象外",0))))))))))</f>
        <v>0</v>
      </c>
      <c r="CJ656" s="454" t="b">
        <f>IF(AL656="3/3",$M656*参照!$I$4,IF(AL656="2/3",$M656*参照!$I$5,IF(AL656="1/3",$M656*参照!$I$6,IF(AL656="1/4(多子)",$M656*参照!$I$4,IF(AL656="1/4(工･農)",$M656*参照!$I$7,IF(AL656="3/3(多子)",$M656*参照!$I$4,IF(AL656="2/3(多子)",$M656*参照!$I$4,IF(AL656="1/3(多子)",$M656*参照!$I$4,IF(AL656="多子世帯",$M656*参照!$I$4,IF(AL656="対象外",0))))))))))</f>
        <v>0</v>
      </c>
      <c r="CK656" s="454" t="b">
        <f>IF(AM656="3/3",$M656*参照!$I$4,IF(AM656="2/3",$M656*参照!$I$5,IF(AM656="1/3",$M656*参照!$I$6,IF(AM656="1/4(多子)",$M656*参照!$I$4,IF(AM656="1/4(工･農)",$M656*参照!$I$7,IF(AM656="3/3(多子)",$M656*参照!$I$4,IF(AM656="2/3(多子)",$M656*参照!$I$4,IF(AM656="1/3(多子)",$M656*参照!$I$4,IF(AM656="多子世帯",$M656*参照!$I$4,IF(AM656="対象外",0))))))))))</f>
        <v>0</v>
      </c>
      <c r="CL656" s="454" t="b">
        <f>IF(AN656="3/3",$M656*参照!$I$4,IF(AN656="2/3",$M656*参照!$I$5,IF(AN656="1/3",$M656*参照!$I$6,IF(AN656="1/4(多子)",$M656*参照!$I$4,IF(AN656="1/4(工･農)",$M656*参照!$I$7,IF(AN656="3/3(多子)",$M656*参照!$I$4,IF(AN656="2/3(多子)",$M656*参照!$I$4,IF(AN656="1/3(多子)",$M656*参照!$I$4,IF(AN656="多子世帯",$M656*参照!$I$4,IF(AN656="対象外",0))))))))))</f>
        <v>0</v>
      </c>
      <c r="CM656" s="454" t="b">
        <f>IF(AO656="3/3",$M656*参照!$I$4,IF(AO656="2/3",$M656*参照!$I$5,IF(AO656="1/3",$M656*参照!$I$6,IF(AO656="1/4(多子)",$M656*参照!$I$4,IF(AO656="1/4(工･農)",$M656*参照!$I$7,IF(AO656="3/3(多子)",$M656*参照!$I$4,IF(AO656="2/3(多子)",$M656*参照!$I$4,IF(AO656="1/3(多子)",$M656*参照!$I$4,IF(AO656="多子世帯",$M656*参照!$I$4,IF(AO656="対象外",0))))))))))</f>
        <v>0</v>
      </c>
      <c r="CN656" s="454" t="b">
        <f>IF(AP656="3/3",$M656*参照!$I$4,IF(AP656="2/3",$M656*参照!$I$5,IF(AP656="1/3",$M656*参照!$I$6,IF(AP656="1/4(多子)",$M656*参照!$I$4,IF(AP656="1/4(工･農)",$M656*参照!$I$7,IF(AP656="3/3(多子)",$M656*参照!$I$4,IF(AP656="2/3(多子)",$M656*参照!$I$4,IF(AP656="1/3(多子)",$M656*参照!$I$4,IF(AP656="多子世帯",$M656*参照!$I$4,IF(AP656="対象外",0))))))))))</f>
        <v>0</v>
      </c>
      <c r="CO656" s="454" t="b">
        <f>IF(AQ656="3/3",$M656*参照!$I$4,IF(AQ656="2/3",$M656*参照!$I$5,IF(AQ656="1/3",$M656*参照!$I$6,IF(AQ656="1/4(多子)",$M656*参照!$I$4,IF(AQ656="1/4(工･農)",$M656*参照!$I$7,IF(AQ656="3/3(多子)",$M656*参照!$I$4,IF(AQ656="2/3(多子)",$M656*参照!$I$4,IF(AQ656="1/3(多子)",$M656*参照!$I$4,IF(AQ656="多子世帯",$M656*参照!$I$4,IF(AQ656="対象外",0))))))))))</f>
        <v>0</v>
      </c>
      <c r="CP656" s="454" t="b">
        <f>IF(AR656="3/3",$M656*参照!$I$4,IF(AR656="2/3",$M656*参照!$I$5,IF(AR656="1/3",$M656*参照!$I$6,IF(AR656="1/4(多子)",$M656*参照!$I$4,IF(AR656="1/4(工･農)",$M656*参照!$I$7,IF(AR656="3/3(多子)",$M656*参照!$I$4,IF(AR656="2/3(多子)",$M656*参照!$I$4,IF(AR656="1/3(多子)",$M656*参照!$I$4,IF(AR656="多子世帯",$M656*参照!$I$4,IF(AR656="対象外",0))))))))))</f>
        <v>0</v>
      </c>
      <c r="CQ656" s="455" t="b">
        <f>IF(AS656="3/3",$M656*参照!$I$4,IF(AS656="2/3",$M656*参照!$I$5,IF(AS656="1/3",$M656*参照!$I$6,IF(AS656="1/4(多子)",$M656*参照!$I$4,IF(AS656="1/4(工･農)",$M656*参照!$I$7,IF(AS656="3/3(多子)",$M656*参照!$I$4,IF(AS656="2/3(多子)",$M656*参照!$I$4,IF(AS656="1/3(多子)",$M656*参照!$I$4,IF(AS656="多子世帯",$M656*参照!$I$4,IF(AS656="対象外",0))))))))))</f>
        <v>0</v>
      </c>
      <c r="CR656" s="456">
        <f t="shared" si="535"/>
        <v>0</v>
      </c>
      <c r="CS656" s="66"/>
      <c r="CT656" s="147"/>
      <c r="CU656" s="147"/>
      <c r="CV656" s="147"/>
      <c r="CW656" s="147"/>
      <c r="CX656" s="147"/>
      <c r="CY656" s="149"/>
      <c r="CZ656" s="100"/>
      <c r="DA656" s="147"/>
      <c r="DB656" s="147"/>
      <c r="DC656" s="147"/>
      <c r="DD656" s="147"/>
      <c r="DE656" s="147"/>
      <c r="DF656" s="148">
        <f t="shared" si="536"/>
        <v>0</v>
      </c>
      <c r="DG656" s="77">
        <f>IF(CD656=0,0,(ROUNDUP(O656*(BU656*参照!$C$5+BV656*参照!$C$6+BW656*参照!$C$7+BX656*参照!$C$8+BY656*参照!$C$9+BZ656*参照!$C$10+CA656*参照!$C$11+CB656*参照!$C$12+CC656*参照!$C$13)/CD656,-2)))</f>
        <v>0</v>
      </c>
      <c r="DH656" s="136" t="str">
        <f t="shared" si="507"/>
        <v>B</v>
      </c>
    </row>
    <row r="657" spans="1:112" ht="14.4">
      <c r="A657" s="138">
        <v>616</v>
      </c>
      <c r="B657" s="354"/>
      <c r="C657" s="355"/>
      <c r="D657" s="213"/>
      <c r="E657" s="213"/>
      <c r="F657" s="185"/>
      <c r="G657" s="213"/>
      <c r="H657" s="355"/>
      <c r="I657" s="237">
        <v>0</v>
      </c>
      <c r="J657" s="236">
        <f t="shared" si="508"/>
        <v>0</v>
      </c>
      <c r="K657" s="387">
        <f>IF(D657="昼間",参照!$E$4,IF(D657="夜間等",参照!$E$5,IF(D657="通信",参照!$E$6,0)))</f>
        <v>0</v>
      </c>
      <c r="L657" s="240">
        <f t="shared" si="509"/>
        <v>0</v>
      </c>
      <c r="M657" s="241">
        <f t="shared" si="510"/>
        <v>0</v>
      </c>
      <c r="N657" s="238"/>
      <c r="O657" s="238">
        <f t="shared" si="511"/>
        <v>0</v>
      </c>
      <c r="P657" s="389">
        <v>0</v>
      </c>
      <c r="Q657" s="392">
        <f>IF(D657="昼間",参照!$F$4,IF(D657="夜間等",参照!$F$5,IF(D657="通信",参照!$F$6,0)))</f>
        <v>0</v>
      </c>
      <c r="R657" s="240">
        <f t="shared" si="512"/>
        <v>0</v>
      </c>
      <c r="S657" s="214"/>
      <c r="T657" s="384">
        <f t="shared" si="513"/>
        <v>0</v>
      </c>
      <c r="U657" s="382">
        <f t="shared" si="514"/>
        <v>0</v>
      </c>
      <c r="V657" s="380">
        <f t="shared" si="515"/>
        <v>0</v>
      </c>
      <c r="W657" s="378">
        <f t="shared" si="516"/>
        <v>0</v>
      </c>
      <c r="X657" s="386" t="str">
        <f t="shared" si="486"/>
        <v>0</v>
      </c>
      <c r="Y657" s="379">
        <f t="shared" si="517"/>
        <v>0</v>
      </c>
      <c r="Z657" s="441"/>
      <c r="AA657" s="441"/>
      <c r="AB657" s="445">
        <f t="shared" si="518"/>
        <v>0</v>
      </c>
      <c r="AC657" s="356">
        <f t="shared" si="519"/>
        <v>0</v>
      </c>
      <c r="AD657" s="123">
        <f t="shared" si="487"/>
        <v>0</v>
      </c>
      <c r="AE657" s="123">
        <f t="shared" si="488"/>
        <v>0</v>
      </c>
      <c r="AF657" s="183"/>
      <c r="AG657" s="32"/>
      <c r="AH657" s="97"/>
      <c r="AI657" s="33"/>
      <c r="AJ657" s="97"/>
      <c r="AK657" s="33"/>
      <c r="AL657" s="97"/>
      <c r="AM657" s="98"/>
      <c r="AN657" s="99"/>
      <c r="AO657" s="147"/>
      <c r="AP657" s="147"/>
      <c r="AQ657" s="147"/>
      <c r="AR657" s="147"/>
      <c r="AS657" s="33"/>
      <c r="AT657" s="308">
        <f t="shared" si="489"/>
        <v>0</v>
      </c>
      <c r="AU657" s="295">
        <f t="shared" si="490"/>
        <v>0</v>
      </c>
      <c r="AV657" s="295">
        <f t="shared" si="491"/>
        <v>0</v>
      </c>
      <c r="AW657" s="295">
        <f t="shared" si="492"/>
        <v>0</v>
      </c>
      <c r="AX657" s="295">
        <f t="shared" si="493"/>
        <v>0</v>
      </c>
      <c r="AY657" s="295">
        <f t="shared" si="494"/>
        <v>0</v>
      </c>
      <c r="AZ657" s="295">
        <f t="shared" si="495"/>
        <v>0</v>
      </c>
      <c r="BA657" s="295">
        <f t="shared" si="496"/>
        <v>0</v>
      </c>
      <c r="BB657" s="310">
        <f t="shared" si="497"/>
        <v>0</v>
      </c>
      <c r="BC657" s="308">
        <f t="shared" si="498"/>
        <v>0</v>
      </c>
      <c r="BD657" s="308">
        <f t="shared" si="499"/>
        <v>0</v>
      </c>
      <c r="BE657" s="295">
        <f t="shared" si="500"/>
        <v>0</v>
      </c>
      <c r="BF657" s="308">
        <f t="shared" si="501"/>
        <v>0</v>
      </c>
      <c r="BG657" s="295">
        <f t="shared" si="502"/>
        <v>0</v>
      </c>
      <c r="BH657" s="308">
        <f t="shared" si="503"/>
        <v>0</v>
      </c>
      <c r="BI657" s="295">
        <f t="shared" si="504"/>
        <v>0</v>
      </c>
      <c r="BJ657" s="295">
        <f t="shared" si="505"/>
        <v>0</v>
      </c>
      <c r="BK657" s="310">
        <f t="shared" si="506"/>
        <v>0</v>
      </c>
      <c r="BL657" s="317">
        <f t="shared" si="520"/>
        <v>0</v>
      </c>
      <c r="BM657" s="299">
        <f t="shared" si="520"/>
        <v>0</v>
      </c>
      <c r="BN657" s="299">
        <f t="shared" si="521"/>
        <v>0</v>
      </c>
      <c r="BO657" s="299">
        <f t="shared" si="520"/>
        <v>0</v>
      </c>
      <c r="BP657" s="299">
        <f t="shared" si="522"/>
        <v>0</v>
      </c>
      <c r="BQ657" s="299">
        <f t="shared" si="520"/>
        <v>0</v>
      </c>
      <c r="BR657" s="299">
        <f t="shared" si="523"/>
        <v>0</v>
      </c>
      <c r="BS657" s="299">
        <f t="shared" si="524"/>
        <v>0</v>
      </c>
      <c r="BT657" s="318">
        <f t="shared" si="524"/>
        <v>0</v>
      </c>
      <c r="BU657" s="450">
        <f t="shared" si="525"/>
        <v>0</v>
      </c>
      <c r="BV657" s="451">
        <f t="shared" si="526"/>
        <v>0</v>
      </c>
      <c r="BW657" s="451">
        <f t="shared" si="527"/>
        <v>0</v>
      </c>
      <c r="BX657" s="451">
        <f t="shared" si="528"/>
        <v>0</v>
      </c>
      <c r="BY657" s="451">
        <f t="shared" si="529"/>
        <v>0</v>
      </c>
      <c r="BZ657" s="451">
        <f t="shared" si="530"/>
        <v>0</v>
      </c>
      <c r="CA657" s="451">
        <f t="shared" si="531"/>
        <v>0</v>
      </c>
      <c r="CB657" s="451">
        <f t="shared" si="532"/>
        <v>0</v>
      </c>
      <c r="CC657" s="451">
        <f t="shared" si="533"/>
        <v>0</v>
      </c>
      <c r="CD657" s="452">
        <f t="shared" si="534"/>
        <v>0</v>
      </c>
      <c r="CE657" s="453">
        <f>IF($AF657="3/3",$R657*参照!$J$4,IF($AF657="2/3",$R657*参照!$J$5,IF($AF657="1/3",$R657*参照!$J$6,IF($AF657="1/4(多子)",$R657*参照!$J$4,IF($AF657="1/4(工･農)",$R657*参照!$J$7,IF($AF657="3/3(多子)",$R657*参照!$J$4,IF($AF657="2/3(多子)",$R657*参照!$J$4,IF($AF657="1/3(多子)",$R657*参照!$J$4,IF($AF657="多子世帯",$R657*参照!$J$4,)))))))))</f>
        <v>0</v>
      </c>
      <c r="CF657" s="454" t="b">
        <f>IF(AH657="3/3",$M657*参照!$I$4,IF(AH657="2/3",$M657*参照!$I$5,IF(AH657="1/3",$M657*参照!$I$6,IF(AH657="1/4(多子)",$M657*参照!$I$4,IF(AH657="1/4(工･農)",$M657*参照!$I$7,IF(AH657="3/3(多子)",$M657*参照!$I$4,IF(AH657="2/3(多子)",$M657*参照!$I$4,IF(AH657="1/3(多子)",$M657*参照!$I$4,IF(AH657="多子世帯",$M657*参照!$I$4,IF(AH657="対象外",0))))))))))</f>
        <v>0</v>
      </c>
      <c r="CG657" s="454" t="b">
        <f>IF(AI657="3/3",$M657*参照!$I$4,IF(AI657="2/3",$M657*参照!$I$5,IF(AI657="1/3",$M657*参照!$I$6,IF(AI657="1/4(多子)",$M657*参照!$I$4,IF(AI657="1/4(工･農)",$M657*参照!$I$7,IF(AI657="3/3(多子)",$M657*参照!$I$4,IF(AI657="2/3(多子)",$M657*参照!$I$4,IF(AI657="1/3(多子)",$M657*参照!$I$4,IF(AI657="多子世帯",$M657*参照!$I$4,IF(AI657="対象外",0))))))))))</f>
        <v>0</v>
      </c>
      <c r="CH657" s="454" t="b">
        <f>IF(AJ657="3/3",$M657*参照!$I$4,IF(AJ657="2/3",$M657*参照!$I$5,IF(AJ657="1/3",$M657*参照!$I$6,IF(AJ657="1/4(多子)",$M657*参照!$I$4,IF(AJ657="1/4(工･農)",$M657*参照!$I$7,IF(AJ657="3/3(多子)",$M657*参照!$I$4,IF(AJ657="2/3(多子)",$M657*参照!$I$4,IF(AJ657="1/3(多子)",$M657*参照!$I$4,IF(AJ657="多子世帯",$M657*参照!$I$4,IF(AJ657="対象外",0))))))))))</f>
        <v>0</v>
      </c>
      <c r="CI657" s="454" t="b">
        <f>IF(AK657="3/3",$M657*参照!$I$4,IF(AK657="2/3",$M657*参照!$I$5,IF(AK657="1/3",$M657*参照!$I$6,IF(AK657="1/4(多子)",$M657*参照!$I$4,IF(AK657="1/4(工･農)",$M657*参照!$I$7,IF(AK657="3/3(多子)",$M657*参照!$I$4,IF(AK657="2/3(多子)",$M657*参照!$I$4,IF(AK657="1/3(多子)",$M657*参照!$I$4,IF(AK657="多子世帯",$M657*参照!$I$4,IF(AK657="対象外",0))))))))))</f>
        <v>0</v>
      </c>
      <c r="CJ657" s="454" t="b">
        <f>IF(AL657="3/3",$M657*参照!$I$4,IF(AL657="2/3",$M657*参照!$I$5,IF(AL657="1/3",$M657*参照!$I$6,IF(AL657="1/4(多子)",$M657*参照!$I$4,IF(AL657="1/4(工･農)",$M657*参照!$I$7,IF(AL657="3/3(多子)",$M657*参照!$I$4,IF(AL657="2/3(多子)",$M657*参照!$I$4,IF(AL657="1/3(多子)",$M657*参照!$I$4,IF(AL657="多子世帯",$M657*参照!$I$4,IF(AL657="対象外",0))))))))))</f>
        <v>0</v>
      </c>
      <c r="CK657" s="454" t="b">
        <f>IF(AM657="3/3",$M657*参照!$I$4,IF(AM657="2/3",$M657*参照!$I$5,IF(AM657="1/3",$M657*参照!$I$6,IF(AM657="1/4(多子)",$M657*参照!$I$4,IF(AM657="1/4(工･農)",$M657*参照!$I$7,IF(AM657="3/3(多子)",$M657*参照!$I$4,IF(AM657="2/3(多子)",$M657*参照!$I$4,IF(AM657="1/3(多子)",$M657*参照!$I$4,IF(AM657="多子世帯",$M657*参照!$I$4,IF(AM657="対象外",0))))))))))</f>
        <v>0</v>
      </c>
      <c r="CL657" s="454" t="b">
        <f>IF(AN657="3/3",$M657*参照!$I$4,IF(AN657="2/3",$M657*参照!$I$5,IF(AN657="1/3",$M657*参照!$I$6,IF(AN657="1/4(多子)",$M657*参照!$I$4,IF(AN657="1/4(工･農)",$M657*参照!$I$7,IF(AN657="3/3(多子)",$M657*参照!$I$4,IF(AN657="2/3(多子)",$M657*参照!$I$4,IF(AN657="1/3(多子)",$M657*参照!$I$4,IF(AN657="多子世帯",$M657*参照!$I$4,IF(AN657="対象外",0))))))))))</f>
        <v>0</v>
      </c>
      <c r="CM657" s="454" t="b">
        <f>IF(AO657="3/3",$M657*参照!$I$4,IF(AO657="2/3",$M657*参照!$I$5,IF(AO657="1/3",$M657*参照!$I$6,IF(AO657="1/4(多子)",$M657*参照!$I$4,IF(AO657="1/4(工･農)",$M657*参照!$I$7,IF(AO657="3/3(多子)",$M657*参照!$I$4,IF(AO657="2/3(多子)",$M657*参照!$I$4,IF(AO657="1/3(多子)",$M657*参照!$I$4,IF(AO657="多子世帯",$M657*参照!$I$4,IF(AO657="対象外",0))))))))))</f>
        <v>0</v>
      </c>
      <c r="CN657" s="454" t="b">
        <f>IF(AP657="3/3",$M657*参照!$I$4,IF(AP657="2/3",$M657*参照!$I$5,IF(AP657="1/3",$M657*参照!$I$6,IF(AP657="1/4(多子)",$M657*参照!$I$4,IF(AP657="1/4(工･農)",$M657*参照!$I$7,IF(AP657="3/3(多子)",$M657*参照!$I$4,IF(AP657="2/3(多子)",$M657*参照!$I$4,IF(AP657="1/3(多子)",$M657*参照!$I$4,IF(AP657="多子世帯",$M657*参照!$I$4,IF(AP657="対象外",0))))))))))</f>
        <v>0</v>
      </c>
      <c r="CO657" s="454" t="b">
        <f>IF(AQ657="3/3",$M657*参照!$I$4,IF(AQ657="2/3",$M657*参照!$I$5,IF(AQ657="1/3",$M657*参照!$I$6,IF(AQ657="1/4(多子)",$M657*参照!$I$4,IF(AQ657="1/4(工･農)",$M657*参照!$I$7,IF(AQ657="3/3(多子)",$M657*参照!$I$4,IF(AQ657="2/3(多子)",$M657*参照!$I$4,IF(AQ657="1/3(多子)",$M657*参照!$I$4,IF(AQ657="多子世帯",$M657*参照!$I$4,IF(AQ657="対象外",0))))))))))</f>
        <v>0</v>
      </c>
      <c r="CP657" s="454" t="b">
        <f>IF(AR657="3/3",$M657*参照!$I$4,IF(AR657="2/3",$M657*参照!$I$5,IF(AR657="1/3",$M657*参照!$I$6,IF(AR657="1/4(多子)",$M657*参照!$I$4,IF(AR657="1/4(工･農)",$M657*参照!$I$7,IF(AR657="3/3(多子)",$M657*参照!$I$4,IF(AR657="2/3(多子)",$M657*参照!$I$4,IF(AR657="1/3(多子)",$M657*参照!$I$4,IF(AR657="多子世帯",$M657*参照!$I$4,IF(AR657="対象外",0))))))))))</f>
        <v>0</v>
      </c>
      <c r="CQ657" s="455" t="b">
        <f>IF(AS657="3/3",$M657*参照!$I$4,IF(AS657="2/3",$M657*参照!$I$5,IF(AS657="1/3",$M657*参照!$I$6,IF(AS657="1/4(多子)",$M657*参照!$I$4,IF(AS657="1/4(工･農)",$M657*参照!$I$7,IF(AS657="3/3(多子)",$M657*参照!$I$4,IF(AS657="2/3(多子)",$M657*参照!$I$4,IF(AS657="1/3(多子)",$M657*参照!$I$4,IF(AS657="多子世帯",$M657*参照!$I$4,IF(AS657="対象外",0))))))))))</f>
        <v>0</v>
      </c>
      <c r="CR657" s="456">
        <f t="shared" si="535"/>
        <v>0</v>
      </c>
      <c r="CS657" s="66"/>
      <c r="CT657" s="147"/>
      <c r="CU657" s="147"/>
      <c r="CV657" s="147"/>
      <c r="CW657" s="147"/>
      <c r="CX657" s="147"/>
      <c r="CY657" s="149"/>
      <c r="CZ657" s="100"/>
      <c r="DA657" s="147"/>
      <c r="DB657" s="147"/>
      <c r="DC657" s="147"/>
      <c r="DD657" s="147"/>
      <c r="DE657" s="147"/>
      <c r="DF657" s="148">
        <f t="shared" si="536"/>
        <v>0</v>
      </c>
      <c r="DG657" s="77">
        <f>IF(CD657=0,0,(ROUNDUP(O657*(BU657*参照!$C$5+BV657*参照!$C$6+BW657*参照!$C$7+BX657*参照!$C$8+BY657*参照!$C$9+BZ657*参照!$C$10+CA657*参照!$C$11+CB657*参照!$C$12+CC657*参照!$C$13)/CD657,-2)))</f>
        <v>0</v>
      </c>
      <c r="DH657" s="136" t="str">
        <f t="shared" si="507"/>
        <v>B</v>
      </c>
    </row>
    <row r="658" spans="1:112" ht="14.4">
      <c r="A658" s="138">
        <v>617</v>
      </c>
      <c r="B658" s="354"/>
      <c r="C658" s="355"/>
      <c r="D658" s="213"/>
      <c r="E658" s="213"/>
      <c r="F658" s="185"/>
      <c r="G658" s="213"/>
      <c r="H658" s="355"/>
      <c r="I658" s="237">
        <v>0</v>
      </c>
      <c r="J658" s="236">
        <f t="shared" si="508"/>
        <v>0</v>
      </c>
      <c r="K658" s="387">
        <f>IF(D658="昼間",参照!$E$4,IF(D658="夜間等",参照!$E$5,IF(D658="通信",参照!$E$6,0)))</f>
        <v>0</v>
      </c>
      <c r="L658" s="240">
        <f t="shared" si="509"/>
        <v>0</v>
      </c>
      <c r="M658" s="241">
        <f t="shared" si="510"/>
        <v>0</v>
      </c>
      <c r="N658" s="238"/>
      <c r="O658" s="238">
        <f t="shared" si="511"/>
        <v>0</v>
      </c>
      <c r="P658" s="389">
        <v>0</v>
      </c>
      <c r="Q658" s="392">
        <f>IF(D658="昼間",参照!$F$4,IF(D658="夜間等",参照!$F$5,IF(D658="通信",参照!$F$6,0)))</f>
        <v>0</v>
      </c>
      <c r="R658" s="240">
        <f t="shared" si="512"/>
        <v>0</v>
      </c>
      <c r="S658" s="214"/>
      <c r="T658" s="384">
        <f t="shared" si="513"/>
        <v>0</v>
      </c>
      <c r="U658" s="382">
        <f t="shared" si="514"/>
        <v>0</v>
      </c>
      <c r="V658" s="380">
        <f t="shared" si="515"/>
        <v>0</v>
      </c>
      <c r="W658" s="378">
        <f t="shared" si="516"/>
        <v>0</v>
      </c>
      <c r="X658" s="386" t="str">
        <f t="shared" si="486"/>
        <v>0</v>
      </c>
      <c r="Y658" s="379">
        <f t="shared" si="517"/>
        <v>0</v>
      </c>
      <c r="Z658" s="441"/>
      <c r="AA658" s="441"/>
      <c r="AB658" s="445">
        <f t="shared" si="518"/>
        <v>0</v>
      </c>
      <c r="AC658" s="356">
        <f t="shared" si="519"/>
        <v>0</v>
      </c>
      <c r="AD658" s="123">
        <f t="shared" si="487"/>
        <v>0</v>
      </c>
      <c r="AE658" s="123">
        <f t="shared" si="488"/>
        <v>0</v>
      </c>
      <c r="AF658" s="183"/>
      <c r="AG658" s="32"/>
      <c r="AH658" s="97"/>
      <c r="AI658" s="33"/>
      <c r="AJ658" s="97"/>
      <c r="AK658" s="33"/>
      <c r="AL658" s="97"/>
      <c r="AM658" s="98"/>
      <c r="AN658" s="99"/>
      <c r="AO658" s="147"/>
      <c r="AP658" s="147"/>
      <c r="AQ658" s="147"/>
      <c r="AR658" s="147"/>
      <c r="AS658" s="33"/>
      <c r="AT658" s="308">
        <f t="shared" si="489"/>
        <v>0</v>
      </c>
      <c r="AU658" s="295">
        <f t="shared" si="490"/>
        <v>0</v>
      </c>
      <c r="AV658" s="295">
        <f t="shared" si="491"/>
        <v>0</v>
      </c>
      <c r="AW658" s="295">
        <f t="shared" si="492"/>
        <v>0</v>
      </c>
      <c r="AX658" s="295">
        <f t="shared" si="493"/>
        <v>0</v>
      </c>
      <c r="AY658" s="295">
        <f t="shared" si="494"/>
        <v>0</v>
      </c>
      <c r="AZ658" s="295">
        <f t="shared" si="495"/>
        <v>0</v>
      </c>
      <c r="BA658" s="295">
        <f t="shared" si="496"/>
        <v>0</v>
      </c>
      <c r="BB658" s="310">
        <f t="shared" si="497"/>
        <v>0</v>
      </c>
      <c r="BC658" s="308">
        <f t="shared" si="498"/>
        <v>0</v>
      </c>
      <c r="BD658" s="308">
        <f t="shared" si="499"/>
        <v>0</v>
      </c>
      <c r="BE658" s="295">
        <f t="shared" si="500"/>
        <v>0</v>
      </c>
      <c r="BF658" s="308">
        <f t="shared" si="501"/>
        <v>0</v>
      </c>
      <c r="BG658" s="295">
        <f t="shared" si="502"/>
        <v>0</v>
      </c>
      <c r="BH658" s="308">
        <f t="shared" si="503"/>
        <v>0</v>
      </c>
      <c r="BI658" s="295">
        <f t="shared" si="504"/>
        <v>0</v>
      </c>
      <c r="BJ658" s="295">
        <f t="shared" si="505"/>
        <v>0</v>
      </c>
      <c r="BK658" s="310">
        <f t="shared" si="506"/>
        <v>0</v>
      </c>
      <c r="BL658" s="317">
        <f t="shared" si="520"/>
        <v>0</v>
      </c>
      <c r="BM658" s="299">
        <f t="shared" si="520"/>
        <v>0</v>
      </c>
      <c r="BN658" s="299">
        <f t="shared" si="521"/>
        <v>0</v>
      </c>
      <c r="BO658" s="299">
        <f t="shared" si="520"/>
        <v>0</v>
      </c>
      <c r="BP658" s="299">
        <f t="shared" si="522"/>
        <v>0</v>
      </c>
      <c r="BQ658" s="299">
        <f t="shared" si="520"/>
        <v>0</v>
      </c>
      <c r="BR658" s="299">
        <f t="shared" si="523"/>
        <v>0</v>
      </c>
      <c r="BS658" s="299">
        <f t="shared" si="524"/>
        <v>0</v>
      </c>
      <c r="BT658" s="318">
        <f t="shared" si="524"/>
        <v>0</v>
      </c>
      <c r="BU658" s="450">
        <f t="shared" si="525"/>
        <v>0</v>
      </c>
      <c r="BV658" s="451">
        <f t="shared" si="526"/>
        <v>0</v>
      </c>
      <c r="BW658" s="451">
        <f t="shared" si="527"/>
        <v>0</v>
      </c>
      <c r="BX658" s="451">
        <f t="shared" si="528"/>
        <v>0</v>
      </c>
      <c r="BY658" s="451">
        <f t="shared" si="529"/>
        <v>0</v>
      </c>
      <c r="BZ658" s="451">
        <f t="shared" si="530"/>
        <v>0</v>
      </c>
      <c r="CA658" s="451">
        <f t="shared" si="531"/>
        <v>0</v>
      </c>
      <c r="CB658" s="451">
        <f t="shared" si="532"/>
        <v>0</v>
      </c>
      <c r="CC658" s="451">
        <f t="shared" si="533"/>
        <v>0</v>
      </c>
      <c r="CD658" s="452">
        <f t="shared" si="534"/>
        <v>0</v>
      </c>
      <c r="CE658" s="453">
        <f>IF($AF658="3/3",$R658*参照!$J$4,IF($AF658="2/3",$R658*参照!$J$5,IF($AF658="1/3",$R658*参照!$J$6,IF($AF658="1/4(多子)",$R658*参照!$J$4,IF($AF658="1/4(工･農)",$R658*参照!$J$7,IF($AF658="3/3(多子)",$R658*参照!$J$4,IF($AF658="2/3(多子)",$R658*参照!$J$4,IF($AF658="1/3(多子)",$R658*参照!$J$4,IF($AF658="多子世帯",$R658*参照!$J$4,)))))))))</f>
        <v>0</v>
      </c>
      <c r="CF658" s="454" t="b">
        <f>IF(AH658="3/3",$M658*参照!$I$4,IF(AH658="2/3",$M658*参照!$I$5,IF(AH658="1/3",$M658*参照!$I$6,IF(AH658="1/4(多子)",$M658*参照!$I$4,IF(AH658="1/4(工･農)",$M658*参照!$I$7,IF(AH658="3/3(多子)",$M658*参照!$I$4,IF(AH658="2/3(多子)",$M658*参照!$I$4,IF(AH658="1/3(多子)",$M658*参照!$I$4,IF(AH658="多子世帯",$M658*参照!$I$4,IF(AH658="対象外",0))))))))))</f>
        <v>0</v>
      </c>
      <c r="CG658" s="454" t="b">
        <f>IF(AI658="3/3",$M658*参照!$I$4,IF(AI658="2/3",$M658*参照!$I$5,IF(AI658="1/3",$M658*参照!$I$6,IF(AI658="1/4(多子)",$M658*参照!$I$4,IF(AI658="1/4(工･農)",$M658*参照!$I$7,IF(AI658="3/3(多子)",$M658*参照!$I$4,IF(AI658="2/3(多子)",$M658*参照!$I$4,IF(AI658="1/3(多子)",$M658*参照!$I$4,IF(AI658="多子世帯",$M658*参照!$I$4,IF(AI658="対象外",0))))))))))</f>
        <v>0</v>
      </c>
      <c r="CH658" s="454" t="b">
        <f>IF(AJ658="3/3",$M658*参照!$I$4,IF(AJ658="2/3",$M658*参照!$I$5,IF(AJ658="1/3",$M658*参照!$I$6,IF(AJ658="1/4(多子)",$M658*参照!$I$4,IF(AJ658="1/4(工･農)",$M658*参照!$I$7,IF(AJ658="3/3(多子)",$M658*参照!$I$4,IF(AJ658="2/3(多子)",$M658*参照!$I$4,IF(AJ658="1/3(多子)",$M658*参照!$I$4,IF(AJ658="多子世帯",$M658*参照!$I$4,IF(AJ658="対象外",0))))))))))</f>
        <v>0</v>
      </c>
      <c r="CI658" s="454" t="b">
        <f>IF(AK658="3/3",$M658*参照!$I$4,IF(AK658="2/3",$M658*参照!$I$5,IF(AK658="1/3",$M658*参照!$I$6,IF(AK658="1/4(多子)",$M658*参照!$I$4,IF(AK658="1/4(工･農)",$M658*参照!$I$7,IF(AK658="3/3(多子)",$M658*参照!$I$4,IF(AK658="2/3(多子)",$M658*参照!$I$4,IF(AK658="1/3(多子)",$M658*参照!$I$4,IF(AK658="多子世帯",$M658*参照!$I$4,IF(AK658="対象外",0))))))))))</f>
        <v>0</v>
      </c>
      <c r="CJ658" s="454" t="b">
        <f>IF(AL658="3/3",$M658*参照!$I$4,IF(AL658="2/3",$M658*参照!$I$5,IF(AL658="1/3",$M658*参照!$I$6,IF(AL658="1/4(多子)",$M658*参照!$I$4,IF(AL658="1/4(工･農)",$M658*参照!$I$7,IF(AL658="3/3(多子)",$M658*参照!$I$4,IF(AL658="2/3(多子)",$M658*参照!$I$4,IF(AL658="1/3(多子)",$M658*参照!$I$4,IF(AL658="多子世帯",$M658*参照!$I$4,IF(AL658="対象外",0))))))))))</f>
        <v>0</v>
      </c>
      <c r="CK658" s="454" t="b">
        <f>IF(AM658="3/3",$M658*参照!$I$4,IF(AM658="2/3",$M658*参照!$I$5,IF(AM658="1/3",$M658*参照!$I$6,IF(AM658="1/4(多子)",$M658*参照!$I$4,IF(AM658="1/4(工･農)",$M658*参照!$I$7,IF(AM658="3/3(多子)",$M658*参照!$I$4,IF(AM658="2/3(多子)",$M658*参照!$I$4,IF(AM658="1/3(多子)",$M658*参照!$I$4,IF(AM658="多子世帯",$M658*参照!$I$4,IF(AM658="対象外",0))))))))))</f>
        <v>0</v>
      </c>
      <c r="CL658" s="454" t="b">
        <f>IF(AN658="3/3",$M658*参照!$I$4,IF(AN658="2/3",$M658*参照!$I$5,IF(AN658="1/3",$M658*参照!$I$6,IF(AN658="1/4(多子)",$M658*参照!$I$4,IF(AN658="1/4(工･農)",$M658*参照!$I$7,IF(AN658="3/3(多子)",$M658*参照!$I$4,IF(AN658="2/3(多子)",$M658*参照!$I$4,IF(AN658="1/3(多子)",$M658*参照!$I$4,IF(AN658="多子世帯",$M658*参照!$I$4,IF(AN658="対象外",0))))))))))</f>
        <v>0</v>
      </c>
      <c r="CM658" s="454" t="b">
        <f>IF(AO658="3/3",$M658*参照!$I$4,IF(AO658="2/3",$M658*参照!$I$5,IF(AO658="1/3",$M658*参照!$I$6,IF(AO658="1/4(多子)",$M658*参照!$I$4,IF(AO658="1/4(工･農)",$M658*参照!$I$7,IF(AO658="3/3(多子)",$M658*参照!$I$4,IF(AO658="2/3(多子)",$M658*参照!$I$4,IF(AO658="1/3(多子)",$M658*参照!$I$4,IF(AO658="多子世帯",$M658*参照!$I$4,IF(AO658="対象外",0))))))))))</f>
        <v>0</v>
      </c>
      <c r="CN658" s="454" t="b">
        <f>IF(AP658="3/3",$M658*参照!$I$4,IF(AP658="2/3",$M658*参照!$I$5,IF(AP658="1/3",$M658*参照!$I$6,IF(AP658="1/4(多子)",$M658*参照!$I$4,IF(AP658="1/4(工･農)",$M658*参照!$I$7,IF(AP658="3/3(多子)",$M658*参照!$I$4,IF(AP658="2/3(多子)",$M658*参照!$I$4,IF(AP658="1/3(多子)",$M658*参照!$I$4,IF(AP658="多子世帯",$M658*参照!$I$4,IF(AP658="対象外",0))))))))))</f>
        <v>0</v>
      </c>
      <c r="CO658" s="454" t="b">
        <f>IF(AQ658="3/3",$M658*参照!$I$4,IF(AQ658="2/3",$M658*参照!$I$5,IF(AQ658="1/3",$M658*参照!$I$6,IF(AQ658="1/4(多子)",$M658*参照!$I$4,IF(AQ658="1/4(工･農)",$M658*参照!$I$7,IF(AQ658="3/3(多子)",$M658*参照!$I$4,IF(AQ658="2/3(多子)",$M658*参照!$I$4,IF(AQ658="1/3(多子)",$M658*参照!$I$4,IF(AQ658="多子世帯",$M658*参照!$I$4,IF(AQ658="対象外",0))))))))))</f>
        <v>0</v>
      </c>
      <c r="CP658" s="454" t="b">
        <f>IF(AR658="3/3",$M658*参照!$I$4,IF(AR658="2/3",$M658*参照!$I$5,IF(AR658="1/3",$M658*参照!$I$6,IF(AR658="1/4(多子)",$M658*参照!$I$4,IF(AR658="1/4(工･農)",$M658*参照!$I$7,IF(AR658="3/3(多子)",$M658*参照!$I$4,IF(AR658="2/3(多子)",$M658*参照!$I$4,IF(AR658="1/3(多子)",$M658*参照!$I$4,IF(AR658="多子世帯",$M658*参照!$I$4,IF(AR658="対象外",0))))))))))</f>
        <v>0</v>
      </c>
      <c r="CQ658" s="455" t="b">
        <f>IF(AS658="3/3",$M658*参照!$I$4,IF(AS658="2/3",$M658*参照!$I$5,IF(AS658="1/3",$M658*参照!$I$6,IF(AS658="1/4(多子)",$M658*参照!$I$4,IF(AS658="1/4(工･農)",$M658*参照!$I$7,IF(AS658="3/3(多子)",$M658*参照!$I$4,IF(AS658="2/3(多子)",$M658*参照!$I$4,IF(AS658="1/3(多子)",$M658*参照!$I$4,IF(AS658="多子世帯",$M658*参照!$I$4,IF(AS658="対象外",0))))))))))</f>
        <v>0</v>
      </c>
      <c r="CR658" s="456">
        <f t="shared" si="535"/>
        <v>0</v>
      </c>
      <c r="CS658" s="66"/>
      <c r="CT658" s="147"/>
      <c r="CU658" s="147"/>
      <c r="CV658" s="147"/>
      <c r="CW658" s="147"/>
      <c r="CX658" s="147"/>
      <c r="CY658" s="149"/>
      <c r="CZ658" s="100"/>
      <c r="DA658" s="147"/>
      <c r="DB658" s="147"/>
      <c r="DC658" s="147"/>
      <c r="DD658" s="147"/>
      <c r="DE658" s="147"/>
      <c r="DF658" s="148">
        <f t="shared" si="536"/>
        <v>0</v>
      </c>
      <c r="DG658" s="77">
        <f>IF(CD658=0,0,(ROUNDUP(O658*(BU658*参照!$C$5+BV658*参照!$C$6+BW658*参照!$C$7+BX658*参照!$C$8+BY658*参照!$C$9+BZ658*参照!$C$10+CA658*参照!$C$11+CB658*参照!$C$12+CC658*参照!$C$13)/CD658,-2)))</f>
        <v>0</v>
      </c>
      <c r="DH658" s="136" t="str">
        <f t="shared" si="507"/>
        <v>B</v>
      </c>
    </row>
    <row r="659" spans="1:112" ht="14.4">
      <c r="A659" s="138">
        <v>618</v>
      </c>
      <c r="B659" s="354"/>
      <c r="C659" s="355"/>
      <c r="D659" s="213"/>
      <c r="E659" s="213"/>
      <c r="F659" s="185"/>
      <c r="G659" s="213"/>
      <c r="H659" s="355"/>
      <c r="I659" s="237">
        <v>0</v>
      </c>
      <c r="J659" s="236">
        <f t="shared" si="508"/>
        <v>0</v>
      </c>
      <c r="K659" s="387">
        <f>IF(D659="昼間",参照!$E$4,IF(D659="夜間等",参照!$E$5,IF(D659="通信",参照!$E$6,0)))</f>
        <v>0</v>
      </c>
      <c r="L659" s="240">
        <f t="shared" si="509"/>
        <v>0</v>
      </c>
      <c r="M659" s="241">
        <f t="shared" si="510"/>
        <v>0</v>
      </c>
      <c r="N659" s="238"/>
      <c r="O659" s="238">
        <f t="shared" si="511"/>
        <v>0</v>
      </c>
      <c r="P659" s="389">
        <v>0</v>
      </c>
      <c r="Q659" s="392">
        <f>IF(D659="昼間",参照!$F$4,IF(D659="夜間等",参照!$F$5,IF(D659="通信",参照!$F$6,0)))</f>
        <v>0</v>
      </c>
      <c r="R659" s="240">
        <f t="shared" si="512"/>
        <v>0</v>
      </c>
      <c r="S659" s="214"/>
      <c r="T659" s="384">
        <f t="shared" si="513"/>
        <v>0</v>
      </c>
      <c r="U659" s="382">
        <f t="shared" si="514"/>
        <v>0</v>
      </c>
      <c r="V659" s="380">
        <f t="shared" si="515"/>
        <v>0</v>
      </c>
      <c r="W659" s="378">
        <f t="shared" si="516"/>
        <v>0</v>
      </c>
      <c r="X659" s="386" t="str">
        <f t="shared" si="486"/>
        <v>0</v>
      </c>
      <c r="Y659" s="379">
        <f t="shared" si="517"/>
        <v>0</v>
      </c>
      <c r="Z659" s="441"/>
      <c r="AA659" s="441"/>
      <c r="AB659" s="445">
        <f t="shared" si="518"/>
        <v>0</v>
      </c>
      <c r="AC659" s="356">
        <f t="shared" si="519"/>
        <v>0</v>
      </c>
      <c r="AD659" s="123">
        <f t="shared" si="487"/>
        <v>0</v>
      </c>
      <c r="AE659" s="123">
        <f t="shared" si="488"/>
        <v>0</v>
      </c>
      <c r="AF659" s="183"/>
      <c r="AG659" s="32"/>
      <c r="AH659" s="97"/>
      <c r="AI659" s="33"/>
      <c r="AJ659" s="97"/>
      <c r="AK659" s="33"/>
      <c r="AL659" s="97"/>
      <c r="AM659" s="98"/>
      <c r="AN659" s="99"/>
      <c r="AO659" s="147"/>
      <c r="AP659" s="147"/>
      <c r="AQ659" s="147"/>
      <c r="AR659" s="147"/>
      <c r="AS659" s="33"/>
      <c r="AT659" s="308">
        <f t="shared" si="489"/>
        <v>0</v>
      </c>
      <c r="AU659" s="295">
        <f t="shared" si="490"/>
        <v>0</v>
      </c>
      <c r="AV659" s="295">
        <f t="shared" si="491"/>
        <v>0</v>
      </c>
      <c r="AW659" s="295">
        <f t="shared" si="492"/>
        <v>0</v>
      </c>
      <c r="AX659" s="295">
        <f t="shared" si="493"/>
        <v>0</v>
      </c>
      <c r="AY659" s="295">
        <f t="shared" si="494"/>
        <v>0</v>
      </c>
      <c r="AZ659" s="295">
        <f t="shared" si="495"/>
        <v>0</v>
      </c>
      <c r="BA659" s="295">
        <f t="shared" si="496"/>
        <v>0</v>
      </c>
      <c r="BB659" s="310">
        <f t="shared" si="497"/>
        <v>0</v>
      </c>
      <c r="BC659" s="308">
        <f t="shared" si="498"/>
        <v>0</v>
      </c>
      <c r="BD659" s="308">
        <f t="shared" si="499"/>
        <v>0</v>
      </c>
      <c r="BE659" s="295">
        <f t="shared" si="500"/>
        <v>0</v>
      </c>
      <c r="BF659" s="308">
        <f t="shared" si="501"/>
        <v>0</v>
      </c>
      <c r="BG659" s="295">
        <f t="shared" si="502"/>
        <v>0</v>
      </c>
      <c r="BH659" s="308">
        <f t="shared" si="503"/>
        <v>0</v>
      </c>
      <c r="BI659" s="295">
        <f t="shared" si="504"/>
        <v>0</v>
      </c>
      <c r="BJ659" s="295">
        <f t="shared" si="505"/>
        <v>0</v>
      </c>
      <c r="BK659" s="310">
        <f t="shared" si="506"/>
        <v>0</v>
      </c>
      <c r="BL659" s="317">
        <f t="shared" si="520"/>
        <v>0</v>
      </c>
      <c r="BM659" s="299">
        <f t="shared" si="520"/>
        <v>0</v>
      </c>
      <c r="BN659" s="299">
        <f t="shared" si="521"/>
        <v>0</v>
      </c>
      <c r="BO659" s="299">
        <f t="shared" si="520"/>
        <v>0</v>
      </c>
      <c r="BP659" s="299">
        <f t="shared" si="522"/>
        <v>0</v>
      </c>
      <c r="BQ659" s="299">
        <f t="shared" si="520"/>
        <v>0</v>
      </c>
      <c r="BR659" s="299">
        <f t="shared" si="523"/>
        <v>0</v>
      </c>
      <c r="BS659" s="299">
        <f t="shared" si="524"/>
        <v>0</v>
      </c>
      <c r="BT659" s="318">
        <f t="shared" si="524"/>
        <v>0</v>
      </c>
      <c r="BU659" s="450">
        <f t="shared" si="525"/>
        <v>0</v>
      </c>
      <c r="BV659" s="451">
        <f t="shared" si="526"/>
        <v>0</v>
      </c>
      <c r="BW659" s="451">
        <f t="shared" si="527"/>
        <v>0</v>
      </c>
      <c r="BX659" s="451">
        <f t="shared" si="528"/>
        <v>0</v>
      </c>
      <c r="BY659" s="451">
        <f t="shared" si="529"/>
        <v>0</v>
      </c>
      <c r="BZ659" s="451">
        <f t="shared" si="530"/>
        <v>0</v>
      </c>
      <c r="CA659" s="451">
        <f t="shared" si="531"/>
        <v>0</v>
      </c>
      <c r="CB659" s="451">
        <f t="shared" si="532"/>
        <v>0</v>
      </c>
      <c r="CC659" s="451">
        <f t="shared" si="533"/>
        <v>0</v>
      </c>
      <c r="CD659" s="452">
        <f t="shared" si="534"/>
        <v>0</v>
      </c>
      <c r="CE659" s="453">
        <f>IF($AF659="3/3",$R659*参照!$J$4,IF($AF659="2/3",$R659*参照!$J$5,IF($AF659="1/3",$R659*参照!$J$6,IF($AF659="1/4(多子)",$R659*参照!$J$4,IF($AF659="1/4(工･農)",$R659*参照!$J$7,IF($AF659="3/3(多子)",$R659*参照!$J$4,IF($AF659="2/3(多子)",$R659*参照!$J$4,IF($AF659="1/3(多子)",$R659*参照!$J$4,IF($AF659="多子世帯",$R659*参照!$J$4,)))))))))</f>
        <v>0</v>
      </c>
      <c r="CF659" s="454" t="b">
        <f>IF(AH659="3/3",$M659*参照!$I$4,IF(AH659="2/3",$M659*参照!$I$5,IF(AH659="1/3",$M659*参照!$I$6,IF(AH659="1/4(多子)",$M659*参照!$I$4,IF(AH659="1/4(工･農)",$M659*参照!$I$7,IF(AH659="3/3(多子)",$M659*参照!$I$4,IF(AH659="2/3(多子)",$M659*参照!$I$4,IF(AH659="1/3(多子)",$M659*参照!$I$4,IF(AH659="多子世帯",$M659*参照!$I$4,IF(AH659="対象外",0))))))))))</f>
        <v>0</v>
      </c>
      <c r="CG659" s="454" t="b">
        <f>IF(AI659="3/3",$M659*参照!$I$4,IF(AI659="2/3",$M659*参照!$I$5,IF(AI659="1/3",$M659*参照!$I$6,IF(AI659="1/4(多子)",$M659*参照!$I$4,IF(AI659="1/4(工･農)",$M659*参照!$I$7,IF(AI659="3/3(多子)",$M659*参照!$I$4,IF(AI659="2/3(多子)",$M659*参照!$I$4,IF(AI659="1/3(多子)",$M659*参照!$I$4,IF(AI659="多子世帯",$M659*参照!$I$4,IF(AI659="対象外",0))))))))))</f>
        <v>0</v>
      </c>
      <c r="CH659" s="454" t="b">
        <f>IF(AJ659="3/3",$M659*参照!$I$4,IF(AJ659="2/3",$M659*参照!$I$5,IF(AJ659="1/3",$M659*参照!$I$6,IF(AJ659="1/4(多子)",$M659*参照!$I$4,IF(AJ659="1/4(工･農)",$M659*参照!$I$7,IF(AJ659="3/3(多子)",$M659*参照!$I$4,IF(AJ659="2/3(多子)",$M659*参照!$I$4,IF(AJ659="1/3(多子)",$M659*参照!$I$4,IF(AJ659="多子世帯",$M659*参照!$I$4,IF(AJ659="対象外",0))))))))))</f>
        <v>0</v>
      </c>
      <c r="CI659" s="454" t="b">
        <f>IF(AK659="3/3",$M659*参照!$I$4,IF(AK659="2/3",$M659*参照!$I$5,IF(AK659="1/3",$M659*参照!$I$6,IF(AK659="1/4(多子)",$M659*参照!$I$4,IF(AK659="1/4(工･農)",$M659*参照!$I$7,IF(AK659="3/3(多子)",$M659*参照!$I$4,IF(AK659="2/3(多子)",$M659*参照!$I$4,IF(AK659="1/3(多子)",$M659*参照!$I$4,IF(AK659="多子世帯",$M659*参照!$I$4,IF(AK659="対象外",0))))))))))</f>
        <v>0</v>
      </c>
      <c r="CJ659" s="454" t="b">
        <f>IF(AL659="3/3",$M659*参照!$I$4,IF(AL659="2/3",$M659*参照!$I$5,IF(AL659="1/3",$M659*参照!$I$6,IF(AL659="1/4(多子)",$M659*参照!$I$4,IF(AL659="1/4(工･農)",$M659*参照!$I$7,IF(AL659="3/3(多子)",$M659*参照!$I$4,IF(AL659="2/3(多子)",$M659*参照!$I$4,IF(AL659="1/3(多子)",$M659*参照!$I$4,IF(AL659="多子世帯",$M659*参照!$I$4,IF(AL659="対象外",0))))))))))</f>
        <v>0</v>
      </c>
      <c r="CK659" s="454" t="b">
        <f>IF(AM659="3/3",$M659*参照!$I$4,IF(AM659="2/3",$M659*参照!$I$5,IF(AM659="1/3",$M659*参照!$I$6,IF(AM659="1/4(多子)",$M659*参照!$I$4,IF(AM659="1/4(工･農)",$M659*参照!$I$7,IF(AM659="3/3(多子)",$M659*参照!$I$4,IF(AM659="2/3(多子)",$M659*参照!$I$4,IF(AM659="1/3(多子)",$M659*参照!$I$4,IF(AM659="多子世帯",$M659*参照!$I$4,IF(AM659="対象外",0))))))))))</f>
        <v>0</v>
      </c>
      <c r="CL659" s="454" t="b">
        <f>IF(AN659="3/3",$M659*参照!$I$4,IF(AN659="2/3",$M659*参照!$I$5,IF(AN659="1/3",$M659*参照!$I$6,IF(AN659="1/4(多子)",$M659*参照!$I$4,IF(AN659="1/4(工･農)",$M659*参照!$I$7,IF(AN659="3/3(多子)",$M659*参照!$I$4,IF(AN659="2/3(多子)",$M659*参照!$I$4,IF(AN659="1/3(多子)",$M659*参照!$I$4,IF(AN659="多子世帯",$M659*参照!$I$4,IF(AN659="対象外",0))))))))))</f>
        <v>0</v>
      </c>
      <c r="CM659" s="454" t="b">
        <f>IF(AO659="3/3",$M659*参照!$I$4,IF(AO659="2/3",$M659*参照!$I$5,IF(AO659="1/3",$M659*参照!$I$6,IF(AO659="1/4(多子)",$M659*参照!$I$4,IF(AO659="1/4(工･農)",$M659*参照!$I$7,IF(AO659="3/3(多子)",$M659*参照!$I$4,IF(AO659="2/3(多子)",$M659*参照!$I$4,IF(AO659="1/3(多子)",$M659*参照!$I$4,IF(AO659="多子世帯",$M659*参照!$I$4,IF(AO659="対象外",0))))))))))</f>
        <v>0</v>
      </c>
      <c r="CN659" s="454" t="b">
        <f>IF(AP659="3/3",$M659*参照!$I$4,IF(AP659="2/3",$M659*参照!$I$5,IF(AP659="1/3",$M659*参照!$I$6,IF(AP659="1/4(多子)",$M659*参照!$I$4,IF(AP659="1/4(工･農)",$M659*参照!$I$7,IF(AP659="3/3(多子)",$M659*参照!$I$4,IF(AP659="2/3(多子)",$M659*参照!$I$4,IF(AP659="1/3(多子)",$M659*参照!$I$4,IF(AP659="多子世帯",$M659*参照!$I$4,IF(AP659="対象外",0))))))))))</f>
        <v>0</v>
      </c>
      <c r="CO659" s="454" t="b">
        <f>IF(AQ659="3/3",$M659*参照!$I$4,IF(AQ659="2/3",$M659*参照!$I$5,IF(AQ659="1/3",$M659*参照!$I$6,IF(AQ659="1/4(多子)",$M659*参照!$I$4,IF(AQ659="1/4(工･農)",$M659*参照!$I$7,IF(AQ659="3/3(多子)",$M659*参照!$I$4,IF(AQ659="2/3(多子)",$M659*参照!$I$4,IF(AQ659="1/3(多子)",$M659*参照!$I$4,IF(AQ659="多子世帯",$M659*参照!$I$4,IF(AQ659="対象外",0))))))))))</f>
        <v>0</v>
      </c>
      <c r="CP659" s="454" t="b">
        <f>IF(AR659="3/3",$M659*参照!$I$4,IF(AR659="2/3",$M659*参照!$I$5,IF(AR659="1/3",$M659*参照!$I$6,IF(AR659="1/4(多子)",$M659*参照!$I$4,IF(AR659="1/4(工･農)",$M659*参照!$I$7,IF(AR659="3/3(多子)",$M659*参照!$I$4,IF(AR659="2/3(多子)",$M659*参照!$I$4,IF(AR659="1/3(多子)",$M659*参照!$I$4,IF(AR659="多子世帯",$M659*参照!$I$4,IF(AR659="対象外",0))))))))))</f>
        <v>0</v>
      </c>
      <c r="CQ659" s="455" t="b">
        <f>IF(AS659="3/3",$M659*参照!$I$4,IF(AS659="2/3",$M659*参照!$I$5,IF(AS659="1/3",$M659*参照!$I$6,IF(AS659="1/4(多子)",$M659*参照!$I$4,IF(AS659="1/4(工･農)",$M659*参照!$I$7,IF(AS659="3/3(多子)",$M659*参照!$I$4,IF(AS659="2/3(多子)",$M659*参照!$I$4,IF(AS659="1/3(多子)",$M659*参照!$I$4,IF(AS659="多子世帯",$M659*参照!$I$4,IF(AS659="対象外",0))))))))))</f>
        <v>0</v>
      </c>
      <c r="CR659" s="456">
        <f t="shared" si="535"/>
        <v>0</v>
      </c>
      <c r="CS659" s="66"/>
      <c r="CT659" s="147"/>
      <c r="CU659" s="147"/>
      <c r="CV659" s="147"/>
      <c r="CW659" s="147"/>
      <c r="CX659" s="147"/>
      <c r="CY659" s="149"/>
      <c r="CZ659" s="100"/>
      <c r="DA659" s="147"/>
      <c r="DB659" s="147"/>
      <c r="DC659" s="147"/>
      <c r="DD659" s="147"/>
      <c r="DE659" s="147"/>
      <c r="DF659" s="148">
        <f t="shared" si="536"/>
        <v>0</v>
      </c>
      <c r="DG659" s="77">
        <f>IF(CD659=0,0,(ROUNDUP(O659*(BU659*参照!$C$5+BV659*参照!$C$6+BW659*参照!$C$7+BX659*参照!$C$8+BY659*参照!$C$9+BZ659*参照!$C$10+CA659*参照!$C$11+CB659*参照!$C$12+CC659*参照!$C$13)/CD659,-2)))</f>
        <v>0</v>
      </c>
      <c r="DH659" s="136" t="str">
        <f t="shared" si="507"/>
        <v>B</v>
      </c>
    </row>
    <row r="660" spans="1:112" ht="14.4">
      <c r="A660" s="138">
        <v>619</v>
      </c>
      <c r="B660" s="354"/>
      <c r="C660" s="355"/>
      <c r="D660" s="213"/>
      <c r="E660" s="213"/>
      <c r="F660" s="185"/>
      <c r="G660" s="213"/>
      <c r="H660" s="355"/>
      <c r="I660" s="237">
        <v>0</v>
      </c>
      <c r="J660" s="236">
        <f t="shared" si="508"/>
        <v>0</v>
      </c>
      <c r="K660" s="387">
        <f>IF(D660="昼間",参照!$E$4,IF(D660="夜間等",参照!$E$5,IF(D660="通信",参照!$E$6,0)))</f>
        <v>0</v>
      </c>
      <c r="L660" s="240">
        <f t="shared" si="509"/>
        <v>0</v>
      </c>
      <c r="M660" s="241">
        <f t="shared" si="510"/>
        <v>0</v>
      </c>
      <c r="N660" s="238"/>
      <c r="O660" s="238">
        <f t="shared" si="511"/>
        <v>0</v>
      </c>
      <c r="P660" s="389">
        <v>0</v>
      </c>
      <c r="Q660" s="392">
        <f>IF(D660="昼間",参照!$F$4,IF(D660="夜間等",参照!$F$5,IF(D660="通信",参照!$F$6,0)))</f>
        <v>0</v>
      </c>
      <c r="R660" s="240">
        <f t="shared" si="512"/>
        <v>0</v>
      </c>
      <c r="S660" s="214"/>
      <c r="T660" s="384">
        <f t="shared" si="513"/>
        <v>0</v>
      </c>
      <c r="U660" s="382">
        <f t="shared" si="514"/>
        <v>0</v>
      </c>
      <c r="V660" s="380">
        <f t="shared" si="515"/>
        <v>0</v>
      </c>
      <c r="W660" s="378">
        <f t="shared" si="516"/>
        <v>0</v>
      </c>
      <c r="X660" s="386" t="str">
        <f t="shared" si="486"/>
        <v>0</v>
      </c>
      <c r="Y660" s="379">
        <f t="shared" si="517"/>
        <v>0</v>
      </c>
      <c r="Z660" s="441"/>
      <c r="AA660" s="441"/>
      <c r="AB660" s="445">
        <f t="shared" si="518"/>
        <v>0</v>
      </c>
      <c r="AC660" s="356">
        <f t="shared" si="519"/>
        <v>0</v>
      </c>
      <c r="AD660" s="123">
        <f t="shared" si="487"/>
        <v>0</v>
      </c>
      <c r="AE660" s="123">
        <f t="shared" si="488"/>
        <v>0</v>
      </c>
      <c r="AF660" s="183"/>
      <c r="AG660" s="32"/>
      <c r="AH660" s="97"/>
      <c r="AI660" s="33"/>
      <c r="AJ660" s="97"/>
      <c r="AK660" s="33"/>
      <c r="AL660" s="97"/>
      <c r="AM660" s="98"/>
      <c r="AN660" s="99"/>
      <c r="AO660" s="147"/>
      <c r="AP660" s="147"/>
      <c r="AQ660" s="147"/>
      <c r="AR660" s="147"/>
      <c r="AS660" s="33"/>
      <c r="AT660" s="308">
        <f t="shared" si="489"/>
        <v>0</v>
      </c>
      <c r="AU660" s="295">
        <f t="shared" si="490"/>
        <v>0</v>
      </c>
      <c r="AV660" s="295">
        <f t="shared" si="491"/>
        <v>0</v>
      </c>
      <c r="AW660" s="295">
        <f t="shared" si="492"/>
        <v>0</v>
      </c>
      <c r="AX660" s="295">
        <f t="shared" si="493"/>
        <v>0</v>
      </c>
      <c r="AY660" s="295">
        <f t="shared" si="494"/>
        <v>0</v>
      </c>
      <c r="AZ660" s="295">
        <f t="shared" si="495"/>
        <v>0</v>
      </c>
      <c r="BA660" s="295">
        <f t="shared" si="496"/>
        <v>0</v>
      </c>
      <c r="BB660" s="310">
        <f t="shared" si="497"/>
        <v>0</v>
      </c>
      <c r="BC660" s="308">
        <f t="shared" si="498"/>
        <v>0</v>
      </c>
      <c r="BD660" s="308">
        <f t="shared" si="499"/>
        <v>0</v>
      </c>
      <c r="BE660" s="295">
        <f t="shared" si="500"/>
        <v>0</v>
      </c>
      <c r="BF660" s="308">
        <f t="shared" si="501"/>
        <v>0</v>
      </c>
      <c r="BG660" s="295">
        <f t="shared" si="502"/>
        <v>0</v>
      </c>
      <c r="BH660" s="308">
        <f t="shared" si="503"/>
        <v>0</v>
      </c>
      <c r="BI660" s="295">
        <f t="shared" si="504"/>
        <v>0</v>
      </c>
      <c r="BJ660" s="295">
        <f t="shared" si="505"/>
        <v>0</v>
      </c>
      <c r="BK660" s="310">
        <f t="shared" si="506"/>
        <v>0</v>
      </c>
      <c r="BL660" s="317">
        <f t="shared" si="520"/>
        <v>0</v>
      </c>
      <c r="BM660" s="299">
        <f t="shared" si="520"/>
        <v>0</v>
      </c>
      <c r="BN660" s="299">
        <f t="shared" si="521"/>
        <v>0</v>
      </c>
      <c r="BO660" s="299">
        <f t="shared" si="520"/>
        <v>0</v>
      </c>
      <c r="BP660" s="299">
        <f t="shared" si="522"/>
        <v>0</v>
      </c>
      <c r="BQ660" s="299">
        <f t="shared" si="520"/>
        <v>0</v>
      </c>
      <c r="BR660" s="299">
        <f t="shared" si="523"/>
        <v>0</v>
      </c>
      <c r="BS660" s="299">
        <f t="shared" si="524"/>
        <v>0</v>
      </c>
      <c r="BT660" s="318">
        <f t="shared" si="524"/>
        <v>0</v>
      </c>
      <c r="BU660" s="450">
        <f t="shared" si="525"/>
        <v>0</v>
      </c>
      <c r="BV660" s="451">
        <f t="shared" si="526"/>
        <v>0</v>
      </c>
      <c r="BW660" s="451">
        <f t="shared" si="527"/>
        <v>0</v>
      </c>
      <c r="BX660" s="451">
        <f t="shared" si="528"/>
        <v>0</v>
      </c>
      <c r="BY660" s="451">
        <f t="shared" si="529"/>
        <v>0</v>
      </c>
      <c r="BZ660" s="451">
        <f t="shared" si="530"/>
        <v>0</v>
      </c>
      <c r="CA660" s="451">
        <f t="shared" si="531"/>
        <v>0</v>
      </c>
      <c r="CB660" s="451">
        <f t="shared" si="532"/>
        <v>0</v>
      </c>
      <c r="CC660" s="451">
        <f t="shared" si="533"/>
        <v>0</v>
      </c>
      <c r="CD660" s="452">
        <f t="shared" si="534"/>
        <v>0</v>
      </c>
      <c r="CE660" s="453">
        <f>IF($AF660="3/3",$R660*参照!$J$4,IF($AF660="2/3",$R660*参照!$J$5,IF($AF660="1/3",$R660*参照!$J$6,IF($AF660="1/4(多子)",$R660*参照!$J$4,IF($AF660="1/4(工･農)",$R660*参照!$J$7,IF($AF660="3/3(多子)",$R660*参照!$J$4,IF($AF660="2/3(多子)",$R660*参照!$J$4,IF($AF660="1/3(多子)",$R660*参照!$J$4,IF($AF660="多子世帯",$R660*参照!$J$4,)))))))))</f>
        <v>0</v>
      </c>
      <c r="CF660" s="454" t="b">
        <f>IF(AH660="3/3",$M660*参照!$I$4,IF(AH660="2/3",$M660*参照!$I$5,IF(AH660="1/3",$M660*参照!$I$6,IF(AH660="1/4(多子)",$M660*参照!$I$4,IF(AH660="1/4(工･農)",$M660*参照!$I$7,IF(AH660="3/3(多子)",$M660*参照!$I$4,IF(AH660="2/3(多子)",$M660*参照!$I$4,IF(AH660="1/3(多子)",$M660*参照!$I$4,IF(AH660="多子世帯",$M660*参照!$I$4,IF(AH660="対象外",0))))))))))</f>
        <v>0</v>
      </c>
      <c r="CG660" s="454" t="b">
        <f>IF(AI660="3/3",$M660*参照!$I$4,IF(AI660="2/3",$M660*参照!$I$5,IF(AI660="1/3",$M660*参照!$I$6,IF(AI660="1/4(多子)",$M660*参照!$I$4,IF(AI660="1/4(工･農)",$M660*参照!$I$7,IF(AI660="3/3(多子)",$M660*参照!$I$4,IF(AI660="2/3(多子)",$M660*参照!$I$4,IF(AI660="1/3(多子)",$M660*参照!$I$4,IF(AI660="多子世帯",$M660*参照!$I$4,IF(AI660="対象外",0))))))))))</f>
        <v>0</v>
      </c>
      <c r="CH660" s="454" t="b">
        <f>IF(AJ660="3/3",$M660*参照!$I$4,IF(AJ660="2/3",$M660*参照!$I$5,IF(AJ660="1/3",$M660*参照!$I$6,IF(AJ660="1/4(多子)",$M660*参照!$I$4,IF(AJ660="1/4(工･農)",$M660*参照!$I$7,IF(AJ660="3/3(多子)",$M660*参照!$I$4,IF(AJ660="2/3(多子)",$M660*参照!$I$4,IF(AJ660="1/3(多子)",$M660*参照!$I$4,IF(AJ660="多子世帯",$M660*参照!$I$4,IF(AJ660="対象外",0))))))))))</f>
        <v>0</v>
      </c>
      <c r="CI660" s="454" t="b">
        <f>IF(AK660="3/3",$M660*参照!$I$4,IF(AK660="2/3",$M660*参照!$I$5,IF(AK660="1/3",$M660*参照!$I$6,IF(AK660="1/4(多子)",$M660*参照!$I$4,IF(AK660="1/4(工･農)",$M660*参照!$I$7,IF(AK660="3/3(多子)",$M660*参照!$I$4,IF(AK660="2/3(多子)",$M660*参照!$I$4,IF(AK660="1/3(多子)",$M660*参照!$I$4,IF(AK660="多子世帯",$M660*参照!$I$4,IF(AK660="対象外",0))))))))))</f>
        <v>0</v>
      </c>
      <c r="CJ660" s="454" t="b">
        <f>IF(AL660="3/3",$M660*参照!$I$4,IF(AL660="2/3",$M660*参照!$I$5,IF(AL660="1/3",$M660*参照!$I$6,IF(AL660="1/4(多子)",$M660*参照!$I$4,IF(AL660="1/4(工･農)",$M660*参照!$I$7,IF(AL660="3/3(多子)",$M660*参照!$I$4,IF(AL660="2/3(多子)",$M660*参照!$I$4,IF(AL660="1/3(多子)",$M660*参照!$I$4,IF(AL660="多子世帯",$M660*参照!$I$4,IF(AL660="対象外",0))))))))))</f>
        <v>0</v>
      </c>
      <c r="CK660" s="454" t="b">
        <f>IF(AM660="3/3",$M660*参照!$I$4,IF(AM660="2/3",$M660*参照!$I$5,IF(AM660="1/3",$M660*参照!$I$6,IF(AM660="1/4(多子)",$M660*参照!$I$4,IF(AM660="1/4(工･農)",$M660*参照!$I$7,IF(AM660="3/3(多子)",$M660*参照!$I$4,IF(AM660="2/3(多子)",$M660*参照!$I$4,IF(AM660="1/3(多子)",$M660*参照!$I$4,IF(AM660="多子世帯",$M660*参照!$I$4,IF(AM660="対象外",0))))))))))</f>
        <v>0</v>
      </c>
      <c r="CL660" s="454" t="b">
        <f>IF(AN660="3/3",$M660*参照!$I$4,IF(AN660="2/3",$M660*参照!$I$5,IF(AN660="1/3",$M660*参照!$I$6,IF(AN660="1/4(多子)",$M660*参照!$I$4,IF(AN660="1/4(工･農)",$M660*参照!$I$7,IF(AN660="3/3(多子)",$M660*参照!$I$4,IF(AN660="2/3(多子)",$M660*参照!$I$4,IF(AN660="1/3(多子)",$M660*参照!$I$4,IF(AN660="多子世帯",$M660*参照!$I$4,IF(AN660="対象外",0))))))))))</f>
        <v>0</v>
      </c>
      <c r="CM660" s="454" t="b">
        <f>IF(AO660="3/3",$M660*参照!$I$4,IF(AO660="2/3",$M660*参照!$I$5,IF(AO660="1/3",$M660*参照!$I$6,IF(AO660="1/4(多子)",$M660*参照!$I$4,IF(AO660="1/4(工･農)",$M660*参照!$I$7,IF(AO660="3/3(多子)",$M660*参照!$I$4,IF(AO660="2/3(多子)",$M660*参照!$I$4,IF(AO660="1/3(多子)",$M660*参照!$I$4,IF(AO660="多子世帯",$M660*参照!$I$4,IF(AO660="対象外",0))))))))))</f>
        <v>0</v>
      </c>
      <c r="CN660" s="454" t="b">
        <f>IF(AP660="3/3",$M660*参照!$I$4,IF(AP660="2/3",$M660*参照!$I$5,IF(AP660="1/3",$M660*参照!$I$6,IF(AP660="1/4(多子)",$M660*参照!$I$4,IF(AP660="1/4(工･農)",$M660*参照!$I$7,IF(AP660="3/3(多子)",$M660*参照!$I$4,IF(AP660="2/3(多子)",$M660*参照!$I$4,IF(AP660="1/3(多子)",$M660*参照!$I$4,IF(AP660="多子世帯",$M660*参照!$I$4,IF(AP660="対象外",0))))))))))</f>
        <v>0</v>
      </c>
      <c r="CO660" s="454" t="b">
        <f>IF(AQ660="3/3",$M660*参照!$I$4,IF(AQ660="2/3",$M660*参照!$I$5,IF(AQ660="1/3",$M660*参照!$I$6,IF(AQ660="1/4(多子)",$M660*参照!$I$4,IF(AQ660="1/4(工･農)",$M660*参照!$I$7,IF(AQ660="3/3(多子)",$M660*参照!$I$4,IF(AQ660="2/3(多子)",$M660*参照!$I$4,IF(AQ660="1/3(多子)",$M660*参照!$I$4,IF(AQ660="多子世帯",$M660*参照!$I$4,IF(AQ660="対象外",0))))))))))</f>
        <v>0</v>
      </c>
      <c r="CP660" s="454" t="b">
        <f>IF(AR660="3/3",$M660*参照!$I$4,IF(AR660="2/3",$M660*参照!$I$5,IF(AR660="1/3",$M660*参照!$I$6,IF(AR660="1/4(多子)",$M660*参照!$I$4,IF(AR660="1/4(工･農)",$M660*参照!$I$7,IF(AR660="3/3(多子)",$M660*参照!$I$4,IF(AR660="2/3(多子)",$M660*参照!$I$4,IF(AR660="1/3(多子)",$M660*参照!$I$4,IF(AR660="多子世帯",$M660*参照!$I$4,IF(AR660="対象外",0))))))))))</f>
        <v>0</v>
      </c>
      <c r="CQ660" s="455" t="b">
        <f>IF(AS660="3/3",$M660*参照!$I$4,IF(AS660="2/3",$M660*参照!$I$5,IF(AS660="1/3",$M660*参照!$I$6,IF(AS660="1/4(多子)",$M660*参照!$I$4,IF(AS660="1/4(工･農)",$M660*参照!$I$7,IF(AS660="3/3(多子)",$M660*参照!$I$4,IF(AS660="2/3(多子)",$M660*参照!$I$4,IF(AS660="1/3(多子)",$M660*参照!$I$4,IF(AS660="多子世帯",$M660*参照!$I$4,IF(AS660="対象外",0))))))))))</f>
        <v>0</v>
      </c>
      <c r="CR660" s="456">
        <f t="shared" si="535"/>
        <v>0</v>
      </c>
      <c r="CS660" s="66"/>
      <c r="CT660" s="147"/>
      <c r="CU660" s="147"/>
      <c r="CV660" s="147"/>
      <c r="CW660" s="147"/>
      <c r="CX660" s="147"/>
      <c r="CY660" s="149"/>
      <c r="CZ660" s="100"/>
      <c r="DA660" s="147"/>
      <c r="DB660" s="147"/>
      <c r="DC660" s="147"/>
      <c r="DD660" s="147"/>
      <c r="DE660" s="147"/>
      <c r="DF660" s="148">
        <f t="shared" si="536"/>
        <v>0</v>
      </c>
      <c r="DG660" s="77">
        <f>IF(CD660=0,0,(ROUNDUP(O660*(BU660*参照!$C$5+BV660*参照!$C$6+BW660*参照!$C$7+BX660*参照!$C$8+BY660*参照!$C$9+BZ660*参照!$C$10+CA660*参照!$C$11+CB660*参照!$C$12+CC660*参照!$C$13)/CD660,-2)))</f>
        <v>0</v>
      </c>
      <c r="DH660" s="136" t="str">
        <f t="shared" si="507"/>
        <v>B</v>
      </c>
    </row>
    <row r="661" spans="1:112" ht="14.4">
      <c r="A661" s="138">
        <v>620</v>
      </c>
      <c r="B661" s="354"/>
      <c r="C661" s="355"/>
      <c r="D661" s="213"/>
      <c r="E661" s="213"/>
      <c r="F661" s="185"/>
      <c r="G661" s="213"/>
      <c r="H661" s="355"/>
      <c r="I661" s="237">
        <v>0</v>
      </c>
      <c r="J661" s="236">
        <f t="shared" si="508"/>
        <v>0</v>
      </c>
      <c r="K661" s="387">
        <f>IF(D661="昼間",参照!$E$4,IF(D661="夜間等",参照!$E$5,IF(D661="通信",参照!$E$6,0)))</f>
        <v>0</v>
      </c>
      <c r="L661" s="240">
        <f t="shared" si="509"/>
        <v>0</v>
      </c>
      <c r="M661" s="241">
        <f t="shared" si="510"/>
        <v>0</v>
      </c>
      <c r="N661" s="238"/>
      <c r="O661" s="238">
        <f t="shared" si="511"/>
        <v>0</v>
      </c>
      <c r="P661" s="389">
        <v>0</v>
      </c>
      <c r="Q661" s="392">
        <f>IF(D661="昼間",参照!$F$4,IF(D661="夜間等",参照!$F$5,IF(D661="通信",参照!$F$6,0)))</f>
        <v>0</v>
      </c>
      <c r="R661" s="240">
        <f t="shared" si="512"/>
        <v>0</v>
      </c>
      <c r="S661" s="214"/>
      <c r="T661" s="384">
        <f t="shared" si="513"/>
        <v>0</v>
      </c>
      <c r="U661" s="382">
        <f t="shared" si="514"/>
        <v>0</v>
      </c>
      <c r="V661" s="380">
        <f t="shared" si="515"/>
        <v>0</v>
      </c>
      <c r="W661" s="378">
        <f t="shared" si="516"/>
        <v>0</v>
      </c>
      <c r="X661" s="386" t="str">
        <f t="shared" si="486"/>
        <v>0</v>
      </c>
      <c r="Y661" s="379">
        <f t="shared" si="517"/>
        <v>0</v>
      </c>
      <c r="Z661" s="441"/>
      <c r="AA661" s="441"/>
      <c r="AB661" s="445">
        <f t="shared" si="518"/>
        <v>0</v>
      </c>
      <c r="AC661" s="356">
        <f t="shared" si="519"/>
        <v>0</v>
      </c>
      <c r="AD661" s="123">
        <f t="shared" si="487"/>
        <v>0</v>
      </c>
      <c r="AE661" s="123">
        <f t="shared" si="488"/>
        <v>0</v>
      </c>
      <c r="AF661" s="183"/>
      <c r="AG661" s="32"/>
      <c r="AH661" s="97"/>
      <c r="AI661" s="33"/>
      <c r="AJ661" s="97"/>
      <c r="AK661" s="33"/>
      <c r="AL661" s="97"/>
      <c r="AM661" s="98"/>
      <c r="AN661" s="99"/>
      <c r="AO661" s="147"/>
      <c r="AP661" s="147"/>
      <c r="AQ661" s="147"/>
      <c r="AR661" s="147"/>
      <c r="AS661" s="33"/>
      <c r="AT661" s="308">
        <f t="shared" si="489"/>
        <v>0</v>
      </c>
      <c r="AU661" s="295">
        <f t="shared" si="490"/>
        <v>0</v>
      </c>
      <c r="AV661" s="295">
        <f t="shared" si="491"/>
        <v>0</v>
      </c>
      <c r="AW661" s="295">
        <f t="shared" si="492"/>
        <v>0</v>
      </c>
      <c r="AX661" s="295">
        <f t="shared" si="493"/>
        <v>0</v>
      </c>
      <c r="AY661" s="295">
        <f t="shared" si="494"/>
        <v>0</v>
      </c>
      <c r="AZ661" s="295">
        <f t="shared" si="495"/>
        <v>0</v>
      </c>
      <c r="BA661" s="295">
        <f t="shared" si="496"/>
        <v>0</v>
      </c>
      <c r="BB661" s="310">
        <f t="shared" si="497"/>
        <v>0</v>
      </c>
      <c r="BC661" s="308">
        <f t="shared" si="498"/>
        <v>0</v>
      </c>
      <c r="BD661" s="308">
        <f t="shared" si="499"/>
        <v>0</v>
      </c>
      <c r="BE661" s="295">
        <f t="shared" si="500"/>
        <v>0</v>
      </c>
      <c r="BF661" s="308">
        <f t="shared" si="501"/>
        <v>0</v>
      </c>
      <c r="BG661" s="295">
        <f t="shared" si="502"/>
        <v>0</v>
      </c>
      <c r="BH661" s="308">
        <f t="shared" si="503"/>
        <v>0</v>
      </c>
      <c r="BI661" s="295">
        <f t="shared" si="504"/>
        <v>0</v>
      </c>
      <c r="BJ661" s="295">
        <f t="shared" si="505"/>
        <v>0</v>
      </c>
      <c r="BK661" s="310">
        <f t="shared" si="506"/>
        <v>0</v>
      </c>
      <c r="BL661" s="317">
        <f t="shared" si="520"/>
        <v>0</v>
      </c>
      <c r="BM661" s="299">
        <f t="shared" si="520"/>
        <v>0</v>
      </c>
      <c r="BN661" s="299">
        <f t="shared" si="521"/>
        <v>0</v>
      </c>
      <c r="BO661" s="299">
        <f t="shared" si="520"/>
        <v>0</v>
      </c>
      <c r="BP661" s="299">
        <f t="shared" si="522"/>
        <v>0</v>
      </c>
      <c r="BQ661" s="299">
        <f t="shared" si="520"/>
        <v>0</v>
      </c>
      <c r="BR661" s="299">
        <f t="shared" si="523"/>
        <v>0</v>
      </c>
      <c r="BS661" s="299">
        <f t="shared" si="524"/>
        <v>0</v>
      </c>
      <c r="BT661" s="318">
        <f t="shared" si="524"/>
        <v>0</v>
      </c>
      <c r="BU661" s="450">
        <f t="shared" si="525"/>
        <v>0</v>
      </c>
      <c r="BV661" s="451">
        <f t="shared" si="526"/>
        <v>0</v>
      </c>
      <c r="BW661" s="451">
        <f t="shared" si="527"/>
        <v>0</v>
      </c>
      <c r="BX661" s="451">
        <f t="shared" si="528"/>
        <v>0</v>
      </c>
      <c r="BY661" s="451">
        <f t="shared" si="529"/>
        <v>0</v>
      </c>
      <c r="BZ661" s="451">
        <f t="shared" si="530"/>
        <v>0</v>
      </c>
      <c r="CA661" s="451">
        <f t="shared" si="531"/>
        <v>0</v>
      </c>
      <c r="CB661" s="451">
        <f t="shared" si="532"/>
        <v>0</v>
      </c>
      <c r="CC661" s="451">
        <f t="shared" si="533"/>
        <v>0</v>
      </c>
      <c r="CD661" s="452">
        <f t="shared" si="534"/>
        <v>0</v>
      </c>
      <c r="CE661" s="453">
        <f>IF($AF661="3/3",$R661*参照!$J$4,IF($AF661="2/3",$R661*参照!$J$5,IF($AF661="1/3",$R661*参照!$J$6,IF($AF661="1/4(多子)",$R661*参照!$J$4,IF($AF661="1/4(工･農)",$R661*参照!$J$7,IF($AF661="3/3(多子)",$R661*参照!$J$4,IF($AF661="2/3(多子)",$R661*参照!$J$4,IF($AF661="1/3(多子)",$R661*参照!$J$4,IF($AF661="多子世帯",$R661*参照!$J$4,)))))))))</f>
        <v>0</v>
      </c>
      <c r="CF661" s="454" t="b">
        <f>IF(AH661="3/3",$M661*参照!$I$4,IF(AH661="2/3",$M661*参照!$I$5,IF(AH661="1/3",$M661*参照!$I$6,IF(AH661="1/4(多子)",$M661*参照!$I$4,IF(AH661="1/4(工･農)",$M661*参照!$I$7,IF(AH661="3/3(多子)",$M661*参照!$I$4,IF(AH661="2/3(多子)",$M661*参照!$I$4,IF(AH661="1/3(多子)",$M661*参照!$I$4,IF(AH661="多子世帯",$M661*参照!$I$4,IF(AH661="対象外",0))))))))))</f>
        <v>0</v>
      </c>
      <c r="CG661" s="454" t="b">
        <f>IF(AI661="3/3",$M661*参照!$I$4,IF(AI661="2/3",$M661*参照!$I$5,IF(AI661="1/3",$M661*参照!$I$6,IF(AI661="1/4(多子)",$M661*参照!$I$4,IF(AI661="1/4(工･農)",$M661*参照!$I$7,IF(AI661="3/3(多子)",$M661*参照!$I$4,IF(AI661="2/3(多子)",$M661*参照!$I$4,IF(AI661="1/3(多子)",$M661*参照!$I$4,IF(AI661="多子世帯",$M661*参照!$I$4,IF(AI661="対象外",0))))))))))</f>
        <v>0</v>
      </c>
      <c r="CH661" s="454" t="b">
        <f>IF(AJ661="3/3",$M661*参照!$I$4,IF(AJ661="2/3",$M661*参照!$I$5,IF(AJ661="1/3",$M661*参照!$I$6,IF(AJ661="1/4(多子)",$M661*参照!$I$4,IF(AJ661="1/4(工･農)",$M661*参照!$I$7,IF(AJ661="3/3(多子)",$M661*参照!$I$4,IF(AJ661="2/3(多子)",$M661*参照!$I$4,IF(AJ661="1/3(多子)",$M661*参照!$I$4,IF(AJ661="多子世帯",$M661*参照!$I$4,IF(AJ661="対象外",0))))))))))</f>
        <v>0</v>
      </c>
      <c r="CI661" s="454" t="b">
        <f>IF(AK661="3/3",$M661*参照!$I$4,IF(AK661="2/3",$M661*参照!$I$5,IF(AK661="1/3",$M661*参照!$I$6,IF(AK661="1/4(多子)",$M661*参照!$I$4,IF(AK661="1/4(工･農)",$M661*参照!$I$7,IF(AK661="3/3(多子)",$M661*参照!$I$4,IF(AK661="2/3(多子)",$M661*参照!$I$4,IF(AK661="1/3(多子)",$M661*参照!$I$4,IF(AK661="多子世帯",$M661*参照!$I$4,IF(AK661="対象外",0))))))))))</f>
        <v>0</v>
      </c>
      <c r="CJ661" s="454" t="b">
        <f>IF(AL661="3/3",$M661*参照!$I$4,IF(AL661="2/3",$M661*参照!$I$5,IF(AL661="1/3",$M661*参照!$I$6,IF(AL661="1/4(多子)",$M661*参照!$I$4,IF(AL661="1/4(工･農)",$M661*参照!$I$7,IF(AL661="3/3(多子)",$M661*参照!$I$4,IF(AL661="2/3(多子)",$M661*参照!$I$4,IF(AL661="1/3(多子)",$M661*参照!$I$4,IF(AL661="多子世帯",$M661*参照!$I$4,IF(AL661="対象外",0))))))))))</f>
        <v>0</v>
      </c>
      <c r="CK661" s="454" t="b">
        <f>IF(AM661="3/3",$M661*参照!$I$4,IF(AM661="2/3",$M661*参照!$I$5,IF(AM661="1/3",$M661*参照!$I$6,IF(AM661="1/4(多子)",$M661*参照!$I$4,IF(AM661="1/4(工･農)",$M661*参照!$I$7,IF(AM661="3/3(多子)",$M661*参照!$I$4,IF(AM661="2/3(多子)",$M661*参照!$I$4,IF(AM661="1/3(多子)",$M661*参照!$I$4,IF(AM661="多子世帯",$M661*参照!$I$4,IF(AM661="対象外",0))))))))))</f>
        <v>0</v>
      </c>
      <c r="CL661" s="454" t="b">
        <f>IF(AN661="3/3",$M661*参照!$I$4,IF(AN661="2/3",$M661*参照!$I$5,IF(AN661="1/3",$M661*参照!$I$6,IF(AN661="1/4(多子)",$M661*参照!$I$4,IF(AN661="1/4(工･農)",$M661*参照!$I$7,IF(AN661="3/3(多子)",$M661*参照!$I$4,IF(AN661="2/3(多子)",$M661*参照!$I$4,IF(AN661="1/3(多子)",$M661*参照!$I$4,IF(AN661="多子世帯",$M661*参照!$I$4,IF(AN661="対象外",0))))))))))</f>
        <v>0</v>
      </c>
      <c r="CM661" s="454" t="b">
        <f>IF(AO661="3/3",$M661*参照!$I$4,IF(AO661="2/3",$M661*参照!$I$5,IF(AO661="1/3",$M661*参照!$I$6,IF(AO661="1/4(多子)",$M661*参照!$I$4,IF(AO661="1/4(工･農)",$M661*参照!$I$7,IF(AO661="3/3(多子)",$M661*参照!$I$4,IF(AO661="2/3(多子)",$M661*参照!$I$4,IF(AO661="1/3(多子)",$M661*参照!$I$4,IF(AO661="多子世帯",$M661*参照!$I$4,IF(AO661="対象外",0))))))))))</f>
        <v>0</v>
      </c>
      <c r="CN661" s="454" t="b">
        <f>IF(AP661="3/3",$M661*参照!$I$4,IF(AP661="2/3",$M661*参照!$I$5,IF(AP661="1/3",$M661*参照!$I$6,IF(AP661="1/4(多子)",$M661*参照!$I$4,IF(AP661="1/4(工･農)",$M661*参照!$I$7,IF(AP661="3/3(多子)",$M661*参照!$I$4,IF(AP661="2/3(多子)",$M661*参照!$I$4,IF(AP661="1/3(多子)",$M661*参照!$I$4,IF(AP661="多子世帯",$M661*参照!$I$4,IF(AP661="対象外",0))))))))))</f>
        <v>0</v>
      </c>
      <c r="CO661" s="454" t="b">
        <f>IF(AQ661="3/3",$M661*参照!$I$4,IF(AQ661="2/3",$M661*参照!$I$5,IF(AQ661="1/3",$M661*参照!$I$6,IF(AQ661="1/4(多子)",$M661*参照!$I$4,IF(AQ661="1/4(工･農)",$M661*参照!$I$7,IF(AQ661="3/3(多子)",$M661*参照!$I$4,IF(AQ661="2/3(多子)",$M661*参照!$I$4,IF(AQ661="1/3(多子)",$M661*参照!$I$4,IF(AQ661="多子世帯",$M661*参照!$I$4,IF(AQ661="対象外",0))))))))))</f>
        <v>0</v>
      </c>
      <c r="CP661" s="454" t="b">
        <f>IF(AR661="3/3",$M661*参照!$I$4,IF(AR661="2/3",$M661*参照!$I$5,IF(AR661="1/3",$M661*参照!$I$6,IF(AR661="1/4(多子)",$M661*参照!$I$4,IF(AR661="1/4(工･農)",$M661*参照!$I$7,IF(AR661="3/3(多子)",$M661*参照!$I$4,IF(AR661="2/3(多子)",$M661*参照!$I$4,IF(AR661="1/3(多子)",$M661*参照!$I$4,IF(AR661="多子世帯",$M661*参照!$I$4,IF(AR661="対象外",0))))))))))</f>
        <v>0</v>
      </c>
      <c r="CQ661" s="455" t="b">
        <f>IF(AS661="3/3",$M661*参照!$I$4,IF(AS661="2/3",$M661*参照!$I$5,IF(AS661="1/3",$M661*参照!$I$6,IF(AS661="1/4(多子)",$M661*参照!$I$4,IF(AS661="1/4(工･農)",$M661*参照!$I$7,IF(AS661="3/3(多子)",$M661*参照!$I$4,IF(AS661="2/3(多子)",$M661*参照!$I$4,IF(AS661="1/3(多子)",$M661*参照!$I$4,IF(AS661="多子世帯",$M661*参照!$I$4,IF(AS661="対象外",0))))))))))</f>
        <v>0</v>
      </c>
      <c r="CR661" s="456">
        <f t="shared" si="535"/>
        <v>0</v>
      </c>
      <c r="CS661" s="66"/>
      <c r="CT661" s="147"/>
      <c r="CU661" s="147"/>
      <c r="CV661" s="147"/>
      <c r="CW661" s="147"/>
      <c r="CX661" s="147"/>
      <c r="CY661" s="149"/>
      <c r="CZ661" s="100"/>
      <c r="DA661" s="147"/>
      <c r="DB661" s="147"/>
      <c r="DC661" s="147"/>
      <c r="DD661" s="147"/>
      <c r="DE661" s="147"/>
      <c r="DF661" s="148">
        <f t="shared" si="536"/>
        <v>0</v>
      </c>
      <c r="DG661" s="77">
        <f>IF(CD661=0,0,(ROUNDUP(O661*(BU661*参照!$C$5+BV661*参照!$C$6+BW661*参照!$C$7+BX661*参照!$C$8+BY661*参照!$C$9+BZ661*参照!$C$10+CA661*参照!$C$11+CB661*参照!$C$12+CC661*参照!$C$13)/CD661,-2)))</f>
        <v>0</v>
      </c>
      <c r="DH661" s="136" t="str">
        <f t="shared" si="507"/>
        <v>B</v>
      </c>
    </row>
    <row r="662" spans="1:112" ht="14.4">
      <c r="A662" s="138">
        <v>621</v>
      </c>
      <c r="B662" s="354"/>
      <c r="C662" s="355"/>
      <c r="D662" s="213"/>
      <c r="E662" s="213"/>
      <c r="F662" s="185"/>
      <c r="G662" s="213"/>
      <c r="H662" s="355"/>
      <c r="I662" s="237">
        <v>0</v>
      </c>
      <c r="J662" s="236">
        <f t="shared" si="508"/>
        <v>0</v>
      </c>
      <c r="K662" s="387">
        <f>IF(D662="昼間",参照!$E$4,IF(D662="夜間等",参照!$E$5,IF(D662="通信",参照!$E$6,0)))</f>
        <v>0</v>
      </c>
      <c r="L662" s="240">
        <f t="shared" si="509"/>
        <v>0</v>
      </c>
      <c r="M662" s="241">
        <f t="shared" si="510"/>
        <v>0</v>
      </c>
      <c r="N662" s="238"/>
      <c r="O662" s="238">
        <f t="shared" si="511"/>
        <v>0</v>
      </c>
      <c r="P662" s="389">
        <v>0</v>
      </c>
      <c r="Q662" s="392">
        <f>IF(D662="昼間",参照!$F$4,IF(D662="夜間等",参照!$F$5,IF(D662="通信",参照!$F$6,0)))</f>
        <v>0</v>
      </c>
      <c r="R662" s="240">
        <f t="shared" si="512"/>
        <v>0</v>
      </c>
      <c r="S662" s="214"/>
      <c r="T662" s="384">
        <f t="shared" si="513"/>
        <v>0</v>
      </c>
      <c r="U662" s="382">
        <f t="shared" si="514"/>
        <v>0</v>
      </c>
      <c r="V662" s="380">
        <f t="shared" si="515"/>
        <v>0</v>
      </c>
      <c r="W662" s="378">
        <f t="shared" si="516"/>
        <v>0</v>
      </c>
      <c r="X662" s="386" t="str">
        <f t="shared" si="486"/>
        <v>0</v>
      </c>
      <c r="Y662" s="379">
        <f t="shared" si="517"/>
        <v>0</v>
      </c>
      <c r="Z662" s="441"/>
      <c r="AA662" s="441"/>
      <c r="AB662" s="445">
        <f t="shared" si="518"/>
        <v>0</v>
      </c>
      <c r="AC662" s="356">
        <f t="shared" si="519"/>
        <v>0</v>
      </c>
      <c r="AD662" s="123">
        <f t="shared" si="487"/>
        <v>0</v>
      </c>
      <c r="AE662" s="123">
        <f t="shared" si="488"/>
        <v>0</v>
      </c>
      <c r="AF662" s="183"/>
      <c r="AG662" s="32"/>
      <c r="AH662" s="97"/>
      <c r="AI662" s="33"/>
      <c r="AJ662" s="97"/>
      <c r="AK662" s="33"/>
      <c r="AL662" s="97"/>
      <c r="AM662" s="98"/>
      <c r="AN662" s="99"/>
      <c r="AO662" s="147"/>
      <c r="AP662" s="147"/>
      <c r="AQ662" s="147"/>
      <c r="AR662" s="147"/>
      <c r="AS662" s="33"/>
      <c r="AT662" s="308">
        <f t="shared" si="489"/>
        <v>0</v>
      </c>
      <c r="AU662" s="295">
        <f t="shared" si="490"/>
        <v>0</v>
      </c>
      <c r="AV662" s="295">
        <f t="shared" si="491"/>
        <v>0</v>
      </c>
      <c r="AW662" s="295">
        <f t="shared" si="492"/>
        <v>0</v>
      </c>
      <c r="AX662" s="295">
        <f t="shared" si="493"/>
        <v>0</v>
      </c>
      <c r="AY662" s="295">
        <f t="shared" si="494"/>
        <v>0</v>
      </c>
      <c r="AZ662" s="295">
        <f t="shared" si="495"/>
        <v>0</v>
      </c>
      <c r="BA662" s="295">
        <f t="shared" si="496"/>
        <v>0</v>
      </c>
      <c r="BB662" s="310">
        <f t="shared" si="497"/>
        <v>0</v>
      </c>
      <c r="BC662" s="308">
        <f t="shared" si="498"/>
        <v>0</v>
      </c>
      <c r="BD662" s="308">
        <f t="shared" si="499"/>
        <v>0</v>
      </c>
      <c r="BE662" s="295">
        <f t="shared" si="500"/>
        <v>0</v>
      </c>
      <c r="BF662" s="308">
        <f t="shared" si="501"/>
        <v>0</v>
      </c>
      <c r="BG662" s="295">
        <f t="shared" si="502"/>
        <v>0</v>
      </c>
      <c r="BH662" s="308">
        <f t="shared" si="503"/>
        <v>0</v>
      </c>
      <c r="BI662" s="295">
        <f t="shared" si="504"/>
        <v>0</v>
      </c>
      <c r="BJ662" s="295">
        <f t="shared" si="505"/>
        <v>0</v>
      </c>
      <c r="BK662" s="310">
        <f t="shared" si="506"/>
        <v>0</v>
      </c>
      <c r="BL662" s="317">
        <f t="shared" si="520"/>
        <v>0</v>
      </c>
      <c r="BM662" s="299">
        <f t="shared" si="520"/>
        <v>0</v>
      </c>
      <c r="BN662" s="299">
        <f t="shared" si="521"/>
        <v>0</v>
      </c>
      <c r="BO662" s="299">
        <f t="shared" si="520"/>
        <v>0</v>
      </c>
      <c r="BP662" s="299">
        <f t="shared" si="522"/>
        <v>0</v>
      </c>
      <c r="BQ662" s="299">
        <f t="shared" si="520"/>
        <v>0</v>
      </c>
      <c r="BR662" s="299">
        <f t="shared" si="523"/>
        <v>0</v>
      </c>
      <c r="BS662" s="299">
        <f t="shared" si="524"/>
        <v>0</v>
      </c>
      <c r="BT662" s="318">
        <f t="shared" si="524"/>
        <v>0</v>
      </c>
      <c r="BU662" s="450">
        <f t="shared" si="525"/>
        <v>0</v>
      </c>
      <c r="BV662" s="451">
        <f t="shared" si="526"/>
        <v>0</v>
      </c>
      <c r="BW662" s="451">
        <f t="shared" si="527"/>
        <v>0</v>
      </c>
      <c r="BX662" s="451">
        <f t="shared" si="528"/>
        <v>0</v>
      </c>
      <c r="BY662" s="451">
        <f t="shared" si="529"/>
        <v>0</v>
      </c>
      <c r="BZ662" s="451">
        <f t="shared" si="530"/>
        <v>0</v>
      </c>
      <c r="CA662" s="451">
        <f t="shared" si="531"/>
        <v>0</v>
      </c>
      <c r="CB662" s="451">
        <f t="shared" si="532"/>
        <v>0</v>
      </c>
      <c r="CC662" s="451">
        <f t="shared" si="533"/>
        <v>0</v>
      </c>
      <c r="CD662" s="452">
        <f t="shared" si="534"/>
        <v>0</v>
      </c>
      <c r="CE662" s="453">
        <f>IF($AF662="3/3",$R662*参照!$J$4,IF($AF662="2/3",$R662*参照!$J$5,IF($AF662="1/3",$R662*参照!$J$6,IF($AF662="1/4(多子)",$R662*参照!$J$4,IF($AF662="1/4(工･農)",$R662*参照!$J$7,IF($AF662="3/3(多子)",$R662*参照!$J$4,IF($AF662="2/3(多子)",$R662*参照!$J$4,IF($AF662="1/3(多子)",$R662*参照!$J$4,IF($AF662="多子世帯",$R662*参照!$J$4,)))))))))</f>
        <v>0</v>
      </c>
      <c r="CF662" s="454" t="b">
        <f>IF(AH662="3/3",$M662*参照!$I$4,IF(AH662="2/3",$M662*参照!$I$5,IF(AH662="1/3",$M662*参照!$I$6,IF(AH662="1/4(多子)",$M662*参照!$I$4,IF(AH662="1/4(工･農)",$M662*参照!$I$7,IF(AH662="3/3(多子)",$M662*参照!$I$4,IF(AH662="2/3(多子)",$M662*参照!$I$4,IF(AH662="1/3(多子)",$M662*参照!$I$4,IF(AH662="多子世帯",$M662*参照!$I$4,IF(AH662="対象外",0))))))))))</f>
        <v>0</v>
      </c>
      <c r="CG662" s="454" t="b">
        <f>IF(AI662="3/3",$M662*参照!$I$4,IF(AI662="2/3",$M662*参照!$I$5,IF(AI662="1/3",$M662*参照!$I$6,IF(AI662="1/4(多子)",$M662*参照!$I$4,IF(AI662="1/4(工･農)",$M662*参照!$I$7,IF(AI662="3/3(多子)",$M662*参照!$I$4,IF(AI662="2/3(多子)",$M662*参照!$I$4,IF(AI662="1/3(多子)",$M662*参照!$I$4,IF(AI662="多子世帯",$M662*参照!$I$4,IF(AI662="対象外",0))))))))))</f>
        <v>0</v>
      </c>
      <c r="CH662" s="454" t="b">
        <f>IF(AJ662="3/3",$M662*参照!$I$4,IF(AJ662="2/3",$M662*参照!$I$5,IF(AJ662="1/3",$M662*参照!$I$6,IF(AJ662="1/4(多子)",$M662*参照!$I$4,IF(AJ662="1/4(工･農)",$M662*参照!$I$7,IF(AJ662="3/3(多子)",$M662*参照!$I$4,IF(AJ662="2/3(多子)",$M662*参照!$I$4,IF(AJ662="1/3(多子)",$M662*参照!$I$4,IF(AJ662="多子世帯",$M662*参照!$I$4,IF(AJ662="対象外",0))))))))))</f>
        <v>0</v>
      </c>
      <c r="CI662" s="454" t="b">
        <f>IF(AK662="3/3",$M662*参照!$I$4,IF(AK662="2/3",$M662*参照!$I$5,IF(AK662="1/3",$M662*参照!$I$6,IF(AK662="1/4(多子)",$M662*参照!$I$4,IF(AK662="1/4(工･農)",$M662*参照!$I$7,IF(AK662="3/3(多子)",$M662*参照!$I$4,IF(AK662="2/3(多子)",$M662*参照!$I$4,IF(AK662="1/3(多子)",$M662*参照!$I$4,IF(AK662="多子世帯",$M662*参照!$I$4,IF(AK662="対象外",0))))))))))</f>
        <v>0</v>
      </c>
      <c r="CJ662" s="454" t="b">
        <f>IF(AL662="3/3",$M662*参照!$I$4,IF(AL662="2/3",$M662*参照!$I$5,IF(AL662="1/3",$M662*参照!$I$6,IF(AL662="1/4(多子)",$M662*参照!$I$4,IF(AL662="1/4(工･農)",$M662*参照!$I$7,IF(AL662="3/3(多子)",$M662*参照!$I$4,IF(AL662="2/3(多子)",$M662*参照!$I$4,IF(AL662="1/3(多子)",$M662*参照!$I$4,IF(AL662="多子世帯",$M662*参照!$I$4,IF(AL662="対象外",0))))))))))</f>
        <v>0</v>
      </c>
      <c r="CK662" s="454" t="b">
        <f>IF(AM662="3/3",$M662*参照!$I$4,IF(AM662="2/3",$M662*参照!$I$5,IF(AM662="1/3",$M662*参照!$I$6,IF(AM662="1/4(多子)",$M662*参照!$I$4,IF(AM662="1/4(工･農)",$M662*参照!$I$7,IF(AM662="3/3(多子)",$M662*参照!$I$4,IF(AM662="2/3(多子)",$M662*参照!$I$4,IF(AM662="1/3(多子)",$M662*参照!$I$4,IF(AM662="多子世帯",$M662*参照!$I$4,IF(AM662="対象外",0))))))))))</f>
        <v>0</v>
      </c>
      <c r="CL662" s="454" t="b">
        <f>IF(AN662="3/3",$M662*参照!$I$4,IF(AN662="2/3",$M662*参照!$I$5,IF(AN662="1/3",$M662*参照!$I$6,IF(AN662="1/4(多子)",$M662*参照!$I$4,IF(AN662="1/4(工･農)",$M662*参照!$I$7,IF(AN662="3/3(多子)",$M662*参照!$I$4,IF(AN662="2/3(多子)",$M662*参照!$I$4,IF(AN662="1/3(多子)",$M662*参照!$I$4,IF(AN662="多子世帯",$M662*参照!$I$4,IF(AN662="対象外",0))))))))))</f>
        <v>0</v>
      </c>
      <c r="CM662" s="454" t="b">
        <f>IF(AO662="3/3",$M662*参照!$I$4,IF(AO662="2/3",$M662*参照!$I$5,IF(AO662="1/3",$M662*参照!$I$6,IF(AO662="1/4(多子)",$M662*参照!$I$4,IF(AO662="1/4(工･農)",$M662*参照!$I$7,IF(AO662="3/3(多子)",$M662*参照!$I$4,IF(AO662="2/3(多子)",$M662*参照!$I$4,IF(AO662="1/3(多子)",$M662*参照!$I$4,IF(AO662="多子世帯",$M662*参照!$I$4,IF(AO662="対象外",0))))))))))</f>
        <v>0</v>
      </c>
      <c r="CN662" s="454" t="b">
        <f>IF(AP662="3/3",$M662*参照!$I$4,IF(AP662="2/3",$M662*参照!$I$5,IF(AP662="1/3",$M662*参照!$I$6,IF(AP662="1/4(多子)",$M662*参照!$I$4,IF(AP662="1/4(工･農)",$M662*参照!$I$7,IF(AP662="3/3(多子)",$M662*参照!$I$4,IF(AP662="2/3(多子)",$M662*参照!$I$4,IF(AP662="1/3(多子)",$M662*参照!$I$4,IF(AP662="多子世帯",$M662*参照!$I$4,IF(AP662="対象外",0))))))))))</f>
        <v>0</v>
      </c>
      <c r="CO662" s="454" t="b">
        <f>IF(AQ662="3/3",$M662*参照!$I$4,IF(AQ662="2/3",$M662*参照!$I$5,IF(AQ662="1/3",$M662*参照!$I$6,IF(AQ662="1/4(多子)",$M662*参照!$I$4,IF(AQ662="1/4(工･農)",$M662*参照!$I$7,IF(AQ662="3/3(多子)",$M662*参照!$I$4,IF(AQ662="2/3(多子)",$M662*参照!$I$4,IF(AQ662="1/3(多子)",$M662*参照!$I$4,IF(AQ662="多子世帯",$M662*参照!$I$4,IF(AQ662="対象外",0))))))))))</f>
        <v>0</v>
      </c>
      <c r="CP662" s="454" t="b">
        <f>IF(AR662="3/3",$M662*参照!$I$4,IF(AR662="2/3",$M662*参照!$I$5,IF(AR662="1/3",$M662*参照!$I$6,IF(AR662="1/4(多子)",$M662*参照!$I$4,IF(AR662="1/4(工･農)",$M662*参照!$I$7,IF(AR662="3/3(多子)",$M662*参照!$I$4,IF(AR662="2/3(多子)",$M662*参照!$I$4,IF(AR662="1/3(多子)",$M662*参照!$I$4,IF(AR662="多子世帯",$M662*参照!$I$4,IF(AR662="対象外",0))))))))))</f>
        <v>0</v>
      </c>
      <c r="CQ662" s="455" t="b">
        <f>IF(AS662="3/3",$M662*参照!$I$4,IF(AS662="2/3",$M662*参照!$I$5,IF(AS662="1/3",$M662*参照!$I$6,IF(AS662="1/4(多子)",$M662*参照!$I$4,IF(AS662="1/4(工･農)",$M662*参照!$I$7,IF(AS662="3/3(多子)",$M662*参照!$I$4,IF(AS662="2/3(多子)",$M662*参照!$I$4,IF(AS662="1/3(多子)",$M662*参照!$I$4,IF(AS662="多子世帯",$M662*参照!$I$4,IF(AS662="対象外",0))))))))))</f>
        <v>0</v>
      </c>
      <c r="CR662" s="456">
        <f t="shared" si="535"/>
        <v>0</v>
      </c>
      <c r="CS662" s="66"/>
      <c r="CT662" s="147"/>
      <c r="CU662" s="147"/>
      <c r="CV662" s="147"/>
      <c r="CW662" s="147"/>
      <c r="CX662" s="147"/>
      <c r="CY662" s="149"/>
      <c r="CZ662" s="100"/>
      <c r="DA662" s="147"/>
      <c r="DB662" s="147"/>
      <c r="DC662" s="147"/>
      <c r="DD662" s="147"/>
      <c r="DE662" s="147"/>
      <c r="DF662" s="148">
        <f t="shared" si="536"/>
        <v>0</v>
      </c>
      <c r="DG662" s="77">
        <f>IF(CD662=0,0,(ROUNDUP(O662*(BU662*参照!$C$5+BV662*参照!$C$6+BW662*参照!$C$7+BX662*参照!$C$8+BY662*参照!$C$9+BZ662*参照!$C$10+CA662*参照!$C$11+CB662*参照!$C$12+CC662*参照!$C$13)/CD662,-2)))</f>
        <v>0</v>
      </c>
      <c r="DH662" s="136" t="str">
        <f t="shared" si="507"/>
        <v>B</v>
      </c>
    </row>
    <row r="663" spans="1:112" ht="14.4">
      <c r="A663" s="138">
        <v>622</v>
      </c>
      <c r="B663" s="354"/>
      <c r="C663" s="355"/>
      <c r="D663" s="213"/>
      <c r="E663" s="213"/>
      <c r="F663" s="185"/>
      <c r="G663" s="213"/>
      <c r="H663" s="355"/>
      <c r="I663" s="237">
        <v>0</v>
      </c>
      <c r="J663" s="236">
        <f t="shared" si="508"/>
        <v>0</v>
      </c>
      <c r="K663" s="387">
        <f>IF(D663="昼間",参照!$E$4,IF(D663="夜間等",参照!$E$5,IF(D663="通信",参照!$E$6,0)))</f>
        <v>0</v>
      </c>
      <c r="L663" s="240">
        <f t="shared" si="509"/>
        <v>0</v>
      </c>
      <c r="M663" s="241">
        <f t="shared" si="510"/>
        <v>0</v>
      </c>
      <c r="N663" s="238"/>
      <c r="O663" s="238">
        <f t="shared" si="511"/>
        <v>0</v>
      </c>
      <c r="P663" s="389">
        <v>0</v>
      </c>
      <c r="Q663" s="392">
        <f>IF(D663="昼間",参照!$F$4,IF(D663="夜間等",参照!$F$5,IF(D663="通信",参照!$F$6,0)))</f>
        <v>0</v>
      </c>
      <c r="R663" s="240">
        <f t="shared" si="512"/>
        <v>0</v>
      </c>
      <c r="S663" s="214"/>
      <c r="T663" s="384">
        <f t="shared" si="513"/>
        <v>0</v>
      </c>
      <c r="U663" s="382">
        <f t="shared" si="514"/>
        <v>0</v>
      </c>
      <c r="V663" s="380">
        <f t="shared" si="515"/>
        <v>0</v>
      </c>
      <c r="W663" s="378">
        <f t="shared" si="516"/>
        <v>0</v>
      </c>
      <c r="X663" s="386" t="str">
        <f t="shared" si="486"/>
        <v>0</v>
      </c>
      <c r="Y663" s="379">
        <f t="shared" si="517"/>
        <v>0</v>
      </c>
      <c r="Z663" s="441"/>
      <c r="AA663" s="441"/>
      <c r="AB663" s="445">
        <f t="shared" si="518"/>
        <v>0</v>
      </c>
      <c r="AC663" s="356">
        <f t="shared" si="519"/>
        <v>0</v>
      </c>
      <c r="AD663" s="123">
        <f t="shared" si="487"/>
        <v>0</v>
      </c>
      <c r="AE663" s="123">
        <f t="shared" si="488"/>
        <v>0</v>
      </c>
      <c r="AF663" s="183"/>
      <c r="AG663" s="32"/>
      <c r="AH663" s="97"/>
      <c r="AI663" s="33"/>
      <c r="AJ663" s="97"/>
      <c r="AK663" s="33"/>
      <c r="AL663" s="97"/>
      <c r="AM663" s="98"/>
      <c r="AN663" s="99"/>
      <c r="AO663" s="147"/>
      <c r="AP663" s="147"/>
      <c r="AQ663" s="147"/>
      <c r="AR663" s="147"/>
      <c r="AS663" s="33"/>
      <c r="AT663" s="308">
        <f t="shared" si="489"/>
        <v>0</v>
      </c>
      <c r="AU663" s="295">
        <f t="shared" si="490"/>
        <v>0</v>
      </c>
      <c r="AV663" s="295">
        <f t="shared" si="491"/>
        <v>0</v>
      </c>
      <c r="AW663" s="295">
        <f t="shared" si="492"/>
        <v>0</v>
      </c>
      <c r="AX663" s="295">
        <f t="shared" si="493"/>
        <v>0</v>
      </c>
      <c r="AY663" s="295">
        <f t="shared" si="494"/>
        <v>0</v>
      </c>
      <c r="AZ663" s="295">
        <f t="shared" si="495"/>
        <v>0</v>
      </c>
      <c r="BA663" s="295">
        <f t="shared" si="496"/>
        <v>0</v>
      </c>
      <c r="BB663" s="310">
        <f t="shared" si="497"/>
        <v>0</v>
      </c>
      <c r="BC663" s="308">
        <f t="shared" si="498"/>
        <v>0</v>
      </c>
      <c r="BD663" s="308">
        <f t="shared" si="499"/>
        <v>0</v>
      </c>
      <c r="BE663" s="295">
        <f t="shared" si="500"/>
        <v>0</v>
      </c>
      <c r="BF663" s="308">
        <f t="shared" si="501"/>
        <v>0</v>
      </c>
      <c r="BG663" s="295">
        <f t="shared" si="502"/>
        <v>0</v>
      </c>
      <c r="BH663" s="308">
        <f t="shared" si="503"/>
        <v>0</v>
      </c>
      <c r="BI663" s="295">
        <f t="shared" si="504"/>
        <v>0</v>
      </c>
      <c r="BJ663" s="295">
        <f t="shared" si="505"/>
        <v>0</v>
      </c>
      <c r="BK663" s="310">
        <f t="shared" si="506"/>
        <v>0</v>
      </c>
      <c r="BL663" s="317">
        <f t="shared" si="520"/>
        <v>0</v>
      </c>
      <c r="BM663" s="299">
        <f t="shared" si="520"/>
        <v>0</v>
      </c>
      <c r="BN663" s="299">
        <f t="shared" si="521"/>
        <v>0</v>
      </c>
      <c r="BO663" s="299">
        <f t="shared" si="520"/>
        <v>0</v>
      </c>
      <c r="BP663" s="299">
        <f t="shared" si="522"/>
        <v>0</v>
      </c>
      <c r="BQ663" s="299">
        <f t="shared" si="520"/>
        <v>0</v>
      </c>
      <c r="BR663" s="299">
        <f t="shared" si="523"/>
        <v>0</v>
      </c>
      <c r="BS663" s="299">
        <f t="shared" si="524"/>
        <v>0</v>
      </c>
      <c r="BT663" s="318">
        <f t="shared" si="524"/>
        <v>0</v>
      </c>
      <c r="BU663" s="450">
        <f t="shared" si="525"/>
        <v>0</v>
      </c>
      <c r="BV663" s="451">
        <f t="shared" si="526"/>
        <v>0</v>
      </c>
      <c r="BW663" s="451">
        <f t="shared" si="527"/>
        <v>0</v>
      </c>
      <c r="BX663" s="451">
        <f t="shared" si="528"/>
        <v>0</v>
      </c>
      <c r="BY663" s="451">
        <f t="shared" si="529"/>
        <v>0</v>
      </c>
      <c r="BZ663" s="451">
        <f t="shared" si="530"/>
        <v>0</v>
      </c>
      <c r="CA663" s="451">
        <f t="shared" si="531"/>
        <v>0</v>
      </c>
      <c r="CB663" s="451">
        <f t="shared" si="532"/>
        <v>0</v>
      </c>
      <c r="CC663" s="451">
        <f t="shared" si="533"/>
        <v>0</v>
      </c>
      <c r="CD663" s="452">
        <f t="shared" si="534"/>
        <v>0</v>
      </c>
      <c r="CE663" s="453">
        <f>IF($AF663="3/3",$R663*参照!$J$4,IF($AF663="2/3",$R663*参照!$J$5,IF($AF663="1/3",$R663*参照!$J$6,IF($AF663="1/4(多子)",$R663*参照!$J$4,IF($AF663="1/4(工･農)",$R663*参照!$J$7,IF($AF663="3/3(多子)",$R663*参照!$J$4,IF($AF663="2/3(多子)",$R663*参照!$J$4,IF($AF663="1/3(多子)",$R663*参照!$J$4,IF($AF663="多子世帯",$R663*参照!$J$4,)))))))))</f>
        <v>0</v>
      </c>
      <c r="CF663" s="454" t="b">
        <f>IF(AH663="3/3",$M663*参照!$I$4,IF(AH663="2/3",$M663*参照!$I$5,IF(AH663="1/3",$M663*参照!$I$6,IF(AH663="1/4(多子)",$M663*参照!$I$4,IF(AH663="1/4(工･農)",$M663*参照!$I$7,IF(AH663="3/3(多子)",$M663*参照!$I$4,IF(AH663="2/3(多子)",$M663*参照!$I$4,IF(AH663="1/3(多子)",$M663*参照!$I$4,IF(AH663="多子世帯",$M663*参照!$I$4,IF(AH663="対象外",0))))))))))</f>
        <v>0</v>
      </c>
      <c r="CG663" s="454" t="b">
        <f>IF(AI663="3/3",$M663*参照!$I$4,IF(AI663="2/3",$M663*参照!$I$5,IF(AI663="1/3",$M663*参照!$I$6,IF(AI663="1/4(多子)",$M663*参照!$I$4,IF(AI663="1/4(工･農)",$M663*参照!$I$7,IF(AI663="3/3(多子)",$M663*参照!$I$4,IF(AI663="2/3(多子)",$M663*参照!$I$4,IF(AI663="1/3(多子)",$M663*参照!$I$4,IF(AI663="多子世帯",$M663*参照!$I$4,IF(AI663="対象外",0))))))))))</f>
        <v>0</v>
      </c>
      <c r="CH663" s="454" t="b">
        <f>IF(AJ663="3/3",$M663*参照!$I$4,IF(AJ663="2/3",$M663*参照!$I$5,IF(AJ663="1/3",$M663*参照!$I$6,IF(AJ663="1/4(多子)",$M663*参照!$I$4,IF(AJ663="1/4(工･農)",$M663*参照!$I$7,IF(AJ663="3/3(多子)",$M663*参照!$I$4,IF(AJ663="2/3(多子)",$M663*参照!$I$4,IF(AJ663="1/3(多子)",$M663*参照!$I$4,IF(AJ663="多子世帯",$M663*参照!$I$4,IF(AJ663="対象外",0))))))))))</f>
        <v>0</v>
      </c>
      <c r="CI663" s="454" t="b">
        <f>IF(AK663="3/3",$M663*参照!$I$4,IF(AK663="2/3",$M663*参照!$I$5,IF(AK663="1/3",$M663*参照!$I$6,IF(AK663="1/4(多子)",$M663*参照!$I$4,IF(AK663="1/4(工･農)",$M663*参照!$I$7,IF(AK663="3/3(多子)",$M663*参照!$I$4,IF(AK663="2/3(多子)",$M663*参照!$I$4,IF(AK663="1/3(多子)",$M663*参照!$I$4,IF(AK663="多子世帯",$M663*参照!$I$4,IF(AK663="対象外",0))))))))))</f>
        <v>0</v>
      </c>
      <c r="CJ663" s="454" t="b">
        <f>IF(AL663="3/3",$M663*参照!$I$4,IF(AL663="2/3",$M663*参照!$I$5,IF(AL663="1/3",$M663*参照!$I$6,IF(AL663="1/4(多子)",$M663*参照!$I$4,IF(AL663="1/4(工･農)",$M663*参照!$I$7,IF(AL663="3/3(多子)",$M663*参照!$I$4,IF(AL663="2/3(多子)",$M663*参照!$I$4,IF(AL663="1/3(多子)",$M663*参照!$I$4,IF(AL663="多子世帯",$M663*参照!$I$4,IF(AL663="対象外",0))))))))))</f>
        <v>0</v>
      </c>
      <c r="CK663" s="454" t="b">
        <f>IF(AM663="3/3",$M663*参照!$I$4,IF(AM663="2/3",$M663*参照!$I$5,IF(AM663="1/3",$M663*参照!$I$6,IF(AM663="1/4(多子)",$M663*参照!$I$4,IF(AM663="1/4(工･農)",$M663*参照!$I$7,IF(AM663="3/3(多子)",$M663*参照!$I$4,IF(AM663="2/3(多子)",$M663*参照!$I$4,IF(AM663="1/3(多子)",$M663*参照!$I$4,IF(AM663="多子世帯",$M663*参照!$I$4,IF(AM663="対象外",0))))))))))</f>
        <v>0</v>
      </c>
      <c r="CL663" s="454" t="b">
        <f>IF(AN663="3/3",$M663*参照!$I$4,IF(AN663="2/3",$M663*参照!$I$5,IF(AN663="1/3",$M663*参照!$I$6,IF(AN663="1/4(多子)",$M663*参照!$I$4,IF(AN663="1/4(工･農)",$M663*参照!$I$7,IF(AN663="3/3(多子)",$M663*参照!$I$4,IF(AN663="2/3(多子)",$M663*参照!$I$4,IF(AN663="1/3(多子)",$M663*参照!$I$4,IF(AN663="多子世帯",$M663*参照!$I$4,IF(AN663="対象外",0))))))))))</f>
        <v>0</v>
      </c>
      <c r="CM663" s="454" t="b">
        <f>IF(AO663="3/3",$M663*参照!$I$4,IF(AO663="2/3",$M663*参照!$I$5,IF(AO663="1/3",$M663*参照!$I$6,IF(AO663="1/4(多子)",$M663*参照!$I$4,IF(AO663="1/4(工･農)",$M663*参照!$I$7,IF(AO663="3/3(多子)",$M663*参照!$I$4,IF(AO663="2/3(多子)",$M663*参照!$I$4,IF(AO663="1/3(多子)",$M663*参照!$I$4,IF(AO663="多子世帯",$M663*参照!$I$4,IF(AO663="対象外",0))))))))))</f>
        <v>0</v>
      </c>
      <c r="CN663" s="454" t="b">
        <f>IF(AP663="3/3",$M663*参照!$I$4,IF(AP663="2/3",$M663*参照!$I$5,IF(AP663="1/3",$M663*参照!$I$6,IF(AP663="1/4(多子)",$M663*参照!$I$4,IF(AP663="1/4(工･農)",$M663*参照!$I$7,IF(AP663="3/3(多子)",$M663*参照!$I$4,IF(AP663="2/3(多子)",$M663*参照!$I$4,IF(AP663="1/3(多子)",$M663*参照!$I$4,IF(AP663="多子世帯",$M663*参照!$I$4,IF(AP663="対象外",0))))))))))</f>
        <v>0</v>
      </c>
      <c r="CO663" s="454" t="b">
        <f>IF(AQ663="3/3",$M663*参照!$I$4,IF(AQ663="2/3",$M663*参照!$I$5,IF(AQ663="1/3",$M663*参照!$I$6,IF(AQ663="1/4(多子)",$M663*参照!$I$4,IF(AQ663="1/4(工･農)",$M663*参照!$I$7,IF(AQ663="3/3(多子)",$M663*参照!$I$4,IF(AQ663="2/3(多子)",$M663*参照!$I$4,IF(AQ663="1/3(多子)",$M663*参照!$I$4,IF(AQ663="多子世帯",$M663*参照!$I$4,IF(AQ663="対象外",0))))))))))</f>
        <v>0</v>
      </c>
      <c r="CP663" s="454" t="b">
        <f>IF(AR663="3/3",$M663*参照!$I$4,IF(AR663="2/3",$M663*参照!$I$5,IF(AR663="1/3",$M663*参照!$I$6,IF(AR663="1/4(多子)",$M663*参照!$I$4,IF(AR663="1/4(工･農)",$M663*参照!$I$7,IF(AR663="3/3(多子)",$M663*参照!$I$4,IF(AR663="2/3(多子)",$M663*参照!$I$4,IF(AR663="1/3(多子)",$M663*参照!$I$4,IF(AR663="多子世帯",$M663*参照!$I$4,IF(AR663="対象外",0))))))))))</f>
        <v>0</v>
      </c>
      <c r="CQ663" s="455" t="b">
        <f>IF(AS663="3/3",$M663*参照!$I$4,IF(AS663="2/3",$M663*参照!$I$5,IF(AS663="1/3",$M663*参照!$I$6,IF(AS663="1/4(多子)",$M663*参照!$I$4,IF(AS663="1/4(工･農)",$M663*参照!$I$7,IF(AS663="3/3(多子)",$M663*参照!$I$4,IF(AS663="2/3(多子)",$M663*参照!$I$4,IF(AS663="1/3(多子)",$M663*参照!$I$4,IF(AS663="多子世帯",$M663*参照!$I$4,IF(AS663="対象外",0))))))))))</f>
        <v>0</v>
      </c>
      <c r="CR663" s="456">
        <f t="shared" si="535"/>
        <v>0</v>
      </c>
      <c r="CS663" s="66"/>
      <c r="CT663" s="147"/>
      <c r="CU663" s="147"/>
      <c r="CV663" s="147"/>
      <c r="CW663" s="147"/>
      <c r="CX663" s="147"/>
      <c r="CY663" s="149"/>
      <c r="CZ663" s="100"/>
      <c r="DA663" s="147"/>
      <c r="DB663" s="147"/>
      <c r="DC663" s="147"/>
      <c r="DD663" s="147"/>
      <c r="DE663" s="147"/>
      <c r="DF663" s="148">
        <f t="shared" si="536"/>
        <v>0</v>
      </c>
      <c r="DG663" s="77">
        <f>IF(CD663=0,0,(ROUNDUP(O663*(BU663*参照!$C$5+BV663*参照!$C$6+BW663*参照!$C$7+BX663*参照!$C$8+BY663*参照!$C$9+BZ663*参照!$C$10+CA663*参照!$C$11+CB663*参照!$C$12+CC663*参照!$C$13)/CD663,-2)))</f>
        <v>0</v>
      </c>
      <c r="DH663" s="136" t="str">
        <f t="shared" si="507"/>
        <v>B</v>
      </c>
    </row>
    <row r="664" spans="1:112" ht="14.4">
      <c r="A664" s="138">
        <v>623</v>
      </c>
      <c r="B664" s="354"/>
      <c r="C664" s="355"/>
      <c r="D664" s="213"/>
      <c r="E664" s="213"/>
      <c r="F664" s="185"/>
      <c r="G664" s="213"/>
      <c r="H664" s="355"/>
      <c r="I664" s="237">
        <v>0</v>
      </c>
      <c r="J664" s="236">
        <f t="shared" si="508"/>
        <v>0</v>
      </c>
      <c r="K664" s="387">
        <f>IF(D664="昼間",参照!$E$4,IF(D664="夜間等",参照!$E$5,IF(D664="通信",参照!$E$6,0)))</f>
        <v>0</v>
      </c>
      <c r="L664" s="240">
        <f t="shared" si="509"/>
        <v>0</v>
      </c>
      <c r="M664" s="241">
        <f t="shared" si="510"/>
        <v>0</v>
      </c>
      <c r="N664" s="238"/>
      <c r="O664" s="238">
        <f t="shared" si="511"/>
        <v>0</v>
      </c>
      <c r="P664" s="389">
        <v>0</v>
      </c>
      <c r="Q664" s="392">
        <f>IF(D664="昼間",参照!$F$4,IF(D664="夜間等",参照!$F$5,IF(D664="通信",参照!$F$6,0)))</f>
        <v>0</v>
      </c>
      <c r="R664" s="240">
        <f t="shared" si="512"/>
        <v>0</v>
      </c>
      <c r="S664" s="214"/>
      <c r="T664" s="384">
        <f t="shared" si="513"/>
        <v>0</v>
      </c>
      <c r="U664" s="382">
        <f t="shared" si="514"/>
        <v>0</v>
      </c>
      <c r="V664" s="380">
        <f t="shared" si="515"/>
        <v>0</v>
      </c>
      <c r="W664" s="378">
        <f t="shared" si="516"/>
        <v>0</v>
      </c>
      <c r="X664" s="386" t="str">
        <f t="shared" si="486"/>
        <v>0</v>
      </c>
      <c r="Y664" s="379">
        <f t="shared" si="517"/>
        <v>0</v>
      </c>
      <c r="Z664" s="441"/>
      <c r="AA664" s="441"/>
      <c r="AB664" s="445">
        <f t="shared" si="518"/>
        <v>0</v>
      </c>
      <c r="AC664" s="356">
        <f t="shared" si="519"/>
        <v>0</v>
      </c>
      <c r="AD664" s="123">
        <f t="shared" si="487"/>
        <v>0</v>
      </c>
      <c r="AE664" s="123">
        <f t="shared" si="488"/>
        <v>0</v>
      </c>
      <c r="AF664" s="183"/>
      <c r="AG664" s="32"/>
      <c r="AH664" s="97"/>
      <c r="AI664" s="33"/>
      <c r="AJ664" s="97"/>
      <c r="AK664" s="33"/>
      <c r="AL664" s="97"/>
      <c r="AM664" s="98"/>
      <c r="AN664" s="99"/>
      <c r="AO664" s="147"/>
      <c r="AP664" s="147"/>
      <c r="AQ664" s="147"/>
      <c r="AR664" s="147"/>
      <c r="AS664" s="33"/>
      <c r="AT664" s="308">
        <f t="shared" si="489"/>
        <v>0</v>
      </c>
      <c r="AU664" s="295">
        <f t="shared" si="490"/>
        <v>0</v>
      </c>
      <c r="AV664" s="295">
        <f t="shared" si="491"/>
        <v>0</v>
      </c>
      <c r="AW664" s="295">
        <f t="shared" si="492"/>
        <v>0</v>
      </c>
      <c r="AX664" s="295">
        <f t="shared" si="493"/>
        <v>0</v>
      </c>
      <c r="AY664" s="295">
        <f t="shared" si="494"/>
        <v>0</v>
      </c>
      <c r="AZ664" s="295">
        <f t="shared" si="495"/>
        <v>0</v>
      </c>
      <c r="BA664" s="295">
        <f t="shared" si="496"/>
        <v>0</v>
      </c>
      <c r="BB664" s="310">
        <f t="shared" si="497"/>
        <v>0</v>
      </c>
      <c r="BC664" s="308">
        <f t="shared" si="498"/>
        <v>0</v>
      </c>
      <c r="BD664" s="308">
        <f t="shared" si="499"/>
        <v>0</v>
      </c>
      <c r="BE664" s="295">
        <f t="shared" si="500"/>
        <v>0</v>
      </c>
      <c r="BF664" s="308">
        <f t="shared" si="501"/>
        <v>0</v>
      </c>
      <c r="BG664" s="295">
        <f t="shared" si="502"/>
        <v>0</v>
      </c>
      <c r="BH664" s="308">
        <f t="shared" si="503"/>
        <v>0</v>
      </c>
      <c r="BI664" s="295">
        <f t="shared" si="504"/>
        <v>0</v>
      </c>
      <c r="BJ664" s="295">
        <f t="shared" si="505"/>
        <v>0</v>
      </c>
      <c r="BK664" s="310">
        <f t="shared" si="506"/>
        <v>0</v>
      </c>
      <c r="BL664" s="317">
        <f t="shared" si="520"/>
        <v>0</v>
      </c>
      <c r="BM664" s="299">
        <f t="shared" si="520"/>
        <v>0</v>
      </c>
      <c r="BN664" s="299">
        <f t="shared" si="521"/>
        <v>0</v>
      </c>
      <c r="BO664" s="299">
        <f t="shared" si="520"/>
        <v>0</v>
      </c>
      <c r="BP664" s="299">
        <f t="shared" si="522"/>
        <v>0</v>
      </c>
      <c r="BQ664" s="299">
        <f t="shared" si="520"/>
        <v>0</v>
      </c>
      <c r="BR664" s="299">
        <f t="shared" si="523"/>
        <v>0</v>
      </c>
      <c r="BS664" s="299">
        <f t="shared" si="524"/>
        <v>0</v>
      </c>
      <c r="BT664" s="318">
        <f t="shared" si="524"/>
        <v>0</v>
      </c>
      <c r="BU664" s="450">
        <f t="shared" si="525"/>
        <v>0</v>
      </c>
      <c r="BV664" s="451">
        <f t="shared" si="526"/>
        <v>0</v>
      </c>
      <c r="BW664" s="451">
        <f t="shared" si="527"/>
        <v>0</v>
      </c>
      <c r="BX664" s="451">
        <f t="shared" si="528"/>
        <v>0</v>
      </c>
      <c r="BY664" s="451">
        <f t="shared" si="529"/>
        <v>0</v>
      </c>
      <c r="BZ664" s="451">
        <f t="shared" si="530"/>
        <v>0</v>
      </c>
      <c r="CA664" s="451">
        <f t="shared" si="531"/>
        <v>0</v>
      </c>
      <c r="CB664" s="451">
        <f t="shared" si="532"/>
        <v>0</v>
      </c>
      <c r="CC664" s="451">
        <f t="shared" si="533"/>
        <v>0</v>
      </c>
      <c r="CD664" s="452">
        <f t="shared" si="534"/>
        <v>0</v>
      </c>
      <c r="CE664" s="453">
        <f>IF($AF664="3/3",$R664*参照!$J$4,IF($AF664="2/3",$R664*参照!$J$5,IF($AF664="1/3",$R664*参照!$J$6,IF($AF664="1/4(多子)",$R664*参照!$J$4,IF($AF664="1/4(工･農)",$R664*参照!$J$7,IF($AF664="3/3(多子)",$R664*参照!$J$4,IF($AF664="2/3(多子)",$R664*参照!$J$4,IF($AF664="1/3(多子)",$R664*参照!$J$4,IF($AF664="多子世帯",$R664*参照!$J$4,)))))))))</f>
        <v>0</v>
      </c>
      <c r="CF664" s="454" t="b">
        <f>IF(AH664="3/3",$M664*参照!$I$4,IF(AH664="2/3",$M664*参照!$I$5,IF(AH664="1/3",$M664*参照!$I$6,IF(AH664="1/4(多子)",$M664*参照!$I$4,IF(AH664="1/4(工･農)",$M664*参照!$I$7,IF(AH664="3/3(多子)",$M664*参照!$I$4,IF(AH664="2/3(多子)",$M664*参照!$I$4,IF(AH664="1/3(多子)",$M664*参照!$I$4,IF(AH664="多子世帯",$M664*参照!$I$4,IF(AH664="対象外",0))))))))))</f>
        <v>0</v>
      </c>
      <c r="CG664" s="454" t="b">
        <f>IF(AI664="3/3",$M664*参照!$I$4,IF(AI664="2/3",$M664*参照!$I$5,IF(AI664="1/3",$M664*参照!$I$6,IF(AI664="1/4(多子)",$M664*参照!$I$4,IF(AI664="1/4(工･農)",$M664*参照!$I$7,IF(AI664="3/3(多子)",$M664*参照!$I$4,IF(AI664="2/3(多子)",$M664*参照!$I$4,IF(AI664="1/3(多子)",$M664*参照!$I$4,IF(AI664="多子世帯",$M664*参照!$I$4,IF(AI664="対象外",0))))))))))</f>
        <v>0</v>
      </c>
      <c r="CH664" s="454" t="b">
        <f>IF(AJ664="3/3",$M664*参照!$I$4,IF(AJ664="2/3",$M664*参照!$I$5,IF(AJ664="1/3",$M664*参照!$I$6,IF(AJ664="1/4(多子)",$M664*参照!$I$4,IF(AJ664="1/4(工･農)",$M664*参照!$I$7,IF(AJ664="3/3(多子)",$M664*参照!$I$4,IF(AJ664="2/3(多子)",$M664*参照!$I$4,IF(AJ664="1/3(多子)",$M664*参照!$I$4,IF(AJ664="多子世帯",$M664*参照!$I$4,IF(AJ664="対象外",0))))))))))</f>
        <v>0</v>
      </c>
      <c r="CI664" s="454" t="b">
        <f>IF(AK664="3/3",$M664*参照!$I$4,IF(AK664="2/3",$M664*参照!$I$5,IF(AK664="1/3",$M664*参照!$I$6,IF(AK664="1/4(多子)",$M664*参照!$I$4,IF(AK664="1/4(工･農)",$M664*参照!$I$7,IF(AK664="3/3(多子)",$M664*参照!$I$4,IF(AK664="2/3(多子)",$M664*参照!$I$4,IF(AK664="1/3(多子)",$M664*参照!$I$4,IF(AK664="多子世帯",$M664*参照!$I$4,IF(AK664="対象外",0))))))))))</f>
        <v>0</v>
      </c>
      <c r="CJ664" s="454" t="b">
        <f>IF(AL664="3/3",$M664*参照!$I$4,IF(AL664="2/3",$M664*参照!$I$5,IF(AL664="1/3",$M664*参照!$I$6,IF(AL664="1/4(多子)",$M664*参照!$I$4,IF(AL664="1/4(工･農)",$M664*参照!$I$7,IF(AL664="3/3(多子)",$M664*参照!$I$4,IF(AL664="2/3(多子)",$M664*参照!$I$4,IF(AL664="1/3(多子)",$M664*参照!$I$4,IF(AL664="多子世帯",$M664*参照!$I$4,IF(AL664="対象外",0))))))))))</f>
        <v>0</v>
      </c>
      <c r="CK664" s="454" t="b">
        <f>IF(AM664="3/3",$M664*参照!$I$4,IF(AM664="2/3",$M664*参照!$I$5,IF(AM664="1/3",$M664*参照!$I$6,IF(AM664="1/4(多子)",$M664*参照!$I$4,IF(AM664="1/4(工･農)",$M664*参照!$I$7,IF(AM664="3/3(多子)",$M664*参照!$I$4,IF(AM664="2/3(多子)",$M664*参照!$I$4,IF(AM664="1/3(多子)",$M664*参照!$I$4,IF(AM664="多子世帯",$M664*参照!$I$4,IF(AM664="対象外",0))))))))))</f>
        <v>0</v>
      </c>
      <c r="CL664" s="454" t="b">
        <f>IF(AN664="3/3",$M664*参照!$I$4,IF(AN664="2/3",$M664*参照!$I$5,IF(AN664="1/3",$M664*参照!$I$6,IF(AN664="1/4(多子)",$M664*参照!$I$4,IF(AN664="1/4(工･農)",$M664*参照!$I$7,IF(AN664="3/3(多子)",$M664*参照!$I$4,IF(AN664="2/3(多子)",$M664*参照!$I$4,IF(AN664="1/3(多子)",$M664*参照!$I$4,IF(AN664="多子世帯",$M664*参照!$I$4,IF(AN664="対象外",0))))))))))</f>
        <v>0</v>
      </c>
      <c r="CM664" s="454" t="b">
        <f>IF(AO664="3/3",$M664*参照!$I$4,IF(AO664="2/3",$M664*参照!$I$5,IF(AO664="1/3",$M664*参照!$I$6,IF(AO664="1/4(多子)",$M664*参照!$I$4,IF(AO664="1/4(工･農)",$M664*参照!$I$7,IF(AO664="3/3(多子)",$M664*参照!$I$4,IF(AO664="2/3(多子)",$M664*参照!$I$4,IF(AO664="1/3(多子)",$M664*参照!$I$4,IF(AO664="多子世帯",$M664*参照!$I$4,IF(AO664="対象外",0))))))))))</f>
        <v>0</v>
      </c>
      <c r="CN664" s="454" t="b">
        <f>IF(AP664="3/3",$M664*参照!$I$4,IF(AP664="2/3",$M664*参照!$I$5,IF(AP664="1/3",$M664*参照!$I$6,IF(AP664="1/4(多子)",$M664*参照!$I$4,IF(AP664="1/4(工･農)",$M664*参照!$I$7,IF(AP664="3/3(多子)",$M664*参照!$I$4,IF(AP664="2/3(多子)",$M664*参照!$I$4,IF(AP664="1/3(多子)",$M664*参照!$I$4,IF(AP664="多子世帯",$M664*参照!$I$4,IF(AP664="対象外",0))))))))))</f>
        <v>0</v>
      </c>
      <c r="CO664" s="454" t="b">
        <f>IF(AQ664="3/3",$M664*参照!$I$4,IF(AQ664="2/3",$M664*参照!$I$5,IF(AQ664="1/3",$M664*参照!$I$6,IF(AQ664="1/4(多子)",$M664*参照!$I$4,IF(AQ664="1/4(工･農)",$M664*参照!$I$7,IF(AQ664="3/3(多子)",$M664*参照!$I$4,IF(AQ664="2/3(多子)",$M664*参照!$I$4,IF(AQ664="1/3(多子)",$M664*参照!$I$4,IF(AQ664="多子世帯",$M664*参照!$I$4,IF(AQ664="対象外",0))))))))))</f>
        <v>0</v>
      </c>
      <c r="CP664" s="454" t="b">
        <f>IF(AR664="3/3",$M664*参照!$I$4,IF(AR664="2/3",$M664*参照!$I$5,IF(AR664="1/3",$M664*参照!$I$6,IF(AR664="1/4(多子)",$M664*参照!$I$4,IF(AR664="1/4(工･農)",$M664*参照!$I$7,IF(AR664="3/3(多子)",$M664*参照!$I$4,IF(AR664="2/3(多子)",$M664*参照!$I$4,IF(AR664="1/3(多子)",$M664*参照!$I$4,IF(AR664="多子世帯",$M664*参照!$I$4,IF(AR664="対象外",0))))))))))</f>
        <v>0</v>
      </c>
      <c r="CQ664" s="455" t="b">
        <f>IF(AS664="3/3",$M664*参照!$I$4,IF(AS664="2/3",$M664*参照!$I$5,IF(AS664="1/3",$M664*参照!$I$6,IF(AS664="1/4(多子)",$M664*参照!$I$4,IF(AS664="1/4(工･農)",$M664*参照!$I$7,IF(AS664="3/3(多子)",$M664*参照!$I$4,IF(AS664="2/3(多子)",$M664*参照!$I$4,IF(AS664="1/3(多子)",$M664*参照!$I$4,IF(AS664="多子世帯",$M664*参照!$I$4,IF(AS664="対象外",0))))))))))</f>
        <v>0</v>
      </c>
      <c r="CR664" s="456">
        <f t="shared" si="535"/>
        <v>0</v>
      </c>
      <c r="CS664" s="66"/>
      <c r="CT664" s="147"/>
      <c r="CU664" s="147"/>
      <c r="CV664" s="147"/>
      <c r="CW664" s="147"/>
      <c r="CX664" s="147"/>
      <c r="CY664" s="149"/>
      <c r="CZ664" s="100"/>
      <c r="DA664" s="147"/>
      <c r="DB664" s="147"/>
      <c r="DC664" s="147"/>
      <c r="DD664" s="147"/>
      <c r="DE664" s="147"/>
      <c r="DF664" s="148">
        <f t="shared" si="536"/>
        <v>0</v>
      </c>
      <c r="DG664" s="77">
        <f>IF(CD664=0,0,(ROUNDUP(O664*(BU664*参照!$C$5+BV664*参照!$C$6+BW664*参照!$C$7+BX664*参照!$C$8+BY664*参照!$C$9+BZ664*参照!$C$10+CA664*参照!$C$11+CB664*参照!$C$12+CC664*参照!$C$13)/CD664,-2)))</f>
        <v>0</v>
      </c>
      <c r="DH664" s="136" t="str">
        <f t="shared" si="507"/>
        <v>B</v>
      </c>
    </row>
    <row r="665" spans="1:112" ht="14.4">
      <c r="A665" s="138">
        <v>624</v>
      </c>
      <c r="B665" s="354"/>
      <c r="C665" s="355"/>
      <c r="D665" s="213"/>
      <c r="E665" s="213"/>
      <c r="F665" s="185"/>
      <c r="G665" s="213"/>
      <c r="H665" s="355"/>
      <c r="I665" s="237">
        <v>0</v>
      </c>
      <c r="J665" s="236">
        <f t="shared" si="508"/>
        <v>0</v>
      </c>
      <c r="K665" s="387">
        <f>IF(D665="昼間",参照!$E$4,IF(D665="夜間等",参照!$E$5,IF(D665="通信",参照!$E$6,0)))</f>
        <v>0</v>
      </c>
      <c r="L665" s="240">
        <f t="shared" si="509"/>
        <v>0</v>
      </c>
      <c r="M665" s="241">
        <f t="shared" si="510"/>
        <v>0</v>
      </c>
      <c r="N665" s="238"/>
      <c r="O665" s="238">
        <f t="shared" si="511"/>
        <v>0</v>
      </c>
      <c r="P665" s="389">
        <v>0</v>
      </c>
      <c r="Q665" s="392">
        <f>IF(D665="昼間",参照!$F$4,IF(D665="夜間等",参照!$F$5,IF(D665="通信",参照!$F$6,0)))</f>
        <v>0</v>
      </c>
      <c r="R665" s="240">
        <f t="shared" si="512"/>
        <v>0</v>
      </c>
      <c r="S665" s="214"/>
      <c r="T665" s="384">
        <f t="shared" si="513"/>
        <v>0</v>
      </c>
      <c r="U665" s="382">
        <f t="shared" si="514"/>
        <v>0</v>
      </c>
      <c r="V665" s="380">
        <f t="shared" si="515"/>
        <v>0</v>
      </c>
      <c r="W665" s="378">
        <f t="shared" si="516"/>
        <v>0</v>
      </c>
      <c r="X665" s="386" t="str">
        <f t="shared" si="486"/>
        <v>0</v>
      </c>
      <c r="Y665" s="379">
        <f t="shared" si="517"/>
        <v>0</v>
      </c>
      <c r="Z665" s="441"/>
      <c r="AA665" s="441"/>
      <c r="AB665" s="445">
        <f t="shared" si="518"/>
        <v>0</v>
      </c>
      <c r="AC665" s="356">
        <f t="shared" si="519"/>
        <v>0</v>
      </c>
      <c r="AD665" s="123">
        <f t="shared" si="487"/>
        <v>0</v>
      </c>
      <c r="AE665" s="123">
        <f t="shared" si="488"/>
        <v>0</v>
      </c>
      <c r="AF665" s="183"/>
      <c r="AG665" s="32"/>
      <c r="AH665" s="97"/>
      <c r="AI665" s="33"/>
      <c r="AJ665" s="97"/>
      <c r="AK665" s="33"/>
      <c r="AL665" s="97"/>
      <c r="AM665" s="98"/>
      <c r="AN665" s="99"/>
      <c r="AO665" s="147"/>
      <c r="AP665" s="147"/>
      <c r="AQ665" s="147"/>
      <c r="AR665" s="147"/>
      <c r="AS665" s="33"/>
      <c r="AT665" s="308">
        <f t="shared" si="489"/>
        <v>0</v>
      </c>
      <c r="AU665" s="295">
        <f t="shared" si="490"/>
        <v>0</v>
      </c>
      <c r="AV665" s="295">
        <f t="shared" si="491"/>
        <v>0</v>
      </c>
      <c r="AW665" s="295">
        <f t="shared" si="492"/>
        <v>0</v>
      </c>
      <c r="AX665" s="295">
        <f t="shared" si="493"/>
        <v>0</v>
      </c>
      <c r="AY665" s="295">
        <f t="shared" si="494"/>
        <v>0</v>
      </c>
      <c r="AZ665" s="295">
        <f t="shared" si="495"/>
        <v>0</v>
      </c>
      <c r="BA665" s="295">
        <f t="shared" si="496"/>
        <v>0</v>
      </c>
      <c r="BB665" s="310">
        <f t="shared" si="497"/>
        <v>0</v>
      </c>
      <c r="BC665" s="308">
        <f t="shared" si="498"/>
        <v>0</v>
      </c>
      <c r="BD665" s="308">
        <f t="shared" si="499"/>
        <v>0</v>
      </c>
      <c r="BE665" s="295">
        <f t="shared" si="500"/>
        <v>0</v>
      </c>
      <c r="BF665" s="308">
        <f t="shared" si="501"/>
        <v>0</v>
      </c>
      <c r="BG665" s="295">
        <f t="shared" si="502"/>
        <v>0</v>
      </c>
      <c r="BH665" s="308">
        <f t="shared" si="503"/>
        <v>0</v>
      </c>
      <c r="BI665" s="295">
        <f t="shared" si="504"/>
        <v>0</v>
      </c>
      <c r="BJ665" s="295">
        <f t="shared" si="505"/>
        <v>0</v>
      </c>
      <c r="BK665" s="310">
        <f t="shared" si="506"/>
        <v>0</v>
      </c>
      <c r="BL665" s="317">
        <f t="shared" si="520"/>
        <v>0</v>
      </c>
      <c r="BM665" s="299">
        <f t="shared" si="520"/>
        <v>0</v>
      </c>
      <c r="BN665" s="299">
        <f t="shared" si="521"/>
        <v>0</v>
      </c>
      <c r="BO665" s="299">
        <f t="shared" si="520"/>
        <v>0</v>
      </c>
      <c r="BP665" s="299">
        <f t="shared" si="522"/>
        <v>0</v>
      </c>
      <c r="BQ665" s="299">
        <f t="shared" si="520"/>
        <v>0</v>
      </c>
      <c r="BR665" s="299">
        <f t="shared" si="523"/>
        <v>0</v>
      </c>
      <c r="BS665" s="299">
        <f t="shared" si="524"/>
        <v>0</v>
      </c>
      <c r="BT665" s="318">
        <f t="shared" si="524"/>
        <v>0</v>
      </c>
      <c r="BU665" s="450">
        <f t="shared" si="525"/>
        <v>0</v>
      </c>
      <c r="BV665" s="451">
        <f t="shared" si="526"/>
        <v>0</v>
      </c>
      <c r="BW665" s="451">
        <f t="shared" si="527"/>
        <v>0</v>
      </c>
      <c r="BX665" s="451">
        <f t="shared" si="528"/>
        <v>0</v>
      </c>
      <c r="BY665" s="451">
        <f t="shared" si="529"/>
        <v>0</v>
      </c>
      <c r="BZ665" s="451">
        <f t="shared" si="530"/>
        <v>0</v>
      </c>
      <c r="CA665" s="451">
        <f t="shared" si="531"/>
        <v>0</v>
      </c>
      <c r="CB665" s="451">
        <f t="shared" si="532"/>
        <v>0</v>
      </c>
      <c r="CC665" s="451">
        <f t="shared" si="533"/>
        <v>0</v>
      </c>
      <c r="CD665" s="452">
        <f t="shared" si="534"/>
        <v>0</v>
      </c>
      <c r="CE665" s="453">
        <f>IF($AF665="3/3",$R665*参照!$J$4,IF($AF665="2/3",$R665*参照!$J$5,IF($AF665="1/3",$R665*参照!$J$6,IF($AF665="1/4(多子)",$R665*参照!$J$4,IF($AF665="1/4(工･農)",$R665*参照!$J$7,IF($AF665="3/3(多子)",$R665*参照!$J$4,IF($AF665="2/3(多子)",$R665*参照!$J$4,IF($AF665="1/3(多子)",$R665*参照!$J$4,IF($AF665="多子世帯",$R665*参照!$J$4,)))))))))</f>
        <v>0</v>
      </c>
      <c r="CF665" s="454" t="b">
        <f>IF(AH665="3/3",$M665*参照!$I$4,IF(AH665="2/3",$M665*参照!$I$5,IF(AH665="1/3",$M665*参照!$I$6,IF(AH665="1/4(多子)",$M665*参照!$I$4,IF(AH665="1/4(工･農)",$M665*参照!$I$7,IF(AH665="3/3(多子)",$M665*参照!$I$4,IF(AH665="2/3(多子)",$M665*参照!$I$4,IF(AH665="1/3(多子)",$M665*参照!$I$4,IF(AH665="多子世帯",$M665*参照!$I$4,IF(AH665="対象外",0))))))))))</f>
        <v>0</v>
      </c>
      <c r="CG665" s="454" t="b">
        <f>IF(AI665="3/3",$M665*参照!$I$4,IF(AI665="2/3",$M665*参照!$I$5,IF(AI665="1/3",$M665*参照!$I$6,IF(AI665="1/4(多子)",$M665*参照!$I$4,IF(AI665="1/4(工･農)",$M665*参照!$I$7,IF(AI665="3/3(多子)",$M665*参照!$I$4,IF(AI665="2/3(多子)",$M665*参照!$I$4,IF(AI665="1/3(多子)",$M665*参照!$I$4,IF(AI665="多子世帯",$M665*参照!$I$4,IF(AI665="対象外",0))))))))))</f>
        <v>0</v>
      </c>
      <c r="CH665" s="454" t="b">
        <f>IF(AJ665="3/3",$M665*参照!$I$4,IF(AJ665="2/3",$M665*参照!$I$5,IF(AJ665="1/3",$M665*参照!$I$6,IF(AJ665="1/4(多子)",$M665*参照!$I$4,IF(AJ665="1/4(工･農)",$M665*参照!$I$7,IF(AJ665="3/3(多子)",$M665*参照!$I$4,IF(AJ665="2/3(多子)",$M665*参照!$I$4,IF(AJ665="1/3(多子)",$M665*参照!$I$4,IF(AJ665="多子世帯",$M665*参照!$I$4,IF(AJ665="対象外",0))))))))))</f>
        <v>0</v>
      </c>
      <c r="CI665" s="454" t="b">
        <f>IF(AK665="3/3",$M665*参照!$I$4,IF(AK665="2/3",$M665*参照!$I$5,IF(AK665="1/3",$M665*参照!$I$6,IF(AK665="1/4(多子)",$M665*参照!$I$4,IF(AK665="1/4(工･農)",$M665*参照!$I$7,IF(AK665="3/3(多子)",$M665*参照!$I$4,IF(AK665="2/3(多子)",$M665*参照!$I$4,IF(AK665="1/3(多子)",$M665*参照!$I$4,IF(AK665="多子世帯",$M665*参照!$I$4,IF(AK665="対象外",0))))))))))</f>
        <v>0</v>
      </c>
      <c r="CJ665" s="454" t="b">
        <f>IF(AL665="3/3",$M665*参照!$I$4,IF(AL665="2/3",$M665*参照!$I$5,IF(AL665="1/3",$M665*参照!$I$6,IF(AL665="1/4(多子)",$M665*参照!$I$4,IF(AL665="1/4(工･農)",$M665*参照!$I$7,IF(AL665="3/3(多子)",$M665*参照!$I$4,IF(AL665="2/3(多子)",$M665*参照!$I$4,IF(AL665="1/3(多子)",$M665*参照!$I$4,IF(AL665="多子世帯",$M665*参照!$I$4,IF(AL665="対象外",0))))))))))</f>
        <v>0</v>
      </c>
      <c r="CK665" s="454" t="b">
        <f>IF(AM665="3/3",$M665*参照!$I$4,IF(AM665="2/3",$M665*参照!$I$5,IF(AM665="1/3",$M665*参照!$I$6,IF(AM665="1/4(多子)",$M665*参照!$I$4,IF(AM665="1/4(工･農)",$M665*参照!$I$7,IF(AM665="3/3(多子)",$M665*参照!$I$4,IF(AM665="2/3(多子)",$M665*参照!$I$4,IF(AM665="1/3(多子)",$M665*参照!$I$4,IF(AM665="多子世帯",$M665*参照!$I$4,IF(AM665="対象外",0))))))))))</f>
        <v>0</v>
      </c>
      <c r="CL665" s="454" t="b">
        <f>IF(AN665="3/3",$M665*参照!$I$4,IF(AN665="2/3",$M665*参照!$I$5,IF(AN665="1/3",$M665*参照!$I$6,IF(AN665="1/4(多子)",$M665*参照!$I$4,IF(AN665="1/4(工･農)",$M665*参照!$I$7,IF(AN665="3/3(多子)",$M665*参照!$I$4,IF(AN665="2/3(多子)",$M665*参照!$I$4,IF(AN665="1/3(多子)",$M665*参照!$I$4,IF(AN665="多子世帯",$M665*参照!$I$4,IF(AN665="対象外",0))))))))))</f>
        <v>0</v>
      </c>
      <c r="CM665" s="454" t="b">
        <f>IF(AO665="3/3",$M665*参照!$I$4,IF(AO665="2/3",$M665*参照!$I$5,IF(AO665="1/3",$M665*参照!$I$6,IF(AO665="1/4(多子)",$M665*参照!$I$4,IF(AO665="1/4(工･農)",$M665*参照!$I$7,IF(AO665="3/3(多子)",$M665*参照!$I$4,IF(AO665="2/3(多子)",$M665*参照!$I$4,IF(AO665="1/3(多子)",$M665*参照!$I$4,IF(AO665="多子世帯",$M665*参照!$I$4,IF(AO665="対象外",0))))))))))</f>
        <v>0</v>
      </c>
      <c r="CN665" s="454" t="b">
        <f>IF(AP665="3/3",$M665*参照!$I$4,IF(AP665="2/3",$M665*参照!$I$5,IF(AP665="1/3",$M665*参照!$I$6,IF(AP665="1/4(多子)",$M665*参照!$I$4,IF(AP665="1/4(工･農)",$M665*参照!$I$7,IF(AP665="3/3(多子)",$M665*参照!$I$4,IF(AP665="2/3(多子)",$M665*参照!$I$4,IF(AP665="1/3(多子)",$M665*参照!$I$4,IF(AP665="多子世帯",$M665*参照!$I$4,IF(AP665="対象外",0))))))))))</f>
        <v>0</v>
      </c>
      <c r="CO665" s="454" t="b">
        <f>IF(AQ665="3/3",$M665*参照!$I$4,IF(AQ665="2/3",$M665*参照!$I$5,IF(AQ665="1/3",$M665*参照!$I$6,IF(AQ665="1/4(多子)",$M665*参照!$I$4,IF(AQ665="1/4(工･農)",$M665*参照!$I$7,IF(AQ665="3/3(多子)",$M665*参照!$I$4,IF(AQ665="2/3(多子)",$M665*参照!$I$4,IF(AQ665="1/3(多子)",$M665*参照!$I$4,IF(AQ665="多子世帯",$M665*参照!$I$4,IF(AQ665="対象外",0))))))))))</f>
        <v>0</v>
      </c>
      <c r="CP665" s="454" t="b">
        <f>IF(AR665="3/3",$M665*参照!$I$4,IF(AR665="2/3",$M665*参照!$I$5,IF(AR665="1/3",$M665*参照!$I$6,IF(AR665="1/4(多子)",$M665*参照!$I$4,IF(AR665="1/4(工･農)",$M665*参照!$I$7,IF(AR665="3/3(多子)",$M665*参照!$I$4,IF(AR665="2/3(多子)",$M665*参照!$I$4,IF(AR665="1/3(多子)",$M665*参照!$I$4,IF(AR665="多子世帯",$M665*参照!$I$4,IF(AR665="対象外",0))))))))))</f>
        <v>0</v>
      </c>
      <c r="CQ665" s="455" t="b">
        <f>IF(AS665="3/3",$M665*参照!$I$4,IF(AS665="2/3",$M665*参照!$I$5,IF(AS665="1/3",$M665*参照!$I$6,IF(AS665="1/4(多子)",$M665*参照!$I$4,IF(AS665="1/4(工･農)",$M665*参照!$I$7,IF(AS665="3/3(多子)",$M665*参照!$I$4,IF(AS665="2/3(多子)",$M665*参照!$I$4,IF(AS665="1/3(多子)",$M665*参照!$I$4,IF(AS665="多子世帯",$M665*参照!$I$4,IF(AS665="対象外",0))))))))))</f>
        <v>0</v>
      </c>
      <c r="CR665" s="456">
        <f t="shared" si="535"/>
        <v>0</v>
      </c>
      <c r="CS665" s="66"/>
      <c r="CT665" s="147"/>
      <c r="CU665" s="147"/>
      <c r="CV665" s="147"/>
      <c r="CW665" s="147"/>
      <c r="CX665" s="147"/>
      <c r="CY665" s="149"/>
      <c r="CZ665" s="100"/>
      <c r="DA665" s="147"/>
      <c r="DB665" s="147"/>
      <c r="DC665" s="147"/>
      <c r="DD665" s="147"/>
      <c r="DE665" s="147"/>
      <c r="DF665" s="148">
        <f t="shared" si="536"/>
        <v>0</v>
      </c>
      <c r="DG665" s="77">
        <f>IF(CD665=0,0,(ROUNDUP(O665*(BU665*参照!$C$5+BV665*参照!$C$6+BW665*参照!$C$7+BX665*参照!$C$8+BY665*参照!$C$9+BZ665*参照!$C$10+CA665*参照!$C$11+CB665*参照!$C$12+CC665*参照!$C$13)/CD665,-2)))</f>
        <v>0</v>
      </c>
      <c r="DH665" s="136" t="str">
        <f t="shared" si="507"/>
        <v>B</v>
      </c>
    </row>
    <row r="666" spans="1:112" ht="14.4">
      <c r="A666" s="138">
        <v>625</v>
      </c>
      <c r="B666" s="354"/>
      <c r="C666" s="355"/>
      <c r="D666" s="213"/>
      <c r="E666" s="213"/>
      <c r="F666" s="185"/>
      <c r="G666" s="213"/>
      <c r="H666" s="355"/>
      <c r="I666" s="237">
        <v>0</v>
      </c>
      <c r="J666" s="236">
        <f t="shared" si="508"/>
        <v>0</v>
      </c>
      <c r="K666" s="387">
        <f>IF(D666="昼間",参照!$E$4,IF(D666="夜間等",参照!$E$5,IF(D666="通信",参照!$E$6,0)))</f>
        <v>0</v>
      </c>
      <c r="L666" s="240">
        <f t="shared" si="509"/>
        <v>0</v>
      </c>
      <c r="M666" s="241">
        <f t="shared" si="510"/>
        <v>0</v>
      </c>
      <c r="N666" s="238"/>
      <c r="O666" s="238">
        <f t="shared" si="511"/>
        <v>0</v>
      </c>
      <c r="P666" s="389">
        <v>0</v>
      </c>
      <c r="Q666" s="392">
        <f>IF(D666="昼間",参照!$F$4,IF(D666="夜間等",参照!$F$5,IF(D666="通信",参照!$F$6,0)))</f>
        <v>0</v>
      </c>
      <c r="R666" s="240">
        <f t="shared" si="512"/>
        <v>0</v>
      </c>
      <c r="S666" s="214"/>
      <c r="T666" s="384">
        <f t="shared" si="513"/>
        <v>0</v>
      </c>
      <c r="U666" s="382">
        <f t="shared" si="514"/>
        <v>0</v>
      </c>
      <c r="V666" s="380">
        <f t="shared" si="515"/>
        <v>0</v>
      </c>
      <c r="W666" s="378">
        <f t="shared" si="516"/>
        <v>0</v>
      </c>
      <c r="X666" s="386" t="str">
        <f t="shared" si="486"/>
        <v>0</v>
      </c>
      <c r="Y666" s="379">
        <f t="shared" si="517"/>
        <v>0</v>
      </c>
      <c r="Z666" s="441"/>
      <c r="AA666" s="441"/>
      <c r="AB666" s="445">
        <f t="shared" si="518"/>
        <v>0</v>
      </c>
      <c r="AC666" s="356">
        <f t="shared" si="519"/>
        <v>0</v>
      </c>
      <c r="AD666" s="123">
        <f t="shared" si="487"/>
        <v>0</v>
      </c>
      <c r="AE666" s="123">
        <f t="shared" si="488"/>
        <v>0</v>
      </c>
      <c r="AF666" s="183"/>
      <c r="AG666" s="32"/>
      <c r="AH666" s="97"/>
      <c r="AI666" s="33"/>
      <c r="AJ666" s="97"/>
      <c r="AK666" s="33"/>
      <c r="AL666" s="97"/>
      <c r="AM666" s="98"/>
      <c r="AN666" s="99"/>
      <c r="AO666" s="147"/>
      <c r="AP666" s="147"/>
      <c r="AQ666" s="147"/>
      <c r="AR666" s="147"/>
      <c r="AS666" s="33"/>
      <c r="AT666" s="308">
        <f t="shared" si="489"/>
        <v>0</v>
      </c>
      <c r="AU666" s="295">
        <f t="shared" si="490"/>
        <v>0</v>
      </c>
      <c r="AV666" s="295">
        <f t="shared" si="491"/>
        <v>0</v>
      </c>
      <c r="AW666" s="295">
        <f t="shared" si="492"/>
        <v>0</v>
      </c>
      <c r="AX666" s="295">
        <f t="shared" si="493"/>
        <v>0</v>
      </c>
      <c r="AY666" s="295">
        <f t="shared" si="494"/>
        <v>0</v>
      </c>
      <c r="AZ666" s="295">
        <f t="shared" si="495"/>
        <v>0</v>
      </c>
      <c r="BA666" s="295">
        <f t="shared" si="496"/>
        <v>0</v>
      </c>
      <c r="BB666" s="310">
        <f t="shared" si="497"/>
        <v>0</v>
      </c>
      <c r="BC666" s="308">
        <f t="shared" si="498"/>
        <v>0</v>
      </c>
      <c r="BD666" s="308">
        <f t="shared" si="499"/>
        <v>0</v>
      </c>
      <c r="BE666" s="295">
        <f t="shared" si="500"/>
        <v>0</v>
      </c>
      <c r="BF666" s="308">
        <f t="shared" si="501"/>
        <v>0</v>
      </c>
      <c r="BG666" s="295">
        <f t="shared" si="502"/>
        <v>0</v>
      </c>
      <c r="BH666" s="308">
        <f t="shared" si="503"/>
        <v>0</v>
      </c>
      <c r="BI666" s="295">
        <f t="shared" si="504"/>
        <v>0</v>
      </c>
      <c r="BJ666" s="295">
        <f t="shared" si="505"/>
        <v>0</v>
      </c>
      <c r="BK666" s="310">
        <f t="shared" si="506"/>
        <v>0</v>
      </c>
      <c r="BL666" s="317">
        <f t="shared" si="520"/>
        <v>0</v>
      </c>
      <c r="BM666" s="299">
        <f t="shared" si="520"/>
        <v>0</v>
      </c>
      <c r="BN666" s="299">
        <f t="shared" si="521"/>
        <v>0</v>
      </c>
      <c r="BO666" s="299">
        <f t="shared" si="520"/>
        <v>0</v>
      </c>
      <c r="BP666" s="299">
        <f t="shared" si="522"/>
        <v>0</v>
      </c>
      <c r="BQ666" s="299">
        <f t="shared" si="520"/>
        <v>0</v>
      </c>
      <c r="BR666" s="299">
        <f t="shared" si="523"/>
        <v>0</v>
      </c>
      <c r="BS666" s="299">
        <f t="shared" si="524"/>
        <v>0</v>
      </c>
      <c r="BT666" s="318">
        <f t="shared" si="524"/>
        <v>0</v>
      </c>
      <c r="BU666" s="450">
        <f t="shared" si="525"/>
        <v>0</v>
      </c>
      <c r="BV666" s="451">
        <f t="shared" si="526"/>
        <v>0</v>
      </c>
      <c r="BW666" s="451">
        <f t="shared" si="527"/>
        <v>0</v>
      </c>
      <c r="BX666" s="451">
        <f t="shared" si="528"/>
        <v>0</v>
      </c>
      <c r="BY666" s="451">
        <f t="shared" si="529"/>
        <v>0</v>
      </c>
      <c r="BZ666" s="451">
        <f t="shared" si="530"/>
        <v>0</v>
      </c>
      <c r="CA666" s="451">
        <f t="shared" si="531"/>
        <v>0</v>
      </c>
      <c r="CB666" s="451">
        <f t="shared" si="532"/>
        <v>0</v>
      </c>
      <c r="CC666" s="451">
        <f t="shared" si="533"/>
        <v>0</v>
      </c>
      <c r="CD666" s="452">
        <f t="shared" si="534"/>
        <v>0</v>
      </c>
      <c r="CE666" s="453">
        <f>IF($AF666="3/3",$R666*参照!$J$4,IF($AF666="2/3",$R666*参照!$J$5,IF($AF666="1/3",$R666*参照!$J$6,IF($AF666="1/4(多子)",$R666*参照!$J$4,IF($AF666="1/4(工･農)",$R666*参照!$J$7,IF($AF666="3/3(多子)",$R666*参照!$J$4,IF($AF666="2/3(多子)",$R666*参照!$J$4,IF($AF666="1/3(多子)",$R666*参照!$J$4,IF($AF666="多子世帯",$R666*参照!$J$4,)))))))))</f>
        <v>0</v>
      </c>
      <c r="CF666" s="454" t="b">
        <f>IF(AH666="3/3",$M666*参照!$I$4,IF(AH666="2/3",$M666*参照!$I$5,IF(AH666="1/3",$M666*参照!$I$6,IF(AH666="1/4(多子)",$M666*参照!$I$4,IF(AH666="1/4(工･農)",$M666*参照!$I$7,IF(AH666="3/3(多子)",$M666*参照!$I$4,IF(AH666="2/3(多子)",$M666*参照!$I$4,IF(AH666="1/3(多子)",$M666*参照!$I$4,IF(AH666="多子世帯",$M666*参照!$I$4,IF(AH666="対象外",0))))))))))</f>
        <v>0</v>
      </c>
      <c r="CG666" s="454" t="b">
        <f>IF(AI666="3/3",$M666*参照!$I$4,IF(AI666="2/3",$M666*参照!$I$5,IF(AI666="1/3",$M666*参照!$I$6,IF(AI666="1/4(多子)",$M666*参照!$I$4,IF(AI666="1/4(工･農)",$M666*参照!$I$7,IF(AI666="3/3(多子)",$M666*参照!$I$4,IF(AI666="2/3(多子)",$M666*参照!$I$4,IF(AI666="1/3(多子)",$M666*参照!$I$4,IF(AI666="多子世帯",$M666*参照!$I$4,IF(AI666="対象外",0))))))))))</f>
        <v>0</v>
      </c>
      <c r="CH666" s="454" t="b">
        <f>IF(AJ666="3/3",$M666*参照!$I$4,IF(AJ666="2/3",$M666*参照!$I$5,IF(AJ666="1/3",$M666*参照!$I$6,IF(AJ666="1/4(多子)",$M666*参照!$I$4,IF(AJ666="1/4(工･農)",$M666*参照!$I$7,IF(AJ666="3/3(多子)",$M666*参照!$I$4,IF(AJ666="2/3(多子)",$M666*参照!$I$4,IF(AJ666="1/3(多子)",$M666*参照!$I$4,IF(AJ666="多子世帯",$M666*参照!$I$4,IF(AJ666="対象外",0))))))))))</f>
        <v>0</v>
      </c>
      <c r="CI666" s="454" t="b">
        <f>IF(AK666="3/3",$M666*参照!$I$4,IF(AK666="2/3",$M666*参照!$I$5,IF(AK666="1/3",$M666*参照!$I$6,IF(AK666="1/4(多子)",$M666*参照!$I$4,IF(AK666="1/4(工･農)",$M666*参照!$I$7,IF(AK666="3/3(多子)",$M666*参照!$I$4,IF(AK666="2/3(多子)",$M666*参照!$I$4,IF(AK666="1/3(多子)",$M666*参照!$I$4,IF(AK666="多子世帯",$M666*参照!$I$4,IF(AK666="対象外",0))))))))))</f>
        <v>0</v>
      </c>
      <c r="CJ666" s="454" t="b">
        <f>IF(AL666="3/3",$M666*参照!$I$4,IF(AL666="2/3",$M666*参照!$I$5,IF(AL666="1/3",$M666*参照!$I$6,IF(AL666="1/4(多子)",$M666*参照!$I$4,IF(AL666="1/4(工･農)",$M666*参照!$I$7,IF(AL666="3/3(多子)",$M666*参照!$I$4,IF(AL666="2/3(多子)",$M666*参照!$I$4,IF(AL666="1/3(多子)",$M666*参照!$I$4,IF(AL666="多子世帯",$M666*参照!$I$4,IF(AL666="対象外",0))))))))))</f>
        <v>0</v>
      </c>
      <c r="CK666" s="454" t="b">
        <f>IF(AM666="3/3",$M666*参照!$I$4,IF(AM666="2/3",$M666*参照!$I$5,IF(AM666="1/3",$M666*参照!$I$6,IF(AM666="1/4(多子)",$M666*参照!$I$4,IF(AM666="1/4(工･農)",$M666*参照!$I$7,IF(AM666="3/3(多子)",$M666*参照!$I$4,IF(AM666="2/3(多子)",$M666*参照!$I$4,IF(AM666="1/3(多子)",$M666*参照!$I$4,IF(AM666="多子世帯",$M666*参照!$I$4,IF(AM666="対象外",0))))))))))</f>
        <v>0</v>
      </c>
      <c r="CL666" s="454" t="b">
        <f>IF(AN666="3/3",$M666*参照!$I$4,IF(AN666="2/3",$M666*参照!$I$5,IF(AN666="1/3",$M666*参照!$I$6,IF(AN666="1/4(多子)",$M666*参照!$I$4,IF(AN666="1/4(工･農)",$M666*参照!$I$7,IF(AN666="3/3(多子)",$M666*参照!$I$4,IF(AN666="2/3(多子)",$M666*参照!$I$4,IF(AN666="1/3(多子)",$M666*参照!$I$4,IF(AN666="多子世帯",$M666*参照!$I$4,IF(AN666="対象外",0))))))))))</f>
        <v>0</v>
      </c>
      <c r="CM666" s="454" t="b">
        <f>IF(AO666="3/3",$M666*参照!$I$4,IF(AO666="2/3",$M666*参照!$I$5,IF(AO666="1/3",$M666*参照!$I$6,IF(AO666="1/4(多子)",$M666*参照!$I$4,IF(AO666="1/4(工･農)",$M666*参照!$I$7,IF(AO666="3/3(多子)",$M666*参照!$I$4,IF(AO666="2/3(多子)",$M666*参照!$I$4,IF(AO666="1/3(多子)",$M666*参照!$I$4,IF(AO666="多子世帯",$M666*参照!$I$4,IF(AO666="対象外",0))))))))))</f>
        <v>0</v>
      </c>
      <c r="CN666" s="454" t="b">
        <f>IF(AP666="3/3",$M666*参照!$I$4,IF(AP666="2/3",$M666*参照!$I$5,IF(AP666="1/3",$M666*参照!$I$6,IF(AP666="1/4(多子)",$M666*参照!$I$4,IF(AP666="1/4(工･農)",$M666*参照!$I$7,IF(AP666="3/3(多子)",$M666*参照!$I$4,IF(AP666="2/3(多子)",$M666*参照!$I$4,IF(AP666="1/3(多子)",$M666*参照!$I$4,IF(AP666="多子世帯",$M666*参照!$I$4,IF(AP666="対象外",0))))))))))</f>
        <v>0</v>
      </c>
      <c r="CO666" s="454" t="b">
        <f>IF(AQ666="3/3",$M666*参照!$I$4,IF(AQ666="2/3",$M666*参照!$I$5,IF(AQ666="1/3",$M666*参照!$I$6,IF(AQ666="1/4(多子)",$M666*参照!$I$4,IF(AQ666="1/4(工･農)",$M666*参照!$I$7,IF(AQ666="3/3(多子)",$M666*参照!$I$4,IF(AQ666="2/3(多子)",$M666*参照!$I$4,IF(AQ666="1/3(多子)",$M666*参照!$I$4,IF(AQ666="多子世帯",$M666*参照!$I$4,IF(AQ666="対象外",0))))))))))</f>
        <v>0</v>
      </c>
      <c r="CP666" s="454" t="b">
        <f>IF(AR666="3/3",$M666*参照!$I$4,IF(AR666="2/3",$M666*参照!$I$5,IF(AR666="1/3",$M666*参照!$I$6,IF(AR666="1/4(多子)",$M666*参照!$I$4,IF(AR666="1/4(工･農)",$M666*参照!$I$7,IF(AR666="3/3(多子)",$M666*参照!$I$4,IF(AR666="2/3(多子)",$M666*参照!$I$4,IF(AR666="1/3(多子)",$M666*参照!$I$4,IF(AR666="多子世帯",$M666*参照!$I$4,IF(AR666="対象外",0))))))))))</f>
        <v>0</v>
      </c>
      <c r="CQ666" s="455" t="b">
        <f>IF(AS666="3/3",$M666*参照!$I$4,IF(AS666="2/3",$M666*参照!$I$5,IF(AS666="1/3",$M666*参照!$I$6,IF(AS666="1/4(多子)",$M666*参照!$I$4,IF(AS666="1/4(工･農)",$M666*参照!$I$7,IF(AS666="3/3(多子)",$M666*参照!$I$4,IF(AS666="2/3(多子)",$M666*参照!$I$4,IF(AS666="1/3(多子)",$M666*参照!$I$4,IF(AS666="多子世帯",$M666*参照!$I$4,IF(AS666="対象外",0))))))))))</f>
        <v>0</v>
      </c>
      <c r="CR666" s="456">
        <f t="shared" si="535"/>
        <v>0</v>
      </c>
      <c r="CS666" s="66"/>
      <c r="CT666" s="147"/>
      <c r="CU666" s="147"/>
      <c r="CV666" s="147"/>
      <c r="CW666" s="147"/>
      <c r="CX666" s="147"/>
      <c r="CY666" s="149"/>
      <c r="CZ666" s="100"/>
      <c r="DA666" s="147"/>
      <c r="DB666" s="147"/>
      <c r="DC666" s="147"/>
      <c r="DD666" s="147"/>
      <c r="DE666" s="147"/>
      <c r="DF666" s="148">
        <f t="shared" si="536"/>
        <v>0</v>
      </c>
      <c r="DG666" s="77">
        <f>IF(CD666=0,0,(ROUNDUP(O666*(BU666*参照!$C$5+BV666*参照!$C$6+BW666*参照!$C$7+BX666*参照!$C$8+BY666*参照!$C$9+BZ666*参照!$C$10+CA666*参照!$C$11+CB666*参照!$C$12+CC666*参照!$C$13)/CD666,-2)))</f>
        <v>0</v>
      </c>
      <c r="DH666" s="136" t="str">
        <f t="shared" si="507"/>
        <v>B</v>
      </c>
    </row>
    <row r="667" spans="1:112" ht="14.4">
      <c r="A667" s="138">
        <v>626</v>
      </c>
      <c r="B667" s="354"/>
      <c r="C667" s="355"/>
      <c r="D667" s="213"/>
      <c r="E667" s="213"/>
      <c r="F667" s="185"/>
      <c r="G667" s="213"/>
      <c r="H667" s="355"/>
      <c r="I667" s="237">
        <v>0</v>
      </c>
      <c r="J667" s="236">
        <f t="shared" si="508"/>
        <v>0</v>
      </c>
      <c r="K667" s="387">
        <f>IF(D667="昼間",参照!$E$4,IF(D667="夜間等",参照!$E$5,IF(D667="通信",参照!$E$6,0)))</f>
        <v>0</v>
      </c>
      <c r="L667" s="240">
        <f t="shared" si="509"/>
        <v>0</v>
      </c>
      <c r="M667" s="241">
        <f t="shared" si="510"/>
        <v>0</v>
      </c>
      <c r="N667" s="238"/>
      <c r="O667" s="238">
        <f t="shared" si="511"/>
        <v>0</v>
      </c>
      <c r="P667" s="389">
        <v>0</v>
      </c>
      <c r="Q667" s="392">
        <f>IF(D667="昼間",参照!$F$4,IF(D667="夜間等",参照!$F$5,IF(D667="通信",参照!$F$6,0)))</f>
        <v>0</v>
      </c>
      <c r="R667" s="240">
        <f t="shared" si="512"/>
        <v>0</v>
      </c>
      <c r="S667" s="214"/>
      <c r="T667" s="384">
        <f t="shared" si="513"/>
        <v>0</v>
      </c>
      <c r="U667" s="382">
        <f t="shared" si="514"/>
        <v>0</v>
      </c>
      <c r="V667" s="380">
        <f t="shared" si="515"/>
        <v>0</v>
      </c>
      <c r="W667" s="378">
        <f t="shared" si="516"/>
        <v>0</v>
      </c>
      <c r="X667" s="386" t="str">
        <f t="shared" si="486"/>
        <v>0</v>
      </c>
      <c r="Y667" s="379">
        <f t="shared" si="517"/>
        <v>0</v>
      </c>
      <c r="Z667" s="441"/>
      <c r="AA667" s="441"/>
      <c r="AB667" s="445">
        <f t="shared" si="518"/>
        <v>0</v>
      </c>
      <c r="AC667" s="356">
        <f t="shared" si="519"/>
        <v>0</v>
      </c>
      <c r="AD667" s="123">
        <f t="shared" si="487"/>
        <v>0</v>
      </c>
      <c r="AE667" s="123">
        <f t="shared" si="488"/>
        <v>0</v>
      </c>
      <c r="AF667" s="183"/>
      <c r="AG667" s="32"/>
      <c r="AH667" s="97"/>
      <c r="AI667" s="33"/>
      <c r="AJ667" s="97"/>
      <c r="AK667" s="33"/>
      <c r="AL667" s="97"/>
      <c r="AM667" s="98"/>
      <c r="AN667" s="99"/>
      <c r="AO667" s="147"/>
      <c r="AP667" s="147"/>
      <c r="AQ667" s="147"/>
      <c r="AR667" s="147"/>
      <c r="AS667" s="33"/>
      <c r="AT667" s="308">
        <f t="shared" si="489"/>
        <v>0</v>
      </c>
      <c r="AU667" s="295">
        <f t="shared" si="490"/>
        <v>0</v>
      </c>
      <c r="AV667" s="295">
        <f t="shared" si="491"/>
        <v>0</v>
      </c>
      <c r="AW667" s="295">
        <f t="shared" si="492"/>
        <v>0</v>
      </c>
      <c r="AX667" s="295">
        <f t="shared" si="493"/>
        <v>0</v>
      </c>
      <c r="AY667" s="295">
        <f t="shared" si="494"/>
        <v>0</v>
      </c>
      <c r="AZ667" s="295">
        <f t="shared" si="495"/>
        <v>0</v>
      </c>
      <c r="BA667" s="295">
        <f t="shared" si="496"/>
        <v>0</v>
      </c>
      <c r="BB667" s="310">
        <f t="shared" si="497"/>
        <v>0</v>
      </c>
      <c r="BC667" s="308">
        <f t="shared" si="498"/>
        <v>0</v>
      </c>
      <c r="BD667" s="308">
        <f t="shared" si="499"/>
        <v>0</v>
      </c>
      <c r="BE667" s="295">
        <f t="shared" si="500"/>
        <v>0</v>
      </c>
      <c r="BF667" s="308">
        <f t="shared" si="501"/>
        <v>0</v>
      </c>
      <c r="BG667" s="295">
        <f t="shared" si="502"/>
        <v>0</v>
      </c>
      <c r="BH667" s="308">
        <f t="shared" si="503"/>
        <v>0</v>
      </c>
      <c r="BI667" s="295">
        <f t="shared" si="504"/>
        <v>0</v>
      </c>
      <c r="BJ667" s="295">
        <f t="shared" si="505"/>
        <v>0</v>
      </c>
      <c r="BK667" s="310">
        <f t="shared" si="506"/>
        <v>0</v>
      </c>
      <c r="BL667" s="317">
        <f t="shared" si="520"/>
        <v>0</v>
      </c>
      <c r="BM667" s="299">
        <f t="shared" si="520"/>
        <v>0</v>
      </c>
      <c r="BN667" s="299">
        <f t="shared" si="521"/>
        <v>0</v>
      </c>
      <c r="BO667" s="299">
        <f t="shared" si="520"/>
        <v>0</v>
      </c>
      <c r="BP667" s="299">
        <f t="shared" si="522"/>
        <v>0</v>
      </c>
      <c r="BQ667" s="299">
        <f t="shared" si="520"/>
        <v>0</v>
      </c>
      <c r="BR667" s="299">
        <f t="shared" si="523"/>
        <v>0</v>
      </c>
      <c r="BS667" s="299">
        <f t="shared" si="524"/>
        <v>0</v>
      </c>
      <c r="BT667" s="318">
        <f t="shared" si="524"/>
        <v>0</v>
      </c>
      <c r="BU667" s="450">
        <f t="shared" si="525"/>
        <v>0</v>
      </c>
      <c r="BV667" s="451">
        <f t="shared" si="526"/>
        <v>0</v>
      </c>
      <c r="BW667" s="451">
        <f t="shared" si="527"/>
        <v>0</v>
      </c>
      <c r="BX667" s="451">
        <f t="shared" si="528"/>
        <v>0</v>
      </c>
      <c r="BY667" s="451">
        <f t="shared" si="529"/>
        <v>0</v>
      </c>
      <c r="BZ667" s="451">
        <f t="shared" si="530"/>
        <v>0</v>
      </c>
      <c r="CA667" s="451">
        <f t="shared" si="531"/>
        <v>0</v>
      </c>
      <c r="CB667" s="451">
        <f t="shared" si="532"/>
        <v>0</v>
      </c>
      <c r="CC667" s="451">
        <f t="shared" si="533"/>
        <v>0</v>
      </c>
      <c r="CD667" s="452">
        <f t="shared" si="534"/>
        <v>0</v>
      </c>
      <c r="CE667" s="453">
        <f>IF($AF667="3/3",$R667*参照!$J$4,IF($AF667="2/3",$R667*参照!$J$5,IF($AF667="1/3",$R667*参照!$J$6,IF($AF667="1/4(多子)",$R667*参照!$J$4,IF($AF667="1/4(工･農)",$R667*参照!$J$7,IF($AF667="3/3(多子)",$R667*参照!$J$4,IF($AF667="2/3(多子)",$R667*参照!$J$4,IF($AF667="1/3(多子)",$R667*参照!$J$4,IF($AF667="多子世帯",$R667*参照!$J$4,)))))))))</f>
        <v>0</v>
      </c>
      <c r="CF667" s="454" t="b">
        <f>IF(AH667="3/3",$M667*参照!$I$4,IF(AH667="2/3",$M667*参照!$I$5,IF(AH667="1/3",$M667*参照!$I$6,IF(AH667="1/4(多子)",$M667*参照!$I$4,IF(AH667="1/4(工･農)",$M667*参照!$I$7,IF(AH667="3/3(多子)",$M667*参照!$I$4,IF(AH667="2/3(多子)",$M667*参照!$I$4,IF(AH667="1/3(多子)",$M667*参照!$I$4,IF(AH667="多子世帯",$M667*参照!$I$4,IF(AH667="対象外",0))))))))))</f>
        <v>0</v>
      </c>
      <c r="CG667" s="454" t="b">
        <f>IF(AI667="3/3",$M667*参照!$I$4,IF(AI667="2/3",$M667*参照!$I$5,IF(AI667="1/3",$M667*参照!$I$6,IF(AI667="1/4(多子)",$M667*参照!$I$4,IF(AI667="1/4(工･農)",$M667*参照!$I$7,IF(AI667="3/3(多子)",$M667*参照!$I$4,IF(AI667="2/3(多子)",$M667*参照!$I$4,IF(AI667="1/3(多子)",$M667*参照!$I$4,IF(AI667="多子世帯",$M667*参照!$I$4,IF(AI667="対象外",0))))))))))</f>
        <v>0</v>
      </c>
      <c r="CH667" s="454" t="b">
        <f>IF(AJ667="3/3",$M667*参照!$I$4,IF(AJ667="2/3",$M667*参照!$I$5,IF(AJ667="1/3",$M667*参照!$I$6,IF(AJ667="1/4(多子)",$M667*参照!$I$4,IF(AJ667="1/4(工･農)",$M667*参照!$I$7,IF(AJ667="3/3(多子)",$M667*参照!$I$4,IF(AJ667="2/3(多子)",$M667*参照!$I$4,IF(AJ667="1/3(多子)",$M667*参照!$I$4,IF(AJ667="多子世帯",$M667*参照!$I$4,IF(AJ667="対象外",0))))))))))</f>
        <v>0</v>
      </c>
      <c r="CI667" s="454" t="b">
        <f>IF(AK667="3/3",$M667*参照!$I$4,IF(AK667="2/3",$M667*参照!$I$5,IF(AK667="1/3",$M667*参照!$I$6,IF(AK667="1/4(多子)",$M667*参照!$I$4,IF(AK667="1/4(工･農)",$M667*参照!$I$7,IF(AK667="3/3(多子)",$M667*参照!$I$4,IF(AK667="2/3(多子)",$M667*参照!$I$4,IF(AK667="1/3(多子)",$M667*参照!$I$4,IF(AK667="多子世帯",$M667*参照!$I$4,IF(AK667="対象外",0))))))))))</f>
        <v>0</v>
      </c>
      <c r="CJ667" s="454" t="b">
        <f>IF(AL667="3/3",$M667*参照!$I$4,IF(AL667="2/3",$M667*参照!$I$5,IF(AL667="1/3",$M667*参照!$I$6,IF(AL667="1/4(多子)",$M667*参照!$I$4,IF(AL667="1/4(工･農)",$M667*参照!$I$7,IF(AL667="3/3(多子)",$M667*参照!$I$4,IF(AL667="2/3(多子)",$M667*参照!$I$4,IF(AL667="1/3(多子)",$M667*参照!$I$4,IF(AL667="多子世帯",$M667*参照!$I$4,IF(AL667="対象外",0))))))))))</f>
        <v>0</v>
      </c>
      <c r="CK667" s="454" t="b">
        <f>IF(AM667="3/3",$M667*参照!$I$4,IF(AM667="2/3",$M667*参照!$I$5,IF(AM667="1/3",$M667*参照!$I$6,IF(AM667="1/4(多子)",$M667*参照!$I$4,IF(AM667="1/4(工･農)",$M667*参照!$I$7,IF(AM667="3/3(多子)",$M667*参照!$I$4,IF(AM667="2/3(多子)",$M667*参照!$I$4,IF(AM667="1/3(多子)",$M667*参照!$I$4,IF(AM667="多子世帯",$M667*参照!$I$4,IF(AM667="対象外",0))))))))))</f>
        <v>0</v>
      </c>
      <c r="CL667" s="454" t="b">
        <f>IF(AN667="3/3",$M667*参照!$I$4,IF(AN667="2/3",$M667*参照!$I$5,IF(AN667="1/3",$M667*参照!$I$6,IF(AN667="1/4(多子)",$M667*参照!$I$4,IF(AN667="1/4(工･農)",$M667*参照!$I$7,IF(AN667="3/3(多子)",$M667*参照!$I$4,IF(AN667="2/3(多子)",$M667*参照!$I$4,IF(AN667="1/3(多子)",$M667*参照!$I$4,IF(AN667="多子世帯",$M667*参照!$I$4,IF(AN667="対象外",0))))))))))</f>
        <v>0</v>
      </c>
      <c r="CM667" s="454" t="b">
        <f>IF(AO667="3/3",$M667*参照!$I$4,IF(AO667="2/3",$M667*参照!$I$5,IF(AO667="1/3",$M667*参照!$I$6,IF(AO667="1/4(多子)",$M667*参照!$I$4,IF(AO667="1/4(工･農)",$M667*参照!$I$7,IF(AO667="3/3(多子)",$M667*参照!$I$4,IF(AO667="2/3(多子)",$M667*参照!$I$4,IF(AO667="1/3(多子)",$M667*参照!$I$4,IF(AO667="多子世帯",$M667*参照!$I$4,IF(AO667="対象外",0))))))))))</f>
        <v>0</v>
      </c>
      <c r="CN667" s="454" t="b">
        <f>IF(AP667="3/3",$M667*参照!$I$4,IF(AP667="2/3",$M667*参照!$I$5,IF(AP667="1/3",$M667*参照!$I$6,IF(AP667="1/4(多子)",$M667*参照!$I$4,IF(AP667="1/4(工･農)",$M667*参照!$I$7,IF(AP667="3/3(多子)",$M667*参照!$I$4,IF(AP667="2/3(多子)",$M667*参照!$I$4,IF(AP667="1/3(多子)",$M667*参照!$I$4,IF(AP667="多子世帯",$M667*参照!$I$4,IF(AP667="対象外",0))))))))))</f>
        <v>0</v>
      </c>
      <c r="CO667" s="454" t="b">
        <f>IF(AQ667="3/3",$M667*参照!$I$4,IF(AQ667="2/3",$M667*参照!$I$5,IF(AQ667="1/3",$M667*参照!$I$6,IF(AQ667="1/4(多子)",$M667*参照!$I$4,IF(AQ667="1/4(工･農)",$M667*参照!$I$7,IF(AQ667="3/3(多子)",$M667*参照!$I$4,IF(AQ667="2/3(多子)",$M667*参照!$I$4,IF(AQ667="1/3(多子)",$M667*参照!$I$4,IF(AQ667="多子世帯",$M667*参照!$I$4,IF(AQ667="対象外",0))))))))))</f>
        <v>0</v>
      </c>
      <c r="CP667" s="454" t="b">
        <f>IF(AR667="3/3",$M667*参照!$I$4,IF(AR667="2/3",$M667*参照!$I$5,IF(AR667="1/3",$M667*参照!$I$6,IF(AR667="1/4(多子)",$M667*参照!$I$4,IF(AR667="1/4(工･農)",$M667*参照!$I$7,IF(AR667="3/3(多子)",$M667*参照!$I$4,IF(AR667="2/3(多子)",$M667*参照!$I$4,IF(AR667="1/3(多子)",$M667*参照!$I$4,IF(AR667="多子世帯",$M667*参照!$I$4,IF(AR667="対象外",0))))))))))</f>
        <v>0</v>
      </c>
      <c r="CQ667" s="455" t="b">
        <f>IF(AS667="3/3",$M667*参照!$I$4,IF(AS667="2/3",$M667*参照!$I$5,IF(AS667="1/3",$M667*参照!$I$6,IF(AS667="1/4(多子)",$M667*参照!$I$4,IF(AS667="1/4(工･農)",$M667*参照!$I$7,IF(AS667="3/3(多子)",$M667*参照!$I$4,IF(AS667="2/3(多子)",$M667*参照!$I$4,IF(AS667="1/3(多子)",$M667*参照!$I$4,IF(AS667="多子世帯",$M667*参照!$I$4,IF(AS667="対象外",0))))))))))</f>
        <v>0</v>
      </c>
      <c r="CR667" s="456">
        <f t="shared" si="535"/>
        <v>0</v>
      </c>
      <c r="CS667" s="66"/>
      <c r="CT667" s="147"/>
      <c r="CU667" s="147"/>
      <c r="CV667" s="147"/>
      <c r="CW667" s="147"/>
      <c r="CX667" s="147"/>
      <c r="CY667" s="149"/>
      <c r="CZ667" s="100"/>
      <c r="DA667" s="147"/>
      <c r="DB667" s="147"/>
      <c r="DC667" s="147"/>
      <c r="DD667" s="147"/>
      <c r="DE667" s="147"/>
      <c r="DF667" s="148">
        <f t="shared" si="536"/>
        <v>0</v>
      </c>
      <c r="DG667" s="77">
        <f>IF(CD667=0,0,(ROUNDUP(O667*(BU667*参照!$C$5+BV667*参照!$C$6+BW667*参照!$C$7+BX667*参照!$C$8+BY667*参照!$C$9+BZ667*参照!$C$10+CA667*参照!$C$11+CB667*参照!$C$12+CC667*参照!$C$13)/CD667,-2)))</f>
        <v>0</v>
      </c>
      <c r="DH667" s="136" t="str">
        <f t="shared" si="507"/>
        <v>B</v>
      </c>
    </row>
    <row r="668" spans="1:112" ht="14.4">
      <c r="A668" s="138">
        <v>627</v>
      </c>
      <c r="B668" s="354"/>
      <c r="C668" s="355"/>
      <c r="D668" s="213"/>
      <c r="E668" s="213"/>
      <c r="F668" s="185"/>
      <c r="G668" s="213"/>
      <c r="H668" s="355"/>
      <c r="I668" s="237">
        <v>0</v>
      </c>
      <c r="J668" s="236">
        <f t="shared" si="508"/>
        <v>0</v>
      </c>
      <c r="K668" s="387">
        <f>IF(D668="昼間",参照!$E$4,IF(D668="夜間等",参照!$E$5,IF(D668="通信",参照!$E$6,0)))</f>
        <v>0</v>
      </c>
      <c r="L668" s="240">
        <f t="shared" si="509"/>
        <v>0</v>
      </c>
      <c r="M668" s="241">
        <f t="shared" si="510"/>
        <v>0</v>
      </c>
      <c r="N668" s="238"/>
      <c r="O668" s="238">
        <f t="shared" si="511"/>
        <v>0</v>
      </c>
      <c r="P668" s="389">
        <v>0</v>
      </c>
      <c r="Q668" s="392">
        <f>IF(D668="昼間",参照!$F$4,IF(D668="夜間等",参照!$F$5,IF(D668="通信",参照!$F$6,0)))</f>
        <v>0</v>
      </c>
      <c r="R668" s="240">
        <f t="shared" si="512"/>
        <v>0</v>
      </c>
      <c r="S668" s="214"/>
      <c r="T668" s="384">
        <f t="shared" si="513"/>
        <v>0</v>
      </c>
      <c r="U668" s="382">
        <f t="shared" si="514"/>
        <v>0</v>
      </c>
      <c r="V668" s="380">
        <f t="shared" si="515"/>
        <v>0</v>
      </c>
      <c r="W668" s="378">
        <f t="shared" si="516"/>
        <v>0</v>
      </c>
      <c r="X668" s="386" t="str">
        <f t="shared" si="486"/>
        <v>0</v>
      </c>
      <c r="Y668" s="379">
        <f t="shared" si="517"/>
        <v>0</v>
      </c>
      <c r="Z668" s="441"/>
      <c r="AA668" s="441"/>
      <c r="AB668" s="445">
        <f t="shared" si="518"/>
        <v>0</v>
      </c>
      <c r="AC668" s="356">
        <f t="shared" si="519"/>
        <v>0</v>
      </c>
      <c r="AD668" s="123">
        <f t="shared" si="487"/>
        <v>0</v>
      </c>
      <c r="AE668" s="123">
        <f t="shared" si="488"/>
        <v>0</v>
      </c>
      <c r="AF668" s="183"/>
      <c r="AG668" s="32"/>
      <c r="AH668" s="97"/>
      <c r="AI668" s="33"/>
      <c r="AJ668" s="97"/>
      <c r="AK668" s="33"/>
      <c r="AL668" s="97"/>
      <c r="AM668" s="98"/>
      <c r="AN668" s="99"/>
      <c r="AO668" s="147"/>
      <c r="AP668" s="147"/>
      <c r="AQ668" s="147"/>
      <c r="AR668" s="147"/>
      <c r="AS668" s="33"/>
      <c r="AT668" s="308">
        <f t="shared" si="489"/>
        <v>0</v>
      </c>
      <c r="AU668" s="295">
        <f t="shared" si="490"/>
        <v>0</v>
      </c>
      <c r="AV668" s="295">
        <f t="shared" si="491"/>
        <v>0</v>
      </c>
      <c r="AW668" s="295">
        <f t="shared" si="492"/>
        <v>0</v>
      </c>
      <c r="AX668" s="295">
        <f t="shared" si="493"/>
        <v>0</v>
      </c>
      <c r="AY668" s="295">
        <f t="shared" si="494"/>
        <v>0</v>
      </c>
      <c r="AZ668" s="295">
        <f t="shared" si="495"/>
        <v>0</v>
      </c>
      <c r="BA668" s="295">
        <f t="shared" si="496"/>
        <v>0</v>
      </c>
      <c r="BB668" s="310">
        <f t="shared" si="497"/>
        <v>0</v>
      </c>
      <c r="BC668" s="308">
        <f t="shared" si="498"/>
        <v>0</v>
      </c>
      <c r="BD668" s="308">
        <f t="shared" si="499"/>
        <v>0</v>
      </c>
      <c r="BE668" s="295">
        <f t="shared" si="500"/>
        <v>0</v>
      </c>
      <c r="BF668" s="308">
        <f t="shared" si="501"/>
        <v>0</v>
      </c>
      <c r="BG668" s="295">
        <f t="shared" si="502"/>
        <v>0</v>
      </c>
      <c r="BH668" s="308">
        <f t="shared" si="503"/>
        <v>0</v>
      </c>
      <c r="BI668" s="295">
        <f t="shared" si="504"/>
        <v>0</v>
      </c>
      <c r="BJ668" s="295">
        <f t="shared" si="505"/>
        <v>0</v>
      </c>
      <c r="BK668" s="310">
        <f t="shared" si="506"/>
        <v>0</v>
      </c>
      <c r="BL668" s="317">
        <f t="shared" si="520"/>
        <v>0</v>
      </c>
      <c r="BM668" s="299">
        <f t="shared" si="520"/>
        <v>0</v>
      </c>
      <c r="BN668" s="299">
        <f t="shared" si="521"/>
        <v>0</v>
      </c>
      <c r="BO668" s="299">
        <f t="shared" si="520"/>
        <v>0</v>
      </c>
      <c r="BP668" s="299">
        <f t="shared" si="522"/>
        <v>0</v>
      </c>
      <c r="BQ668" s="299">
        <f t="shared" si="520"/>
        <v>0</v>
      </c>
      <c r="BR668" s="299">
        <f t="shared" si="523"/>
        <v>0</v>
      </c>
      <c r="BS668" s="299">
        <f t="shared" si="524"/>
        <v>0</v>
      </c>
      <c r="BT668" s="318">
        <f t="shared" si="524"/>
        <v>0</v>
      </c>
      <c r="BU668" s="450">
        <f t="shared" si="525"/>
        <v>0</v>
      </c>
      <c r="BV668" s="451">
        <f t="shared" si="526"/>
        <v>0</v>
      </c>
      <c r="BW668" s="451">
        <f t="shared" si="527"/>
        <v>0</v>
      </c>
      <c r="BX668" s="451">
        <f t="shared" si="528"/>
        <v>0</v>
      </c>
      <c r="BY668" s="451">
        <f t="shared" si="529"/>
        <v>0</v>
      </c>
      <c r="BZ668" s="451">
        <f t="shared" si="530"/>
        <v>0</v>
      </c>
      <c r="CA668" s="451">
        <f t="shared" si="531"/>
        <v>0</v>
      </c>
      <c r="CB668" s="451">
        <f t="shared" si="532"/>
        <v>0</v>
      </c>
      <c r="CC668" s="451">
        <f t="shared" si="533"/>
        <v>0</v>
      </c>
      <c r="CD668" s="452">
        <f t="shared" si="534"/>
        <v>0</v>
      </c>
      <c r="CE668" s="453">
        <f>IF($AF668="3/3",$R668*参照!$J$4,IF($AF668="2/3",$R668*参照!$J$5,IF($AF668="1/3",$R668*参照!$J$6,IF($AF668="1/4(多子)",$R668*参照!$J$4,IF($AF668="1/4(工･農)",$R668*参照!$J$7,IF($AF668="3/3(多子)",$R668*参照!$J$4,IF($AF668="2/3(多子)",$R668*参照!$J$4,IF($AF668="1/3(多子)",$R668*参照!$J$4,IF($AF668="多子世帯",$R668*参照!$J$4,)))))))))</f>
        <v>0</v>
      </c>
      <c r="CF668" s="454" t="b">
        <f>IF(AH668="3/3",$M668*参照!$I$4,IF(AH668="2/3",$M668*参照!$I$5,IF(AH668="1/3",$M668*参照!$I$6,IF(AH668="1/4(多子)",$M668*参照!$I$4,IF(AH668="1/4(工･農)",$M668*参照!$I$7,IF(AH668="3/3(多子)",$M668*参照!$I$4,IF(AH668="2/3(多子)",$M668*参照!$I$4,IF(AH668="1/3(多子)",$M668*参照!$I$4,IF(AH668="多子世帯",$M668*参照!$I$4,IF(AH668="対象外",0))))))))))</f>
        <v>0</v>
      </c>
      <c r="CG668" s="454" t="b">
        <f>IF(AI668="3/3",$M668*参照!$I$4,IF(AI668="2/3",$M668*参照!$I$5,IF(AI668="1/3",$M668*参照!$I$6,IF(AI668="1/4(多子)",$M668*参照!$I$4,IF(AI668="1/4(工･農)",$M668*参照!$I$7,IF(AI668="3/3(多子)",$M668*参照!$I$4,IF(AI668="2/3(多子)",$M668*参照!$I$4,IF(AI668="1/3(多子)",$M668*参照!$I$4,IF(AI668="多子世帯",$M668*参照!$I$4,IF(AI668="対象外",0))))))))))</f>
        <v>0</v>
      </c>
      <c r="CH668" s="454" t="b">
        <f>IF(AJ668="3/3",$M668*参照!$I$4,IF(AJ668="2/3",$M668*参照!$I$5,IF(AJ668="1/3",$M668*参照!$I$6,IF(AJ668="1/4(多子)",$M668*参照!$I$4,IF(AJ668="1/4(工･農)",$M668*参照!$I$7,IF(AJ668="3/3(多子)",$M668*参照!$I$4,IF(AJ668="2/3(多子)",$M668*参照!$I$4,IF(AJ668="1/3(多子)",$M668*参照!$I$4,IF(AJ668="多子世帯",$M668*参照!$I$4,IF(AJ668="対象外",0))))))))))</f>
        <v>0</v>
      </c>
      <c r="CI668" s="454" t="b">
        <f>IF(AK668="3/3",$M668*参照!$I$4,IF(AK668="2/3",$M668*参照!$I$5,IF(AK668="1/3",$M668*参照!$I$6,IF(AK668="1/4(多子)",$M668*参照!$I$4,IF(AK668="1/4(工･農)",$M668*参照!$I$7,IF(AK668="3/3(多子)",$M668*参照!$I$4,IF(AK668="2/3(多子)",$M668*参照!$I$4,IF(AK668="1/3(多子)",$M668*参照!$I$4,IF(AK668="多子世帯",$M668*参照!$I$4,IF(AK668="対象外",0))))))))))</f>
        <v>0</v>
      </c>
      <c r="CJ668" s="454" t="b">
        <f>IF(AL668="3/3",$M668*参照!$I$4,IF(AL668="2/3",$M668*参照!$I$5,IF(AL668="1/3",$M668*参照!$I$6,IF(AL668="1/4(多子)",$M668*参照!$I$4,IF(AL668="1/4(工･農)",$M668*参照!$I$7,IF(AL668="3/3(多子)",$M668*参照!$I$4,IF(AL668="2/3(多子)",$M668*参照!$I$4,IF(AL668="1/3(多子)",$M668*参照!$I$4,IF(AL668="多子世帯",$M668*参照!$I$4,IF(AL668="対象外",0))))))))))</f>
        <v>0</v>
      </c>
      <c r="CK668" s="454" t="b">
        <f>IF(AM668="3/3",$M668*参照!$I$4,IF(AM668="2/3",$M668*参照!$I$5,IF(AM668="1/3",$M668*参照!$I$6,IF(AM668="1/4(多子)",$M668*参照!$I$4,IF(AM668="1/4(工･農)",$M668*参照!$I$7,IF(AM668="3/3(多子)",$M668*参照!$I$4,IF(AM668="2/3(多子)",$M668*参照!$I$4,IF(AM668="1/3(多子)",$M668*参照!$I$4,IF(AM668="多子世帯",$M668*参照!$I$4,IF(AM668="対象外",0))))))))))</f>
        <v>0</v>
      </c>
      <c r="CL668" s="454" t="b">
        <f>IF(AN668="3/3",$M668*参照!$I$4,IF(AN668="2/3",$M668*参照!$I$5,IF(AN668="1/3",$M668*参照!$I$6,IF(AN668="1/4(多子)",$M668*参照!$I$4,IF(AN668="1/4(工･農)",$M668*参照!$I$7,IF(AN668="3/3(多子)",$M668*参照!$I$4,IF(AN668="2/3(多子)",$M668*参照!$I$4,IF(AN668="1/3(多子)",$M668*参照!$I$4,IF(AN668="多子世帯",$M668*参照!$I$4,IF(AN668="対象外",0))))))))))</f>
        <v>0</v>
      </c>
      <c r="CM668" s="454" t="b">
        <f>IF(AO668="3/3",$M668*参照!$I$4,IF(AO668="2/3",$M668*参照!$I$5,IF(AO668="1/3",$M668*参照!$I$6,IF(AO668="1/4(多子)",$M668*参照!$I$4,IF(AO668="1/4(工･農)",$M668*参照!$I$7,IF(AO668="3/3(多子)",$M668*参照!$I$4,IF(AO668="2/3(多子)",$M668*参照!$I$4,IF(AO668="1/3(多子)",$M668*参照!$I$4,IF(AO668="多子世帯",$M668*参照!$I$4,IF(AO668="対象外",0))))))))))</f>
        <v>0</v>
      </c>
      <c r="CN668" s="454" t="b">
        <f>IF(AP668="3/3",$M668*参照!$I$4,IF(AP668="2/3",$M668*参照!$I$5,IF(AP668="1/3",$M668*参照!$I$6,IF(AP668="1/4(多子)",$M668*参照!$I$4,IF(AP668="1/4(工･農)",$M668*参照!$I$7,IF(AP668="3/3(多子)",$M668*参照!$I$4,IF(AP668="2/3(多子)",$M668*参照!$I$4,IF(AP668="1/3(多子)",$M668*参照!$I$4,IF(AP668="多子世帯",$M668*参照!$I$4,IF(AP668="対象外",0))))))))))</f>
        <v>0</v>
      </c>
      <c r="CO668" s="454" t="b">
        <f>IF(AQ668="3/3",$M668*参照!$I$4,IF(AQ668="2/3",$M668*参照!$I$5,IF(AQ668="1/3",$M668*参照!$I$6,IF(AQ668="1/4(多子)",$M668*参照!$I$4,IF(AQ668="1/4(工･農)",$M668*参照!$I$7,IF(AQ668="3/3(多子)",$M668*参照!$I$4,IF(AQ668="2/3(多子)",$M668*参照!$I$4,IF(AQ668="1/3(多子)",$M668*参照!$I$4,IF(AQ668="多子世帯",$M668*参照!$I$4,IF(AQ668="対象外",0))))))))))</f>
        <v>0</v>
      </c>
      <c r="CP668" s="454" t="b">
        <f>IF(AR668="3/3",$M668*参照!$I$4,IF(AR668="2/3",$M668*参照!$I$5,IF(AR668="1/3",$M668*参照!$I$6,IF(AR668="1/4(多子)",$M668*参照!$I$4,IF(AR668="1/4(工･農)",$M668*参照!$I$7,IF(AR668="3/3(多子)",$M668*参照!$I$4,IF(AR668="2/3(多子)",$M668*参照!$I$4,IF(AR668="1/3(多子)",$M668*参照!$I$4,IF(AR668="多子世帯",$M668*参照!$I$4,IF(AR668="対象外",0))))))))))</f>
        <v>0</v>
      </c>
      <c r="CQ668" s="455" t="b">
        <f>IF(AS668="3/3",$M668*参照!$I$4,IF(AS668="2/3",$M668*参照!$I$5,IF(AS668="1/3",$M668*参照!$I$6,IF(AS668="1/4(多子)",$M668*参照!$I$4,IF(AS668="1/4(工･農)",$M668*参照!$I$7,IF(AS668="3/3(多子)",$M668*参照!$I$4,IF(AS668="2/3(多子)",$M668*参照!$I$4,IF(AS668="1/3(多子)",$M668*参照!$I$4,IF(AS668="多子世帯",$M668*参照!$I$4,IF(AS668="対象外",0))))))))))</f>
        <v>0</v>
      </c>
      <c r="CR668" s="456">
        <f t="shared" si="535"/>
        <v>0</v>
      </c>
      <c r="CS668" s="66"/>
      <c r="CT668" s="147"/>
      <c r="CU668" s="147"/>
      <c r="CV668" s="147"/>
      <c r="CW668" s="147"/>
      <c r="CX668" s="147"/>
      <c r="CY668" s="149"/>
      <c r="CZ668" s="100"/>
      <c r="DA668" s="147"/>
      <c r="DB668" s="147"/>
      <c r="DC668" s="147"/>
      <c r="DD668" s="147"/>
      <c r="DE668" s="147"/>
      <c r="DF668" s="148">
        <f t="shared" si="536"/>
        <v>0</v>
      </c>
      <c r="DG668" s="77">
        <f>IF(CD668=0,0,(ROUNDUP(O668*(BU668*参照!$C$5+BV668*参照!$C$6+BW668*参照!$C$7+BX668*参照!$C$8+BY668*参照!$C$9+BZ668*参照!$C$10+CA668*参照!$C$11+CB668*参照!$C$12+CC668*参照!$C$13)/CD668,-2)))</f>
        <v>0</v>
      </c>
      <c r="DH668" s="136" t="str">
        <f t="shared" si="507"/>
        <v>B</v>
      </c>
    </row>
    <row r="669" spans="1:112" ht="14.4">
      <c r="A669" s="138">
        <v>628</v>
      </c>
      <c r="B669" s="354"/>
      <c r="C669" s="355"/>
      <c r="D669" s="213"/>
      <c r="E669" s="213"/>
      <c r="F669" s="185"/>
      <c r="G669" s="213"/>
      <c r="H669" s="355"/>
      <c r="I669" s="237">
        <v>0</v>
      </c>
      <c r="J669" s="236">
        <f t="shared" si="508"/>
        <v>0</v>
      </c>
      <c r="K669" s="387">
        <f>IF(D669="昼間",参照!$E$4,IF(D669="夜間等",参照!$E$5,IF(D669="通信",参照!$E$6,0)))</f>
        <v>0</v>
      </c>
      <c r="L669" s="240">
        <f t="shared" si="509"/>
        <v>0</v>
      </c>
      <c r="M669" s="241">
        <f t="shared" si="510"/>
        <v>0</v>
      </c>
      <c r="N669" s="238"/>
      <c r="O669" s="238">
        <f t="shared" si="511"/>
        <v>0</v>
      </c>
      <c r="P669" s="389">
        <v>0</v>
      </c>
      <c r="Q669" s="392">
        <f>IF(D669="昼間",参照!$F$4,IF(D669="夜間等",参照!$F$5,IF(D669="通信",参照!$F$6,0)))</f>
        <v>0</v>
      </c>
      <c r="R669" s="240">
        <f t="shared" si="512"/>
        <v>0</v>
      </c>
      <c r="S669" s="214"/>
      <c r="T669" s="384">
        <f t="shared" si="513"/>
        <v>0</v>
      </c>
      <c r="U669" s="382">
        <f t="shared" si="514"/>
        <v>0</v>
      </c>
      <c r="V669" s="380">
        <f t="shared" si="515"/>
        <v>0</v>
      </c>
      <c r="W669" s="378">
        <f t="shared" si="516"/>
        <v>0</v>
      </c>
      <c r="X669" s="386" t="str">
        <f t="shared" si="486"/>
        <v>0</v>
      </c>
      <c r="Y669" s="379">
        <f t="shared" si="517"/>
        <v>0</v>
      </c>
      <c r="Z669" s="441"/>
      <c r="AA669" s="441"/>
      <c r="AB669" s="445">
        <f t="shared" si="518"/>
        <v>0</v>
      </c>
      <c r="AC669" s="356">
        <f t="shared" si="519"/>
        <v>0</v>
      </c>
      <c r="AD669" s="123">
        <f t="shared" si="487"/>
        <v>0</v>
      </c>
      <c r="AE669" s="123">
        <f t="shared" si="488"/>
        <v>0</v>
      </c>
      <c r="AF669" s="183"/>
      <c r="AG669" s="32"/>
      <c r="AH669" s="97"/>
      <c r="AI669" s="33"/>
      <c r="AJ669" s="97"/>
      <c r="AK669" s="33"/>
      <c r="AL669" s="97"/>
      <c r="AM669" s="98"/>
      <c r="AN669" s="99"/>
      <c r="AO669" s="147"/>
      <c r="AP669" s="147"/>
      <c r="AQ669" s="147"/>
      <c r="AR669" s="147"/>
      <c r="AS669" s="33"/>
      <c r="AT669" s="308">
        <f t="shared" si="489"/>
        <v>0</v>
      </c>
      <c r="AU669" s="295">
        <f t="shared" si="490"/>
        <v>0</v>
      </c>
      <c r="AV669" s="295">
        <f t="shared" si="491"/>
        <v>0</v>
      </c>
      <c r="AW669" s="295">
        <f t="shared" si="492"/>
        <v>0</v>
      </c>
      <c r="AX669" s="295">
        <f t="shared" si="493"/>
        <v>0</v>
      </c>
      <c r="AY669" s="295">
        <f t="shared" si="494"/>
        <v>0</v>
      </c>
      <c r="AZ669" s="295">
        <f t="shared" si="495"/>
        <v>0</v>
      </c>
      <c r="BA669" s="295">
        <f t="shared" si="496"/>
        <v>0</v>
      </c>
      <c r="BB669" s="310">
        <f t="shared" si="497"/>
        <v>0</v>
      </c>
      <c r="BC669" s="308">
        <f t="shared" si="498"/>
        <v>0</v>
      </c>
      <c r="BD669" s="308">
        <f t="shared" si="499"/>
        <v>0</v>
      </c>
      <c r="BE669" s="295">
        <f t="shared" si="500"/>
        <v>0</v>
      </c>
      <c r="BF669" s="308">
        <f t="shared" si="501"/>
        <v>0</v>
      </c>
      <c r="BG669" s="295">
        <f t="shared" si="502"/>
        <v>0</v>
      </c>
      <c r="BH669" s="308">
        <f t="shared" si="503"/>
        <v>0</v>
      </c>
      <c r="BI669" s="295">
        <f t="shared" si="504"/>
        <v>0</v>
      </c>
      <c r="BJ669" s="295">
        <f t="shared" si="505"/>
        <v>0</v>
      </c>
      <c r="BK669" s="310">
        <f t="shared" si="506"/>
        <v>0</v>
      </c>
      <c r="BL669" s="317">
        <f t="shared" si="520"/>
        <v>0</v>
      </c>
      <c r="BM669" s="299">
        <f t="shared" si="520"/>
        <v>0</v>
      </c>
      <c r="BN669" s="299">
        <f t="shared" si="521"/>
        <v>0</v>
      </c>
      <c r="BO669" s="299">
        <f t="shared" si="520"/>
        <v>0</v>
      </c>
      <c r="BP669" s="299">
        <f t="shared" si="522"/>
        <v>0</v>
      </c>
      <c r="BQ669" s="299">
        <f t="shared" si="520"/>
        <v>0</v>
      </c>
      <c r="BR669" s="299">
        <f t="shared" si="523"/>
        <v>0</v>
      </c>
      <c r="BS669" s="299">
        <f t="shared" si="524"/>
        <v>0</v>
      </c>
      <c r="BT669" s="318">
        <f t="shared" si="524"/>
        <v>0</v>
      </c>
      <c r="BU669" s="450">
        <f t="shared" si="525"/>
        <v>0</v>
      </c>
      <c r="BV669" s="451">
        <f t="shared" si="526"/>
        <v>0</v>
      </c>
      <c r="BW669" s="451">
        <f t="shared" si="527"/>
        <v>0</v>
      </c>
      <c r="BX669" s="451">
        <f t="shared" si="528"/>
        <v>0</v>
      </c>
      <c r="BY669" s="451">
        <f t="shared" si="529"/>
        <v>0</v>
      </c>
      <c r="BZ669" s="451">
        <f t="shared" si="530"/>
        <v>0</v>
      </c>
      <c r="CA669" s="451">
        <f t="shared" si="531"/>
        <v>0</v>
      </c>
      <c r="CB669" s="451">
        <f t="shared" si="532"/>
        <v>0</v>
      </c>
      <c r="CC669" s="451">
        <f t="shared" si="533"/>
        <v>0</v>
      </c>
      <c r="CD669" s="452">
        <f t="shared" si="534"/>
        <v>0</v>
      </c>
      <c r="CE669" s="453">
        <f>IF($AF669="3/3",$R669*参照!$J$4,IF($AF669="2/3",$R669*参照!$J$5,IF($AF669="1/3",$R669*参照!$J$6,IF($AF669="1/4(多子)",$R669*参照!$J$4,IF($AF669="1/4(工･農)",$R669*参照!$J$7,IF($AF669="3/3(多子)",$R669*参照!$J$4,IF($AF669="2/3(多子)",$R669*参照!$J$4,IF($AF669="1/3(多子)",$R669*参照!$J$4,IF($AF669="多子世帯",$R669*参照!$J$4,)))))))))</f>
        <v>0</v>
      </c>
      <c r="CF669" s="454" t="b">
        <f>IF(AH669="3/3",$M669*参照!$I$4,IF(AH669="2/3",$M669*参照!$I$5,IF(AH669="1/3",$M669*参照!$I$6,IF(AH669="1/4(多子)",$M669*参照!$I$4,IF(AH669="1/4(工･農)",$M669*参照!$I$7,IF(AH669="3/3(多子)",$M669*参照!$I$4,IF(AH669="2/3(多子)",$M669*参照!$I$4,IF(AH669="1/3(多子)",$M669*参照!$I$4,IF(AH669="多子世帯",$M669*参照!$I$4,IF(AH669="対象外",0))))))))))</f>
        <v>0</v>
      </c>
      <c r="CG669" s="454" t="b">
        <f>IF(AI669="3/3",$M669*参照!$I$4,IF(AI669="2/3",$M669*参照!$I$5,IF(AI669="1/3",$M669*参照!$I$6,IF(AI669="1/4(多子)",$M669*参照!$I$4,IF(AI669="1/4(工･農)",$M669*参照!$I$7,IF(AI669="3/3(多子)",$M669*参照!$I$4,IF(AI669="2/3(多子)",$M669*参照!$I$4,IF(AI669="1/3(多子)",$M669*参照!$I$4,IF(AI669="多子世帯",$M669*参照!$I$4,IF(AI669="対象外",0))))))))))</f>
        <v>0</v>
      </c>
      <c r="CH669" s="454" t="b">
        <f>IF(AJ669="3/3",$M669*参照!$I$4,IF(AJ669="2/3",$M669*参照!$I$5,IF(AJ669="1/3",$M669*参照!$I$6,IF(AJ669="1/4(多子)",$M669*参照!$I$4,IF(AJ669="1/4(工･農)",$M669*参照!$I$7,IF(AJ669="3/3(多子)",$M669*参照!$I$4,IF(AJ669="2/3(多子)",$M669*参照!$I$4,IF(AJ669="1/3(多子)",$M669*参照!$I$4,IF(AJ669="多子世帯",$M669*参照!$I$4,IF(AJ669="対象外",0))))))))))</f>
        <v>0</v>
      </c>
      <c r="CI669" s="454" t="b">
        <f>IF(AK669="3/3",$M669*参照!$I$4,IF(AK669="2/3",$M669*参照!$I$5,IF(AK669="1/3",$M669*参照!$I$6,IF(AK669="1/4(多子)",$M669*参照!$I$4,IF(AK669="1/4(工･農)",$M669*参照!$I$7,IF(AK669="3/3(多子)",$M669*参照!$I$4,IF(AK669="2/3(多子)",$M669*参照!$I$4,IF(AK669="1/3(多子)",$M669*参照!$I$4,IF(AK669="多子世帯",$M669*参照!$I$4,IF(AK669="対象外",0))))))))))</f>
        <v>0</v>
      </c>
      <c r="CJ669" s="454" t="b">
        <f>IF(AL669="3/3",$M669*参照!$I$4,IF(AL669="2/3",$M669*参照!$I$5,IF(AL669="1/3",$M669*参照!$I$6,IF(AL669="1/4(多子)",$M669*参照!$I$4,IF(AL669="1/4(工･農)",$M669*参照!$I$7,IF(AL669="3/3(多子)",$M669*参照!$I$4,IF(AL669="2/3(多子)",$M669*参照!$I$4,IF(AL669="1/3(多子)",$M669*参照!$I$4,IF(AL669="多子世帯",$M669*参照!$I$4,IF(AL669="対象外",0))))))))))</f>
        <v>0</v>
      </c>
      <c r="CK669" s="454" t="b">
        <f>IF(AM669="3/3",$M669*参照!$I$4,IF(AM669="2/3",$M669*参照!$I$5,IF(AM669="1/3",$M669*参照!$I$6,IF(AM669="1/4(多子)",$M669*参照!$I$4,IF(AM669="1/4(工･農)",$M669*参照!$I$7,IF(AM669="3/3(多子)",$M669*参照!$I$4,IF(AM669="2/3(多子)",$M669*参照!$I$4,IF(AM669="1/3(多子)",$M669*参照!$I$4,IF(AM669="多子世帯",$M669*参照!$I$4,IF(AM669="対象外",0))))))))))</f>
        <v>0</v>
      </c>
      <c r="CL669" s="454" t="b">
        <f>IF(AN669="3/3",$M669*参照!$I$4,IF(AN669="2/3",$M669*参照!$I$5,IF(AN669="1/3",$M669*参照!$I$6,IF(AN669="1/4(多子)",$M669*参照!$I$4,IF(AN669="1/4(工･農)",$M669*参照!$I$7,IF(AN669="3/3(多子)",$M669*参照!$I$4,IF(AN669="2/3(多子)",$M669*参照!$I$4,IF(AN669="1/3(多子)",$M669*参照!$I$4,IF(AN669="多子世帯",$M669*参照!$I$4,IF(AN669="対象外",0))))))))))</f>
        <v>0</v>
      </c>
      <c r="CM669" s="454" t="b">
        <f>IF(AO669="3/3",$M669*参照!$I$4,IF(AO669="2/3",$M669*参照!$I$5,IF(AO669="1/3",$M669*参照!$I$6,IF(AO669="1/4(多子)",$M669*参照!$I$4,IF(AO669="1/4(工･農)",$M669*参照!$I$7,IF(AO669="3/3(多子)",$M669*参照!$I$4,IF(AO669="2/3(多子)",$M669*参照!$I$4,IF(AO669="1/3(多子)",$M669*参照!$I$4,IF(AO669="多子世帯",$M669*参照!$I$4,IF(AO669="対象外",0))))))))))</f>
        <v>0</v>
      </c>
      <c r="CN669" s="454" t="b">
        <f>IF(AP669="3/3",$M669*参照!$I$4,IF(AP669="2/3",$M669*参照!$I$5,IF(AP669="1/3",$M669*参照!$I$6,IF(AP669="1/4(多子)",$M669*参照!$I$4,IF(AP669="1/4(工･農)",$M669*参照!$I$7,IF(AP669="3/3(多子)",$M669*参照!$I$4,IF(AP669="2/3(多子)",$M669*参照!$I$4,IF(AP669="1/3(多子)",$M669*参照!$I$4,IF(AP669="多子世帯",$M669*参照!$I$4,IF(AP669="対象外",0))))))))))</f>
        <v>0</v>
      </c>
      <c r="CO669" s="454" t="b">
        <f>IF(AQ669="3/3",$M669*参照!$I$4,IF(AQ669="2/3",$M669*参照!$I$5,IF(AQ669="1/3",$M669*参照!$I$6,IF(AQ669="1/4(多子)",$M669*参照!$I$4,IF(AQ669="1/4(工･農)",$M669*参照!$I$7,IF(AQ669="3/3(多子)",$M669*参照!$I$4,IF(AQ669="2/3(多子)",$M669*参照!$I$4,IF(AQ669="1/3(多子)",$M669*参照!$I$4,IF(AQ669="多子世帯",$M669*参照!$I$4,IF(AQ669="対象外",0))))))))))</f>
        <v>0</v>
      </c>
      <c r="CP669" s="454" t="b">
        <f>IF(AR669="3/3",$M669*参照!$I$4,IF(AR669="2/3",$M669*参照!$I$5,IF(AR669="1/3",$M669*参照!$I$6,IF(AR669="1/4(多子)",$M669*参照!$I$4,IF(AR669="1/4(工･農)",$M669*参照!$I$7,IF(AR669="3/3(多子)",$M669*参照!$I$4,IF(AR669="2/3(多子)",$M669*参照!$I$4,IF(AR669="1/3(多子)",$M669*参照!$I$4,IF(AR669="多子世帯",$M669*参照!$I$4,IF(AR669="対象外",0))))))))))</f>
        <v>0</v>
      </c>
      <c r="CQ669" s="455" t="b">
        <f>IF(AS669="3/3",$M669*参照!$I$4,IF(AS669="2/3",$M669*参照!$I$5,IF(AS669="1/3",$M669*参照!$I$6,IF(AS669="1/4(多子)",$M669*参照!$I$4,IF(AS669="1/4(工･農)",$M669*参照!$I$7,IF(AS669="3/3(多子)",$M669*参照!$I$4,IF(AS669="2/3(多子)",$M669*参照!$I$4,IF(AS669="1/3(多子)",$M669*参照!$I$4,IF(AS669="多子世帯",$M669*参照!$I$4,IF(AS669="対象外",0))))))))))</f>
        <v>0</v>
      </c>
      <c r="CR669" s="456">
        <f t="shared" si="535"/>
        <v>0</v>
      </c>
      <c r="CS669" s="66"/>
      <c r="CT669" s="147"/>
      <c r="CU669" s="147"/>
      <c r="CV669" s="147"/>
      <c r="CW669" s="147"/>
      <c r="CX669" s="147"/>
      <c r="CY669" s="149"/>
      <c r="CZ669" s="100"/>
      <c r="DA669" s="147"/>
      <c r="DB669" s="147"/>
      <c r="DC669" s="147"/>
      <c r="DD669" s="147"/>
      <c r="DE669" s="147"/>
      <c r="DF669" s="148">
        <f t="shared" si="536"/>
        <v>0</v>
      </c>
      <c r="DG669" s="77">
        <f>IF(CD669=0,0,(ROUNDUP(O669*(BU669*参照!$C$5+BV669*参照!$C$6+BW669*参照!$C$7+BX669*参照!$C$8+BY669*参照!$C$9+BZ669*参照!$C$10+CA669*参照!$C$11+CB669*参照!$C$12+CC669*参照!$C$13)/CD669,-2)))</f>
        <v>0</v>
      </c>
      <c r="DH669" s="136" t="str">
        <f t="shared" si="507"/>
        <v>B</v>
      </c>
    </row>
    <row r="670" spans="1:112" ht="14.4">
      <c r="A670" s="138">
        <v>629</v>
      </c>
      <c r="B670" s="354"/>
      <c r="C670" s="355"/>
      <c r="D670" s="213"/>
      <c r="E670" s="213"/>
      <c r="F670" s="185"/>
      <c r="G670" s="213"/>
      <c r="H670" s="355"/>
      <c r="I670" s="237">
        <v>0</v>
      </c>
      <c r="J670" s="236">
        <f t="shared" si="508"/>
        <v>0</v>
      </c>
      <c r="K670" s="387">
        <f>IF(D670="昼間",参照!$E$4,IF(D670="夜間等",参照!$E$5,IF(D670="通信",参照!$E$6,0)))</f>
        <v>0</v>
      </c>
      <c r="L670" s="240">
        <f t="shared" si="509"/>
        <v>0</v>
      </c>
      <c r="M670" s="241">
        <f t="shared" si="510"/>
        <v>0</v>
      </c>
      <c r="N670" s="238"/>
      <c r="O670" s="238">
        <f t="shared" si="511"/>
        <v>0</v>
      </c>
      <c r="P670" s="389">
        <v>0</v>
      </c>
      <c r="Q670" s="392">
        <f>IF(D670="昼間",参照!$F$4,IF(D670="夜間等",参照!$F$5,IF(D670="通信",参照!$F$6,0)))</f>
        <v>0</v>
      </c>
      <c r="R670" s="240">
        <f t="shared" si="512"/>
        <v>0</v>
      </c>
      <c r="S670" s="214"/>
      <c r="T670" s="384">
        <f t="shared" si="513"/>
        <v>0</v>
      </c>
      <c r="U670" s="382">
        <f t="shared" si="514"/>
        <v>0</v>
      </c>
      <c r="V670" s="380">
        <f t="shared" si="515"/>
        <v>0</v>
      </c>
      <c r="W670" s="378">
        <f t="shared" si="516"/>
        <v>0</v>
      </c>
      <c r="X670" s="386" t="str">
        <f t="shared" si="486"/>
        <v>0</v>
      </c>
      <c r="Y670" s="379">
        <f t="shared" si="517"/>
        <v>0</v>
      </c>
      <c r="Z670" s="441"/>
      <c r="AA670" s="441"/>
      <c r="AB670" s="445">
        <f t="shared" si="518"/>
        <v>0</v>
      </c>
      <c r="AC670" s="356">
        <f t="shared" si="519"/>
        <v>0</v>
      </c>
      <c r="AD670" s="123">
        <f t="shared" si="487"/>
        <v>0</v>
      </c>
      <c r="AE670" s="123">
        <f t="shared" si="488"/>
        <v>0</v>
      </c>
      <c r="AF670" s="183"/>
      <c r="AG670" s="32"/>
      <c r="AH670" s="97"/>
      <c r="AI670" s="33"/>
      <c r="AJ670" s="97"/>
      <c r="AK670" s="33"/>
      <c r="AL670" s="97"/>
      <c r="AM670" s="98"/>
      <c r="AN670" s="99"/>
      <c r="AO670" s="147"/>
      <c r="AP670" s="147"/>
      <c r="AQ670" s="147"/>
      <c r="AR670" s="147"/>
      <c r="AS670" s="33"/>
      <c r="AT670" s="308">
        <f t="shared" si="489"/>
        <v>0</v>
      </c>
      <c r="AU670" s="295">
        <f t="shared" si="490"/>
        <v>0</v>
      </c>
      <c r="AV670" s="295">
        <f t="shared" si="491"/>
        <v>0</v>
      </c>
      <c r="AW670" s="295">
        <f t="shared" si="492"/>
        <v>0</v>
      </c>
      <c r="AX670" s="295">
        <f t="shared" si="493"/>
        <v>0</v>
      </c>
      <c r="AY670" s="295">
        <f t="shared" si="494"/>
        <v>0</v>
      </c>
      <c r="AZ670" s="295">
        <f t="shared" si="495"/>
        <v>0</v>
      </c>
      <c r="BA670" s="295">
        <f t="shared" si="496"/>
        <v>0</v>
      </c>
      <c r="BB670" s="310">
        <f t="shared" si="497"/>
        <v>0</v>
      </c>
      <c r="BC670" s="308">
        <f t="shared" si="498"/>
        <v>0</v>
      </c>
      <c r="BD670" s="308">
        <f t="shared" si="499"/>
        <v>0</v>
      </c>
      <c r="BE670" s="295">
        <f t="shared" si="500"/>
        <v>0</v>
      </c>
      <c r="BF670" s="308">
        <f t="shared" si="501"/>
        <v>0</v>
      </c>
      <c r="BG670" s="295">
        <f t="shared" si="502"/>
        <v>0</v>
      </c>
      <c r="BH670" s="308">
        <f t="shared" si="503"/>
        <v>0</v>
      </c>
      <c r="BI670" s="295">
        <f t="shared" si="504"/>
        <v>0</v>
      </c>
      <c r="BJ670" s="295">
        <f t="shared" si="505"/>
        <v>0</v>
      </c>
      <c r="BK670" s="310">
        <f t="shared" si="506"/>
        <v>0</v>
      </c>
      <c r="BL670" s="317">
        <f t="shared" si="520"/>
        <v>0</v>
      </c>
      <c r="BM670" s="299">
        <f t="shared" si="520"/>
        <v>0</v>
      </c>
      <c r="BN670" s="299">
        <f t="shared" si="521"/>
        <v>0</v>
      </c>
      <c r="BO670" s="299">
        <f t="shared" si="520"/>
        <v>0</v>
      </c>
      <c r="BP670" s="299">
        <f t="shared" si="522"/>
        <v>0</v>
      </c>
      <c r="BQ670" s="299">
        <f t="shared" si="520"/>
        <v>0</v>
      </c>
      <c r="BR670" s="299">
        <f t="shared" si="523"/>
        <v>0</v>
      </c>
      <c r="BS670" s="299">
        <f t="shared" si="524"/>
        <v>0</v>
      </c>
      <c r="BT670" s="318">
        <f t="shared" si="524"/>
        <v>0</v>
      </c>
      <c r="BU670" s="450">
        <f t="shared" si="525"/>
        <v>0</v>
      </c>
      <c r="BV670" s="451">
        <f t="shared" si="526"/>
        <v>0</v>
      </c>
      <c r="BW670" s="451">
        <f t="shared" si="527"/>
        <v>0</v>
      </c>
      <c r="BX670" s="451">
        <f t="shared" si="528"/>
        <v>0</v>
      </c>
      <c r="BY670" s="451">
        <f t="shared" si="529"/>
        <v>0</v>
      </c>
      <c r="BZ670" s="451">
        <f t="shared" si="530"/>
        <v>0</v>
      </c>
      <c r="CA670" s="451">
        <f t="shared" si="531"/>
        <v>0</v>
      </c>
      <c r="CB670" s="451">
        <f t="shared" si="532"/>
        <v>0</v>
      </c>
      <c r="CC670" s="451">
        <f t="shared" si="533"/>
        <v>0</v>
      </c>
      <c r="CD670" s="452">
        <f t="shared" si="534"/>
        <v>0</v>
      </c>
      <c r="CE670" s="453">
        <f>IF($AF670="3/3",$R670*参照!$J$4,IF($AF670="2/3",$R670*参照!$J$5,IF($AF670="1/3",$R670*参照!$J$6,IF($AF670="1/4(多子)",$R670*参照!$J$4,IF($AF670="1/4(工･農)",$R670*参照!$J$7,IF($AF670="3/3(多子)",$R670*参照!$J$4,IF($AF670="2/3(多子)",$R670*参照!$J$4,IF($AF670="1/3(多子)",$R670*参照!$J$4,IF($AF670="多子世帯",$R670*参照!$J$4,)))))))))</f>
        <v>0</v>
      </c>
      <c r="CF670" s="454" t="b">
        <f>IF(AH670="3/3",$M670*参照!$I$4,IF(AH670="2/3",$M670*参照!$I$5,IF(AH670="1/3",$M670*参照!$I$6,IF(AH670="1/4(多子)",$M670*参照!$I$4,IF(AH670="1/4(工･農)",$M670*参照!$I$7,IF(AH670="3/3(多子)",$M670*参照!$I$4,IF(AH670="2/3(多子)",$M670*参照!$I$4,IF(AH670="1/3(多子)",$M670*参照!$I$4,IF(AH670="多子世帯",$M670*参照!$I$4,IF(AH670="対象外",0))))))))))</f>
        <v>0</v>
      </c>
      <c r="CG670" s="454" t="b">
        <f>IF(AI670="3/3",$M670*参照!$I$4,IF(AI670="2/3",$M670*参照!$I$5,IF(AI670="1/3",$M670*参照!$I$6,IF(AI670="1/4(多子)",$M670*参照!$I$4,IF(AI670="1/4(工･農)",$M670*参照!$I$7,IF(AI670="3/3(多子)",$M670*参照!$I$4,IF(AI670="2/3(多子)",$M670*参照!$I$4,IF(AI670="1/3(多子)",$M670*参照!$I$4,IF(AI670="多子世帯",$M670*参照!$I$4,IF(AI670="対象外",0))))))))))</f>
        <v>0</v>
      </c>
      <c r="CH670" s="454" t="b">
        <f>IF(AJ670="3/3",$M670*参照!$I$4,IF(AJ670="2/3",$M670*参照!$I$5,IF(AJ670="1/3",$M670*参照!$I$6,IF(AJ670="1/4(多子)",$M670*参照!$I$4,IF(AJ670="1/4(工･農)",$M670*参照!$I$7,IF(AJ670="3/3(多子)",$M670*参照!$I$4,IF(AJ670="2/3(多子)",$M670*参照!$I$4,IF(AJ670="1/3(多子)",$M670*参照!$I$4,IF(AJ670="多子世帯",$M670*参照!$I$4,IF(AJ670="対象外",0))))))))))</f>
        <v>0</v>
      </c>
      <c r="CI670" s="454" t="b">
        <f>IF(AK670="3/3",$M670*参照!$I$4,IF(AK670="2/3",$M670*参照!$I$5,IF(AK670="1/3",$M670*参照!$I$6,IF(AK670="1/4(多子)",$M670*参照!$I$4,IF(AK670="1/4(工･農)",$M670*参照!$I$7,IF(AK670="3/3(多子)",$M670*参照!$I$4,IF(AK670="2/3(多子)",$M670*参照!$I$4,IF(AK670="1/3(多子)",$M670*参照!$I$4,IF(AK670="多子世帯",$M670*参照!$I$4,IF(AK670="対象外",0))))))))))</f>
        <v>0</v>
      </c>
      <c r="CJ670" s="454" t="b">
        <f>IF(AL670="3/3",$M670*参照!$I$4,IF(AL670="2/3",$M670*参照!$I$5,IF(AL670="1/3",$M670*参照!$I$6,IF(AL670="1/4(多子)",$M670*参照!$I$4,IF(AL670="1/4(工･農)",$M670*参照!$I$7,IF(AL670="3/3(多子)",$M670*参照!$I$4,IF(AL670="2/3(多子)",$M670*参照!$I$4,IF(AL670="1/3(多子)",$M670*参照!$I$4,IF(AL670="多子世帯",$M670*参照!$I$4,IF(AL670="対象外",0))))))))))</f>
        <v>0</v>
      </c>
      <c r="CK670" s="454" t="b">
        <f>IF(AM670="3/3",$M670*参照!$I$4,IF(AM670="2/3",$M670*参照!$I$5,IF(AM670="1/3",$M670*参照!$I$6,IF(AM670="1/4(多子)",$M670*参照!$I$4,IF(AM670="1/4(工･農)",$M670*参照!$I$7,IF(AM670="3/3(多子)",$M670*参照!$I$4,IF(AM670="2/3(多子)",$M670*参照!$I$4,IF(AM670="1/3(多子)",$M670*参照!$I$4,IF(AM670="多子世帯",$M670*参照!$I$4,IF(AM670="対象外",0))))))))))</f>
        <v>0</v>
      </c>
      <c r="CL670" s="454" t="b">
        <f>IF(AN670="3/3",$M670*参照!$I$4,IF(AN670="2/3",$M670*参照!$I$5,IF(AN670="1/3",$M670*参照!$I$6,IF(AN670="1/4(多子)",$M670*参照!$I$4,IF(AN670="1/4(工･農)",$M670*参照!$I$7,IF(AN670="3/3(多子)",$M670*参照!$I$4,IF(AN670="2/3(多子)",$M670*参照!$I$4,IF(AN670="1/3(多子)",$M670*参照!$I$4,IF(AN670="多子世帯",$M670*参照!$I$4,IF(AN670="対象外",0))))))))))</f>
        <v>0</v>
      </c>
      <c r="CM670" s="454" t="b">
        <f>IF(AO670="3/3",$M670*参照!$I$4,IF(AO670="2/3",$M670*参照!$I$5,IF(AO670="1/3",$M670*参照!$I$6,IF(AO670="1/4(多子)",$M670*参照!$I$4,IF(AO670="1/4(工･農)",$M670*参照!$I$7,IF(AO670="3/3(多子)",$M670*参照!$I$4,IF(AO670="2/3(多子)",$M670*参照!$I$4,IF(AO670="1/3(多子)",$M670*参照!$I$4,IF(AO670="多子世帯",$M670*参照!$I$4,IF(AO670="対象外",0))))))))))</f>
        <v>0</v>
      </c>
      <c r="CN670" s="454" t="b">
        <f>IF(AP670="3/3",$M670*参照!$I$4,IF(AP670="2/3",$M670*参照!$I$5,IF(AP670="1/3",$M670*参照!$I$6,IF(AP670="1/4(多子)",$M670*参照!$I$4,IF(AP670="1/4(工･農)",$M670*参照!$I$7,IF(AP670="3/3(多子)",$M670*参照!$I$4,IF(AP670="2/3(多子)",$M670*参照!$I$4,IF(AP670="1/3(多子)",$M670*参照!$I$4,IF(AP670="多子世帯",$M670*参照!$I$4,IF(AP670="対象外",0))))))))))</f>
        <v>0</v>
      </c>
      <c r="CO670" s="454" t="b">
        <f>IF(AQ670="3/3",$M670*参照!$I$4,IF(AQ670="2/3",$M670*参照!$I$5,IF(AQ670="1/3",$M670*参照!$I$6,IF(AQ670="1/4(多子)",$M670*参照!$I$4,IF(AQ670="1/4(工･農)",$M670*参照!$I$7,IF(AQ670="3/3(多子)",$M670*参照!$I$4,IF(AQ670="2/3(多子)",$M670*参照!$I$4,IF(AQ670="1/3(多子)",$M670*参照!$I$4,IF(AQ670="多子世帯",$M670*参照!$I$4,IF(AQ670="対象外",0))))))))))</f>
        <v>0</v>
      </c>
      <c r="CP670" s="454" t="b">
        <f>IF(AR670="3/3",$M670*参照!$I$4,IF(AR670="2/3",$M670*参照!$I$5,IF(AR670="1/3",$M670*参照!$I$6,IF(AR670="1/4(多子)",$M670*参照!$I$4,IF(AR670="1/4(工･農)",$M670*参照!$I$7,IF(AR670="3/3(多子)",$M670*参照!$I$4,IF(AR670="2/3(多子)",$M670*参照!$I$4,IF(AR670="1/3(多子)",$M670*参照!$I$4,IF(AR670="多子世帯",$M670*参照!$I$4,IF(AR670="対象外",0))))))))))</f>
        <v>0</v>
      </c>
      <c r="CQ670" s="455" t="b">
        <f>IF(AS670="3/3",$M670*参照!$I$4,IF(AS670="2/3",$M670*参照!$I$5,IF(AS670="1/3",$M670*参照!$I$6,IF(AS670="1/4(多子)",$M670*参照!$I$4,IF(AS670="1/4(工･農)",$M670*参照!$I$7,IF(AS670="3/3(多子)",$M670*参照!$I$4,IF(AS670="2/3(多子)",$M670*参照!$I$4,IF(AS670="1/3(多子)",$M670*参照!$I$4,IF(AS670="多子世帯",$M670*参照!$I$4,IF(AS670="対象外",0))))))))))</f>
        <v>0</v>
      </c>
      <c r="CR670" s="456">
        <f t="shared" si="535"/>
        <v>0</v>
      </c>
      <c r="CS670" s="66"/>
      <c r="CT670" s="147"/>
      <c r="CU670" s="147"/>
      <c r="CV670" s="147"/>
      <c r="CW670" s="147"/>
      <c r="CX670" s="147"/>
      <c r="CY670" s="149"/>
      <c r="CZ670" s="100"/>
      <c r="DA670" s="147"/>
      <c r="DB670" s="147"/>
      <c r="DC670" s="147"/>
      <c r="DD670" s="147"/>
      <c r="DE670" s="147"/>
      <c r="DF670" s="148">
        <f t="shared" si="536"/>
        <v>0</v>
      </c>
      <c r="DG670" s="77">
        <f>IF(CD670=0,0,(ROUNDUP(O670*(BU670*参照!$C$5+BV670*参照!$C$6+BW670*参照!$C$7+BX670*参照!$C$8+BY670*参照!$C$9+BZ670*参照!$C$10+CA670*参照!$C$11+CB670*参照!$C$12+CC670*参照!$C$13)/CD670,-2)))</f>
        <v>0</v>
      </c>
      <c r="DH670" s="136" t="str">
        <f t="shared" si="507"/>
        <v>B</v>
      </c>
    </row>
    <row r="671" spans="1:112" ht="14.4">
      <c r="A671" s="138">
        <v>630</v>
      </c>
      <c r="B671" s="354"/>
      <c r="C671" s="355"/>
      <c r="D671" s="213"/>
      <c r="E671" s="213"/>
      <c r="F671" s="185"/>
      <c r="G671" s="213"/>
      <c r="H671" s="355"/>
      <c r="I671" s="237">
        <v>0</v>
      </c>
      <c r="J671" s="236">
        <f t="shared" si="508"/>
        <v>0</v>
      </c>
      <c r="K671" s="387">
        <f>IF(D671="昼間",参照!$E$4,IF(D671="夜間等",参照!$E$5,IF(D671="通信",参照!$E$6,0)))</f>
        <v>0</v>
      </c>
      <c r="L671" s="240">
        <f t="shared" si="509"/>
        <v>0</v>
      </c>
      <c r="M671" s="241">
        <f t="shared" si="510"/>
        <v>0</v>
      </c>
      <c r="N671" s="238"/>
      <c r="O671" s="238">
        <f t="shared" si="511"/>
        <v>0</v>
      </c>
      <c r="P671" s="389">
        <v>0</v>
      </c>
      <c r="Q671" s="392">
        <f>IF(D671="昼間",参照!$F$4,IF(D671="夜間等",参照!$F$5,IF(D671="通信",参照!$F$6,0)))</f>
        <v>0</v>
      </c>
      <c r="R671" s="240">
        <f t="shared" si="512"/>
        <v>0</v>
      </c>
      <c r="S671" s="214"/>
      <c r="T671" s="384">
        <f t="shared" si="513"/>
        <v>0</v>
      </c>
      <c r="U671" s="382">
        <f t="shared" si="514"/>
        <v>0</v>
      </c>
      <c r="V671" s="380">
        <f t="shared" si="515"/>
        <v>0</v>
      </c>
      <c r="W671" s="378">
        <f t="shared" si="516"/>
        <v>0</v>
      </c>
      <c r="X671" s="386" t="str">
        <f t="shared" si="486"/>
        <v>0</v>
      </c>
      <c r="Y671" s="379">
        <f t="shared" si="517"/>
        <v>0</v>
      </c>
      <c r="Z671" s="441"/>
      <c r="AA671" s="441"/>
      <c r="AB671" s="445">
        <f t="shared" si="518"/>
        <v>0</v>
      </c>
      <c r="AC671" s="356">
        <f t="shared" si="519"/>
        <v>0</v>
      </c>
      <c r="AD671" s="123">
        <f t="shared" si="487"/>
        <v>0</v>
      </c>
      <c r="AE671" s="123">
        <f t="shared" si="488"/>
        <v>0</v>
      </c>
      <c r="AF671" s="183"/>
      <c r="AG671" s="32"/>
      <c r="AH671" s="97"/>
      <c r="AI671" s="33"/>
      <c r="AJ671" s="97"/>
      <c r="AK671" s="33"/>
      <c r="AL671" s="97"/>
      <c r="AM671" s="98"/>
      <c r="AN671" s="99"/>
      <c r="AO671" s="147"/>
      <c r="AP671" s="147"/>
      <c r="AQ671" s="147"/>
      <c r="AR671" s="147"/>
      <c r="AS671" s="33"/>
      <c r="AT671" s="308">
        <f t="shared" si="489"/>
        <v>0</v>
      </c>
      <c r="AU671" s="295">
        <f t="shared" si="490"/>
        <v>0</v>
      </c>
      <c r="AV671" s="295">
        <f t="shared" si="491"/>
        <v>0</v>
      </c>
      <c r="AW671" s="295">
        <f t="shared" si="492"/>
        <v>0</v>
      </c>
      <c r="AX671" s="295">
        <f t="shared" si="493"/>
        <v>0</v>
      </c>
      <c r="AY671" s="295">
        <f t="shared" si="494"/>
        <v>0</v>
      </c>
      <c r="AZ671" s="295">
        <f t="shared" si="495"/>
        <v>0</v>
      </c>
      <c r="BA671" s="295">
        <f t="shared" si="496"/>
        <v>0</v>
      </c>
      <c r="BB671" s="310">
        <f t="shared" si="497"/>
        <v>0</v>
      </c>
      <c r="BC671" s="308">
        <f t="shared" si="498"/>
        <v>0</v>
      </c>
      <c r="BD671" s="308">
        <f t="shared" si="499"/>
        <v>0</v>
      </c>
      <c r="BE671" s="295">
        <f t="shared" si="500"/>
        <v>0</v>
      </c>
      <c r="BF671" s="308">
        <f t="shared" si="501"/>
        <v>0</v>
      </c>
      <c r="BG671" s="295">
        <f t="shared" si="502"/>
        <v>0</v>
      </c>
      <c r="BH671" s="308">
        <f t="shared" si="503"/>
        <v>0</v>
      </c>
      <c r="BI671" s="295">
        <f t="shared" si="504"/>
        <v>0</v>
      </c>
      <c r="BJ671" s="295">
        <f t="shared" si="505"/>
        <v>0</v>
      </c>
      <c r="BK671" s="310">
        <f t="shared" si="506"/>
        <v>0</v>
      </c>
      <c r="BL671" s="317">
        <f t="shared" si="520"/>
        <v>0</v>
      </c>
      <c r="BM671" s="299">
        <f t="shared" si="520"/>
        <v>0</v>
      </c>
      <c r="BN671" s="299">
        <f t="shared" si="521"/>
        <v>0</v>
      </c>
      <c r="BO671" s="299">
        <f t="shared" si="520"/>
        <v>0</v>
      </c>
      <c r="BP671" s="299">
        <f t="shared" si="522"/>
        <v>0</v>
      </c>
      <c r="BQ671" s="299">
        <f t="shared" si="520"/>
        <v>0</v>
      </c>
      <c r="BR671" s="299">
        <f t="shared" si="523"/>
        <v>0</v>
      </c>
      <c r="BS671" s="299">
        <f t="shared" si="524"/>
        <v>0</v>
      </c>
      <c r="BT671" s="318">
        <f t="shared" si="524"/>
        <v>0</v>
      </c>
      <c r="BU671" s="450">
        <f t="shared" si="525"/>
        <v>0</v>
      </c>
      <c r="BV671" s="451">
        <f t="shared" si="526"/>
        <v>0</v>
      </c>
      <c r="BW671" s="451">
        <f t="shared" si="527"/>
        <v>0</v>
      </c>
      <c r="BX671" s="451">
        <f t="shared" si="528"/>
        <v>0</v>
      </c>
      <c r="BY671" s="451">
        <f t="shared" si="529"/>
        <v>0</v>
      </c>
      <c r="BZ671" s="451">
        <f t="shared" si="530"/>
        <v>0</v>
      </c>
      <c r="CA671" s="451">
        <f t="shared" si="531"/>
        <v>0</v>
      </c>
      <c r="CB671" s="451">
        <f t="shared" si="532"/>
        <v>0</v>
      </c>
      <c r="CC671" s="451">
        <f t="shared" si="533"/>
        <v>0</v>
      </c>
      <c r="CD671" s="452">
        <f t="shared" si="534"/>
        <v>0</v>
      </c>
      <c r="CE671" s="453">
        <f>IF($AF671="3/3",$R671*参照!$J$4,IF($AF671="2/3",$R671*参照!$J$5,IF($AF671="1/3",$R671*参照!$J$6,IF($AF671="1/4(多子)",$R671*参照!$J$4,IF($AF671="1/4(工･農)",$R671*参照!$J$7,IF($AF671="3/3(多子)",$R671*参照!$J$4,IF($AF671="2/3(多子)",$R671*参照!$J$4,IF($AF671="1/3(多子)",$R671*参照!$J$4,IF($AF671="多子世帯",$R671*参照!$J$4,)))))))))</f>
        <v>0</v>
      </c>
      <c r="CF671" s="454" t="b">
        <f>IF(AH671="3/3",$M671*参照!$I$4,IF(AH671="2/3",$M671*参照!$I$5,IF(AH671="1/3",$M671*参照!$I$6,IF(AH671="1/4(多子)",$M671*参照!$I$4,IF(AH671="1/4(工･農)",$M671*参照!$I$7,IF(AH671="3/3(多子)",$M671*参照!$I$4,IF(AH671="2/3(多子)",$M671*参照!$I$4,IF(AH671="1/3(多子)",$M671*参照!$I$4,IF(AH671="多子世帯",$M671*参照!$I$4,IF(AH671="対象外",0))))))))))</f>
        <v>0</v>
      </c>
      <c r="CG671" s="454" t="b">
        <f>IF(AI671="3/3",$M671*参照!$I$4,IF(AI671="2/3",$M671*参照!$I$5,IF(AI671="1/3",$M671*参照!$I$6,IF(AI671="1/4(多子)",$M671*参照!$I$4,IF(AI671="1/4(工･農)",$M671*参照!$I$7,IF(AI671="3/3(多子)",$M671*参照!$I$4,IF(AI671="2/3(多子)",$M671*参照!$I$4,IF(AI671="1/3(多子)",$M671*参照!$I$4,IF(AI671="多子世帯",$M671*参照!$I$4,IF(AI671="対象外",0))))))))))</f>
        <v>0</v>
      </c>
      <c r="CH671" s="454" t="b">
        <f>IF(AJ671="3/3",$M671*参照!$I$4,IF(AJ671="2/3",$M671*参照!$I$5,IF(AJ671="1/3",$M671*参照!$I$6,IF(AJ671="1/4(多子)",$M671*参照!$I$4,IF(AJ671="1/4(工･農)",$M671*参照!$I$7,IF(AJ671="3/3(多子)",$M671*参照!$I$4,IF(AJ671="2/3(多子)",$M671*参照!$I$4,IF(AJ671="1/3(多子)",$M671*参照!$I$4,IF(AJ671="多子世帯",$M671*参照!$I$4,IF(AJ671="対象外",0))))))))))</f>
        <v>0</v>
      </c>
      <c r="CI671" s="454" t="b">
        <f>IF(AK671="3/3",$M671*参照!$I$4,IF(AK671="2/3",$M671*参照!$I$5,IF(AK671="1/3",$M671*参照!$I$6,IF(AK671="1/4(多子)",$M671*参照!$I$4,IF(AK671="1/4(工･農)",$M671*参照!$I$7,IF(AK671="3/3(多子)",$M671*参照!$I$4,IF(AK671="2/3(多子)",$M671*参照!$I$4,IF(AK671="1/3(多子)",$M671*参照!$I$4,IF(AK671="多子世帯",$M671*参照!$I$4,IF(AK671="対象外",0))))))))))</f>
        <v>0</v>
      </c>
      <c r="CJ671" s="454" t="b">
        <f>IF(AL671="3/3",$M671*参照!$I$4,IF(AL671="2/3",$M671*参照!$I$5,IF(AL671="1/3",$M671*参照!$I$6,IF(AL671="1/4(多子)",$M671*参照!$I$4,IF(AL671="1/4(工･農)",$M671*参照!$I$7,IF(AL671="3/3(多子)",$M671*参照!$I$4,IF(AL671="2/3(多子)",$M671*参照!$I$4,IF(AL671="1/3(多子)",$M671*参照!$I$4,IF(AL671="多子世帯",$M671*参照!$I$4,IF(AL671="対象外",0))))))))))</f>
        <v>0</v>
      </c>
      <c r="CK671" s="454" t="b">
        <f>IF(AM671="3/3",$M671*参照!$I$4,IF(AM671="2/3",$M671*参照!$I$5,IF(AM671="1/3",$M671*参照!$I$6,IF(AM671="1/4(多子)",$M671*参照!$I$4,IF(AM671="1/4(工･農)",$M671*参照!$I$7,IF(AM671="3/3(多子)",$M671*参照!$I$4,IF(AM671="2/3(多子)",$M671*参照!$I$4,IF(AM671="1/3(多子)",$M671*参照!$I$4,IF(AM671="多子世帯",$M671*参照!$I$4,IF(AM671="対象外",0))))))))))</f>
        <v>0</v>
      </c>
      <c r="CL671" s="454" t="b">
        <f>IF(AN671="3/3",$M671*参照!$I$4,IF(AN671="2/3",$M671*参照!$I$5,IF(AN671="1/3",$M671*参照!$I$6,IF(AN671="1/4(多子)",$M671*参照!$I$4,IF(AN671="1/4(工･農)",$M671*参照!$I$7,IF(AN671="3/3(多子)",$M671*参照!$I$4,IF(AN671="2/3(多子)",$M671*参照!$I$4,IF(AN671="1/3(多子)",$M671*参照!$I$4,IF(AN671="多子世帯",$M671*参照!$I$4,IF(AN671="対象外",0))))))))))</f>
        <v>0</v>
      </c>
      <c r="CM671" s="454" t="b">
        <f>IF(AO671="3/3",$M671*参照!$I$4,IF(AO671="2/3",$M671*参照!$I$5,IF(AO671="1/3",$M671*参照!$I$6,IF(AO671="1/4(多子)",$M671*参照!$I$4,IF(AO671="1/4(工･農)",$M671*参照!$I$7,IF(AO671="3/3(多子)",$M671*参照!$I$4,IF(AO671="2/3(多子)",$M671*参照!$I$4,IF(AO671="1/3(多子)",$M671*参照!$I$4,IF(AO671="多子世帯",$M671*参照!$I$4,IF(AO671="対象外",0))))))))))</f>
        <v>0</v>
      </c>
      <c r="CN671" s="454" t="b">
        <f>IF(AP671="3/3",$M671*参照!$I$4,IF(AP671="2/3",$M671*参照!$I$5,IF(AP671="1/3",$M671*参照!$I$6,IF(AP671="1/4(多子)",$M671*参照!$I$4,IF(AP671="1/4(工･農)",$M671*参照!$I$7,IF(AP671="3/3(多子)",$M671*参照!$I$4,IF(AP671="2/3(多子)",$M671*参照!$I$4,IF(AP671="1/3(多子)",$M671*参照!$I$4,IF(AP671="多子世帯",$M671*参照!$I$4,IF(AP671="対象外",0))))))))))</f>
        <v>0</v>
      </c>
      <c r="CO671" s="454" t="b">
        <f>IF(AQ671="3/3",$M671*参照!$I$4,IF(AQ671="2/3",$M671*参照!$I$5,IF(AQ671="1/3",$M671*参照!$I$6,IF(AQ671="1/4(多子)",$M671*参照!$I$4,IF(AQ671="1/4(工･農)",$M671*参照!$I$7,IF(AQ671="3/3(多子)",$M671*参照!$I$4,IF(AQ671="2/3(多子)",$M671*参照!$I$4,IF(AQ671="1/3(多子)",$M671*参照!$I$4,IF(AQ671="多子世帯",$M671*参照!$I$4,IF(AQ671="対象外",0))))))))))</f>
        <v>0</v>
      </c>
      <c r="CP671" s="454" t="b">
        <f>IF(AR671="3/3",$M671*参照!$I$4,IF(AR671="2/3",$M671*参照!$I$5,IF(AR671="1/3",$M671*参照!$I$6,IF(AR671="1/4(多子)",$M671*参照!$I$4,IF(AR671="1/4(工･農)",$M671*参照!$I$7,IF(AR671="3/3(多子)",$M671*参照!$I$4,IF(AR671="2/3(多子)",$M671*参照!$I$4,IF(AR671="1/3(多子)",$M671*参照!$I$4,IF(AR671="多子世帯",$M671*参照!$I$4,IF(AR671="対象外",0))))))))))</f>
        <v>0</v>
      </c>
      <c r="CQ671" s="455" t="b">
        <f>IF(AS671="3/3",$M671*参照!$I$4,IF(AS671="2/3",$M671*参照!$I$5,IF(AS671="1/3",$M671*参照!$I$6,IF(AS671="1/4(多子)",$M671*参照!$I$4,IF(AS671="1/4(工･農)",$M671*参照!$I$7,IF(AS671="3/3(多子)",$M671*参照!$I$4,IF(AS671="2/3(多子)",$M671*参照!$I$4,IF(AS671="1/3(多子)",$M671*参照!$I$4,IF(AS671="多子世帯",$M671*参照!$I$4,IF(AS671="対象外",0))))))))))</f>
        <v>0</v>
      </c>
      <c r="CR671" s="456">
        <f t="shared" si="535"/>
        <v>0</v>
      </c>
      <c r="CS671" s="66"/>
      <c r="CT671" s="147"/>
      <c r="CU671" s="147"/>
      <c r="CV671" s="147"/>
      <c r="CW671" s="147"/>
      <c r="CX671" s="147"/>
      <c r="CY671" s="149"/>
      <c r="CZ671" s="100"/>
      <c r="DA671" s="147"/>
      <c r="DB671" s="147"/>
      <c r="DC671" s="147"/>
      <c r="DD671" s="147"/>
      <c r="DE671" s="147"/>
      <c r="DF671" s="148">
        <f t="shared" si="536"/>
        <v>0</v>
      </c>
      <c r="DG671" s="77">
        <f>IF(CD671=0,0,(ROUNDUP(O671*(BU671*参照!$C$5+BV671*参照!$C$6+BW671*参照!$C$7+BX671*参照!$C$8+BY671*参照!$C$9+BZ671*参照!$C$10+CA671*参照!$C$11+CB671*参照!$C$12+CC671*参照!$C$13)/CD671,-2)))</f>
        <v>0</v>
      </c>
      <c r="DH671" s="136" t="str">
        <f t="shared" si="507"/>
        <v>B</v>
      </c>
    </row>
    <row r="672" spans="1:112" ht="14.4">
      <c r="A672" s="138">
        <v>631</v>
      </c>
      <c r="B672" s="354"/>
      <c r="C672" s="355"/>
      <c r="D672" s="213"/>
      <c r="E672" s="213"/>
      <c r="F672" s="185"/>
      <c r="G672" s="213"/>
      <c r="H672" s="355"/>
      <c r="I672" s="237">
        <v>0</v>
      </c>
      <c r="J672" s="236">
        <f t="shared" si="508"/>
        <v>0</v>
      </c>
      <c r="K672" s="387">
        <f>IF(D672="昼間",参照!$E$4,IF(D672="夜間等",参照!$E$5,IF(D672="通信",参照!$E$6,0)))</f>
        <v>0</v>
      </c>
      <c r="L672" s="240">
        <f t="shared" si="509"/>
        <v>0</v>
      </c>
      <c r="M672" s="241">
        <f t="shared" si="510"/>
        <v>0</v>
      </c>
      <c r="N672" s="238"/>
      <c r="O672" s="238">
        <f t="shared" si="511"/>
        <v>0</v>
      </c>
      <c r="P672" s="389">
        <v>0</v>
      </c>
      <c r="Q672" s="392">
        <f>IF(D672="昼間",参照!$F$4,IF(D672="夜間等",参照!$F$5,IF(D672="通信",参照!$F$6,0)))</f>
        <v>0</v>
      </c>
      <c r="R672" s="240">
        <f t="shared" si="512"/>
        <v>0</v>
      </c>
      <c r="S672" s="214"/>
      <c r="T672" s="384">
        <f t="shared" si="513"/>
        <v>0</v>
      </c>
      <c r="U672" s="382">
        <f t="shared" si="514"/>
        <v>0</v>
      </c>
      <c r="V672" s="380">
        <f t="shared" si="515"/>
        <v>0</v>
      </c>
      <c r="W672" s="378">
        <f t="shared" si="516"/>
        <v>0</v>
      </c>
      <c r="X672" s="386" t="str">
        <f t="shared" si="486"/>
        <v>0</v>
      </c>
      <c r="Y672" s="379">
        <f t="shared" si="517"/>
        <v>0</v>
      </c>
      <c r="Z672" s="441"/>
      <c r="AA672" s="441"/>
      <c r="AB672" s="445">
        <f t="shared" si="518"/>
        <v>0</v>
      </c>
      <c r="AC672" s="356">
        <f t="shared" si="519"/>
        <v>0</v>
      </c>
      <c r="AD672" s="123">
        <f t="shared" si="487"/>
        <v>0</v>
      </c>
      <c r="AE672" s="123">
        <f t="shared" si="488"/>
        <v>0</v>
      </c>
      <c r="AF672" s="183"/>
      <c r="AG672" s="32"/>
      <c r="AH672" s="97"/>
      <c r="AI672" s="33"/>
      <c r="AJ672" s="97"/>
      <c r="AK672" s="33"/>
      <c r="AL672" s="97"/>
      <c r="AM672" s="98"/>
      <c r="AN672" s="99"/>
      <c r="AO672" s="147"/>
      <c r="AP672" s="147"/>
      <c r="AQ672" s="147"/>
      <c r="AR672" s="147"/>
      <c r="AS672" s="33"/>
      <c r="AT672" s="308">
        <f t="shared" si="489"/>
        <v>0</v>
      </c>
      <c r="AU672" s="295">
        <f t="shared" si="490"/>
        <v>0</v>
      </c>
      <c r="AV672" s="295">
        <f t="shared" si="491"/>
        <v>0</v>
      </c>
      <c r="AW672" s="295">
        <f t="shared" si="492"/>
        <v>0</v>
      </c>
      <c r="AX672" s="295">
        <f t="shared" si="493"/>
        <v>0</v>
      </c>
      <c r="AY672" s="295">
        <f t="shared" si="494"/>
        <v>0</v>
      </c>
      <c r="AZ672" s="295">
        <f t="shared" si="495"/>
        <v>0</v>
      </c>
      <c r="BA672" s="295">
        <f t="shared" si="496"/>
        <v>0</v>
      </c>
      <c r="BB672" s="310">
        <f t="shared" si="497"/>
        <v>0</v>
      </c>
      <c r="BC672" s="308">
        <f t="shared" si="498"/>
        <v>0</v>
      </c>
      <c r="BD672" s="308">
        <f t="shared" si="499"/>
        <v>0</v>
      </c>
      <c r="BE672" s="295">
        <f t="shared" si="500"/>
        <v>0</v>
      </c>
      <c r="BF672" s="308">
        <f t="shared" si="501"/>
        <v>0</v>
      </c>
      <c r="BG672" s="295">
        <f t="shared" si="502"/>
        <v>0</v>
      </c>
      <c r="BH672" s="308">
        <f t="shared" si="503"/>
        <v>0</v>
      </c>
      <c r="BI672" s="295">
        <f t="shared" si="504"/>
        <v>0</v>
      </c>
      <c r="BJ672" s="295">
        <f t="shared" si="505"/>
        <v>0</v>
      </c>
      <c r="BK672" s="310">
        <f t="shared" si="506"/>
        <v>0</v>
      </c>
      <c r="BL672" s="317">
        <f t="shared" si="520"/>
        <v>0</v>
      </c>
      <c r="BM672" s="299">
        <f t="shared" si="520"/>
        <v>0</v>
      </c>
      <c r="BN672" s="299">
        <f t="shared" si="521"/>
        <v>0</v>
      </c>
      <c r="BO672" s="299">
        <f t="shared" si="520"/>
        <v>0</v>
      </c>
      <c r="BP672" s="299">
        <f t="shared" si="522"/>
        <v>0</v>
      </c>
      <c r="BQ672" s="299">
        <f t="shared" si="520"/>
        <v>0</v>
      </c>
      <c r="BR672" s="299">
        <f t="shared" si="523"/>
        <v>0</v>
      </c>
      <c r="BS672" s="299">
        <f t="shared" si="524"/>
        <v>0</v>
      </c>
      <c r="BT672" s="318">
        <f t="shared" si="524"/>
        <v>0</v>
      </c>
      <c r="BU672" s="450">
        <f t="shared" si="525"/>
        <v>0</v>
      </c>
      <c r="BV672" s="451">
        <f t="shared" si="526"/>
        <v>0</v>
      </c>
      <c r="BW672" s="451">
        <f t="shared" si="527"/>
        <v>0</v>
      </c>
      <c r="BX672" s="451">
        <f t="shared" si="528"/>
        <v>0</v>
      </c>
      <c r="BY672" s="451">
        <f t="shared" si="529"/>
        <v>0</v>
      </c>
      <c r="BZ672" s="451">
        <f t="shared" si="530"/>
        <v>0</v>
      </c>
      <c r="CA672" s="451">
        <f t="shared" si="531"/>
        <v>0</v>
      </c>
      <c r="CB672" s="451">
        <f t="shared" si="532"/>
        <v>0</v>
      </c>
      <c r="CC672" s="451">
        <f t="shared" si="533"/>
        <v>0</v>
      </c>
      <c r="CD672" s="452">
        <f t="shared" si="534"/>
        <v>0</v>
      </c>
      <c r="CE672" s="453">
        <f>IF($AF672="3/3",$R672*参照!$J$4,IF($AF672="2/3",$R672*参照!$J$5,IF($AF672="1/3",$R672*参照!$J$6,IF($AF672="1/4(多子)",$R672*参照!$J$4,IF($AF672="1/4(工･農)",$R672*参照!$J$7,IF($AF672="3/3(多子)",$R672*参照!$J$4,IF($AF672="2/3(多子)",$R672*参照!$J$4,IF($AF672="1/3(多子)",$R672*参照!$J$4,IF($AF672="多子世帯",$R672*参照!$J$4,)))))))))</f>
        <v>0</v>
      </c>
      <c r="CF672" s="454" t="b">
        <f>IF(AH672="3/3",$M672*参照!$I$4,IF(AH672="2/3",$M672*参照!$I$5,IF(AH672="1/3",$M672*参照!$I$6,IF(AH672="1/4(多子)",$M672*参照!$I$4,IF(AH672="1/4(工･農)",$M672*参照!$I$7,IF(AH672="3/3(多子)",$M672*参照!$I$4,IF(AH672="2/3(多子)",$M672*参照!$I$4,IF(AH672="1/3(多子)",$M672*参照!$I$4,IF(AH672="多子世帯",$M672*参照!$I$4,IF(AH672="対象外",0))))))))))</f>
        <v>0</v>
      </c>
      <c r="CG672" s="454" t="b">
        <f>IF(AI672="3/3",$M672*参照!$I$4,IF(AI672="2/3",$M672*参照!$I$5,IF(AI672="1/3",$M672*参照!$I$6,IF(AI672="1/4(多子)",$M672*参照!$I$4,IF(AI672="1/4(工･農)",$M672*参照!$I$7,IF(AI672="3/3(多子)",$M672*参照!$I$4,IF(AI672="2/3(多子)",$M672*参照!$I$4,IF(AI672="1/3(多子)",$M672*参照!$I$4,IF(AI672="多子世帯",$M672*参照!$I$4,IF(AI672="対象外",0))))))))))</f>
        <v>0</v>
      </c>
      <c r="CH672" s="454" t="b">
        <f>IF(AJ672="3/3",$M672*参照!$I$4,IF(AJ672="2/3",$M672*参照!$I$5,IF(AJ672="1/3",$M672*参照!$I$6,IF(AJ672="1/4(多子)",$M672*参照!$I$4,IF(AJ672="1/4(工･農)",$M672*参照!$I$7,IF(AJ672="3/3(多子)",$M672*参照!$I$4,IF(AJ672="2/3(多子)",$M672*参照!$I$4,IF(AJ672="1/3(多子)",$M672*参照!$I$4,IF(AJ672="多子世帯",$M672*参照!$I$4,IF(AJ672="対象外",0))))))))))</f>
        <v>0</v>
      </c>
      <c r="CI672" s="454" t="b">
        <f>IF(AK672="3/3",$M672*参照!$I$4,IF(AK672="2/3",$M672*参照!$I$5,IF(AK672="1/3",$M672*参照!$I$6,IF(AK672="1/4(多子)",$M672*参照!$I$4,IF(AK672="1/4(工･農)",$M672*参照!$I$7,IF(AK672="3/3(多子)",$M672*参照!$I$4,IF(AK672="2/3(多子)",$M672*参照!$I$4,IF(AK672="1/3(多子)",$M672*参照!$I$4,IF(AK672="多子世帯",$M672*参照!$I$4,IF(AK672="対象外",0))))))))))</f>
        <v>0</v>
      </c>
      <c r="CJ672" s="454" t="b">
        <f>IF(AL672="3/3",$M672*参照!$I$4,IF(AL672="2/3",$M672*参照!$I$5,IF(AL672="1/3",$M672*参照!$I$6,IF(AL672="1/4(多子)",$M672*参照!$I$4,IF(AL672="1/4(工･農)",$M672*参照!$I$7,IF(AL672="3/3(多子)",$M672*参照!$I$4,IF(AL672="2/3(多子)",$M672*参照!$I$4,IF(AL672="1/3(多子)",$M672*参照!$I$4,IF(AL672="多子世帯",$M672*参照!$I$4,IF(AL672="対象外",0))))))))))</f>
        <v>0</v>
      </c>
      <c r="CK672" s="454" t="b">
        <f>IF(AM672="3/3",$M672*参照!$I$4,IF(AM672="2/3",$M672*参照!$I$5,IF(AM672="1/3",$M672*参照!$I$6,IF(AM672="1/4(多子)",$M672*参照!$I$4,IF(AM672="1/4(工･農)",$M672*参照!$I$7,IF(AM672="3/3(多子)",$M672*参照!$I$4,IF(AM672="2/3(多子)",$M672*参照!$I$4,IF(AM672="1/3(多子)",$M672*参照!$I$4,IF(AM672="多子世帯",$M672*参照!$I$4,IF(AM672="対象外",0))))))))))</f>
        <v>0</v>
      </c>
      <c r="CL672" s="454" t="b">
        <f>IF(AN672="3/3",$M672*参照!$I$4,IF(AN672="2/3",$M672*参照!$I$5,IF(AN672="1/3",$M672*参照!$I$6,IF(AN672="1/4(多子)",$M672*参照!$I$4,IF(AN672="1/4(工･農)",$M672*参照!$I$7,IF(AN672="3/3(多子)",$M672*参照!$I$4,IF(AN672="2/3(多子)",$M672*参照!$I$4,IF(AN672="1/3(多子)",$M672*参照!$I$4,IF(AN672="多子世帯",$M672*参照!$I$4,IF(AN672="対象外",0))))))))))</f>
        <v>0</v>
      </c>
      <c r="CM672" s="454" t="b">
        <f>IF(AO672="3/3",$M672*参照!$I$4,IF(AO672="2/3",$M672*参照!$I$5,IF(AO672="1/3",$M672*参照!$I$6,IF(AO672="1/4(多子)",$M672*参照!$I$4,IF(AO672="1/4(工･農)",$M672*参照!$I$7,IF(AO672="3/3(多子)",$M672*参照!$I$4,IF(AO672="2/3(多子)",$M672*参照!$I$4,IF(AO672="1/3(多子)",$M672*参照!$I$4,IF(AO672="多子世帯",$M672*参照!$I$4,IF(AO672="対象外",0))))))))))</f>
        <v>0</v>
      </c>
      <c r="CN672" s="454" t="b">
        <f>IF(AP672="3/3",$M672*参照!$I$4,IF(AP672="2/3",$M672*参照!$I$5,IF(AP672="1/3",$M672*参照!$I$6,IF(AP672="1/4(多子)",$M672*参照!$I$4,IF(AP672="1/4(工･農)",$M672*参照!$I$7,IF(AP672="3/3(多子)",$M672*参照!$I$4,IF(AP672="2/3(多子)",$M672*参照!$I$4,IF(AP672="1/3(多子)",$M672*参照!$I$4,IF(AP672="多子世帯",$M672*参照!$I$4,IF(AP672="対象外",0))))))))))</f>
        <v>0</v>
      </c>
      <c r="CO672" s="454" t="b">
        <f>IF(AQ672="3/3",$M672*参照!$I$4,IF(AQ672="2/3",$M672*参照!$I$5,IF(AQ672="1/3",$M672*参照!$I$6,IF(AQ672="1/4(多子)",$M672*参照!$I$4,IF(AQ672="1/4(工･農)",$M672*参照!$I$7,IF(AQ672="3/3(多子)",$M672*参照!$I$4,IF(AQ672="2/3(多子)",$M672*参照!$I$4,IF(AQ672="1/3(多子)",$M672*参照!$I$4,IF(AQ672="多子世帯",$M672*参照!$I$4,IF(AQ672="対象外",0))))))))))</f>
        <v>0</v>
      </c>
      <c r="CP672" s="454" t="b">
        <f>IF(AR672="3/3",$M672*参照!$I$4,IF(AR672="2/3",$M672*参照!$I$5,IF(AR672="1/3",$M672*参照!$I$6,IF(AR672="1/4(多子)",$M672*参照!$I$4,IF(AR672="1/4(工･農)",$M672*参照!$I$7,IF(AR672="3/3(多子)",$M672*参照!$I$4,IF(AR672="2/3(多子)",$M672*参照!$I$4,IF(AR672="1/3(多子)",$M672*参照!$I$4,IF(AR672="多子世帯",$M672*参照!$I$4,IF(AR672="対象外",0))))))))))</f>
        <v>0</v>
      </c>
      <c r="CQ672" s="455" t="b">
        <f>IF(AS672="3/3",$M672*参照!$I$4,IF(AS672="2/3",$M672*参照!$I$5,IF(AS672="1/3",$M672*参照!$I$6,IF(AS672="1/4(多子)",$M672*参照!$I$4,IF(AS672="1/4(工･農)",$M672*参照!$I$7,IF(AS672="3/3(多子)",$M672*参照!$I$4,IF(AS672="2/3(多子)",$M672*参照!$I$4,IF(AS672="1/3(多子)",$M672*参照!$I$4,IF(AS672="多子世帯",$M672*参照!$I$4,IF(AS672="対象外",0))))))))))</f>
        <v>0</v>
      </c>
      <c r="CR672" s="456">
        <f t="shared" si="535"/>
        <v>0</v>
      </c>
      <c r="CS672" s="66"/>
      <c r="CT672" s="147"/>
      <c r="CU672" s="147"/>
      <c r="CV672" s="147"/>
      <c r="CW672" s="147"/>
      <c r="CX672" s="147"/>
      <c r="CY672" s="149"/>
      <c r="CZ672" s="100"/>
      <c r="DA672" s="147"/>
      <c r="DB672" s="147"/>
      <c r="DC672" s="147"/>
      <c r="DD672" s="147"/>
      <c r="DE672" s="147"/>
      <c r="DF672" s="148">
        <f t="shared" si="536"/>
        <v>0</v>
      </c>
      <c r="DG672" s="77">
        <f>IF(CD672=0,0,(ROUNDUP(O672*(BU672*参照!$C$5+BV672*参照!$C$6+BW672*参照!$C$7+BX672*参照!$C$8+BY672*参照!$C$9+BZ672*参照!$C$10+CA672*参照!$C$11+CB672*参照!$C$12+CC672*参照!$C$13)/CD672,-2)))</f>
        <v>0</v>
      </c>
      <c r="DH672" s="136" t="str">
        <f t="shared" si="507"/>
        <v>B</v>
      </c>
    </row>
    <row r="673" spans="1:112" ht="14.4">
      <c r="A673" s="138">
        <v>632</v>
      </c>
      <c r="B673" s="354"/>
      <c r="C673" s="355"/>
      <c r="D673" s="213"/>
      <c r="E673" s="213"/>
      <c r="F673" s="185"/>
      <c r="G673" s="213"/>
      <c r="H673" s="355"/>
      <c r="I673" s="237">
        <v>0</v>
      </c>
      <c r="J673" s="236">
        <f t="shared" si="508"/>
        <v>0</v>
      </c>
      <c r="K673" s="387">
        <f>IF(D673="昼間",参照!$E$4,IF(D673="夜間等",参照!$E$5,IF(D673="通信",参照!$E$6,0)))</f>
        <v>0</v>
      </c>
      <c r="L673" s="240">
        <f t="shared" si="509"/>
        <v>0</v>
      </c>
      <c r="M673" s="241">
        <f t="shared" si="510"/>
        <v>0</v>
      </c>
      <c r="N673" s="238"/>
      <c r="O673" s="238">
        <f t="shared" si="511"/>
        <v>0</v>
      </c>
      <c r="P673" s="389">
        <v>0</v>
      </c>
      <c r="Q673" s="392">
        <f>IF(D673="昼間",参照!$F$4,IF(D673="夜間等",参照!$F$5,IF(D673="通信",参照!$F$6,0)))</f>
        <v>0</v>
      </c>
      <c r="R673" s="240">
        <f t="shared" si="512"/>
        <v>0</v>
      </c>
      <c r="S673" s="214"/>
      <c r="T673" s="384">
        <f t="shared" si="513"/>
        <v>0</v>
      </c>
      <c r="U673" s="382">
        <f t="shared" si="514"/>
        <v>0</v>
      </c>
      <c r="V673" s="380">
        <f t="shared" si="515"/>
        <v>0</v>
      </c>
      <c r="W673" s="378">
        <f t="shared" si="516"/>
        <v>0</v>
      </c>
      <c r="X673" s="386" t="str">
        <f t="shared" si="486"/>
        <v>0</v>
      </c>
      <c r="Y673" s="379">
        <f t="shared" si="517"/>
        <v>0</v>
      </c>
      <c r="Z673" s="441"/>
      <c r="AA673" s="441"/>
      <c r="AB673" s="445">
        <f t="shared" si="518"/>
        <v>0</v>
      </c>
      <c r="AC673" s="356">
        <f t="shared" si="519"/>
        <v>0</v>
      </c>
      <c r="AD673" s="123">
        <f t="shared" si="487"/>
        <v>0</v>
      </c>
      <c r="AE673" s="123">
        <f t="shared" si="488"/>
        <v>0</v>
      </c>
      <c r="AF673" s="183"/>
      <c r="AG673" s="32"/>
      <c r="AH673" s="97"/>
      <c r="AI673" s="33"/>
      <c r="AJ673" s="97"/>
      <c r="AK673" s="33"/>
      <c r="AL673" s="97"/>
      <c r="AM673" s="98"/>
      <c r="AN673" s="99"/>
      <c r="AO673" s="147"/>
      <c r="AP673" s="147"/>
      <c r="AQ673" s="147"/>
      <c r="AR673" s="147"/>
      <c r="AS673" s="33"/>
      <c r="AT673" s="308">
        <f t="shared" si="489"/>
        <v>0</v>
      </c>
      <c r="AU673" s="295">
        <f t="shared" si="490"/>
        <v>0</v>
      </c>
      <c r="AV673" s="295">
        <f t="shared" si="491"/>
        <v>0</v>
      </c>
      <c r="AW673" s="295">
        <f t="shared" si="492"/>
        <v>0</v>
      </c>
      <c r="AX673" s="295">
        <f t="shared" si="493"/>
        <v>0</v>
      </c>
      <c r="AY673" s="295">
        <f t="shared" si="494"/>
        <v>0</v>
      </c>
      <c r="AZ673" s="295">
        <f t="shared" si="495"/>
        <v>0</v>
      </c>
      <c r="BA673" s="295">
        <f t="shared" si="496"/>
        <v>0</v>
      </c>
      <c r="BB673" s="310">
        <f t="shared" si="497"/>
        <v>0</v>
      </c>
      <c r="BC673" s="308">
        <f t="shared" si="498"/>
        <v>0</v>
      </c>
      <c r="BD673" s="308">
        <f t="shared" si="499"/>
        <v>0</v>
      </c>
      <c r="BE673" s="295">
        <f t="shared" si="500"/>
        <v>0</v>
      </c>
      <c r="BF673" s="308">
        <f t="shared" si="501"/>
        <v>0</v>
      </c>
      <c r="BG673" s="295">
        <f t="shared" si="502"/>
        <v>0</v>
      </c>
      <c r="BH673" s="308">
        <f t="shared" si="503"/>
        <v>0</v>
      </c>
      <c r="BI673" s="295">
        <f t="shared" si="504"/>
        <v>0</v>
      </c>
      <c r="BJ673" s="295">
        <f t="shared" si="505"/>
        <v>0</v>
      </c>
      <c r="BK673" s="310">
        <f t="shared" si="506"/>
        <v>0</v>
      </c>
      <c r="BL673" s="317">
        <f t="shared" si="520"/>
        <v>0</v>
      </c>
      <c r="BM673" s="299">
        <f t="shared" si="520"/>
        <v>0</v>
      </c>
      <c r="BN673" s="299">
        <f t="shared" si="521"/>
        <v>0</v>
      </c>
      <c r="BO673" s="299">
        <f t="shared" si="520"/>
        <v>0</v>
      </c>
      <c r="BP673" s="299">
        <f t="shared" si="522"/>
        <v>0</v>
      </c>
      <c r="BQ673" s="299">
        <f t="shared" si="520"/>
        <v>0</v>
      </c>
      <c r="BR673" s="299">
        <f t="shared" si="523"/>
        <v>0</v>
      </c>
      <c r="BS673" s="299">
        <f t="shared" si="524"/>
        <v>0</v>
      </c>
      <c r="BT673" s="318">
        <f t="shared" si="524"/>
        <v>0</v>
      </c>
      <c r="BU673" s="450">
        <f t="shared" si="525"/>
        <v>0</v>
      </c>
      <c r="BV673" s="451">
        <f t="shared" si="526"/>
        <v>0</v>
      </c>
      <c r="BW673" s="451">
        <f t="shared" si="527"/>
        <v>0</v>
      </c>
      <c r="BX673" s="451">
        <f t="shared" si="528"/>
        <v>0</v>
      </c>
      <c r="BY673" s="451">
        <f t="shared" si="529"/>
        <v>0</v>
      </c>
      <c r="BZ673" s="451">
        <f t="shared" si="530"/>
        <v>0</v>
      </c>
      <c r="CA673" s="451">
        <f t="shared" si="531"/>
        <v>0</v>
      </c>
      <c r="CB673" s="451">
        <f t="shared" si="532"/>
        <v>0</v>
      </c>
      <c r="CC673" s="451">
        <f t="shared" si="533"/>
        <v>0</v>
      </c>
      <c r="CD673" s="452">
        <f t="shared" si="534"/>
        <v>0</v>
      </c>
      <c r="CE673" s="453">
        <f>IF($AF673="3/3",$R673*参照!$J$4,IF($AF673="2/3",$R673*参照!$J$5,IF($AF673="1/3",$R673*参照!$J$6,IF($AF673="1/4(多子)",$R673*参照!$J$4,IF($AF673="1/4(工･農)",$R673*参照!$J$7,IF($AF673="3/3(多子)",$R673*参照!$J$4,IF($AF673="2/3(多子)",$R673*参照!$J$4,IF($AF673="1/3(多子)",$R673*参照!$J$4,IF($AF673="多子世帯",$R673*参照!$J$4,)))))))))</f>
        <v>0</v>
      </c>
      <c r="CF673" s="454" t="b">
        <f>IF(AH673="3/3",$M673*参照!$I$4,IF(AH673="2/3",$M673*参照!$I$5,IF(AH673="1/3",$M673*参照!$I$6,IF(AH673="1/4(多子)",$M673*参照!$I$4,IF(AH673="1/4(工･農)",$M673*参照!$I$7,IF(AH673="3/3(多子)",$M673*参照!$I$4,IF(AH673="2/3(多子)",$M673*参照!$I$4,IF(AH673="1/3(多子)",$M673*参照!$I$4,IF(AH673="多子世帯",$M673*参照!$I$4,IF(AH673="対象外",0))))))))))</f>
        <v>0</v>
      </c>
      <c r="CG673" s="454" t="b">
        <f>IF(AI673="3/3",$M673*参照!$I$4,IF(AI673="2/3",$M673*参照!$I$5,IF(AI673="1/3",$M673*参照!$I$6,IF(AI673="1/4(多子)",$M673*参照!$I$4,IF(AI673="1/4(工･農)",$M673*参照!$I$7,IF(AI673="3/3(多子)",$M673*参照!$I$4,IF(AI673="2/3(多子)",$M673*参照!$I$4,IF(AI673="1/3(多子)",$M673*参照!$I$4,IF(AI673="多子世帯",$M673*参照!$I$4,IF(AI673="対象外",0))))))))))</f>
        <v>0</v>
      </c>
      <c r="CH673" s="454" t="b">
        <f>IF(AJ673="3/3",$M673*参照!$I$4,IF(AJ673="2/3",$M673*参照!$I$5,IF(AJ673="1/3",$M673*参照!$I$6,IF(AJ673="1/4(多子)",$M673*参照!$I$4,IF(AJ673="1/4(工･農)",$M673*参照!$I$7,IF(AJ673="3/3(多子)",$M673*参照!$I$4,IF(AJ673="2/3(多子)",$M673*参照!$I$4,IF(AJ673="1/3(多子)",$M673*参照!$I$4,IF(AJ673="多子世帯",$M673*参照!$I$4,IF(AJ673="対象外",0))))))))))</f>
        <v>0</v>
      </c>
      <c r="CI673" s="454" t="b">
        <f>IF(AK673="3/3",$M673*参照!$I$4,IF(AK673="2/3",$M673*参照!$I$5,IF(AK673="1/3",$M673*参照!$I$6,IF(AK673="1/4(多子)",$M673*参照!$I$4,IF(AK673="1/4(工･農)",$M673*参照!$I$7,IF(AK673="3/3(多子)",$M673*参照!$I$4,IF(AK673="2/3(多子)",$M673*参照!$I$4,IF(AK673="1/3(多子)",$M673*参照!$I$4,IF(AK673="多子世帯",$M673*参照!$I$4,IF(AK673="対象外",0))))))))))</f>
        <v>0</v>
      </c>
      <c r="CJ673" s="454" t="b">
        <f>IF(AL673="3/3",$M673*参照!$I$4,IF(AL673="2/3",$M673*参照!$I$5,IF(AL673="1/3",$M673*参照!$I$6,IF(AL673="1/4(多子)",$M673*参照!$I$4,IF(AL673="1/4(工･農)",$M673*参照!$I$7,IF(AL673="3/3(多子)",$M673*参照!$I$4,IF(AL673="2/3(多子)",$M673*参照!$I$4,IF(AL673="1/3(多子)",$M673*参照!$I$4,IF(AL673="多子世帯",$M673*参照!$I$4,IF(AL673="対象外",0))))))))))</f>
        <v>0</v>
      </c>
      <c r="CK673" s="454" t="b">
        <f>IF(AM673="3/3",$M673*参照!$I$4,IF(AM673="2/3",$M673*参照!$I$5,IF(AM673="1/3",$M673*参照!$I$6,IF(AM673="1/4(多子)",$M673*参照!$I$4,IF(AM673="1/4(工･農)",$M673*参照!$I$7,IF(AM673="3/3(多子)",$M673*参照!$I$4,IF(AM673="2/3(多子)",$M673*参照!$I$4,IF(AM673="1/3(多子)",$M673*参照!$I$4,IF(AM673="多子世帯",$M673*参照!$I$4,IF(AM673="対象外",0))))))))))</f>
        <v>0</v>
      </c>
      <c r="CL673" s="454" t="b">
        <f>IF(AN673="3/3",$M673*参照!$I$4,IF(AN673="2/3",$M673*参照!$I$5,IF(AN673="1/3",$M673*参照!$I$6,IF(AN673="1/4(多子)",$M673*参照!$I$4,IF(AN673="1/4(工･農)",$M673*参照!$I$7,IF(AN673="3/3(多子)",$M673*参照!$I$4,IF(AN673="2/3(多子)",$M673*参照!$I$4,IF(AN673="1/3(多子)",$M673*参照!$I$4,IF(AN673="多子世帯",$M673*参照!$I$4,IF(AN673="対象外",0))))))))))</f>
        <v>0</v>
      </c>
      <c r="CM673" s="454" t="b">
        <f>IF(AO673="3/3",$M673*参照!$I$4,IF(AO673="2/3",$M673*参照!$I$5,IF(AO673="1/3",$M673*参照!$I$6,IF(AO673="1/4(多子)",$M673*参照!$I$4,IF(AO673="1/4(工･農)",$M673*参照!$I$7,IF(AO673="3/3(多子)",$M673*参照!$I$4,IF(AO673="2/3(多子)",$M673*参照!$I$4,IF(AO673="1/3(多子)",$M673*参照!$I$4,IF(AO673="多子世帯",$M673*参照!$I$4,IF(AO673="対象外",0))))))))))</f>
        <v>0</v>
      </c>
      <c r="CN673" s="454" t="b">
        <f>IF(AP673="3/3",$M673*参照!$I$4,IF(AP673="2/3",$M673*参照!$I$5,IF(AP673="1/3",$M673*参照!$I$6,IF(AP673="1/4(多子)",$M673*参照!$I$4,IF(AP673="1/4(工･農)",$M673*参照!$I$7,IF(AP673="3/3(多子)",$M673*参照!$I$4,IF(AP673="2/3(多子)",$M673*参照!$I$4,IF(AP673="1/3(多子)",$M673*参照!$I$4,IF(AP673="多子世帯",$M673*参照!$I$4,IF(AP673="対象外",0))))))))))</f>
        <v>0</v>
      </c>
      <c r="CO673" s="454" t="b">
        <f>IF(AQ673="3/3",$M673*参照!$I$4,IF(AQ673="2/3",$M673*参照!$I$5,IF(AQ673="1/3",$M673*参照!$I$6,IF(AQ673="1/4(多子)",$M673*参照!$I$4,IF(AQ673="1/4(工･農)",$M673*参照!$I$7,IF(AQ673="3/3(多子)",$M673*参照!$I$4,IF(AQ673="2/3(多子)",$M673*参照!$I$4,IF(AQ673="1/3(多子)",$M673*参照!$I$4,IF(AQ673="多子世帯",$M673*参照!$I$4,IF(AQ673="対象外",0))))))))))</f>
        <v>0</v>
      </c>
      <c r="CP673" s="454" t="b">
        <f>IF(AR673="3/3",$M673*参照!$I$4,IF(AR673="2/3",$M673*参照!$I$5,IF(AR673="1/3",$M673*参照!$I$6,IF(AR673="1/4(多子)",$M673*参照!$I$4,IF(AR673="1/4(工･農)",$M673*参照!$I$7,IF(AR673="3/3(多子)",$M673*参照!$I$4,IF(AR673="2/3(多子)",$M673*参照!$I$4,IF(AR673="1/3(多子)",$M673*参照!$I$4,IF(AR673="多子世帯",$M673*参照!$I$4,IF(AR673="対象外",0))))))))))</f>
        <v>0</v>
      </c>
      <c r="CQ673" s="455" t="b">
        <f>IF(AS673="3/3",$M673*参照!$I$4,IF(AS673="2/3",$M673*参照!$I$5,IF(AS673="1/3",$M673*参照!$I$6,IF(AS673="1/4(多子)",$M673*参照!$I$4,IF(AS673="1/4(工･農)",$M673*参照!$I$7,IF(AS673="3/3(多子)",$M673*参照!$I$4,IF(AS673="2/3(多子)",$M673*参照!$I$4,IF(AS673="1/3(多子)",$M673*参照!$I$4,IF(AS673="多子世帯",$M673*参照!$I$4,IF(AS673="対象外",0))))))))))</f>
        <v>0</v>
      </c>
      <c r="CR673" s="456">
        <f t="shared" si="535"/>
        <v>0</v>
      </c>
      <c r="CS673" s="66"/>
      <c r="CT673" s="147"/>
      <c r="CU673" s="147"/>
      <c r="CV673" s="147"/>
      <c r="CW673" s="147"/>
      <c r="CX673" s="147"/>
      <c r="CY673" s="149"/>
      <c r="CZ673" s="100"/>
      <c r="DA673" s="147"/>
      <c r="DB673" s="147"/>
      <c r="DC673" s="147"/>
      <c r="DD673" s="147"/>
      <c r="DE673" s="147"/>
      <c r="DF673" s="148">
        <f t="shared" si="536"/>
        <v>0</v>
      </c>
      <c r="DG673" s="77">
        <f>IF(CD673=0,0,(ROUNDUP(O673*(BU673*参照!$C$5+BV673*参照!$C$6+BW673*参照!$C$7+BX673*参照!$C$8+BY673*参照!$C$9+BZ673*参照!$C$10+CA673*参照!$C$11+CB673*参照!$C$12+CC673*参照!$C$13)/CD673,-2)))</f>
        <v>0</v>
      </c>
      <c r="DH673" s="136" t="str">
        <f t="shared" si="507"/>
        <v>B</v>
      </c>
    </row>
    <row r="674" spans="1:112" ht="14.4">
      <c r="A674" s="138">
        <v>633</v>
      </c>
      <c r="B674" s="354"/>
      <c r="C674" s="355"/>
      <c r="D674" s="213"/>
      <c r="E674" s="213"/>
      <c r="F674" s="185"/>
      <c r="G674" s="213"/>
      <c r="H674" s="355"/>
      <c r="I674" s="237">
        <v>0</v>
      </c>
      <c r="J674" s="236">
        <f t="shared" si="508"/>
        <v>0</v>
      </c>
      <c r="K674" s="387">
        <f>IF(D674="昼間",参照!$E$4,IF(D674="夜間等",参照!$E$5,IF(D674="通信",参照!$E$6,0)))</f>
        <v>0</v>
      </c>
      <c r="L674" s="240">
        <f t="shared" si="509"/>
        <v>0</v>
      </c>
      <c r="M674" s="241">
        <f t="shared" si="510"/>
        <v>0</v>
      </c>
      <c r="N674" s="238"/>
      <c r="O674" s="238">
        <f t="shared" si="511"/>
        <v>0</v>
      </c>
      <c r="P674" s="389">
        <v>0</v>
      </c>
      <c r="Q674" s="392">
        <f>IF(D674="昼間",参照!$F$4,IF(D674="夜間等",参照!$F$5,IF(D674="通信",参照!$F$6,0)))</f>
        <v>0</v>
      </c>
      <c r="R674" s="240">
        <f t="shared" si="512"/>
        <v>0</v>
      </c>
      <c r="S674" s="214"/>
      <c r="T674" s="384">
        <f t="shared" si="513"/>
        <v>0</v>
      </c>
      <c r="U674" s="382">
        <f t="shared" si="514"/>
        <v>0</v>
      </c>
      <c r="V674" s="380">
        <f t="shared" si="515"/>
        <v>0</v>
      </c>
      <c r="W674" s="378">
        <f t="shared" si="516"/>
        <v>0</v>
      </c>
      <c r="X674" s="386" t="str">
        <f t="shared" si="486"/>
        <v>0</v>
      </c>
      <c r="Y674" s="379">
        <f t="shared" si="517"/>
        <v>0</v>
      </c>
      <c r="Z674" s="441"/>
      <c r="AA674" s="441"/>
      <c r="AB674" s="445">
        <f t="shared" si="518"/>
        <v>0</v>
      </c>
      <c r="AC674" s="356">
        <f t="shared" si="519"/>
        <v>0</v>
      </c>
      <c r="AD674" s="123">
        <f t="shared" si="487"/>
        <v>0</v>
      </c>
      <c r="AE674" s="123">
        <f t="shared" si="488"/>
        <v>0</v>
      </c>
      <c r="AF674" s="183"/>
      <c r="AG674" s="32"/>
      <c r="AH674" s="97"/>
      <c r="AI674" s="33"/>
      <c r="AJ674" s="97"/>
      <c r="AK674" s="33"/>
      <c r="AL674" s="97"/>
      <c r="AM674" s="98"/>
      <c r="AN674" s="99"/>
      <c r="AO674" s="147"/>
      <c r="AP674" s="147"/>
      <c r="AQ674" s="147"/>
      <c r="AR674" s="147"/>
      <c r="AS674" s="33"/>
      <c r="AT674" s="308">
        <f t="shared" si="489"/>
        <v>0</v>
      </c>
      <c r="AU674" s="295">
        <f t="shared" si="490"/>
        <v>0</v>
      </c>
      <c r="AV674" s="295">
        <f t="shared" si="491"/>
        <v>0</v>
      </c>
      <c r="AW674" s="295">
        <f t="shared" si="492"/>
        <v>0</v>
      </c>
      <c r="AX674" s="295">
        <f t="shared" si="493"/>
        <v>0</v>
      </c>
      <c r="AY674" s="295">
        <f t="shared" si="494"/>
        <v>0</v>
      </c>
      <c r="AZ674" s="295">
        <f t="shared" si="495"/>
        <v>0</v>
      </c>
      <c r="BA674" s="295">
        <f t="shared" si="496"/>
        <v>0</v>
      </c>
      <c r="BB674" s="310">
        <f t="shared" si="497"/>
        <v>0</v>
      </c>
      <c r="BC674" s="308">
        <f t="shared" si="498"/>
        <v>0</v>
      </c>
      <c r="BD674" s="308">
        <f t="shared" si="499"/>
        <v>0</v>
      </c>
      <c r="BE674" s="295">
        <f t="shared" si="500"/>
        <v>0</v>
      </c>
      <c r="BF674" s="308">
        <f t="shared" si="501"/>
        <v>0</v>
      </c>
      <c r="BG674" s="295">
        <f t="shared" si="502"/>
        <v>0</v>
      </c>
      <c r="BH674" s="308">
        <f t="shared" si="503"/>
        <v>0</v>
      </c>
      <c r="BI674" s="295">
        <f t="shared" si="504"/>
        <v>0</v>
      </c>
      <c r="BJ674" s="295">
        <f t="shared" si="505"/>
        <v>0</v>
      </c>
      <c r="BK674" s="310">
        <f t="shared" si="506"/>
        <v>0</v>
      </c>
      <c r="BL674" s="317">
        <f t="shared" si="520"/>
        <v>0</v>
      </c>
      <c r="BM674" s="299">
        <f t="shared" si="520"/>
        <v>0</v>
      </c>
      <c r="BN674" s="299">
        <f t="shared" si="521"/>
        <v>0</v>
      </c>
      <c r="BO674" s="299">
        <f t="shared" si="520"/>
        <v>0</v>
      </c>
      <c r="BP674" s="299">
        <f t="shared" si="522"/>
        <v>0</v>
      </c>
      <c r="BQ674" s="299">
        <f t="shared" si="520"/>
        <v>0</v>
      </c>
      <c r="BR674" s="299">
        <f t="shared" si="523"/>
        <v>0</v>
      </c>
      <c r="BS674" s="299">
        <f t="shared" si="524"/>
        <v>0</v>
      </c>
      <c r="BT674" s="318">
        <f t="shared" si="524"/>
        <v>0</v>
      </c>
      <c r="BU674" s="450">
        <f t="shared" si="525"/>
        <v>0</v>
      </c>
      <c r="BV674" s="451">
        <f t="shared" si="526"/>
        <v>0</v>
      </c>
      <c r="BW674" s="451">
        <f t="shared" si="527"/>
        <v>0</v>
      </c>
      <c r="BX674" s="451">
        <f t="shared" si="528"/>
        <v>0</v>
      </c>
      <c r="BY674" s="451">
        <f t="shared" si="529"/>
        <v>0</v>
      </c>
      <c r="BZ674" s="451">
        <f t="shared" si="530"/>
        <v>0</v>
      </c>
      <c r="CA674" s="451">
        <f t="shared" si="531"/>
        <v>0</v>
      </c>
      <c r="CB674" s="451">
        <f t="shared" si="532"/>
        <v>0</v>
      </c>
      <c r="CC674" s="451">
        <f t="shared" si="533"/>
        <v>0</v>
      </c>
      <c r="CD674" s="452">
        <f t="shared" si="534"/>
        <v>0</v>
      </c>
      <c r="CE674" s="453">
        <f>IF($AF674="3/3",$R674*参照!$J$4,IF($AF674="2/3",$R674*参照!$J$5,IF($AF674="1/3",$R674*参照!$J$6,IF($AF674="1/4(多子)",$R674*参照!$J$4,IF($AF674="1/4(工･農)",$R674*参照!$J$7,IF($AF674="3/3(多子)",$R674*参照!$J$4,IF($AF674="2/3(多子)",$R674*参照!$J$4,IF($AF674="1/3(多子)",$R674*参照!$J$4,IF($AF674="多子世帯",$R674*参照!$J$4,)))))))))</f>
        <v>0</v>
      </c>
      <c r="CF674" s="454" t="b">
        <f>IF(AH674="3/3",$M674*参照!$I$4,IF(AH674="2/3",$M674*参照!$I$5,IF(AH674="1/3",$M674*参照!$I$6,IF(AH674="1/4(多子)",$M674*参照!$I$4,IF(AH674="1/4(工･農)",$M674*参照!$I$7,IF(AH674="3/3(多子)",$M674*参照!$I$4,IF(AH674="2/3(多子)",$M674*参照!$I$4,IF(AH674="1/3(多子)",$M674*参照!$I$4,IF(AH674="多子世帯",$M674*参照!$I$4,IF(AH674="対象外",0))))))))))</f>
        <v>0</v>
      </c>
      <c r="CG674" s="454" t="b">
        <f>IF(AI674="3/3",$M674*参照!$I$4,IF(AI674="2/3",$M674*参照!$I$5,IF(AI674="1/3",$M674*参照!$I$6,IF(AI674="1/4(多子)",$M674*参照!$I$4,IF(AI674="1/4(工･農)",$M674*参照!$I$7,IF(AI674="3/3(多子)",$M674*参照!$I$4,IF(AI674="2/3(多子)",$M674*参照!$I$4,IF(AI674="1/3(多子)",$M674*参照!$I$4,IF(AI674="多子世帯",$M674*参照!$I$4,IF(AI674="対象外",0))))))))))</f>
        <v>0</v>
      </c>
      <c r="CH674" s="454" t="b">
        <f>IF(AJ674="3/3",$M674*参照!$I$4,IF(AJ674="2/3",$M674*参照!$I$5,IF(AJ674="1/3",$M674*参照!$I$6,IF(AJ674="1/4(多子)",$M674*参照!$I$4,IF(AJ674="1/4(工･農)",$M674*参照!$I$7,IF(AJ674="3/3(多子)",$M674*参照!$I$4,IF(AJ674="2/3(多子)",$M674*参照!$I$4,IF(AJ674="1/3(多子)",$M674*参照!$I$4,IF(AJ674="多子世帯",$M674*参照!$I$4,IF(AJ674="対象外",0))))))))))</f>
        <v>0</v>
      </c>
      <c r="CI674" s="454" t="b">
        <f>IF(AK674="3/3",$M674*参照!$I$4,IF(AK674="2/3",$M674*参照!$I$5,IF(AK674="1/3",$M674*参照!$I$6,IF(AK674="1/4(多子)",$M674*参照!$I$4,IF(AK674="1/4(工･農)",$M674*参照!$I$7,IF(AK674="3/3(多子)",$M674*参照!$I$4,IF(AK674="2/3(多子)",$M674*参照!$I$4,IF(AK674="1/3(多子)",$M674*参照!$I$4,IF(AK674="多子世帯",$M674*参照!$I$4,IF(AK674="対象外",0))))))))))</f>
        <v>0</v>
      </c>
      <c r="CJ674" s="454" t="b">
        <f>IF(AL674="3/3",$M674*参照!$I$4,IF(AL674="2/3",$M674*参照!$I$5,IF(AL674="1/3",$M674*参照!$I$6,IF(AL674="1/4(多子)",$M674*参照!$I$4,IF(AL674="1/4(工･農)",$M674*参照!$I$7,IF(AL674="3/3(多子)",$M674*参照!$I$4,IF(AL674="2/3(多子)",$M674*参照!$I$4,IF(AL674="1/3(多子)",$M674*参照!$I$4,IF(AL674="多子世帯",$M674*参照!$I$4,IF(AL674="対象外",0))))))))))</f>
        <v>0</v>
      </c>
      <c r="CK674" s="454" t="b">
        <f>IF(AM674="3/3",$M674*参照!$I$4,IF(AM674="2/3",$M674*参照!$I$5,IF(AM674="1/3",$M674*参照!$I$6,IF(AM674="1/4(多子)",$M674*参照!$I$4,IF(AM674="1/4(工･農)",$M674*参照!$I$7,IF(AM674="3/3(多子)",$M674*参照!$I$4,IF(AM674="2/3(多子)",$M674*参照!$I$4,IF(AM674="1/3(多子)",$M674*参照!$I$4,IF(AM674="多子世帯",$M674*参照!$I$4,IF(AM674="対象外",0))))))))))</f>
        <v>0</v>
      </c>
      <c r="CL674" s="454" t="b">
        <f>IF(AN674="3/3",$M674*参照!$I$4,IF(AN674="2/3",$M674*参照!$I$5,IF(AN674="1/3",$M674*参照!$I$6,IF(AN674="1/4(多子)",$M674*参照!$I$4,IF(AN674="1/4(工･農)",$M674*参照!$I$7,IF(AN674="3/3(多子)",$M674*参照!$I$4,IF(AN674="2/3(多子)",$M674*参照!$I$4,IF(AN674="1/3(多子)",$M674*参照!$I$4,IF(AN674="多子世帯",$M674*参照!$I$4,IF(AN674="対象外",0))))))))))</f>
        <v>0</v>
      </c>
      <c r="CM674" s="454" t="b">
        <f>IF(AO674="3/3",$M674*参照!$I$4,IF(AO674="2/3",$M674*参照!$I$5,IF(AO674="1/3",$M674*参照!$I$6,IF(AO674="1/4(多子)",$M674*参照!$I$4,IF(AO674="1/4(工･農)",$M674*参照!$I$7,IF(AO674="3/3(多子)",$M674*参照!$I$4,IF(AO674="2/3(多子)",$M674*参照!$I$4,IF(AO674="1/3(多子)",$M674*参照!$I$4,IF(AO674="多子世帯",$M674*参照!$I$4,IF(AO674="対象外",0))))))))))</f>
        <v>0</v>
      </c>
      <c r="CN674" s="454" t="b">
        <f>IF(AP674="3/3",$M674*参照!$I$4,IF(AP674="2/3",$M674*参照!$I$5,IF(AP674="1/3",$M674*参照!$I$6,IF(AP674="1/4(多子)",$M674*参照!$I$4,IF(AP674="1/4(工･農)",$M674*参照!$I$7,IF(AP674="3/3(多子)",$M674*参照!$I$4,IF(AP674="2/3(多子)",$M674*参照!$I$4,IF(AP674="1/3(多子)",$M674*参照!$I$4,IF(AP674="多子世帯",$M674*参照!$I$4,IF(AP674="対象外",0))))))))))</f>
        <v>0</v>
      </c>
      <c r="CO674" s="454" t="b">
        <f>IF(AQ674="3/3",$M674*参照!$I$4,IF(AQ674="2/3",$M674*参照!$I$5,IF(AQ674="1/3",$M674*参照!$I$6,IF(AQ674="1/4(多子)",$M674*参照!$I$4,IF(AQ674="1/4(工･農)",$M674*参照!$I$7,IF(AQ674="3/3(多子)",$M674*参照!$I$4,IF(AQ674="2/3(多子)",$M674*参照!$I$4,IF(AQ674="1/3(多子)",$M674*参照!$I$4,IF(AQ674="多子世帯",$M674*参照!$I$4,IF(AQ674="対象外",0))))))))))</f>
        <v>0</v>
      </c>
      <c r="CP674" s="454" t="b">
        <f>IF(AR674="3/3",$M674*参照!$I$4,IF(AR674="2/3",$M674*参照!$I$5,IF(AR674="1/3",$M674*参照!$I$6,IF(AR674="1/4(多子)",$M674*参照!$I$4,IF(AR674="1/4(工･農)",$M674*参照!$I$7,IF(AR674="3/3(多子)",$M674*参照!$I$4,IF(AR674="2/3(多子)",$M674*参照!$I$4,IF(AR674="1/3(多子)",$M674*参照!$I$4,IF(AR674="多子世帯",$M674*参照!$I$4,IF(AR674="対象外",0))))))))))</f>
        <v>0</v>
      </c>
      <c r="CQ674" s="455" t="b">
        <f>IF(AS674="3/3",$M674*参照!$I$4,IF(AS674="2/3",$M674*参照!$I$5,IF(AS674="1/3",$M674*参照!$I$6,IF(AS674="1/4(多子)",$M674*参照!$I$4,IF(AS674="1/4(工･農)",$M674*参照!$I$7,IF(AS674="3/3(多子)",$M674*参照!$I$4,IF(AS674="2/3(多子)",$M674*参照!$I$4,IF(AS674="1/3(多子)",$M674*参照!$I$4,IF(AS674="多子世帯",$M674*参照!$I$4,IF(AS674="対象外",0))))))))))</f>
        <v>0</v>
      </c>
      <c r="CR674" s="456">
        <f t="shared" si="535"/>
        <v>0</v>
      </c>
      <c r="CS674" s="66"/>
      <c r="CT674" s="147"/>
      <c r="CU674" s="147"/>
      <c r="CV674" s="147"/>
      <c r="CW674" s="147"/>
      <c r="CX674" s="147"/>
      <c r="CY674" s="149"/>
      <c r="CZ674" s="100"/>
      <c r="DA674" s="147"/>
      <c r="DB674" s="147"/>
      <c r="DC674" s="147"/>
      <c r="DD674" s="147"/>
      <c r="DE674" s="147"/>
      <c r="DF674" s="148">
        <f t="shared" si="536"/>
        <v>0</v>
      </c>
      <c r="DG674" s="77">
        <f>IF(CD674=0,0,(ROUNDUP(O674*(BU674*参照!$C$5+BV674*参照!$C$6+BW674*参照!$C$7+BX674*参照!$C$8+BY674*参照!$C$9+BZ674*参照!$C$10+CA674*参照!$C$11+CB674*参照!$C$12+CC674*参照!$C$13)/CD674,-2)))</f>
        <v>0</v>
      </c>
      <c r="DH674" s="136" t="str">
        <f t="shared" si="507"/>
        <v>B</v>
      </c>
    </row>
    <row r="675" spans="1:112" ht="14.4">
      <c r="A675" s="138">
        <v>634</v>
      </c>
      <c r="B675" s="354"/>
      <c r="C675" s="355"/>
      <c r="D675" s="213"/>
      <c r="E675" s="213"/>
      <c r="F675" s="185"/>
      <c r="G675" s="213"/>
      <c r="H675" s="355"/>
      <c r="I675" s="237">
        <v>0</v>
      </c>
      <c r="J675" s="236">
        <f t="shared" si="508"/>
        <v>0</v>
      </c>
      <c r="K675" s="387">
        <f>IF(D675="昼間",参照!$E$4,IF(D675="夜間等",参照!$E$5,IF(D675="通信",参照!$E$6,0)))</f>
        <v>0</v>
      </c>
      <c r="L675" s="240">
        <f t="shared" si="509"/>
        <v>0</v>
      </c>
      <c r="M675" s="241">
        <f t="shared" si="510"/>
        <v>0</v>
      </c>
      <c r="N675" s="238"/>
      <c r="O675" s="238">
        <f t="shared" si="511"/>
        <v>0</v>
      </c>
      <c r="P675" s="389">
        <v>0</v>
      </c>
      <c r="Q675" s="392">
        <f>IF(D675="昼間",参照!$F$4,IF(D675="夜間等",参照!$F$5,IF(D675="通信",参照!$F$6,0)))</f>
        <v>0</v>
      </c>
      <c r="R675" s="240">
        <f t="shared" si="512"/>
        <v>0</v>
      </c>
      <c r="S675" s="214"/>
      <c r="T675" s="384">
        <f t="shared" si="513"/>
        <v>0</v>
      </c>
      <c r="U675" s="382">
        <f t="shared" si="514"/>
        <v>0</v>
      </c>
      <c r="V675" s="380">
        <f t="shared" si="515"/>
        <v>0</v>
      </c>
      <c r="W675" s="378">
        <f t="shared" si="516"/>
        <v>0</v>
      </c>
      <c r="X675" s="386" t="str">
        <f t="shared" si="486"/>
        <v>0</v>
      </c>
      <c r="Y675" s="379">
        <f t="shared" si="517"/>
        <v>0</v>
      </c>
      <c r="Z675" s="441"/>
      <c r="AA675" s="441"/>
      <c r="AB675" s="445">
        <f t="shared" si="518"/>
        <v>0</v>
      </c>
      <c r="AC675" s="356">
        <f t="shared" si="519"/>
        <v>0</v>
      </c>
      <c r="AD675" s="123">
        <f t="shared" si="487"/>
        <v>0</v>
      </c>
      <c r="AE675" s="123">
        <f t="shared" si="488"/>
        <v>0</v>
      </c>
      <c r="AF675" s="183"/>
      <c r="AG675" s="32"/>
      <c r="AH675" s="97"/>
      <c r="AI675" s="33"/>
      <c r="AJ675" s="97"/>
      <c r="AK675" s="33"/>
      <c r="AL675" s="97"/>
      <c r="AM675" s="98"/>
      <c r="AN675" s="99"/>
      <c r="AO675" s="147"/>
      <c r="AP675" s="147"/>
      <c r="AQ675" s="147"/>
      <c r="AR675" s="147"/>
      <c r="AS675" s="33"/>
      <c r="AT675" s="308">
        <f t="shared" si="489"/>
        <v>0</v>
      </c>
      <c r="AU675" s="295">
        <f t="shared" si="490"/>
        <v>0</v>
      </c>
      <c r="AV675" s="295">
        <f t="shared" si="491"/>
        <v>0</v>
      </c>
      <c r="AW675" s="295">
        <f t="shared" si="492"/>
        <v>0</v>
      </c>
      <c r="AX675" s="295">
        <f t="shared" si="493"/>
        <v>0</v>
      </c>
      <c r="AY675" s="295">
        <f t="shared" si="494"/>
        <v>0</v>
      </c>
      <c r="AZ675" s="295">
        <f t="shared" si="495"/>
        <v>0</v>
      </c>
      <c r="BA675" s="295">
        <f t="shared" si="496"/>
        <v>0</v>
      </c>
      <c r="BB675" s="310">
        <f t="shared" si="497"/>
        <v>0</v>
      </c>
      <c r="BC675" s="308">
        <f t="shared" si="498"/>
        <v>0</v>
      </c>
      <c r="BD675" s="308">
        <f t="shared" si="499"/>
        <v>0</v>
      </c>
      <c r="BE675" s="295">
        <f t="shared" si="500"/>
        <v>0</v>
      </c>
      <c r="BF675" s="308">
        <f t="shared" si="501"/>
        <v>0</v>
      </c>
      <c r="BG675" s="295">
        <f t="shared" si="502"/>
        <v>0</v>
      </c>
      <c r="BH675" s="308">
        <f t="shared" si="503"/>
        <v>0</v>
      </c>
      <c r="BI675" s="295">
        <f t="shared" si="504"/>
        <v>0</v>
      </c>
      <c r="BJ675" s="295">
        <f t="shared" si="505"/>
        <v>0</v>
      </c>
      <c r="BK675" s="310">
        <f t="shared" si="506"/>
        <v>0</v>
      </c>
      <c r="BL675" s="317">
        <f t="shared" si="520"/>
        <v>0</v>
      </c>
      <c r="BM675" s="299">
        <f t="shared" si="520"/>
        <v>0</v>
      </c>
      <c r="BN675" s="299">
        <f t="shared" si="521"/>
        <v>0</v>
      </c>
      <c r="BO675" s="299">
        <f t="shared" si="520"/>
        <v>0</v>
      </c>
      <c r="BP675" s="299">
        <f t="shared" si="522"/>
        <v>0</v>
      </c>
      <c r="BQ675" s="299">
        <f t="shared" si="520"/>
        <v>0</v>
      </c>
      <c r="BR675" s="299">
        <f t="shared" si="523"/>
        <v>0</v>
      </c>
      <c r="BS675" s="299">
        <f t="shared" si="524"/>
        <v>0</v>
      </c>
      <c r="BT675" s="318">
        <f t="shared" si="524"/>
        <v>0</v>
      </c>
      <c r="BU675" s="450">
        <f t="shared" si="525"/>
        <v>0</v>
      </c>
      <c r="BV675" s="451">
        <f t="shared" si="526"/>
        <v>0</v>
      </c>
      <c r="BW675" s="451">
        <f t="shared" si="527"/>
        <v>0</v>
      </c>
      <c r="BX675" s="451">
        <f t="shared" si="528"/>
        <v>0</v>
      </c>
      <c r="BY675" s="451">
        <f t="shared" si="529"/>
        <v>0</v>
      </c>
      <c r="BZ675" s="451">
        <f t="shared" si="530"/>
        <v>0</v>
      </c>
      <c r="CA675" s="451">
        <f t="shared" si="531"/>
        <v>0</v>
      </c>
      <c r="CB675" s="451">
        <f t="shared" si="532"/>
        <v>0</v>
      </c>
      <c r="CC675" s="451">
        <f t="shared" si="533"/>
        <v>0</v>
      </c>
      <c r="CD675" s="452">
        <f t="shared" si="534"/>
        <v>0</v>
      </c>
      <c r="CE675" s="453">
        <f>IF($AF675="3/3",$R675*参照!$J$4,IF($AF675="2/3",$R675*参照!$J$5,IF($AF675="1/3",$R675*参照!$J$6,IF($AF675="1/4(多子)",$R675*参照!$J$4,IF($AF675="1/4(工･農)",$R675*参照!$J$7,IF($AF675="3/3(多子)",$R675*参照!$J$4,IF($AF675="2/3(多子)",$R675*参照!$J$4,IF($AF675="1/3(多子)",$R675*参照!$J$4,IF($AF675="多子世帯",$R675*参照!$J$4,)))))))))</f>
        <v>0</v>
      </c>
      <c r="CF675" s="454" t="b">
        <f>IF(AH675="3/3",$M675*参照!$I$4,IF(AH675="2/3",$M675*参照!$I$5,IF(AH675="1/3",$M675*参照!$I$6,IF(AH675="1/4(多子)",$M675*参照!$I$4,IF(AH675="1/4(工･農)",$M675*参照!$I$7,IF(AH675="3/3(多子)",$M675*参照!$I$4,IF(AH675="2/3(多子)",$M675*参照!$I$4,IF(AH675="1/3(多子)",$M675*参照!$I$4,IF(AH675="多子世帯",$M675*参照!$I$4,IF(AH675="対象外",0))))))))))</f>
        <v>0</v>
      </c>
      <c r="CG675" s="454" t="b">
        <f>IF(AI675="3/3",$M675*参照!$I$4,IF(AI675="2/3",$M675*参照!$I$5,IF(AI675="1/3",$M675*参照!$I$6,IF(AI675="1/4(多子)",$M675*参照!$I$4,IF(AI675="1/4(工･農)",$M675*参照!$I$7,IF(AI675="3/3(多子)",$M675*参照!$I$4,IF(AI675="2/3(多子)",$M675*参照!$I$4,IF(AI675="1/3(多子)",$M675*参照!$I$4,IF(AI675="多子世帯",$M675*参照!$I$4,IF(AI675="対象外",0))))))))))</f>
        <v>0</v>
      </c>
      <c r="CH675" s="454" t="b">
        <f>IF(AJ675="3/3",$M675*参照!$I$4,IF(AJ675="2/3",$M675*参照!$I$5,IF(AJ675="1/3",$M675*参照!$I$6,IF(AJ675="1/4(多子)",$M675*参照!$I$4,IF(AJ675="1/4(工･農)",$M675*参照!$I$7,IF(AJ675="3/3(多子)",$M675*参照!$I$4,IF(AJ675="2/3(多子)",$M675*参照!$I$4,IF(AJ675="1/3(多子)",$M675*参照!$I$4,IF(AJ675="多子世帯",$M675*参照!$I$4,IF(AJ675="対象外",0))))))))))</f>
        <v>0</v>
      </c>
      <c r="CI675" s="454" t="b">
        <f>IF(AK675="3/3",$M675*参照!$I$4,IF(AK675="2/3",$M675*参照!$I$5,IF(AK675="1/3",$M675*参照!$I$6,IF(AK675="1/4(多子)",$M675*参照!$I$4,IF(AK675="1/4(工･農)",$M675*参照!$I$7,IF(AK675="3/3(多子)",$M675*参照!$I$4,IF(AK675="2/3(多子)",$M675*参照!$I$4,IF(AK675="1/3(多子)",$M675*参照!$I$4,IF(AK675="多子世帯",$M675*参照!$I$4,IF(AK675="対象外",0))))))))))</f>
        <v>0</v>
      </c>
      <c r="CJ675" s="454" t="b">
        <f>IF(AL675="3/3",$M675*参照!$I$4,IF(AL675="2/3",$M675*参照!$I$5,IF(AL675="1/3",$M675*参照!$I$6,IF(AL675="1/4(多子)",$M675*参照!$I$4,IF(AL675="1/4(工･農)",$M675*参照!$I$7,IF(AL675="3/3(多子)",$M675*参照!$I$4,IF(AL675="2/3(多子)",$M675*参照!$I$4,IF(AL675="1/3(多子)",$M675*参照!$I$4,IF(AL675="多子世帯",$M675*参照!$I$4,IF(AL675="対象外",0))))))))))</f>
        <v>0</v>
      </c>
      <c r="CK675" s="454" t="b">
        <f>IF(AM675="3/3",$M675*参照!$I$4,IF(AM675="2/3",$M675*参照!$I$5,IF(AM675="1/3",$M675*参照!$I$6,IF(AM675="1/4(多子)",$M675*参照!$I$4,IF(AM675="1/4(工･農)",$M675*参照!$I$7,IF(AM675="3/3(多子)",$M675*参照!$I$4,IF(AM675="2/3(多子)",$M675*参照!$I$4,IF(AM675="1/3(多子)",$M675*参照!$I$4,IF(AM675="多子世帯",$M675*参照!$I$4,IF(AM675="対象外",0))))))))))</f>
        <v>0</v>
      </c>
      <c r="CL675" s="454" t="b">
        <f>IF(AN675="3/3",$M675*参照!$I$4,IF(AN675="2/3",$M675*参照!$I$5,IF(AN675="1/3",$M675*参照!$I$6,IF(AN675="1/4(多子)",$M675*参照!$I$4,IF(AN675="1/4(工･農)",$M675*参照!$I$7,IF(AN675="3/3(多子)",$M675*参照!$I$4,IF(AN675="2/3(多子)",$M675*参照!$I$4,IF(AN675="1/3(多子)",$M675*参照!$I$4,IF(AN675="多子世帯",$M675*参照!$I$4,IF(AN675="対象外",0))))))))))</f>
        <v>0</v>
      </c>
      <c r="CM675" s="454" t="b">
        <f>IF(AO675="3/3",$M675*参照!$I$4,IF(AO675="2/3",$M675*参照!$I$5,IF(AO675="1/3",$M675*参照!$I$6,IF(AO675="1/4(多子)",$M675*参照!$I$4,IF(AO675="1/4(工･農)",$M675*参照!$I$7,IF(AO675="3/3(多子)",$M675*参照!$I$4,IF(AO675="2/3(多子)",$M675*参照!$I$4,IF(AO675="1/3(多子)",$M675*参照!$I$4,IF(AO675="多子世帯",$M675*参照!$I$4,IF(AO675="対象外",0))))))))))</f>
        <v>0</v>
      </c>
      <c r="CN675" s="454" t="b">
        <f>IF(AP675="3/3",$M675*参照!$I$4,IF(AP675="2/3",$M675*参照!$I$5,IF(AP675="1/3",$M675*参照!$I$6,IF(AP675="1/4(多子)",$M675*参照!$I$4,IF(AP675="1/4(工･農)",$M675*参照!$I$7,IF(AP675="3/3(多子)",$M675*参照!$I$4,IF(AP675="2/3(多子)",$M675*参照!$I$4,IF(AP675="1/3(多子)",$M675*参照!$I$4,IF(AP675="多子世帯",$M675*参照!$I$4,IF(AP675="対象外",0))))))))))</f>
        <v>0</v>
      </c>
      <c r="CO675" s="454" t="b">
        <f>IF(AQ675="3/3",$M675*参照!$I$4,IF(AQ675="2/3",$M675*参照!$I$5,IF(AQ675="1/3",$M675*参照!$I$6,IF(AQ675="1/4(多子)",$M675*参照!$I$4,IF(AQ675="1/4(工･農)",$M675*参照!$I$7,IF(AQ675="3/3(多子)",$M675*参照!$I$4,IF(AQ675="2/3(多子)",$M675*参照!$I$4,IF(AQ675="1/3(多子)",$M675*参照!$I$4,IF(AQ675="多子世帯",$M675*参照!$I$4,IF(AQ675="対象外",0))))))))))</f>
        <v>0</v>
      </c>
      <c r="CP675" s="454" t="b">
        <f>IF(AR675="3/3",$M675*参照!$I$4,IF(AR675="2/3",$M675*参照!$I$5,IF(AR675="1/3",$M675*参照!$I$6,IF(AR675="1/4(多子)",$M675*参照!$I$4,IF(AR675="1/4(工･農)",$M675*参照!$I$7,IF(AR675="3/3(多子)",$M675*参照!$I$4,IF(AR675="2/3(多子)",$M675*参照!$I$4,IF(AR675="1/3(多子)",$M675*参照!$I$4,IF(AR675="多子世帯",$M675*参照!$I$4,IF(AR675="対象外",0))))))))))</f>
        <v>0</v>
      </c>
      <c r="CQ675" s="455" t="b">
        <f>IF(AS675="3/3",$M675*参照!$I$4,IF(AS675="2/3",$M675*参照!$I$5,IF(AS675="1/3",$M675*参照!$I$6,IF(AS675="1/4(多子)",$M675*参照!$I$4,IF(AS675="1/4(工･農)",$M675*参照!$I$7,IF(AS675="3/3(多子)",$M675*参照!$I$4,IF(AS675="2/3(多子)",$M675*参照!$I$4,IF(AS675="1/3(多子)",$M675*参照!$I$4,IF(AS675="多子世帯",$M675*参照!$I$4,IF(AS675="対象外",0))))))))))</f>
        <v>0</v>
      </c>
      <c r="CR675" s="456">
        <f t="shared" si="535"/>
        <v>0</v>
      </c>
      <c r="CS675" s="66"/>
      <c r="CT675" s="147"/>
      <c r="CU675" s="147"/>
      <c r="CV675" s="147"/>
      <c r="CW675" s="147"/>
      <c r="CX675" s="147"/>
      <c r="CY675" s="149"/>
      <c r="CZ675" s="100"/>
      <c r="DA675" s="147"/>
      <c r="DB675" s="147"/>
      <c r="DC675" s="147"/>
      <c r="DD675" s="147"/>
      <c r="DE675" s="147"/>
      <c r="DF675" s="148">
        <f t="shared" si="536"/>
        <v>0</v>
      </c>
      <c r="DG675" s="77">
        <f>IF(CD675=0,0,(ROUNDUP(O675*(BU675*参照!$C$5+BV675*参照!$C$6+BW675*参照!$C$7+BX675*参照!$C$8+BY675*参照!$C$9+BZ675*参照!$C$10+CA675*参照!$C$11+CB675*参照!$C$12+CC675*参照!$C$13)/CD675,-2)))</f>
        <v>0</v>
      </c>
      <c r="DH675" s="136" t="str">
        <f t="shared" si="507"/>
        <v>B</v>
      </c>
    </row>
    <row r="676" spans="1:112" ht="14.4">
      <c r="A676" s="138">
        <v>635</v>
      </c>
      <c r="B676" s="354"/>
      <c r="C676" s="355"/>
      <c r="D676" s="213"/>
      <c r="E676" s="213"/>
      <c r="F676" s="185"/>
      <c r="G676" s="213"/>
      <c r="H676" s="355"/>
      <c r="I676" s="237">
        <v>0</v>
      </c>
      <c r="J676" s="236">
        <f t="shared" si="508"/>
        <v>0</v>
      </c>
      <c r="K676" s="387">
        <f>IF(D676="昼間",参照!$E$4,IF(D676="夜間等",参照!$E$5,IF(D676="通信",参照!$E$6,0)))</f>
        <v>0</v>
      </c>
      <c r="L676" s="240">
        <f t="shared" si="509"/>
        <v>0</v>
      </c>
      <c r="M676" s="241">
        <f t="shared" si="510"/>
        <v>0</v>
      </c>
      <c r="N676" s="238"/>
      <c r="O676" s="238">
        <f t="shared" si="511"/>
        <v>0</v>
      </c>
      <c r="P676" s="389">
        <v>0</v>
      </c>
      <c r="Q676" s="392">
        <f>IF(D676="昼間",参照!$F$4,IF(D676="夜間等",参照!$F$5,IF(D676="通信",参照!$F$6,0)))</f>
        <v>0</v>
      </c>
      <c r="R676" s="240">
        <f t="shared" si="512"/>
        <v>0</v>
      </c>
      <c r="S676" s="214"/>
      <c r="T676" s="384">
        <f t="shared" si="513"/>
        <v>0</v>
      </c>
      <c r="U676" s="382">
        <f t="shared" si="514"/>
        <v>0</v>
      </c>
      <c r="V676" s="380">
        <f t="shared" si="515"/>
        <v>0</v>
      </c>
      <c r="W676" s="378">
        <f t="shared" si="516"/>
        <v>0</v>
      </c>
      <c r="X676" s="386" t="str">
        <f t="shared" si="486"/>
        <v>0</v>
      </c>
      <c r="Y676" s="379">
        <f t="shared" si="517"/>
        <v>0</v>
      </c>
      <c r="Z676" s="441"/>
      <c r="AA676" s="441"/>
      <c r="AB676" s="445">
        <f t="shared" si="518"/>
        <v>0</v>
      </c>
      <c r="AC676" s="356">
        <f t="shared" si="519"/>
        <v>0</v>
      </c>
      <c r="AD676" s="123">
        <f t="shared" si="487"/>
        <v>0</v>
      </c>
      <c r="AE676" s="123">
        <f t="shared" si="488"/>
        <v>0</v>
      </c>
      <c r="AF676" s="183"/>
      <c r="AG676" s="32"/>
      <c r="AH676" s="97"/>
      <c r="AI676" s="33"/>
      <c r="AJ676" s="97"/>
      <c r="AK676" s="33"/>
      <c r="AL676" s="97"/>
      <c r="AM676" s="98"/>
      <c r="AN676" s="99"/>
      <c r="AO676" s="147"/>
      <c r="AP676" s="147"/>
      <c r="AQ676" s="147"/>
      <c r="AR676" s="147"/>
      <c r="AS676" s="33"/>
      <c r="AT676" s="308">
        <f t="shared" si="489"/>
        <v>0</v>
      </c>
      <c r="AU676" s="295">
        <f t="shared" si="490"/>
        <v>0</v>
      </c>
      <c r="AV676" s="295">
        <f t="shared" si="491"/>
        <v>0</v>
      </c>
      <c r="AW676" s="295">
        <f t="shared" si="492"/>
        <v>0</v>
      </c>
      <c r="AX676" s="295">
        <f t="shared" si="493"/>
        <v>0</v>
      </c>
      <c r="AY676" s="295">
        <f t="shared" si="494"/>
        <v>0</v>
      </c>
      <c r="AZ676" s="295">
        <f t="shared" si="495"/>
        <v>0</v>
      </c>
      <c r="BA676" s="295">
        <f t="shared" si="496"/>
        <v>0</v>
      </c>
      <c r="BB676" s="310">
        <f t="shared" si="497"/>
        <v>0</v>
      </c>
      <c r="BC676" s="308">
        <f t="shared" si="498"/>
        <v>0</v>
      </c>
      <c r="BD676" s="308">
        <f t="shared" si="499"/>
        <v>0</v>
      </c>
      <c r="BE676" s="295">
        <f t="shared" si="500"/>
        <v>0</v>
      </c>
      <c r="BF676" s="308">
        <f t="shared" si="501"/>
        <v>0</v>
      </c>
      <c r="BG676" s="295">
        <f t="shared" si="502"/>
        <v>0</v>
      </c>
      <c r="BH676" s="308">
        <f t="shared" si="503"/>
        <v>0</v>
      </c>
      <c r="BI676" s="295">
        <f t="shared" si="504"/>
        <v>0</v>
      </c>
      <c r="BJ676" s="295">
        <f t="shared" si="505"/>
        <v>0</v>
      </c>
      <c r="BK676" s="310">
        <f t="shared" si="506"/>
        <v>0</v>
      </c>
      <c r="BL676" s="317">
        <f t="shared" si="520"/>
        <v>0</v>
      </c>
      <c r="BM676" s="299">
        <f t="shared" si="520"/>
        <v>0</v>
      </c>
      <c r="BN676" s="299">
        <f t="shared" si="521"/>
        <v>0</v>
      </c>
      <c r="BO676" s="299">
        <f t="shared" si="520"/>
        <v>0</v>
      </c>
      <c r="BP676" s="299">
        <f t="shared" si="522"/>
        <v>0</v>
      </c>
      <c r="BQ676" s="299">
        <f t="shared" si="520"/>
        <v>0</v>
      </c>
      <c r="BR676" s="299">
        <f t="shared" si="523"/>
        <v>0</v>
      </c>
      <c r="BS676" s="299">
        <f t="shared" si="524"/>
        <v>0</v>
      </c>
      <c r="BT676" s="318">
        <f t="shared" si="524"/>
        <v>0</v>
      </c>
      <c r="BU676" s="450">
        <f t="shared" si="525"/>
        <v>0</v>
      </c>
      <c r="BV676" s="451">
        <f t="shared" si="526"/>
        <v>0</v>
      </c>
      <c r="BW676" s="451">
        <f t="shared" si="527"/>
        <v>0</v>
      </c>
      <c r="BX676" s="451">
        <f t="shared" si="528"/>
        <v>0</v>
      </c>
      <c r="BY676" s="451">
        <f t="shared" si="529"/>
        <v>0</v>
      </c>
      <c r="BZ676" s="451">
        <f t="shared" si="530"/>
        <v>0</v>
      </c>
      <c r="CA676" s="451">
        <f t="shared" si="531"/>
        <v>0</v>
      </c>
      <c r="CB676" s="451">
        <f t="shared" si="532"/>
        <v>0</v>
      </c>
      <c r="CC676" s="451">
        <f t="shared" si="533"/>
        <v>0</v>
      </c>
      <c r="CD676" s="452">
        <f t="shared" si="534"/>
        <v>0</v>
      </c>
      <c r="CE676" s="453">
        <f>IF($AF676="3/3",$R676*参照!$J$4,IF($AF676="2/3",$R676*参照!$J$5,IF($AF676="1/3",$R676*参照!$J$6,IF($AF676="1/4(多子)",$R676*参照!$J$4,IF($AF676="1/4(工･農)",$R676*参照!$J$7,IF($AF676="3/3(多子)",$R676*参照!$J$4,IF($AF676="2/3(多子)",$R676*参照!$J$4,IF($AF676="1/3(多子)",$R676*参照!$J$4,IF($AF676="多子世帯",$R676*参照!$J$4,)))))))))</f>
        <v>0</v>
      </c>
      <c r="CF676" s="454" t="b">
        <f>IF(AH676="3/3",$M676*参照!$I$4,IF(AH676="2/3",$M676*参照!$I$5,IF(AH676="1/3",$M676*参照!$I$6,IF(AH676="1/4(多子)",$M676*参照!$I$4,IF(AH676="1/4(工･農)",$M676*参照!$I$7,IF(AH676="3/3(多子)",$M676*参照!$I$4,IF(AH676="2/3(多子)",$M676*参照!$I$4,IF(AH676="1/3(多子)",$M676*参照!$I$4,IF(AH676="多子世帯",$M676*参照!$I$4,IF(AH676="対象外",0))))))))))</f>
        <v>0</v>
      </c>
      <c r="CG676" s="454" t="b">
        <f>IF(AI676="3/3",$M676*参照!$I$4,IF(AI676="2/3",$M676*参照!$I$5,IF(AI676="1/3",$M676*参照!$I$6,IF(AI676="1/4(多子)",$M676*参照!$I$4,IF(AI676="1/4(工･農)",$M676*参照!$I$7,IF(AI676="3/3(多子)",$M676*参照!$I$4,IF(AI676="2/3(多子)",$M676*参照!$I$4,IF(AI676="1/3(多子)",$M676*参照!$I$4,IF(AI676="多子世帯",$M676*参照!$I$4,IF(AI676="対象外",0))))))))))</f>
        <v>0</v>
      </c>
      <c r="CH676" s="454" t="b">
        <f>IF(AJ676="3/3",$M676*参照!$I$4,IF(AJ676="2/3",$M676*参照!$I$5,IF(AJ676="1/3",$M676*参照!$I$6,IF(AJ676="1/4(多子)",$M676*参照!$I$4,IF(AJ676="1/4(工･農)",$M676*参照!$I$7,IF(AJ676="3/3(多子)",$M676*参照!$I$4,IF(AJ676="2/3(多子)",$M676*参照!$I$4,IF(AJ676="1/3(多子)",$M676*参照!$I$4,IF(AJ676="多子世帯",$M676*参照!$I$4,IF(AJ676="対象外",0))))))))))</f>
        <v>0</v>
      </c>
      <c r="CI676" s="454" t="b">
        <f>IF(AK676="3/3",$M676*参照!$I$4,IF(AK676="2/3",$M676*参照!$I$5,IF(AK676="1/3",$M676*参照!$I$6,IF(AK676="1/4(多子)",$M676*参照!$I$4,IF(AK676="1/4(工･農)",$M676*参照!$I$7,IF(AK676="3/3(多子)",$M676*参照!$I$4,IF(AK676="2/3(多子)",$M676*参照!$I$4,IF(AK676="1/3(多子)",$M676*参照!$I$4,IF(AK676="多子世帯",$M676*参照!$I$4,IF(AK676="対象外",0))))))))))</f>
        <v>0</v>
      </c>
      <c r="CJ676" s="454" t="b">
        <f>IF(AL676="3/3",$M676*参照!$I$4,IF(AL676="2/3",$M676*参照!$I$5,IF(AL676="1/3",$M676*参照!$I$6,IF(AL676="1/4(多子)",$M676*参照!$I$4,IF(AL676="1/4(工･農)",$M676*参照!$I$7,IF(AL676="3/3(多子)",$M676*参照!$I$4,IF(AL676="2/3(多子)",$M676*参照!$I$4,IF(AL676="1/3(多子)",$M676*参照!$I$4,IF(AL676="多子世帯",$M676*参照!$I$4,IF(AL676="対象外",0))))))))))</f>
        <v>0</v>
      </c>
      <c r="CK676" s="454" t="b">
        <f>IF(AM676="3/3",$M676*参照!$I$4,IF(AM676="2/3",$M676*参照!$I$5,IF(AM676="1/3",$M676*参照!$I$6,IF(AM676="1/4(多子)",$M676*参照!$I$4,IF(AM676="1/4(工･農)",$M676*参照!$I$7,IF(AM676="3/3(多子)",$M676*参照!$I$4,IF(AM676="2/3(多子)",$M676*参照!$I$4,IF(AM676="1/3(多子)",$M676*参照!$I$4,IF(AM676="多子世帯",$M676*参照!$I$4,IF(AM676="対象外",0))))))))))</f>
        <v>0</v>
      </c>
      <c r="CL676" s="454" t="b">
        <f>IF(AN676="3/3",$M676*参照!$I$4,IF(AN676="2/3",$M676*参照!$I$5,IF(AN676="1/3",$M676*参照!$I$6,IF(AN676="1/4(多子)",$M676*参照!$I$4,IF(AN676="1/4(工･農)",$M676*参照!$I$7,IF(AN676="3/3(多子)",$M676*参照!$I$4,IF(AN676="2/3(多子)",$M676*参照!$I$4,IF(AN676="1/3(多子)",$M676*参照!$I$4,IF(AN676="多子世帯",$M676*参照!$I$4,IF(AN676="対象外",0))))))))))</f>
        <v>0</v>
      </c>
      <c r="CM676" s="454" t="b">
        <f>IF(AO676="3/3",$M676*参照!$I$4,IF(AO676="2/3",$M676*参照!$I$5,IF(AO676="1/3",$M676*参照!$I$6,IF(AO676="1/4(多子)",$M676*参照!$I$4,IF(AO676="1/4(工･農)",$M676*参照!$I$7,IF(AO676="3/3(多子)",$M676*参照!$I$4,IF(AO676="2/3(多子)",$M676*参照!$I$4,IF(AO676="1/3(多子)",$M676*参照!$I$4,IF(AO676="多子世帯",$M676*参照!$I$4,IF(AO676="対象外",0))))))))))</f>
        <v>0</v>
      </c>
      <c r="CN676" s="454" t="b">
        <f>IF(AP676="3/3",$M676*参照!$I$4,IF(AP676="2/3",$M676*参照!$I$5,IF(AP676="1/3",$M676*参照!$I$6,IF(AP676="1/4(多子)",$M676*参照!$I$4,IF(AP676="1/4(工･農)",$M676*参照!$I$7,IF(AP676="3/3(多子)",$M676*参照!$I$4,IF(AP676="2/3(多子)",$M676*参照!$I$4,IF(AP676="1/3(多子)",$M676*参照!$I$4,IF(AP676="多子世帯",$M676*参照!$I$4,IF(AP676="対象外",0))))))))))</f>
        <v>0</v>
      </c>
      <c r="CO676" s="454" t="b">
        <f>IF(AQ676="3/3",$M676*参照!$I$4,IF(AQ676="2/3",$M676*参照!$I$5,IF(AQ676="1/3",$M676*参照!$I$6,IF(AQ676="1/4(多子)",$M676*参照!$I$4,IF(AQ676="1/4(工･農)",$M676*参照!$I$7,IF(AQ676="3/3(多子)",$M676*参照!$I$4,IF(AQ676="2/3(多子)",$M676*参照!$I$4,IF(AQ676="1/3(多子)",$M676*参照!$I$4,IF(AQ676="多子世帯",$M676*参照!$I$4,IF(AQ676="対象外",0))))))))))</f>
        <v>0</v>
      </c>
      <c r="CP676" s="454" t="b">
        <f>IF(AR676="3/3",$M676*参照!$I$4,IF(AR676="2/3",$M676*参照!$I$5,IF(AR676="1/3",$M676*参照!$I$6,IF(AR676="1/4(多子)",$M676*参照!$I$4,IF(AR676="1/4(工･農)",$M676*参照!$I$7,IF(AR676="3/3(多子)",$M676*参照!$I$4,IF(AR676="2/3(多子)",$M676*参照!$I$4,IF(AR676="1/3(多子)",$M676*参照!$I$4,IF(AR676="多子世帯",$M676*参照!$I$4,IF(AR676="対象外",0))))))))))</f>
        <v>0</v>
      </c>
      <c r="CQ676" s="455" t="b">
        <f>IF(AS676="3/3",$M676*参照!$I$4,IF(AS676="2/3",$M676*参照!$I$5,IF(AS676="1/3",$M676*参照!$I$6,IF(AS676="1/4(多子)",$M676*参照!$I$4,IF(AS676="1/4(工･農)",$M676*参照!$I$7,IF(AS676="3/3(多子)",$M676*参照!$I$4,IF(AS676="2/3(多子)",$M676*参照!$I$4,IF(AS676="1/3(多子)",$M676*参照!$I$4,IF(AS676="多子世帯",$M676*参照!$I$4,IF(AS676="対象外",0))))))))))</f>
        <v>0</v>
      </c>
      <c r="CR676" s="456">
        <f t="shared" si="535"/>
        <v>0</v>
      </c>
      <c r="CS676" s="66"/>
      <c r="CT676" s="147"/>
      <c r="CU676" s="147"/>
      <c r="CV676" s="147"/>
      <c r="CW676" s="147"/>
      <c r="CX676" s="147"/>
      <c r="CY676" s="149"/>
      <c r="CZ676" s="100"/>
      <c r="DA676" s="147"/>
      <c r="DB676" s="147"/>
      <c r="DC676" s="147"/>
      <c r="DD676" s="147"/>
      <c r="DE676" s="147"/>
      <c r="DF676" s="148">
        <f t="shared" si="536"/>
        <v>0</v>
      </c>
      <c r="DG676" s="77">
        <f>IF(CD676=0,0,(ROUNDUP(O676*(BU676*参照!$C$5+BV676*参照!$C$6+BW676*参照!$C$7+BX676*参照!$C$8+BY676*参照!$C$9+BZ676*参照!$C$10+CA676*参照!$C$11+CB676*参照!$C$12+CC676*参照!$C$13)/CD676,-2)))</f>
        <v>0</v>
      </c>
      <c r="DH676" s="136" t="str">
        <f t="shared" si="507"/>
        <v>B</v>
      </c>
    </row>
    <row r="677" spans="1:112" ht="14.4">
      <c r="A677" s="138">
        <v>636</v>
      </c>
      <c r="B677" s="354"/>
      <c r="C677" s="355"/>
      <c r="D677" s="213"/>
      <c r="E677" s="213"/>
      <c r="F677" s="185"/>
      <c r="G677" s="213"/>
      <c r="H677" s="355"/>
      <c r="I677" s="237">
        <v>0</v>
      </c>
      <c r="J677" s="236">
        <f t="shared" si="508"/>
        <v>0</v>
      </c>
      <c r="K677" s="387">
        <f>IF(D677="昼間",参照!$E$4,IF(D677="夜間等",参照!$E$5,IF(D677="通信",参照!$E$6,0)))</f>
        <v>0</v>
      </c>
      <c r="L677" s="240">
        <f t="shared" si="509"/>
        <v>0</v>
      </c>
      <c r="M677" s="241">
        <f t="shared" si="510"/>
        <v>0</v>
      </c>
      <c r="N677" s="238"/>
      <c r="O677" s="238">
        <f t="shared" si="511"/>
        <v>0</v>
      </c>
      <c r="P677" s="389">
        <v>0</v>
      </c>
      <c r="Q677" s="392">
        <f>IF(D677="昼間",参照!$F$4,IF(D677="夜間等",参照!$F$5,IF(D677="通信",参照!$F$6,0)))</f>
        <v>0</v>
      </c>
      <c r="R677" s="240">
        <f t="shared" si="512"/>
        <v>0</v>
      </c>
      <c r="S677" s="214"/>
      <c r="T677" s="384">
        <f t="shared" si="513"/>
        <v>0</v>
      </c>
      <c r="U677" s="382">
        <f t="shared" si="514"/>
        <v>0</v>
      </c>
      <c r="V677" s="380">
        <f t="shared" si="515"/>
        <v>0</v>
      </c>
      <c r="W677" s="378">
        <f t="shared" si="516"/>
        <v>0</v>
      </c>
      <c r="X677" s="386" t="str">
        <f t="shared" si="486"/>
        <v>0</v>
      </c>
      <c r="Y677" s="379">
        <f t="shared" si="517"/>
        <v>0</v>
      </c>
      <c r="Z677" s="441"/>
      <c r="AA677" s="441"/>
      <c r="AB677" s="445">
        <f t="shared" si="518"/>
        <v>0</v>
      </c>
      <c r="AC677" s="356">
        <f t="shared" si="519"/>
        <v>0</v>
      </c>
      <c r="AD677" s="123">
        <f t="shared" si="487"/>
        <v>0</v>
      </c>
      <c r="AE677" s="123">
        <f t="shared" si="488"/>
        <v>0</v>
      </c>
      <c r="AF677" s="183"/>
      <c r="AG677" s="32"/>
      <c r="AH677" s="97"/>
      <c r="AI677" s="33"/>
      <c r="AJ677" s="97"/>
      <c r="AK677" s="33"/>
      <c r="AL677" s="97"/>
      <c r="AM677" s="98"/>
      <c r="AN677" s="99"/>
      <c r="AO677" s="147"/>
      <c r="AP677" s="147"/>
      <c r="AQ677" s="147"/>
      <c r="AR677" s="147"/>
      <c r="AS677" s="33"/>
      <c r="AT677" s="308">
        <f t="shared" si="489"/>
        <v>0</v>
      </c>
      <c r="AU677" s="295">
        <f t="shared" si="490"/>
        <v>0</v>
      </c>
      <c r="AV677" s="295">
        <f t="shared" si="491"/>
        <v>0</v>
      </c>
      <c r="AW677" s="295">
        <f t="shared" si="492"/>
        <v>0</v>
      </c>
      <c r="AX677" s="295">
        <f t="shared" si="493"/>
        <v>0</v>
      </c>
      <c r="AY677" s="295">
        <f t="shared" si="494"/>
        <v>0</v>
      </c>
      <c r="AZ677" s="295">
        <f t="shared" si="495"/>
        <v>0</v>
      </c>
      <c r="BA677" s="295">
        <f t="shared" si="496"/>
        <v>0</v>
      </c>
      <c r="BB677" s="310">
        <f t="shared" si="497"/>
        <v>0</v>
      </c>
      <c r="BC677" s="308">
        <f t="shared" si="498"/>
        <v>0</v>
      </c>
      <c r="BD677" s="308">
        <f t="shared" si="499"/>
        <v>0</v>
      </c>
      <c r="BE677" s="295">
        <f t="shared" si="500"/>
        <v>0</v>
      </c>
      <c r="BF677" s="308">
        <f t="shared" si="501"/>
        <v>0</v>
      </c>
      <c r="BG677" s="295">
        <f t="shared" si="502"/>
        <v>0</v>
      </c>
      <c r="BH677" s="308">
        <f t="shared" si="503"/>
        <v>0</v>
      </c>
      <c r="BI677" s="295">
        <f t="shared" si="504"/>
        <v>0</v>
      </c>
      <c r="BJ677" s="295">
        <f t="shared" si="505"/>
        <v>0</v>
      </c>
      <c r="BK677" s="310">
        <f t="shared" si="506"/>
        <v>0</v>
      </c>
      <c r="BL677" s="317">
        <f t="shared" si="520"/>
        <v>0</v>
      </c>
      <c r="BM677" s="299">
        <f t="shared" si="520"/>
        <v>0</v>
      </c>
      <c r="BN677" s="299">
        <f t="shared" si="521"/>
        <v>0</v>
      </c>
      <c r="BO677" s="299">
        <f t="shared" si="520"/>
        <v>0</v>
      </c>
      <c r="BP677" s="299">
        <f t="shared" si="522"/>
        <v>0</v>
      </c>
      <c r="BQ677" s="299">
        <f t="shared" si="520"/>
        <v>0</v>
      </c>
      <c r="BR677" s="299">
        <f t="shared" si="523"/>
        <v>0</v>
      </c>
      <c r="BS677" s="299">
        <f t="shared" si="524"/>
        <v>0</v>
      </c>
      <c r="BT677" s="318">
        <f t="shared" si="524"/>
        <v>0</v>
      </c>
      <c r="BU677" s="450">
        <f t="shared" si="525"/>
        <v>0</v>
      </c>
      <c r="BV677" s="451">
        <f t="shared" si="526"/>
        <v>0</v>
      </c>
      <c r="BW677" s="451">
        <f t="shared" si="527"/>
        <v>0</v>
      </c>
      <c r="BX677" s="451">
        <f t="shared" si="528"/>
        <v>0</v>
      </c>
      <c r="BY677" s="451">
        <f t="shared" si="529"/>
        <v>0</v>
      </c>
      <c r="BZ677" s="451">
        <f t="shared" si="530"/>
        <v>0</v>
      </c>
      <c r="CA677" s="451">
        <f t="shared" si="531"/>
        <v>0</v>
      </c>
      <c r="CB677" s="451">
        <f t="shared" si="532"/>
        <v>0</v>
      </c>
      <c r="CC677" s="451">
        <f t="shared" si="533"/>
        <v>0</v>
      </c>
      <c r="CD677" s="452">
        <f t="shared" si="534"/>
        <v>0</v>
      </c>
      <c r="CE677" s="453">
        <f>IF($AF677="3/3",$R677*参照!$J$4,IF($AF677="2/3",$R677*参照!$J$5,IF($AF677="1/3",$R677*参照!$J$6,IF($AF677="1/4(多子)",$R677*参照!$J$4,IF($AF677="1/4(工･農)",$R677*参照!$J$7,IF($AF677="3/3(多子)",$R677*参照!$J$4,IF($AF677="2/3(多子)",$R677*参照!$J$4,IF($AF677="1/3(多子)",$R677*参照!$J$4,IF($AF677="多子世帯",$R677*参照!$J$4,)))))))))</f>
        <v>0</v>
      </c>
      <c r="CF677" s="454" t="b">
        <f>IF(AH677="3/3",$M677*参照!$I$4,IF(AH677="2/3",$M677*参照!$I$5,IF(AH677="1/3",$M677*参照!$I$6,IF(AH677="1/4(多子)",$M677*参照!$I$4,IF(AH677="1/4(工･農)",$M677*参照!$I$7,IF(AH677="3/3(多子)",$M677*参照!$I$4,IF(AH677="2/3(多子)",$M677*参照!$I$4,IF(AH677="1/3(多子)",$M677*参照!$I$4,IF(AH677="多子世帯",$M677*参照!$I$4,IF(AH677="対象外",0))))))))))</f>
        <v>0</v>
      </c>
      <c r="CG677" s="454" t="b">
        <f>IF(AI677="3/3",$M677*参照!$I$4,IF(AI677="2/3",$M677*参照!$I$5,IF(AI677="1/3",$M677*参照!$I$6,IF(AI677="1/4(多子)",$M677*参照!$I$4,IF(AI677="1/4(工･農)",$M677*参照!$I$7,IF(AI677="3/3(多子)",$M677*参照!$I$4,IF(AI677="2/3(多子)",$M677*参照!$I$4,IF(AI677="1/3(多子)",$M677*参照!$I$4,IF(AI677="多子世帯",$M677*参照!$I$4,IF(AI677="対象外",0))))))))))</f>
        <v>0</v>
      </c>
      <c r="CH677" s="454" t="b">
        <f>IF(AJ677="3/3",$M677*参照!$I$4,IF(AJ677="2/3",$M677*参照!$I$5,IF(AJ677="1/3",$M677*参照!$I$6,IF(AJ677="1/4(多子)",$M677*参照!$I$4,IF(AJ677="1/4(工･農)",$M677*参照!$I$7,IF(AJ677="3/3(多子)",$M677*参照!$I$4,IF(AJ677="2/3(多子)",$M677*参照!$I$4,IF(AJ677="1/3(多子)",$M677*参照!$I$4,IF(AJ677="多子世帯",$M677*参照!$I$4,IF(AJ677="対象外",0))))))))))</f>
        <v>0</v>
      </c>
      <c r="CI677" s="454" t="b">
        <f>IF(AK677="3/3",$M677*参照!$I$4,IF(AK677="2/3",$M677*参照!$I$5,IF(AK677="1/3",$M677*参照!$I$6,IF(AK677="1/4(多子)",$M677*参照!$I$4,IF(AK677="1/4(工･農)",$M677*参照!$I$7,IF(AK677="3/3(多子)",$M677*参照!$I$4,IF(AK677="2/3(多子)",$M677*参照!$I$4,IF(AK677="1/3(多子)",$M677*参照!$I$4,IF(AK677="多子世帯",$M677*参照!$I$4,IF(AK677="対象外",0))))))))))</f>
        <v>0</v>
      </c>
      <c r="CJ677" s="454" t="b">
        <f>IF(AL677="3/3",$M677*参照!$I$4,IF(AL677="2/3",$M677*参照!$I$5,IF(AL677="1/3",$M677*参照!$I$6,IF(AL677="1/4(多子)",$M677*参照!$I$4,IF(AL677="1/4(工･農)",$M677*参照!$I$7,IF(AL677="3/3(多子)",$M677*参照!$I$4,IF(AL677="2/3(多子)",$M677*参照!$I$4,IF(AL677="1/3(多子)",$M677*参照!$I$4,IF(AL677="多子世帯",$M677*参照!$I$4,IF(AL677="対象外",0))))))))))</f>
        <v>0</v>
      </c>
      <c r="CK677" s="454" t="b">
        <f>IF(AM677="3/3",$M677*参照!$I$4,IF(AM677="2/3",$M677*参照!$I$5,IF(AM677="1/3",$M677*参照!$I$6,IF(AM677="1/4(多子)",$M677*参照!$I$4,IF(AM677="1/4(工･農)",$M677*参照!$I$7,IF(AM677="3/3(多子)",$M677*参照!$I$4,IF(AM677="2/3(多子)",$M677*参照!$I$4,IF(AM677="1/3(多子)",$M677*参照!$I$4,IF(AM677="多子世帯",$M677*参照!$I$4,IF(AM677="対象外",0))))))))))</f>
        <v>0</v>
      </c>
      <c r="CL677" s="454" t="b">
        <f>IF(AN677="3/3",$M677*参照!$I$4,IF(AN677="2/3",$M677*参照!$I$5,IF(AN677="1/3",$M677*参照!$I$6,IF(AN677="1/4(多子)",$M677*参照!$I$4,IF(AN677="1/4(工･農)",$M677*参照!$I$7,IF(AN677="3/3(多子)",$M677*参照!$I$4,IF(AN677="2/3(多子)",$M677*参照!$I$4,IF(AN677="1/3(多子)",$M677*参照!$I$4,IF(AN677="多子世帯",$M677*参照!$I$4,IF(AN677="対象外",0))))))))))</f>
        <v>0</v>
      </c>
      <c r="CM677" s="454" t="b">
        <f>IF(AO677="3/3",$M677*参照!$I$4,IF(AO677="2/3",$M677*参照!$I$5,IF(AO677="1/3",$M677*参照!$I$6,IF(AO677="1/4(多子)",$M677*参照!$I$4,IF(AO677="1/4(工･農)",$M677*参照!$I$7,IF(AO677="3/3(多子)",$M677*参照!$I$4,IF(AO677="2/3(多子)",$M677*参照!$I$4,IF(AO677="1/3(多子)",$M677*参照!$I$4,IF(AO677="多子世帯",$M677*参照!$I$4,IF(AO677="対象外",0))))))))))</f>
        <v>0</v>
      </c>
      <c r="CN677" s="454" t="b">
        <f>IF(AP677="3/3",$M677*参照!$I$4,IF(AP677="2/3",$M677*参照!$I$5,IF(AP677="1/3",$M677*参照!$I$6,IF(AP677="1/4(多子)",$M677*参照!$I$4,IF(AP677="1/4(工･農)",$M677*参照!$I$7,IF(AP677="3/3(多子)",$M677*参照!$I$4,IF(AP677="2/3(多子)",$M677*参照!$I$4,IF(AP677="1/3(多子)",$M677*参照!$I$4,IF(AP677="多子世帯",$M677*参照!$I$4,IF(AP677="対象外",0))))))))))</f>
        <v>0</v>
      </c>
      <c r="CO677" s="454" t="b">
        <f>IF(AQ677="3/3",$M677*参照!$I$4,IF(AQ677="2/3",$M677*参照!$I$5,IF(AQ677="1/3",$M677*参照!$I$6,IF(AQ677="1/4(多子)",$M677*参照!$I$4,IF(AQ677="1/4(工･農)",$M677*参照!$I$7,IF(AQ677="3/3(多子)",$M677*参照!$I$4,IF(AQ677="2/3(多子)",$M677*参照!$I$4,IF(AQ677="1/3(多子)",$M677*参照!$I$4,IF(AQ677="多子世帯",$M677*参照!$I$4,IF(AQ677="対象外",0))))))))))</f>
        <v>0</v>
      </c>
      <c r="CP677" s="454" t="b">
        <f>IF(AR677="3/3",$M677*参照!$I$4,IF(AR677="2/3",$M677*参照!$I$5,IF(AR677="1/3",$M677*参照!$I$6,IF(AR677="1/4(多子)",$M677*参照!$I$4,IF(AR677="1/4(工･農)",$M677*参照!$I$7,IF(AR677="3/3(多子)",$M677*参照!$I$4,IF(AR677="2/3(多子)",$M677*参照!$I$4,IF(AR677="1/3(多子)",$M677*参照!$I$4,IF(AR677="多子世帯",$M677*参照!$I$4,IF(AR677="対象外",0))))))))))</f>
        <v>0</v>
      </c>
      <c r="CQ677" s="455" t="b">
        <f>IF(AS677="3/3",$M677*参照!$I$4,IF(AS677="2/3",$M677*参照!$I$5,IF(AS677="1/3",$M677*参照!$I$6,IF(AS677="1/4(多子)",$M677*参照!$I$4,IF(AS677="1/4(工･農)",$M677*参照!$I$7,IF(AS677="3/3(多子)",$M677*参照!$I$4,IF(AS677="2/3(多子)",$M677*参照!$I$4,IF(AS677="1/3(多子)",$M677*参照!$I$4,IF(AS677="多子世帯",$M677*参照!$I$4,IF(AS677="対象外",0))))))))))</f>
        <v>0</v>
      </c>
      <c r="CR677" s="456">
        <f t="shared" si="535"/>
        <v>0</v>
      </c>
      <c r="CS677" s="66"/>
      <c r="CT677" s="147"/>
      <c r="CU677" s="147"/>
      <c r="CV677" s="147"/>
      <c r="CW677" s="147"/>
      <c r="CX677" s="147"/>
      <c r="CY677" s="149"/>
      <c r="CZ677" s="100"/>
      <c r="DA677" s="147"/>
      <c r="DB677" s="147"/>
      <c r="DC677" s="147"/>
      <c r="DD677" s="147"/>
      <c r="DE677" s="147"/>
      <c r="DF677" s="148">
        <f t="shared" si="536"/>
        <v>0</v>
      </c>
      <c r="DG677" s="77">
        <f>IF(CD677=0,0,(ROUNDUP(O677*(BU677*参照!$C$5+BV677*参照!$C$6+BW677*参照!$C$7+BX677*参照!$C$8+BY677*参照!$C$9+BZ677*参照!$C$10+CA677*参照!$C$11+CB677*参照!$C$12+CC677*参照!$C$13)/CD677,-2)))</f>
        <v>0</v>
      </c>
      <c r="DH677" s="136" t="str">
        <f t="shared" si="507"/>
        <v>B</v>
      </c>
    </row>
    <row r="678" spans="1:112" ht="14.4">
      <c r="A678" s="138">
        <v>637</v>
      </c>
      <c r="B678" s="354"/>
      <c r="C678" s="355"/>
      <c r="D678" s="213"/>
      <c r="E678" s="213"/>
      <c r="F678" s="185"/>
      <c r="G678" s="213"/>
      <c r="H678" s="355"/>
      <c r="I678" s="237">
        <v>0</v>
      </c>
      <c r="J678" s="236">
        <f t="shared" si="508"/>
        <v>0</v>
      </c>
      <c r="K678" s="387">
        <f>IF(D678="昼間",参照!$E$4,IF(D678="夜間等",参照!$E$5,IF(D678="通信",参照!$E$6,0)))</f>
        <v>0</v>
      </c>
      <c r="L678" s="240">
        <f t="shared" si="509"/>
        <v>0</v>
      </c>
      <c r="M678" s="241">
        <f t="shared" si="510"/>
        <v>0</v>
      </c>
      <c r="N678" s="238"/>
      <c r="O678" s="238">
        <f t="shared" si="511"/>
        <v>0</v>
      </c>
      <c r="P678" s="389">
        <v>0</v>
      </c>
      <c r="Q678" s="392">
        <f>IF(D678="昼間",参照!$F$4,IF(D678="夜間等",参照!$F$5,IF(D678="通信",参照!$F$6,0)))</f>
        <v>0</v>
      </c>
      <c r="R678" s="240">
        <f t="shared" si="512"/>
        <v>0</v>
      </c>
      <c r="S678" s="214"/>
      <c r="T678" s="384">
        <f t="shared" si="513"/>
        <v>0</v>
      </c>
      <c r="U678" s="382">
        <f t="shared" si="514"/>
        <v>0</v>
      </c>
      <c r="V678" s="380">
        <f t="shared" si="515"/>
        <v>0</v>
      </c>
      <c r="W678" s="378">
        <f t="shared" si="516"/>
        <v>0</v>
      </c>
      <c r="X678" s="386" t="str">
        <f t="shared" si="486"/>
        <v>0</v>
      </c>
      <c r="Y678" s="379">
        <f t="shared" si="517"/>
        <v>0</v>
      </c>
      <c r="Z678" s="441"/>
      <c r="AA678" s="441"/>
      <c r="AB678" s="445">
        <f t="shared" si="518"/>
        <v>0</v>
      </c>
      <c r="AC678" s="356">
        <f t="shared" si="519"/>
        <v>0</v>
      </c>
      <c r="AD678" s="123">
        <f t="shared" si="487"/>
        <v>0</v>
      </c>
      <c r="AE678" s="123">
        <f t="shared" si="488"/>
        <v>0</v>
      </c>
      <c r="AF678" s="183"/>
      <c r="AG678" s="32"/>
      <c r="AH678" s="97"/>
      <c r="AI678" s="33"/>
      <c r="AJ678" s="97"/>
      <c r="AK678" s="33"/>
      <c r="AL678" s="97"/>
      <c r="AM678" s="98"/>
      <c r="AN678" s="99"/>
      <c r="AO678" s="147"/>
      <c r="AP678" s="147"/>
      <c r="AQ678" s="147"/>
      <c r="AR678" s="147"/>
      <c r="AS678" s="33"/>
      <c r="AT678" s="308">
        <f t="shared" si="489"/>
        <v>0</v>
      </c>
      <c r="AU678" s="295">
        <f t="shared" si="490"/>
        <v>0</v>
      </c>
      <c r="AV678" s="295">
        <f t="shared" si="491"/>
        <v>0</v>
      </c>
      <c r="AW678" s="295">
        <f t="shared" si="492"/>
        <v>0</v>
      </c>
      <c r="AX678" s="295">
        <f t="shared" si="493"/>
        <v>0</v>
      </c>
      <c r="AY678" s="295">
        <f t="shared" si="494"/>
        <v>0</v>
      </c>
      <c r="AZ678" s="295">
        <f t="shared" si="495"/>
        <v>0</v>
      </c>
      <c r="BA678" s="295">
        <f t="shared" si="496"/>
        <v>0</v>
      </c>
      <c r="BB678" s="310">
        <f t="shared" si="497"/>
        <v>0</v>
      </c>
      <c r="BC678" s="308">
        <f t="shared" si="498"/>
        <v>0</v>
      </c>
      <c r="BD678" s="308">
        <f t="shared" si="499"/>
        <v>0</v>
      </c>
      <c r="BE678" s="295">
        <f t="shared" si="500"/>
        <v>0</v>
      </c>
      <c r="BF678" s="308">
        <f t="shared" si="501"/>
        <v>0</v>
      </c>
      <c r="BG678" s="295">
        <f t="shared" si="502"/>
        <v>0</v>
      </c>
      <c r="BH678" s="308">
        <f t="shared" si="503"/>
        <v>0</v>
      </c>
      <c r="BI678" s="295">
        <f t="shared" si="504"/>
        <v>0</v>
      </c>
      <c r="BJ678" s="295">
        <f t="shared" si="505"/>
        <v>0</v>
      </c>
      <c r="BK678" s="310">
        <f t="shared" si="506"/>
        <v>0</v>
      </c>
      <c r="BL678" s="317">
        <f t="shared" si="520"/>
        <v>0</v>
      </c>
      <c r="BM678" s="299">
        <f t="shared" si="520"/>
        <v>0</v>
      </c>
      <c r="BN678" s="299">
        <f t="shared" si="521"/>
        <v>0</v>
      </c>
      <c r="BO678" s="299">
        <f t="shared" si="520"/>
        <v>0</v>
      </c>
      <c r="BP678" s="299">
        <f t="shared" si="522"/>
        <v>0</v>
      </c>
      <c r="BQ678" s="299">
        <f t="shared" si="520"/>
        <v>0</v>
      </c>
      <c r="BR678" s="299">
        <f t="shared" si="523"/>
        <v>0</v>
      </c>
      <c r="BS678" s="299">
        <f t="shared" si="524"/>
        <v>0</v>
      </c>
      <c r="BT678" s="318">
        <f t="shared" si="524"/>
        <v>0</v>
      </c>
      <c r="BU678" s="450">
        <f t="shared" si="525"/>
        <v>0</v>
      </c>
      <c r="BV678" s="451">
        <f t="shared" si="526"/>
        <v>0</v>
      </c>
      <c r="BW678" s="451">
        <f t="shared" si="527"/>
        <v>0</v>
      </c>
      <c r="BX678" s="451">
        <f t="shared" si="528"/>
        <v>0</v>
      </c>
      <c r="BY678" s="451">
        <f t="shared" si="529"/>
        <v>0</v>
      </c>
      <c r="BZ678" s="451">
        <f t="shared" si="530"/>
        <v>0</v>
      </c>
      <c r="CA678" s="451">
        <f t="shared" si="531"/>
        <v>0</v>
      </c>
      <c r="CB678" s="451">
        <f t="shared" si="532"/>
        <v>0</v>
      </c>
      <c r="CC678" s="451">
        <f t="shared" si="533"/>
        <v>0</v>
      </c>
      <c r="CD678" s="452">
        <f t="shared" si="534"/>
        <v>0</v>
      </c>
      <c r="CE678" s="453">
        <f>IF($AF678="3/3",$R678*参照!$J$4,IF($AF678="2/3",$R678*参照!$J$5,IF($AF678="1/3",$R678*参照!$J$6,IF($AF678="1/4(多子)",$R678*参照!$J$4,IF($AF678="1/4(工･農)",$R678*参照!$J$7,IF($AF678="3/3(多子)",$R678*参照!$J$4,IF($AF678="2/3(多子)",$R678*参照!$J$4,IF($AF678="1/3(多子)",$R678*参照!$J$4,IF($AF678="多子世帯",$R678*参照!$J$4,)))))))))</f>
        <v>0</v>
      </c>
      <c r="CF678" s="454" t="b">
        <f>IF(AH678="3/3",$M678*参照!$I$4,IF(AH678="2/3",$M678*参照!$I$5,IF(AH678="1/3",$M678*参照!$I$6,IF(AH678="1/4(多子)",$M678*参照!$I$4,IF(AH678="1/4(工･農)",$M678*参照!$I$7,IF(AH678="3/3(多子)",$M678*参照!$I$4,IF(AH678="2/3(多子)",$M678*参照!$I$4,IF(AH678="1/3(多子)",$M678*参照!$I$4,IF(AH678="多子世帯",$M678*参照!$I$4,IF(AH678="対象外",0))))))))))</f>
        <v>0</v>
      </c>
      <c r="CG678" s="454" t="b">
        <f>IF(AI678="3/3",$M678*参照!$I$4,IF(AI678="2/3",$M678*参照!$I$5,IF(AI678="1/3",$M678*参照!$I$6,IF(AI678="1/4(多子)",$M678*参照!$I$4,IF(AI678="1/4(工･農)",$M678*参照!$I$7,IF(AI678="3/3(多子)",$M678*参照!$I$4,IF(AI678="2/3(多子)",$M678*参照!$I$4,IF(AI678="1/3(多子)",$M678*参照!$I$4,IF(AI678="多子世帯",$M678*参照!$I$4,IF(AI678="対象外",0))))))))))</f>
        <v>0</v>
      </c>
      <c r="CH678" s="454" t="b">
        <f>IF(AJ678="3/3",$M678*参照!$I$4,IF(AJ678="2/3",$M678*参照!$I$5,IF(AJ678="1/3",$M678*参照!$I$6,IF(AJ678="1/4(多子)",$M678*参照!$I$4,IF(AJ678="1/4(工･農)",$M678*参照!$I$7,IF(AJ678="3/3(多子)",$M678*参照!$I$4,IF(AJ678="2/3(多子)",$M678*参照!$I$4,IF(AJ678="1/3(多子)",$M678*参照!$I$4,IF(AJ678="多子世帯",$M678*参照!$I$4,IF(AJ678="対象外",0))))))))))</f>
        <v>0</v>
      </c>
      <c r="CI678" s="454" t="b">
        <f>IF(AK678="3/3",$M678*参照!$I$4,IF(AK678="2/3",$M678*参照!$I$5,IF(AK678="1/3",$M678*参照!$I$6,IF(AK678="1/4(多子)",$M678*参照!$I$4,IF(AK678="1/4(工･農)",$M678*参照!$I$7,IF(AK678="3/3(多子)",$M678*参照!$I$4,IF(AK678="2/3(多子)",$M678*参照!$I$4,IF(AK678="1/3(多子)",$M678*参照!$I$4,IF(AK678="多子世帯",$M678*参照!$I$4,IF(AK678="対象外",0))))))))))</f>
        <v>0</v>
      </c>
      <c r="CJ678" s="454" t="b">
        <f>IF(AL678="3/3",$M678*参照!$I$4,IF(AL678="2/3",$M678*参照!$I$5,IF(AL678="1/3",$M678*参照!$I$6,IF(AL678="1/4(多子)",$M678*参照!$I$4,IF(AL678="1/4(工･農)",$M678*参照!$I$7,IF(AL678="3/3(多子)",$M678*参照!$I$4,IF(AL678="2/3(多子)",$M678*参照!$I$4,IF(AL678="1/3(多子)",$M678*参照!$I$4,IF(AL678="多子世帯",$M678*参照!$I$4,IF(AL678="対象外",0))))))))))</f>
        <v>0</v>
      </c>
      <c r="CK678" s="454" t="b">
        <f>IF(AM678="3/3",$M678*参照!$I$4,IF(AM678="2/3",$M678*参照!$I$5,IF(AM678="1/3",$M678*参照!$I$6,IF(AM678="1/4(多子)",$M678*参照!$I$4,IF(AM678="1/4(工･農)",$M678*参照!$I$7,IF(AM678="3/3(多子)",$M678*参照!$I$4,IF(AM678="2/3(多子)",$M678*参照!$I$4,IF(AM678="1/3(多子)",$M678*参照!$I$4,IF(AM678="多子世帯",$M678*参照!$I$4,IF(AM678="対象外",0))))))))))</f>
        <v>0</v>
      </c>
      <c r="CL678" s="454" t="b">
        <f>IF(AN678="3/3",$M678*参照!$I$4,IF(AN678="2/3",$M678*参照!$I$5,IF(AN678="1/3",$M678*参照!$I$6,IF(AN678="1/4(多子)",$M678*参照!$I$4,IF(AN678="1/4(工･農)",$M678*参照!$I$7,IF(AN678="3/3(多子)",$M678*参照!$I$4,IF(AN678="2/3(多子)",$M678*参照!$I$4,IF(AN678="1/3(多子)",$M678*参照!$I$4,IF(AN678="多子世帯",$M678*参照!$I$4,IF(AN678="対象外",0))))))))))</f>
        <v>0</v>
      </c>
      <c r="CM678" s="454" t="b">
        <f>IF(AO678="3/3",$M678*参照!$I$4,IF(AO678="2/3",$M678*参照!$I$5,IF(AO678="1/3",$M678*参照!$I$6,IF(AO678="1/4(多子)",$M678*参照!$I$4,IF(AO678="1/4(工･農)",$M678*参照!$I$7,IF(AO678="3/3(多子)",$M678*参照!$I$4,IF(AO678="2/3(多子)",$M678*参照!$I$4,IF(AO678="1/3(多子)",$M678*参照!$I$4,IF(AO678="多子世帯",$M678*参照!$I$4,IF(AO678="対象外",0))))))))))</f>
        <v>0</v>
      </c>
      <c r="CN678" s="454" t="b">
        <f>IF(AP678="3/3",$M678*参照!$I$4,IF(AP678="2/3",$M678*参照!$I$5,IF(AP678="1/3",$M678*参照!$I$6,IF(AP678="1/4(多子)",$M678*参照!$I$4,IF(AP678="1/4(工･農)",$M678*参照!$I$7,IF(AP678="3/3(多子)",$M678*参照!$I$4,IF(AP678="2/3(多子)",$M678*参照!$I$4,IF(AP678="1/3(多子)",$M678*参照!$I$4,IF(AP678="多子世帯",$M678*参照!$I$4,IF(AP678="対象外",0))))))))))</f>
        <v>0</v>
      </c>
      <c r="CO678" s="454" t="b">
        <f>IF(AQ678="3/3",$M678*参照!$I$4,IF(AQ678="2/3",$M678*参照!$I$5,IF(AQ678="1/3",$M678*参照!$I$6,IF(AQ678="1/4(多子)",$M678*参照!$I$4,IF(AQ678="1/4(工･農)",$M678*参照!$I$7,IF(AQ678="3/3(多子)",$M678*参照!$I$4,IF(AQ678="2/3(多子)",$M678*参照!$I$4,IF(AQ678="1/3(多子)",$M678*参照!$I$4,IF(AQ678="多子世帯",$M678*参照!$I$4,IF(AQ678="対象外",0))))))))))</f>
        <v>0</v>
      </c>
      <c r="CP678" s="454" t="b">
        <f>IF(AR678="3/3",$M678*参照!$I$4,IF(AR678="2/3",$M678*参照!$I$5,IF(AR678="1/3",$M678*参照!$I$6,IF(AR678="1/4(多子)",$M678*参照!$I$4,IF(AR678="1/4(工･農)",$M678*参照!$I$7,IF(AR678="3/3(多子)",$M678*参照!$I$4,IF(AR678="2/3(多子)",$M678*参照!$I$4,IF(AR678="1/3(多子)",$M678*参照!$I$4,IF(AR678="多子世帯",$M678*参照!$I$4,IF(AR678="対象外",0))))))))))</f>
        <v>0</v>
      </c>
      <c r="CQ678" s="455" t="b">
        <f>IF(AS678="3/3",$M678*参照!$I$4,IF(AS678="2/3",$M678*参照!$I$5,IF(AS678="1/3",$M678*参照!$I$6,IF(AS678="1/4(多子)",$M678*参照!$I$4,IF(AS678="1/4(工･農)",$M678*参照!$I$7,IF(AS678="3/3(多子)",$M678*参照!$I$4,IF(AS678="2/3(多子)",$M678*参照!$I$4,IF(AS678="1/3(多子)",$M678*参照!$I$4,IF(AS678="多子世帯",$M678*参照!$I$4,IF(AS678="対象外",0))))))))))</f>
        <v>0</v>
      </c>
      <c r="CR678" s="456">
        <f t="shared" si="535"/>
        <v>0</v>
      </c>
      <c r="CS678" s="66"/>
      <c r="CT678" s="147"/>
      <c r="CU678" s="147"/>
      <c r="CV678" s="147"/>
      <c r="CW678" s="147"/>
      <c r="CX678" s="147"/>
      <c r="CY678" s="149"/>
      <c r="CZ678" s="100"/>
      <c r="DA678" s="147"/>
      <c r="DB678" s="147"/>
      <c r="DC678" s="147"/>
      <c r="DD678" s="147"/>
      <c r="DE678" s="147"/>
      <c r="DF678" s="148">
        <f t="shared" si="536"/>
        <v>0</v>
      </c>
      <c r="DG678" s="77">
        <f>IF(CD678=0,0,(ROUNDUP(O678*(BU678*参照!$C$5+BV678*参照!$C$6+BW678*参照!$C$7+BX678*参照!$C$8+BY678*参照!$C$9+BZ678*参照!$C$10+CA678*参照!$C$11+CB678*参照!$C$12+CC678*参照!$C$13)/CD678,-2)))</f>
        <v>0</v>
      </c>
      <c r="DH678" s="136" t="str">
        <f t="shared" si="507"/>
        <v>B</v>
      </c>
    </row>
    <row r="679" spans="1:112" ht="14.4">
      <c r="A679" s="138">
        <v>638</v>
      </c>
      <c r="B679" s="354"/>
      <c r="C679" s="355"/>
      <c r="D679" s="213"/>
      <c r="E679" s="213"/>
      <c r="F679" s="185"/>
      <c r="G679" s="213"/>
      <c r="H679" s="355"/>
      <c r="I679" s="237">
        <v>0</v>
      </c>
      <c r="J679" s="236">
        <f t="shared" si="508"/>
        <v>0</v>
      </c>
      <c r="K679" s="387">
        <f>IF(D679="昼間",参照!$E$4,IF(D679="夜間等",参照!$E$5,IF(D679="通信",参照!$E$6,0)))</f>
        <v>0</v>
      </c>
      <c r="L679" s="240">
        <f t="shared" si="509"/>
        <v>0</v>
      </c>
      <c r="M679" s="241">
        <f t="shared" si="510"/>
        <v>0</v>
      </c>
      <c r="N679" s="238"/>
      <c r="O679" s="238">
        <f t="shared" si="511"/>
        <v>0</v>
      </c>
      <c r="P679" s="389">
        <v>0</v>
      </c>
      <c r="Q679" s="392">
        <f>IF(D679="昼間",参照!$F$4,IF(D679="夜間等",参照!$F$5,IF(D679="通信",参照!$F$6,0)))</f>
        <v>0</v>
      </c>
      <c r="R679" s="240">
        <f t="shared" si="512"/>
        <v>0</v>
      </c>
      <c r="S679" s="214"/>
      <c r="T679" s="384">
        <f t="shared" si="513"/>
        <v>0</v>
      </c>
      <c r="U679" s="382">
        <f t="shared" si="514"/>
        <v>0</v>
      </c>
      <c r="V679" s="380">
        <f t="shared" si="515"/>
        <v>0</v>
      </c>
      <c r="W679" s="378">
        <f t="shared" si="516"/>
        <v>0</v>
      </c>
      <c r="X679" s="386" t="str">
        <f t="shared" si="486"/>
        <v>0</v>
      </c>
      <c r="Y679" s="379">
        <f t="shared" si="517"/>
        <v>0</v>
      </c>
      <c r="Z679" s="441"/>
      <c r="AA679" s="441"/>
      <c r="AB679" s="445">
        <f t="shared" si="518"/>
        <v>0</v>
      </c>
      <c r="AC679" s="356">
        <f t="shared" si="519"/>
        <v>0</v>
      </c>
      <c r="AD679" s="123">
        <f t="shared" si="487"/>
        <v>0</v>
      </c>
      <c r="AE679" s="123">
        <f t="shared" si="488"/>
        <v>0</v>
      </c>
      <c r="AF679" s="183"/>
      <c r="AG679" s="32"/>
      <c r="AH679" s="97"/>
      <c r="AI679" s="33"/>
      <c r="AJ679" s="97"/>
      <c r="AK679" s="33"/>
      <c r="AL679" s="97"/>
      <c r="AM679" s="98"/>
      <c r="AN679" s="99"/>
      <c r="AO679" s="147"/>
      <c r="AP679" s="147"/>
      <c r="AQ679" s="147"/>
      <c r="AR679" s="147"/>
      <c r="AS679" s="33"/>
      <c r="AT679" s="308">
        <f t="shared" si="489"/>
        <v>0</v>
      </c>
      <c r="AU679" s="295">
        <f t="shared" si="490"/>
        <v>0</v>
      </c>
      <c r="AV679" s="295">
        <f t="shared" si="491"/>
        <v>0</v>
      </c>
      <c r="AW679" s="295">
        <f t="shared" si="492"/>
        <v>0</v>
      </c>
      <c r="AX679" s="295">
        <f t="shared" si="493"/>
        <v>0</v>
      </c>
      <c r="AY679" s="295">
        <f t="shared" si="494"/>
        <v>0</v>
      </c>
      <c r="AZ679" s="295">
        <f t="shared" si="495"/>
        <v>0</v>
      </c>
      <c r="BA679" s="295">
        <f t="shared" si="496"/>
        <v>0</v>
      </c>
      <c r="BB679" s="310">
        <f t="shared" si="497"/>
        <v>0</v>
      </c>
      <c r="BC679" s="308">
        <f t="shared" si="498"/>
        <v>0</v>
      </c>
      <c r="BD679" s="308">
        <f t="shared" si="499"/>
        <v>0</v>
      </c>
      <c r="BE679" s="295">
        <f t="shared" si="500"/>
        <v>0</v>
      </c>
      <c r="BF679" s="308">
        <f t="shared" si="501"/>
        <v>0</v>
      </c>
      <c r="BG679" s="295">
        <f t="shared" si="502"/>
        <v>0</v>
      </c>
      <c r="BH679" s="308">
        <f t="shared" si="503"/>
        <v>0</v>
      </c>
      <c r="BI679" s="295">
        <f t="shared" si="504"/>
        <v>0</v>
      </c>
      <c r="BJ679" s="295">
        <f t="shared" si="505"/>
        <v>0</v>
      </c>
      <c r="BK679" s="310">
        <f t="shared" si="506"/>
        <v>0</v>
      </c>
      <c r="BL679" s="317">
        <f t="shared" si="520"/>
        <v>0</v>
      </c>
      <c r="BM679" s="299">
        <f t="shared" si="520"/>
        <v>0</v>
      </c>
      <c r="BN679" s="299">
        <f t="shared" si="521"/>
        <v>0</v>
      </c>
      <c r="BO679" s="299">
        <f t="shared" si="520"/>
        <v>0</v>
      </c>
      <c r="BP679" s="299">
        <f t="shared" si="522"/>
        <v>0</v>
      </c>
      <c r="BQ679" s="299">
        <f t="shared" si="520"/>
        <v>0</v>
      </c>
      <c r="BR679" s="299">
        <f t="shared" si="523"/>
        <v>0</v>
      </c>
      <c r="BS679" s="299">
        <f t="shared" si="524"/>
        <v>0</v>
      </c>
      <c r="BT679" s="318">
        <f t="shared" si="524"/>
        <v>0</v>
      </c>
      <c r="BU679" s="450">
        <f t="shared" si="525"/>
        <v>0</v>
      </c>
      <c r="BV679" s="451">
        <f t="shared" si="526"/>
        <v>0</v>
      </c>
      <c r="BW679" s="451">
        <f t="shared" si="527"/>
        <v>0</v>
      </c>
      <c r="BX679" s="451">
        <f t="shared" si="528"/>
        <v>0</v>
      </c>
      <c r="BY679" s="451">
        <f t="shared" si="529"/>
        <v>0</v>
      </c>
      <c r="BZ679" s="451">
        <f t="shared" si="530"/>
        <v>0</v>
      </c>
      <c r="CA679" s="451">
        <f t="shared" si="531"/>
        <v>0</v>
      </c>
      <c r="CB679" s="451">
        <f t="shared" si="532"/>
        <v>0</v>
      </c>
      <c r="CC679" s="451">
        <f t="shared" si="533"/>
        <v>0</v>
      </c>
      <c r="CD679" s="452">
        <f t="shared" si="534"/>
        <v>0</v>
      </c>
      <c r="CE679" s="453">
        <f>IF($AF679="3/3",$R679*参照!$J$4,IF($AF679="2/3",$R679*参照!$J$5,IF($AF679="1/3",$R679*参照!$J$6,IF($AF679="1/4(多子)",$R679*参照!$J$4,IF($AF679="1/4(工･農)",$R679*参照!$J$7,IF($AF679="3/3(多子)",$R679*参照!$J$4,IF($AF679="2/3(多子)",$R679*参照!$J$4,IF($AF679="1/3(多子)",$R679*参照!$J$4,IF($AF679="多子世帯",$R679*参照!$J$4,)))))))))</f>
        <v>0</v>
      </c>
      <c r="CF679" s="454" t="b">
        <f>IF(AH679="3/3",$M679*参照!$I$4,IF(AH679="2/3",$M679*参照!$I$5,IF(AH679="1/3",$M679*参照!$I$6,IF(AH679="1/4(多子)",$M679*参照!$I$4,IF(AH679="1/4(工･農)",$M679*参照!$I$7,IF(AH679="3/3(多子)",$M679*参照!$I$4,IF(AH679="2/3(多子)",$M679*参照!$I$4,IF(AH679="1/3(多子)",$M679*参照!$I$4,IF(AH679="多子世帯",$M679*参照!$I$4,IF(AH679="対象外",0))))))))))</f>
        <v>0</v>
      </c>
      <c r="CG679" s="454" t="b">
        <f>IF(AI679="3/3",$M679*参照!$I$4,IF(AI679="2/3",$M679*参照!$I$5,IF(AI679="1/3",$M679*参照!$I$6,IF(AI679="1/4(多子)",$M679*参照!$I$4,IF(AI679="1/4(工･農)",$M679*参照!$I$7,IF(AI679="3/3(多子)",$M679*参照!$I$4,IF(AI679="2/3(多子)",$M679*参照!$I$4,IF(AI679="1/3(多子)",$M679*参照!$I$4,IF(AI679="多子世帯",$M679*参照!$I$4,IF(AI679="対象外",0))))))))))</f>
        <v>0</v>
      </c>
      <c r="CH679" s="454" t="b">
        <f>IF(AJ679="3/3",$M679*参照!$I$4,IF(AJ679="2/3",$M679*参照!$I$5,IF(AJ679="1/3",$M679*参照!$I$6,IF(AJ679="1/4(多子)",$M679*参照!$I$4,IF(AJ679="1/4(工･農)",$M679*参照!$I$7,IF(AJ679="3/3(多子)",$M679*参照!$I$4,IF(AJ679="2/3(多子)",$M679*参照!$I$4,IF(AJ679="1/3(多子)",$M679*参照!$I$4,IF(AJ679="多子世帯",$M679*参照!$I$4,IF(AJ679="対象外",0))))))))))</f>
        <v>0</v>
      </c>
      <c r="CI679" s="454" t="b">
        <f>IF(AK679="3/3",$M679*参照!$I$4,IF(AK679="2/3",$M679*参照!$I$5,IF(AK679="1/3",$M679*参照!$I$6,IF(AK679="1/4(多子)",$M679*参照!$I$4,IF(AK679="1/4(工･農)",$M679*参照!$I$7,IF(AK679="3/3(多子)",$M679*参照!$I$4,IF(AK679="2/3(多子)",$M679*参照!$I$4,IF(AK679="1/3(多子)",$M679*参照!$I$4,IF(AK679="多子世帯",$M679*参照!$I$4,IF(AK679="対象外",0))))))))))</f>
        <v>0</v>
      </c>
      <c r="CJ679" s="454" t="b">
        <f>IF(AL679="3/3",$M679*参照!$I$4,IF(AL679="2/3",$M679*参照!$I$5,IF(AL679="1/3",$M679*参照!$I$6,IF(AL679="1/4(多子)",$M679*参照!$I$4,IF(AL679="1/4(工･農)",$M679*参照!$I$7,IF(AL679="3/3(多子)",$M679*参照!$I$4,IF(AL679="2/3(多子)",$M679*参照!$I$4,IF(AL679="1/3(多子)",$M679*参照!$I$4,IF(AL679="多子世帯",$M679*参照!$I$4,IF(AL679="対象外",0))))))))))</f>
        <v>0</v>
      </c>
      <c r="CK679" s="454" t="b">
        <f>IF(AM679="3/3",$M679*参照!$I$4,IF(AM679="2/3",$M679*参照!$I$5,IF(AM679="1/3",$M679*参照!$I$6,IF(AM679="1/4(多子)",$M679*参照!$I$4,IF(AM679="1/4(工･農)",$M679*参照!$I$7,IF(AM679="3/3(多子)",$M679*参照!$I$4,IF(AM679="2/3(多子)",$M679*参照!$I$4,IF(AM679="1/3(多子)",$M679*参照!$I$4,IF(AM679="多子世帯",$M679*参照!$I$4,IF(AM679="対象外",0))))))))))</f>
        <v>0</v>
      </c>
      <c r="CL679" s="454" t="b">
        <f>IF(AN679="3/3",$M679*参照!$I$4,IF(AN679="2/3",$M679*参照!$I$5,IF(AN679="1/3",$M679*参照!$I$6,IF(AN679="1/4(多子)",$M679*参照!$I$4,IF(AN679="1/4(工･農)",$M679*参照!$I$7,IF(AN679="3/3(多子)",$M679*参照!$I$4,IF(AN679="2/3(多子)",$M679*参照!$I$4,IF(AN679="1/3(多子)",$M679*参照!$I$4,IF(AN679="多子世帯",$M679*参照!$I$4,IF(AN679="対象外",0))))))))))</f>
        <v>0</v>
      </c>
      <c r="CM679" s="454" t="b">
        <f>IF(AO679="3/3",$M679*参照!$I$4,IF(AO679="2/3",$M679*参照!$I$5,IF(AO679="1/3",$M679*参照!$I$6,IF(AO679="1/4(多子)",$M679*参照!$I$4,IF(AO679="1/4(工･農)",$M679*参照!$I$7,IF(AO679="3/3(多子)",$M679*参照!$I$4,IF(AO679="2/3(多子)",$M679*参照!$I$4,IF(AO679="1/3(多子)",$M679*参照!$I$4,IF(AO679="多子世帯",$M679*参照!$I$4,IF(AO679="対象外",0))))))))))</f>
        <v>0</v>
      </c>
      <c r="CN679" s="454" t="b">
        <f>IF(AP679="3/3",$M679*参照!$I$4,IF(AP679="2/3",$M679*参照!$I$5,IF(AP679="1/3",$M679*参照!$I$6,IF(AP679="1/4(多子)",$M679*参照!$I$4,IF(AP679="1/4(工･農)",$M679*参照!$I$7,IF(AP679="3/3(多子)",$M679*参照!$I$4,IF(AP679="2/3(多子)",$M679*参照!$I$4,IF(AP679="1/3(多子)",$M679*参照!$I$4,IF(AP679="多子世帯",$M679*参照!$I$4,IF(AP679="対象外",0))))))))))</f>
        <v>0</v>
      </c>
      <c r="CO679" s="454" t="b">
        <f>IF(AQ679="3/3",$M679*参照!$I$4,IF(AQ679="2/3",$M679*参照!$I$5,IF(AQ679="1/3",$M679*参照!$I$6,IF(AQ679="1/4(多子)",$M679*参照!$I$4,IF(AQ679="1/4(工･農)",$M679*参照!$I$7,IF(AQ679="3/3(多子)",$M679*参照!$I$4,IF(AQ679="2/3(多子)",$M679*参照!$I$4,IF(AQ679="1/3(多子)",$M679*参照!$I$4,IF(AQ679="多子世帯",$M679*参照!$I$4,IF(AQ679="対象外",0))))))))))</f>
        <v>0</v>
      </c>
      <c r="CP679" s="454" t="b">
        <f>IF(AR679="3/3",$M679*参照!$I$4,IF(AR679="2/3",$M679*参照!$I$5,IF(AR679="1/3",$M679*参照!$I$6,IF(AR679="1/4(多子)",$M679*参照!$I$4,IF(AR679="1/4(工･農)",$M679*参照!$I$7,IF(AR679="3/3(多子)",$M679*参照!$I$4,IF(AR679="2/3(多子)",$M679*参照!$I$4,IF(AR679="1/3(多子)",$M679*参照!$I$4,IF(AR679="多子世帯",$M679*参照!$I$4,IF(AR679="対象外",0))))))))))</f>
        <v>0</v>
      </c>
      <c r="CQ679" s="455" t="b">
        <f>IF(AS679="3/3",$M679*参照!$I$4,IF(AS679="2/3",$M679*参照!$I$5,IF(AS679="1/3",$M679*参照!$I$6,IF(AS679="1/4(多子)",$M679*参照!$I$4,IF(AS679="1/4(工･農)",$M679*参照!$I$7,IF(AS679="3/3(多子)",$M679*参照!$I$4,IF(AS679="2/3(多子)",$M679*参照!$I$4,IF(AS679="1/3(多子)",$M679*参照!$I$4,IF(AS679="多子世帯",$M679*参照!$I$4,IF(AS679="対象外",0))))))))))</f>
        <v>0</v>
      </c>
      <c r="CR679" s="456">
        <f t="shared" si="535"/>
        <v>0</v>
      </c>
      <c r="CS679" s="66"/>
      <c r="CT679" s="147"/>
      <c r="CU679" s="147"/>
      <c r="CV679" s="147"/>
      <c r="CW679" s="147"/>
      <c r="CX679" s="147"/>
      <c r="CY679" s="149"/>
      <c r="CZ679" s="100"/>
      <c r="DA679" s="147"/>
      <c r="DB679" s="147"/>
      <c r="DC679" s="147"/>
      <c r="DD679" s="147"/>
      <c r="DE679" s="147"/>
      <c r="DF679" s="148">
        <f t="shared" si="536"/>
        <v>0</v>
      </c>
      <c r="DG679" s="77">
        <f>IF(CD679=0,0,(ROUNDUP(O679*(BU679*参照!$C$5+BV679*参照!$C$6+BW679*参照!$C$7+BX679*参照!$C$8+BY679*参照!$C$9+BZ679*参照!$C$10+CA679*参照!$C$11+CB679*参照!$C$12+CC679*参照!$C$13)/CD679,-2)))</f>
        <v>0</v>
      </c>
      <c r="DH679" s="136" t="str">
        <f t="shared" si="507"/>
        <v>B</v>
      </c>
    </row>
    <row r="680" spans="1:112" ht="14.4">
      <c r="A680" s="138">
        <v>639</v>
      </c>
      <c r="B680" s="354"/>
      <c r="C680" s="355"/>
      <c r="D680" s="213"/>
      <c r="E680" s="213"/>
      <c r="F680" s="185"/>
      <c r="G680" s="213"/>
      <c r="H680" s="355"/>
      <c r="I680" s="237">
        <v>0</v>
      </c>
      <c r="J680" s="236">
        <f t="shared" si="508"/>
        <v>0</v>
      </c>
      <c r="K680" s="387">
        <f>IF(D680="昼間",参照!$E$4,IF(D680="夜間等",参照!$E$5,IF(D680="通信",参照!$E$6,0)))</f>
        <v>0</v>
      </c>
      <c r="L680" s="240">
        <f t="shared" si="509"/>
        <v>0</v>
      </c>
      <c r="M680" s="241">
        <f t="shared" si="510"/>
        <v>0</v>
      </c>
      <c r="N680" s="238"/>
      <c r="O680" s="238">
        <f t="shared" si="511"/>
        <v>0</v>
      </c>
      <c r="P680" s="389">
        <v>0</v>
      </c>
      <c r="Q680" s="392">
        <f>IF(D680="昼間",参照!$F$4,IF(D680="夜間等",参照!$F$5,IF(D680="通信",参照!$F$6,0)))</f>
        <v>0</v>
      </c>
      <c r="R680" s="240">
        <f t="shared" si="512"/>
        <v>0</v>
      </c>
      <c r="S680" s="214"/>
      <c r="T680" s="384">
        <f t="shared" si="513"/>
        <v>0</v>
      </c>
      <c r="U680" s="382">
        <f t="shared" si="514"/>
        <v>0</v>
      </c>
      <c r="V680" s="380">
        <f t="shared" si="515"/>
        <v>0</v>
      </c>
      <c r="W680" s="378">
        <f t="shared" si="516"/>
        <v>0</v>
      </c>
      <c r="X680" s="386" t="str">
        <f t="shared" si="486"/>
        <v>0</v>
      </c>
      <c r="Y680" s="379">
        <f t="shared" si="517"/>
        <v>0</v>
      </c>
      <c r="Z680" s="441"/>
      <c r="AA680" s="441"/>
      <c r="AB680" s="445">
        <f t="shared" si="518"/>
        <v>0</v>
      </c>
      <c r="AC680" s="356">
        <f t="shared" si="519"/>
        <v>0</v>
      </c>
      <c r="AD680" s="123">
        <f t="shared" si="487"/>
        <v>0</v>
      </c>
      <c r="AE680" s="123">
        <f t="shared" si="488"/>
        <v>0</v>
      </c>
      <c r="AF680" s="183"/>
      <c r="AG680" s="32"/>
      <c r="AH680" s="97"/>
      <c r="AI680" s="33"/>
      <c r="AJ680" s="97"/>
      <c r="AK680" s="33"/>
      <c r="AL680" s="97"/>
      <c r="AM680" s="98"/>
      <c r="AN680" s="99"/>
      <c r="AO680" s="147"/>
      <c r="AP680" s="147"/>
      <c r="AQ680" s="147"/>
      <c r="AR680" s="147"/>
      <c r="AS680" s="33"/>
      <c r="AT680" s="308">
        <f t="shared" si="489"/>
        <v>0</v>
      </c>
      <c r="AU680" s="295">
        <f t="shared" si="490"/>
        <v>0</v>
      </c>
      <c r="AV680" s="295">
        <f t="shared" si="491"/>
        <v>0</v>
      </c>
      <c r="AW680" s="295">
        <f t="shared" si="492"/>
        <v>0</v>
      </c>
      <c r="AX680" s="295">
        <f t="shared" si="493"/>
        <v>0</v>
      </c>
      <c r="AY680" s="295">
        <f t="shared" si="494"/>
        <v>0</v>
      </c>
      <c r="AZ680" s="295">
        <f t="shared" si="495"/>
        <v>0</v>
      </c>
      <c r="BA680" s="295">
        <f t="shared" si="496"/>
        <v>0</v>
      </c>
      <c r="BB680" s="310">
        <f t="shared" si="497"/>
        <v>0</v>
      </c>
      <c r="BC680" s="308">
        <f t="shared" si="498"/>
        <v>0</v>
      </c>
      <c r="BD680" s="308">
        <f t="shared" si="499"/>
        <v>0</v>
      </c>
      <c r="BE680" s="295">
        <f t="shared" si="500"/>
        <v>0</v>
      </c>
      <c r="BF680" s="308">
        <f t="shared" si="501"/>
        <v>0</v>
      </c>
      <c r="BG680" s="295">
        <f t="shared" si="502"/>
        <v>0</v>
      </c>
      <c r="BH680" s="308">
        <f t="shared" si="503"/>
        <v>0</v>
      </c>
      <c r="BI680" s="295">
        <f t="shared" si="504"/>
        <v>0</v>
      </c>
      <c r="BJ680" s="295">
        <f t="shared" si="505"/>
        <v>0</v>
      </c>
      <c r="BK680" s="310">
        <f t="shared" si="506"/>
        <v>0</v>
      </c>
      <c r="BL680" s="317">
        <f t="shared" si="520"/>
        <v>0</v>
      </c>
      <c r="BM680" s="299">
        <f t="shared" si="520"/>
        <v>0</v>
      </c>
      <c r="BN680" s="299">
        <f t="shared" si="521"/>
        <v>0</v>
      </c>
      <c r="BO680" s="299">
        <f t="shared" si="520"/>
        <v>0</v>
      </c>
      <c r="BP680" s="299">
        <f t="shared" si="522"/>
        <v>0</v>
      </c>
      <c r="BQ680" s="299">
        <f t="shared" si="520"/>
        <v>0</v>
      </c>
      <c r="BR680" s="299">
        <f t="shared" si="523"/>
        <v>0</v>
      </c>
      <c r="BS680" s="299">
        <f t="shared" si="524"/>
        <v>0</v>
      </c>
      <c r="BT680" s="318">
        <f t="shared" si="524"/>
        <v>0</v>
      </c>
      <c r="BU680" s="450">
        <f t="shared" si="525"/>
        <v>0</v>
      </c>
      <c r="BV680" s="451">
        <f t="shared" si="526"/>
        <v>0</v>
      </c>
      <c r="BW680" s="451">
        <f t="shared" si="527"/>
        <v>0</v>
      </c>
      <c r="BX680" s="451">
        <f t="shared" si="528"/>
        <v>0</v>
      </c>
      <c r="BY680" s="451">
        <f t="shared" si="529"/>
        <v>0</v>
      </c>
      <c r="BZ680" s="451">
        <f t="shared" si="530"/>
        <v>0</v>
      </c>
      <c r="CA680" s="451">
        <f t="shared" si="531"/>
        <v>0</v>
      </c>
      <c r="CB680" s="451">
        <f t="shared" si="532"/>
        <v>0</v>
      </c>
      <c r="CC680" s="451">
        <f t="shared" si="533"/>
        <v>0</v>
      </c>
      <c r="CD680" s="452">
        <f t="shared" si="534"/>
        <v>0</v>
      </c>
      <c r="CE680" s="453">
        <f>IF($AF680="3/3",$R680*参照!$J$4,IF($AF680="2/3",$R680*参照!$J$5,IF($AF680="1/3",$R680*参照!$J$6,IF($AF680="1/4(多子)",$R680*参照!$J$4,IF($AF680="1/4(工･農)",$R680*参照!$J$7,IF($AF680="3/3(多子)",$R680*参照!$J$4,IF($AF680="2/3(多子)",$R680*参照!$J$4,IF($AF680="1/3(多子)",$R680*参照!$J$4,IF($AF680="多子世帯",$R680*参照!$J$4,)))))))))</f>
        <v>0</v>
      </c>
      <c r="CF680" s="454" t="b">
        <f>IF(AH680="3/3",$M680*参照!$I$4,IF(AH680="2/3",$M680*参照!$I$5,IF(AH680="1/3",$M680*参照!$I$6,IF(AH680="1/4(多子)",$M680*参照!$I$4,IF(AH680="1/4(工･農)",$M680*参照!$I$7,IF(AH680="3/3(多子)",$M680*参照!$I$4,IF(AH680="2/3(多子)",$M680*参照!$I$4,IF(AH680="1/3(多子)",$M680*参照!$I$4,IF(AH680="多子世帯",$M680*参照!$I$4,IF(AH680="対象外",0))))))))))</f>
        <v>0</v>
      </c>
      <c r="CG680" s="454" t="b">
        <f>IF(AI680="3/3",$M680*参照!$I$4,IF(AI680="2/3",$M680*参照!$I$5,IF(AI680="1/3",$M680*参照!$I$6,IF(AI680="1/4(多子)",$M680*参照!$I$4,IF(AI680="1/4(工･農)",$M680*参照!$I$7,IF(AI680="3/3(多子)",$M680*参照!$I$4,IF(AI680="2/3(多子)",$M680*参照!$I$4,IF(AI680="1/3(多子)",$M680*参照!$I$4,IF(AI680="多子世帯",$M680*参照!$I$4,IF(AI680="対象外",0))))))))))</f>
        <v>0</v>
      </c>
      <c r="CH680" s="454" t="b">
        <f>IF(AJ680="3/3",$M680*参照!$I$4,IF(AJ680="2/3",$M680*参照!$I$5,IF(AJ680="1/3",$M680*参照!$I$6,IF(AJ680="1/4(多子)",$M680*参照!$I$4,IF(AJ680="1/4(工･農)",$M680*参照!$I$7,IF(AJ680="3/3(多子)",$M680*参照!$I$4,IF(AJ680="2/3(多子)",$M680*参照!$I$4,IF(AJ680="1/3(多子)",$M680*参照!$I$4,IF(AJ680="多子世帯",$M680*参照!$I$4,IF(AJ680="対象外",0))))))))))</f>
        <v>0</v>
      </c>
      <c r="CI680" s="454" t="b">
        <f>IF(AK680="3/3",$M680*参照!$I$4,IF(AK680="2/3",$M680*参照!$I$5,IF(AK680="1/3",$M680*参照!$I$6,IF(AK680="1/4(多子)",$M680*参照!$I$4,IF(AK680="1/4(工･農)",$M680*参照!$I$7,IF(AK680="3/3(多子)",$M680*参照!$I$4,IF(AK680="2/3(多子)",$M680*参照!$I$4,IF(AK680="1/3(多子)",$M680*参照!$I$4,IF(AK680="多子世帯",$M680*参照!$I$4,IF(AK680="対象外",0))))))))))</f>
        <v>0</v>
      </c>
      <c r="CJ680" s="454" t="b">
        <f>IF(AL680="3/3",$M680*参照!$I$4,IF(AL680="2/3",$M680*参照!$I$5,IF(AL680="1/3",$M680*参照!$I$6,IF(AL680="1/4(多子)",$M680*参照!$I$4,IF(AL680="1/4(工･農)",$M680*参照!$I$7,IF(AL680="3/3(多子)",$M680*参照!$I$4,IF(AL680="2/3(多子)",$M680*参照!$I$4,IF(AL680="1/3(多子)",$M680*参照!$I$4,IF(AL680="多子世帯",$M680*参照!$I$4,IF(AL680="対象外",0))))))))))</f>
        <v>0</v>
      </c>
      <c r="CK680" s="454" t="b">
        <f>IF(AM680="3/3",$M680*参照!$I$4,IF(AM680="2/3",$M680*参照!$I$5,IF(AM680="1/3",$M680*参照!$I$6,IF(AM680="1/4(多子)",$M680*参照!$I$4,IF(AM680="1/4(工･農)",$M680*参照!$I$7,IF(AM680="3/3(多子)",$M680*参照!$I$4,IF(AM680="2/3(多子)",$M680*参照!$I$4,IF(AM680="1/3(多子)",$M680*参照!$I$4,IF(AM680="多子世帯",$M680*参照!$I$4,IF(AM680="対象外",0))))))))))</f>
        <v>0</v>
      </c>
      <c r="CL680" s="454" t="b">
        <f>IF(AN680="3/3",$M680*参照!$I$4,IF(AN680="2/3",$M680*参照!$I$5,IF(AN680="1/3",$M680*参照!$I$6,IF(AN680="1/4(多子)",$M680*参照!$I$4,IF(AN680="1/4(工･農)",$M680*参照!$I$7,IF(AN680="3/3(多子)",$M680*参照!$I$4,IF(AN680="2/3(多子)",$M680*参照!$I$4,IF(AN680="1/3(多子)",$M680*参照!$I$4,IF(AN680="多子世帯",$M680*参照!$I$4,IF(AN680="対象外",0))))))))))</f>
        <v>0</v>
      </c>
      <c r="CM680" s="454" t="b">
        <f>IF(AO680="3/3",$M680*参照!$I$4,IF(AO680="2/3",$M680*参照!$I$5,IF(AO680="1/3",$M680*参照!$I$6,IF(AO680="1/4(多子)",$M680*参照!$I$4,IF(AO680="1/4(工･農)",$M680*参照!$I$7,IF(AO680="3/3(多子)",$M680*参照!$I$4,IF(AO680="2/3(多子)",$M680*参照!$I$4,IF(AO680="1/3(多子)",$M680*参照!$I$4,IF(AO680="多子世帯",$M680*参照!$I$4,IF(AO680="対象外",0))))))))))</f>
        <v>0</v>
      </c>
      <c r="CN680" s="454" t="b">
        <f>IF(AP680="3/3",$M680*参照!$I$4,IF(AP680="2/3",$M680*参照!$I$5,IF(AP680="1/3",$M680*参照!$I$6,IF(AP680="1/4(多子)",$M680*参照!$I$4,IF(AP680="1/4(工･農)",$M680*参照!$I$7,IF(AP680="3/3(多子)",$M680*参照!$I$4,IF(AP680="2/3(多子)",$M680*参照!$I$4,IF(AP680="1/3(多子)",$M680*参照!$I$4,IF(AP680="多子世帯",$M680*参照!$I$4,IF(AP680="対象外",0))))))))))</f>
        <v>0</v>
      </c>
      <c r="CO680" s="454" t="b">
        <f>IF(AQ680="3/3",$M680*参照!$I$4,IF(AQ680="2/3",$M680*参照!$I$5,IF(AQ680="1/3",$M680*参照!$I$6,IF(AQ680="1/4(多子)",$M680*参照!$I$4,IF(AQ680="1/4(工･農)",$M680*参照!$I$7,IF(AQ680="3/3(多子)",$M680*参照!$I$4,IF(AQ680="2/3(多子)",$M680*参照!$I$4,IF(AQ680="1/3(多子)",$M680*参照!$I$4,IF(AQ680="多子世帯",$M680*参照!$I$4,IF(AQ680="対象外",0))))))))))</f>
        <v>0</v>
      </c>
      <c r="CP680" s="454" t="b">
        <f>IF(AR680="3/3",$M680*参照!$I$4,IF(AR680="2/3",$M680*参照!$I$5,IF(AR680="1/3",$M680*参照!$I$6,IF(AR680="1/4(多子)",$M680*参照!$I$4,IF(AR680="1/4(工･農)",$M680*参照!$I$7,IF(AR680="3/3(多子)",$M680*参照!$I$4,IF(AR680="2/3(多子)",$M680*参照!$I$4,IF(AR680="1/3(多子)",$M680*参照!$I$4,IF(AR680="多子世帯",$M680*参照!$I$4,IF(AR680="対象外",0))))))))))</f>
        <v>0</v>
      </c>
      <c r="CQ680" s="455" t="b">
        <f>IF(AS680="3/3",$M680*参照!$I$4,IF(AS680="2/3",$M680*参照!$I$5,IF(AS680="1/3",$M680*参照!$I$6,IF(AS680="1/4(多子)",$M680*参照!$I$4,IF(AS680="1/4(工･農)",$M680*参照!$I$7,IF(AS680="3/3(多子)",$M680*参照!$I$4,IF(AS680="2/3(多子)",$M680*参照!$I$4,IF(AS680="1/3(多子)",$M680*参照!$I$4,IF(AS680="多子世帯",$M680*参照!$I$4,IF(AS680="対象外",0))))))))))</f>
        <v>0</v>
      </c>
      <c r="CR680" s="456">
        <f t="shared" si="535"/>
        <v>0</v>
      </c>
      <c r="CS680" s="66"/>
      <c r="CT680" s="147"/>
      <c r="CU680" s="147"/>
      <c r="CV680" s="147"/>
      <c r="CW680" s="147"/>
      <c r="CX680" s="147"/>
      <c r="CY680" s="149"/>
      <c r="CZ680" s="100"/>
      <c r="DA680" s="147"/>
      <c r="DB680" s="147"/>
      <c r="DC680" s="147"/>
      <c r="DD680" s="147"/>
      <c r="DE680" s="147"/>
      <c r="DF680" s="148">
        <f t="shared" si="536"/>
        <v>0</v>
      </c>
      <c r="DG680" s="77">
        <f>IF(CD680=0,0,(ROUNDUP(O680*(BU680*参照!$C$5+BV680*参照!$C$6+BW680*参照!$C$7+BX680*参照!$C$8+BY680*参照!$C$9+BZ680*参照!$C$10+CA680*参照!$C$11+CB680*参照!$C$12+CC680*参照!$C$13)/CD680,-2)))</f>
        <v>0</v>
      </c>
      <c r="DH680" s="136" t="str">
        <f t="shared" si="507"/>
        <v>B</v>
      </c>
    </row>
    <row r="681" spans="1:112" ht="14.4">
      <c r="A681" s="138">
        <v>640</v>
      </c>
      <c r="B681" s="354"/>
      <c r="C681" s="355"/>
      <c r="D681" s="213"/>
      <c r="E681" s="213"/>
      <c r="F681" s="185"/>
      <c r="G681" s="213"/>
      <c r="H681" s="355"/>
      <c r="I681" s="237">
        <v>0</v>
      </c>
      <c r="J681" s="236">
        <f t="shared" si="508"/>
        <v>0</v>
      </c>
      <c r="K681" s="387">
        <f>IF(D681="昼間",参照!$E$4,IF(D681="夜間等",参照!$E$5,IF(D681="通信",参照!$E$6,0)))</f>
        <v>0</v>
      </c>
      <c r="L681" s="240">
        <f t="shared" si="509"/>
        <v>0</v>
      </c>
      <c r="M681" s="241">
        <f t="shared" si="510"/>
        <v>0</v>
      </c>
      <c r="N681" s="238"/>
      <c r="O681" s="238">
        <f t="shared" si="511"/>
        <v>0</v>
      </c>
      <c r="P681" s="389">
        <v>0</v>
      </c>
      <c r="Q681" s="392">
        <f>IF(D681="昼間",参照!$F$4,IF(D681="夜間等",参照!$F$5,IF(D681="通信",参照!$F$6,0)))</f>
        <v>0</v>
      </c>
      <c r="R681" s="240">
        <f t="shared" si="512"/>
        <v>0</v>
      </c>
      <c r="S681" s="214"/>
      <c r="T681" s="384">
        <f t="shared" si="513"/>
        <v>0</v>
      </c>
      <c r="U681" s="382">
        <f t="shared" si="514"/>
        <v>0</v>
      </c>
      <c r="V681" s="380">
        <f t="shared" si="515"/>
        <v>0</v>
      </c>
      <c r="W681" s="378">
        <f t="shared" si="516"/>
        <v>0</v>
      </c>
      <c r="X681" s="386" t="str">
        <f t="shared" si="486"/>
        <v>0</v>
      </c>
      <c r="Y681" s="379">
        <f t="shared" si="517"/>
        <v>0</v>
      </c>
      <c r="Z681" s="441"/>
      <c r="AA681" s="441"/>
      <c r="AB681" s="445">
        <f t="shared" si="518"/>
        <v>0</v>
      </c>
      <c r="AC681" s="356">
        <f t="shared" si="519"/>
        <v>0</v>
      </c>
      <c r="AD681" s="123">
        <f t="shared" si="487"/>
        <v>0</v>
      </c>
      <c r="AE681" s="123">
        <f t="shared" si="488"/>
        <v>0</v>
      </c>
      <c r="AF681" s="183"/>
      <c r="AG681" s="32"/>
      <c r="AH681" s="97"/>
      <c r="AI681" s="33"/>
      <c r="AJ681" s="97"/>
      <c r="AK681" s="33"/>
      <c r="AL681" s="97"/>
      <c r="AM681" s="98"/>
      <c r="AN681" s="99"/>
      <c r="AO681" s="147"/>
      <c r="AP681" s="147"/>
      <c r="AQ681" s="147"/>
      <c r="AR681" s="147"/>
      <c r="AS681" s="33"/>
      <c r="AT681" s="308">
        <f t="shared" si="489"/>
        <v>0</v>
      </c>
      <c r="AU681" s="295">
        <f t="shared" si="490"/>
        <v>0</v>
      </c>
      <c r="AV681" s="295">
        <f t="shared" si="491"/>
        <v>0</v>
      </c>
      <c r="AW681" s="295">
        <f t="shared" si="492"/>
        <v>0</v>
      </c>
      <c r="AX681" s="295">
        <f t="shared" si="493"/>
        <v>0</v>
      </c>
      <c r="AY681" s="295">
        <f t="shared" si="494"/>
        <v>0</v>
      </c>
      <c r="AZ681" s="295">
        <f t="shared" si="495"/>
        <v>0</v>
      </c>
      <c r="BA681" s="295">
        <f t="shared" si="496"/>
        <v>0</v>
      </c>
      <c r="BB681" s="310">
        <f t="shared" si="497"/>
        <v>0</v>
      </c>
      <c r="BC681" s="308">
        <f t="shared" si="498"/>
        <v>0</v>
      </c>
      <c r="BD681" s="308">
        <f t="shared" si="499"/>
        <v>0</v>
      </c>
      <c r="BE681" s="295">
        <f t="shared" si="500"/>
        <v>0</v>
      </c>
      <c r="BF681" s="308">
        <f t="shared" si="501"/>
        <v>0</v>
      </c>
      <c r="BG681" s="295">
        <f t="shared" si="502"/>
        <v>0</v>
      </c>
      <c r="BH681" s="308">
        <f t="shared" si="503"/>
        <v>0</v>
      </c>
      <c r="BI681" s="295">
        <f t="shared" si="504"/>
        <v>0</v>
      </c>
      <c r="BJ681" s="295">
        <f t="shared" si="505"/>
        <v>0</v>
      </c>
      <c r="BK681" s="310">
        <f t="shared" si="506"/>
        <v>0</v>
      </c>
      <c r="BL681" s="317">
        <f t="shared" si="520"/>
        <v>0</v>
      </c>
      <c r="BM681" s="299">
        <f t="shared" si="520"/>
        <v>0</v>
      </c>
      <c r="BN681" s="299">
        <f t="shared" si="521"/>
        <v>0</v>
      </c>
      <c r="BO681" s="299">
        <f t="shared" si="520"/>
        <v>0</v>
      </c>
      <c r="BP681" s="299">
        <f t="shared" si="522"/>
        <v>0</v>
      </c>
      <c r="BQ681" s="299">
        <f t="shared" si="520"/>
        <v>0</v>
      </c>
      <c r="BR681" s="299">
        <f t="shared" si="523"/>
        <v>0</v>
      </c>
      <c r="BS681" s="299">
        <f t="shared" si="524"/>
        <v>0</v>
      </c>
      <c r="BT681" s="318">
        <f t="shared" si="524"/>
        <v>0</v>
      </c>
      <c r="BU681" s="450">
        <f t="shared" si="525"/>
        <v>0</v>
      </c>
      <c r="BV681" s="451">
        <f t="shared" si="526"/>
        <v>0</v>
      </c>
      <c r="BW681" s="451">
        <f t="shared" si="527"/>
        <v>0</v>
      </c>
      <c r="BX681" s="451">
        <f t="shared" si="528"/>
        <v>0</v>
      </c>
      <c r="BY681" s="451">
        <f t="shared" si="529"/>
        <v>0</v>
      </c>
      <c r="BZ681" s="451">
        <f t="shared" si="530"/>
        <v>0</v>
      </c>
      <c r="CA681" s="451">
        <f t="shared" si="531"/>
        <v>0</v>
      </c>
      <c r="CB681" s="451">
        <f t="shared" si="532"/>
        <v>0</v>
      </c>
      <c r="CC681" s="451">
        <f t="shared" si="533"/>
        <v>0</v>
      </c>
      <c r="CD681" s="452">
        <f t="shared" si="534"/>
        <v>0</v>
      </c>
      <c r="CE681" s="453">
        <f>IF($AF681="3/3",$R681*参照!$J$4,IF($AF681="2/3",$R681*参照!$J$5,IF($AF681="1/3",$R681*参照!$J$6,IF($AF681="1/4(多子)",$R681*参照!$J$4,IF($AF681="1/4(工･農)",$R681*参照!$J$7,IF($AF681="3/3(多子)",$R681*参照!$J$4,IF($AF681="2/3(多子)",$R681*参照!$J$4,IF($AF681="1/3(多子)",$R681*参照!$J$4,IF($AF681="多子世帯",$R681*参照!$J$4,)))))))))</f>
        <v>0</v>
      </c>
      <c r="CF681" s="454" t="b">
        <f>IF(AH681="3/3",$M681*参照!$I$4,IF(AH681="2/3",$M681*参照!$I$5,IF(AH681="1/3",$M681*参照!$I$6,IF(AH681="1/4(多子)",$M681*参照!$I$4,IF(AH681="1/4(工･農)",$M681*参照!$I$7,IF(AH681="3/3(多子)",$M681*参照!$I$4,IF(AH681="2/3(多子)",$M681*参照!$I$4,IF(AH681="1/3(多子)",$M681*参照!$I$4,IF(AH681="多子世帯",$M681*参照!$I$4,IF(AH681="対象外",0))))))))))</f>
        <v>0</v>
      </c>
      <c r="CG681" s="454" t="b">
        <f>IF(AI681="3/3",$M681*参照!$I$4,IF(AI681="2/3",$M681*参照!$I$5,IF(AI681="1/3",$M681*参照!$I$6,IF(AI681="1/4(多子)",$M681*参照!$I$4,IF(AI681="1/4(工･農)",$M681*参照!$I$7,IF(AI681="3/3(多子)",$M681*参照!$I$4,IF(AI681="2/3(多子)",$M681*参照!$I$4,IF(AI681="1/3(多子)",$M681*参照!$I$4,IF(AI681="多子世帯",$M681*参照!$I$4,IF(AI681="対象外",0))))))))))</f>
        <v>0</v>
      </c>
      <c r="CH681" s="454" t="b">
        <f>IF(AJ681="3/3",$M681*参照!$I$4,IF(AJ681="2/3",$M681*参照!$I$5,IF(AJ681="1/3",$M681*参照!$I$6,IF(AJ681="1/4(多子)",$M681*参照!$I$4,IF(AJ681="1/4(工･農)",$M681*参照!$I$7,IF(AJ681="3/3(多子)",$M681*参照!$I$4,IF(AJ681="2/3(多子)",$M681*参照!$I$4,IF(AJ681="1/3(多子)",$M681*参照!$I$4,IF(AJ681="多子世帯",$M681*参照!$I$4,IF(AJ681="対象外",0))))))))))</f>
        <v>0</v>
      </c>
      <c r="CI681" s="454" t="b">
        <f>IF(AK681="3/3",$M681*参照!$I$4,IF(AK681="2/3",$M681*参照!$I$5,IF(AK681="1/3",$M681*参照!$I$6,IF(AK681="1/4(多子)",$M681*参照!$I$4,IF(AK681="1/4(工･農)",$M681*参照!$I$7,IF(AK681="3/3(多子)",$M681*参照!$I$4,IF(AK681="2/3(多子)",$M681*参照!$I$4,IF(AK681="1/3(多子)",$M681*参照!$I$4,IF(AK681="多子世帯",$M681*参照!$I$4,IF(AK681="対象外",0))))))))))</f>
        <v>0</v>
      </c>
      <c r="CJ681" s="454" t="b">
        <f>IF(AL681="3/3",$M681*参照!$I$4,IF(AL681="2/3",$M681*参照!$I$5,IF(AL681="1/3",$M681*参照!$I$6,IF(AL681="1/4(多子)",$M681*参照!$I$4,IF(AL681="1/4(工･農)",$M681*参照!$I$7,IF(AL681="3/3(多子)",$M681*参照!$I$4,IF(AL681="2/3(多子)",$M681*参照!$I$4,IF(AL681="1/3(多子)",$M681*参照!$I$4,IF(AL681="多子世帯",$M681*参照!$I$4,IF(AL681="対象外",0))))))))))</f>
        <v>0</v>
      </c>
      <c r="CK681" s="454" t="b">
        <f>IF(AM681="3/3",$M681*参照!$I$4,IF(AM681="2/3",$M681*参照!$I$5,IF(AM681="1/3",$M681*参照!$I$6,IF(AM681="1/4(多子)",$M681*参照!$I$4,IF(AM681="1/4(工･農)",$M681*参照!$I$7,IF(AM681="3/3(多子)",$M681*参照!$I$4,IF(AM681="2/3(多子)",$M681*参照!$I$4,IF(AM681="1/3(多子)",$M681*参照!$I$4,IF(AM681="多子世帯",$M681*参照!$I$4,IF(AM681="対象外",0))))))))))</f>
        <v>0</v>
      </c>
      <c r="CL681" s="454" t="b">
        <f>IF(AN681="3/3",$M681*参照!$I$4,IF(AN681="2/3",$M681*参照!$I$5,IF(AN681="1/3",$M681*参照!$I$6,IF(AN681="1/4(多子)",$M681*参照!$I$4,IF(AN681="1/4(工･農)",$M681*参照!$I$7,IF(AN681="3/3(多子)",$M681*参照!$I$4,IF(AN681="2/3(多子)",$M681*参照!$I$4,IF(AN681="1/3(多子)",$M681*参照!$I$4,IF(AN681="多子世帯",$M681*参照!$I$4,IF(AN681="対象外",0))))))))))</f>
        <v>0</v>
      </c>
      <c r="CM681" s="454" t="b">
        <f>IF(AO681="3/3",$M681*参照!$I$4,IF(AO681="2/3",$M681*参照!$I$5,IF(AO681="1/3",$M681*参照!$I$6,IF(AO681="1/4(多子)",$M681*参照!$I$4,IF(AO681="1/4(工･農)",$M681*参照!$I$7,IF(AO681="3/3(多子)",$M681*参照!$I$4,IF(AO681="2/3(多子)",$M681*参照!$I$4,IF(AO681="1/3(多子)",$M681*参照!$I$4,IF(AO681="多子世帯",$M681*参照!$I$4,IF(AO681="対象外",0))))))))))</f>
        <v>0</v>
      </c>
      <c r="CN681" s="454" t="b">
        <f>IF(AP681="3/3",$M681*参照!$I$4,IF(AP681="2/3",$M681*参照!$I$5,IF(AP681="1/3",$M681*参照!$I$6,IF(AP681="1/4(多子)",$M681*参照!$I$4,IF(AP681="1/4(工･農)",$M681*参照!$I$7,IF(AP681="3/3(多子)",$M681*参照!$I$4,IF(AP681="2/3(多子)",$M681*参照!$I$4,IF(AP681="1/3(多子)",$M681*参照!$I$4,IF(AP681="多子世帯",$M681*参照!$I$4,IF(AP681="対象外",0))))))))))</f>
        <v>0</v>
      </c>
      <c r="CO681" s="454" t="b">
        <f>IF(AQ681="3/3",$M681*参照!$I$4,IF(AQ681="2/3",$M681*参照!$I$5,IF(AQ681="1/3",$M681*参照!$I$6,IF(AQ681="1/4(多子)",$M681*参照!$I$4,IF(AQ681="1/4(工･農)",$M681*参照!$I$7,IF(AQ681="3/3(多子)",$M681*参照!$I$4,IF(AQ681="2/3(多子)",$M681*参照!$I$4,IF(AQ681="1/3(多子)",$M681*参照!$I$4,IF(AQ681="多子世帯",$M681*参照!$I$4,IF(AQ681="対象外",0))))))))))</f>
        <v>0</v>
      </c>
      <c r="CP681" s="454" t="b">
        <f>IF(AR681="3/3",$M681*参照!$I$4,IF(AR681="2/3",$M681*参照!$I$5,IF(AR681="1/3",$M681*参照!$I$6,IF(AR681="1/4(多子)",$M681*参照!$I$4,IF(AR681="1/4(工･農)",$M681*参照!$I$7,IF(AR681="3/3(多子)",$M681*参照!$I$4,IF(AR681="2/3(多子)",$M681*参照!$I$4,IF(AR681="1/3(多子)",$M681*参照!$I$4,IF(AR681="多子世帯",$M681*参照!$I$4,IF(AR681="対象外",0))))))))))</f>
        <v>0</v>
      </c>
      <c r="CQ681" s="455" t="b">
        <f>IF(AS681="3/3",$M681*参照!$I$4,IF(AS681="2/3",$M681*参照!$I$5,IF(AS681="1/3",$M681*参照!$I$6,IF(AS681="1/4(多子)",$M681*参照!$I$4,IF(AS681="1/4(工･農)",$M681*参照!$I$7,IF(AS681="3/3(多子)",$M681*参照!$I$4,IF(AS681="2/3(多子)",$M681*参照!$I$4,IF(AS681="1/3(多子)",$M681*参照!$I$4,IF(AS681="多子世帯",$M681*参照!$I$4,IF(AS681="対象外",0))))))))))</f>
        <v>0</v>
      </c>
      <c r="CR681" s="456">
        <f t="shared" si="535"/>
        <v>0</v>
      </c>
      <c r="CS681" s="66"/>
      <c r="CT681" s="147"/>
      <c r="CU681" s="147"/>
      <c r="CV681" s="147"/>
      <c r="CW681" s="147"/>
      <c r="CX681" s="147"/>
      <c r="CY681" s="149"/>
      <c r="CZ681" s="100"/>
      <c r="DA681" s="147"/>
      <c r="DB681" s="147"/>
      <c r="DC681" s="147"/>
      <c r="DD681" s="147"/>
      <c r="DE681" s="147"/>
      <c r="DF681" s="148">
        <f t="shared" si="536"/>
        <v>0</v>
      </c>
      <c r="DG681" s="77">
        <f>IF(CD681=0,0,(ROUNDUP(O681*(BU681*参照!$C$5+BV681*参照!$C$6+BW681*参照!$C$7+BX681*参照!$C$8+BY681*参照!$C$9+BZ681*参照!$C$10+CA681*参照!$C$11+CB681*参照!$C$12+CC681*参照!$C$13)/CD681,-2)))</f>
        <v>0</v>
      </c>
      <c r="DH681" s="136" t="str">
        <f t="shared" si="507"/>
        <v>B</v>
      </c>
    </row>
    <row r="682" spans="1:112" ht="14.4">
      <c r="A682" s="138">
        <v>641</v>
      </c>
      <c r="B682" s="354"/>
      <c r="C682" s="355"/>
      <c r="D682" s="213"/>
      <c r="E682" s="213"/>
      <c r="F682" s="185"/>
      <c r="G682" s="213"/>
      <c r="H682" s="355"/>
      <c r="I682" s="237">
        <v>0</v>
      </c>
      <c r="J682" s="236">
        <f t="shared" si="508"/>
        <v>0</v>
      </c>
      <c r="K682" s="387">
        <f>IF(D682="昼間",参照!$E$4,IF(D682="夜間等",参照!$E$5,IF(D682="通信",参照!$E$6,0)))</f>
        <v>0</v>
      </c>
      <c r="L682" s="240">
        <f t="shared" si="509"/>
        <v>0</v>
      </c>
      <c r="M682" s="241">
        <f t="shared" si="510"/>
        <v>0</v>
      </c>
      <c r="N682" s="238"/>
      <c r="O682" s="238">
        <f t="shared" si="511"/>
        <v>0</v>
      </c>
      <c r="P682" s="389">
        <v>0</v>
      </c>
      <c r="Q682" s="392">
        <f>IF(D682="昼間",参照!$F$4,IF(D682="夜間等",参照!$F$5,IF(D682="通信",参照!$F$6,0)))</f>
        <v>0</v>
      </c>
      <c r="R682" s="240">
        <f t="shared" si="512"/>
        <v>0</v>
      </c>
      <c r="S682" s="214"/>
      <c r="T682" s="384">
        <f t="shared" si="513"/>
        <v>0</v>
      </c>
      <c r="U682" s="382">
        <f t="shared" si="514"/>
        <v>0</v>
      </c>
      <c r="V682" s="380">
        <f t="shared" si="515"/>
        <v>0</v>
      </c>
      <c r="W682" s="378">
        <f t="shared" si="516"/>
        <v>0</v>
      </c>
      <c r="X682" s="386" t="str">
        <f t="shared" ref="X682:X741" si="537">IF(E682="1年",W682,"0")</f>
        <v>0</v>
      </c>
      <c r="Y682" s="379">
        <f t="shared" si="517"/>
        <v>0</v>
      </c>
      <c r="Z682" s="441"/>
      <c r="AA682" s="441"/>
      <c r="AB682" s="445">
        <f t="shared" si="518"/>
        <v>0</v>
      </c>
      <c r="AC682" s="356">
        <f t="shared" si="519"/>
        <v>0</v>
      </c>
      <c r="AD682" s="123">
        <f t="shared" ref="AD682:AD741" si="538">E682</f>
        <v>0</v>
      </c>
      <c r="AE682" s="123">
        <f t="shared" ref="AE682:AE741" si="539">F682</f>
        <v>0</v>
      </c>
      <c r="AF682" s="183"/>
      <c r="AG682" s="32"/>
      <c r="AH682" s="97"/>
      <c r="AI682" s="33"/>
      <c r="AJ682" s="97"/>
      <c r="AK682" s="33"/>
      <c r="AL682" s="97"/>
      <c r="AM682" s="98"/>
      <c r="AN682" s="99"/>
      <c r="AO682" s="147"/>
      <c r="AP682" s="147"/>
      <c r="AQ682" s="147"/>
      <c r="AR682" s="147"/>
      <c r="AS682" s="33"/>
      <c r="AT682" s="308">
        <f t="shared" ref="AT682:AT741" si="540">IF(T682=0,0,IF(COUNTIF($AH682:$AM682,"3/3")&gt;0,"1","0"))</f>
        <v>0</v>
      </c>
      <c r="AU682" s="295">
        <f t="shared" ref="AU682:AU741" si="541">IF(T682=0,0,IF(COUNTIF($AH682:$AM682,"3/3(多子)")&gt;0,"1","0"))</f>
        <v>0</v>
      </c>
      <c r="AV682" s="295">
        <f t="shared" ref="AV682:AV741" si="542">IF(T682=0,0,IF(COUNTIF($AH682:$AM682,"2/3")&gt;0,"1","0"))</f>
        <v>0</v>
      </c>
      <c r="AW682" s="295">
        <f t="shared" ref="AW682:AW741" si="543">IF(T682=0,0,IF(COUNTIF($AH682:$AM682,"2/3(多子)")&gt;0,"1","0"))</f>
        <v>0</v>
      </c>
      <c r="AX682" s="295">
        <f t="shared" ref="AX682:AX741" si="544">IF(T682=0,0,IF(COUNTIF($AH682:$AM682,"1/3")&gt;0,"1","0"))</f>
        <v>0</v>
      </c>
      <c r="AY682" s="295">
        <f t="shared" ref="AY682:AY741" si="545">IF(T682=0,0,IF(COUNTIF($AH682:$AM682,"1/3(多子)")&gt;0,"1","0"))</f>
        <v>0</v>
      </c>
      <c r="AZ682" s="295">
        <f t="shared" ref="AZ682:AZ741" si="546">IF(T682=0,0,IF(COUNTIF($AH682:$AM682,"1/4(多子)")&gt;0,"1","0"))</f>
        <v>0</v>
      </c>
      <c r="BA682" s="295">
        <f t="shared" ref="BA682:BA741" si="547">IF(T682=0,0,IF(COUNTIF($AH682:$AM682,"1/4(工･農)")&gt;0,"1","0"))</f>
        <v>0</v>
      </c>
      <c r="BB682" s="310">
        <f t="shared" ref="BB682:BB741" si="548">IF(T682=0,0,IF(COUNTIF($AH682:$AM682,"多子世帯")&gt;0,"1","0"))</f>
        <v>0</v>
      </c>
      <c r="BC682" s="308">
        <f t="shared" ref="BC682:BC741" si="549">IF(T682=0,0,IF(COUNTIF($AN682:$AS682,"3/3")&gt;0,"1","0"))</f>
        <v>0</v>
      </c>
      <c r="BD682" s="308">
        <f t="shared" ref="BD682:BD741" si="550">IF(T682=0,0,IF(COUNTIF($AN682:$AS682,"3/3(多子)")&gt;0,"1","0"))</f>
        <v>0</v>
      </c>
      <c r="BE682" s="295">
        <f t="shared" ref="BE682:BE741" si="551">IF(T682=0,0,IF(COUNTIF($AN682:$AS682,"2/3")&gt;0,"1","0"))</f>
        <v>0</v>
      </c>
      <c r="BF682" s="308">
        <f t="shared" ref="BF682:BF741" si="552">IF(T682=0,0,IF(COUNTIF($AN682:$AS682,"2/3(多子)")&gt;0,"1","0"))</f>
        <v>0</v>
      </c>
      <c r="BG682" s="295">
        <f t="shared" ref="BG682:BG741" si="553">IF(T682=0,0,IF(COUNTIF($AN682:$AS682,"1/3")&gt;0,"1","0"))</f>
        <v>0</v>
      </c>
      <c r="BH682" s="308">
        <f t="shared" ref="BH682:BH741" si="554">IF(T682=0,0,IF(COUNTIF($AN682:$AS682,"1/3(多子)")&gt;0,"1","0"))</f>
        <v>0</v>
      </c>
      <c r="BI682" s="295">
        <f t="shared" ref="BI682:BI741" si="555">IF(T682=0,0,IF(COUNTIF($AN682:$AS682,"1/4(多子)")&gt;0,"1","0"))</f>
        <v>0</v>
      </c>
      <c r="BJ682" s="295">
        <f t="shared" ref="BJ682:BJ741" si="556">IF(T682=0,0,IF(COUNTIF($AN682:$AS682,"1/4(工･農)")&gt;0,"1","0"))</f>
        <v>0</v>
      </c>
      <c r="BK682" s="310">
        <f t="shared" ref="BK682:BK741" si="557">IF(T682=0,0,IF(COUNTIF($AN682:$AS682,"多子世帯")&gt;0,"1","0"))</f>
        <v>0</v>
      </c>
      <c r="BL682" s="317">
        <f t="shared" si="520"/>
        <v>0</v>
      </c>
      <c r="BM682" s="299">
        <f t="shared" si="520"/>
        <v>0</v>
      </c>
      <c r="BN682" s="299">
        <f t="shared" si="521"/>
        <v>0</v>
      </c>
      <c r="BO682" s="299">
        <f t="shared" si="520"/>
        <v>0</v>
      </c>
      <c r="BP682" s="299">
        <f t="shared" si="522"/>
        <v>0</v>
      </c>
      <c r="BQ682" s="299">
        <f t="shared" si="522"/>
        <v>0</v>
      </c>
      <c r="BR682" s="299">
        <f t="shared" si="523"/>
        <v>0</v>
      </c>
      <c r="BS682" s="299">
        <f t="shared" si="524"/>
        <v>0</v>
      </c>
      <c r="BT682" s="318">
        <f t="shared" si="524"/>
        <v>0</v>
      </c>
      <c r="BU682" s="450">
        <f t="shared" si="525"/>
        <v>0</v>
      </c>
      <c r="BV682" s="451">
        <f t="shared" si="526"/>
        <v>0</v>
      </c>
      <c r="BW682" s="451">
        <f t="shared" si="527"/>
        <v>0</v>
      </c>
      <c r="BX682" s="451">
        <f t="shared" si="528"/>
        <v>0</v>
      </c>
      <c r="BY682" s="451">
        <f t="shared" si="529"/>
        <v>0</v>
      </c>
      <c r="BZ682" s="451">
        <f t="shared" si="530"/>
        <v>0</v>
      </c>
      <c r="CA682" s="451">
        <f t="shared" si="531"/>
        <v>0</v>
      </c>
      <c r="CB682" s="451">
        <f t="shared" si="532"/>
        <v>0</v>
      </c>
      <c r="CC682" s="451">
        <f t="shared" si="533"/>
        <v>0</v>
      </c>
      <c r="CD682" s="452">
        <f t="shared" si="534"/>
        <v>0</v>
      </c>
      <c r="CE682" s="453">
        <f>IF($AF682="3/3",$R682*参照!$J$4,IF($AF682="2/3",$R682*参照!$J$5,IF($AF682="1/3",$R682*参照!$J$6,IF($AF682="1/4(多子)",$R682*参照!$J$4,IF($AF682="1/4(工･農)",$R682*参照!$J$7,IF($AF682="3/3(多子)",$R682*参照!$J$4,IF($AF682="2/3(多子)",$R682*参照!$J$4,IF($AF682="1/3(多子)",$R682*参照!$J$4,IF($AF682="多子世帯",$R682*参照!$J$4,)))))))))</f>
        <v>0</v>
      </c>
      <c r="CF682" s="454" t="b">
        <f>IF(AH682="3/3",$M682*参照!$I$4,IF(AH682="2/3",$M682*参照!$I$5,IF(AH682="1/3",$M682*参照!$I$6,IF(AH682="1/4(多子)",$M682*参照!$I$4,IF(AH682="1/4(工･農)",$M682*参照!$I$7,IF(AH682="3/3(多子)",$M682*参照!$I$4,IF(AH682="2/3(多子)",$M682*参照!$I$4,IF(AH682="1/3(多子)",$M682*参照!$I$4,IF(AH682="多子世帯",$M682*参照!$I$4,IF(AH682="対象外",0))))))))))</f>
        <v>0</v>
      </c>
      <c r="CG682" s="454" t="b">
        <f>IF(AI682="3/3",$M682*参照!$I$4,IF(AI682="2/3",$M682*参照!$I$5,IF(AI682="1/3",$M682*参照!$I$6,IF(AI682="1/4(多子)",$M682*参照!$I$4,IF(AI682="1/4(工･農)",$M682*参照!$I$7,IF(AI682="3/3(多子)",$M682*参照!$I$4,IF(AI682="2/3(多子)",$M682*参照!$I$4,IF(AI682="1/3(多子)",$M682*参照!$I$4,IF(AI682="多子世帯",$M682*参照!$I$4,IF(AI682="対象外",0))))))))))</f>
        <v>0</v>
      </c>
      <c r="CH682" s="454" t="b">
        <f>IF(AJ682="3/3",$M682*参照!$I$4,IF(AJ682="2/3",$M682*参照!$I$5,IF(AJ682="1/3",$M682*参照!$I$6,IF(AJ682="1/4(多子)",$M682*参照!$I$4,IF(AJ682="1/4(工･農)",$M682*参照!$I$7,IF(AJ682="3/3(多子)",$M682*参照!$I$4,IF(AJ682="2/3(多子)",$M682*参照!$I$4,IF(AJ682="1/3(多子)",$M682*参照!$I$4,IF(AJ682="多子世帯",$M682*参照!$I$4,IF(AJ682="対象外",0))))))))))</f>
        <v>0</v>
      </c>
      <c r="CI682" s="454" t="b">
        <f>IF(AK682="3/3",$M682*参照!$I$4,IF(AK682="2/3",$M682*参照!$I$5,IF(AK682="1/3",$M682*参照!$I$6,IF(AK682="1/4(多子)",$M682*参照!$I$4,IF(AK682="1/4(工･農)",$M682*参照!$I$7,IF(AK682="3/3(多子)",$M682*参照!$I$4,IF(AK682="2/3(多子)",$M682*参照!$I$4,IF(AK682="1/3(多子)",$M682*参照!$I$4,IF(AK682="多子世帯",$M682*参照!$I$4,IF(AK682="対象外",0))))))))))</f>
        <v>0</v>
      </c>
      <c r="CJ682" s="454" t="b">
        <f>IF(AL682="3/3",$M682*参照!$I$4,IF(AL682="2/3",$M682*参照!$I$5,IF(AL682="1/3",$M682*参照!$I$6,IF(AL682="1/4(多子)",$M682*参照!$I$4,IF(AL682="1/4(工･農)",$M682*参照!$I$7,IF(AL682="3/3(多子)",$M682*参照!$I$4,IF(AL682="2/3(多子)",$M682*参照!$I$4,IF(AL682="1/3(多子)",$M682*参照!$I$4,IF(AL682="多子世帯",$M682*参照!$I$4,IF(AL682="対象外",0))))))))))</f>
        <v>0</v>
      </c>
      <c r="CK682" s="454" t="b">
        <f>IF(AM682="3/3",$M682*参照!$I$4,IF(AM682="2/3",$M682*参照!$I$5,IF(AM682="1/3",$M682*参照!$I$6,IF(AM682="1/4(多子)",$M682*参照!$I$4,IF(AM682="1/4(工･農)",$M682*参照!$I$7,IF(AM682="3/3(多子)",$M682*参照!$I$4,IF(AM682="2/3(多子)",$M682*参照!$I$4,IF(AM682="1/3(多子)",$M682*参照!$I$4,IF(AM682="多子世帯",$M682*参照!$I$4,IF(AM682="対象外",0))))))))))</f>
        <v>0</v>
      </c>
      <c r="CL682" s="454" t="b">
        <f>IF(AN682="3/3",$M682*参照!$I$4,IF(AN682="2/3",$M682*参照!$I$5,IF(AN682="1/3",$M682*参照!$I$6,IF(AN682="1/4(多子)",$M682*参照!$I$4,IF(AN682="1/4(工･農)",$M682*参照!$I$7,IF(AN682="3/3(多子)",$M682*参照!$I$4,IF(AN682="2/3(多子)",$M682*参照!$I$4,IF(AN682="1/3(多子)",$M682*参照!$I$4,IF(AN682="多子世帯",$M682*参照!$I$4,IF(AN682="対象外",0))))))))))</f>
        <v>0</v>
      </c>
      <c r="CM682" s="454" t="b">
        <f>IF(AO682="3/3",$M682*参照!$I$4,IF(AO682="2/3",$M682*参照!$I$5,IF(AO682="1/3",$M682*参照!$I$6,IF(AO682="1/4(多子)",$M682*参照!$I$4,IF(AO682="1/4(工･農)",$M682*参照!$I$7,IF(AO682="3/3(多子)",$M682*参照!$I$4,IF(AO682="2/3(多子)",$M682*参照!$I$4,IF(AO682="1/3(多子)",$M682*参照!$I$4,IF(AO682="多子世帯",$M682*参照!$I$4,IF(AO682="対象外",0))))))))))</f>
        <v>0</v>
      </c>
      <c r="CN682" s="454" t="b">
        <f>IF(AP682="3/3",$M682*参照!$I$4,IF(AP682="2/3",$M682*参照!$I$5,IF(AP682="1/3",$M682*参照!$I$6,IF(AP682="1/4(多子)",$M682*参照!$I$4,IF(AP682="1/4(工･農)",$M682*参照!$I$7,IF(AP682="3/3(多子)",$M682*参照!$I$4,IF(AP682="2/3(多子)",$M682*参照!$I$4,IF(AP682="1/3(多子)",$M682*参照!$I$4,IF(AP682="多子世帯",$M682*参照!$I$4,IF(AP682="対象外",0))))))))))</f>
        <v>0</v>
      </c>
      <c r="CO682" s="454" t="b">
        <f>IF(AQ682="3/3",$M682*参照!$I$4,IF(AQ682="2/3",$M682*参照!$I$5,IF(AQ682="1/3",$M682*参照!$I$6,IF(AQ682="1/4(多子)",$M682*参照!$I$4,IF(AQ682="1/4(工･農)",$M682*参照!$I$7,IF(AQ682="3/3(多子)",$M682*参照!$I$4,IF(AQ682="2/3(多子)",$M682*参照!$I$4,IF(AQ682="1/3(多子)",$M682*参照!$I$4,IF(AQ682="多子世帯",$M682*参照!$I$4,IF(AQ682="対象外",0))))))))))</f>
        <v>0</v>
      </c>
      <c r="CP682" s="454" t="b">
        <f>IF(AR682="3/3",$M682*参照!$I$4,IF(AR682="2/3",$M682*参照!$I$5,IF(AR682="1/3",$M682*参照!$I$6,IF(AR682="1/4(多子)",$M682*参照!$I$4,IF(AR682="1/4(工･農)",$M682*参照!$I$7,IF(AR682="3/3(多子)",$M682*参照!$I$4,IF(AR682="2/3(多子)",$M682*参照!$I$4,IF(AR682="1/3(多子)",$M682*参照!$I$4,IF(AR682="多子世帯",$M682*参照!$I$4,IF(AR682="対象外",0))))))))))</f>
        <v>0</v>
      </c>
      <c r="CQ682" s="455" t="b">
        <f>IF(AS682="3/3",$M682*参照!$I$4,IF(AS682="2/3",$M682*参照!$I$5,IF(AS682="1/3",$M682*参照!$I$6,IF(AS682="1/4(多子)",$M682*参照!$I$4,IF(AS682="1/4(工･農)",$M682*参照!$I$7,IF(AS682="3/3(多子)",$M682*参照!$I$4,IF(AS682="2/3(多子)",$M682*参照!$I$4,IF(AS682="1/3(多子)",$M682*参照!$I$4,IF(AS682="多子世帯",$M682*参照!$I$4,IF(AS682="対象外",0))))))))))</f>
        <v>0</v>
      </c>
      <c r="CR682" s="456">
        <f t="shared" si="535"/>
        <v>0</v>
      </c>
      <c r="CS682" s="66"/>
      <c r="CT682" s="147"/>
      <c r="CU682" s="147"/>
      <c r="CV682" s="147"/>
      <c r="CW682" s="147"/>
      <c r="CX682" s="147"/>
      <c r="CY682" s="149"/>
      <c r="CZ682" s="100"/>
      <c r="DA682" s="147"/>
      <c r="DB682" s="147"/>
      <c r="DC682" s="147"/>
      <c r="DD682" s="147"/>
      <c r="DE682" s="147"/>
      <c r="DF682" s="148">
        <f t="shared" si="536"/>
        <v>0</v>
      </c>
      <c r="DG682" s="77">
        <f>IF(CD682=0,0,(ROUNDUP(O682*(BU682*参照!$C$5+BV682*参照!$C$6+BW682*参照!$C$7+BX682*参照!$C$8+BY682*参照!$C$9+BZ682*参照!$C$10+CA682*参照!$C$11+CB682*参照!$C$12+CC682*参照!$C$13)/CD682,-2)))</f>
        <v>0</v>
      </c>
      <c r="DH682" s="136" t="str">
        <f t="shared" ref="DH682:DH741" si="558">IF(O682&lt;(L682*CD682/12),"A","B")</f>
        <v>B</v>
      </c>
    </row>
    <row r="683" spans="1:112" ht="14.4">
      <c r="A683" s="138">
        <v>642</v>
      </c>
      <c r="B683" s="354"/>
      <c r="C683" s="355"/>
      <c r="D683" s="213"/>
      <c r="E683" s="213"/>
      <c r="F683" s="185"/>
      <c r="G683" s="213"/>
      <c r="H683" s="355"/>
      <c r="I683" s="237">
        <v>0</v>
      </c>
      <c r="J683" s="236">
        <f t="shared" ref="J683:J741" si="559">ROUNDDOWN(I683,-2)</f>
        <v>0</v>
      </c>
      <c r="K683" s="387">
        <f>IF(D683="昼間",参照!$E$4,IF(D683="夜間等",参照!$E$5,IF(D683="通信",参照!$E$6,0)))</f>
        <v>0</v>
      </c>
      <c r="L683" s="240">
        <f t="shared" ref="L683:L741" si="560">ROUNDDOWN(MIN(J683:K683),-2)</f>
        <v>0</v>
      </c>
      <c r="M683" s="241">
        <f t="shared" ref="M683:M741" si="561">L683/12</f>
        <v>0</v>
      </c>
      <c r="N683" s="238"/>
      <c r="O683" s="238">
        <f t="shared" ref="O683:O741" si="562">ROUNDDOWN(N683,-2)</f>
        <v>0</v>
      </c>
      <c r="P683" s="389">
        <v>0</v>
      </c>
      <c r="Q683" s="392">
        <f>IF(D683="昼間",参照!$F$4,IF(D683="夜間等",参照!$F$5,IF(D683="通信",参照!$F$6,0)))</f>
        <v>0</v>
      </c>
      <c r="R683" s="240">
        <f t="shared" ref="R683:R741" si="563">ROUNDDOWN(MIN(P683:Q683),-2)</f>
        <v>0</v>
      </c>
      <c r="S683" s="214"/>
      <c r="T683" s="384">
        <f t="shared" ref="T683:T741" si="564">ROUNDUP(CR683,-2)</f>
        <v>0</v>
      </c>
      <c r="U683" s="382">
        <f t="shared" ref="U683:U741" si="565">IF(N683="",0,IF(O683=0,T683,IF(DH683="A",T683-DG683,0)))</f>
        <v>0</v>
      </c>
      <c r="V683" s="380">
        <f t="shared" ref="V683:V741" si="566">T683-U683</f>
        <v>0</v>
      </c>
      <c r="W683" s="378">
        <f t="shared" ref="W683:W741" si="567">ROUNDUP(CE683,-2)</f>
        <v>0</v>
      </c>
      <c r="X683" s="386" t="str">
        <f t="shared" si="537"/>
        <v>0</v>
      </c>
      <c r="Y683" s="379">
        <f t="shared" ref="Y683:Y741" si="568">T683-U683+X683</f>
        <v>0</v>
      </c>
      <c r="Z683" s="441"/>
      <c r="AA683" s="441"/>
      <c r="AB683" s="445">
        <f t="shared" ref="AB683:AB741" si="569">(V683+X683)-(Z683+AA683)</f>
        <v>0</v>
      </c>
      <c r="AC683" s="356">
        <f t="shared" ref="AC683:AC741" si="570">H683</f>
        <v>0</v>
      </c>
      <c r="AD683" s="123">
        <f t="shared" si="538"/>
        <v>0</v>
      </c>
      <c r="AE683" s="123">
        <f t="shared" si="539"/>
        <v>0</v>
      </c>
      <c r="AF683" s="183"/>
      <c r="AG683" s="32"/>
      <c r="AH683" s="97"/>
      <c r="AI683" s="33"/>
      <c r="AJ683" s="97"/>
      <c r="AK683" s="33"/>
      <c r="AL683" s="97"/>
      <c r="AM683" s="98"/>
      <c r="AN683" s="99"/>
      <c r="AO683" s="147"/>
      <c r="AP683" s="147"/>
      <c r="AQ683" s="147"/>
      <c r="AR683" s="147"/>
      <c r="AS683" s="33"/>
      <c r="AT683" s="308">
        <f t="shared" si="540"/>
        <v>0</v>
      </c>
      <c r="AU683" s="295">
        <f t="shared" si="541"/>
        <v>0</v>
      </c>
      <c r="AV683" s="295">
        <f t="shared" si="542"/>
        <v>0</v>
      </c>
      <c r="AW683" s="295">
        <f t="shared" si="543"/>
        <v>0</v>
      </c>
      <c r="AX683" s="295">
        <f t="shared" si="544"/>
        <v>0</v>
      </c>
      <c r="AY683" s="295">
        <f t="shared" si="545"/>
        <v>0</v>
      </c>
      <c r="AZ683" s="295">
        <f t="shared" si="546"/>
        <v>0</v>
      </c>
      <c r="BA683" s="295">
        <f t="shared" si="547"/>
        <v>0</v>
      </c>
      <c r="BB683" s="310">
        <f t="shared" si="548"/>
        <v>0</v>
      </c>
      <c r="BC683" s="308">
        <f t="shared" si="549"/>
        <v>0</v>
      </c>
      <c r="BD683" s="308">
        <f t="shared" si="550"/>
        <v>0</v>
      </c>
      <c r="BE683" s="295">
        <f t="shared" si="551"/>
        <v>0</v>
      </c>
      <c r="BF683" s="308">
        <f t="shared" si="552"/>
        <v>0</v>
      </c>
      <c r="BG683" s="295">
        <f t="shared" si="553"/>
        <v>0</v>
      </c>
      <c r="BH683" s="308">
        <f t="shared" si="554"/>
        <v>0</v>
      </c>
      <c r="BI683" s="295">
        <f t="shared" si="555"/>
        <v>0</v>
      </c>
      <c r="BJ683" s="295">
        <f t="shared" si="556"/>
        <v>0</v>
      </c>
      <c r="BK683" s="310">
        <f t="shared" si="557"/>
        <v>0</v>
      </c>
      <c r="BL683" s="317">
        <f t="shared" ref="BL683:BQ741" si="571">IF((COUNTIF(AT683,"1")&gt;0)+COUNTIF(BC683,"1")&gt;0,1,0)</f>
        <v>0</v>
      </c>
      <c r="BM683" s="299">
        <f t="shared" si="571"/>
        <v>0</v>
      </c>
      <c r="BN683" s="299">
        <f t="shared" ref="BN683:BN741" si="572">IF((COUNTIF(AV683,"1")&gt;0)+COUNTIF(BE683,"1")&gt;0,1,0)</f>
        <v>0</v>
      </c>
      <c r="BO683" s="299">
        <f t="shared" si="571"/>
        <v>0</v>
      </c>
      <c r="BP683" s="299">
        <f t="shared" ref="BP683:BP741" si="573">IF((COUNTIF(AX683,"1")&gt;0)+COUNTIF(BG683,"1")&gt;0,1,0)</f>
        <v>0</v>
      </c>
      <c r="BQ683" s="299">
        <f t="shared" si="571"/>
        <v>0</v>
      </c>
      <c r="BR683" s="299">
        <f t="shared" ref="BR683:BR741" si="574">IF((COUNTIF(AZ683,"1")&gt;0)+COUNTIF(BI683,"1")&gt;0,1,0)</f>
        <v>0</v>
      </c>
      <c r="BS683" s="299">
        <f t="shared" ref="BS683:BT741" si="575">IF((COUNTIF(BA683,"1")&gt;0)+COUNTIF(BJ683,"1")&gt;0,1,0)</f>
        <v>0</v>
      </c>
      <c r="BT683" s="318">
        <f t="shared" si="575"/>
        <v>0</v>
      </c>
      <c r="BU683" s="450">
        <f t="shared" ref="BU683:BU741" si="576">COUNTIF($AH683:$AS683,"3/3")</f>
        <v>0</v>
      </c>
      <c r="BV683" s="451">
        <f t="shared" ref="BV683:BV741" si="577">COUNTIF($AH683:$AS683,"3/3(多子)")</f>
        <v>0</v>
      </c>
      <c r="BW683" s="451">
        <f t="shared" ref="BW683:BW741" si="578">COUNTIF($AH683:$AS683,"2/3")</f>
        <v>0</v>
      </c>
      <c r="BX683" s="451">
        <f t="shared" ref="BX683:BX741" si="579">COUNTIF($AH683:$AS683,"2/3(多子)")</f>
        <v>0</v>
      </c>
      <c r="BY683" s="451">
        <f t="shared" ref="BY683:BY741" si="580">COUNTIF($AH683:$AS683,"1/3")</f>
        <v>0</v>
      </c>
      <c r="BZ683" s="451">
        <f t="shared" ref="BZ683:BZ741" si="581">COUNTIF($AH683:$AS683,"1/3(多子)")</f>
        <v>0</v>
      </c>
      <c r="CA683" s="451">
        <f t="shared" ref="CA683:CA741" si="582">COUNTIF($AH683:$AS683,"1/4(多子)")</f>
        <v>0</v>
      </c>
      <c r="CB683" s="451">
        <f t="shared" ref="CB683:CB741" si="583">COUNTIF($AH683:$AS683,"1/4(工･農)")</f>
        <v>0</v>
      </c>
      <c r="CC683" s="451">
        <f t="shared" ref="CC683:CC741" si="584">COUNTIF($AH683:$AS683,"多子世帯")</f>
        <v>0</v>
      </c>
      <c r="CD683" s="452">
        <f t="shared" ref="CD683:CD741" si="585">SUM(BU683:CC683)</f>
        <v>0</v>
      </c>
      <c r="CE683" s="453">
        <f>IF($AF683="3/3",$R683*参照!$J$4,IF($AF683="2/3",$R683*参照!$J$5,IF($AF683="1/3",$R683*参照!$J$6,IF($AF683="1/4(多子)",$R683*参照!$J$4,IF($AF683="1/4(工･農)",$R683*参照!$J$7,IF($AF683="3/3(多子)",$R683*参照!$J$4,IF($AF683="2/3(多子)",$R683*参照!$J$4,IF($AF683="1/3(多子)",$R683*参照!$J$4,IF($AF683="多子世帯",$R683*参照!$J$4,)))))))))</f>
        <v>0</v>
      </c>
      <c r="CF683" s="454" t="b">
        <f>IF(AH683="3/3",$M683*参照!$I$4,IF(AH683="2/3",$M683*参照!$I$5,IF(AH683="1/3",$M683*参照!$I$6,IF(AH683="1/4(多子)",$M683*参照!$I$4,IF(AH683="1/4(工･農)",$M683*参照!$I$7,IF(AH683="3/3(多子)",$M683*参照!$I$4,IF(AH683="2/3(多子)",$M683*参照!$I$4,IF(AH683="1/3(多子)",$M683*参照!$I$4,IF(AH683="多子世帯",$M683*参照!$I$4,IF(AH683="対象外",0))))))))))</f>
        <v>0</v>
      </c>
      <c r="CG683" s="454" t="b">
        <f>IF(AI683="3/3",$M683*参照!$I$4,IF(AI683="2/3",$M683*参照!$I$5,IF(AI683="1/3",$M683*参照!$I$6,IF(AI683="1/4(多子)",$M683*参照!$I$4,IF(AI683="1/4(工･農)",$M683*参照!$I$7,IF(AI683="3/3(多子)",$M683*参照!$I$4,IF(AI683="2/3(多子)",$M683*参照!$I$4,IF(AI683="1/3(多子)",$M683*参照!$I$4,IF(AI683="多子世帯",$M683*参照!$I$4,IF(AI683="対象外",0))))))))))</f>
        <v>0</v>
      </c>
      <c r="CH683" s="454" t="b">
        <f>IF(AJ683="3/3",$M683*参照!$I$4,IF(AJ683="2/3",$M683*参照!$I$5,IF(AJ683="1/3",$M683*参照!$I$6,IF(AJ683="1/4(多子)",$M683*参照!$I$4,IF(AJ683="1/4(工･農)",$M683*参照!$I$7,IF(AJ683="3/3(多子)",$M683*参照!$I$4,IF(AJ683="2/3(多子)",$M683*参照!$I$4,IF(AJ683="1/3(多子)",$M683*参照!$I$4,IF(AJ683="多子世帯",$M683*参照!$I$4,IF(AJ683="対象外",0))))))))))</f>
        <v>0</v>
      </c>
      <c r="CI683" s="454" t="b">
        <f>IF(AK683="3/3",$M683*参照!$I$4,IF(AK683="2/3",$M683*参照!$I$5,IF(AK683="1/3",$M683*参照!$I$6,IF(AK683="1/4(多子)",$M683*参照!$I$4,IF(AK683="1/4(工･農)",$M683*参照!$I$7,IF(AK683="3/3(多子)",$M683*参照!$I$4,IF(AK683="2/3(多子)",$M683*参照!$I$4,IF(AK683="1/3(多子)",$M683*参照!$I$4,IF(AK683="多子世帯",$M683*参照!$I$4,IF(AK683="対象外",0))))))))))</f>
        <v>0</v>
      </c>
      <c r="CJ683" s="454" t="b">
        <f>IF(AL683="3/3",$M683*参照!$I$4,IF(AL683="2/3",$M683*参照!$I$5,IF(AL683="1/3",$M683*参照!$I$6,IF(AL683="1/4(多子)",$M683*参照!$I$4,IF(AL683="1/4(工･農)",$M683*参照!$I$7,IF(AL683="3/3(多子)",$M683*参照!$I$4,IF(AL683="2/3(多子)",$M683*参照!$I$4,IF(AL683="1/3(多子)",$M683*参照!$I$4,IF(AL683="多子世帯",$M683*参照!$I$4,IF(AL683="対象外",0))))))))))</f>
        <v>0</v>
      </c>
      <c r="CK683" s="454" t="b">
        <f>IF(AM683="3/3",$M683*参照!$I$4,IF(AM683="2/3",$M683*参照!$I$5,IF(AM683="1/3",$M683*参照!$I$6,IF(AM683="1/4(多子)",$M683*参照!$I$4,IF(AM683="1/4(工･農)",$M683*参照!$I$7,IF(AM683="3/3(多子)",$M683*参照!$I$4,IF(AM683="2/3(多子)",$M683*参照!$I$4,IF(AM683="1/3(多子)",$M683*参照!$I$4,IF(AM683="多子世帯",$M683*参照!$I$4,IF(AM683="対象外",0))))))))))</f>
        <v>0</v>
      </c>
      <c r="CL683" s="454" t="b">
        <f>IF(AN683="3/3",$M683*参照!$I$4,IF(AN683="2/3",$M683*参照!$I$5,IF(AN683="1/3",$M683*参照!$I$6,IF(AN683="1/4(多子)",$M683*参照!$I$4,IF(AN683="1/4(工･農)",$M683*参照!$I$7,IF(AN683="3/3(多子)",$M683*参照!$I$4,IF(AN683="2/3(多子)",$M683*参照!$I$4,IF(AN683="1/3(多子)",$M683*参照!$I$4,IF(AN683="多子世帯",$M683*参照!$I$4,IF(AN683="対象外",0))))))))))</f>
        <v>0</v>
      </c>
      <c r="CM683" s="454" t="b">
        <f>IF(AO683="3/3",$M683*参照!$I$4,IF(AO683="2/3",$M683*参照!$I$5,IF(AO683="1/3",$M683*参照!$I$6,IF(AO683="1/4(多子)",$M683*参照!$I$4,IF(AO683="1/4(工･農)",$M683*参照!$I$7,IF(AO683="3/3(多子)",$M683*参照!$I$4,IF(AO683="2/3(多子)",$M683*参照!$I$4,IF(AO683="1/3(多子)",$M683*参照!$I$4,IF(AO683="多子世帯",$M683*参照!$I$4,IF(AO683="対象外",0))))))))))</f>
        <v>0</v>
      </c>
      <c r="CN683" s="454" t="b">
        <f>IF(AP683="3/3",$M683*参照!$I$4,IF(AP683="2/3",$M683*参照!$I$5,IF(AP683="1/3",$M683*参照!$I$6,IF(AP683="1/4(多子)",$M683*参照!$I$4,IF(AP683="1/4(工･農)",$M683*参照!$I$7,IF(AP683="3/3(多子)",$M683*参照!$I$4,IF(AP683="2/3(多子)",$M683*参照!$I$4,IF(AP683="1/3(多子)",$M683*参照!$I$4,IF(AP683="多子世帯",$M683*参照!$I$4,IF(AP683="対象外",0))))))))))</f>
        <v>0</v>
      </c>
      <c r="CO683" s="454" t="b">
        <f>IF(AQ683="3/3",$M683*参照!$I$4,IF(AQ683="2/3",$M683*参照!$I$5,IF(AQ683="1/3",$M683*参照!$I$6,IF(AQ683="1/4(多子)",$M683*参照!$I$4,IF(AQ683="1/4(工･農)",$M683*参照!$I$7,IF(AQ683="3/3(多子)",$M683*参照!$I$4,IF(AQ683="2/3(多子)",$M683*参照!$I$4,IF(AQ683="1/3(多子)",$M683*参照!$I$4,IF(AQ683="多子世帯",$M683*参照!$I$4,IF(AQ683="対象外",0))))))))))</f>
        <v>0</v>
      </c>
      <c r="CP683" s="454" t="b">
        <f>IF(AR683="3/3",$M683*参照!$I$4,IF(AR683="2/3",$M683*参照!$I$5,IF(AR683="1/3",$M683*参照!$I$6,IF(AR683="1/4(多子)",$M683*参照!$I$4,IF(AR683="1/4(工･農)",$M683*参照!$I$7,IF(AR683="3/3(多子)",$M683*参照!$I$4,IF(AR683="2/3(多子)",$M683*参照!$I$4,IF(AR683="1/3(多子)",$M683*参照!$I$4,IF(AR683="多子世帯",$M683*参照!$I$4,IF(AR683="対象外",0))))))))))</f>
        <v>0</v>
      </c>
      <c r="CQ683" s="455" t="b">
        <f>IF(AS683="3/3",$M683*参照!$I$4,IF(AS683="2/3",$M683*参照!$I$5,IF(AS683="1/3",$M683*参照!$I$6,IF(AS683="1/4(多子)",$M683*参照!$I$4,IF(AS683="1/4(工･農)",$M683*参照!$I$7,IF(AS683="3/3(多子)",$M683*参照!$I$4,IF(AS683="2/3(多子)",$M683*参照!$I$4,IF(AS683="1/3(多子)",$M683*参照!$I$4,IF(AS683="多子世帯",$M683*参照!$I$4,IF(AS683="対象外",0))))))))))</f>
        <v>0</v>
      </c>
      <c r="CR683" s="456">
        <f t="shared" ref="CR683:CR740" si="586">SUM(CF683:CQ683)</f>
        <v>0</v>
      </c>
      <c r="CS683" s="66"/>
      <c r="CT683" s="147"/>
      <c r="CU683" s="147"/>
      <c r="CV683" s="147"/>
      <c r="CW683" s="147"/>
      <c r="CX683" s="147"/>
      <c r="CY683" s="149"/>
      <c r="CZ683" s="100"/>
      <c r="DA683" s="147"/>
      <c r="DB683" s="147"/>
      <c r="DC683" s="147"/>
      <c r="DD683" s="147"/>
      <c r="DE683" s="147"/>
      <c r="DF683" s="148">
        <f t="shared" ref="DF683:DF741" si="587">IF(COUNTIF(CT683:DE683,"家計急変")&gt;0,1,0)</f>
        <v>0</v>
      </c>
      <c r="DG683" s="77">
        <f>IF(CD683=0,0,(ROUNDUP(O683*(BU683*参照!$C$5+BV683*参照!$C$6+BW683*参照!$C$7+BX683*参照!$C$8+BY683*参照!$C$9+BZ683*参照!$C$10+CA683*参照!$C$11+CB683*参照!$C$12+CC683*参照!$C$13)/CD683,-2)))</f>
        <v>0</v>
      </c>
      <c r="DH683" s="136" t="str">
        <f t="shared" si="558"/>
        <v>B</v>
      </c>
    </row>
    <row r="684" spans="1:112" ht="14.4">
      <c r="A684" s="138">
        <v>643</v>
      </c>
      <c r="B684" s="354"/>
      <c r="C684" s="355"/>
      <c r="D684" s="213"/>
      <c r="E684" s="213"/>
      <c r="F684" s="185"/>
      <c r="G684" s="213"/>
      <c r="H684" s="355"/>
      <c r="I684" s="237">
        <v>0</v>
      </c>
      <c r="J684" s="236">
        <f t="shared" si="559"/>
        <v>0</v>
      </c>
      <c r="K684" s="387">
        <f>IF(D684="昼間",参照!$E$4,IF(D684="夜間等",参照!$E$5,IF(D684="通信",参照!$E$6,0)))</f>
        <v>0</v>
      </c>
      <c r="L684" s="240">
        <f t="shared" si="560"/>
        <v>0</v>
      </c>
      <c r="M684" s="241">
        <f t="shared" si="561"/>
        <v>0</v>
      </c>
      <c r="N684" s="238"/>
      <c r="O684" s="238">
        <f t="shared" si="562"/>
        <v>0</v>
      </c>
      <c r="P684" s="389">
        <v>0</v>
      </c>
      <c r="Q684" s="392">
        <f>IF(D684="昼間",参照!$F$4,IF(D684="夜間等",参照!$F$5,IF(D684="通信",参照!$F$6,0)))</f>
        <v>0</v>
      </c>
      <c r="R684" s="240">
        <f t="shared" si="563"/>
        <v>0</v>
      </c>
      <c r="S684" s="214"/>
      <c r="T684" s="384">
        <f t="shared" si="564"/>
        <v>0</v>
      </c>
      <c r="U684" s="382">
        <f t="shared" si="565"/>
        <v>0</v>
      </c>
      <c r="V684" s="380">
        <f t="shared" si="566"/>
        <v>0</v>
      </c>
      <c r="W684" s="378">
        <f t="shared" si="567"/>
        <v>0</v>
      </c>
      <c r="X684" s="386" t="str">
        <f t="shared" si="537"/>
        <v>0</v>
      </c>
      <c r="Y684" s="379">
        <f t="shared" si="568"/>
        <v>0</v>
      </c>
      <c r="Z684" s="441"/>
      <c r="AA684" s="441"/>
      <c r="AB684" s="445">
        <f t="shared" si="569"/>
        <v>0</v>
      </c>
      <c r="AC684" s="356">
        <f t="shared" si="570"/>
        <v>0</v>
      </c>
      <c r="AD684" s="123">
        <f t="shared" si="538"/>
        <v>0</v>
      </c>
      <c r="AE684" s="123">
        <f t="shared" si="539"/>
        <v>0</v>
      </c>
      <c r="AF684" s="183"/>
      <c r="AG684" s="32"/>
      <c r="AH684" s="97"/>
      <c r="AI684" s="33"/>
      <c r="AJ684" s="97"/>
      <c r="AK684" s="33"/>
      <c r="AL684" s="97"/>
      <c r="AM684" s="98"/>
      <c r="AN684" s="99"/>
      <c r="AO684" s="147"/>
      <c r="AP684" s="147"/>
      <c r="AQ684" s="147"/>
      <c r="AR684" s="147"/>
      <c r="AS684" s="33"/>
      <c r="AT684" s="308">
        <f t="shared" si="540"/>
        <v>0</v>
      </c>
      <c r="AU684" s="295">
        <f t="shared" si="541"/>
        <v>0</v>
      </c>
      <c r="AV684" s="295">
        <f t="shared" si="542"/>
        <v>0</v>
      </c>
      <c r="AW684" s="295">
        <f t="shared" si="543"/>
        <v>0</v>
      </c>
      <c r="AX684" s="295">
        <f t="shared" si="544"/>
        <v>0</v>
      </c>
      <c r="AY684" s="295">
        <f t="shared" si="545"/>
        <v>0</v>
      </c>
      <c r="AZ684" s="295">
        <f t="shared" si="546"/>
        <v>0</v>
      </c>
      <c r="BA684" s="295">
        <f t="shared" si="547"/>
        <v>0</v>
      </c>
      <c r="BB684" s="310">
        <f t="shared" si="548"/>
        <v>0</v>
      </c>
      <c r="BC684" s="308">
        <f t="shared" si="549"/>
        <v>0</v>
      </c>
      <c r="BD684" s="308">
        <f t="shared" si="550"/>
        <v>0</v>
      </c>
      <c r="BE684" s="295">
        <f t="shared" si="551"/>
        <v>0</v>
      </c>
      <c r="BF684" s="308">
        <f t="shared" si="552"/>
        <v>0</v>
      </c>
      <c r="BG684" s="295">
        <f t="shared" si="553"/>
        <v>0</v>
      </c>
      <c r="BH684" s="308">
        <f t="shared" si="554"/>
        <v>0</v>
      </c>
      <c r="BI684" s="295">
        <f t="shared" si="555"/>
        <v>0</v>
      </c>
      <c r="BJ684" s="295">
        <f t="shared" si="556"/>
        <v>0</v>
      </c>
      <c r="BK684" s="310">
        <f t="shared" si="557"/>
        <v>0</v>
      </c>
      <c r="BL684" s="317">
        <f t="shared" si="571"/>
        <v>0</v>
      </c>
      <c r="BM684" s="299">
        <f t="shared" si="571"/>
        <v>0</v>
      </c>
      <c r="BN684" s="299">
        <f t="shared" si="572"/>
        <v>0</v>
      </c>
      <c r="BO684" s="299">
        <f t="shared" si="571"/>
        <v>0</v>
      </c>
      <c r="BP684" s="299">
        <f t="shared" si="573"/>
        <v>0</v>
      </c>
      <c r="BQ684" s="299">
        <f t="shared" si="571"/>
        <v>0</v>
      </c>
      <c r="BR684" s="299">
        <f t="shared" si="574"/>
        <v>0</v>
      </c>
      <c r="BS684" s="299">
        <f t="shared" si="575"/>
        <v>0</v>
      </c>
      <c r="BT684" s="318">
        <f t="shared" si="575"/>
        <v>0</v>
      </c>
      <c r="BU684" s="450">
        <f t="shared" si="576"/>
        <v>0</v>
      </c>
      <c r="BV684" s="451">
        <f t="shared" si="577"/>
        <v>0</v>
      </c>
      <c r="BW684" s="451">
        <f t="shared" si="578"/>
        <v>0</v>
      </c>
      <c r="BX684" s="451">
        <f t="shared" si="579"/>
        <v>0</v>
      </c>
      <c r="BY684" s="451">
        <f t="shared" si="580"/>
        <v>0</v>
      </c>
      <c r="BZ684" s="451">
        <f t="shared" si="581"/>
        <v>0</v>
      </c>
      <c r="CA684" s="451">
        <f t="shared" si="582"/>
        <v>0</v>
      </c>
      <c r="CB684" s="451">
        <f t="shared" si="583"/>
        <v>0</v>
      </c>
      <c r="CC684" s="451">
        <f t="shared" si="584"/>
        <v>0</v>
      </c>
      <c r="CD684" s="452">
        <f t="shared" si="585"/>
        <v>0</v>
      </c>
      <c r="CE684" s="453">
        <f>IF($AF684="3/3",$R684*参照!$J$4,IF($AF684="2/3",$R684*参照!$J$5,IF($AF684="1/3",$R684*参照!$J$6,IF($AF684="1/4(多子)",$R684*参照!$J$4,IF($AF684="1/4(工･農)",$R684*参照!$J$7,IF($AF684="3/3(多子)",$R684*参照!$J$4,IF($AF684="2/3(多子)",$R684*参照!$J$4,IF($AF684="1/3(多子)",$R684*参照!$J$4,IF($AF684="多子世帯",$R684*参照!$J$4,)))))))))</f>
        <v>0</v>
      </c>
      <c r="CF684" s="454" t="b">
        <f>IF(AH684="3/3",$M684*参照!$I$4,IF(AH684="2/3",$M684*参照!$I$5,IF(AH684="1/3",$M684*参照!$I$6,IF(AH684="1/4(多子)",$M684*参照!$I$4,IF(AH684="1/4(工･農)",$M684*参照!$I$7,IF(AH684="3/3(多子)",$M684*参照!$I$4,IF(AH684="2/3(多子)",$M684*参照!$I$4,IF(AH684="1/3(多子)",$M684*参照!$I$4,IF(AH684="多子世帯",$M684*参照!$I$4,IF(AH684="対象外",0))))))))))</f>
        <v>0</v>
      </c>
      <c r="CG684" s="454" t="b">
        <f>IF(AI684="3/3",$M684*参照!$I$4,IF(AI684="2/3",$M684*参照!$I$5,IF(AI684="1/3",$M684*参照!$I$6,IF(AI684="1/4(多子)",$M684*参照!$I$4,IF(AI684="1/4(工･農)",$M684*参照!$I$7,IF(AI684="3/3(多子)",$M684*参照!$I$4,IF(AI684="2/3(多子)",$M684*参照!$I$4,IF(AI684="1/3(多子)",$M684*参照!$I$4,IF(AI684="多子世帯",$M684*参照!$I$4,IF(AI684="対象外",0))))))))))</f>
        <v>0</v>
      </c>
      <c r="CH684" s="454" t="b">
        <f>IF(AJ684="3/3",$M684*参照!$I$4,IF(AJ684="2/3",$M684*参照!$I$5,IF(AJ684="1/3",$M684*参照!$I$6,IF(AJ684="1/4(多子)",$M684*参照!$I$4,IF(AJ684="1/4(工･農)",$M684*参照!$I$7,IF(AJ684="3/3(多子)",$M684*参照!$I$4,IF(AJ684="2/3(多子)",$M684*参照!$I$4,IF(AJ684="1/3(多子)",$M684*参照!$I$4,IF(AJ684="多子世帯",$M684*参照!$I$4,IF(AJ684="対象外",0))))))))))</f>
        <v>0</v>
      </c>
      <c r="CI684" s="454" t="b">
        <f>IF(AK684="3/3",$M684*参照!$I$4,IF(AK684="2/3",$M684*参照!$I$5,IF(AK684="1/3",$M684*参照!$I$6,IF(AK684="1/4(多子)",$M684*参照!$I$4,IF(AK684="1/4(工･農)",$M684*参照!$I$7,IF(AK684="3/3(多子)",$M684*参照!$I$4,IF(AK684="2/3(多子)",$M684*参照!$I$4,IF(AK684="1/3(多子)",$M684*参照!$I$4,IF(AK684="多子世帯",$M684*参照!$I$4,IF(AK684="対象外",0))))))))))</f>
        <v>0</v>
      </c>
      <c r="CJ684" s="454" t="b">
        <f>IF(AL684="3/3",$M684*参照!$I$4,IF(AL684="2/3",$M684*参照!$I$5,IF(AL684="1/3",$M684*参照!$I$6,IF(AL684="1/4(多子)",$M684*参照!$I$4,IF(AL684="1/4(工･農)",$M684*参照!$I$7,IF(AL684="3/3(多子)",$M684*参照!$I$4,IF(AL684="2/3(多子)",$M684*参照!$I$4,IF(AL684="1/3(多子)",$M684*参照!$I$4,IF(AL684="多子世帯",$M684*参照!$I$4,IF(AL684="対象外",0))))))))))</f>
        <v>0</v>
      </c>
      <c r="CK684" s="454" t="b">
        <f>IF(AM684="3/3",$M684*参照!$I$4,IF(AM684="2/3",$M684*参照!$I$5,IF(AM684="1/3",$M684*参照!$I$6,IF(AM684="1/4(多子)",$M684*参照!$I$4,IF(AM684="1/4(工･農)",$M684*参照!$I$7,IF(AM684="3/3(多子)",$M684*参照!$I$4,IF(AM684="2/3(多子)",$M684*参照!$I$4,IF(AM684="1/3(多子)",$M684*参照!$I$4,IF(AM684="多子世帯",$M684*参照!$I$4,IF(AM684="対象外",0))))))))))</f>
        <v>0</v>
      </c>
      <c r="CL684" s="454" t="b">
        <f>IF(AN684="3/3",$M684*参照!$I$4,IF(AN684="2/3",$M684*参照!$I$5,IF(AN684="1/3",$M684*参照!$I$6,IF(AN684="1/4(多子)",$M684*参照!$I$4,IF(AN684="1/4(工･農)",$M684*参照!$I$7,IF(AN684="3/3(多子)",$M684*参照!$I$4,IF(AN684="2/3(多子)",$M684*参照!$I$4,IF(AN684="1/3(多子)",$M684*参照!$I$4,IF(AN684="多子世帯",$M684*参照!$I$4,IF(AN684="対象外",0))))))))))</f>
        <v>0</v>
      </c>
      <c r="CM684" s="454" t="b">
        <f>IF(AO684="3/3",$M684*参照!$I$4,IF(AO684="2/3",$M684*参照!$I$5,IF(AO684="1/3",$M684*参照!$I$6,IF(AO684="1/4(多子)",$M684*参照!$I$4,IF(AO684="1/4(工･農)",$M684*参照!$I$7,IF(AO684="3/3(多子)",$M684*参照!$I$4,IF(AO684="2/3(多子)",$M684*参照!$I$4,IF(AO684="1/3(多子)",$M684*参照!$I$4,IF(AO684="多子世帯",$M684*参照!$I$4,IF(AO684="対象外",0))))))))))</f>
        <v>0</v>
      </c>
      <c r="CN684" s="454" t="b">
        <f>IF(AP684="3/3",$M684*参照!$I$4,IF(AP684="2/3",$M684*参照!$I$5,IF(AP684="1/3",$M684*参照!$I$6,IF(AP684="1/4(多子)",$M684*参照!$I$4,IF(AP684="1/4(工･農)",$M684*参照!$I$7,IF(AP684="3/3(多子)",$M684*参照!$I$4,IF(AP684="2/3(多子)",$M684*参照!$I$4,IF(AP684="1/3(多子)",$M684*参照!$I$4,IF(AP684="多子世帯",$M684*参照!$I$4,IF(AP684="対象外",0))))))))))</f>
        <v>0</v>
      </c>
      <c r="CO684" s="454" t="b">
        <f>IF(AQ684="3/3",$M684*参照!$I$4,IF(AQ684="2/3",$M684*参照!$I$5,IF(AQ684="1/3",$M684*参照!$I$6,IF(AQ684="1/4(多子)",$M684*参照!$I$4,IF(AQ684="1/4(工･農)",$M684*参照!$I$7,IF(AQ684="3/3(多子)",$M684*参照!$I$4,IF(AQ684="2/3(多子)",$M684*参照!$I$4,IF(AQ684="1/3(多子)",$M684*参照!$I$4,IF(AQ684="多子世帯",$M684*参照!$I$4,IF(AQ684="対象外",0))))))))))</f>
        <v>0</v>
      </c>
      <c r="CP684" s="454" t="b">
        <f>IF(AR684="3/3",$M684*参照!$I$4,IF(AR684="2/3",$M684*参照!$I$5,IF(AR684="1/3",$M684*参照!$I$6,IF(AR684="1/4(多子)",$M684*参照!$I$4,IF(AR684="1/4(工･農)",$M684*参照!$I$7,IF(AR684="3/3(多子)",$M684*参照!$I$4,IF(AR684="2/3(多子)",$M684*参照!$I$4,IF(AR684="1/3(多子)",$M684*参照!$I$4,IF(AR684="多子世帯",$M684*参照!$I$4,IF(AR684="対象外",0))))))))))</f>
        <v>0</v>
      </c>
      <c r="CQ684" s="455" t="b">
        <f>IF(AS684="3/3",$M684*参照!$I$4,IF(AS684="2/3",$M684*参照!$I$5,IF(AS684="1/3",$M684*参照!$I$6,IF(AS684="1/4(多子)",$M684*参照!$I$4,IF(AS684="1/4(工･農)",$M684*参照!$I$7,IF(AS684="3/3(多子)",$M684*参照!$I$4,IF(AS684="2/3(多子)",$M684*参照!$I$4,IF(AS684="1/3(多子)",$M684*参照!$I$4,IF(AS684="多子世帯",$M684*参照!$I$4,IF(AS684="対象外",0))))))))))</f>
        <v>0</v>
      </c>
      <c r="CR684" s="456">
        <f t="shared" si="586"/>
        <v>0</v>
      </c>
      <c r="CS684" s="66"/>
      <c r="CT684" s="147"/>
      <c r="CU684" s="147"/>
      <c r="CV684" s="147"/>
      <c r="CW684" s="147"/>
      <c r="CX684" s="147"/>
      <c r="CY684" s="149"/>
      <c r="CZ684" s="100"/>
      <c r="DA684" s="147"/>
      <c r="DB684" s="147"/>
      <c r="DC684" s="147"/>
      <c r="DD684" s="147"/>
      <c r="DE684" s="147"/>
      <c r="DF684" s="148">
        <f t="shared" si="587"/>
        <v>0</v>
      </c>
      <c r="DG684" s="77">
        <f>IF(CD684=0,0,(ROUNDUP(O684*(BU684*参照!$C$5+BV684*参照!$C$6+BW684*参照!$C$7+BX684*参照!$C$8+BY684*参照!$C$9+BZ684*参照!$C$10+CA684*参照!$C$11+CB684*参照!$C$12+CC684*参照!$C$13)/CD684,-2)))</f>
        <v>0</v>
      </c>
      <c r="DH684" s="136" t="str">
        <f t="shared" si="558"/>
        <v>B</v>
      </c>
    </row>
    <row r="685" spans="1:112" ht="14.4">
      <c r="A685" s="138">
        <v>644</v>
      </c>
      <c r="B685" s="354"/>
      <c r="C685" s="355"/>
      <c r="D685" s="213"/>
      <c r="E685" s="213"/>
      <c r="F685" s="185"/>
      <c r="G685" s="213"/>
      <c r="H685" s="355"/>
      <c r="I685" s="237">
        <v>0</v>
      </c>
      <c r="J685" s="236">
        <f t="shared" si="559"/>
        <v>0</v>
      </c>
      <c r="K685" s="387">
        <f>IF(D685="昼間",参照!$E$4,IF(D685="夜間等",参照!$E$5,IF(D685="通信",参照!$E$6,0)))</f>
        <v>0</v>
      </c>
      <c r="L685" s="240">
        <f t="shared" si="560"/>
        <v>0</v>
      </c>
      <c r="M685" s="241">
        <f t="shared" si="561"/>
        <v>0</v>
      </c>
      <c r="N685" s="238"/>
      <c r="O685" s="238">
        <f t="shared" si="562"/>
        <v>0</v>
      </c>
      <c r="P685" s="389">
        <v>0</v>
      </c>
      <c r="Q685" s="392">
        <f>IF(D685="昼間",参照!$F$4,IF(D685="夜間等",参照!$F$5,IF(D685="通信",参照!$F$6,0)))</f>
        <v>0</v>
      </c>
      <c r="R685" s="240">
        <f t="shared" si="563"/>
        <v>0</v>
      </c>
      <c r="S685" s="214"/>
      <c r="T685" s="384">
        <f t="shared" si="564"/>
        <v>0</v>
      </c>
      <c r="U685" s="382">
        <f t="shared" si="565"/>
        <v>0</v>
      </c>
      <c r="V685" s="380">
        <f t="shared" si="566"/>
        <v>0</v>
      </c>
      <c r="W685" s="378">
        <f t="shared" si="567"/>
        <v>0</v>
      </c>
      <c r="X685" s="386" t="str">
        <f t="shared" si="537"/>
        <v>0</v>
      </c>
      <c r="Y685" s="379">
        <f t="shared" si="568"/>
        <v>0</v>
      </c>
      <c r="Z685" s="441"/>
      <c r="AA685" s="441"/>
      <c r="AB685" s="445">
        <f t="shared" si="569"/>
        <v>0</v>
      </c>
      <c r="AC685" s="356">
        <f t="shared" si="570"/>
        <v>0</v>
      </c>
      <c r="AD685" s="123">
        <f t="shared" si="538"/>
        <v>0</v>
      </c>
      <c r="AE685" s="123">
        <f t="shared" si="539"/>
        <v>0</v>
      </c>
      <c r="AF685" s="183"/>
      <c r="AG685" s="32"/>
      <c r="AH685" s="97"/>
      <c r="AI685" s="33"/>
      <c r="AJ685" s="97"/>
      <c r="AK685" s="33"/>
      <c r="AL685" s="97"/>
      <c r="AM685" s="98"/>
      <c r="AN685" s="99"/>
      <c r="AO685" s="147"/>
      <c r="AP685" s="147"/>
      <c r="AQ685" s="147"/>
      <c r="AR685" s="147"/>
      <c r="AS685" s="33"/>
      <c r="AT685" s="308">
        <f t="shared" si="540"/>
        <v>0</v>
      </c>
      <c r="AU685" s="295">
        <f t="shared" si="541"/>
        <v>0</v>
      </c>
      <c r="AV685" s="295">
        <f t="shared" si="542"/>
        <v>0</v>
      </c>
      <c r="AW685" s="295">
        <f t="shared" si="543"/>
        <v>0</v>
      </c>
      <c r="AX685" s="295">
        <f t="shared" si="544"/>
        <v>0</v>
      </c>
      <c r="AY685" s="295">
        <f t="shared" si="545"/>
        <v>0</v>
      </c>
      <c r="AZ685" s="295">
        <f t="shared" si="546"/>
        <v>0</v>
      </c>
      <c r="BA685" s="295">
        <f t="shared" si="547"/>
        <v>0</v>
      </c>
      <c r="BB685" s="310">
        <f t="shared" si="548"/>
        <v>0</v>
      </c>
      <c r="BC685" s="308">
        <f t="shared" si="549"/>
        <v>0</v>
      </c>
      <c r="BD685" s="308">
        <f t="shared" si="550"/>
        <v>0</v>
      </c>
      <c r="BE685" s="295">
        <f t="shared" si="551"/>
        <v>0</v>
      </c>
      <c r="BF685" s="308">
        <f t="shared" si="552"/>
        <v>0</v>
      </c>
      <c r="BG685" s="295">
        <f t="shared" si="553"/>
        <v>0</v>
      </c>
      <c r="BH685" s="308">
        <f t="shared" si="554"/>
        <v>0</v>
      </c>
      <c r="BI685" s="295">
        <f t="shared" si="555"/>
        <v>0</v>
      </c>
      <c r="BJ685" s="295">
        <f t="shared" si="556"/>
        <v>0</v>
      </c>
      <c r="BK685" s="310">
        <f t="shared" si="557"/>
        <v>0</v>
      </c>
      <c r="BL685" s="317">
        <f t="shared" si="571"/>
        <v>0</v>
      </c>
      <c r="BM685" s="299">
        <f t="shared" si="571"/>
        <v>0</v>
      </c>
      <c r="BN685" s="299">
        <f t="shared" si="572"/>
        <v>0</v>
      </c>
      <c r="BO685" s="299">
        <f t="shared" si="571"/>
        <v>0</v>
      </c>
      <c r="BP685" s="299">
        <f t="shared" si="573"/>
        <v>0</v>
      </c>
      <c r="BQ685" s="299">
        <f t="shared" si="571"/>
        <v>0</v>
      </c>
      <c r="BR685" s="299">
        <f t="shared" si="574"/>
        <v>0</v>
      </c>
      <c r="BS685" s="299">
        <f t="shared" si="575"/>
        <v>0</v>
      </c>
      <c r="BT685" s="318">
        <f t="shared" si="575"/>
        <v>0</v>
      </c>
      <c r="BU685" s="450">
        <f t="shared" si="576"/>
        <v>0</v>
      </c>
      <c r="BV685" s="451">
        <f t="shared" si="577"/>
        <v>0</v>
      </c>
      <c r="BW685" s="451">
        <f t="shared" si="578"/>
        <v>0</v>
      </c>
      <c r="BX685" s="451">
        <f t="shared" si="579"/>
        <v>0</v>
      </c>
      <c r="BY685" s="451">
        <f t="shared" si="580"/>
        <v>0</v>
      </c>
      <c r="BZ685" s="451">
        <f t="shared" si="581"/>
        <v>0</v>
      </c>
      <c r="CA685" s="451">
        <f t="shared" si="582"/>
        <v>0</v>
      </c>
      <c r="CB685" s="451">
        <f t="shared" si="583"/>
        <v>0</v>
      </c>
      <c r="CC685" s="451">
        <f t="shared" si="584"/>
        <v>0</v>
      </c>
      <c r="CD685" s="452">
        <f t="shared" si="585"/>
        <v>0</v>
      </c>
      <c r="CE685" s="453">
        <f>IF($AF685="3/3",$R685*参照!$J$4,IF($AF685="2/3",$R685*参照!$J$5,IF($AF685="1/3",$R685*参照!$J$6,IF($AF685="1/4(多子)",$R685*参照!$J$4,IF($AF685="1/4(工･農)",$R685*参照!$J$7,IF($AF685="3/3(多子)",$R685*参照!$J$4,IF($AF685="2/3(多子)",$R685*参照!$J$4,IF($AF685="1/3(多子)",$R685*参照!$J$4,IF($AF685="多子世帯",$R685*参照!$J$4,)))))))))</f>
        <v>0</v>
      </c>
      <c r="CF685" s="454" t="b">
        <f>IF(AH685="3/3",$M685*参照!$I$4,IF(AH685="2/3",$M685*参照!$I$5,IF(AH685="1/3",$M685*参照!$I$6,IF(AH685="1/4(多子)",$M685*参照!$I$4,IF(AH685="1/4(工･農)",$M685*参照!$I$7,IF(AH685="3/3(多子)",$M685*参照!$I$4,IF(AH685="2/3(多子)",$M685*参照!$I$4,IF(AH685="1/3(多子)",$M685*参照!$I$4,IF(AH685="多子世帯",$M685*参照!$I$4,IF(AH685="対象外",0))))))))))</f>
        <v>0</v>
      </c>
      <c r="CG685" s="454" t="b">
        <f>IF(AI685="3/3",$M685*参照!$I$4,IF(AI685="2/3",$M685*参照!$I$5,IF(AI685="1/3",$M685*参照!$I$6,IF(AI685="1/4(多子)",$M685*参照!$I$4,IF(AI685="1/4(工･農)",$M685*参照!$I$7,IF(AI685="3/3(多子)",$M685*参照!$I$4,IF(AI685="2/3(多子)",$M685*参照!$I$4,IF(AI685="1/3(多子)",$M685*参照!$I$4,IF(AI685="多子世帯",$M685*参照!$I$4,IF(AI685="対象外",0))))))))))</f>
        <v>0</v>
      </c>
      <c r="CH685" s="454" t="b">
        <f>IF(AJ685="3/3",$M685*参照!$I$4,IF(AJ685="2/3",$M685*参照!$I$5,IF(AJ685="1/3",$M685*参照!$I$6,IF(AJ685="1/4(多子)",$M685*参照!$I$4,IF(AJ685="1/4(工･農)",$M685*参照!$I$7,IF(AJ685="3/3(多子)",$M685*参照!$I$4,IF(AJ685="2/3(多子)",$M685*参照!$I$4,IF(AJ685="1/3(多子)",$M685*参照!$I$4,IF(AJ685="多子世帯",$M685*参照!$I$4,IF(AJ685="対象外",0))))))))))</f>
        <v>0</v>
      </c>
      <c r="CI685" s="454" t="b">
        <f>IF(AK685="3/3",$M685*参照!$I$4,IF(AK685="2/3",$M685*参照!$I$5,IF(AK685="1/3",$M685*参照!$I$6,IF(AK685="1/4(多子)",$M685*参照!$I$4,IF(AK685="1/4(工･農)",$M685*参照!$I$7,IF(AK685="3/3(多子)",$M685*参照!$I$4,IF(AK685="2/3(多子)",$M685*参照!$I$4,IF(AK685="1/3(多子)",$M685*参照!$I$4,IF(AK685="多子世帯",$M685*参照!$I$4,IF(AK685="対象外",0))))))))))</f>
        <v>0</v>
      </c>
      <c r="CJ685" s="454" t="b">
        <f>IF(AL685="3/3",$M685*参照!$I$4,IF(AL685="2/3",$M685*参照!$I$5,IF(AL685="1/3",$M685*参照!$I$6,IF(AL685="1/4(多子)",$M685*参照!$I$4,IF(AL685="1/4(工･農)",$M685*参照!$I$7,IF(AL685="3/3(多子)",$M685*参照!$I$4,IF(AL685="2/3(多子)",$M685*参照!$I$4,IF(AL685="1/3(多子)",$M685*参照!$I$4,IF(AL685="多子世帯",$M685*参照!$I$4,IF(AL685="対象外",0))))))))))</f>
        <v>0</v>
      </c>
      <c r="CK685" s="454" t="b">
        <f>IF(AM685="3/3",$M685*参照!$I$4,IF(AM685="2/3",$M685*参照!$I$5,IF(AM685="1/3",$M685*参照!$I$6,IF(AM685="1/4(多子)",$M685*参照!$I$4,IF(AM685="1/4(工･農)",$M685*参照!$I$7,IF(AM685="3/3(多子)",$M685*参照!$I$4,IF(AM685="2/3(多子)",$M685*参照!$I$4,IF(AM685="1/3(多子)",$M685*参照!$I$4,IF(AM685="多子世帯",$M685*参照!$I$4,IF(AM685="対象外",0))))))))))</f>
        <v>0</v>
      </c>
      <c r="CL685" s="454" t="b">
        <f>IF(AN685="3/3",$M685*参照!$I$4,IF(AN685="2/3",$M685*参照!$I$5,IF(AN685="1/3",$M685*参照!$I$6,IF(AN685="1/4(多子)",$M685*参照!$I$4,IF(AN685="1/4(工･農)",$M685*参照!$I$7,IF(AN685="3/3(多子)",$M685*参照!$I$4,IF(AN685="2/3(多子)",$M685*参照!$I$4,IF(AN685="1/3(多子)",$M685*参照!$I$4,IF(AN685="多子世帯",$M685*参照!$I$4,IF(AN685="対象外",0))))))))))</f>
        <v>0</v>
      </c>
      <c r="CM685" s="454" t="b">
        <f>IF(AO685="3/3",$M685*参照!$I$4,IF(AO685="2/3",$M685*参照!$I$5,IF(AO685="1/3",$M685*参照!$I$6,IF(AO685="1/4(多子)",$M685*参照!$I$4,IF(AO685="1/4(工･農)",$M685*参照!$I$7,IF(AO685="3/3(多子)",$M685*参照!$I$4,IF(AO685="2/3(多子)",$M685*参照!$I$4,IF(AO685="1/3(多子)",$M685*参照!$I$4,IF(AO685="多子世帯",$M685*参照!$I$4,IF(AO685="対象外",0))))))))))</f>
        <v>0</v>
      </c>
      <c r="CN685" s="454" t="b">
        <f>IF(AP685="3/3",$M685*参照!$I$4,IF(AP685="2/3",$M685*参照!$I$5,IF(AP685="1/3",$M685*参照!$I$6,IF(AP685="1/4(多子)",$M685*参照!$I$4,IF(AP685="1/4(工･農)",$M685*参照!$I$7,IF(AP685="3/3(多子)",$M685*参照!$I$4,IF(AP685="2/3(多子)",$M685*参照!$I$4,IF(AP685="1/3(多子)",$M685*参照!$I$4,IF(AP685="多子世帯",$M685*参照!$I$4,IF(AP685="対象外",0))))))))))</f>
        <v>0</v>
      </c>
      <c r="CO685" s="454" t="b">
        <f>IF(AQ685="3/3",$M685*参照!$I$4,IF(AQ685="2/3",$M685*参照!$I$5,IF(AQ685="1/3",$M685*参照!$I$6,IF(AQ685="1/4(多子)",$M685*参照!$I$4,IF(AQ685="1/4(工･農)",$M685*参照!$I$7,IF(AQ685="3/3(多子)",$M685*参照!$I$4,IF(AQ685="2/3(多子)",$M685*参照!$I$4,IF(AQ685="1/3(多子)",$M685*参照!$I$4,IF(AQ685="多子世帯",$M685*参照!$I$4,IF(AQ685="対象外",0))))))))))</f>
        <v>0</v>
      </c>
      <c r="CP685" s="454" t="b">
        <f>IF(AR685="3/3",$M685*参照!$I$4,IF(AR685="2/3",$M685*参照!$I$5,IF(AR685="1/3",$M685*参照!$I$6,IF(AR685="1/4(多子)",$M685*参照!$I$4,IF(AR685="1/4(工･農)",$M685*参照!$I$7,IF(AR685="3/3(多子)",$M685*参照!$I$4,IF(AR685="2/3(多子)",$M685*参照!$I$4,IF(AR685="1/3(多子)",$M685*参照!$I$4,IF(AR685="多子世帯",$M685*参照!$I$4,IF(AR685="対象外",0))))))))))</f>
        <v>0</v>
      </c>
      <c r="CQ685" s="455" t="b">
        <f>IF(AS685="3/3",$M685*参照!$I$4,IF(AS685="2/3",$M685*参照!$I$5,IF(AS685="1/3",$M685*参照!$I$6,IF(AS685="1/4(多子)",$M685*参照!$I$4,IF(AS685="1/4(工･農)",$M685*参照!$I$7,IF(AS685="3/3(多子)",$M685*参照!$I$4,IF(AS685="2/3(多子)",$M685*参照!$I$4,IF(AS685="1/3(多子)",$M685*参照!$I$4,IF(AS685="多子世帯",$M685*参照!$I$4,IF(AS685="対象外",0))))))))))</f>
        <v>0</v>
      </c>
      <c r="CR685" s="456">
        <f t="shared" si="586"/>
        <v>0</v>
      </c>
      <c r="CS685" s="66"/>
      <c r="CT685" s="147"/>
      <c r="CU685" s="147"/>
      <c r="CV685" s="147"/>
      <c r="CW685" s="147"/>
      <c r="CX685" s="147"/>
      <c r="CY685" s="149"/>
      <c r="CZ685" s="100"/>
      <c r="DA685" s="147"/>
      <c r="DB685" s="147"/>
      <c r="DC685" s="147"/>
      <c r="DD685" s="147"/>
      <c r="DE685" s="147"/>
      <c r="DF685" s="148">
        <f t="shared" si="587"/>
        <v>0</v>
      </c>
      <c r="DG685" s="77">
        <f>IF(CD685=0,0,(ROUNDUP(O685*(BU685*参照!$C$5+BV685*参照!$C$6+BW685*参照!$C$7+BX685*参照!$C$8+BY685*参照!$C$9+BZ685*参照!$C$10+CA685*参照!$C$11+CB685*参照!$C$12+CC685*参照!$C$13)/CD685,-2)))</f>
        <v>0</v>
      </c>
      <c r="DH685" s="136" t="str">
        <f t="shared" si="558"/>
        <v>B</v>
      </c>
    </row>
    <row r="686" spans="1:112" ht="14.4">
      <c r="A686" s="138">
        <v>645</v>
      </c>
      <c r="B686" s="354"/>
      <c r="C686" s="355"/>
      <c r="D686" s="213"/>
      <c r="E686" s="213"/>
      <c r="F686" s="185"/>
      <c r="G686" s="213"/>
      <c r="H686" s="355"/>
      <c r="I686" s="237">
        <v>0</v>
      </c>
      <c r="J686" s="236">
        <f t="shared" si="559"/>
        <v>0</v>
      </c>
      <c r="K686" s="387">
        <f>IF(D686="昼間",参照!$E$4,IF(D686="夜間等",参照!$E$5,IF(D686="通信",参照!$E$6,0)))</f>
        <v>0</v>
      </c>
      <c r="L686" s="240">
        <f t="shared" si="560"/>
        <v>0</v>
      </c>
      <c r="M686" s="241">
        <f t="shared" si="561"/>
        <v>0</v>
      </c>
      <c r="N686" s="238"/>
      <c r="O686" s="238">
        <f t="shared" si="562"/>
        <v>0</v>
      </c>
      <c r="P686" s="389">
        <v>0</v>
      </c>
      <c r="Q686" s="392">
        <f>IF(D686="昼間",参照!$F$4,IF(D686="夜間等",参照!$F$5,IF(D686="通信",参照!$F$6,0)))</f>
        <v>0</v>
      </c>
      <c r="R686" s="240">
        <f t="shared" si="563"/>
        <v>0</v>
      </c>
      <c r="S686" s="214"/>
      <c r="T686" s="384">
        <f t="shared" si="564"/>
        <v>0</v>
      </c>
      <c r="U686" s="382">
        <f t="shared" si="565"/>
        <v>0</v>
      </c>
      <c r="V686" s="380">
        <f t="shared" si="566"/>
        <v>0</v>
      </c>
      <c r="W686" s="378">
        <f t="shared" si="567"/>
        <v>0</v>
      </c>
      <c r="X686" s="386" t="str">
        <f t="shared" si="537"/>
        <v>0</v>
      </c>
      <c r="Y686" s="379">
        <f t="shared" si="568"/>
        <v>0</v>
      </c>
      <c r="Z686" s="441"/>
      <c r="AA686" s="441"/>
      <c r="AB686" s="445">
        <f t="shared" si="569"/>
        <v>0</v>
      </c>
      <c r="AC686" s="356">
        <f t="shared" si="570"/>
        <v>0</v>
      </c>
      <c r="AD686" s="123">
        <f t="shared" si="538"/>
        <v>0</v>
      </c>
      <c r="AE686" s="123">
        <f t="shared" si="539"/>
        <v>0</v>
      </c>
      <c r="AF686" s="183"/>
      <c r="AG686" s="32"/>
      <c r="AH686" s="97"/>
      <c r="AI686" s="33"/>
      <c r="AJ686" s="97"/>
      <c r="AK686" s="33"/>
      <c r="AL686" s="97"/>
      <c r="AM686" s="98"/>
      <c r="AN686" s="99"/>
      <c r="AO686" s="147"/>
      <c r="AP686" s="147"/>
      <c r="AQ686" s="147"/>
      <c r="AR686" s="147"/>
      <c r="AS686" s="33"/>
      <c r="AT686" s="308">
        <f t="shared" si="540"/>
        <v>0</v>
      </c>
      <c r="AU686" s="295">
        <f t="shared" si="541"/>
        <v>0</v>
      </c>
      <c r="AV686" s="295">
        <f t="shared" si="542"/>
        <v>0</v>
      </c>
      <c r="AW686" s="295">
        <f t="shared" si="543"/>
        <v>0</v>
      </c>
      <c r="AX686" s="295">
        <f t="shared" si="544"/>
        <v>0</v>
      </c>
      <c r="AY686" s="295">
        <f t="shared" si="545"/>
        <v>0</v>
      </c>
      <c r="AZ686" s="295">
        <f t="shared" si="546"/>
        <v>0</v>
      </c>
      <c r="BA686" s="295">
        <f t="shared" si="547"/>
        <v>0</v>
      </c>
      <c r="BB686" s="310">
        <f t="shared" si="548"/>
        <v>0</v>
      </c>
      <c r="BC686" s="308">
        <f t="shared" si="549"/>
        <v>0</v>
      </c>
      <c r="BD686" s="308">
        <f t="shared" si="550"/>
        <v>0</v>
      </c>
      <c r="BE686" s="295">
        <f t="shared" si="551"/>
        <v>0</v>
      </c>
      <c r="BF686" s="308">
        <f t="shared" si="552"/>
        <v>0</v>
      </c>
      <c r="BG686" s="295">
        <f t="shared" si="553"/>
        <v>0</v>
      </c>
      <c r="BH686" s="308">
        <f t="shared" si="554"/>
        <v>0</v>
      </c>
      <c r="BI686" s="295">
        <f t="shared" si="555"/>
        <v>0</v>
      </c>
      <c r="BJ686" s="295">
        <f t="shared" si="556"/>
        <v>0</v>
      </c>
      <c r="BK686" s="310">
        <f t="shared" si="557"/>
        <v>0</v>
      </c>
      <c r="BL686" s="317">
        <f t="shared" si="571"/>
        <v>0</v>
      </c>
      <c r="BM686" s="299">
        <f t="shared" si="571"/>
        <v>0</v>
      </c>
      <c r="BN686" s="299">
        <f t="shared" si="572"/>
        <v>0</v>
      </c>
      <c r="BO686" s="299">
        <f t="shared" si="571"/>
        <v>0</v>
      </c>
      <c r="BP686" s="299">
        <f t="shared" si="573"/>
        <v>0</v>
      </c>
      <c r="BQ686" s="299">
        <f t="shared" si="571"/>
        <v>0</v>
      </c>
      <c r="BR686" s="299">
        <f t="shared" si="574"/>
        <v>0</v>
      </c>
      <c r="BS686" s="299">
        <f t="shared" si="575"/>
        <v>0</v>
      </c>
      <c r="BT686" s="318">
        <f t="shared" si="575"/>
        <v>0</v>
      </c>
      <c r="BU686" s="450">
        <f t="shared" si="576"/>
        <v>0</v>
      </c>
      <c r="BV686" s="451">
        <f t="shared" si="577"/>
        <v>0</v>
      </c>
      <c r="BW686" s="451">
        <f t="shared" si="578"/>
        <v>0</v>
      </c>
      <c r="BX686" s="451">
        <f t="shared" si="579"/>
        <v>0</v>
      </c>
      <c r="BY686" s="451">
        <f t="shared" si="580"/>
        <v>0</v>
      </c>
      <c r="BZ686" s="451">
        <f t="shared" si="581"/>
        <v>0</v>
      </c>
      <c r="CA686" s="451">
        <f t="shared" si="582"/>
        <v>0</v>
      </c>
      <c r="CB686" s="451">
        <f t="shared" si="583"/>
        <v>0</v>
      </c>
      <c r="CC686" s="451">
        <f t="shared" si="584"/>
        <v>0</v>
      </c>
      <c r="CD686" s="452">
        <f t="shared" si="585"/>
        <v>0</v>
      </c>
      <c r="CE686" s="453">
        <f>IF($AF686="3/3",$R686*参照!$J$4,IF($AF686="2/3",$R686*参照!$J$5,IF($AF686="1/3",$R686*参照!$J$6,IF($AF686="1/4(多子)",$R686*参照!$J$4,IF($AF686="1/4(工･農)",$R686*参照!$J$7,IF($AF686="3/3(多子)",$R686*参照!$J$4,IF($AF686="2/3(多子)",$R686*参照!$J$4,IF($AF686="1/3(多子)",$R686*参照!$J$4,IF($AF686="多子世帯",$R686*参照!$J$4,)))))))))</f>
        <v>0</v>
      </c>
      <c r="CF686" s="454" t="b">
        <f>IF(AH686="3/3",$M686*参照!$I$4,IF(AH686="2/3",$M686*参照!$I$5,IF(AH686="1/3",$M686*参照!$I$6,IF(AH686="1/4(多子)",$M686*参照!$I$4,IF(AH686="1/4(工･農)",$M686*参照!$I$7,IF(AH686="3/3(多子)",$M686*参照!$I$4,IF(AH686="2/3(多子)",$M686*参照!$I$4,IF(AH686="1/3(多子)",$M686*参照!$I$4,IF(AH686="多子世帯",$M686*参照!$I$4,IF(AH686="対象外",0))))))))))</f>
        <v>0</v>
      </c>
      <c r="CG686" s="454" t="b">
        <f>IF(AI686="3/3",$M686*参照!$I$4,IF(AI686="2/3",$M686*参照!$I$5,IF(AI686="1/3",$M686*参照!$I$6,IF(AI686="1/4(多子)",$M686*参照!$I$4,IF(AI686="1/4(工･農)",$M686*参照!$I$7,IF(AI686="3/3(多子)",$M686*参照!$I$4,IF(AI686="2/3(多子)",$M686*参照!$I$4,IF(AI686="1/3(多子)",$M686*参照!$I$4,IF(AI686="多子世帯",$M686*参照!$I$4,IF(AI686="対象外",0))))))))))</f>
        <v>0</v>
      </c>
      <c r="CH686" s="454" t="b">
        <f>IF(AJ686="3/3",$M686*参照!$I$4,IF(AJ686="2/3",$M686*参照!$I$5,IF(AJ686="1/3",$M686*参照!$I$6,IF(AJ686="1/4(多子)",$M686*参照!$I$4,IF(AJ686="1/4(工･農)",$M686*参照!$I$7,IF(AJ686="3/3(多子)",$M686*参照!$I$4,IF(AJ686="2/3(多子)",$M686*参照!$I$4,IF(AJ686="1/3(多子)",$M686*参照!$I$4,IF(AJ686="多子世帯",$M686*参照!$I$4,IF(AJ686="対象外",0))))))))))</f>
        <v>0</v>
      </c>
      <c r="CI686" s="454" t="b">
        <f>IF(AK686="3/3",$M686*参照!$I$4,IF(AK686="2/3",$M686*参照!$I$5,IF(AK686="1/3",$M686*参照!$I$6,IF(AK686="1/4(多子)",$M686*参照!$I$4,IF(AK686="1/4(工･農)",$M686*参照!$I$7,IF(AK686="3/3(多子)",$M686*参照!$I$4,IF(AK686="2/3(多子)",$M686*参照!$I$4,IF(AK686="1/3(多子)",$M686*参照!$I$4,IF(AK686="多子世帯",$M686*参照!$I$4,IF(AK686="対象外",0))))))))))</f>
        <v>0</v>
      </c>
      <c r="CJ686" s="454" t="b">
        <f>IF(AL686="3/3",$M686*参照!$I$4,IF(AL686="2/3",$M686*参照!$I$5,IF(AL686="1/3",$M686*参照!$I$6,IF(AL686="1/4(多子)",$M686*参照!$I$4,IF(AL686="1/4(工･農)",$M686*参照!$I$7,IF(AL686="3/3(多子)",$M686*参照!$I$4,IF(AL686="2/3(多子)",$M686*参照!$I$4,IF(AL686="1/3(多子)",$M686*参照!$I$4,IF(AL686="多子世帯",$M686*参照!$I$4,IF(AL686="対象外",0))))))))))</f>
        <v>0</v>
      </c>
      <c r="CK686" s="454" t="b">
        <f>IF(AM686="3/3",$M686*参照!$I$4,IF(AM686="2/3",$M686*参照!$I$5,IF(AM686="1/3",$M686*参照!$I$6,IF(AM686="1/4(多子)",$M686*参照!$I$4,IF(AM686="1/4(工･農)",$M686*参照!$I$7,IF(AM686="3/3(多子)",$M686*参照!$I$4,IF(AM686="2/3(多子)",$M686*参照!$I$4,IF(AM686="1/3(多子)",$M686*参照!$I$4,IF(AM686="多子世帯",$M686*参照!$I$4,IF(AM686="対象外",0))))))))))</f>
        <v>0</v>
      </c>
      <c r="CL686" s="454" t="b">
        <f>IF(AN686="3/3",$M686*参照!$I$4,IF(AN686="2/3",$M686*参照!$I$5,IF(AN686="1/3",$M686*参照!$I$6,IF(AN686="1/4(多子)",$M686*参照!$I$4,IF(AN686="1/4(工･農)",$M686*参照!$I$7,IF(AN686="3/3(多子)",$M686*参照!$I$4,IF(AN686="2/3(多子)",$M686*参照!$I$4,IF(AN686="1/3(多子)",$M686*参照!$I$4,IF(AN686="多子世帯",$M686*参照!$I$4,IF(AN686="対象外",0))))))))))</f>
        <v>0</v>
      </c>
      <c r="CM686" s="454" t="b">
        <f>IF(AO686="3/3",$M686*参照!$I$4,IF(AO686="2/3",$M686*参照!$I$5,IF(AO686="1/3",$M686*参照!$I$6,IF(AO686="1/4(多子)",$M686*参照!$I$4,IF(AO686="1/4(工･農)",$M686*参照!$I$7,IF(AO686="3/3(多子)",$M686*参照!$I$4,IF(AO686="2/3(多子)",$M686*参照!$I$4,IF(AO686="1/3(多子)",$M686*参照!$I$4,IF(AO686="多子世帯",$M686*参照!$I$4,IF(AO686="対象外",0))))))))))</f>
        <v>0</v>
      </c>
      <c r="CN686" s="454" t="b">
        <f>IF(AP686="3/3",$M686*参照!$I$4,IF(AP686="2/3",$M686*参照!$I$5,IF(AP686="1/3",$M686*参照!$I$6,IF(AP686="1/4(多子)",$M686*参照!$I$4,IF(AP686="1/4(工･農)",$M686*参照!$I$7,IF(AP686="3/3(多子)",$M686*参照!$I$4,IF(AP686="2/3(多子)",$M686*参照!$I$4,IF(AP686="1/3(多子)",$M686*参照!$I$4,IF(AP686="多子世帯",$M686*参照!$I$4,IF(AP686="対象外",0))))))))))</f>
        <v>0</v>
      </c>
      <c r="CO686" s="454" t="b">
        <f>IF(AQ686="3/3",$M686*参照!$I$4,IF(AQ686="2/3",$M686*参照!$I$5,IF(AQ686="1/3",$M686*参照!$I$6,IF(AQ686="1/4(多子)",$M686*参照!$I$4,IF(AQ686="1/4(工･農)",$M686*参照!$I$7,IF(AQ686="3/3(多子)",$M686*参照!$I$4,IF(AQ686="2/3(多子)",$M686*参照!$I$4,IF(AQ686="1/3(多子)",$M686*参照!$I$4,IF(AQ686="多子世帯",$M686*参照!$I$4,IF(AQ686="対象外",0))))))))))</f>
        <v>0</v>
      </c>
      <c r="CP686" s="454" t="b">
        <f>IF(AR686="3/3",$M686*参照!$I$4,IF(AR686="2/3",$M686*参照!$I$5,IF(AR686="1/3",$M686*参照!$I$6,IF(AR686="1/4(多子)",$M686*参照!$I$4,IF(AR686="1/4(工･農)",$M686*参照!$I$7,IF(AR686="3/3(多子)",$M686*参照!$I$4,IF(AR686="2/3(多子)",$M686*参照!$I$4,IF(AR686="1/3(多子)",$M686*参照!$I$4,IF(AR686="多子世帯",$M686*参照!$I$4,IF(AR686="対象外",0))))))))))</f>
        <v>0</v>
      </c>
      <c r="CQ686" s="455" t="b">
        <f>IF(AS686="3/3",$M686*参照!$I$4,IF(AS686="2/3",$M686*参照!$I$5,IF(AS686="1/3",$M686*参照!$I$6,IF(AS686="1/4(多子)",$M686*参照!$I$4,IF(AS686="1/4(工･農)",$M686*参照!$I$7,IF(AS686="3/3(多子)",$M686*参照!$I$4,IF(AS686="2/3(多子)",$M686*参照!$I$4,IF(AS686="1/3(多子)",$M686*参照!$I$4,IF(AS686="多子世帯",$M686*参照!$I$4,IF(AS686="対象外",0))))))))))</f>
        <v>0</v>
      </c>
      <c r="CR686" s="456">
        <f t="shared" si="586"/>
        <v>0</v>
      </c>
      <c r="CS686" s="66"/>
      <c r="CT686" s="147"/>
      <c r="CU686" s="147"/>
      <c r="CV686" s="147"/>
      <c r="CW686" s="147"/>
      <c r="CX686" s="147"/>
      <c r="CY686" s="149"/>
      <c r="CZ686" s="100"/>
      <c r="DA686" s="147"/>
      <c r="DB686" s="147"/>
      <c r="DC686" s="147"/>
      <c r="DD686" s="147"/>
      <c r="DE686" s="147"/>
      <c r="DF686" s="148">
        <f t="shared" si="587"/>
        <v>0</v>
      </c>
      <c r="DG686" s="77">
        <f>IF(CD686=0,0,(ROUNDUP(O686*(BU686*参照!$C$5+BV686*参照!$C$6+BW686*参照!$C$7+BX686*参照!$C$8+BY686*参照!$C$9+BZ686*参照!$C$10+CA686*参照!$C$11+CB686*参照!$C$12+CC686*参照!$C$13)/CD686,-2)))</f>
        <v>0</v>
      </c>
      <c r="DH686" s="136" t="str">
        <f t="shared" si="558"/>
        <v>B</v>
      </c>
    </row>
    <row r="687" spans="1:112" ht="14.4">
      <c r="A687" s="138">
        <v>646</v>
      </c>
      <c r="B687" s="354"/>
      <c r="C687" s="355"/>
      <c r="D687" s="213"/>
      <c r="E687" s="213"/>
      <c r="F687" s="185"/>
      <c r="G687" s="213"/>
      <c r="H687" s="355"/>
      <c r="I687" s="237">
        <v>0</v>
      </c>
      <c r="J687" s="236">
        <f t="shared" si="559"/>
        <v>0</v>
      </c>
      <c r="K687" s="387">
        <f>IF(D687="昼間",参照!$E$4,IF(D687="夜間等",参照!$E$5,IF(D687="通信",参照!$E$6,0)))</f>
        <v>0</v>
      </c>
      <c r="L687" s="240">
        <f t="shared" si="560"/>
        <v>0</v>
      </c>
      <c r="M687" s="241">
        <f t="shared" si="561"/>
        <v>0</v>
      </c>
      <c r="N687" s="238"/>
      <c r="O687" s="238">
        <f t="shared" si="562"/>
        <v>0</v>
      </c>
      <c r="P687" s="389">
        <v>0</v>
      </c>
      <c r="Q687" s="392">
        <f>IF(D687="昼間",参照!$F$4,IF(D687="夜間等",参照!$F$5,IF(D687="通信",参照!$F$6,0)))</f>
        <v>0</v>
      </c>
      <c r="R687" s="240">
        <f t="shared" si="563"/>
        <v>0</v>
      </c>
      <c r="S687" s="214"/>
      <c r="T687" s="384">
        <f t="shared" si="564"/>
        <v>0</v>
      </c>
      <c r="U687" s="382">
        <f t="shared" si="565"/>
        <v>0</v>
      </c>
      <c r="V687" s="380">
        <f t="shared" si="566"/>
        <v>0</v>
      </c>
      <c r="W687" s="378">
        <f t="shared" si="567"/>
        <v>0</v>
      </c>
      <c r="X687" s="386" t="str">
        <f t="shared" si="537"/>
        <v>0</v>
      </c>
      <c r="Y687" s="379">
        <f t="shared" si="568"/>
        <v>0</v>
      </c>
      <c r="Z687" s="441"/>
      <c r="AA687" s="441"/>
      <c r="AB687" s="445">
        <f t="shared" si="569"/>
        <v>0</v>
      </c>
      <c r="AC687" s="356">
        <f t="shared" si="570"/>
        <v>0</v>
      </c>
      <c r="AD687" s="123">
        <f t="shared" si="538"/>
        <v>0</v>
      </c>
      <c r="AE687" s="123">
        <f t="shared" si="539"/>
        <v>0</v>
      </c>
      <c r="AF687" s="183"/>
      <c r="AG687" s="32"/>
      <c r="AH687" s="97"/>
      <c r="AI687" s="33"/>
      <c r="AJ687" s="97"/>
      <c r="AK687" s="33"/>
      <c r="AL687" s="97"/>
      <c r="AM687" s="98"/>
      <c r="AN687" s="99"/>
      <c r="AO687" s="147"/>
      <c r="AP687" s="147"/>
      <c r="AQ687" s="147"/>
      <c r="AR687" s="147"/>
      <c r="AS687" s="33"/>
      <c r="AT687" s="308">
        <f t="shared" si="540"/>
        <v>0</v>
      </c>
      <c r="AU687" s="295">
        <f t="shared" si="541"/>
        <v>0</v>
      </c>
      <c r="AV687" s="295">
        <f t="shared" si="542"/>
        <v>0</v>
      </c>
      <c r="AW687" s="295">
        <f t="shared" si="543"/>
        <v>0</v>
      </c>
      <c r="AX687" s="295">
        <f t="shared" si="544"/>
        <v>0</v>
      </c>
      <c r="AY687" s="295">
        <f t="shared" si="545"/>
        <v>0</v>
      </c>
      <c r="AZ687" s="295">
        <f t="shared" si="546"/>
        <v>0</v>
      </c>
      <c r="BA687" s="295">
        <f t="shared" si="547"/>
        <v>0</v>
      </c>
      <c r="BB687" s="310">
        <f t="shared" si="548"/>
        <v>0</v>
      </c>
      <c r="BC687" s="308">
        <f t="shared" si="549"/>
        <v>0</v>
      </c>
      <c r="BD687" s="308">
        <f t="shared" si="550"/>
        <v>0</v>
      </c>
      <c r="BE687" s="295">
        <f t="shared" si="551"/>
        <v>0</v>
      </c>
      <c r="BF687" s="308">
        <f t="shared" si="552"/>
        <v>0</v>
      </c>
      <c r="BG687" s="295">
        <f t="shared" si="553"/>
        <v>0</v>
      </c>
      <c r="BH687" s="308">
        <f t="shared" si="554"/>
        <v>0</v>
      </c>
      <c r="BI687" s="295">
        <f t="shared" si="555"/>
        <v>0</v>
      </c>
      <c r="BJ687" s="295">
        <f t="shared" si="556"/>
        <v>0</v>
      </c>
      <c r="BK687" s="310">
        <f t="shared" si="557"/>
        <v>0</v>
      </c>
      <c r="BL687" s="317">
        <f t="shared" si="571"/>
        <v>0</v>
      </c>
      <c r="BM687" s="299">
        <f t="shared" si="571"/>
        <v>0</v>
      </c>
      <c r="BN687" s="299">
        <f t="shared" si="572"/>
        <v>0</v>
      </c>
      <c r="BO687" s="299">
        <f t="shared" si="571"/>
        <v>0</v>
      </c>
      <c r="BP687" s="299">
        <f t="shared" si="573"/>
        <v>0</v>
      </c>
      <c r="BQ687" s="299">
        <f t="shared" si="571"/>
        <v>0</v>
      </c>
      <c r="BR687" s="299">
        <f t="shared" si="574"/>
        <v>0</v>
      </c>
      <c r="BS687" s="299">
        <f t="shared" si="575"/>
        <v>0</v>
      </c>
      <c r="BT687" s="318">
        <f t="shared" si="575"/>
        <v>0</v>
      </c>
      <c r="BU687" s="450">
        <f t="shared" si="576"/>
        <v>0</v>
      </c>
      <c r="BV687" s="451">
        <f t="shared" si="577"/>
        <v>0</v>
      </c>
      <c r="BW687" s="451">
        <f t="shared" si="578"/>
        <v>0</v>
      </c>
      <c r="BX687" s="451">
        <f t="shared" si="579"/>
        <v>0</v>
      </c>
      <c r="BY687" s="451">
        <f t="shared" si="580"/>
        <v>0</v>
      </c>
      <c r="BZ687" s="451">
        <f t="shared" si="581"/>
        <v>0</v>
      </c>
      <c r="CA687" s="451">
        <f t="shared" si="582"/>
        <v>0</v>
      </c>
      <c r="CB687" s="451">
        <f t="shared" si="583"/>
        <v>0</v>
      </c>
      <c r="CC687" s="451">
        <f t="shared" si="584"/>
        <v>0</v>
      </c>
      <c r="CD687" s="452">
        <f t="shared" si="585"/>
        <v>0</v>
      </c>
      <c r="CE687" s="453">
        <f>IF($AF687="3/3",$R687*参照!$J$4,IF($AF687="2/3",$R687*参照!$J$5,IF($AF687="1/3",$R687*参照!$J$6,IF($AF687="1/4(多子)",$R687*参照!$J$4,IF($AF687="1/4(工･農)",$R687*参照!$J$7,IF($AF687="3/3(多子)",$R687*参照!$J$4,IF($AF687="2/3(多子)",$R687*参照!$J$4,IF($AF687="1/3(多子)",$R687*参照!$J$4,IF($AF687="多子世帯",$R687*参照!$J$4,)))))))))</f>
        <v>0</v>
      </c>
      <c r="CF687" s="454" t="b">
        <f>IF(AH687="3/3",$M687*参照!$I$4,IF(AH687="2/3",$M687*参照!$I$5,IF(AH687="1/3",$M687*参照!$I$6,IF(AH687="1/4(多子)",$M687*参照!$I$4,IF(AH687="1/4(工･農)",$M687*参照!$I$7,IF(AH687="3/3(多子)",$M687*参照!$I$4,IF(AH687="2/3(多子)",$M687*参照!$I$4,IF(AH687="1/3(多子)",$M687*参照!$I$4,IF(AH687="多子世帯",$M687*参照!$I$4,IF(AH687="対象外",0))))))))))</f>
        <v>0</v>
      </c>
      <c r="CG687" s="454" t="b">
        <f>IF(AI687="3/3",$M687*参照!$I$4,IF(AI687="2/3",$M687*参照!$I$5,IF(AI687="1/3",$M687*参照!$I$6,IF(AI687="1/4(多子)",$M687*参照!$I$4,IF(AI687="1/4(工･農)",$M687*参照!$I$7,IF(AI687="3/3(多子)",$M687*参照!$I$4,IF(AI687="2/3(多子)",$M687*参照!$I$4,IF(AI687="1/3(多子)",$M687*参照!$I$4,IF(AI687="多子世帯",$M687*参照!$I$4,IF(AI687="対象外",0))))))))))</f>
        <v>0</v>
      </c>
      <c r="CH687" s="454" t="b">
        <f>IF(AJ687="3/3",$M687*参照!$I$4,IF(AJ687="2/3",$M687*参照!$I$5,IF(AJ687="1/3",$M687*参照!$I$6,IF(AJ687="1/4(多子)",$M687*参照!$I$4,IF(AJ687="1/4(工･農)",$M687*参照!$I$7,IF(AJ687="3/3(多子)",$M687*参照!$I$4,IF(AJ687="2/3(多子)",$M687*参照!$I$4,IF(AJ687="1/3(多子)",$M687*参照!$I$4,IF(AJ687="多子世帯",$M687*参照!$I$4,IF(AJ687="対象外",0))))))))))</f>
        <v>0</v>
      </c>
      <c r="CI687" s="454" t="b">
        <f>IF(AK687="3/3",$M687*参照!$I$4,IF(AK687="2/3",$M687*参照!$I$5,IF(AK687="1/3",$M687*参照!$I$6,IF(AK687="1/4(多子)",$M687*参照!$I$4,IF(AK687="1/4(工･農)",$M687*参照!$I$7,IF(AK687="3/3(多子)",$M687*参照!$I$4,IF(AK687="2/3(多子)",$M687*参照!$I$4,IF(AK687="1/3(多子)",$M687*参照!$I$4,IF(AK687="多子世帯",$M687*参照!$I$4,IF(AK687="対象外",0))))))))))</f>
        <v>0</v>
      </c>
      <c r="CJ687" s="454" t="b">
        <f>IF(AL687="3/3",$M687*参照!$I$4,IF(AL687="2/3",$M687*参照!$I$5,IF(AL687="1/3",$M687*参照!$I$6,IF(AL687="1/4(多子)",$M687*参照!$I$4,IF(AL687="1/4(工･農)",$M687*参照!$I$7,IF(AL687="3/3(多子)",$M687*参照!$I$4,IF(AL687="2/3(多子)",$M687*参照!$I$4,IF(AL687="1/3(多子)",$M687*参照!$I$4,IF(AL687="多子世帯",$M687*参照!$I$4,IF(AL687="対象外",0))))))))))</f>
        <v>0</v>
      </c>
      <c r="CK687" s="454" t="b">
        <f>IF(AM687="3/3",$M687*参照!$I$4,IF(AM687="2/3",$M687*参照!$I$5,IF(AM687="1/3",$M687*参照!$I$6,IF(AM687="1/4(多子)",$M687*参照!$I$4,IF(AM687="1/4(工･農)",$M687*参照!$I$7,IF(AM687="3/3(多子)",$M687*参照!$I$4,IF(AM687="2/3(多子)",$M687*参照!$I$4,IF(AM687="1/3(多子)",$M687*参照!$I$4,IF(AM687="多子世帯",$M687*参照!$I$4,IF(AM687="対象外",0))))))))))</f>
        <v>0</v>
      </c>
      <c r="CL687" s="454" t="b">
        <f>IF(AN687="3/3",$M687*参照!$I$4,IF(AN687="2/3",$M687*参照!$I$5,IF(AN687="1/3",$M687*参照!$I$6,IF(AN687="1/4(多子)",$M687*参照!$I$4,IF(AN687="1/4(工･農)",$M687*参照!$I$7,IF(AN687="3/3(多子)",$M687*参照!$I$4,IF(AN687="2/3(多子)",$M687*参照!$I$4,IF(AN687="1/3(多子)",$M687*参照!$I$4,IF(AN687="多子世帯",$M687*参照!$I$4,IF(AN687="対象外",0))))))))))</f>
        <v>0</v>
      </c>
      <c r="CM687" s="454" t="b">
        <f>IF(AO687="3/3",$M687*参照!$I$4,IF(AO687="2/3",$M687*参照!$I$5,IF(AO687="1/3",$M687*参照!$I$6,IF(AO687="1/4(多子)",$M687*参照!$I$4,IF(AO687="1/4(工･農)",$M687*参照!$I$7,IF(AO687="3/3(多子)",$M687*参照!$I$4,IF(AO687="2/3(多子)",$M687*参照!$I$4,IF(AO687="1/3(多子)",$M687*参照!$I$4,IF(AO687="多子世帯",$M687*参照!$I$4,IF(AO687="対象外",0))))))))))</f>
        <v>0</v>
      </c>
      <c r="CN687" s="454" t="b">
        <f>IF(AP687="3/3",$M687*参照!$I$4,IF(AP687="2/3",$M687*参照!$I$5,IF(AP687="1/3",$M687*参照!$I$6,IF(AP687="1/4(多子)",$M687*参照!$I$4,IF(AP687="1/4(工･農)",$M687*参照!$I$7,IF(AP687="3/3(多子)",$M687*参照!$I$4,IF(AP687="2/3(多子)",$M687*参照!$I$4,IF(AP687="1/3(多子)",$M687*参照!$I$4,IF(AP687="多子世帯",$M687*参照!$I$4,IF(AP687="対象外",0))))))))))</f>
        <v>0</v>
      </c>
      <c r="CO687" s="454" t="b">
        <f>IF(AQ687="3/3",$M687*参照!$I$4,IF(AQ687="2/3",$M687*参照!$I$5,IF(AQ687="1/3",$M687*参照!$I$6,IF(AQ687="1/4(多子)",$M687*参照!$I$4,IF(AQ687="1/4(工･農)",$M687*参照!$I$7,IF(AQ687="3/3(多子)",$M687*参照!$I$4,IF(AQ687="2/3(多子)",$M687*参照!$I$4,IF(AQ687="1/3(多子)",$M687*参照!$I$4,IF(AQ687="多子世帯",$M687*参照!$I$4,IF(AQ687="対象外",0))))))))))</f>
        <v>0</v>
      </c>
      <c r="CP687" s="454" t="b">
        <f>IF(AR687="3/3",$M687*参照!$I$4,IF(AR687="2/3",$M687*参照!$I$5,IF(AR687="1/3",$M687*参照!$I$6,IF(AR687="1/4(多子)",$M687*参照!$I$4,IF(AR687="1/4(工･農)",$M687*参照!$I$7,IF(AR687="3/3(多子)",$M687*参照!$I$4,IF(AR687="2/3(多子)",$M687*参照!$I$4,IF(AR687="1/3(多子)",$M687*参照!$I$4,IF(AR687="多子世帯",$M687*参照!$I$4,IF(AR687="対象外",0))))))))))</f>
        <v>0</v>
      </c>
      <c r="CQ687" s="455" t="b">
        <f>IF(AS687="3/3",$M687*参照!$I$4,IF(AS687="2/3",$M687*参照!$I$5,IF(AS687="1/3",$M687*参照!$I$6,IF(AS687="1/4(多子)",$M687*参照!$I$4,IF(AS687="1/4(工･農)",$M687*参照!$I$7,IF(AS687="3/3(多子)",$M687*参照!$I$4,IF(AS687="2/3(多子)",$M687*参照!$I$4,IF(AS687="1/3(多子)",$M687*参照!$I$4,IF(AS687="多子世帯",$M687*参照!$I$4,IF(AS687="対象外",0))))))))))</f>
        <v>0</v>
      </c>
      <c r="CR687" s="456">
        <f t="shared" si="586"/>
        <v>0</v>
      </c>
      <c r="CS687" s="66"/>
      <c r="CT687" s="147"/>
      <c r="CU687" s="147"/>
      <c r="CV687" s="147"/>
      <c r="CW687" s="147"/>
      <c r="CX687" s="147"/>
      <c r="CY687" s="149"/>
      <c r="CZ687" s="100"/>
      <c r="DA687" s="147"/>
      <c r="DB687" s="147"/>
      <c r="DC687" s="147"/>
      <c r="DD687" s="147"/>
      <c r="DE687" s="147"/>
      <c r="DF687" s="148">
        <f t="shared" si="587"/>
        <v>0</v>
      </c>
      <c r="DG687" s="77">
        <f>IF(CD687=0,0,(ROUNDUP(O687*(BU687*参照!$C$5+BV687*参照!$C$6+BW687*参照!$C$7+BX687*参照!$C$8+BY687*参照!$C$9+BZ687*参照!$C$10+CA687*参照!$C$11+CB687*参照!$C$12+CC687*参照!$C$13)/CD687,-2)))</f>
        <v>0</v>
      </c>
      <c r="DH687" s="136" t="str">
        <f t="shared" si="558"/>
        <v>B</v>
      </c>
    </row>
    <row r="688" spans="1:112" ht="14.4">
      <c r="A688" s="138">
        <v>647</v>
      </c>
      <c r="B688" s="354"/>
      <c r="C688" s="355"/>
      <c r="D688" s="213"/>
      <c r="E688" s="213"/>
      <c r="F688" s="185"/>
      <c r="G688" s="213"/>
      <c r="H688" s="355"/>
      <c r="I688" s="237">
        <v>0</v>
      </c>
      <c r="J688" s="236">
        <f t="shared" si="559"/>
        <v>0</v>
      </c>
      <c r="K688" s="387">
        <f>IF(D688="昼間",参照!$E$4,IF(D688="夜間等",参照!$E$5,IF(D688="通信",参照!$E$6,0)))</f>
        <v>0</v>
      </c>
      <c r="L688" s="240">
        <f t="shared" si="560"/>
        <v>0</v>
      </c>
      <c r="M688" s="241">
        <f t="shared" si="561"/>
        <v>0</v>
      </c>
      <c r="N688" s="238"/>
      <c r="O688" s="238">
        <f t="shared" si="562"/>
        <v>0</v>
      </c>
      <c r="P688" s="389">
        <v>0</v>
      </c>
      <c r="Q688" s="392">
        <f>IF(D688="昼間",参照!$F$4,IF(D688="夜間等",参照!$F$5,IF(D688="通信",参照!$F$6,0)))</f>
        <v>0</v>
      </c>
      <c r="R688" s="240">
        <f t="shared" si="563"/>
        <v>0</v>
      </c>
      <c r="S688" s="214"/>
      <c r="T688" s="384">
        <f t="shared" si="564"/>
        <v>0</v>
      </c>
      <c r="U688" s="382">
        <f t="shared" si="565"/>
        <v>0</v>
      </c>
      <c r="V688" s="380">
        <f t="shared" si="566"/>
        <v>0</v>
      </c>
      <c r="W688" s="378">
        <f t="shared" si="567"/>
        <v>0</v>
      </c>
      <c r="X688" s="386" t="str">
        <f t="shared" si="537"/>
        <v>0</v>
      </c>
      <c r="Y688" s="379">
        <f t="shared" si="568"/>
        <v>0</v>
      </c>
      <c r="Z688" s="441"/>
      <c r="AA688" s="441"/>
      <c r="AB688" s="445">
        <f t="shared" si="569"/>
        <v>0</v>
      </c>
      <c r="AC688" s="356">
        <f t="shared" si="570"/>
        <v>0</v>
      </c>
      <c r="AD688" s="123">
        <f t="shared" si="538"/>
        <v>0</v>
      </c>
      <c r="AE688" s="123">
        <f t="shared" si="539"/>
        <v>0</v>
      </c>
      <c r="AF688" s="183"/>
      <c r="AG688" s="32"/>
      <c r="AH688" s="97"/>
      <c r="AI688" s="33"/>
      <c r="AJ688" s="97"/>
      <c r="AK688" s="33"/>
      <c r="AL688" s="97"/>
      <c r="AM688" s="98"/>
      <c r="AN688" s="99"/>
      <c r="AO688" s="147"/>
      <c r="AP688" s="147"/>
      <c r="AQ688" s="147"/>
      <c r="AR688" s="147"/>
      <c r="AS688" s="33"/>
      <c r="AT688" s="308">
        <f t="shared" si="540"/>
        <v>0</v>
      </c>
      <c r="AU688" s="295">
        <f t="shared" si="541"/>
        <v>0</v>
      </c>
      <c r="AV688" s="295">
        <f t="shared" si="542"/>
        <v>0</v>
      </c>
      <c r="AW688" s="295">
        <f t="shared" si="543"/>
        <v>0</v>
      </c>
      <c r="AX688" s="295">
        <f t="shared" si="544"/>
        <v>0</v>
      </c>
      <c r="AY688" s="295">
        <f t="shared" si="545"/>
        <v>0</v>
      </c>
      <c r="AZ688" s="295">
        <f t="shared" si="546"/>
        <v>0</v>
      </c>
      <c r="BA688" s="295">
        <f t="shared" si="547"/>
        <v>0</v>
      </c>
      <c r="BB688" s="310">
        <f t="shared" si="548"/>
        <v>0</v>
      </c>
      <c r="BC688" s="308">
        <f t="shared" si="549"/>
        <v>0</v>
      </c>
      <c r="BD688" s="308">
        <f t="shared" si="550"/>
        <v>0</v>
      </c>
      <c r="BE688" s="295">
        <f t="shared" si="551"/>
        <v>0</v>
      </c>
      <c r="BF688" s="308">
        <f t="shared" si="552"/>
        <v>0</v>
      </c>
      <c r="BG688" s="295">
        <f t="shared" si="553"/>
        <v>0</v>
      </c>
      <c r="BH688" s="308">
        <f t="shared" si="554"/>
        <v>0</v>
      </c>
      <c r="BI688" s="295">
        <f t="shared" si="555"/>
        <v>0</v>
      </c>
      <c r="BJ688" s="295">
        <f t="shared" si="556"/>
        <v>0</v>
      </c>
      <c r="BK688" s="310">
        <f t="shared" si="557"/>
        <v>0</v>
      </c>
      <c r="BL688" s="317">
        <f t="shared" si="571"/>
        <v>0</v>
      </c>
      <c r="BM688" s="299">
        <f t="shared" si="571"/>
        <v>0</v>
      </c>
      <c r="BN688" s="299">
        <f t="shared" si="572"/>
        <v>0</v>
      </c>
      <c r="BO688" s="299">
        <f t="shared" si="571"/>
        <v>0</v>
      </c>
      <c r="BP688" s="299">
        <f t="shared" si="573"/>
        <v>0</v>
      </c>
      <c r="BQ688" s="299">
        <f t="shared" si="571"/>
        <v>0</v>
      </c>
      <c r="BR688" s="299">
        <f t="shared" si="574"/>
        <v>0</v>
      </c>
      <c r="BS688" s="299">
        <f t="shared" si="575"/>
        <v>0</v>
      </c>
      <c r="BT688" s="318">
        <f t="shared" si="575"/>
        <v>0</v>
      </c>
      <c r="BU688" s="450">
        <f t="shared" si="576"/>
        <v>0</v>
      </c>
      <c r="BV688" s="451">
        <f t="shared" si="577"/>
        <v>0</v>
      </c>
      <c r="BW688" s="451">
        <f t="shared" si="578"/>
        <v>0</v>
      </c>
      <c r="BX688" s="451">
        <f t="shared" si="579"/>
        <v>0</v>
      </c>
      <c r="BY688" s="451">
        <f t="shared" si="580"/>
        <v>0</v>
      </c>
      <c r="BZ688" s="451">
        <f t="shared" si="581"/>
        <v>0</v>
      </c>
      <c r="CA688" s="451">
        <f t="shared" si="582"/>
        <v>0</v>
      </c>
      <c r="CB688" s="451">
        <f t="shared" si="583"/>
        <v>0</v>
      </c>
      <c r="CC688" s="451">
        <f t="shared" si="584"/>
        <v>0</v>
      </c>
      <c r="CD688" s="452">
        <f t="shared" si="585"/>
        <v>0</v>
      </c>
      <c r="CE688" s="453">
        <f>IF($AF688="3/3",$R688*参照!$J$4,IF($AF688="2/3",$R688*参照!$J$5,IF($AF688="1/3",$R688*参照!$J$6,IF($AF688="1/4(多子)",$R688*参照!$J$4,IF($AF688="1/4(工･農)",$R688*参照!$J$7,IF($AF688="3/3(多子)",$R688*参照!$J$4,IF($AF688="2/3(多子)",$R688*参照!$J$4,IF($AF688="1/3(多子)",$R688*参照!$J$4,IF($AF688="多子世帯",$R688*参照!$J$4,)))))))))</f>
        <v>0</v>
      </c>
      <c r="CF688" s="454" t="b">
        <f>IF(AH688="3/3",$M688*参照!$I$4,IF(AH688="2/3",$M688*参照!$I$5,IF(AH688="1/3",$M688*参照!$I$6,IF(AH688="1/4(多子)",$M688*参照!$I$4,IF(AH688="1/4(工･農)",$M688*参照!$I$7,IF(AH688="3/3(多子)",$M688*参照!$I$4,IF(AH688="2/3(多子)",$M688*参照!$I$4,IF(AH688="1/3(多子)",$M688*参照!$I$4,IF(AH688="多子世帯",$M688*参照!$I$4,IF(AH688="対象外",0))))))))))</f>
        <v>0</v>
      </c>
      <c r="CG688" s="454" t="b">
        <f>IF(AI688="3/3",$M688*参照!$I$4,IF(AI688="2/3",$M688*参照!$I$5,IF(AI688="1/3",$M688*参照!$I$6,IF(AI688="1/4(多子)",$M688*参照!$I$4,IF(AI688="1/4(工･農)",$M688*参照!$I$7,IF(AI688="3/3(多子)",$M688*参照!$I$4,IF(AI688="2/3(多子)",$M688*参照!$I$4,IF(AI688="1/3(多子)",$M688*参照!$I$4,IF(AI688="多子世帯",$M688*参照!$I$4,IF(AI688="対象外",0))))))))))</f>
        <v>0</v>
      </c>
      <c r="CH688" s="454" t="b">
        <f>IF(AJ688="3/3",$M688*参照!$I$4,IF(AJ688="2/3",$M688*参照!$I$5,IF(AJ688="1/3",$M688*参照!$I$6,IF(AJ688="1/4(多子)",$M688*参照!$I$4,IF(AJ688="1/4(工･農)",$M688*参照!$I$7,IF(AJ688="3/3(多子)",$M688*参照!$I$4,IF(AJ688="2/3(多子)",$M688*参照!$I$4,IF(AJ688="1/3(多子)",$M688*参照!$I$4,IF(AJ688="多子世帯",$M688*参照!$I$4,IF(AJ688="対象外",0))))))))))</f>
        <v>0</v>
      </c>
      <c r="CI688" s="454" t="b">
        <f>IF(AK688="3/3",$M688*参照!$I$4,IF(AK688="2/3",$M688*参照!$I$5,IF(AK688="1/3",$M688*参照!$I$6,IF(AK688="1/4(多子)",$M688*参照!$I$4,IF(AK688="1/4(工･農)",$M688*参照!$I$7,IF(AK688="3/3(多子)",$M688*参照!$I$4,IF(AK688="2/3(多子)",$M688*参照!$I$4,IF(AK688="1/3(多子)",$M688*参照!$I$4,IF(AK688="多子世帯",$M688*参照!$I$4,IF(AK688="対象外",0))))))))))</f>
        <v>0</v>
      </c>
      <c r="CJ688" s="454" t="b">
        <f>IF(AL688="3/3",$M688*参照!$I$4,IF(AL688="2/3",$M688*参照!$I$5,IF(AL688="1/3",$M688*参照!$I$6,IF(AL688="1/4(多子)",$M688*参照!$I$4,IF(AL688="1/4(工･農)",$M688*参照!$I$7,IF(AL688="3/3(多子)",$M688*参照!$I$4,IF(AL688="2/3(多子)",$M688*参照!$I$4,IF(AL688="1/3(多子)",$M688*参照!$I$4,IF(AL688="多子世帯",$M688*参照!$I$4,IF(AL688="対象外",0))))))))))</f>
        <v>0</v>
      </c>
      <c r="CK688" s="454" t="b">
        <f>IF(AM688="3/3",$M688*参照!$I$4,IF(AM688="2/3",$M688*参照!$I$5,IF(AM688="1/3",$M688*参照!$I$6,IF(AM688="1/4(多子)",$M688*参照!$I$4,IF(AM688="1/4(工･農)",$M688*参照!$I$7,IF(AM688="3/3(多子)",$M688*参照!$I$4,IF(AM688="2/3(多子)",$M688*参照!$I$4,IF(AM688="1/3(多子)",$M688*参照!$I$4,IF(AM688="多子世帯",$M688*参照!$I$4,IF(AM688="対象外",0))))))))))</f>
        <v>0</v>
      </c>
      <c r="CL688" s="454" t="b">
        <f>IF(AN688="3/3",$M688*参照!$I$4,IF(AN688="2/3",$M688*参照!$I$5,IF(AN688="1/3",$M688*参照!$I$6,IF(AN688="1/4(多子)",$M688*参照!$I$4,IF(AN688="1/4(工･農)",$M688*参照!$I$7,IF(AN688="3/3(多子)",$M688*参照!$I$4,IF(AN688="2/3(多子)",$M688*参照!$I$4,IF(AN688="1/3(多子)",$M688*参照!$I$4,IF(AN688="多子世帯",$M688*参照!$I$4,IF(AN688="対象外",0))))))))))</f>
        <v>0</v>
      </c>
      <c r="CM688" s="454" t="b">
        <f>IF(AO688="3/3",$M688*参照!$I$4,IF(AO688="2/3",$M688*参照!$I$5,IF(AO688="1/3",$M688*参照!$I$6,IF(AO688="1/4(多子)",$M688*参照!$I$4,IF(AO688="1/4(工･農)",$M688*参照!$I$7,IF(AO688="3/3(多子)",$M688*参照!$I$4,IF(AO688="2/3(多子)",$M688*参照!$I$4,IF(AO688="1/3(多子)",$M688*参照!$I$4,IF(AO688="多子世帯",$M688*参照!$I$4,IF(AO688="対象外",0))))))))))</f>
        <v>0</v>
      </c>
      <c r="CN688" s="454" t="b">
        <f>IF(AP688="3/3",$M688*参照!$I$4,IF(AP688="2/3",$M688*参照!$I$5,IF(AP688="1/3",$M688*参照!$I$6,IF(AP688="1/4(多子)",$M688*参照!$I$4,IF(AP688="1/4(工･農)",$M688*参照!$I$7,IF(AP688="3/3(多子)",$M688*参照!$I$4,IF(AP688="2/3(多子)",$M688*参照!$I$4,IF(AP688="1/3(多子)",$M688*参照!$I$4,IF(AP688="多子世帯",$M688*参照!$I$4,IF(AP688="対象外",0))))))))))</f>
        <v>0</v>
      </c>
      <c r="CO688" s="454" t="b">
        <f>IF(AQ688="3/3",$M688*参照!$I$4,IF(AQ688="2/3",$M688*参照!$I$5,IF(AQ688="1/3",$M688*参照!$I$6,IF(AQ688="1/4(多子)",$M688*参照!$I$4,IF(AQ688="1/4(工･農)",$M688*参照!$I$7,IF(AQ688="3/3(多子)",$M688*参照!$I$4,IF(AQ688="2/3(多子)",$M688*参照!$I$4,IF(AQ688="1/3(多子)",$M688*参照!$I$4,IF(AQ688="多子世帯",$M688*参照!$I$4,IF(AQ688="対象外",0))))))))))</f>
        <v>0</v>
      </c>
      <c r="CP688" s="454" t="b">
        <f>IF(AR688="3/3",$M688*参照!$I$4,IF(AR688="2/3",$M688*参照!$I$5,IF(AR688="1/3",$M688*参照!$I$6,IF(AR688="1/4(多子)",$M688*参照!$I$4,IF(AR688="1/4(工･農)",$M688*参照!$I$7,IF(AR688="3/3(多子)",$M688*参照!$I$4,IF(AR688="2/3(多子)",$M688*参照!$I$4,IF(AR688="1/3(多子)",$M688*参照!$I$4,IF(AR688="多子世帯",$M688*参照!$I$4,IF(AR688="対象外",0))))))))))</f>
        <v>0</v>
      </c>
      <c r="CQ688" s="455" t="b">
        <f>IF(AS688="3/3",$M688*参照!$I$4,IF(AS688="2/3",$M688*参照!$I$5,IF(AS688="1/3",$M688*参照!$I$6,IF(AS688="1/4(多子)",$M688*参照!$I$4,IF(AS688="1/4(工･農)",$M688*参照!$I$7,IF(AS688="3/3(多子)",$M688*参照!$I$4,IF(AS688="2/3(多子)",$M688*参照!$I$4,IF(AS688="1/3(多子)",$M688*参照!$I$4,IF(AS688="多子世帯",$M688*参照!$I$4,IF(AS688="対象外",0))))))))))</f>
        <v>0</v>
      </c>
      <c r="CR688" s="456">
        <f t="shared" si="586"/>
        <v>0</v>
      </c>
      <c r="CS688" s="66"/>
      <c r="CT688" s="147"/>
      <c r="CU688" s="147"/>
      <c r="CV688" s="147"/>
      <c r="CW688" s="147"/>
      <c r="CX688" s="147"/>
      <c r="CY688" s="149"/>
      <c r="CZ688" s="100"/>
      <c r="DA688" s="147"/>
      <c r="DB688" s="147"/>
      <c r="DC688" s="147"/>
      <c r="DD688" s="147"/>
      <c r="DE688" s="147"/>
      <c r="DF688" s="148">
        <f t="shared" si="587"/>
        <v>0</v>
      </c>
      <c r="DG688" s="77">
        <f>IF(CD688=0,0,(ROUNDUP(O688*(BU688*参照!$C$5+BV688*参照!$C$6+BW688*参照!$C$7+BX688*参照!$C$8+BY688*参照!$C$9+BZ688*参照!$C$10+CA688*参照!$C$11+CB688*参照!$C$12+CC688*参照!$C$13)/CD688,-2)))</f>
        <v>0</v>
      </c>
      <c r="DH688" s="136" t="str">
        <f t="shared" si="558"/>
        <v>B</v>
      </c>
    </row>
    <row r="689" spans="1:112" ht="14.4">
      <c r="A689" s="138">
        <v>648</v>
      </c>
      <c r="B689" s="354"/>
      <c r="C689" s="355"/>
      <c r="D689" s="213"/>
      <c r="E689" s="213"/>
      <c r="F689" s="185"/>
      <c r="G689" s="213"/>
      <c r="H689" s="355"/>
      <c r="I689" s="237">
        <v>0</v>
      </c>
      <c r="J689" s="236">
        <f t="shared" si="559"/>
        <v>0</v>
      </c>
      <c r="K689" s="387">
        <f>IF(D689="昼間",参照!$E$4,IF(D689="夜間等",参照!$E$5,IF(D689="通信",参照!$E$6,0)))</f>
        <v>0</v>
      </c>
      <c r="L689" s="240">
        <f t="shared" si="560"/>
        <v>0</v>
      </c>
      <c r="M689" s="241">
        <f t="shared" si="561"/>
        <v>0</v>
      </c>
      <c r="N689" s="238"/>
      <c r="O689" s="238">
        <f t="shared" si="562"/>
        <v>0</v>
      </c>
      <c r="P689" s="389">
        <v>0</v>
      </c>
      <c r="Q689" s="392">
        <f>IF(D689="昼間",参照!$F$4,IF(D689="夜間等",参照!$F$5,IF(D689="通信",参照!$F$6,0)))</f>
        <v>0</v>
      </c>
      <c r="R689" s="240">
        <f t="shared" si="563"/>
        <v>0</v>
      </c>
      <c r="S689" s="214"/>
      <c r="T689" s="384">
        <f t="shared" si="564"/>
        <v>0</v>
      </c>
      <c r="U689" s="382">
        <f t="shared" si="565"/>
        <v>0</v>
      </c>
      <c r="V689" s="380">
        <f t="shared" si="566"/>
        <v>0</v>
      </c>
      <c r="W689" s="378">
        <f t="shared" si="567"/>
        <v>0</v>
      </c>
      <c r="X689" s="386" t="str">
        <f t="shared" si="537"/>
        <v>0</v>
      </c>
      <c r="Y689" s="379">
        <f t="shared" si="568"/>
        <v>0</v>
      </c>
      <c r="Z689" s="441"/>
      <c r="AA689" s="441"/>
      <c r="AB689" s="445">
        <f t="shared" si="569"/>
        <v>0</v>
      </c>
      <c r="AC689" s="356">
        <f t="shared" si="570"/>
        <v>0</v>
      </c>
      <c r="AD689" s="123">
        <f t="shared" si="538"/>
        <v>0</v>
      </c>
      <c r="AE689" s="123">
        <f t="shared" si="539"/>
        <v>0</v>
      </c>
      <c r="AF689" s="183"/>
      <c r="AG689" s="32"/>
      <c r="AH689" s="97"/>
      <c r="AI689" s="33"/>
      <c r="AJ689" s="97"/>
      <c r="AK689" s="33"/>
      <c r="AL689" s="97"/>
      <c r="AM689" s="98"/>
      <c r="AN689" s="99"/>
      <c r="AO689" s="147"/>
      <c r="AP689" s="147"/>
      <c r="AQ689" s="147"/>
      <c r="AR689" s="147"/>
      <c r="AS689" s="33"/>
      <c r="AT689" s="308">
        <f t="shared" si="540"/>
        <v>0</v>
      </c>
      <c r="AU689" s="295">
        <f t="shared" si="541"/>
        <v>0</v>
      </c>
      <c r="AV689" s="295">
        <f t="shared" si="542"/>
        <v>0</v>
      </c>
      <c r="AW689" s="295">
        <f t="shared" si="543"/>
        <v>0</v>
      </c>
      <c r="AX689" s="295">
        <f t="shared" si="544"/>
        <v>0</v>
      </c>
      <c r="AY689" s="295">
        <f t="shared" si="545"/>
        <v>0</v>
      </c>
      <c r="AZ689" s="295">
        <f t="shared" si="546"/>
        <v>0</v>
      </c>
      <c r="BA689" s="295">
        <f t="shared" si="547"/>
        <v>0</v>
      </c>
      <c r="BB689" s="310">
        <f t="shared" si="548"/>
        <v>0</v>
      </c>
      <c r="BC689" s="308">
        <f t="shared" si="549"/>
        <v>0</v>
      </c>
      <c r="BD689" s="308">
        <f t="shared" si="550"/>
        <v>0</v>
      </c>
      <c r="BE689" s="295">
        <f t="shared" si="551"/>
        <v>0</v>
      </c>
      <c r="BF689" s="308">
        <f t="shared" si="552"/>
        <v>0</v>
      </c>
      <c r="BG689" s="295">
        <f t="shared" si="553"/>
        <v>0</v>
      </c>
      <c r="BH689" s="308">
        <f t="shared" si="554"/>
        <v>0</v>
      </c>
      <c r="BI689" s="295">
        <f t="shared" si="555"/>
        <v>0</v>
      </c>
      <c r="BJ689" s="295">
        <f t="shared" si="556"/>
        <v>0</v>
      </c>
      <c r="BK689" s="310">
        <f t="shared" si="557"/>
        <v>0</v>
      </c>
      <c r="BL689" s="317">
        <f t="shared" si="571"/>
        <v>0</v>
      </c>
      <c r="BM689" s="299">
        <f t="shared" si="571"/>
        <v>0</v>
      </c>
      <c r="BN689" s="299">
        <f t="shared" si="572"/>
        <v>0</v>
      </c>
      <c r="BO689" s="299">
        <f t="shared" si="571"/>
        <v>0</v>
      </c>
      <c r="BP689" s="299">
        <f t="shared" si="573"/>
        <v>0</v>
      </c>
      <c r="BQ689" s="299">
        <f t="shared" si="571"/>
        <v>0</v>
      </c>
      <c r="BR689" s="299">
        <f t="shared" si="574"/>
        <v>0</v>
      </c>
      <c r="BS689" s="299">
        <f t="shared" si="575"/>
        <v>0</v>
      </c>
      <c r="BT689" s="318">
        <f t="shared" si="575"/>
        <v>0</v>
      </c>
      <c r="BU689" s="450">
        <f t="shared" si="576"/>
        <v>0</v>
      </c>
      <c r="BV689" s="451">
        <f t="shared" si="577"/>
        <v>0</v>
      </c>
      <c r="BW689" s="451">
        <f t="shared" si="578"/>
        <v>0</v>
      </c>
      <c r="BX689" s="451">
        <f t="shared" si="579"/>
        <v>0</v>
      </c>
      <c r="BY689" s="451">
        <f t="shared" si="580"/>
        <v>0</v>
      </c>
      <c r="BZ689" s="451">
        <f t="shared" si="581"/>
        <v>0</v>
      </c>
      <c r="CA689" s="451">
        <f t="shared" si="582"/>
        <v>0</v>
      </c>
      <c r="CB689" s="451">
        <f t="shared" si="583"/>
        <v>0</v>
      </c>
      <c r="CC689" s="451">
        <f t="shared" si="584"/>
        <v>0</v>
      </c>
      <c r="CD689" s="452">
        <f t="shared" si="585"/>
        <v>0</v>
      </c>
      <c r="CE689" s="453">
        <f>IF($AF689="3/3",$R689*参照!$J$4,IF($AF689="2/3",$R689*参照!$J$5,IF($AF689="1/3",$R689*参照!$J$6,IF($AF689="1/4(多子)",$R689*参照!$J$4,IF($AF689="1/4(工･農)",$R689*参照!$J$7,IF($AF689="3/3(多子)",$R689*参照!$J$4,IF($AF689="2/3(多子)",$R689*参照!$J$4,IF($AF689="1/3(多子)",$R689*参照!$J$4,IF($AF689="多子世帯",$R689*参照!$J$4,)))))))))</f>
        <v>0</v>
      </c>
      <c r="CF689" s="454" t="b">
        <f>IF(AH689="3/3",$M689*参照!$I$4,IF(AH689="2/3",$M689*参照!$I$5,IF(AH689="1/3",$M689*参照!$I$6,IF(AH689="1/4(多子)",$M689*参照!$I$4,IF(AH689="1/4(工･農)",$M689*参照!$I$7,IF(AH689="3/3(多子)",$M689*参照!$I$4,IF(AH689="2/3(多子)",$M689*参照!$I$4,IF(AH689="1/3(多子)",$M689*参照!$I$4,IF(AH689="多子世帯",$M689*参照!$I$4,IF(AH689="対象外",0))))))))))</f>
        <v>0</v>
      </c>
      <c r="CG689" s="454" t="b">
        <f>IF(AI689="3/3",$M689*参照!$I$4,IF(AI689="2/3",$M689*参照!$I$5,IF(AI689="1/3",$M689*参照!$I$6,IF(AI689="1/4(多子)",$M689*参照!$I$4,IF(AI689="1/4(工･農)",$M689*参照!$I$7,IF(AI689="3/3(多子)",$M689*参照!$I$4,IF(AI689="2/3(多子)",$M689*参照!$I$4,IF(AI689="1/3(多子)",$M689*参照!$I$4,IF(AI689="多子世帯",$M689*参照!$I$4,IF(AI689="対象外",0))))))))))</f>
        <v>0</v>
      </c>
      <c r="CH689" s="454" t="b">
        <f>IF(AJ689="3/3",$M689*参照!$I$4,IF(AJ689="2/3",$M689*参照!$I$5,IF(AJ689="1/3",$M689*参照!$I$6,IF(AJ689="1/4(多子)",$M689*参照!$I$4,IF(AJ689="1/4(工･農)",$M689*参照!$I$7,IF(AJ689="3/3(多子)",$M689*参照!$I$4,IF(AJ689="2/3(多子)",$M689*参照!$I$4,IF(AJ689="1/3(多子)",$M689*参照!$I$4,IF(AJ689="多子世帯",$M689*参照!$I$4,IF(AJ689="対象外",0))))))))))</f>
        <v>0</v>
      </c>
      <c r="CI689" s="454" t="b">
        <f>IF(AK689="3/3",$M689*参照!$I$4,IF(AK689="2/3",$M689*参照!$I$5,IF(AK689="1/3",$M689*参照!$I$6,IF(AK689="1/4(多子)",$M689*参照!$I$4,IF(AK689="1/4(工･農)",$M689*参照!$I$7,IF(AK689="3/3(多子)",$M689*参照!$I$4,IF(AK689="2/3(多子)",$M689*参照!$I$4,IF(AK689="1/3(多子)",$M689*参照!$I$4,IF(AK689="多子世帯",$M689*参照!$I$4,IF(AK689="対象外",0))))))))))</f>
        <v>0</v>
      </c>
      <c r="CJ689" s="454" t="b">
        <f>IF(AL689="3/3",$M689*参照!$I$4,IF(AL689="2/3",$M689*参照!$I$5,IF(AL689="1/3",$M689*参照!$I$6,IF(AL689="1/4(多子)",$M689*参照!$I$4,IF(AL689="1/4(工･農)",$M689*参照!$I$7,IF(AL689="3/3(多子)",$M689*参照!$I$4,IF(AL689="2/3(多子)",$M689*参照!$I$4,IF(AL689="1/3(多子)",$M689*参照!$I$4,IF(AL689="多子世帯",$M689*参照!$I$4,IF(AL689="対象外",0))))))))))</f>
        <v>0</v>
      </c>
      <c r="CK689" s="454" t="b">
        <f>IF(AM689="3/3",$M689*参照!$I$4,IF(AM689="2/3",$M689*参照!$I$5,IF(AM689="1/3",$M689*参照!$I$6,IF(AM689="1/4(多子)",$M689*参照!$I$4,IF(AM689="1/4(工･農)",$M689*参照!$I$7,IF(AM689="3/3(多子)",$M689*参照!$I$4,IF(AM689="2/3(多子)",$M689*参照!$I$4,IF(AM689="1/3(多子)",$M689*参照!$I$4,IF(AM689="多子世帯",$M689*参照!$I$4,IF(AM689="対象外",0))))))))))</f>
        <v>0</v>
      </c>
      <c r="CL689" s="454" t="b">
        <f>IF(AN689="3/3",$M689*参照!$I$4,IF(AN689="2/3",$M689*参照!$I$5,IF(AN689="1/3",$M689*参照!$I$6,IF(AN689="1/4(多子)",$M689*参照!$I$4,IF(AN689="1/4(工･農)",$M689*参照!$I$7,IF(AN689="3/3(多子)",$M689*参照!$I$4,IF(AN689="2/3(多子)",$M689*参照!$I$4,IF(AN689="1/3(多子)",$M689*参照!$I$4,IF(AN689="多子世帯",$M689*参照!$I$4,IF(AN689="対象外",0))))))))))</f>
        <v>0</v>
      </c>
      <c r="CM689" s="454" t="b">
        <f>IF(AO689="3/3",$M689*参照!$I$4,IF(AO689="2/3",$M689*参照!$I$5,IF(AO689="1/3",$M689*参照!$I$6,IF(AO689="1/4(多子)",$M689*参照!$I$4,IF(AO689="1/4(工･農)",$M689*参照!$I$7,IF(AO689="3/3(多子)",$M689*参照!$I$4,IF(AO689="2/3(多子)",$M689*参照!$I$4,IF(AO689="1/3(多子)",$M689*参照!$I$4,IF(AO689="多子世帯",$M689*参照!$I$4,IF(AO689="対象外",0))))))))))</f>
        <v>0</v>
      </c>
      <c r="CN689" s="454" t="b">
        <f>IF(AP689="3/3",$M689*参照!$I$4,IF(AP689="2/3",$M689*参照!$I$5,IF(AP689="1/3",$M689*参照!$I$6,IF(AP689="1/4(多子)",$M689*参照!$I$4,IF(AP689="1/4(工･農)",$M689*参照!$I$7,IF(AP689="3/3(多子)",$M689*参照!$I$4,IF(AP689="2/3(多子)",$M689*参照!$I$4,IF(AP689="1/3(多子)",$M689*参照!$I$4,IF(AP689="多子世帯",$M689*参照!$I$4,IF(AP689="対象外",0))))))))))</f>
        <v>0</v>
      </c>
      <c r="CO689" s="454" t="b">
        <f>IF(AQ689="3/3",$M689*参照!$I$4,IF(AQ689="2/3",$M689*参照!$I$5,IF(AQ689="1/3",$M689*参照!$I$6,IF(AQ689="1/4(多子)",$M689*参照!$I$4,IF(AQ689="1/4(工･農)",$M689*参照!$I$7,IF(AQ689="3/3(多子)",$M689*参照!$I$4,IF(AQ689="2/3(多子)",$M689*参照!$I$4,IF(AQ689="1/3(多子)",$M689*参照!$I$4,IF(AQ689="多子世帯",$M689*参照!$I$4,IF(AQ689="対象外",0))))))))))</f>
        <v>0</v>
      </c>
      <c r="CP689" s="454" t="b">
        <f>IF(AR689="3/3",$M689*参照!$I$4,IF(AR689="2/3",$M689*参照!$I$5,IF(AR689="1/3",$M689*参照!$I$6,IF(AR689="1/4(多子)",$M689*参照!$I$4,IF(AR689="1/4(工･農)",$M689*参照!$I$7,IF(AR689="3/3(多子)",$M689*参照!$I$4,IF(AR689="2/3(多子)",$M689*参照!$I$4,IF(AR689="1/3(多子)",$M689*参照!$I$4,IF(AR689="多子世帯",$M689*参照!$I$4,IF(AR689="対象外",0))))))))))</f>
        <v>0</v>
      </c>
      <c r="CQ689" s="455" t="b">
        <f>IF(AS689="3/3",$M689*参照!$I$4,IF(AS689="2/3",$M689*参照!$I$5,IF(AS689="1/3",$M689*参照!$I$6,IF(AS689="1/4(多子)",$M689*参照!$I$4,IF(AS689="1/4(工･農)",$M689*参照!$I$7,IF(AS689="3/3(多子)",$M689*参照!$I$4,IF(AS689="2/3(多子)",$M689*参照!$I$4,IF(AS689="1/3(多子)",$M689*参照!$I$4,IF(AS689="多子世帯",$M689*参照!$I$4,IF(AS689="対象外",0))))))))))</f>
        <v>0</v>
      </c>
      <c r="CR689" s="456">
        <f t="shared" si="586"/>
        <v>0</v>
      </c>
      <c r="CS689" s="66"/>
      <c r="CT689" s="147"/>
      <c r="CU689" s="147"/>
      <c r="CV689" s="147"/>
      <c r="CW689" s="147"/>
      <c r="CX689" s="147"/>
      <c r="CY689" s="149"/>
      <c r="CZ689" s="100"/>
      <c r="DA689" s="147"/>
      <c r="DB689" s="147"/>
      <c r="DC689" s="147"/>
      <c r="DD689" s="147"/>
      <c r="DE689" s="147"/>
      <c r="DF689" s="148">
        <f t="shared" si="587"/>
        <v>0</v>
      </c>
      <c r="DG689" s="77">
        <f>IF(CD689=0,0,(ROUNDUP(O689*(BU689*参照!$C$5+BV689*参照!$C$6+BW689*参照!$C$7+BX689*参照!$C$8+BY689*参照!$C$9+BZ689*参照!$C$10+CA689*参照!$C$11+CB689*参照!$C$12+CC689*参照!$C$13)/CD689,-2)))</f>
        <v>0</v>
      </c>
      <c r="DH689" s="136" t="str">
        <f t="shared" si="558"/>
        <v>B</v>
      </c>
    </row>
    <row r="690" spans="1:112" ht="14.4">
      <c r="A690" s="138">
        <v>649</v>
      </c>
      <c r="B690" s="354"/>
      <c r="C690" s="355"/>
      <c r="D690" s="213"/>
      <c r="E690" s="213"/>
      <c r="F690" s="185"/>
      <c r="G690" s="213"/>
      <c r="H690" s="355"/>
      <c r="I690" s="237">
        <v>0</v>
      </c>
      <c r="J690" s="236">
        <f t="shared" si="559"/>
        <v>0</v>
      </c>
      <c r="K690" s="387">
        <f>IF(D690="昼間",参照!$E$4,IF(D690="夜間等",参照!$E$5,IF(D690="通信",参照!$E$6,0)))</f>
        <v>0</v>
      </c>
      <c r="L690" s="240">
        <f t="shared" si="560"/>
        <v>0</v>
      </c>
      <c r="M690" s="241">
        <f t="shared" si="561"/>
        <v>0</v>
      </c>
      <c r="N690" s="238"/>
      <c r="O690" s="238">
        <f t="shared" si="562"/>
        <v>0</v>
      </c>
      <c r="P690" s="389">
        <v>0</v>
      </c>
      <c r="Q690" s="392">
        <f>IF(D690="昼間",参照!$F$4,IF(D690="夜間等",参照!$F$5,IF(D690="通信",参照!$F$6,0)))</f>
        <v>0</v>
      </c>
      <c r="R690" s="240">
        <f t="shared" si="563"/>
        <v>0</v>
      </c>
      <c r="S690" s="214"/>
      <c r="T690" s="384">
        <f t="shared" si="564"/>
        <v>0</v>
      </c>
      <c r="U690" s="382">
        <f t="shared" si="565"/>
        <v>0</v>
      </c>
      <c r="V690" s="380">
        <f t="shared" si="566"/>
        <v>0</v>
      </c>
      <c r="W690" s="378">
        <f t="shared" si="567"/>
        <v>0</v>
      </c>
      <c r="X690" s="386" t="str">
        <f t="shared" si="537"/>
        <v>0</v>
      </c>
      <c r="Y690" s="379">
        <f t="shared" si="568"/>
        <v>0</v>
      </c>
      <c r="Z690" s="441"/>
      <c r="AA690" s="441"/>
      <c r="AB690" s="445">
        <f t="shared" si="569"/>
        <v>0</v>
      </c>
      <c r="AC690" s="356">
        <f t="shared" si="570"/>
        <v>0</v>
      </c>
      <c r="AD690" s="123">
        <f t="shared" si="538"/>
        <v>0</v>
      </c>
      <c r="AE690" s="123">
        <f t="shared" si="539"/>
        <v>0</v>
      </c>
      <c r="AF690" s="183"/>
      <c r="AG690" s="32"/>
      <c r="AH690" s="97"/>
      <c r="AI690" s="33"/>
      <c r="AJ690" s="97"/>
      <c r="AK690" s="33"/>
      <c r="AL690" s="97"/>
      <c r="AM690" s="98"/>
      <c r="AN690" s="99"/>
      <c r="AO690" s="147"/>
      <c r="AP690" s="147"/>
      <c r="AQ690" s="147"/>
      <c r="AR690" s="147"/>
      <c r="AS690" s="33"/>
      <c r="AT690" s="308">
        <f t="shared" si="540"/>
        <v>0</v>
      </c>
      <c r="AU690" s="295">
        <f t="shared" si="541"/>
        <v>0</v>
      </c>
      <c r="AV690" s="295">
        <f t="shared" si="542"/>
        <v>0</v>
      </c>
      <c r="AW690" s="295">
        <f t="shared" si="543"/>
        <v>0</v>
      </c>
      <c r="AX690" s="295">
        <f t="shared" si="544"/>
        <v>0</v>
      </c>
      <c r="AY690" s="295">
        <f t="shared" si="545"/>
        <v>0</v>
      </c>
      <c r="AZ690" s="295">
        <f t="shared" si="546"/>
        <v>0</v>
      </c>
      <c r="BA690" s="295">
        <f t="shared" si="547"/>
        <v>0</v>
      </c>
      <c r="BB690" s="310">
        <f t="shared" si="548"/>
        <v>0</v>
      </c>
      <c r="BC690" s="308">
        <f t="shared" si="549"/>
        <v>0</v>
      </c>
      <c r="BD690" s="308">
        <f t="shared" si="550"/>
        <v>0</v>
      </c>
      <c r="BE690" s="295">
        <f t="shared" si="551"/>
        <v>0</v>
      </c>
      <c r="BF690" s="308">
        <f t="shared" si="552"/>
        <v>0</v>
      </c>
      <c r="BG690" s="295">
        <f t="shared" si="553"/>
        <v>0</v>
      </c>
      <c r="BH690" s="308">
        <f t="shared" si="554"/>
        <v>0</v>
      </c>
      <c r="BI690" s="295">
        <f t="shared" si="555"/>
        <v>0</v>
      </c>
      <c r="BJ690" s="295">
        <f t="shared" si="556"/>
        <v>0</v>
      </c>
      <c r="BK690" s="310">
        <f t="shared" si="557"/>
        <v>0</v>
      </c>
      <c r="BL690" s="317">
        <f t="shared" si="571"/>
        <v>0</v>
      </c>
      <c r="BM690" s="299">
        <f t="shared" si="571"/>
        <v>0</v>
      </c>
      <c r="BN690" s="299">
        <f t="shared" si="572"/>
        <v>0</v>
      </c>
      <c r="BO690" s="299">
        <f t="shared" si="571"/>
        <v>0</v>
      </c>
      <c r="BP690" s="299">
        <f t="shared" si="573"/>
        <v>0</v>
      </c>
      <c r="BQ690" s="299">
        <f t="shared" si="571"/>
        <v>0</v>
      </c>
      <c r="BR690" s="299">
        <f t="shared" si="574"/>
        <v>0</v>
      </c>
      <c r="BS690" s="299">
        <f t="shared" si="575"/>
        <v>0</v>
      </c>
      <c r="BT690" s="318">
        <f t="shared" si="575"/>
        <v>0</v>
      </c>
      <c r="BU690" s="450">
        <f t="shared" si="576"/>
        <v>0</v>
      </c>
      <c r="BV690" s="451">
        <f t="shared" si="577"/>
        <v>0</v>
      </c>
      <c r="BW690" s="451">
        <f t="shared" si="578"/>
        <v>0</v>
      </c>
      <c r="BX690" s="451">
        <f t="shared" si="579"/>
        <v>0</v>
      </c>
      <c r="BY690" s="451">
        <f t="shared" si="580"/>
        <v>0</v>
      </c>
      <c r="BZ690" s="451">
        <f t="shared" si="581"/>
        <v>0</v>
      </c>
      <c r="CA690" s="451">
        <f t="shared" si="582"/>
        <v>0</v>
      </c>
      <c r="CB690" s="451">
        <f t="shared" si="583"/>
        <v>0</v>
      </c>
      <c r="CC690" s="451">
        <f t="shared" si="584"/>
        <v>0</v>
      </c>
      <c r="CD690" s="452">
        <f t="shared" si="585"/>
        <v>0</v>
      </c>
      <c r="CE690" s="453">
        <f>IF($AF690="3/3",$R690*参照!$J$4,IF($AF690="2/3",$R690*参照!$J$5,IF($AF690="1/3",$R690*参照!$J$6,IF($AF690="1/4(多子)",$R690*参照!$J$4,IF($AF690="1/4(工･農)",$R690*参照!$J$7,IF($AF690="3/3(多子)",$R690*参照!$J$4,IF($AF690="2/3(多子)",$R690*参照!$J$4,IF($AF690="1/3(多子)",$R690*参照!$J$4,IF($AF690="多子世帯",$R690*参照!$J$4,)))))))))</f>
        <v>0</v>
      </c>
      <c r="CF690" s="454" t="b">
        <f>IF(AH690="3/3",$M690*参照!$I$4,IF(AH690="2/3",$M690*参照!$I$5,IF(AH690="1/3",$M690*参照!$I$6,IF(AH690="1/4(多子)",$M690*参照!$I$4,IF(AH690="1/4(工･農)",$M690*参照!$I$7,IF(AH690="3/3(多子)",$M690*参照!$I$4,IF(AH690="2/3(多子)",$M690*参照!$I$4,IF(AH690="1/3(多子)",$M690*参照!$I$4,IF(AH690="多子世帯",$M690*参照!$I$4,IF(AH690="対象外",0))))))))))</f>
        <v>0</v>
      </c>
      <c r="CG690" s="454" t="b">
        <f>IF(AI690="3/3",$M690*参照!$I$4,IF(AI690="2/3",$M690*参照!$I$5,IF(AI690="1/3",$M690*参照!$I$6,IF(AI690="1/4(多子)",$M690*参照!$I$4,IF(AI690="1/4(工･農)",$M690*参照!$I$7,IF(AI690="3/3(多子)",$M690*参照!$I$4,IF(AI690="2/3(多子)",$M690*参照!$I$4,IF(AI690="1/3(多子)",$M690*参照!$I$4,IF(AI690="多子世帯",$M690*参照!$I$4,IF(AI690="対象外",0))))))))))</f>
        <v>0</v>
      </c>
      <c r="CH690" s="454" t="b">
        <f>IF(AJ690="3/3",$M690*参照!$I$4,IF(AJ690="2/3",$M690*参照!$I$5,IF(AJ690="1/3",$M690*参照!$I$6,IF(AJ690="1/4(多子)",$M690*参照!$I$4,IF(AJ690="1/4(工･農)",$M690*参照!$I$7,IF(AJ690="3/3(多子)",$M690*参照!$I$4,IF(AJ690="2/3(多子)",$M690*参照!$I$4,IF(AJ690="1/3(多子)",$M690*参照!$I$4,IF(AJ690="多子世帯",$M690*参照!$I$4,IF(AJ690="対象外",0))))))))))</f>
        <v>0</v>
      </c>
      <c r="CI690" s="454" t="b">
        <f>IF(AK690="3/3",$M690*参照!$I$4,IF(AK690="2/3",$M690*参照!$I$5,IF(AK690="1/3",$M690*参照!$I$6,IF(AK690="1/4(多子)",$M690*参照!$I$4,IF(AK690="1/4(工･農)",$M690*参照!$I$7,IF(AK690="3/3(多子)",$M690*参照!$I$4,IF(AK690="2/3(多子)",$M690*参照!$I$4,IF(AK690="1/3(多子)",$M690*参照!$I$4,IF(AK690="多子世帯",$M690*参照!$I$4,IF(AK690="対象外",0))))))))))</f>
        <v>0</v>
      </c>
      <c r="CJ690" s="454" t="b">
        <f>IF(AL690="3/3",$M690*参照!$I$4,IF(AL690="2/3",$M690*参照!$I$5,IF(AL690="1/3",$M690*参照!$I$6,IF(AL690="1/4(多子)",$M690*参照!$I$4,IF(AL690="1/4(工･農)",$M690*参照!$I$7,IF(AL690="3/3(多子)",$M690*参照!$I$4,IF(AL690="2/3(多子)",$M690*参照!$I$4,IF(AL690="1/3(多子)",$M690*参照!$I$4,IF(AL690="多子世帯",$M690*参照!$I$4,IF(AL690="対象外",0))))))))))</f>
        <v>0</v>
      </c>
      <c r="CK690" s="454" t="b">
        <f>IF(AM690="3/3",$M690*参照!$I$4,IF(AM690="2/3",$M690*参照!$I$5,IF(AM690="1/3",$M690*参照!$I$6,IF(AM690="1/4(多子)",$M690*参照!$I$4,IF(AM690="1/4(工･農)",$M690*参照!$I$7,IF(AM690="3/3(多子)",$M690*参照!$I$4,IF(AM690="2/3(多子)",$M690*参照!$I$4,IF(AM690="1/3(多子)",$M690*参照!$I$4,IF(AM690="多子世帯",$M690*参照!$I$4,IF(AM690="対象外",0))))))))))</f>
        <v>0</v>
      </c>
      <c r="CL690" s="454" t="b">
        <f>IF(AN690="3/3",$M690*参照!$I$4,IF(AN690="2/3",$M690*参照!$I$5,IF(AN690="1/3",$M690*参照!$I$6,IF(AN690="1/4(多子)",$M690*参照!$I$4,IF(AN690="1/4(工･農)",$M690*参照!$I$7,IF(AN690="3/3(多子)",$M690*参照!$I$4,IF(AN690="2/3(多子)",$M690*参照!$I$4,IF(AN690="1/3(多子)",$M690*参照!$I$4,IF(AN690="多子世帯",$M690*参照!$I$4,IF(AN690="対象外",0))))))))))</f>
        <v>0</v>
      </c>
      <c r="CM690" s="454" t="b">
        <f>IF(AO690="3/3",$M690*参照!$I$4,IF(AO690="2/3",$M690*参照!$I$5,IF(AO690="1/3",$M690*参照!$I$6,IF(AO690="1/4(多子)",$M690*参照!$I$4,IF(AO690="1/4(工･農)",$M690*参照!$I$7,IF(AO690="3/3(多子)",$M690*参照!$I$4,IF(AO690="2/3(多子)",$M690*参照!$I$4,IF(AO690="1/3(多子)",$M690*参照!$I$4,IF(AO690="多子世帯",$M690*参照!$I$4,IF(AO690="対象外",0))))))))))</f>
        <v>0</v>
      </c>
      <c r="CN690" s="454" t="b">
        <f>IF(AP690="3/3",$M690*参照!$I$4,IF(AP690="2/3",$M690*参照!$I$5,IF(AP690="1/3",$M690*参照!$I$6,IF(AP690="1/4(多子)",$M690*参照!$I$4,IF(AP690="1/4(工･農)",$M690*参照!$I$7,IF(AP690="3/3(多子)",$M690*参照!$I$4,IF(AP690="2/3(多子)",$M690*参照!$I$4,IF(AP690="1/3(多子)",$M690*参照!$I$4,IF(AP690="多子世帯",$M690*参照!$I$4,IF(AP690="対象外",0))))))))))</f>
        <v>0</v>
      </c>
      <c r="CO690" s="454" t="b">
        <f>IF(AQ690="3/3",$M690*参照!$I$4,IF(AQ690="2/3",$M690*参照!$I$5,IF(AQ690="1/3",$M690*参照!$I$6,IF(AQ690="1/4(多子)",$M690*参照!$I$4,IF(AQ690="1/4(工･農)",$M690*参照!$I$7,IF(AQ690="3/3(多子)",$M690*参照!$I$4,IF(AQ690="2/3(多子)",$M690*参照!$I$4,IF(AQ690="1/3(多子)",$M690*参照!$I$4,IF(AQ690="多子世帯",$M690*参照!$I$4,IF(AQ690="対象外",0))))))))))</f>
        <v>0</v>
      </c>
      <c r="CP690" s="454" t="b">
        <f>IF(AR690="3/3",$M690*参照!$I$4,IF(AR690="2/3",$M690*参照!$I$5,IF(AR690="1/3",$M690*参照!$I$6,IF(AR690="1/4(多子)",$M690*参照!$I$4,IF(AR690="1/4(工･農)",$M690*参照!$I$7,IF(AR690="3/3(多子)",$M690*参照!$I$4,IF(AR690="2/3(多子)",$M690*参照!$I$4,IF(AR690="1/3(多子)",$M690*参照!$I$4,IF(AR690="多子世帯",$M690*参照!$I$4,IF(AR690="対象外",0))))))))))</f>
        <v>0</v>
      </c>
      <c r="CQ690" s="455" t="b">
        <f>IF(AS690="3/3",$M690*参照!$I$4,IF(AS690="2/3",$M690*参照!$I$5,IF(AS690="1/3",$M690*参照!$I$6,IF(AS690="1/4(多子)",$M690*参照!$I$4,IF(AS690="1/4(工･農)",$M690*参照!$I$7,IF(AS690="3/3(多子)",$M690*参照!$I$4,IF(AS690="2/3(多子)",$M690*参照!$I$4,IF(AS690="1/3(多子)",$M690*参照!$I$4,IF(AS690="多子世帯",$M690*参照!$I$4,IF(AS690="対象外",0))))))))))</f>
        <v>0</v>
      </c>
      <c r="CR690" s="456">
        <f t="shared" si="586"/>
        <v>0</v>
      </c>
      <c r="CS690" s="66"/>
      <c r="CT690" s="147"/>
      <c r="CU690" s="147"/>
      <c r="CV690" s="147"/>
      <c r="CW690" s="147"/>
      <c r="CX690" s="147"/>
      <c r="CY690" s="149"/>
      <c r="CZ690" s="100"/>
      <c r="DA690" s="147"/>
      <c r="DB690" s="147"/>
      <c r="DC690" s="147"/>
      <c r="DD690" s="147"/>
      <c r="DE690" s="147"/>
      <c r="DF690" s="148">
        <f t="shared" si="587"/>
        <v>0</v>
      </c>
      <c r="DG690" s="77">
        <f>IF(CD690=0,0,(ROUNDUP(O690*(BU690*参照!$C$5+BV690*参照!$C$6+BW690*参照!$C$7+BX690*参照!$C$8+BY690*参照!$C$9+BZ690*参照!$C$10+CA690*参照!$C$11+CB690*参照!$C$12+CC690*参照!$C$13)/CD690,-2)))</f>
        <v>0</v>
      </c>
      <c r="DH690" s="136" t="str">
        <f t="shared" si="558"/>
        <v>B</v>
      </c>
    </row>
    <row r="691" spans="1:112" ht="14.4">
      <c r="A691" s="138">
        <v>650</v>
      </c>
      <c r="B691" s="354"/>
      <c r="C691" s="355"/>
      <c r="D691" s="213"/>
      <c r="E691" s="213"/>
      <c r="F691" s="185"/>
      <c r="G691" s="213"/>
      <c r="H691" s="355"/>
      <c r="I691" s="237">
        <v>0</v>
      </c>
      <c r="J691" s="236">
        <f t="shared" si="559"/>
        <v>0</v>
      </c>
      <c r="K691" s="387">
        <f>IF(D691="昼間",参照!$E$4,IF(D691="夜間等",参照!$E$5,IF(D691="通信",参照!$E$6,0)))</f>
        <v>0</v>
      </c>
      <c r="L691" s="240">
        <f t="shared" si="560"/>
        <v>0</v>
      </c>
      <c r="M691" s="241">
        <f t="shared" si="561"/>
        <v>0</v>
      </c>
      <c r="N691" s="238"/>
      <c r="O691" s="238">
        <f t="shared" si="562"/>
        <v>0</v>
      </c>
      <c r="P691" s="389">
        <v>0</v>
      </c>
      <c r="Q691" s="392">
        <f>IF(D691="昼間",参照!$F$4,IF(D691="夜間等",参照!$F$5,IF(D691="通信",参照!$F$6,0)))</f>
        <v>0</v>
      </c>
      <c r="R691" s="240">
        <f t="shared" si="563"/>
        <v>0</v>
      </c>
      <c r="S691" s="214"/>
      <c r="T691" s="384">
        <f t="shared" si="564"/>
        <v>0</v>
      </c>
      <c r="U691" s="382">
        <f t="shared" si="565"/>
        <v>0</v>
      </c>
      <c r="V691" s="380">
        <f t="shared" si="566"/>
        <v>0</v>
      </c>
      <c r="W691" s="378">
        <f t="shared" si="567"/>
        <v>0</v>
      </c>
      <c r="X691" s="386" t="str">
        <f t="shared" si="537"/>
        <v>0</v>
      </c>
      <c r="Y691" s="379">
        <f t="shared" si="568"/>
        <v>0</v>
      </c>
      <c r="Z691" s="441"/>
      <c r="AA691" s="441"/>
      <c r="AB691" s="445">
        <f t="shared" si="569"/>
        <v>0</v>
      </c>
      <c r="AC691" s="356">
        <f t="shared" si="570"/>
        <v>0</v>
      </c>
      <c r="AD691" s="123">
        <f t="shared" si="538"/>
        <v>0</v>
      </c>
      <c r="AE691" s="123">
        <f t="shared" si="539"/>
        <v>0</v>
      </c>
      <c r="AF691" s="183"/>
      <c r="AG691" s="32"/>
      <c r="AH691" s="97"/>
      <c r="AI691" s="33"/>
      <c r="AJ691" s="97"/>
      <c r="AK691" s="33"/>
      <c r="AL691" s="97"/>
      <c r="AM691" s="98"/>
      <c r="AN691" s="99"/>
      <c r="AO691" s="147"/>
      <c r="AP691" s="147"/>
      <c r="AQ691" s="147"/>
      <c r="AR691" s="147"/>
      <c r="AS691" s="33"/>
      <c r="AT691" s="308">
        <f t="shared" si="540"/>
        <v>0</v>
      </c>
      <c r="AU691" s="295">
        <f t="shared" si="541"/>
        <v>0</v>
      </c>
      <c r="AV691" s="295">
        <f t="shared" si="542"/>
        <v>0</v>
      </c>
      <c r="AW691" s="295">
        <f t="shared" si="543"/>
        <v>0</v>
      </c>
      <c r="AX691" s="295">
        <f t="shared" si="544"/>
        <v>0</v>
      </c>
      <c r="AY691" s="295">
        <f t="shared" si="545"/>
        <v>0</v>
      </c>
      <c r="AZ691" s="295">
        <f t="shared" si="546"/>
        <v>0</v>
      </c>
      <c r="BA691" s="295">
        <f t="shared" si="547"/>
        <v>0</v>
      </c>
      <c r="BB691" s="310">
        <f t="shared" si="548"/>
        <v>0</v>
      </c>
      <c r="BC691" s="308">
        <f t="shared" si="549"/>
        <v>0</v>
      </c>
      <c r="BD691" s="308">
        <f t="shared" si="550"/>
        <v>0</v>
      </c>
      <c r="BE691" s="295">
        <f t="shared" si="551"/>
        <v>0</v>
      </c>
      <c r="BF691" s="308">
        <f t="shared" si="552"/>
        <v>0</v>
      </c>
      <c r="BG691" s="295">
        <f t="shared" si="553"/>
        <v>0</v>
      </c>
      <c r="BH691" s="308">
        <f t="shared" si="554"/>
        <v>0</v>
      </c>
      <c r="BI691" s="295">
        <f t="shared" si="555"/>
        <v>0</v>
      </c>
      <c r="BJ691" s="295">
        <f t="shared" si="556"/>
        <v>0</v>
      </c>
      <c r="BK691" s="310">
        <f t="shared" si="557"/>
        <v>0</v>
      </c>
      <c r="BL691" s="317">
        <f t="shared" si="571"/>
        <v>0</v>
      </c>
      <c r="BM691" s="299">
        <f t="shared" si="571"/>
        <v>0</v>
      </c>
      <c r="BN691" s="299">
        <f t="shared" si="572"/>
        <v>0</v>
      </c>
      <c r="BO691" s="299">
        <f t="shared" si="571"/>
        <v>0</v>
      </c>
      <c r="BP691" s="299">
        <f t="shared" si="573"/>
        <v>0</v>
      </c>
      <c r="BQ691" s="299">
        <f t="shared" si="571"/>
        <v>0</v>
      </c>
      <c r="BR691" s="299">
        <f t="shared" si="574"/>
        <v>0</v>
      </c>
      <c r="BS691" s="299">
        <f t="shared" si="575"/>
        <v>0</v>
      </c>
      <c r="BT691" s="318">
        <f t="shared" si="575"/>
        <v>0</v>
      </c>
      <c r="BU691" s="450">
        <f t="shared" si="576"/>
        <v>0</v>
      </c>
      <c r="BV691" s="451">
        <f t="shared" si="577"/>
        <v>0</v>
      </c>
      <c r="BW691" s="451">
        <f t="shared" si="578"/>
        <v>0</v>
      </c>
      <c r="BX691" s="451">
        <f t="shared" si="579"/>
        <v>0</v>
      </c>
      <c r="BY691" s="451">
        <f t="shared" si="580"/>
        <v>0</v>
      </c>
      <c r="BZ691" s="451">
        <f t="shared" si="581"/>
        <v>0</v>
      </c>
      <c r="CA691" s="451">
        <f t="shared" si="582"/>
        <v>0</v>
      </c>
      <c r="CB691" s="451">
        <f t="shared" si="583"/>
        <v>0</v>
      </c>
      <c r="CC691" s="451">
        <f t="shared" si="584"/>
        <v>0</v>
      </c>
      <c r="CD691" s="452">
        <f t="shared" si="585"/>
        <v>0</v>
      </c>
      <c r="CE691" s="453">
        <f>IF($AF691="3/3",$R691*参照!$J$4,IF($AF691="2/3",$R691*参照!$J$5,IF($AF691="1/3",$R691*参照!$J$6,IF($AF691="1/4(多子)",$R691*参照!$J$4,IF($AF691="1/4(工･農)",$R691*参照!$J$7,IF($AF691="3/3(多子)",$R691*参照!$J$4,IF($AF691="2/3(多子)",$R691*参照!$J$4,IF($AF691="1/3(多子)",$R691*参照!$J$4,IF($AF691="多子世帯",$R691*参照!$J$4,)))))))))</f>
        <v>0</v>
      </c>
      <c r="CF691" s="454" t="b">
        <f>IF(AH691="3/3",$M691*参照!$I$4,IF(AH691="2/3",$M691*参照!$I$5,IF(AH691="1/3",$M691*参照!$I$6,IF(AH691="1/4(多子)",$M691*参照!$I$4,IF(AH691="1/4(工･農)",$M691*参照!$I$7,IF(AH691="3/3(多子)",$M691*参照!$I$4,IF(AH691="2/3(多子)",$M691*参照!$I$4,IF(AH691="1/3(多子)",$M691*参照!$I$4,IF(AH691="多子世帯",$M691*参照!$I$4,IF(AH691="対象外",0))))))))))</f>
        <v>0</v>
      </c>
      <c r="CG691" s="454" t="b">
        <f>IF(AI691="3/3",$M691*参照!$I$4,IF(AI691="2/3",$M691*参照!$I$5,IF(AI691="1/3",$M691*参照!$I$6,IF(AI691="1/4(多子)",$M691*参照!$I$4,IF(AI691="1/4(工･農)",$M691*参照!$I$7,IF(AI691="3/3(多子)",$M691*参照!$I$4,IF(AI691="2/3(多子)",$M691*参照!$I$4,IF(AI691="1/3(多子)",$M691*参照!$I$4,IF(AI691="多子世帯",$M691*参照!$I$4,IF(AI691="対象外",0))))))))))</f>
        <v>0</v>
      </c>
      <c r="CH691" s="454" t="b">
        <f>IF(AJ691="3/3",$M691*参照!$I$4,IF(AJ691="2/3",$M691*参照!$I$5,IF(AJ691="1/3",$M691*参照!$I$6,IF(AJ691="1/4(多子)",$M691*参照!$I$4,IF(AJ691="1/4(工･農)",$M691*参照!$I$7,IF(AJ691="3/3(多子)",$M691*参照!$I$4,IF(AJ691="2/3(多子)",$M691*参照!$I$4,IF(AJ691="1/3(多子)",$M691*参照!$I$4,IF(AJ691="多子世帯",$M691*参照!$I$4,IF(AJ691="対象外",0))))))))))</f>
        <v>0</v>
      </c>
      <c r="CI691" s="454" t="b">
        <f>IF(AK691="3/3",$M691*参照!$I$4,IF(AK691="2/3",$M691*参照!$I$5,IF(AK691="1/3",$M691*参照!$I$6,IF(AK691="1/4(多子)",$M691*参照!$I$4,IF(AK691="1/4(工･農)",$M691*参照!$I$7,IF(AK691="3/3(多子)",$M691*参照!$I$4,IF(AK691="2/3(多子)",$M691*参照!$I$4,IF(AK691="1/3(多子)",$M691*参照!$I$4,IF(AK691="多子世帯",$M691*参照!$I$4,IF(AK691="対象外",0))))))))))</f>
        <v>0</v>
      </c>
      <c r="CJ691" s="454" t="b">
        <f>IF(AL691="3/3",$M691*参照!$I$4,IF(AL691="2/3",$M691*参照!$I$5,IF(AL691="1/3",$M691*参照!$I$6,IF(AL691="1/4(多子)",$M691*参照!$I$4,IF(AL691="1/4(工･農)",$M691*参照!$I$7,IF(AL691="3/3(多子)",$M691*参照!$I$4,IF(AL691="2/3(多子)",$M691*参照!$I$4,IF(AL691="1/3(多子)",$M691*参照!$I$4,IF(AL691="多子世帯",$M691*参照!$I$4,IF(AL691="対象外",0))))))))))</f>
        <v>0</v>
      </c>
      <c r="CK691" s="454" t="b">
        <f>IF(AM691="3/3",$M691*参照!$I$4,IF(AM691="2/3",$M691*参照!$I$5,IF(AM691="1/3",$M691*参照!$I$6,IF(AM691="1/4(多子)",$M691*参照!$I$4,IF(AM691="1/4(工･農)",$M691*参照!$I$7,IF(AM691="3/3(多子)",$M691*参照!$I$4,IF(AM691="2/3(多子)",$M691*参照!$I$4,IF(AM691="1/3(多子)",$M691*参照!$I$4,IF(AM691="多子世帯",$M691*参照!$I$4,IF(AM691="対象外",0))))))))))</f>
        <v>0</v>
      </c>
      <c r="CL691" s="454" t="b">
        <f>IF(AN691="3/3",$M691*参照!$I$4,IF(AN691="2/3",$M691*参照!$I$5,IF(AN691="1/3",$M691*参照!$I$6,IF(AN691="1/4(多子)",$M691*参照!$I$4,IF(AN691="1/4(工･農)",$M691*参照!$I$7,IF(AN691="3/3(多子)",$M691*参照!$I$4,IF(AN691="2/3(多子)",$M691*参照!$I$4,IF(AN691="1/3(多子)",$M691*参照!$I$4,IF(AN691="多子世帯",$M691*参照!$I$4,IF(AN691="対象外",0))))))))))</f>
        <v>0</v>
      </c>
      <c r="CM691" s="454" t="b">
        <f>IF(AO691="3/3",$M691*参照!$I$4,IF(AO691="2/3",$M691*参照!$I$5,IF(AO691="1/3",$M691*参照!$I$6,IF(AO691="1/4(多子)",$M691*参照!$I$4,IF(AO691="1/4(工･農)",$M691*参照!$I$7,IF(AO691="3/3(多子)",$M691*参照!$I$4,IF(AO691="2/3(多子)",$M691*参照!$I$4,IF(AO691="1/3(多子)",$M691*参照!$I$4,IF(AO691="多子世帯",$M691*参照!$I$4,IF(AO691="対象外",0))))))))))</f>
        <v>0</v>
      </c>
      <c r="CN691" s="454" t="b">
        <f>IF(AP691="3/3",$M691*参照!$I$4,IF(AP691="2/3",$M691*参照!$I$5,IF(AP691="1/3",$M691*参照!$I$6,IF(AP691="1/4(多子)",$M691*参照!$I$4,IF(AP691="1/4(工･農)",$M691*参照!$I$7,IF(AP691="3/3(多子)",$M691*参照!$I$4,IF(AP691="2/3(多子)",$M691*参照!$I$4,IF(AP691="1/3(多子)",$M691*参照!$I$4,IF(AP691="多子世帯",$M691*参照!$I$4,IF(AP691="対象外",0))))))))))</f>
        <v>0</v>
      </c>
      <c r="CO691" s="454" t="b">
        <f>IF(AQ691="3/3",$M691*参照!$I$4,IF(AQ691="2/3",$M691*参照!$I$5,IF(AQ691="1/3",$M691*参照!$I$6,IF(AQ691="1/4(多子)",$M691*参照!$I$4,IF(AQ691="1/4(工･農)",$M691*参照!$I$7,IF(AQ691="3/3(多子)",$M691*参照!$I$4,IF(AQ691="2/3(多子)",$M691*参照!$I$4,IF(AQ691="1/3(多子)",$M691*参照!$I$4,IF(AQ691="多子世帯",$M691*参照!$I$4,IF(AQ691="対象外",0))))))))))</f>
        <v>0</v>
      </c>
      <c r="CP691" s="454" t="b">
        <f>IF(AR691="3/3",$M691*参照!$I$4,IF(AR691="2/3",$M691*参照!$I$5,IF(AR691="1/3",$M691*参照!$I$6,IF(AR691="1/4(多子)",$M691*参照!$I$4,IF(AR691="1/4(工･農)",$M691*参照!$I$7,IF(AR691="3/3(多子)",$M691*参照!$I$4,IF(AR691="2/3(多子)",$M691*参照!$I$4,IF(AR691="1/3(多子)",$M691*参照!$I$4,IF(AR691="多子世帯",$M691*参照!$I$4,IF(AR691="対象外",0))))))))))</f>
        <v>0</v>
      </c>
      <c r="CQ691" s="455" t="b">
        <f>IF(AS691="3/3",$M691*参照!$I$4,IF(AS691="2/3",$M691*参照!$I$5,IF(AS691="1/3",$M691*参照!$I$6,IF(AS691="1/4(多子)",$M691*参照!$I$4,IF(AS691="1/4(工･農)",$M691*参照!$I$7,IF(AS691="3/3(多子)",$M691*参照!$I$4,IF(AS691="2/3(多子)",$M691*参照!$I$4,IF(AS691="1/3(多子)",$M691*参照!$I$4,IF(AS691="多子世帯",$M691*参照!$I$4,IF(AS691="対象外",0))))))))))</f>
        <v>0</v>
      </c>
      <c r="CR691" s="456">
        <f t="shared" si="586"/>
        <v>0</v>
      </c>
      <c r="CS691" s="66"/>
      <c r="CT691" s="147"/>
      <c r="CU691" s="147"/>
      <c r="CV691" s="147"/>
      <c r="CW691" s="147"/>
      <c r="CX691" s="147"/>
      <c r="CY691" s="149"/>
      <c r="CZ691" s="100"/>
      <c r="DA691" s="147"/>
      <c r="DB691" s="147"/>
      <c r="DC691" s="147"/>
      <c r="DD691" s="147"/>
      <c r="DE691" s="147"/>
      <c r="DF691" s="148">
        <f t="shared" si="587"/>
        <v>0</v>
      </c>
      <c r="DG691" s="77">
        <f>IF(CD691=0,0,(ROUNDUP(O691*(BU691*参照!$C$5+BV691*参照!$C$6+BW691*参照!$C$7+BX691*参照!$C$8+BY691*参照!$C$9+BZ691*参照!$C$10+CA691*参照!$C$11+CB691*参照!$C$12+CC691*参照!$C$13)/CD691,-2)))</f>
        <v>0</v>
      </c>
      <c r="DH691" s="136" t="str">
        <f t="shared" si="558"/>
        <v>B</v>
      </c>
    </row>
    <row r="692" spans="1:112" ht="14.4">
      <c r="A692" s="138">
        <v>651</v>
      </c>
      <c r="B692" s="354"/>
      <c r="C692" s="355"/>
      <c r="D692" s="213"/>
      <c r="E692" s="213"/>
      <c r="F692" s="185"/>
      <c r="G692" s="213"/>
      <c r="H692" s="355"/>
      <c r="I692" s="237">
        <v>0</v>
      </c>
      <c r="J692" s="236">
        <f t="shared" si="559"/>
        <v>0</v>
      </c>
      <c r="K692" s="387">
        <f>IF(D692="昼間",参照!$E$4,IF(D692="夜間等",参照!$E$5,IF(D692="通信",参照!$E$6,0)))</f>
        <v>0</v>
      </c>
      <c r="L692" s="240">
        <f t="shared" si="560"/>
        <v>0</v>
      </c>
      <c r="M692" s="241">
        <f t="shared" si="561"/>
        <v>0</v>
      </c>
      <c r="N692" s="238"/>
      <c r="O692" s="238">
        <f t="shared" si="562"/>
        <v>0</v>
      </c>
      <c r="P692" s="389">
        <v>0</v>
      </c>
      <c r="Q692" s="392">
        <f>IF(D692="昼間",参照!$F$4,IF(D692="夜間等",参照!$F$5,IF(D692="通信",参照!$F$6,0)))</f>
        <v>0</v>
      </c>
      <c r="R692" s="240">
        <f t="shared" si="563"/>
        <v>0</v>
      </c>
      <c r="S692" s="214"/>
      <c r="T692" s="384">
        <f t="shared" si="564"/>
        <v>0</v>
      </c>
      <c r="U692" s="382">
        <f t="shared" si="565"/>
        <v>0</v>
      </c>
      <c r="V692" s="380">
        <f t="shared" si="566"/>
        <v>0</v>
      </c>
      <c r="W692" s="378">
        <f t="shared" si="567"/>
        <v>0</v>
      </c>
      <c r="X692" s="386" t="str">
        <f t="shared" si="537"/>
        <v>0</v>
      </c>
      <c r="Y692" s="379">
        <f t="shared" si="568"/>
        <v>0</v>
      </c>
      <c r="Z692" s="441"/>
      <c r="AA692" s="441"/>
      <c r="AB692" s="445">
        <f t="shared" si="569"/>
        <v>0</v>
      </c>
      <c r="AC692" s="356">
        <f t="shared" si="570"/>
        <v>0</v>
      </c>
      <c r="AD692" s="123">
        <f t="shared" si="538"/>
        <v>0</v>
      </c>
      <c r="AE692" s="123">
        <f t="shared" si="539"/>
        <v>0</v>
      </c>
      <c r="AF692" s="183"/>
      <c r="AG692" s="32"/>
      <c r="AH692" s="97"/>
      <c r="AI692" s="33"/>
      <c r="AJ692" s="97"/>
      <c r="AK692" s="33"/>
      <c r="AL692" s="97"/>
      <c r="AM692" s="98"/>
      <c r="AN692" s="99"/>
      <c r="AO692" s="147"/>
      <c r="AP692" s="147"/>
      <c r="AQ692" s="147"/>
      <c r="AR692" s="147"/>
      <c r="AS692" s="33"/>
      <c r="AT692" s="308">
        <f t="shared" si="540"/>
        <v>0</v>
      </c>
      <c r="AU692" s="295">
        <f t="shared" si="541"/>
        <v>0</v>
      </c>
      <c r="AV692" s="295">
        <f t="shared" si="542"/>
        <v>0</v>
      </c>
      <c r="AW692" s="295">
        <f t="shared" si="543"/>
        <v>0</v>
      </c>
      <c r="AX692" s="295">
        <f t="shared" si="544"/>
        <v>0</v>
      </c>
      <c r="AY692" s="295">
        <f t="shared" si="545"/>
        <v>0</v>
      </c>
      <c r="AZ692" s="295">
        <f t="shared" si="546"/>
        <v>0</v>
      </c>
      <c r="BA692" s="295">
        <f t="shared" si="547"/>
        <v>0</v>
      </c>
      <c r="BB692" s="310">
        <f t="shared" si="548"/>
        <v>0</v>
      </c>
      <c r="BC692" s="308">
        <f t="shared" si="549"/>
        <v>0</v>
      </c>
      <c r="BD692" s="308">
        <f t="shared" si="550"/>
        <v>0</v>
      </c>
      <c r="BE692" s="295">
        <f t="shared" si="551"/>
        <v>0</v>
      </c>
      <c r="BF692" s="308">
        <f t="shared" si="552"/>
        <v>0</v>
      </c>
      <c r="BG692" s="295">
        <f t="shared" si="553"/>
        <v>0</v>
      </c>
      <c r="BH692" s="308">
        <f t="shared" si="554"/>
        <v>0</v>
      </c>
      <c r="BI692" s="295">
        <f t="shared" si="555"/>
        <v>0</v>
      </c>
      <c r="BJ692" s="295">
        <f t="shared" si="556"/>
        <v>0</v>
      </c>
      <c r="BK692" s="310">
        <f t="shared" si="557"/>
        <v>0</v>
      </c>
      <c r="BL692" s="317">
        <f t="shared" si="571"/>
        <v>0</v>
      </c>
      <c r="BM692" s="299">
        <f t="shared" si="571"/>
        <v>0</v>
      </c>
      <c r="BN692" s="299">
        <f t="shared" si="572"/>
        <v>0</v>
      </c>
      <c r="BO692" s="299">
        <f t="shared" si="571"/>
        <v>0</v>
      </c>
      <c r="BP692" s="299">
        <f t="shared" si="573"/>
        <v>0</v>
      </c>
      <c r="BQ692" s="299">
        <f t="shared" si="571"/>
        <v>0</v>
      </c>
      <c r="BR692" s="299">
        <f t="shared" si="574"/>
        <v>0</v>
      </c>
      <c r="BS692" s="299">
        <f t="shared" si="575"/>
        <v>0</v>
      </c>
      <c r="BT692" s="318">
        <f t="shared" si="575"/>
        <v>0</v>
      </c>
      <c r="BU692" s="450">
        <f t="shared" si="576"/>
        <v>0</v>
      </c>
      <c r="BV692" s="451">
        <f t="shared" si="577"/>
        <v>0</v>
      </c>
      <c r="BW692" s="451">
        <f t="shared" si="578"/>
        <v>0</v>
      </c>
      <c r="BX692" s="451">
        <f t="shared" si="579"/>
        <v>0</v>
      </c>
      <c r="BY692" s="451">
        <f t="shared" si="580"/>
        <v>0</v>
      </c>
      <c r="BZ692" s="451">
        <f t="shared" si="581"/>
        <v>0</v>
      </c>
      <c r="CA692" s="451">
        <f t="shared" si="582"/>
        <v>0</v>
      </c>
      <c r="CB692" s="451">
        <f t="shared" si="583"/>
        <v>0</v>
      </c>
      <c r="CC692" s="451">
        <f t="shared" si="584"/>
        <v>0</v>
      </c>
      <c r="CD692" s="452">
        <f t="shared" si="585"/>
        <v>0</v>
      </c>
      <c r="CE692" s="453">
        <f>IF($AF692="3/3",$R692*参照!$J$4,IF($AF692="2/3",$R692*参照!$J$5,IF($AF692="1/3",$R692*参照!$J$6,IF($AF692="1/4(多子)",$R692*参照!$J$4,IF($AF692="1/4(工･農)",$R692*参照!$J$7,IF($AF692="3/3(多子)",$R692*参照!$J$4,IF($AF692="2/3(多子)",$R692*参照!$J$4,IF($AF692="1/3(多子)",$R692*参照!$J$4,IF($AF692="多子世帯",$R692*参照!$J$4,)))))))))</f>
        <v>0</v>
      </c>
      <c r="CF692" s="454" t="b">
        <f>IF(AH692="3/3",$M692*参照!$I$4,IF(AH692="2/3",$M692*参照!$I$5,IF(AH692="1/3",$M692*参照!$I$6,IF(AH692="1/4(多子)",$M692*参照!$I$4,IF(AH692="1/4(工･農)",$M692*参照!$I$7,IF(AH692="3/3(多子)",$M692*参照!$I$4,IF(AH692="2/3(多子)",$M692*参照!$I$4,IF(AH692="1/3(多子)",$M692*参照!$I$4,IF(AH692="多子世帯",$M692*参照!$I$4,IF(AH692="対象外",0))))))))))</f>
        <v>0</v>
      </c>
      <c r="CG692" s="454" t="b">
        <f>IF(AI692="3/3",$M692*参照!$I$4,IF(AI692="2/3",$M692*参照!$I$5,IF(AI692="1/3",$M692*参照!$I$6,IF(AI692="1/4(多子)",$M692*参照!$I$4,IF(AI692="1/4(工･農)",$M692*参照!$I$7,IF(AI692="3/3(多子)",$M692*参照!$I$4,IF(AI692="2/3(多子)",$M692*参照!$I$4,IF(AI692="1/3(多子)",$M692*参照!$I$4,IF(AI692="多子世帯",$M692*参照!$I$4,IF(AI692="対象外",0))))))))))</f>
        <v>0</v>
      </c>
      <c r="CH692" s="454" t="b">
        <f>IF(AJ692="3/3",$M692*参照!$I$4,IF(AJ692="2/3",$M692*参照!$I$5,IF(AJ692="1/3",$M692*参照!$I$6,IF(AJ692="1/4(多子)",$M692*参照!$I$4,IF(AJ692="1/4(工･農)",$M692*参照!$I$7,IF(AJ692="3/3(多子)",$M692*参照!$I$4,IF(AJ692="2/3(多子)",$M692*参照!$I$4,IF(AJ692="1/3(多子)",$M692*参照!$I$4,IF(AJ692="多子世帯",$M692*参照!$I$4,IF(AJ692="対象外",0))))))))))</f>
        <v>0</v>
      </c>
      <c r="CI692" s="454" t="b">
        <f>IF(AK692="3/3",$M692*参照!$I$4,IF(AK692="2/3",$M692*参照!$I$5,IF(AK692="1/3",$M692*参照!$I$6,IF(AK692="1/4(多子)",$M692*参照!$I$4,IF(AK692="1/4(工･農)",$M692*参照!$I$7,IF(AK692="3/3(多子)",$M692*参照!$I$4,IF(AK692="2/3(多子)",$M692*参照!$I$4,IF(AK692="1/3(多子)",$M692*参照!$I$4,IF(AK692="多子世帯",$M692*参照!$I$4,IF(AK692="対象外",0))))))))))</f>
        <v>0</v>
      </c>
      <c r="CJ692" s="454" t="b">
        <f>IF(AL692="3/3",$M692*参照!$I$4,IF(AL692="2/3",$M692*参照!$I$5,IF(AL692="1/3",$M692*参照!$I$6,IF(AL692="1/4(多子)",$M692*参照!$I$4,IF(AL692="1/4(工･農)",$M692*参照!$I$7,IF(AL692="3/3(多子)",$M692*参照!$I$4,IF(AL692="2/3(多子)",$M692*参照!$I$4,IF(AL692="1/3(多子)",$M692*参照!$I$4,IF(AL692="多子世帯",$M692*参照!$I$4,IF(AL692="対象外",0))))))))))</f>
        <v>0</v>
      </c>
      <c r="CK692" s="454" t="b">
        <f>IF(AM692="3/3",$M692*参照!$I$4,IF(AM692="2/3",$M692*参照!$I$5,IF(AM692="1/3",$M692*参照!$I$6,IF(AM692="1/4(多子)",$M692*参照!$I$4,IF(AM692="1/4(工･農)",$M692*参照!$I$7,IF(AM692="3/3(多子)",$M692*参照!$I$4,IF(AM692="2/3(多子)",$M692*参照!$I$4,IF(AM692="1/3(多子)",$M692*参照!$I$4,IF(AM692="多子世帯",$M692*参照!$I$4,IF(AM692="対象外",0))))))))))</f>
        <v>0</v>
      </c>
      <c r="CL692" s="454" t="b">
        <f>IF(AN692="3/3",$M692*参照!$I$4,IF(AN692="2/3",$M692*参照!$I$5,IF(AN692="1/3",$M692*参照!$I$6,IF(AN692="1/4(多子)",$M692*参照!$I$4,IF(AN692="1/4(工･農)",$M692*参照!$I$7,IF(AN692="3/3(多子)",$M692*参照!$I$4,IF(AN692="2/3(多子)",$M692*参照!$I$4,IF(AN692="1/3(多子)",$M692*参照!$I$4,IF(AN692="多子世帯",$M692*参照!$I$4,IF(AN692="対象外",0))))))))))</f>
        <v>0</v>
      </c>
      <c r="CM692" s="454" t="b">
        <f>IF(AO692="3/3",$M692*参照!$I$4,IF(AO692="2/3",$M692*参照!$I$5,IF(AO692="1/3",$M692*参照!$I$6,IF(AO692="1/4(多子)",$M692*参照!$I$4,IF(AO692="1/4(工･農)",$M692*参照!$I$7,IF(AO692="3/3(多子)",$M692*参照!$I$4,IF(AO692="2/3(多子)",$M692*参照!$I$4,IF(AO692="1/3(多子)",$M692*参照!$I$4,IF(AO692="多子世帯",$M692*参照!$I$4,IF(AO692="対象外",0))))))))))</f>
        <v>0</v>
      </c>
      <c r="CN692" s="454" t="b">
        <f>IF(AP692="3/3",$M692*参照!$I$4,IF(AP692="2/3",$M692*参照!$I$5,IF(AP692="1/3",$M692*参照!$I$6,IF(AP692="1/4(多子)",$M692*参照!$I$4,IF(AP692="1/4(工･農)",$M692*参照!$I$7,IF(AP692="3/3(多子)",$M692*参照!$I$4,IF(AP692="2/3(多子)",$M692*参照!$I$4,IF(AP692="1/3(多子)",$M692*参照!$I$4,IF(AP692="多子世帯",$M692*参照!$I$4,IF(AP692="対象外",0))))))))))</f>
        <v>0</v>
      </c>
      <c r="CO692" s="454" t="b">
        <f>IF(AQ692="3/3",$M692*参照!$I$4,IF(AQ692="2/3",$M692*参照!$I$5,IF(AQ692="1/3",$M692*参照!$I$6,IF(AQ692="1/4(多子)",$M692*参照!$I$4,IF(AQ692="1/4(工･農)",$M692*参照!$I$7,IF(AQ692="3/3(多子)",$M692*参照!$I$4,IF(AQ692="2/3(多子)",$M692*参照!$I$4,IF(AQ692="1/3(多子)",$M692*参照!$I$4,IF(AQ692="多子世帯",$M692*参照!$I$4,IF(AQ692="対象外",0))))))))))</f>
        <v>0</v>
      </c>
      <c r="CP692" s="454" t="b">
        <f>IF(AR692="3/3",$M692*参照!$I$4,IF(AR692="2/3",$M692*参照!$I$5,IF(AR692="1/3",$M692*参照!$I$6,IF(AR692="1/4(多子)",$M692*参照!$I$4,IF(AR692="1/4(工･農)",$M692*参照!$I$7,IF(AR692="3/3(多子)",$M692*参照!$I$4,IF(AR692="2/3(多子)",$M692*参照!$I$4,IF(AR692="1/3(多子)",$M692*参照!$I$4,IF(AR692="多子世帯",$M692*参照!$I$4,IF(AR692="対象外",0))))))))))</f>
        <v>0</v>
      </c>
      <c r="CQ692" s="455" t="b">
        <f>IF(AS692="3/3",$M692*参照!$I$4,IF(AS692="2/3",$M692*参照!$I$5,IF(AS692="1/3",$M692*参照!$I$6,IF(AS692="1/4(多子)",$M692*参照!$I$4,IF(AS692="1/4(工･農)",$M692*参照!$I$7,IF(AS692="3/3(多子)",$M692*参照!$I$4,IF(AS692="2/3(多子)",$M692*参照!$I$4,IF(AS692="1/3(多子)",$M692*参照!$I$4,IF(AS692="多子世帯",$M692*参照!$I$4,IF(AS692="対象外",0))))))))))</f>
        <v>0</v>
      </c>
      <c r="CR692" s="456">
        <f t="shared" si="586"/>
        <v>0</v>
      </c>
      <c r="CS692" s="66"/>
      <c r="CT692" s="147"/>
      <c r="CU692" s="147"/>
      <c r="CV692" s="147"/>
      <c r="CW692" s="147"/>
      <c r="CX692" s="147"/>
      <c r="CY692" s="149"/>
      <c r="CZ692" s="100"/>
      <c r="DA692" s="147"/>
      <c r="DB692" s="147"/>
      <c r="DC692" s="147"/>
      <c r="DD692" s="147"/>
      <c r="DE692" s="147"/>
      <c r="DF692" s="148">
        <f t="shared" si="587"/>
        <v>0</v>
      </c>
      <c r="DG692" s="77">
        <f>IF(CD692=0,0,(ROUNDUP(O692*(BU692*参照!$C$5+BV692*参照!$C$6+BW692*参照!$C$7+BX692*参照!$C$8+BY692*参照!$C$9+BZ692*参照!$C$10+CA692*参照!$C$11+CB692*参照!$C$12+CC692*参照!$C$13)/CD692,-2)))</f>
        <v>0</v>
      </c>
      <c r="DH692" s="136" t="str">
        <f t="shared" si="558"/>
        <v>B</v>
      </c>
    </row>
    <row r="693" spans="1:112" ht="14.4">
      <c r="A693" s="138">
        <v>652</v>
      </c>
      <c r="B693" s="354"/>
      <c r="C693" s="355"/>
      <c r="D693" s="213"/>
      <c r="E693" s="213"/>
      <c r="F693" s="185"/>
      <c r="G693" s="213"/>
      <c r="H693" s="355"/>
      <c r="I693" s="237">
        <v>0</v>
      </c>
      <c r="J693" s="236">
        <f t="shared" si="559"/>
        <v>0</v>
      </c>
      <c r="K693" s="387">
        <f>IF(D693="昼間",参照!$E$4,IF(D693="夜間等",参照!$E$5,IF(D693="通信",参照!$E$6,0)))</f>
        <v>0</v>
      </c>
      <c r="L693" s="240">
        <f t="shared" si="560"/>
        <v>0</v>
      </c>
      <c r="M693" s="241">
        <f t="shared" si="561"/>
        <v>0</v>
      </c>
      <c r="N693" s="238"/>
      <c r="O693" s="238">
        <f t="shared" si="562"/>
        <v>0</v>
      </c>
      <c r="P693" s="389">
        <v>0</v>
      </c>
      <c r="Q693" s="392">
        <f>IF(D693="昼間",参照!$F$4,IF(D693="夜間等",参照!$F$5,IF(D693="通信",参照!$F$6,0)))</f>
        <v>0</v>
      </c>
      <c r="R693" s="240">
        <f t="shared" si="563"/>
        <v>0</v>
      </c>
      <c r="S693" s="214"/>
      <c r="T693" s="384">
        <f t="shared" si="564"/>
        <v>0</v>
      </c>
      <c r="U693" s="382">
        <f t="shared" si="565"/>
        <v>0</v>
      </c>
      <c r="V693" s="380">
        <f t="shared" si="566"/>
        <v>0</v>
      </c>
      <c r="W693" s="378">
        <f t="shared" si="567"/>
        <v>0</v>
      </c>
      <c r="X693" s="386" t="str">
        <f t="shared" si="537"/>
        <v>0</v>
      </c>
      <c r="Y693" s="379">
        <f t="shared" si="568"/>
        <v>0</v>
      </c>
      <c r="Z693" s="441"/>
      <c r="AA693" s="441"/>
      <c r="AB693" s="445">
        <f t="shared" si="569"/>
        <v>0</v>
      </c>
      <c r="AC693" s="356">
        <f t="shared" si="570"/>
        <v>0</v>
      </c>
      <c r="AD693" s="123">
        <f t="shared" si="538"/>
        <v>0</v>
      </c>
      <c r="AE693" s="123">
        <f t="shared" si="539"/>
        <v>0</v>
      </c>
      <c r="AF693" s="183"/>
      <c r="AG693" s="32"/>
      <c r="AH693" s="97"/>
      <c r="AI693" s="33"/>
      <c r="AJ693" s="97"/>
      <c r="AK693" s="33"/>
      <c r="AL693" s="97"/>
      <c r="AM693" s="98"/>
      <c r="AN693" s="99"/>
      <c r="AO693" s="147"/>
      <c r="AP693" s="147"/>
      <c r="AQ693" s="147"/>
      <c r="AR693" s="147"/>
      <c r="AS693" s="33"/>
      <c r="AT693" s="308">
        <f t="shared" si="540"/>
        <v>0</v>
      </c>
      <c r="AU693" s="295">
        <f t="shared" si="541"/>
        <v>0</v>
      </c>
      <c r="AV693" s="295">
        <f t="shared" si="542"/>
        <v>0</v>
      </c>
      <c r="AW693" s="295">
        <f t="shared" si="543"/>
        <v>0</v>
      </c>
      <c r="AX693" s="295">
        <f t="shared" si="544"/>
        <v>0</v>
      </c>
      <c r="AY693" s="295">
        <f t="shared" si="545"/>
        <v>0</v>
      </c>
      <c r="AZ693" s="295">
        <f t="shared" si="546"/>
        <v>0</v>
      </c>
      <c r="BA693" s="295">
        <f t="shared" si="547"/>
        <v>0</v>
      </c>
      <c r="BB693" s="310">
        <f t="shared" si="548"/>
        <v>0</v>
      </c>
      <c r="BC693" s="308">
        <f t="shared" si="549"/>
        <v>0</v>
      </c>
      <c r="BD693" s="308">
        <f t="shared" si="550"/>
        <v>0</v>
      </c>
      <c r="BE693" s="295">
        <f t="shared" si="551"/>
        <v>0</v>
      </c>
      <c r="BF693" s="308">
        <f t="shared" si="552"/>
        <v>0</v>
      </c>
      <c r="BG693" s="295">
        <f t="shared" si="553"/>
        <v>0</v>
      </c>
      <c r="BH693" s="308">
        <f t="shared" si="554"/>
        <v>0</v>
      </c>
      <c r="BI693" s="295">
        <f t="shared" si="555"/>
        <v>0</v>
      </c>
      <c r="BJ693" s="295">
        <f t="shared" si="556"/>
        <v>0</v>
      </c>
      <c r="BK693" s="310">
        <f t="shared" si="557"/>
        <v>0</v>
      </c>
      <c r="BL693" s="317">
        <f t="shared" si="571"/>
        <v>0</v>
      </c>
      <c r="BM693" s="299">
        <f t="shared" si="571"/>
        <v>0</v>
      </c>
      <c r="BN693" s="299">
        <f t="shared" si="572"/>
        <v>0</v>
      </c>
      <c r="BO693" s="299">
        <f t="shared" si="571"/>
        <v>0</v>
      </c>
      <c r="BP693" s="299">
        <f t="shared" si="573"/>
        <v>0</v>
      </c>
      <c r="BQ693" s="299">
        <f t="shared" si="571"/>
        <v>0</v>
      </c>
      <c r="BR693" s="299">
        <f t="shared" si="574"/>
        <v>0</v>
      </c>
      <c r="BS693" s="299">
        <f t="shared" si="575"/>
        <v>0</v>
      </c>
      <c r="BT693" s="318">
        <f t="shared" si="575"/>
        <v>0</v>
      </c>
      <c r="BU693" s="450">
        <f t="shared" si="576"/>
        <v>0</v>
      </c>
      <c r="BV693" s="451">
        <f t="shared" si="577"/>
        <v>0</v>
      </c>
      <c r="BW693" s="451">
        <f t="shared" si="578"/>
        <v>0</v>
      </c>
      <c r="BX693" s="451">
        <f t="shared" si="579"/>
        <v>0</v>
      </c>
      <c r="BY693" s="451">
        <f t="shared" si="580"/>
        <v>0</v>
      </c>
      <c r="BZ693" s="451">
        <f t="shared" si="581"/>
        <v>0</v>
      </c>
      <c r="CA693" s="451">
        <f t="shared" si="582"/>
        <v>0</v>
      </c>
      <c r="CB693" s="451">
        <f t="shared" si="583"/>
        <v>0</v>
      </c>
      <c r="CC693" s="451">
        <f t="shared" si="584"/>
        <v>0</v>
      </c>
      <c r="CD693" s="452">
        <f t="shared" si="585"/>
        <v>0</v>
      </c>
      <c r="CE693" s="453">
        <f>IF($AF693="3/3",$R693*参照!$J$4,IF($AF693="2/3",$R693*参照!$J$5,IF($AF693="1/3",$R693*参照!$J$6,IF($AF693="1/4(多子)",$R693*参照!$J$4,IF($AF693="1/4(工･農)",$R693*参照!$J$7,IF($AF693="3/3(多子)",$R693*参照!$J$4,IF($AF693="2/3(多子)",$R693*参照!$J$4,IF($AF693="1/3(多子)",$R693*参照!$J$4,IF($AF693="多子世帯",$R693*参照!$J$4,)))))))))</f>
        <v>0</v>
      </c>
      <c r="CF693" s="454" t="b">
        <f>IF(AH693="3/3",$M693*参照!$I$4,IF(AH693="2/3",$M693*参照!$I$5,IF(AH693="1/3",$M693*参照!$I$6,IF(AH693="1/4(多子)",$M693*参照!$I$4,IF(AH693="1/4(工･農)",$M693*参照!$I$7,IF(AH693="3/3(多子)",$M693*参照!$I$4,IF(AH693="2/3(多子)",$M693*参照!$I$4,IF(AH693="1/3(多子)",$M693*参照!$I$4,IF(AH693="多子世帯",$M693*参照!$I$4,IF(AH693="対象外",0))))))))))</f>
        <v>0</v>
      </c>
      <c r="CG693" s="454" t="b">
        <f>IF(AI693="3/3",$M693*参照!$I$4,IF(AI693="2/3",$M693*参照!$I$5,IF(AI693="1/3",$M693*参照!$I$6,IF(AI693="1/4(多子)",$M693*参照!$I$4,IF(AI693="1/4(工･農)",$M693*参照!$I$7,IF(AI693="3/3(多子)",$M693*参照!$I$4,IF(AI693="2/3(多子)",$M693*参照!$I$4,IF(AI693="1/3(多子)",$M693*参照!$I$4,IF(AI693="多子世帯",$M693*参照!$I$4,IF(AI693="対象外",0))))))))))</f>
        <v>0</v>
      </c>
      <c r="CH693" s="454" t="b">
        <f>IF(AJ693="3/3",$M693*参照!$I$4,IF(AJ693="2/3",$M693*参照!$I$5,IF(AJ693="1/3",$M693*参照!$I$6,IF(AJ693="1/4(多子)",$M693*参照!$I$4,IF(AJ693="1/4(工･農)",$M693*参照!$I$7,IF(AJ693="3/3(多子)",$M693*参照!$I$4,IF(AJ693="2/3(多子)",$M693*参照!$I$4,IF(AJ693="1/3(多子)",$M693*参照!$I$4,IF(AJ693="多子世帯",$M693*参照!$I$4,IF(AJ693="対象外",0))))))))))</f>
        <v>0</v>
      </c>
      <c r="CI693" s="454" t="b">
        <f>IF(AK693="3/3",$M693*参照!$I$4,IF(AK693="2/3",$M693*参照!$I$5,IF(AK693="1/3",$M693*参照!$I$6,IF(AK693="1/4(多子)",$M693*参照!$I$4,IF(AK693="1/4(工･農)",$M693*参照!$I$7,IF(AK693="3/3(多子)",$M693*参照!$I$4,IF(AK693="2/3(多子)",$M693*参照!$I$4,IF(AK693="1/3(多子)",$M693*参照!$I$4,IF(AK693="多子世帯",$M693*参照!$I$4,IF(AK693="対象外",0))))))))))</f>
        <v>0</v>
      </c>
      <c r="CJ693" s="454" t="b">
        <f>IF(AL693="3/3",$M693*参照!$I$4,IF(AL693="2/3",$M693*参照!$I$5,IF(AL693="1/3",$M693*参照!$I$6,IF(AL693="1/4(多子)",$M693*参照!$I$4,IF(AL693="1/4(工･農)",$M693*参照!$I$7,IF(AL693="3/3(多子)",$M693*参照!$I$4,IF(AL693="2/3(多子)",$M693*参照!$I$4,IF(AL693="1/3(多子)",$M693*参照!$I$4,IF(AL693="多子世帯",$M693*参照!$I$4,IF(AL693="対象外",0))))))))))</f>
        <v>0</v>
      </c>
      <c r="CK693" s="454" t="b">
        <f>IF(AM693="3/3",$M693*参照!$I$4,IF(AM693="2/3",$M693*参照!$I$5,IF(AM693="1/3",$M693*参照!$I$6,IF(AM693="1/4(多子)",$M693*参照!$I$4,IF(AM693="1/4(工･農)",$M693*参照!$I$7,IF(AM693="3/3(多子)",$M693*参照!$I$4,IF(AM693="2/3(多子)",$M693*参照!$I$4,IF(AM693="1/3(多子)",$M693*参照!$I$4,IF(AM693="多子世帯",$M693*参照!$I$4,IF(AM693="対象外",0))))))))))</f>
        <v>0</v>
      </c>
      <c r="CL693" s="454" t="b">
        <f>IF(AN693="3/3",$M693*参照!$I$4,IF(AN693="2/3",$M693*参照!$I$5,IF(AN693="1/3",$M693*参照!$I$6,IF(AN693="1/4(多子)",$M693*参照!$I$4,IF(AN693="1/4(工･農)",$M693*参照!$I$7,IF(AN693="3/3(多子)",$M693*参照!$I$4,IF(AN693="2/3(多子)",$M693*参照!$I$4,IF(AN693="1/3(多子)",$M693*参照!$I$4,IF(AN693="多子世帯",$M693*参照!$I$4,IF(AN693="対象外",0))))))))))</f>
        <v>0</v>
      </c>
      <c r="CM693" s="454" t="b">
        <f>IF(AO693="3/3",$M693*参照!$I$4,IF(AO693="2/3",$M693*参照!$I$5,IF(AO693="1/3",$M693*参照!$I$6,IF(AO693="1/4(多子)",$M693*参照!$I$4,IF(AO693="1/4(工･農)",$M693*参照!$I$7,IF(AO693="3/3(多子)",$M693*参照!$I$4,IF(AO693="2/3(多子)",$M693*参照!$I$4,IF(AO693="1/3(多子)",$M693*参照!$I$4,IF(AO693="多子世帯",$M693*参照!$I$4,IF(AO693="対象外",0))))))))))</f>
        <v>0</v>
      </c>
      <c r="CN693" s="454" t="b">
        <f>IF(AP693="3/3",$M693*参照!$I$4,IF(AP693="2/3",$M693*参照!$I$5,IF(AP693="1/3",$M693*参照!$I$6,IF(AP693="1/4(多子)",$M693*参照!$I$4,IF(AP693="1/4(工･農)",$M693*参照!$I$7,IF(AP693="3/3(多子)",$M693*参照!$I$4,IF(AP693="2/3(多子)",$M693*参照!$I$4,IF(AP693="1/3(多子)",$M693*参照!$I$4,IF(AP693="多子世帯",$M693*参照!$I$4,IF(AP693="対象外",0))))))))))</f>
        <v>0</v>
      </c>
      <c r="CO693" s="454" t="b">
        <f>IF(AQ693="3/3",$M693*参照!$I$4,IF(AQ693="2/3",$M693*参照!$I$5,IF(AQ693="1/3",$M693*参照!$I$6,IF(AQ693="1/4(多子)",$M693*参照!$I$4,IF(AQ693="1/4(工･農)",$M693*参照!$I$7,IF(AQ693="3/3(多子)",$M693*参照!$I$4,IF(AQ693="2/3(多子)",$M693*参照!$I$4,IF(AQ693="1/3(多子)",$M693*参照!$I$4,IF(AQ693="多子世帯",$M693*参照!$I$4,IF(AQ693="対象外",0))))))))))</f>
        <v>0</v>
      </c>
      <c r="CP693" s="454" t="b">
        <f>IF(AR693="3/3",$M693*参照!$I$4,IF(AR693="2/3",$M693*参照!$I$5,IF(AR693="1/3",$M693*参照!$I$6,IF(AR693="1/4(多子)",$M693*参照!$I$4,IF(AR693="1/4(工･農)",$M693*参照!$I$7,IF(AR693="3/3(多子)",$M693*参照!$I$4,IF(AR693="2/3(多子)",$M693*参照!$I$4,IF(AR693="1/3(多子)",$M693*参照!$I$4,IF(AR693="多子世帯",$M693*参照!$I$4,IF(AR693="対象外",0))))))))))</f>
        <v>0</v>
      </c>
      <c r="CQ693" s="455" t="b">
        <f>IF(AS693="3/3",$M693*参照!$I$4,IF(AS693="2/3",$M693*参照!$I$5,IF(AS693="1/3",$M693*参照!$I$6,IF(AS693="1/4(多子)",$M693*参照!$I$4,IF(AS693="1/4(工･農)",$M693*参照!$I$7,IF(AS693="3/3(多子)",$M693*参照!$I$4,IF(AS693="2/3(多子)",$M693*参照!$I$4,IF(AS693="1/3(多子)",$M693*参照!$I$4,IF(AS693="多子世帯",$M693*参照!$I$4,IF(AS693="対象外",0))))))))))</f>
        <v>0</v>
      </c>
      <c r="CR693" s="456">
        <f t="shared" si="586"/>
        <v>0</v>
      </c>
      <c r="CS693" s="66"/>
      <c r="CT693" s="147"/>
      <c r="CU693" s="147"/>
      <c r="CV693" s="147"/>
      <c r="CW693" s="147"/>
      <c r="CX693" s="147"/>
      <c r="CY693" s="149"/>
      <c r="CZ693" s="100"/>
      <c r="DA693" s="147"/>
      <c r="DB693" s="147"/>
      <c r="DC693" s="147"/>
      <c r="DD693" s="147"/>
      <c r="DE693" s="147"/>
      <c r="DF693" s="148">
        <f t="shared" si="587"/>
        <v>0</v>
      </c>
      <c r="DG693" s="77">
        <f>IF(CD693=0,0,(ROUNDUP(O693*(BU693*参照!$C$5+BV693*参照!$C$6+BW693*参照!$C$7+BX693*参照!$C$8+BY693*参照!$C$9+BZ693*参照!$C$10+CA693*参照!$C$11+CB693*参照!$C$12+CC693*参照!$C$13)/CD693,-2)))</f>
        <v>0</v>
      </c>
      <c r="DH693" s="136" t="str">
        <f t="shared" si="558"/>
        <v>B</v>
      </c>
    </row>
    <row r="694" spans="1:112" ht="14.4">
      <c r="A694" s="138">
        <v>653</v>
      </c>
      <c r="B694" s="354"/>
      <c r="C694" s="355"/>
      <c r="D694" s="213"/>
      <c r="E694" s="213"/>
      <c r="F694" s="185"/>
      <c r="G694" s="213"/>
      <c r="H694" s="355"/>
      <c r="I694" s="237">
        <v>0</v>
      </c>
      <c r="J694" s="236">
        <f t="shared" si="559"/>
        <v>0</v>
      </c>
      <c r="K694" s="387">
        <f>IF(D694="昼間",参照!$E$4,IF(D694="夜間等",参照!$E$5,IF(D694="通信",参照!$E$6,0)))</f>
        <v>0</v>
      </c>
      <c r="L694" s="240">
        <f t="shared" si="560"/>
        <v>0</v>
      </c>
      <c r="M694" s="241">
        <f t="shared" si="561"/>
        <v>0</v>
      </c>
      <c r="N694" s="238"/>
      <c r="O694" s="238">
        <f t="shared" si="562"/>
        <v>0</v>
      </c>
      <c r="P694" s="389">
        <v>0</v>
      </c>
      <c r="Q694" s="392">
        <f>IF(D694="昼間",参照!$F$4,IF(D694="夜間等",参照!$F$5,IF(D694="通信",参照!$F$6,0)))</f>
        <v>0</v>
      </c>
      <c r="R694" s="240">
        <f t="shared" si="563"/>
        <v>0</v>
      </c>
      <c r="S694" s="214"/>
      <c r="T694" s="384">
        <f t="shared" si="564"/>
        <v>0</v>
      </c>
      <c r="U694" s="382">
        <f t="shared" si="565"/>
        <v>0</v>
      </c>
      <c r="V694" s="380">
        <f t="shared" si="566"/>
        <v>0</v>
      </c>
      <c r="W694" s="378">
        <f t="shared" si="567"/>
        <v>0</v>
      </c>
      <c r="X694" s="386" t="str">
        <f t="shared" si="537"/>
        <v>0</v>
      </c>
      <c r="Y694" s="379">
        <f t="shared" si="568"/>
        <v>0</v>
      </c>
      <c r="Z694" s="441"/>
      <c r="AA694" s="441"/>
      <c r="AB694" s="445">
        <f t="shared" si="569"/>
        <v>0</v>
      </c>
      <c r="AC694" s="356">
        <f t="shared" si="570"/>
        <v>0</v>
      </c>
      <c r="AD694" s="123">
        <f t="shared" si="538"/>
        <v>0</v>
      </c>
      <c r="AE694" s="123">
        <f t="shared" si="539"/>
        <v>0</v>
      </c>
      <c r="AF694" s="183"/>
      <c r="AG694" s="32"/>
      <c r="AH694" s="97"/>
      <c r="AI694" s="33"/>
      <c r="AJ694" s="97"/>
      <c r="AK694" s="33"/>
      <c r="AL694" s="97"/>
      <c r="AM694" s="98"/>
      <c r="AN694" s="99"/>
      <c r="AO694" s="147"/>
      <c r="AP694" s="147"/>
      <c r="AQ694" s="147"/>
      <c r="AR694" s="147"/>
      <c r="AS694" s="33"/>
      <c r="AT694" s="308">
        <f t="shared" si="540"/>
        <v>0</v>
      </c>
      <c r="AU694" s="295">
        <f t="shared" si="541"/>
        <v>0</v>
      </c>
      <c r="AV694" s="295">
        <f t="shared" si="542"/>
        <v>0</v>
      </c>
      <c r="AW694" s="295">
        <f t="shared" si="543"/>
        <v>0</v>
      </c>
      <c r="AX694" s="295">
        <f t="shared" si="544"/>
        <v>0</v>
      </c>
      <c r="AY694" s="295">
        <f t="shared" si="545"/>
        <v>0</v>
      </c>
      <c r="AZ694" s="295">
        <f t="shared" si="546"/>
        <v>0</v>
      </c>
      <c r="BA694" s="295">
        <f t="shared" si="547"/>
        <v>0</v>
      </c>
      <c r="BB694" s="310">
        <f t="shared" si="548"/>
        <v>0</v>
      </c>
      <c r="BC694" s="308">
        <f t="shared" si="549"/>
        <v>0</v>
      </c>
      <c r="BD694" s="308">
        <f t="shared" si="550"/>
        <v>0</v>
      </c>
      <c r="BE694" s="295">
        <f t="shared" si="551"/>
        <v>0</v>
      </c>
      <c r="BF694" s="308">
        <f t="shared" si="552"/>
        <v>0</v>
      </c>
      <c r="BG694" s="295">
        <f t="shared" si="553"/>
        <v>0</v>
      </c>
      <c r="BH694" s="308">
        <f t="shared" si="554"/>
        <v>0</v>
      </c>
      <c r="BI694" s="295">
        <f t="shared" si="555"/>
        <v>0</v>
      </c>
      <c r="BJ694" s="295">
        <f t="shared" si="556"/>
        <v>0</v>
      </c>
      <c r="BK694" s="310">
        <f t="shared" si="557"/>
        <v>0</v>
      </c>
      <c r="BL694" s="317">
        <f t="shared" si="571"/>
        <v>0</v>
      </c>
      <c r="BM694" s="299">
        <f t="shared" si="571"/>
        <v>0</v>
      </c>
      <c r="BN694" s="299">
        <f t="shared" si="572"/>
        <v>0</v>
      </c>
      <c r="BO694" s="299">
        <f t="shared" si="571"/>
        <v>0</v>
      </c>
      <c r="BP694" s="299">
        <f t="shared" si="573"/>
        <v>0</v>
      </c>
      <c r="BQ694" s="299">
        <f t="shared" si="571"/>
        <v>0</v>
      </c>
      <c r="BR694" s="299">
        <f t="shared" si="574"/>
        <v>0</v>
      </c>
      <c r="BS694" s="299">
        <f t="shared" si="575"/>
        <v>0</v>
      </c>
      <c r="BT694" s="318">
        <f t="shared" si="575"/>
        <v>0</v>
      </c>
      <c r="BU694" s="450">
        <f t="shared" si="576"/>
        <v>0</v>
      </c>
      <c r="BV694" s="451">
        <f t="shared" si="577"/>
        <v>0</v>
      </c>
      <c r="BW694" s="451">
        <f t="shared" si="578"/>
        <v>0</v>
      </c>
      <c r="BX694" s="451">
        <f t="shared" si="579"/>
        <v>0</v>
      </c>
      <c r="BY694" s="451">
        <f t="shared" si="580"/>
        <v>0</v>
      </c>
      <c r="BZ694" s="451">
        <f t="shared" si="581"/>
        <v>0</v>
      </c>
      <c r="CA694" s="451">
        <f t="shared" si="582"/>
        <v>0</v>
      </c>
      <c r="CB694" s="451">
        <f t="shared" si="583"/>
        <v>0</v>
      </c>
      <c r="CC694" s="451">
        <f t="shared" si="584"/>
        <v>0</v>
      </c>
      <c r="CD694" s="452">
        <f t="shared" si="585"/>
        <v>0</v>
      </c>
      <c r="CE694" s="453">
        <f>IF($AF694="3/3",$R694*参照!$J$4,IF($AF694="2/3",$R694*参照!$J$5,IF($AF694="1/3",$R694*参照!$J$6,IF($AF694="1/4(多子)",$R694*参照!$J$4,IF($AF694="1/4(工･農)",$R694*参照!$J$7,IF($AF694="3/3(多子)",$R694*参照!$J$4,IF($AF694="2/3(多子)",$R694*参照!$J$4,IF($AF694="1/3(多子)",$R694*参照!$J$4,IF($AF694="多子世帯",$R694*参照!$J$4,)))))))))</f>
        <v>0</v>
      </c>
      <c r="CF694" s="454" t="b">
        <f>IF(AH694="3/3",$M694*参照!$I$4,IF(AH694="2/3",$M694*参照!$I$5,IF(AH694="1/3",$M694*参照!$I$6,IF(AH694="1/4(多子)",$M694*参照!$I$4,IF(AH694="1/4(工･農)",$M694*参照!$I$7,IF(AH694="3/3(多子)",$M694*参照!$I$4,IF(AH694="2/3(多子)",$M694*参照!$I$4,IF(AH694="1/3(多子)",$M694*参照!$I$4,IF(AH694="多子世帯",$M694*参照!$I$4,IF(AH694="対象外",0))))))))))</f>
        <v>0</v>
      </c>
      <c r="CG694" s="454" t="b">
        <f>IF(AI694="3/3",$M694*参照!$I$4,IF(AI694="2/3",$M694*参照!$I$5,IF(AI694="1/3",$M694*参照!$I$6,IF(AI694="1/4(多子)",$M694*参照!$I$4,IF(AI694="1/4(工･農)",$M694*参照!$I$7,IF(AI694="3/3(多子)",$M694*参照!$I$4,IF(AI694="2/3(多子)",$M694*参照!$I$4,IF(AI694="1/3(多子)",$M694*参照!$I$4,IF(AI694="多子世帯",$M694*参照!$I$4,IF(AI694="対象外",0))))))))))</f>
        <v>0</v>
      </c>
      <c r="CH694" s="454" t="b">
        <f>IF(AJ694="3/3",$M694*参照!$I$4,IF(AJ694="2/3",$M694*参照!$I$5,IF(AJ694="1/3",$M694*参照!$I$6,IF(AJ694="1/4(多子)",$M694*参照!$I$4,IF(AJ694="1/4(工･農)",$M694*参照!$I$7,IF(AJ694="3/3(多子)",$M694*参照!$I$4,IF(AJ694="2/3(多子)",$M694*参照!$I$4,IF(AJ694="1/3(多子)",$M694*参照!$I$4,IF(AJ694="多子世帯",$M694*参照!$I$4,IF(AJ694="対象外",0))))))))))</f>
        <v>0</v>
      </c>
      <c r="CI694" s="454" t="b">
        <f>IF(AK694="3/3",$M694*参照!$I$4,IF(AK694="2/3",$M694*参照!$I$5,IF(AK694="1/3",$M694*参照!$I$6,IF(AK694="1/4(多子)",$M694*参照!$I$4,IF(AK694="1/4(工･農)",$M694*参照!$I$7,IF(AK694="3/3(多子)",$M694*参照!$I$4,IF(AK694="2/3(多子)",$M694*参照!$I$4,IF(AK694="1/3(多子)",$M694*参照!$I$4,IF(AK694="多子世帯",$M694*参照!$I$4,IF(AK694="対象外",0))))))))))</f>
        <v>0</v>
      </c>
      <c r="CJ694" s="454" t="b">
        <f>IF(AL694="3/3",$M694*参照!$I$4,IF(AL694="2/3",$M694*参照!$I$5,IF(AL694="1/3",$M694*参照!$I$6,IF(AL694="1/4(多子)",$M694*参照!$I$4,IF(AL694="1/4(工･農)",$M694*参照!$I$7,IF(AL694="3/3(多子)",$M694*参照!$I$4,IF(AL694="2/3(多子)",$M694*参照!$I$4,IF(AL694="1/3(多子)",$M694*参照!$I$4,IF(AL694="多子世帯",$M694*参照!$I$4,IF(AL694="対象外",0))))))))))</f>
        <v>0</v>
      </c>
      <c r="CK694" s="454" t="b">
        <f>IF(AM694="3/3",$M694*参照!$I$4,IF(AM694="2/3",$M694*参照!$I$5,IF(AM694="1/3",$M694*参照!$I$6,IF(AM694="1/4(多子)",$M694*参照!$I$4,IF(AM694="1/4(工･農)",$M694*参照!$I$7,IF(AM694="3/3(多子)",$M694*参照!$I$4,IF(AM694="2/3(多子)",$M694*参照!$I$4,IF(AM694="1/3(多子)",$M694*参照!$I$4,IF(AM694="多子世帯",$M694*参照!$I$4,IF(AM694="対象外",0))))))))))</f>
        <v>0</v>
      </c>
      <c r="CL694" s="454" t="b">
        <f>IF(AN694="3/3",$M694*参照!$I$4,IF(AN694="2/3",$M694*参照!$I$5,IF(AN694="1/3",$M694*参照!$I$6,IF(AN694="1/4(多子)",$M694*参照!$I$4,IF(AN694="1/4(工･農)",$M694*参照!$I$7,IF(AN694="3/3(多子)",$M694*参照!$I$4,IF(AN694="2/3(多子)",$M694*参照!$I$4,IF(AN694="1/3(多子)",$M694*参照!$I$4,IF(AN694="多子世帯",$M694*参照!$I$4,IF(AN694="対象外",0))))))))))</f>
        <v>0</v>
      </c>
      <c r="CM694" s="454" t="b">
        <f>IF(AO694="3/3",$M694*参照!$I$4,IF(AO694="2/3",$M694*参照!$I$5,IF(AO694="1/3",$M694*参照!$I$6,IF(AO694="1/4(多子)",$M694*参照!$I$4,IF(AO694="1/4(工･農)",$M694*参照!$I$7,IF(AO694="3/3(多子)",$M694*参照!$I$4,IF(AO694="2/3(多子)",$M694*参照!$I$4,IF(AO694="1/3(多子)",$M694*参照!$I$4,IF(AO694="多子世帯",$M694*参照!$I$4,IF(AO694="対象外",0))))))))))</f>
        <v>0</v>
      </c>
      <c r="CN694" s="454" t="b">
        <f>IF(AP694="3/3",$M694*参照!$I$4,IF(AP694="2/3",$M694*参照!$I$5,IF(AP694="1/3",$M694*参照!$I$6,IF(AP694="1/4(多子)",$M694*参照!$I$4,IF(AP694="1/4(工･農)",$M694*参照!$I$7,IF(AP694="3/3(多子)",$M694*参照!$I$4,IF(AP694="2/3(多子)",$M694*参照!$I$4,IF(AP694="1/3(多子)",$M694*参照!$I$4,IF(AP694="多子世帯",$M694*参照!$I$4,IF(AP694="対象外",0))))))))))</f>
        <v>0</v>
      </c>
      <c r="CO694" s="454" t="b">
        <f>IF(AQ694="3/3",$M694*参照!$I$4,IF(AQ694="2/3",$M694*参照!$I$5,IF(AQ694="1/3",$M694*参照!$I$6,IF(AQ694="1/4(多子)",$M694*参照!$I$4,IF(AQ694="1/4(工･農)",$M694*参照!$I$7,IF(AQ694="3/3(多子)",$M694*参照!$I$4,IF(AQ694="2/3(多子)",$M694*参照!$I$4,IF(AQ694="1/3(多子)",$M694*参照!$I$4,IF(AQ694="多子世帯",$M694*参照!$I$4,IF(AQ694="対象外",0))))))))))</f>
        <v>0</v>
      </c>
      <c r="CP694" s="454" t="b">
        <f>IF(AR694="3/3",$M694*参照!$I$4,IF(AR694="2/3",$M694*参照!$I$5,IF(AR694="1/3",$M694*参照!$I$6,IF(AR694="1/4(多子)",$M694*参照!$I$4,IF(AR694="1/4(工･農)",$M694*参照!$I$7,IF(AR694="3/3(多子)",$M694*参照!$I$4,IF(AR694="2/3(多子)",$M694*参照!$I$4,IF(AR694="1/3(多子)",$M694*参照!$I$4,IF(AR694="多子世帯",$M694*参照!$I$4,IF(AR694="対象外",0))))))))))</f>
        <v>0</v>
      </c>
      <c r="CQ694" s="455" t="b">
        <f>IF(AS694="3/3",$M694*参照!$I$4,IF(AS694="2/3",$M694*参照!$I$5,IF(AS694="1/3",$M694*参照!$I$6,IF(AS694="1/4(多子)",$M694*参照!$I$4,IF(AS694="1/4(工･農)",$M694*参照!$I$7,IF(AS694="3/3(多子)",$M694*参照!$I$4,IF(AS694="2/3(多子)",$M694*参照!$I$4,IF(AS694="1/3(多子)",$M694*参照!$I$4,IF(AS694="多子世帯",$M694*参照!$I$4,IF(AS694="対象外",0))))))))))</f>
        <v>0</v>
      </c>
      <c r="CR694" s="456">
        <f t="shared" si="586"/>
        <v>0</v>
      </c>
      <c r="CS694" s="66"/>
      <c r="CT694" s="147"/>
      <c r="CU694" s="147"/>
      <c r="CV694" s="147"/>
      <c r="CW694" s="147"/>
      <c r="CX694" s="147"/>
      <c r="CY694" s="149"/>
      <c r="CZ694" s="100"/>
      <c r="DA694" s="147"/>
      <c r="DB694" s="147"/>
      <c r="DC694" s="147"/>
      <c r="DD694" s="147"/>
      <c r="DE694" s="147"/>
      <c r="DF694" s="148">
        <f t="shared" si="587"/>
        <v>0</v>
      </c>
      <c r="DG694" s="77">
        <f>IF(CD694=0,0,(ROUNDUP(O694*(BU694*参照!$C$5+BV694*参照!$C$6+BW694*参照!$C$7+BX694*参照!$C$8+BY694*参照!$C$9+BZ694*参照!$C$10+CA694*参照!$C$11+CB694*参照!$C$12+CC694*参照!$C$13)/CD694,-2)))</f>
        <v>0</v>
      </c>
      <c r="DH694" s="136" t="str">
        <f t="shared" si="558"/>
        <v>B</v>
      </c>
    </row>
    <row r="695" spans="1:112" ht="14.4">
      <c r="A695" s="138">
        <v>654</v>
      </c>
      <c r="B695" s="354"/>
      <c r="C695" s="355"/>
      <c r="D695" s="213"/>
      <c r="E695" s="213"/>
      <c r="F695" s="185"/>
      <c r="G695" s="213"/>
      <c r="H695" s="355"/>
      <c r="I695" s="237">
        <v>0</v>
      </c>
      <c r="J695" s="236">
        <f t="shared" si="559"/>
        <v>0</v>
      </c>
      <c r="K695" s="387">
        <f>IF(D695="昼間",参照!$E$4,IF(D695="夜間等",参照!$E$5,IF(D695="通信",参照!$E$6,0)))</f>
        <v>0</v>
      </c>
      <c r="L695" s="240">
        <f t="shared" si="560"/>
        <v>0</v>
      </c>
      <c r="M695" s="241">
        <f t="shared" si="561"/>
        <v>0</v>
      </c>
      <c r="N695" s="238"/>
      <c r="O695" s="238">
        <f t="shared" si="562"/>
        <v>0</v>
      </c>
      <c r="P695" s="389">
        <v>0</v>
      </c>
      <c r="Q695" s="392">
        <f>IF(D695="昼間",参照!$F$4,IF(D695="夜間等",参照!$F$5,IF(D695="通信",参照!$F$6,0)))</f>
        <v>0</v>
      </c>
      <c r="R695" s="240">
        <f t="shared" si="563"/>
        <v>0</v>
      </c>
      <c r="S695" s="214"/>
      <c r="T695" s="384">
        <f t="shared" si="564"/>
        <v>0</v>
      </c>
      <c r="U695" s="382">
        <f t="shared" si="565"/>
        <v>0</v>
      </c>
      <c r="V695" s="380">
        <f t="shared" si="566"/>
        <v>0</v>
      </c>
      <c r="W695" s="378">
        <f t="shared" si="567"/>
        <v>0</v>
      </c>
      <c r="X695" s="386" t="str">
        <f t="shared" si="537"/>
        <v>0</v>
      </c>
      <c r="Y695" s="379">
        <f t="shared" si="568"/>
        <v>0</v>
      </c>
      <c r="Z695" s="441"/>
      <c r="AA695" s="441"/>
      <c r="AB695" s="445">
        <f t="shared" si="569"/>
        <v>0</v>
      </c>
      <c r="AC695" s="356">
        <f t="shared" si="570"/>
        <v>0</v>
      </c>
      <c r="AD695" s="123">
        <f t="shared" si="538"/>
        <v>0</v>
      </c>
      <c r="AE695" s="123">
        <f t="shared" si="539"/>
        <v>0</v>
      </c>
      <c r="AF695" s="183"/>
      <c r="AG695" s="32"/>
      <c r="AH695" s="97"/>
      <c r="AI695" s="33"/>
      <c r="AJ695" s="97"/>
      <c r="AK695" s="33"/>
      <c r="AL695" s="97"/>
      <c r="AM695" s="98"/>
      <c r="AN695" s="99"/>
      <c r="AO695" s="147"/>
      <c r="AP695" s="147"/>
      <c r="AQ695" s="147"/>
      <c r="AR695" s="147"/>
      <c r="AS695" s="33"/>
      <c r="AT695" s="308">
        <f t="shared" si="540"/>
        <v>0</v>
      </c>
      <c r="AU695" s="295">
        <f t="shared" si="541"/>
        <v>0</v>
      </c>
      <c r="AV695" s="295">
        <f t="shared" si="542"/>
        <v>0</v>
      </c>
      <c r="AW695" s="295">
        <f t="shared" si="543"/>
        <v>0</v>
      </c>
      <c r="AX695" s="295">
        <f t="shared" si="544"/>
        <v>0</v>
      </c>
      <c r="AY695" s="295">
        <f t="shared" si="545"/>
        <v>0</v>
      </c>
      <c r="AZ695" s="295">
        <f t="shared" si="546"/>
        <v>0</v>
      </c>
      <c r="BA695" s="295">
        <f t="shared" si="547"/>
        <v>0</v>
      </c>
      <c r="BB695" s="310">
        <f t="shared" si="548"/>
        <v>0</v>
      </c>
      <c r="BC695" s="308">
        <f t="shared" si="549"/>
        <v>0</v>
      </c>
      <c r="BD695" s="308">
        <f t="shared" si="550"/>
        <v>0</v>
      </c>
      <c r="BE695" s="295">
        <f t="shared" si="551"/>
        <v>0</v>
      </c>
      <c r="BF695" s="308">
        <f t="shared" si="552"/>
        <v>0</v>
      </c>
      <c r="BG695" s="295">
        <f t="shared" si="553"/>
        <v>0</v>
      </c>
      <c r="BH695" s="308">
        <f t="shared" si="554"/>
        <v>0</v>
      </c>
      <c r="BI695" s="295">
        <f t="shared" si="555"/>
        <v>0</v>
      </c>
      <c r="BJ695" s="295">
        <f t="shared" si="556"/>
        <v>0</v>
      </c>
      <c r="BK695" s="310">
        <f t="shared" si="557"/>
        <v>0</v>
      </c>
      <c r="BL695" s="317">
        <f t="shared" si="571"/>
        <v>0</v>
      </c>
      <c r="BM695" s="299">
        <f t="shared" si="571"/>
        <v>0</v>
      </c>
      <c r="BN695" s="299">
        <f t="shared" si="572"/>
        <v>0</v>
      </c>
      <c r="BO695" s="299">
        <f t="shared" si="571"/>
        <v>0</v>
      </c>
      <c r="BP695" s="299">
        <f t="shared" si="573"/>
        <v>0</v>
      </c>
      <c r="BQ695" s="299">
        <f t="shared" si="571"/>
        <v>0</v>
      </c>
      <c r="BR695" s="299">
        <f t="shared" si="574"/>
        <v>0</v>
      </c>
      <c r="BS695" s="299">
        <f t="shared" si="575"/>
        <v>0</v>
      </c>
      <c r="BT695" s="318">
        <f t="shared" si="575"/>
        <v>0</v>
      </c>
      <c r="BU695" s="450">
        <f t="shared" si="576"/>
        <v>0</v>
      </c>
      <c r="BV695" s="451">
        <f t="shared" si="577"/>
        <v>0</v>
      </c>
      <c r="BW695" s="451">
        <f t="shared" si="578"/>
        <v>0</v>
      </c>
      <c r="BX695" s="451">
        <f t="shared" si="579"/>
        <v>0</v>
      </c>
      <c r="BY695" s="451">
        <f t="shared" si="580"/>
        <v>0</v>
      </c>
      <c r="BZ695" s="451">
        <f t="shared" si="581"/>
        <v>0</v>
      </c>
      <c r="CA695" s="451">
        <f t="shared" si="582"/>
        <v>0</v>
      </c>
      <c r="CB695" s="451">
        <f t="shared" si="583"/>
        <v>0</v>
      </c>
      <c r="CC695" s="451">
        <f t="shared" si="584"/>
        <v>0</v>
      </c>
      <c r="CD695" s="452">
        <f t="shared" si="585"/>
        <v>0</v>
      </c>
      <c r="CE695" s="453">
        <f>IF($AF695="3/3",$R695*参照!$J$4,IF($AF695="2/3",$R695*参照!$J$5,IF($AF695="1/3",$R695*参照!$J$6,IF($AF695="1/4(多子)",$R695*参照!$J$4,IF($AF695="1/4(工･農)",$R695*参照!$J$7,IF($AF695="3/3(多子)",$R695*参照!$J$4,IF($AF695="2/3(多子)",$R695*参照!$J$4,IF($AF695="1/3(多子)",$R695*参照!$J$4,IF($AF695="多子世帯",$R695*参照!$J$4,)))))))))</f>
        <v>0</v>
      </c>
      <c r="CF695" s="454" t="b">
        <f>IF(AH695="3/3",$M695*参照!$I$4,IF(AH695="2/3",$M695*参照!$I$5,IF(AH695="1/3",$M695*参照!$I$6,IF(AH695="1/4(多子)",$M695*参照!$I$4,IF(AH695="1/4(工･農)",$M695*参照!$I$7,IF(AH695="3/3(多子)",$M695*参照!$I$4,IF(AH695="2/3(多子)",$M695*参照!$I$4,IF(AH695="1/3(多子)",$M695*参照!$I$4,IF(AH695="多子世帯",$M695*参照!$I$4,IF(AH695="対象外",0))))))))))</f>
        <v>0</v>
      </c>
      <c r="CG695" s="454" t="b">
        <f>IF(AI695="3/3",$M695*参照!$I$4,IF(AI695="2/3",$M695*参照!$I$5,IF(AI695="1/3",$M695*参照!$I$6,IF(AI695="1/4(多子)",$M695*参照!$I$4,IF(AI695="1/4(工･農)",$M695*参照!$I$7,IF(AI695="3/3(多子)",$M695*参照!$I$4,IF(AI695="2/3(多子)",$M695*参照!$I$4,IF(AI695="1/3(多子)",$M695*参照!$I$4,IF(AI695="多子世帯",$M695*参照!$I$4,IF(AI695="対象外",0))))))))))</f>
        <v>0</v>
      </c>
      <c r="CH695" s="454" t="b">
        <f>IF(AJ695="3/3",$M695*参照!$I$4,IF(AJ695="2/3",$M695*参照!$I$5,IF(AJ695="1/3",$M695*参照!$I$6,IF(AJ695="1/4(多子)",$M695*参照!$I$4,IF(AJ695="1/4(工･農)",$M695*参照!$I$7,IF(AJ695="3/3(多子)",$M695*参照!$I$4,IF(AJ695="2/3(多子)",$M695*参照!$I$4,IF(AJ695="1/3(多子)",$M695*参照!$I$4,IF(AJ695="多子世帯",$M695*参照!$I$4,IF(AJ695="対象外",0))))))))))</f>
        <v>0</v>
      </c>
      <c r="CI695" s="454" t="b">
        <f>IF(AK695="3/3",$M695*参照!$I$4,IF(AK695="2/3",$M695*参照!$I$5,IF(AK695="1/3",$M695*参照!$I$6,IF(AK695="1/4(多子)",$M695*参照!$I$4,IF(AK695="1/4(工･農)",$M695*参照!$I$7,IF(AK695="3/3(多子)",$M695*参照!$I$4,IF(AK695="2/3(多子)",$M695*参照!$I$4,IF(AK695="1/3(多子)",$M695*参照!$I$4,IF(AK695="多子世帯",$M695*参照!$I$4,IF(AK695="対象外",0))))))))))</f>
        <v>0</v>
      </c>
      <c r="CJ695" s="454" t="b">
        <f>IF(AL695="3/3",$M695*参照!$I$4,IF(AL695="2/3",$M695*参照!$I$5,IF(AL695="1/3",$M695*参照!$I$6,IF(AL695="1/4(多子)",$M695*参照!$I$4,IF(AL695="1/4(工･農)",$M695*参照!$I$7,IF(AL695="3/3(多子)",$M695*参照!$I$4,IF(AL695="2/3(多子)",$M695*参照!$I$4,IF(AL695="1/3(多子)",$M695*参照!$I$4,IF(AL695="多子世帯",$M695*参照!$I$4,IF(AL695="対象外",0))))))))))</f>
        <v>0</v>
      </c>
      <c r="CK695" s="454" t="b">
        <f>IF(AM695="3/3",$M695*参照!$I$4,IF(AM695="2/3",$M695*参照!$I$5,IF(AM695="1/3",$M695*参照!$I$6,IF(AM695="1/4(多子)",$M695*参照!$I$4,IF(AM695="1/4(工･農)",$M695*参照!$I$7,IF(AM695="3/3(多子)",$M695*参照!$I$4,IF(AM695="2/3(多子)",$M695*参照!$I$4,IF(AM695="1/3(多子)",$M695*参照!$I$4,IF(AM695="多子世帯",$M695*参照!$I$4,IF(AM695="対象外",0))))))))))</f>
        <v>0</v>
      </c>
      <c r="CL695" s="454" t="b">
        <f>IF(AN695="3/3",$M695*参照!$I$4,IF(AN695="2/3",$M695*参照!$I$5,IF(AN695="1/3",$M695*参照!$I$6,IF(AN695="1/4(多子)",$M695*参照!$I$4,IF(AN695="1/4(工･農)",$M695*参照!$I$7,IF(AN695="3/3(多子)",$M695*参照!$I$4,IF(AN695="2/3(多子)",$M695*参照!$I$4,IF(AN695="1/3(多子)",$M695*参照!$I$4,IF(AN695="多子世帯",$M695*参照!$I$4,IF(AN695="対象外",0))))))))))</f>
        <v>0</v>
      </c>
      <c r="CM695" s="454" t="b">
        <f>IF(AO695="3/3",$M695*参照!$I$4,IF(AO695="2/3",$M695*参照!$I$5,IF(AO695="1/3",$M695*参照!$I$6,IF(AO695="1/4(多子)",$M695*参照!$I$4,IF(AO695="1/4(工･農)",$M695*参照!$I$7,IF(AO695="3/3(多子)",$M695*参照!$I$4,IF(AO695="2/3(多子)",$M695*参照!$I$4,IF(AO695="1/3(多子)",$M695*参照!$I$4,IF(AO695="多子世帯",$M695*参照!$I$4,IF(AO695="対象外",0))))))))))</f>
        <v>0</v>
      </c>
      <c r="CN695" s="454" t="b">
        <f>IF(AP695="3/3",$M695*参照!$I$4,IF(AP695="2/3",$M695*参照!$I$5,IF(AP695="1/3",$M695*参照!$I$6,IF(AP695="1/4(多子)",$M695*参照!$I$4,IF(AP695="1/4(工･農)",$M695*参照!$I$7,IF(AP695="3/3(多子)",$M695*参照!$I$4,IF(AP695="2/3(多子)",$M695*参照!$I$4,IF(AP695="1/3(多子)",$M695*参照!$I$4,IF(AP695="多子世帯",$M695*参照!$I$4,IF(AP695="対象外",0))))))))))</f>
        <v>0</v>
      </c>
      <c r="CO695" s="454" t="b">
        <f>IF(AQ695="3/3",$M695*参照!$I$4,IF(AQ695="2/3",$M695*参照!$I$5,IF(AQ695="1/3",$M695*参照!$I$6,IF(AQ695="1/4(多子)",$M695*参照!$I$4,IF(AQ695="1/4(工･農)",$M695*参照!$I$7,IF(AQ695="3/3(多子)",$M695*参照!$I$4,IF(AQ695="2/3(多子)",$M695*参照!$I$4,IF(AQ695="1/3(多子)",$M695*参照!$I$4,IF(AQ695="多子世帯",$M695*参照!$I$4,IF(AQ695="対象外",0))))))))))</f>
        <v>0</v>
      </c>
      <c r="CP695" s="454" t="b">
        <f>IF(AR695="3/3",$M695*参照!$I$4,IF(AR695="2/3",$M695*参照!$I$5,IF(AR695="1/3",$M695*参照!$I$6,IF(AR695="1/4(多子)",$M695*参照!$I$4,IF(AR695="1/4(工･農)",$M695*参照!$I$7,IF(AR695="3/3(多子)",$M695*参照!$I$4,IF(AR695="2/3(多子)",$M695*参照!$I$4,IF(AR695="1/3(多子)",$M695*参照!$I$4,IF(AR695="多子世帯",$M695*参照!$I$4,IF(AR695="対象外",0))))))))))</f>
        <v>0</v>
      </c>
      <c r="CQ695" s="455" t="b">
        <f>IF(AS695="3/3",$M695*参照!$I$4,IF(AS695="2/3",$M695*参照!$I$5,IF(AS695="1/3",$M695*参照!$I$6,IF(AS695="1/4(多子)",$M695*参照!$I$4,IF(AS695="1/4(工･農)",$M695*参照!$I$7,IF(AS695="3/3(多子)",$M695*参照!$I$4,IF(AS695="2/3(多子)",$M695*参照!$I$4,IF(AS695="1/3(多子)",$M695*参照!$I$4,IF(AS695="多子世帯",$M695*参照!$I$4,IF(AS695="対象外",0))))))))))</f>
        <v>0</v>
      </c>
      <c r="CR695" s="456">
        <f t="shared" si="586"/>
        <v>0</v>
      </c>
      <c r="CS695" s="66"/>
      <c r="CT695" s="147"/>
      <c r="CU695" s="147"/>
      <c r="CV695" s="147"/>
      <c r="CW695" s="147"/>
      <c r="CX695" s="147"/>
      <c r="CY695" s="149"/>
      <c r="CZ695" s="100"/>
      <c r="DA695" s="147"/>
      <c r="DB695" s="147"/>
      <c r="DC695" s="147"/>
      <c r="DD695" s="147"/>
      <c r="DE695" s="147"/>
      <c r="DF695" s="148">
        <f t="shared" si="587"/>
        <v>0</v>
      </c>
      <c r="DG695" s="77">
        <f>IF(CD695=0,0,(ROUNDUP(O695*(BU695*参照!$C$5+BV695*参照!$C$6+BW695*参照!$C$7+BX695*参照!$C$8+BY695*参照!$C$9+BZ695*参照!$C$10+CA695*参照!$C$11+CB695*参照!$C$12+CC695*参照!$C$13)/CD695,-2)))</f>
        <v>0</v>
      </c>
      <c r="DH695" s="136" t="str">
        <f t="shared" si="558"/>
        <v>B</v>
      </c>
    </row>
    <row r="696" spans="1:112" ht="14.4">
      <c r="A696" s="138">
        <v>655</v>
      </c>
      <c r="B696" s="354"/>
      <c r="C696" s="355"/>
      <c r="D696" s="213"/>
      <c r="E696" s="213"/>
      <c r="F696" s="185"/>
      <c r="G696" s="213"/>
      <c r="H696" s="355"/>
      <c r="I696" s="237">
        <v>0</v>
      </c>
      <c r="J696" s="236">
        <f t="shared" si="559"/>
        <v>0</v>
      </c>
      <c r="K696" s="387">
        <f>IF(D696="昼間",参照!$E$4,IF(D696="夜間等",参照!$E$5,IF(D696="通信",参照!$E$6,0)))</f>
        <v>0</v>
      </c>
      <c r="L696" s="240">
        <f t="shared" si="560"/>
        <v>0</v>
      </c>
      <c r="M696" s="241">
        <f t="shared" si="561"/>
        <v>0</v>
      </c>
      <c r="N696" s="238"/>
      <c r="O696" s="238">
        <f t="shared" si="562"/>
        <v>0</v>
      </c>
      <c r="P696" s="389">
        <v>0</v>
      </c>
      <c r="Q696" s="392">
        <f>IF(D696="昼間",参照!$F$4,IF(D696="夜間等",参照!$F$5,IF(D696="通信",参照!$F$6,0)))</f>
        <v>0</v>
      </c>
      <c r="R696" s="240">
        <f t="shared" si="563"/>
        <v>0</v>
      </c>
      <c r="S696" s="214"/>
      <c r="T696" s="384">
        <f t="shared" si="564"/>
        <v>0</v>
      </c>
      <c r="U696" s="382">
        <f t="shared" si="565"/>
        <v>0</v>
      </c>
      <c r="V696" s="380">
        <f t="shared" si="566"/>
        <v>0</v>
      </c>
      <c r="W696" s="378">
        <f t="shared" si="567"/>
        <v>0</v>
      </c>
      <c r="X696" s="386" t="str">
        <f t="shared" si="537"/>
        <v>0</v>
      </c>
      <c r="Y696" s="379">
        <f t="shared" si="568"/>
        <v>0</v>
      </c>
      <c r="Z696" s="441"/>
      <c r="AA696" s="441"/>
      <c r="AB696" s="445">
        <f t="shared" si="569"/>
        <v>0</v>
      </c>
      <c r="AC696" s="356">
        <f t="shared" si="570"/>
        <v>0</v>
      </c>
      <c r="AD696" s="123">
        <f t="shared" si="538"/>
        <v>0</v>
      </c>
      <c r="AE696" s="123">
        <f t="shared" si="539"/>
        <v>0</v>
      </c>
      <c r="AF696" s="183"/>
      <c r="AG696" s="32"/>
      <c r="AH696" s="97"/>
      <c r="AI696" s="33"/>
      <c r="AJ696" s="97"/>
      <c r="AK696" s="33"/>
      <c r="AL696" s="97"/>
      <c r="AM696" s="98"/>
      <c r="AN696" s="99"/>
      <c r="AO696" s="147"/>
      <c r="AP696" s="147"/>
      <c r="AQ696" s="147"/>
      <c r="AR696" s="147"/>
      <c r="AS696" s="33"/>
      <c r="AT696" s="308">
        <f t="shared" si="540"/>
        <v>0</v>
      </c>
      <c r="AU696" s="295">
        <f t="shared" si="541"/>
        <v>0</v>
      </c>
      <c r="AV696" s="295">
        <f t="shared" si="542"/>
        <v>0</v>
      </c>
      <c r="AW696" s="295">
        <f t="shared" si="543"/>
        <v>0</v>
      </c>
      <c r="AX696" s="295">
        <f t="shared" si="544"/>
        <v>0</v>
      </c>
      <c r="AY696" s="295">
        <f t="shared" si="545"/>
        <v>0</v>
      </c>
      <c r="AZ696" s="295">
        <f t="shared" si="546"/>
        <v>0</v>
      </c>
      <c r="BA696" s="295">
        <f t="shared" si="547"/>
        <v>0</v>
      </c>
      <c r="BB696" s="310">
        <f t="shared" si="548"/>
        <v>0</v>
      </c>
      <c r="BC696" s="308">
        <f t="shared" si="549"/>
        <v>0</v>
      </c>
      <c r="BD696" s="308">
        <f t="shared" si="550"/>
        <v>0</v>
      </c>
      <c r="BE696" s="295">
        <f t="shared" si="551"/>
        <v>0</v>
      </c>
      <c r="BF696" s="308">
        <f t="shared" si="552"/>
        <v>0</v>
      </c>
      <c r="BG696" s="295">
        <f t="shared" si="553"/>
        <v>0</v>
      </c>
      <c r="BH696" s="308">
        <f t="shared" si="554"/>
        <v>0</v>
      </c>
      <c r="BI696" s="295">
        <f t="shared" si="555"/>
        <v>0</v>
      </c>
      <c r="BJ696" s="295">
        <f t="shared" si="556"/>
        <v>0</v>
      </c>
      <c r="BK696" s="310">
        <f t="shared" si="557"/>
        <v>0</v>
      </c>
      <c r="BL696" s="317">
        <f t="shared" si="571"/>
        <v>0</v>
      </c>
      <c r="BM696" s="299">
        <f t="shared" si="571"/>
        <v>0</v>
      </c>
      <c r="BN696" s="299">
        <f t="shared" si="572"/>
        <v>0</v>
      </c>
      <c r="BO696" s="299">
        <f t="shared" si="571"/>
        <v>0</v>
      </c>
      <c r="BP696" s="299">
        <f t="shared" si="573"/>
        <v>0</v>
      </c>
      <c r="BQ696" s="299">
        <f t="shared" si="571"/>
        <v>0</v>
      </c>
      <c r="BR696" s="299">
        <f t="shared" si="574"/>
        <v>0</v>
      </c>
      <c r="BS696" s="299">
        <f t="shared" si="575"/>
        <v>0</v>
      </c>
      <c r="BT696" s="318">
        <f t="shared" si="575"/>
        <v>0</v>
      </c>
      <c r="BU696" s="450">
        <f t="shared" si="576"/>
        <v>0</v>
      </c>
      <c r="BV696" s="451">
        <f t="shared" si="577"/>
        <v>0</v>
      </c>
      <c r="BW696" s="451">
        <f t="shared" si="578"/>
        <v>0</v>
      </c>
      <c r="BX696" s="451">
        <f t="shared" si="579"/>
        <v>0</v>
      </c>
      <c r="BY696" s="451">
        <f t="shared" si="580"/>
        <v>0</v>
      </c>
      <c r="BZ696" s="451">
        <f t="shared" si="581"/>
        <v>0</v>
      </c>
      <c r="CA696" s="451">
        <f t="shared" si="582"/>
        <v>0</v>
      </c>
      <c r="CB696" s="451">
        <f t="shared" si="583"/>
        <v>0</v>
      </c>
      <c r="CC696" s="451">
        <f t="shared" si="584"/>
        <v>0</v>
      </c>
      <c r="CD696" s="452">
        <f t="shared" si="585"/>
        <v>0</v>
      </c>
      <c r="CE696" s="453">
        <f>IF($AF696="3/3",$R696*参照!$J$4,IF($AF696="2/3",$R696*参照!$J$5,IF($AF696="1/3",$R696*参照!$J$6,IF($AF696="1/4(多子)",$R696*参照!$J$4,IF($AF696="1/4(工･農)",$R696*参照!$J$7,IF($AF696="3/3(多子)",$R696*参照!$J$4,IF($AF696="2/3(多子)",$R696*参照!$J$4,IF($AF696="1/3(多子)",$R696*参照!$J$4,IF($AF696="多子世帯",$R696*参照!$J$4,)))))))))</f>
        <v>0</v>
      </c>
      <c r="CF696" s="454" t="b">
        <f>IF(AH696="3/3",$M696*参照!$I$4,IF(AH696="2/3",$M696*参照!$I$5,IF(AH696="1/3",$M696*参照!$I$6,IF(AH696="1/4(多子)",$M696*参照!$I$4,IF(AH696="1/4(工･農)",$M696*参照!$I$7,IF(AH696="3/3(多子)",$M696*参照!$I$4,IF(AH696="2/3(多子)",$M696*参照!$I$4,IF(AH696="1/3(多子)",$M696*参照!$I$4,IF(AH696="多子世帯",$M696*参照!$I$4,IF(AH696="対象外",0))))))))))</f>
        <v>0</v>
      </c>
      <c r="CG696" s="454" t="b">
        <f>IF(AI696="3/3",$M696*参照!$I$4,IF(AI696="2/3",$M696*参照!$I$5,IF(AI696="1/3",$M696*参照!$I$6,IF(AI696="1/4(多子)",$M696*参照!$I$4,IF(AI696="1/4(工･農)",$M696*参照!$I$7,IF(AI696="3/3(多子)",$M696*参照!$I$4,IF(AI696="2/3(多子)",$M696*参照!$I$4,IF(AI696="1/3(多子)",$M696*参照!$I$4,IF(AI696="多子世帯",$M696*参照!$I$4,IF(AI696="対象外",0))))))))))</f>
        <v>0</v>
      </c>
      <c r="CH696" s="454" t="b">
        <f>IF(AJ696="3/3",$M696*参照!$I$4,IF(AJ696="2/3",$M696*参照!$I$5,IF(AJ696="1/3",$M696*参照!$I$6,IF(AJ696="1/4(多子)",$M696*参照!$I$4,IF(AJ696="1/4(工･農)",$M696*参照!$I$7,IF(AJ696="3/3(多子)",$M696*参照!$I$4,IF(AJ696="2/3(多子)",$M696*参照!$I$4,IF(AJ696="1/3(多子)",$M696*参照!$I$4,IF(AJ696="多子世帯",$M696*参照!$I$4,IF(AJ696="対象外",0))))))))))</f>
        <v>0</v>
      </c>
      <c r="CI696" s="454" t="b">
        <f>IF(AK696="3/3",$M696*参照!$I$4,IF(AK696="2/3",$M696*参照!$I$5,IF(AK696="1/3",$M696*参照!$I$6,IF(AK696="1/4(多子)",$M696*参照!$I$4,IF(AK696="1/4(工･農)",$M696*参照!$I$7,IF(AK696="3/3(多子)",$M696*参照!$I$4,IF(AK696="2/3(多子)",$M696*参照!$I$4,IF(AK696="1/3(多子)",$M696*参照!$I$4,IF(AK696="多子世帯",$M696*参照!$I$4,IF(AK696="対象外",0))))))))))</f>
        <v>0</v>
      </c>
      <c r="CJ696" s="454" t="b">
        <f>IF(AL696="3/3",$M696*参照!$I$4,IF(AL696="2/3",$M696*参照!$I$5,IF(AL696="1/3",$M696*参照!$I$6,IF(AL696="1/4(多子)",$M696*参照!$I$4,IF(AL696="1/4(工･農)",$M696*参照!$I$7,IF(AL696="3/3(多子)",$M696*参照!$I$4,IF(AL696="2/3(多子)",$M696*参照!$I$4,IF(AL696="1/3(多子)",$M696*参照!$I$4,IF(AL696="多子世帯",$M696*参照!$I$4,IF(AL696="対象外",0))))))))))</f>
        <v>0</v>
      </c>
      <c r="CK696" s="454" t="b">
        <f>IF(AM696="3/3",$M696*参照!$I$4,IF(AM696="2/3",$M696*参照!$I$5,IF(AM696="1/3",$M696*参照!$I$6,IF(AM696="1/4(多子)",$M696*参照!$I$4,IF(AM696="1/4(工･農)",$M696*参照!$I$7,IF(AM696="3/3(多子)",$M696*参照!$I$4,IF(AM696="2/3(多子)",$M696*参照!$I$4,IF(AM696="1/3(多子)",$M696*参照!$I$4,IF(AM696="多子世帯",$M696*参照!$I$4,IF(AM696="対象外",0))))))))))</f>
        <v>0</v>
      </c>
      <c r="CL696" s="454" t="b">
        <f>IF(AN696="3/3",$M696*参照!$I$4,IF(AN696="2/3",$M696*参照!$I$5,IF(AN696="1/3",$M696*参照!$I$6,IF(AN696="1/4(多子)",$M696*参照!$I$4,IF(AN696="1/4(工･農)",$M696*参照!$I$7,IF(AN696="3/3(多子)",$M696*参照!$I$4,IF(AN696="2/3(多子)",$M696*参照!$I$4,IF(AN696="1/3(多子)",$M696*参照!$I$4,IF(AN696="多子世帯",$M696*参照!$I$4,IF(AN696="対象外",0))))))))))</f>
        <v>0</v>
      </c>
      <c r="CM696" s="454" t="b">
        <f>IF(AO696="3/3",$M696*参照!$I$4,IF(AO696="2/3",$M696*参照!$I$5,IF(AO696="1/3",$M696*参照!$I$6,IF(AO696="1/4(多子)",$M696*参照!$I$4,IF(AO696="1/4(工･農)",$M696*参照!$I$7,IF(AO696="3/3(多子)",$M696*参照!$I$4,IF(AO696="2/3(多子)",$M696*参照!$I$4,IF(AO696="1/3(多子)",$M696*参照!$I$4,IF(AO696="多子世帯",$M696*参照!$I$4,IF(AO696="対象外",0))))))))))</f>
        <v>0</v>
      </c>
      <c r="CN696" s="454" t="b">
        <f>IF(AP696="3/3",$M696*参照!$I$4,IF(AP696="2/3",$M696*参照!$I$5,IF(AP696="1/3",$M696*参照!$I$6,IF(AP696="1/4(多子)",$M696*参照!$I$4,IF(AP696="1/4(工･農)",$M696*参照!$I$7,IF(AP696="3/3(多子)",$M696*参照!$I$4,IF(AP696="2/3(多子)",$M696*参照!$I$4,IF(AP696="1/3(多子)",$M696*参照!$I$4,IF(AP696="多子世帯",$M696*参照!$I$4,IF(AP696="対象外",0))))))))))</f>
        <v>0</v>
      </c>
      <c r="CO696" s="454" t="b">
        <f>IF(AQ696="3/3",$M696*参照!$I$4,IF(AQ696="2/3",$M696*参照!$I$5,IF(AQ696="1/3",$M696*参照!$I$6,IF(AQ696="1/4(多子)",$M696*参照!$I$4,IF(AQ696="1/4(工･農)",$M696*参照!$I$7,IF(AQ696="3/3(多子)",$M696*参照!$I$4,IF(AQ696="2/3(多子)",$M696*参照!$I$4,IF(AQ696="1/3(多子)",$M696*参照!$I$4,IF(AQ696="多子世帯",$M696*参照!$I$4,IF(AQ696="対象外",0))))))))))</f>
        <v>0</v>
      </c>
      <c r="CP696" s="454" t="b">
        <f>IF(AR696="3/3",$M696*参照!$I$4,IF(AR696="2/3",$M696*参照!$I$5,IF(AR696="1/3",$M696*参照!$I$6,IF(AR696="1/4(多子)",$M696*参照!$I$4,IF(AR696="1/4(工･農)",$M696*参照!$I$7,IF(AR696="3/3(多子)",$M696*参照!$I$4,IF(AR696="2/3(多子)",$M696*参照!$I$4,IF(AR696="1/3(多子)",$M696*参照!$I$4,IF(AR696="多子世帯",$M696*参照!$I$4,IF(AR696="対象外",0))))))))))</f>
        <v>0</v>
      </c>
      <c r="CQ696" s="455" t="b">
        <f>IF(AS696="3/3",$M696*参照!$I$4,IF(AS696="2/3",$M696*参照!$I$5,IF(AS696="1/3",$M696*参照!$I$6,IF(AS696="1/4(多子)",$M696*参照!$I$4,IF(AS696="1/4(工･農)",$M696*参照!$I$7,IF(AS696="3/3(多子)",$M696*参照!$I$4,IF(AS696="2/3(多子)",$M696*参照!$I$4,IF(AS696="1/3(多子)",$M696*参照!$I$4,IF(AS696="多子世帯",$M696*参照!$I$4,IF(AS696="対象外",0))))))))))</f>
        <v>0</v>
      </c>
      <c r="CR696" s="456">
        <f t="shared" si="586"/>
        <v>0</v>
      </c>
      <c r="CS696" s="66"/>
      <c r="CT696" s="147"/>
      <c r="CU696" s="147"/>
      <c r="CV696" s="147"/>
      <c r="CW696" s="147"/>
      <c r="CX696" s="147"/>
      <c r="CY696" s="149"/>
      <c r="CZ696" s="100"/>
      <c r="DA696" s="147"/>
      <c r="DB696" s="147"/>
      <c r="DC696" s="147"/>
      <c r="DD696" s="147"/>
      <c r="DE696" s="147"/>
      <c r="DF696" s="148">
        <f t="shared" si="587"/>
        <v>0</v>
      </c>
      <c r="DG696" s="77">
        <f>IF(CD696=0,0,(ROUNDUP(O696*(BU696*参照!$C$5+BV696*参照!$C$6+BW696*参照!$C$7+BX696*参照!$C$8+BY696*参照!$C$9+BZ696*参照!$C$10+CA696*参照!$C$11+CB696*参照!$C$12+CC696*参照!$C$13)/CD696,-2)))</f>
        <v>0</v>
      </c>
      <c r="DH696" s="136" t="str">
        <f t="shared" si="558"/>
        <v>B</v>
      </c>
    </row>
    <row r="697" spans="1:112" ht="14.4">
      <c r="A697" s="138">
        <v>656</v>
      </c>
      <c r="B697" s="354"/>
      <c r="C697" s="355"/>
      <c r="D697" s="213"/>
      <c r="E697" s="213"/>
      <c r="F697" s="185"/>
      <c r="G697" s="213"/>
      <c r="H697" s="355"/>
      <c r="I697" s="237">
        <v>0</v>
      </c>
      <c r="J697" s="236">
        <f t="shared" si="559"/>
        <v>0</v>
      </c>
      <c r="K697" s="387">
        <f>IF(D697="昼間",参照!$E$4,IF(D697="夜間等",参照!$E$5,IF(D697="通信",参照!$E$6,0)))</f>
        <v>0</v>
      </c>
      <c r="L697" s="240">
        <f t="shared" si="560"/>
        <v>0</v>
      </c>
      <c r="M697" s="241">
        <f t="shared" si="561"/>
        <v>0</v>
      </c>
      <c r="N697" s="238"/>
      <c r="O697" s="238">
        <f t="shared" si="562"/>
        <v>0</v>
      </c>
      <c r="P697" s="389">
        <v>0</v>
      </c>
      <c r="Q697" s="392">
        <f>IF(D697="昼間",参照!$F$4,IF(D697="夜間等",参照!$F$5,IF(D697="通信",参照!$F$6,0)))</f>
        <v>0</v>
      </c>
      <c r="R697" s="240">
        <f t="shared" si="563"/>
        <v>0</v>
      </c>
      <c r="S697" s="214"/>
      <c r="T697" s="384">
        <f t="shared" si="564"/>
        <v>0</v>
      </c>
      <c r="U697" s="382">
        <f t="shared" si="565"/>
        <v>0</v>
      </c>
      <c r="V697" s="380">
        <f t="shared" si="566"/>
        <v>0</v>
      </c>
      <c r="W697" s="378">
        <f t="shared" si="567"/>
        <v>0</v>
      </c>
      <c r="X697" s="386" t="str">
        <f t="shared" si="537"/>
        <v>0</v>
      </c>
      <c r="Y697" s="379">
        <f t="shared" si="568"/>
        <v>0</v>
      </c>
      <c r="Z697" s="441"/>
      <c r="AA697" s="441"/>
      <c r="AB697" s="445">
        <f t="shared" si="569"/>
        <v>0</v>
      </c>
      <c r="AC697" s="356">
        <f t="shared" si="570"/>
        <v>0</v>
      </c>
      <c r="AD697" s="123">
        <f t="shared" si="538"/>
        <v>0</v>
      </c>
      <c r="AE697" s="123">
        <f t="shared" si="539"/>
        <v>0</v>
      </c>
      <c r="AF697" s="183"/>
      <c r="AG697" s="32"/>
      <c r="AH697" s="97"/>
      <c r="AI697" s="33"/>
      <c r="AJ697" s="97"/>
      <c r="AK697" s="33"/>
      <c r="AL697" s="97"/>
      <c r="AM697" s="98"/>
      <c r="AN697" s="99"/>
      <c r="AO697" s="147"/>
      <c r="AP697" s="147"/>
      <c r="AQ697" s="147"/>
      <c r="AR697" s="147"/>
      <c r="AS697" s="33"/>
      <c r="AT697" s="308">
        <f t="shared" si="540"/>
        <v>0</v>
      </c>
      <c r="AU697" s="295">
        <f t="shared" si="541"/>
        <v>0</v>
      </c>
      <c r="AV697" s="295">
        <f t="shared" si="542"/>
        <v>0</v>
      </c>
      <c r="AW697" s="295">
        <f t="shared" si="543"/>
        <v>0</v>
      </c>
      <c r="AX697" s="295">
        <f t="shared" si="544"/>
        <v>0</v>
      </c>
      <c r="AY697" s="295">
        <f t="shared" si="545"/>
        <v>0</v>
      </c>
      <c r="AZ697" s="295">
        <f t="shared" si="546"/>
        <v>0</v>
      </c>
      <c r="BA697" s="295">
        <f t="shared" si="547"/>
        <v>0</v>
      </c>
      <c r="BB697" s="310">
        <f t="shared" si="548"/>
        <v>0</v>
      </c>
      <c r="BC697" s="308">
        <f t="shared" si="549"/>
        <v>0</v>
      </c>
      <c r="BD697" s="308">
        <f t="shared" si="550"/>
        <v>0</v>
      </c>
      <c r="BE697" s="295">
        <f t="shared" si="551"/>
        <v>0</v>
      </c>
      <c r="BF697" s="308">
        <f t="shared" si="552"/>
        <v>0</v>
      </c>
      <c r="BG697" s="295">
        <f t="shared" si="553"/>
        <v>0</v>
      </c>
      <c r="BH697" s="308">
        <f t="shared" si="554"/>
        <v>0</v>
      </c>
      <c r="BI697" s="295">
        <f t="shared" si="555"/>
        <v>0</v>
      </c>
      <c r="BJ697" s="295">
        <f t="shared" si="556"/>
        <v>0</v>
      </c>
      <c r="BK697" s="310">
        <f t="shared" si="557"/>
        <v>0</v>
      </c>
      <c r="BL697" s="317">
        <f t="shared" si="571"/>
        <v>0</v>
      </c>
      <c r="BM697" s="299">
        <f t="shared" si="571"/>
        <v>0</v>
      </c>
      <c r="BN697" s="299">
        <f t="shared" si="572"/>
        <v>0</v>
      </c>
      <c r="BO697" s="299">
        <f t="shared" si="571"/>
        <v>0</v>
      </c>
      <c r="BP697" s="299">
        <f t="shared" si="573"/>
        <v>0</v>
      </c>
      <c r="BQ697" s="299">
        <f t="shared" si="571"/>
        <v>0</v>
      </c>
      <c r="BR697" s="299">
        <f t="shared" si="574"/>
        <v>0</v>
      </c>
      <c r="BS697" s="299">
        <f t="shared" si="575"/>
        <v>0</v>
      </c>
      <c r="BT697" s="318">
        <f t="shared" si="575"/>
        <v>0</v>
      </c>
      <c r="BU697" s="450">
        <f t="shared" si="576"/>
        <v>0</v>
      </c>
      <c r="BV697" s="451">
        <f t="shared" si="577"/>
        <v>0</v>
      </c>
      <c r="BW697" s="451">
        <f t="shared" si="578"/>
        <v>0</v>
      </c>
      <c r="BX697" s="451">
        <f t="shared" si="579"/>
        <v>0</v>
      </c>
      <c r="BY697" s="451">
        <f t="shared" si="580"/>
        <v>0</v>
      </c>
      <c r="BZ697" s="451">
        <f t="shared" si="581"/>
        <v>0</v>
      </c>
      <c r="CA697" s="451">
        <f t="shared" si="582"/>
        <v>0</v>
      </c>
      <c r="CB697" s="451">
        <f t="shared" si="583"/>
        <v>0</v>
      </c>
      <c r="CC697" s="451">
        <f t="shared" si="584"/>
        <v>0</v>
      </c>
      <c r="CD697" s="452">
        <f t="shared" si="585"/>
        <v>0</v>
      </c>
      <c r="CE697" s="453">
        <f>IF($AF697="3/3",$R697*参照!$J$4,IF($AF697="2/3",$R697*参照!$J$5,IF($AF697="1/3",$R697*参照!$J$6,IF($AF697="1/4(多子)",$R697*参照!$J$4,IF($AF697="1/4(工･農)",$R697*参照!$J$7,IF($AF697="3/3(多子)",$R697*参照!$J$4,IF($AF697="2/3(多子)",$R697*参照!$J$4,IF($AF697="1/3(多子)",$R697*参照!$J$4,IF($AF697="多子世帯",$R697*参照!$J$4,)))))))))</f>
        <v>0</v>
      </c>
      <c r="CF697" s="454" t="b">
        <f>IF(AH697="3/3",$M697*参照!$I$4,IF(AH697="2/3",$M697*参照!$I$5,IF(AH697="1/3",$M697*参照!$I$6,IF(AH697="1/4(多子)",$M697*参照!$I$4,IF(AH697="1/4(工･農)",$M697*参照!$I$7,IF(AH697="3/3(多子)",$M697*参照!$I$4,IF(AH697="2/3(多子)",$M697*参照!$I$4,IF(AH697="1/3(多子)",$M697*参照!$I$4,IF(AH697="多子世帯",$M697*参照!$I$4,IF(AH697="対象外",0))))))))))</f>
        <v>0</v>
      </c>
      <c r="CG697" s="454" t="b">
        <f>IF(AI697="3/3",$M697*参照!$I$4,IF(AI697="2/3",$M697*参照!$I$5,IF(AI697="1/3",$M697*参照!$I$6,IF(AI697="1/4(多子)",$M697*参照!$I$4,IF(AI697="1/4(工･農)",$M697*参照!$I$7,IF(AI697="3/3(多子)",$M697*参照!$I$4,IF(AI697="2/3(多子)",$M697*参照!$I$4,IF(AI697="1/3(多子)",$M697*参照!$I$4,IF(AI697="多子世帯",$M697*参照!$I$4,IF(AI697="対象外",0))))))))))</f>
        <v>0</v>
      </c>
      <c r="CH697" s="454" t="b">
        <f>IF(AJ697="3/3",$M697*参照!$I$4,IF(AJ697="2/3",$M697*参照!$I$5,IF(AJ697="1/3",$M697*参照!$I$6,IF(AJ697="1/4(多子)",$M697*参照!$I$4,IF(AJ697="1/4(工･農)",$M697*参照!$I$7,IF(AJ697="3/3(多子)",$M697*参照!$I$4,IF(AJ697="2/3(多子)",$M697*参照!$I$4,IF(AJ697="1/3(多子)",$M697*参照!$I$4,IF(AJ697="多子世帯",$M697*参照!$I$4,IF(AJ697="対象外",0))))))))))</f>
        <v>0</v>
      </c>
      <c r="CI697" s="454" t="b">
        <f>IF(AK697="3/3",$M697*参照!$I$4,IF(AK697="2/3",$M697*参照!$I$5,IF(AK697="1/3",$M697*参照!$I$6,IF(AK697="1/4(多子)",$M697*参照!$I$4,IF(AK697="1/4(工･農)",$M697*参照!$I$7,IF(AK697="3/3(多子)",$M697*参照!$I$4,IF(AK697="2/3(多子)",$M697*参照!$I$4,IF(AK697="1/3(多子)",$M697*参照!$I$4,IF(AK697="多子世帯",$M697*参照!$I$4,IF(AK697="対象外",0))))))))))</f>
        <v>0</v>
      </c>
      <c r="CJ697" s="454" t="b">
        <f>IF(AL697="3/3",$M697*参照!$I$4,IF(AL697="2/3",$M697*参照!$I$5,IF(AL697="1/3",$M697*参照!$I$6,IF(AL697="1/4(多子)",$M697*参照!$I$4,IF(AL697="1/4(工･農)",$M697*参照!$I$7,IF(AL697="3/3(多子)",$M697*参照!$I$4,IF(AL697="2/3(多子)",$M697*参照!$I$4,IF(AL697="1/3(多子)",$M697*参照!$I$4,IF(AL697="多子世帯",$M697*参照!$I$4,IF(AL697="対象外",0))))))))))</f>
        <v>0</v>
      </c>
      <c r="CK697" s="454" t="b">
        <f>IF(AM697="3/3",$M697*参照!$I$4,IF(AM697="2/3",$M697*参照!$I$5,IF(AM697="1/3",$M697*参照!$I$6,IF(AM697="1/4(多子)",$M697*参照!$I$4,IF(AM697="1/4(工･農)",$M697*参照!$I$7,IF(AM697="3/3(多子)",$M697*参照!$I$4,IF(AM697="2/3(多子)",$M697*参照!$I$4,IF(AM697="1/3(多子)",$M697*参照!$I$4,IF(AM697="多子世帯",$M697*参照!$I$4,IF(AM697="対象外",0))))))))))</f>
        <v>0</v>
      </c>
      <c r="CL697" s="454" t="b">
        <f>IF(AN697="3/3",$M697*参照!$I$4,IF(AN697="2/3",$M697*参照!$I$5,IF(AN697="1/3",$M697*参照!$I$6,IF(AN697="1/4(多子)",$M697*参照!$I$4,IF(AN697="1/4(工･農)",$M697*参照!$I$7,IF(AN697="3/3(多子)",$M697*参照!$I$4,IF(AN697="2/3(多子)",$M697*参照!$I$4,IF(AN697="1/3(多子)",$M697*参照!$I$4,IF(AN697="多子世帯",$M697*参照!$I$4,IF(AN697="対象外",0))))))))))</f>
        <v>0</v>
      </c>
      <c r="CM697" s="454" t="b">
        <f>IF(AO697="3/3",$M697*参照!$I$4,IF(AO697="2/3",$M697*参照!$I$5,IF(AO697="1/3",$M697*参照!$I$6,IF(AO697="1/4(多子)",$M697*参照!$I$4,IF(AO697="1/4(工･農)",$M697*参照!$I$7,IF(AO697="3/3(多子)",$M697*参照!$I$4,IF(AO697="2/3(多子)",$M697*参照!$I$4,IF(AO697="1/3(多子)",$M697*参照!$I$4,IF(AO697="多子世帯",$M697*参照!$I$4,IF(AO697="対象外",0))))))))))</f>
        <v>0</v>
      </c>
      <c r="CN697" s="454" t="b">
        <f>IF(AP697="3/3",$M697*参照!$I$4,IF(AP697="2/3",$M697*参照!$I$5,IF(AP697="1/3",$M697*参照!$I$6,IF(AP697="1/4(多子)",$M697*参照!$I$4,IF(AP697="1/4(工･農)",$M697*参照!$I$7,IF(AP697="3/3(多子)",$M697*参照!$I$4,IF(AP697="2/3(多子)",$M697*参照!$I$4,IF(AP697="1/3(多子)",$M697*参照!$I$4,IF(AP697="多子世帯",$M697*参照!$I$4,IF(AP697="対象外",0))))))))))</f>
        <v>0</v>
      </c>
      <c r="CO697" s="454" t="b">
        <f>IF(AQ697="3/3",$M697*参照!$I$4,IF(AQ697="2/3",$M697*参照!$I$5,IF(AQ697="1/3",$M697*参照!$I$6,IF(AQ697="1/4(多子)",$M697*参照!$I$4,IF(AQ697="1/4(工･農)",$M697*参照!$I$7,IF(AQ697="3/3(多子)",$M697*参照!$I$4,IF(AQ697="2/3(多子)",$M697*参照!$I$4,IF(AQ697="1/3(多子)",$M697*参照!$I$4,IF(AQ697="多子世帯",$M697*参照!$I$4,IF(AQ697="対象外",0))))))))))</f>
        <v>0</v>
      </c>
      <c r="CP697" s="454" t="b">
        <f>IF(AR697="3/3",$M697*参照!$I$4,IF(AR697="2/3",$M697*参照!$I$5,IF(AR697="1/3",$M697*参照!$I$6,IF(AR697="1/4(多子)",$M697*参照!$I$4,IF(AR697="1/4(工･農)",$M697*参照!$I$7,IF(AR697="3/3(多子)",$M697*参照!$I$4,IF(AR697="2/3(多子)",$M697*参照!$I$4,IF(AR697="1/3(多子)",$M697*参照!$I$4,IF(AR697="多子世帯",$M697*参照!$I$4,IF(AR697="対象外",0))))))))))</f>
        <v>0</v>
      </c>
      <c r="CQ697" s="455" t="b">
        <f>IF(AS697="3/3",$M697*参照!$I$4,IF(AS697="2/3",$M697*参照!$I$5,IF(AS697="1/3",$M697*参照!$I$6,IF(AS697="1/4(多子)",$M697*参照!$I$4,IF(AS697="1/4(工･農)",$M697*参照!$I$7,IF(AS697="3/3(多子)",$M697*参照!$I$4,IF(AS697="2/3(多子)",$M697*参照!$I$4,IF(AS697="1/3(多子)",$M697*参照!$I$4,IF(AS697="多子世帯",$M697*参照!$I$4,IF(AS697="対象外",0))))))))))</f>
        <v>0</v>
      </c>
      <c r="CR697" s="456">
        <f t="shared" si="586"/>
        <v>0</v>
      </c>
      <c r="CS697" s="66"/>
      <c r="CT697" s="147"/>
      <c r="CU697" s="147"/>
      <c r="CV697" s="147"/>
      <c r="CW697" s="147"/>
      <c r="CX697" s="147"/>
      <c r="CY697" s="149"/>
      <c r="CZ697" s="100"/>
      <c r="DA697" s="147"/>
      <c r="DB697" s="147"/>
      <c r="DC697" s="147"/>
      <c r="DD697" s="147"/>
      <c r="DE697" s="147"/>
      <c r="DF697" s="148">
        <f t="shared" si="587"/>
        <v>0</v>
      </c>
      <c r="DG697" s="77">
        <f>IF(CD697=0,0,(ROUNDUP(O697*(BU697*参照!$C$5+BV697*参照!$C$6+BW697*参照!$C$7+BX697*参照!$C$8+BY697*参照!$C$9+BZ697*参照!$C$10+CA697*参照!$C$11+CB697*参照!$C$12+CC697*参照!$C$13)/CD697,-2)))</f>
        <v>0</v>
      </c>
      <c r="DH697" s="136" t="str">
        <f t="shared" si="558"/>
        <v>B</v>
      </c>
    </row>
    <row r="698" spans="1:112" ht="14.4">
      <c r="A698" s="138">
        <v>657</v>
      </c>
      <c r="B698" s="354"/>
      <c r="C698" s="355"/>
      <c r="D698" s="213"/>
      <c r="E698" s="213"/>
      <c r="F698" s="185"/>
      <c r="G698" s="213"/>
      <c r="H698" s="355"/>
      <c r="I698" s="237">
        <v>0</v>
      </c>
      <c r="J698" s="236">
        <f t="shared" si="559"/>
        <v>0</v>
      </c>
      <c r="K698" s="387">
        <f>IF(D698="昼間",参照!$E$4,IF(D698="夜間等",参照!$E$5,IF(D698="通信",参照!$E$6,0)))</f>
        <v>0</v>
      </c>
      <c r="L698" s="240">
        <f t="shared" si="560"/>
        <v>0</v>
      </c>
      <c r="M698" s="241">
        <f t="shared" si="561"/>
        <v>0</v>
      </c>
      <c r="N698" s="238"/>
      <c r="O698" s="238">
        <f t="shared" si="562"/>
        <v>0</v>
      </c>
      <c r="P698" s="389">
        <v>0</v>
      </c>
      <c r="Q698" s="392">
        <f>IF(D698="昼間",参照!$F$4,IF(D698="夜間等",参照!$F$5,IF(D698="通信",参照!$F$6,0)))</f>
        <v>0</v>
      </c>
      <c r="R698" s="240">
        <f t="shared" si="563"/>
        <v>0</v>
      </c>
      <c r="S698" s="214"/>
      <c r="T698" s="384">
        <f t="shared" si="564"/>
        <v>0</v>
      </c>
      <c r="U698" s="382">
        <f t="shared" si="565"/>
        <v>0</v>
      </c>
      <c r="V698" s="380">
        <f t="shared" si="566"/>
        <v>0</v>
      </c>
      <c r="W698" s="378">
        <f t="shared" si="567"/>
        <v>0</v>
      </c>
      <c r="X698" s="386" t="str">
        <f t="shared" si="537"/>
        <v>0</v>
      </c>
      <c r="Y698" s="379">
        <f t="shared" si="568"/>
        <v>0</v>
      </c>
      <c r="Z698" s="441"/>
      <c r="AA698" s="441"/>
      <c r="AB698" s="445">
        <f t="shared" si="569"/>
        <v>0</v>
      </c>
      <c r="AC698" s="356">
        <f t="shared" si="570"/>
        <v>0</v>
      </c>
      <c r="AD698" s="123">
        <f t="shared" si="538"/>
        <v>0</v>
      </c>
      <c r="AE698" s="123">
        <f t="shared" si="539"/>
        <v>0</v>
      </c>
      <c r="AF698" s="183"/>
      <c r="AG698" s="32"/>
      <c r="AH698" s="97"/>
      <c r="AI698" s="33"/>
      <c r="AJ698" s="97"/>
      <c r="AK698" s="33"/>
      <c r="AL698" s="97"/>
      <c r="AM698" s="98"/>
      <c r="AN698" s="99"/>
      <c r="AO698" s="147"/>
      <c r="AP698" s="147"/>
      <c r="AQ698" s="147"/>
      <c r="AR698" s="147"/>
      <c r="AS698" s="33"/>
      <c r="AT698" s="308">
        <f t="shared" si="540"/>
        <v>0</v>
      </c>
      <c r="AU698" s="295">
        <f t="shared" si="541"/>
        <v>0</v>
      </c>
      <c r="AV698" s="295">
        <f t="shared" si="542"/>
        <v>0</v>
      </c>
      <c r="AW698" s="295">
        <f t="shared" si="543"/>
        <v>0</v>
      </c>
      <c r="AX698" s="295">
        <f t="shared" si="544"/>
        <v>0</v>
      </c>
      <c r="AY698" s="295">
        <f t="shared" si="545"/>
        <v>0</v>
      </c>
      <c r="AZ698" s="295">
        <f t="shared" si="546"/>
        <v>0</v>
      </c>
      <c r="BA698" s="295">
        <f t="shared" si="547"/>
        <v>0</v>
      </c>
      <c r="BB698" s="310">
        <f t="shared" si="548"/>
        <v>0</v>
      </c>
      <c r="BC698" s="308">
        <f t="shared" si="549"/>
        <v>0</v>
      </c>
      <c r="BD698" s="308">
        <f t="shared" si="550"/>
        <v>0</v>
      </c>
      <c r="BE698" s="295">
        <f t="shared" si="551"/>
        <v>0</v>
      </c>
      <c r="BF698" s="308">
        <f t="shared" si="552"/>
        <v>0</v>
      </c>
      <c r="BG698" s="295">
        <f t="shared" si="553"/>
        <v>0</v>
      </c>
      <c r="BH698" s="308">
        <f t="shared" si="554"/>
        <v>0</v>
      </c>
      <c r="BI698" s="295">
        <f t="shared" si="555"/>
        <v>0</v>
      </c>
      <c r="BJ698" s="295">
        <f t="shared" si="556"/>
        <v>0</v>
      </c>
      <c r="BK698" s="310">
        <f t="shared" si="557"/>
        <v>0</v>
      </c>
      <c r="BL698" s="317">
        <f t="shared" si="571"/>
        <v>0</v>
      </c>
      <c r="BM698" s="299">
        <f t="shared" si="571"/>
        <v>0</v>
      </c>
      <c r="BN698" s="299">
        <f t="shared" si="572"/>
        <v>0</v>
      </c>
      <c r="BO698" s="299">
        <f t="shared" si="571"/>
        <v>0</v>
      </c>
      <c r="BP698" s="299">
        <f t="shared" si="573"/>
        <v>0</v>
      </c>
      <c r="BQ698" s="299">
        <f t="shared" si="571"/>
        <v>0</v>
      </c>
      <c r="BR698" s="299">
        <f t="shared" si="574"/>
        <v>0</v>
      </c>
      <c r="BS698" s="299">
        <f t="shared" si="575"/>
        <v>0</v>
      </c>
      <c r="BT698" s="318">
        <f t="shared" si="575"/>
        <v>0</v>
      </c>
      <c r="BU698" s="450">
        <f t="shared" si="576"/>
        <v>0</v>
      </c>
      <c r="BV698" s="451">
        <f t="shared" si="577"/>
        <v>0</v>
      </c>
      <c r="BW698" s="451">
        <f t="shared" si="578"/>
        <v>0</v>
      </c>
      <c r="BX698" s="451">
        <f t="shared" si="579"/>
        <v>0</v>
      </c>
      <c r="BY698" s="451">
        <f t="shared" si="580"/>
        <v>0</v>
      </c>
      <c r="BZ698" s="451">
        <f t="shared" si="581"/>
        <v>0</v>
      </c>
      <c r="CA698" s="451">
        <f t="shared" si="582"/>
        <v>0</v>
      </c>
      <c r="CB698" s="451">
        <f t="shared" si="583"/>
        <v>0</v>
      </c>
      <c r="CC698" s="451">
        <f t="shared" si="584"/>
        <v>0</v>
      </c>
      <c r="CD698" s="452">
        <f t="shared" si="585"/>
        <v>0</v>
      </c>
      <c r="CE698" s="453">
        <f>IF($AF698="3/3",$R698*参照!$J$4,IF($AF698="2/3",$R698*参照!$J$5,IF($AF698="1/3",$R698*参照!$J$6,IF($AF698="1/4(多子)",$R698*参照!$J$4,IF($AF698="1/4(工･農)",$R698*参照!$J$7,IF($AF698="3/3(多子)",$R698*参照!$J$4,IF($AF698="2/3(多子)",$R698*参照!$J$4,IF($AF698="1/3(多子)",$R698*参照!$J$4,IF($AF698="多子世帯",$R698*参照!$J$4,)))))))))</f>
        <v>0</v>
      </c>
      <c r="CF698" s="454" t="b">
        <f>IF(AH698="3/3",$M698*参照!$I$4,IF(AH698="2/3",$M698*参照!$I$5,IF(AH698="1/3",$M698*参照!$I$6,IF(AH698="1/4(多子)",$M698*参照!$I$4,IF(AH698="1/4(工･農)",$M698*参照!$I$7,IF(AH698="3/3(多子)",$M698*参照!$I$4,IF(AH698="2/3(多子)",$M698*参照!$I$4,IF(AH698="1/3(多子)",$M698*参照!$I$4,IF(AH698="多子世帯",$M698*参照!$I$4,IF(AH698="対象外",0))))))))))</f>
        <v>0</v>
      </c>
      <c r="CG698" s="454" t="b">
        <f>IF(AI698="3/3",$M698*参照!$I$4,IF(AI698="2/3",$M698*参照!$I$5,IF(AI698="1/3",$M698*参照!$I$6,IF(AI698="1/4(多子)",$M698*参照!$I$4,IF(AI698="1/4(工･農)",$M698*参照!$I$7,IF(AI698="3/3(多子)",$M698*参照!$I$4,IF(AI698="2/3(多子)",$M698*参照!$I$4,IF(AI698="1/3(多子)",$M698*参照!$I$4,IF(AI698="多子世帯",$M698*参照!$I$4,IF(AI698="対象外",0))))))))))</f>
        <v>0</v>
      </c>
      <c r="CH698" s="454" t="b">
        <f>IF(AJ698="3/3",$M698*参照!$I$4,IF(AJ698="2/3",$M698*参照!$I$5,IF(AJ698="1/3",$M698*参照!$I$6,IF(AJ698="1/4(多子)",$M698*参照!$I$4,IF(AJ698="1/4(工･農)",$M698*参照!$I$7,IF(AJ698="3/3(多子)",$M698*参照!$I$4,IF(AJ698="2/3(多子)",$M698*参照!$I$4,IF(AJ698="1/3(多子)",$M698*参照!$I$4,IF(AJ698="多子世帯",$M698*参照!$I$4,IF(AJ698="対象外",0))))))))))</f>
        <v>0</v>
      </c>
      <c r="CI698" s="454" t="b">
        <f>IF(AK698="3/3",$M698*参照!$I$4,IF(AK698="2/3",$M698*参照!$I$5,IF(AK698="1/3",$M698*参照!$I$6,IF(AK698="1/4(多子)",$M698*参照!$I$4,IF(AK698="1/4(工･農)",$M698*参照!$I$7,IF(AK698="3/3(多子)",$M698*参照!$I$4,IF(AK698="2/3(多子)",$M698*参照!$I$4,IF(AK698="1/3(多子)",$M698*参照!$I$4,IF(AK698="多子世帯",$M698*参照!$I$4,IF(AK698="対象外",0))))))))))</f>
        <v>0</v>
      </c>
      <c r="CJ698" s="454" t="b">
        <f>IF(AL698="3/3",$M698*参照!$I$4,IF(AL698="2/3",$M698*参照!$I$5,IF(AL698="1/3",$M698*参照!$I$6,IF(AL698="1/4(多子)",$M698*参照!$I$4,IF(AL698="1/4(工･農)",$M698*参照!$I$7,IF(AL698="3/3(多子)",$M698*参照!$I$4,IF(AL698="2/3(多子)",$M698*参照!$I$4,IF(AL698="1/3(多子)",$M698*参照!$I$4,IF(AL698="多子世帯",$M698*参照!$I$4,IF(AL698="対象外",0))))))))))</f>
        <v>0</v>
      </c>
      <c r="CK698" s="454" t="b">
        <f>IF(AM698="3/3",$M698*参照!$I$4,IF(AM698="2/3",$M698*参照!$I$5,IF(AM698="1/3",$M698*参照!$I$6,IF(AM698="1/4(多子)",$M698*参照!$I$4,IF(AM698="1/4(工･農)",$M698*参照!$I$7,IF(AM698="3/3(多子)",$M698*参照!$I$4,IF(AM698="2/3(多子)",$M698*参照!$I$4,IF(AM698="1/3(多子)",$M698*参照!$I$4,IF(AM698="多子世帯",$M698*参照!$I$4,IF(AM698="対象外",0))))))))))</f>
        <v>0</v>
      </c>
      <c r="CL698" s="454" t="b">
        <f>IF(AN698="3/3",$M698*参照!$I$4,IF(AN698="2/3",$M698*参照!$I$5,IF(AN698="1/3",$M698*参照!$I$6,IF(AN698="1/4(多子)",$M698*参照!$I$4,IF(AN698="1/4(工･農)",$M698*参照!$I$7,IF(AN698="3/3(多子)",$M698*参照!$I$4,IF(AN698="2/3(多子)",$M698*参照!$I$4,IF(AN698="1/3(多子)",$M698*参照!$I$4,IF(AN698="多子世帯",$M698*参照!$I$4,IF(AN698="対象外",0))))))))))</f>
        <v>0</v>
      </c>
      <c r="CM698" s="454" t="b">
        <f>IF(AO698="3/3",$M698*参照!$I$4,IF(AO698="2/3",$M698*参照!$I$5,IF(AO698="1/3",$M698*参照!$I$6,IF(AO698="1/4(多子)",$M698*参照!$I$4,IF(AO698="1/4(工･農)",$M698*参照!$I$7,IF(AO698="3/3(多子)",$M698*参照!$I$4,IF(AO698="2/3(多子)",$M698*参照!$I$4,IF(AO698="1/3(多子)",$M698*参照!$I$4,IF(AO698="多子世帯",$M698*参照!$I$4,IF(AO698="対象外",0))))))))))</f>
        <v>0</v>
      </c>
      <c r="CN698" s="454" t="b">
        <f>IF(AP698="3/3",$M698*参照!$I$4,IF(AP698="2/3",$M698*参照!$I$5,IF(AP698="1/3",$M698*参照!$I$6,IF(AP698="1/4(多子)",$M698*参照!$I$4,IF(AP698="1/4(工･農)",$M698*参照!$I$7,IF(AP698="3/3(多子)",$M698*参照!$I$4,IF(AP698="2/3(多子)",$M698*参照!$I$4,IF(AP698="1/3(多子)",$M698*参照!$I$4,IF(AP698="多子世帯",$M698*参照!$I$4,IF(AP698="対象外",0))))))))))</f>
        <v>0</v>
      </c>
      <c r="CO698" s="454" t="b">
        <f>IF(AQ698="3/3",$M698*参照!$I$4,IF(AQ698="2/3",$M698*参照!$I$5,IF(AQ698="1/3",$M698*参照!$I$6,IF(AQ698="1/4(多子)",$M698*参照!$I$4,IF(AQ698="1/4(工･農)",$M698*参照!$I$7,IF(AQ698="3/3(多子)",$M698*参照!$I$4,IF(AQ698="2/3(多子)",$M698*参照!$I$4,IF(AQ698="1/3(多子)",$M698*参照!$I$4,IF(AQ698="多子世帯",$M698*参照!$I$4,IF(AQ698="対象外",0))))))))))</f>
        <v>0</v>
      </c>
      <c r="CP698" s="454" t="b">
        <f>IF(AR698="3/3",$M698*参照!$I$4,IF(AR698="2/3",$M698*参照!$I$5,IF(AR698="1/3",$M698*参照!$I$6,IF(AR698="1/4(多子)",$M698*参照!$I$4,IF(AR698="1/4(工･農)",$M698*参照!$I$7,IF(AR698="3/3(多子)",$M698*参照!$I$4,IF(AR698="2/3(多子)",$M698*参照!$I$4,IF(AR698="1/3(多子)",$M698*参照!$I$4,IF(AR698="多子世帯",$M698*参照!$I$4,IF(AR698="対象外",0))))))))))</f>
        <v>0</v>
      </c>
      <c r="CQ698" s="455" t="b">
        <f>IF(AS698="3/3",$M698*参照!$I$4,IF(AS698="2/3",$M698*参照!$I$5,IF(AS698="1/3",$M698*参照!$I$6,IF(AS698="1/4(多子)",$M698*参照!$I$4,IF(AS698="1/4(工･農)",$M698*参照!$I$7,IF(AS698="3/3(多子)",$M698*参照!$I$4,IF(AS698="2/3(多子)",$M698*参照!$I$4,IF(AS698="1/3(多子)",$M698*参照!$I$4,IF(AS698="多子世帯",$M698*参照!$I$4,IF(AS698="対象外",0))))))))))</f>
        <v>0</v>
      </c>
      <c r="CR698" s="456">
        <f t="shared" si="586"/>
        <v>0</v>
      </c>
      <c r="CS698" s="66"/>
      <c r="CT698" s="147"/>
      <c r="CU698" s="147"/>
      <c r="CV698" s="147"/>
      <c r="CW698" s="147"/>
      <c r="CX698" s="147"/>
      <c r="CY698" s="149"/>
      <c r="CZ698" s="100"/>
      <c r="DA698" s="147"/>
      <c r="DB698" s="147"/>
      <c r="DC698" s="147"/>
      <c r="DD698" s="147"/>
      <c r="DE698" s="147"/>
      <c r="DF698" s="148">
        <f t="shared" si="587"/>
        <v>0</v>
      </c>
      <c r="DG698" s="77">
        <f>IF(CD698=0,0,(ROUNDUP(O698*(BU698*参照!$C$5+BV698*参照!$C$6+BW698*参照!$C$7+BX698*参照!$C$8+BY698*参照!$C$9+BZ698*参照!$C$10+CA698*参照!$C$11+CB698*参照!$C$12+CC698*参照!$C$13)/CD698,-2)))</f>
        <v>0</v>
      </c>
      <c r="DH698" s="136" t="str">
        <f t="shared" si="558"/>
        <v>B</v>
      </c>
    </row>
    <row r="699" spans="1:112" ht="14.4">
      <c r="A699" s="138">
        <v>658</v>
      </c>
      <c r="B699" s="354"/>
      <c r="C699" s="355"/>
      <c r="D699" s="213"/>
      <c r="E699" s="213"/>
      <c r="F699" s="185"/>
      <c r="G699" s="213"/>
      <c r="H699" s="355"/>
      <c r="I699" s="237">
        <v>0</v>
      </c>
      <c r="J699" s="236">
        <f t="shared" si="559"/>
        <v>0</v>
      </c>
      <c r="K699" s="387">
        <f>IF(D699="昼間",参照!$E$4,IF(D699="夜間等",参照!$E$5,IF(D699="通信",参照!$E$6,0)))</f>
        <v>0</v>
      </c>
      <c r="L699" s="240">
        <f t="shared" si="560"/>
        <v>0</v>
      </c>
      <c r="M699" s="241">
        <f t="shared" si="561"/>
        <v>0</v>
      </c>
      <c r="N699" s="238"/>
      <c r="O699" s="238">
        <f t="shared" si="562"/>
        <v>0</v>
      </c>
      <c r="P699" s="389">
        <v>0</v>
      </c>
      <c r="Q699" s="392">
        <f>IF(D699="昼間",参照!$F$4,IF(D699="夜間等",参照!$F$5,IF(D699="通信",参照!$F$6,0)))</f>
        <v>0</v>
      </c>
      <c r="R699" s="240">
        <f t="shared" si="563"/>
        <v>0</v>
      </c>
      <c r="S699" s="214"/>
      <c r="T699" s="384">
        <f t="shared" si="564"/>
        <v>0</v>
      </c>
      <c r="U699" s="382">
        <f t="shared" si="565"/>
        <v>0</v>
      </c>
      <c r="V699" s="380">
        <f t="shared" si="566"/>
        <v>0</v>
      </c>
      <c r="W699" s="378">
        <f t="shared" si="567"/>
        <v>0</v>
      </c>
      <c r="X699" s="386" t="str">
        <f t="shared" si="537"/>
        <v>0</v>
      </c>
      <c r="Y699" s="379">
        <f t="shared" si="568"/>
        <v>0</v>
      </c>
      <c r="Z699" s="441"/>
      <c r="AA699" s="441"/>
      <c r="AB699" s="445">
        <f t="shared" si="569"/>
        <v>0</v>
      </c>
      <c r="AC699" s="356">
        <f t="shared" si="570"/>
        <v>0</v>
      </c>
      <c r="AD699" s="123">
        <f t="shared" si="538"/>
        <v>0</v>
      </c>
      <c r="AE699" s="123">
        <f t="shared" si="539"/>
        <v>0</v>
      </c>
      <c r="AF699" s="183"/>
      <c r="AG699" s="32"/>
      <c r="AH699" s="97"/>
      <c r="AI699" s="33"/>
      <c r="AJ699" s="97"/>
      <c r="AK699" s="33"/>
      <c r="AL699" s="97"/>
      <c r="AM699" s="98"/>
      <c r="AN699" s="99"/>
      <c r="AO699" s="147"/>
      <c r="AP699" s="147"/>
      <c r="AQ699" s="147"/>
      <c r="AR699" s="147"/>
      <c r="AS699" s="33"/>
      <c r="AT699" s="308">
        <f t="shared" si="540"/>
        <v>0</v>
      </c>
      <c r="AU699" s="295">
        <f t="shared" si="541"/>
        <v>0</v>
      </c>
      <c r="AV699" s="295">
        <f t="shared" si="542"/>
        <v>0</v>
      </c>
      <c r="AW699" s="295">
        <f t="shared" si="543"/>
        <v>0</v>
      </c>
      <c r="AX699" s="295">
        <f t="shared" si="544"/>
        <v>0</v>
      </c>
      <c r="AY699" s="295">
        <f t="shared" si="545"/>
        <v>0</v>
      </c>
      <c r="AZ699" s="295">
        <f t="shared" si="546"/>
        <v>0</v>
      </c>
      <c r="BA699" s="295">
        <f t="shared" si="547"/>
        <v>0</v>
      </c>
      <c r="BB699" s="310">
        <f t="shared" si="548"/>
        <v>0</v>
      </c>
      <c r="BC699" s="308">
        <f t="shared" si="549"/>
        <v>0</v>
      </c>
      <c r="BD699" s="308">
        <f t="shared" si="550"/>
        <v>0</v>
      </c>
      <c r="BE699" s="295">
        <f t="shared" si="551"/>
        <v>0</v>
      </c>
      <c r="BF699" s="308">
        <f t="shared" si="552"/>
        <v>0</v>
      </c>
      <c r="BG699" s="295">
        <f t="shared" si="553"/>
        <v>0</v>
      </c>
      <c r="BH699" s="308">
        <f t="shared" si="554"/>
        <v>0</v>
      </c>
      <c r="BI699" s="295">
        <f t="shared" si="555"/>
        <v>0</v>
      </c>
      <c r="BJ699" s="295">
        <f t="shared" si="556"/>
        <v>0</v>
      </c>
      <c r="BK699" s="310">
        <f t="shared" si="557"/>
        <v>0</v>
      </c>
      <c r="BL699" s="317">
        <f t="shared" si="571"/>
        <v>0</v>
      </c>
      <c r="BM699" s="299">
        <f t="shared" si="571"/>
        <v>0</v>
      </c>
      <c r="BN699" s="299">
        <f t="shared" si="572"/>
        <v>0</v>
      </c>
      <c r="BO699" s="299">
        <f t="shared" si="571"/>
        <v>0</v>
      </c>
      <c r="BP699" s="299">
        <f t="shared" si="573"/>
        <v>0</v>
      </c>
      <c r="BQ699" s="299">
        <f t="shared" si="571"/>
        <v>0</v>
      </c>
      <c r="BR699" s="299">
        <f t="shared" si="574"/>
        <v>0</v>
      </c>
      <c r="BS699" s="299">
        <f t="shared" si="575"/>
        <v>0</v>
      </c>
      <c r="BT699" s="318">
        <f t="shared" si="575"/>
        <v>0</v>
      </c>
      <c r="BU699" s="450">
        <f t="shared" si="576"/>
        <v>0</v>
      </c>
      <c r="BV699" s="451">
        <f t="shared" si="577"/>
        <v>0</v>
      </c>
      <c r="BW699" s="451">
        <f t="shared" si="578"/>
        <v>0</v>
      </c>
      <c r="BX699" s="451">
        <f t="shared" si="579"/>
        <v>0</v>
      </c>
      <c r="BY699" s="451">
        <f t="shared" si="580"/>
        <v>0</v>
      </c>
      <c r="BZ699" s="451">
        <f t="shared" si="581"/>
        <v>0</v>
      </c>
      <c r="CA699" s="451">
        <f t="shared" si="582"/>
        <v>0</v>
      </c>
      <c r="CB699" s="451">
        <f t="shared" si="583"/>
        <v>0</v>
      </c>
      <c r="CC699" s="451">
        <f t="shared" si="584"/>
        <v>0</v>
      </c>
      <c r="CD699" s="452">
        <f t="shared" si="585"/>
        <v>0</v>
      </c>
      <c r="CE699" s="453">
        <f>IF($AF699="3/3",$R699*参照!$J$4,IF($AF699="2/3",$R699*参照!$J$5,IF($AF699="1/3",$R699*参照!$J$6,IF($AF699="1/4(多子)",$R699*参照!$J$4,IF($AF699="1/4(工･農)",$R699*参照!$J$7,IF($AF699="3/3(多子)",$R699*参照!$J$4,IF($AF699="2/3(多子)",$R699*参照!$J$4,IF($AF699="1/3(多子)",$R699*参照!$J$4,IF($AF699="多子世帯",$R699*参照!$J$4,)))))))))</f>
        <v>0</v>
      </c>
      <c r="CF699" s="454" t="b">
        <f>IF(AH699="3/3",$M699*参照!$I$4,IF(AH699="2/3",$M699*参照!$I$5,IF(AH699="1/3",$M699*参照!$I$6,IF(AH699="1/4(多子)",$M699*参照!$I$4,IF(AH699="1/4(工･農)",$M699*参照!$I$7,IF(AH699="3/3(多子)",$M699*参照!$I$4,IF(AH699="2/3(多子)",$M699*参照!$I$4,IF(AH699="1/3(多子)",$M699*参照!$I$4,IF(AH699="多子世帯",$M699*参照!$I$4,IF(AH699="対象外",0))))))))))</f>
        <v>0</v>
      </c>
      <c r="CG699" s="454" t="b">
        <f>IF(AI699="3/3",$M699*参照!$I$4,IF(AI699="2/3",$M699*参照!$I$5,IF(AI699="1/3",$M699*参照!$I$6,IF(AI699="1/4(多子)",$M699*参照!$I$4,IF(AI699="1/4(工･農)",$M699*参照!$I$7,IF(AI699="3/3(多子)",$M699*参照!$I$4,IF(AI699="2/3(多子)",$M699*参照!$I$4,IF(AI699="1/3(多子)",$M699*参照!$I$4,IF(AI699="多子世帯",$M699*参照!$I$4,IF(AI699="対象外",0))))))))))</f>
        <v>0</v>
      </c>
      <c r="CH699" s="454" t="b">
        <f>IF(AJ699="3/3",$M699*参照!$I$4,IF(AJ699="2/3",$M699*参照!$I$5,IF(AJ699="1/3",$M699*参照!$I$6,IF(AJ699="1/4(多子)",$M699*参照!$I$4,IF(AJ699="1/4(工･農)",$M699*参照!$I$7,IF(AJ699="3/3(多子)",$M699*参照!$I$4,IF(AJ699="2/3(多子)",$M699*参照!$I$4,IF(AJ699="1/3(多子)",$M699*参照!$I$4,IF(AJ699="多子世帯",$M699*参照!$I$4,IF(AJ699="対象外",0))))))))))</f>
        <v>0</v>
      </c>
      <c r="CI699" s="454" t="b">
        <f>IF(AK699="3/3",$M699*参照!$I$4,IF(AK699="2/3",$M699*参照!$I$5,IF(AK699="1/3",$M699*参照!$I$6,IF(AK699="1/4(多子)",$M699*参照!$I$4,IF(AK699="1/4(工･農)",$M699*参照!$I$7,IF(AK699="3/3(多子)",$M699*参照!$I$4,IF(AK699="2/3(多子)",$M699*参照!$I$4,IF(AK699="1/3(多子)",$M699*参照!$I$4,IF(AK699="多子世帯",$M699*参照!$I$4,IF(AK699="対象外",0))))))))))</f>
        <v>0</v>
      </c>
      <c r="CJ699" s="454" t="b">
        <f>IF(AL699="3/3",$M699*参照!$I$4,IF(AL699="2/3",$M699*参照!$I$5,IF(AL699="1/3",$M699*参照!$I$6,IF(AL699="1/4(多子)",$M699*参照!$I$4,IF(AL699="1/4(工･農)",$M699*参照!$I$7,IF(AL699="3/3(多子)",$M699*参照!$I$4,IF(AL699="2/3(多子)",$M699*参照!$I$4,IF(AL699="1/3(多子)",$M699*参照!$I$4,IF(AL699="多子世帯",$M699*参照!$I$4,IF(AL699="対象外",0))))))))))</f>
        <v>0</v>
      </c>
      <c r="CK699" s="454" t="b">
        <f>IF(AM699="3/3",$M699*参照!$I$4,IF(AM699="2/3",$M699*参照!$I$5,IF(AM699="1/3",$M699*参照!$I$6,IF(AM699="1/4(多子)",$M699*参照!$I$4,IF(AM699="1/4(工･農)",$M699*参照!$I$7,IF(AM699="3/3(多子)",$M699*参照!$I$4,IF(AM699="2/3(多子)",$M699*参照!$I$4,IF(AM699="1/3(多子)",$M699*参照!$I$4,IF(AM699="多子世帯",$M699*参照!$I$4,IF(AM699="対象外",0))))))))))</f>
        <v>0</v>
      </c>
      <c r="CL699" s="454" t="b">
        <f>IF(AN699="3/3",$M699*参照!$I$4,IF(AN699="2/3",$M699*参照!$I$5,IF(AN699="1/3",$M699*参照!$I$6,IF(AN699="1/4(多子)",$M699*参照!$I$4,IF(AN699="1/4(工･農)",$M699*参照!$I$7,IF(AN699="3/3(多子)",$M699*参照!$I$4,IF(AN699="2/3(多子)",$M699*参照!$I$4,IF(AN699="1/3(多子)",$M699*参照!$I$4,IF(AN699="多子世帯",$M699*参照!$I$4,IF(AN699="対象外",0))))))))))</f>
        <v>0</v>
      </c>
      <c r="CM699" s="454" t="b">
        <f>IF(AO699="3/3",$M699*参照!$I$4,IF(AO699="2/3",$M699*参照!$I$5,IF(AO699="1/3",$M699*参照!$I$6,IF(AO699="1/4(多子)",$M699*参照!$I$4,IF(AO699="1/4(工･農)",$M699*参照!$I$7,IF(AO699="3/3(多子)",$M699*参照!$I$4,IF(AO699="2/3(多子)",$M699*参照!$I$4,IF(AO699="1/3(多子)",$M699*参照!$I$4,IF(AO699="多子世帯",$M699*参照!$I$4,IF(AO699="対象外",0))))))))))</f>
        <v>0</v>
      </c>
      <c r="CN699" s="454" t="b">
        <f>IF(AP699="3/3",$M699*参照!$I$4,IF(AP699="2/3",$M699*参照!$I$5,IF(AP699="1/3",$M699*参照!$I$6,IF(AP699="1/4(多子)",$M699*参照!$I$4,IF(AP699="1/4(工･農)",$M699*参照!$I$7,IF(AP699="3/3(多子)",$M699*参照!$I$4,IF(AP699="2/3(多子)",$M699*参照!$I$4,IF(AP699="1/3(多子)",$M699*参照!$I$4,IF(AP699="多子世帯",$M699*参照!$I$4,IF(AP699="対象外",0))))))))))</f>
        <v>0</v>
      </c>
      <c r="CO699" s="454" t="b">
        <f>IF(AQ699="3/3",$M699*参照!$I$4,IF(AQ699="2/3",$M699*参照!$I$5,IF(AQ699="1/3",$M699*参照!$I$6,IF(AQ699="1/4(多子)",$M699*参照!$I$4,IF(AQ699="1/4(工･農)",$M699*参照!$I$7,IF(AQ699="3/3(多子)",$M699*参照!$I$4,IF(AQ699="2/3(多子)",$M699*参照!$I$4,IF(AQ699="1/3(多子)",$M699*参照!$I$4,IF(AQ699="多子世帯",$M699*参照!$I$4,IF(AQ699="対象外",0))))))))))</f>
        <v>0</v>
      </c>
      <c r="CP699" s="454" t="b">
        <f>IF(AR699="3/3",$M699*参照!$I$4,IF(AR699="2/3",$M699*参照!$I$5,IF(AR699="1/3",$M699*参照!$I$6,IF(AR699="1/4(多子)",$M699*参照!$I$4,IF(AR699="1/4(工･農)",$M699*参照!$I$7,IF(AR699="3/3(多子)",$M699*参照!$I$4,IF(AR699="2/3(多子)",$M699*参照!$I$4,IF(AR699="1/3(多子)",$M699*参照!$I$4,IF(AR699="多子世帯",$M699*参照!$I$4,IF(AR699="対象外",0))))))))))</f>
        <v>0</v>
      </c>
      <c r="CQ699" s="455" t="b">
        <f>IF(AS699="3/3",$M699*参照!$I$4,IF(AS699="2/3",$M699*参照!$I$5,IF(AS699="1/3",$M699*参照!$I$6,IF(AS699="1/4(多子)",$M699*参照!$I$4,IF(AS699="1/4(工･農)",$M699*参照!$I$7,IF(AS699="3/3(多子)",$M699*参照!$I$4,IF(AS699="2/3(多子)",$M699*参照!$I$4,IF(AS699="1/3(多子)",$M699*参照!$I$4,IF(AS699="多子世帯",$M699*参照!$I$4,IF(AS699="対象外",0))))))))))</f>
        <v>0</v>
      </c>
      <c r="CR699" s="456">
        <f t="shared" si="586"/>
        <v>0</v>
      </c>
      <c r="CS699" s="66"/>
      <c r="CT699" s="147"/>
      <c r="CU699" s="147"/>
      <c r="CV699" s="147"/>
      <c r="CW699" s="147"/>
      <c r="CX699" s="147"/>
      <c r="CY699" s="149"/>
      <c r="CZ699" s="100"/>
      <c r="DA699" s="147"/>
      <c r="DB699" s="147"/>
      <c r="DC699" s="147"/>
      <c r="DD699" s="147"/>
      <c r="DE699" s="147"/>
      <c r="DF699" s="148">
        <f t="shared" si="587"/>
        <v>0</v>
      </c>
      <c r="DG699" s="77">
        <f>IF(CD699=0,0,(ROUNDUP(O699*(BU699*参照!$C$5+BV699*参照!$C$6+BW699*参照!$C$7+BX699*参照!$C$8+BY699*参照!$C$9+BZ699*参照!$C$10+CA699*参照!$C$11+CB699*参照!$C$12+CC699*参照!$C$13)/CD699,-2)))</f>
        <v>0</v>
      </c>
      <c r="DH699" s="136" t="str">
        <f t="shared" si="558"/>
        <v>B</v>
      </c>
    </row>
    <row r="700" spans="1:112" ht="14.4">
      <c r="A700" s="138">
        <v>659</v>
      </c>
      <c r="B700" s="354"/>
      <c r="C700" s="355"/>
      <c r="D700" s="213"/>
      <c r="E700" s="213"/>
      <c r="F700" s="185"/>
      <c r="G700" s="213"/>
      <c r="H700" s="355"/>
      <c r="I700" s="237">
        <v>0</v>
      </c>
      <c r="J700" s="236">
        <f t="shared" si="559"/>
        <v>0</v>
      </c>
      <c r="K700" s="387">
        <f>IF(D700="昼間",参照!$E$4,IF(D700="夜間等",参照!$E$5,IF(D700="通信",参照!$E$6,0)))</f>
        <v>0</v>
      </c>
      <c r="L700" s="240">
        <f t="shared" si="560"/>
        <v>0</v>
      </c>
      <c r="M700" s="241">
        <f t="shared" si="561"/>
        <v>0</v>
      </c>
      <c r="N700" s="238"/>
      <c r="O700" s="238">
        <f t="shared" si="562"/>
        <v>0</v>
      </c>
      <c r="P700" s="389">
        <v>0</v>
      </c>
      <c r="Q700" s="392">
        <f>IF(D700="昼間",参照!$F$4,IF(D700="夜間等",参照!$F$5,IF(D700="通信",参照!$F$6,0)))</f>
        <v>0</v>
      </c>
      <c r="R700" s="240">
        <f t="shared" si="563"/>
        <v>0</v>
      </c>
      <c r="S700" s="214"/>
      <c r="T700" s="384">
        <f t="shared" si="564"/>
        <v>0</v>
      </c>
      <c r="U700" s="382">
        <f t="shared" si="565"/>
        <v>0</v>
      </c>
      <c r="V700" s="380">
        <f t="shared" si="566"/>
        <v>0</v>
      </c>
      <c r="W700" s="378">
        <f t="shared" si="567"/>
        <v>0</v>
      </c>
      <c r="X700" s="386" t="str">
        <f t="shared" si="537"/>
        <v>0</v>
      </c>
      <c r="Y700" s="379">
        <f t="shared" si="568"/>
        <v>0</v>
      </c>
      <c r="Z700" s="441"/>
      <c r="AA700" s="441"/>
      <c r="AB700" s="445">
        <f t="shared" si="569"/>
        <v>0</v>
      </c>
      <c r="AC700" s="356">
        <f t="shared" si="570"/>
        <v>0</v>
      </c>
      <c r="AD700" s="123">
        <f t="shared" si="538"/>
        <v>0</v>
      </c>
      <c r="AE700" s="123">
        <f t="shared" si="539"/>
        <v>0</v>
      </c>
      <c r="AF700" s="183"/>
      <c r="AG700" s="32"/>
      <c r="AH700" s="97"/>
      <c r="AI700" s="33"/>
      <c r="AJ700" s="97"/>
      <c r="AK700" s="33"/>
      <c r="AL700" s="97"/>
      <c r="AM700" s="98"/>
      <c r="AN700" s="99"/>
      <c r="AO700" s="147"/>
      <c r="AP700" s="147"/>
      <c r="AQ700" s="147"/>
      <c r="AR700" s="147"/>
      <c r="AS700" s="33"/>
      <c r="AT700" s="308">
        <f t="shared" si="540"/>
        <v>0</v>
      </c>
      <c r="AU700" s="295">
        <f t="shared" si="541"/>
        <v>0</v>
      </c>
      <c r="AV700" s="295">
        <f t="shared" si="542"/>
        <v>0</v>
      </c>
      <c r="AW700" s="295">
        <f t="shared" si="543"/>
        <v>0</v>
      </c>
      <c r="AX700" s="295">
        <f t="shared" si="544"/>
        <v>0</v>
      </c>
      <c r="AY700" s="295">
        <f t="shared" si="545"/>
        <v>0</v>
      </c>
      <c r="AZ700" s="295">
        <f t="shared" si="546"/>
        <v>0</v>
      </c>
      <c r="BA700" s="295">
        <f t="shared" si="547"/>
        <v>0</v>
      </c>
      <c r="BB700" s="310">
        <f t="shared" si="548"/>
        <v>0</v>
      </c>
      <c r="BC700" s="308">
        <f t="shared" si="549"/>
        <v>0</v>
      </c>
      <c r="BD700" s="308">
        <f t="shared" si="550"/>
        <v>0</v>
      </c>
      <c r="BE700" s="295">
        <f t="shared" si="551"/>
        <v>0</v>
      </c>
      <c r="BF700" s="308">
        <f t="shared" si="552"/>
        <v>0</v>
      </c>
      <c r="BG700" s="295">
        <f t="shared" si="553"/>
        <v>0</v>
      </c>
      <c r="BH700" s="308">
        <f t="shared" si="554"/>
        <v>0</v>
      </c>
      <c r="BI700" s="295">
        <f t="shared" si="555"/>
        <v>0</v>
      </c>
      <c r="BJ700" s="295">
        <f t="shared" si="556"/>
        <v>0</v>
      </c>
      <c r="BK700" s="310">
        <f t="shared" si="557"/>
        <v>0</v>
      </c>
      <c r="BL700" s="317">
        <f t="shared" si="571"/>
        <v>0</v>
      </c>
      <c r="BM700" s="299">
        <f t="shared" si="571"/>
        <v>0</v>
      </c>
      <c r="BN700" s="299">
        <f t="shared" si="572"/>
        <v>0</v>
      </c>
      <c r="BO700" s="299">
        <f t="shared" si="571"/>
        <v>0</v>
      </c>
      <c r="BP700" s="299">
        <f t="shared" si="573"/>
        <v>0</v>
      </c>
      <c r="BQ700" s="299">
        <f t="shared" si="571"/>
        <v>0</v>
      </c>
      <c r="BR700" s="299">
        <f t="shared" si="574"/>
        <v>0</v>
      </c>
      <c r="BS700" s="299">
        <f t="shared" si="575"/>
        <v>0</v>
      </c>
      <c r="BT700" s="318">
        <f t="shared" si="575"/>
        <v>0</v>
      </c>
      <c r="BU700" s="450">
        <f t="shared" si="576"/>
        <v>0</v>
      </c>
      <c r="BV700" s="451">
        <f t="shared" si="577"/>
        <v>0</v>
      </c>
      <c r="BW700" s="451">
        <f t="shared" si="578"/>
        <v>0</v>
      </c>
      <c r="BX700" s="451">
        <f t="shared" si="579"/>
        <v>0</v>
      </c>
      <c r="BY700" s="451">
        <f t="shared" si="580"/>
        <v>0</v>
      </c>
      <c r="BZ700" s="451">
        <f t="shared" si="581"/>
        <v>0</v>
      </c>
      <c r="CA700" s="451">
        <f t="shared" si="582"/>
        <v>0</v>
      </c>
      <c r="CB700" s="451">
        <f t="shared" si="583"/>
        <v>0</v>
      </c>
      <c r="CC700" s="451">
        <f t="shared" si="584"/>
        <v>0</v>
      </c>
      <c r="CD700" s="452">
        <f t="shared" si="585"/>
        <v>0</v>
      </c>
      <c r="CE700" s="453">
        <f>IF($AF700="3/3",$R700*参照!$J$4,IF($AF700="2/3",$R700*参照!$J$5,IF($AF700="1/3",$R700*参照!$J$6,IF($AF700="1/4(多子)",$R700*参照!$J$4,IF($AF700="1/4(工･農)",$R700*参照!$J$7,IF($AF700="3/3(多子)",$R700*参照!$J$4,IF($AF700="2/3(多子)",$R700*参照!$J$4,IF($AF700="1/3(多子)",$R700*参照!$J$4,IF($AF700="多子世帯",$R700*参照!$J$4,)))))))))</f>
        <v>0</v>
      </c>
      <c r="CF700" s="454" t="b">
        <f>IF(AH700="3/3",$M700*参照!$I$4,IF(AH700="2/3",$M700*参照!$I$5,IF(AH700="1/3",$M700*参照!$I$6,IF(AH700="1/4(多子)",$M700*参照!$I$4,IF(AH700="1/4(工･農)",$M700*参照!$I$7,IF(AH700="3/3(多子)",$M700*参照!$I$4,IF(AH700="2/3(多子)",$M700*参照!$I$4,IF(AH700="1/3(多子)",$M700*参照!$I$4,IF(AH700="多子世帯",$M700*参照!$I$4,IF(AH700="対象外",0))))))))))</f>
        <v>0</v>
      </c>
      <c r="CG700" s="454" t="b">
        <f>IF(AI700="3/3",$M700*参照!$I$4,IF(AI700="2/3",$M700*参照!$I$5,IF(AI700="1/3",$M700*参照!$I$6,IF(AI700="1/4(多子)",$M700*参照!$I$4,IF(AI700="1/4(工･農)",$M700*参照!$I$7,IF(AI700="3/3(多子)",$M700*参照!$I$4,IF(AI700="2/3(多子)",$M700*参照!$I$4,IF(AI700="1/3(多子)",$M700*参照!$I$4,IF(AI700="多子世帯",$M700*参照!$I$4,IF(AI700="対象外",0))))))))))</f>
        <v>0</v>
      </c>
      <c r="CH700" s="454" t="b">
        <f>IF(AJ700="3/3",$M700*参照!$I$4,IF(AJ700="2/3",$M700*参照!$I$5,IF(AJ700="1/3",$M700*参照!$I$6,IF(AJ700="1/4(多子)",$M700*参照!$I$4,IF(AJ700="1/4(工･農)",$M700*参照!$I$7,IF(AJ700="3/3(多子)",$M700*参照!$I$4,IF(AJ700="2/3(多子)",$M700*参照!$I$4,IF(AJ700="1/3(多子)",$M700*参照!$I$4,IF(AJ700="多子世帯",$M700*参照!$I$4,IF(AJ700="対象外",0))))))))))</f>
        <v>0</v>
      </c>
      <c r="CI700" s="454" t="b">
        <f>IF(AK700="3/3",$M700*参照!$I$4,IF(AK700="2/3",$M700*参照!$I$5,IF(AK700="1/3",$M700*参照!$I$6,IF(AK700="1/4(多子)",$M700*参照!$I$4,IF(AK700="1/4(工･農)",$M700*参照!$I$7,IF(AK700="3/3(多子)",$M700*参照!$I$4,IF(AK700="2/3(多子)",$M700*参照!$I$4,IF(AK700="1/3(多子)",$M700*参照!$I$4,IF(AK700="多子世帯",$M700*参照!$I$4,IF(AK700="対象外",0))))))))))</f>
        <v>0</v>
      </c>
      <c r="CJ700" s="454" t="b">
        <f>IF(AL700="3/3",$M700*参照!$I$4,IF(AL700="2/3",$M700*参照!$I$5,IF(AL700="1/3",$M700*参照!$I$6,IF(AL700="1/4(多子)",$M700*参照!$I$4,IF(AL700="1/4(工･農)",$M700*参照!$I$7,IF(AL700="3/3(多子)",$M700*参照!$I$4,IF(AL700="2/3(多子)",$M700*参照!$I$4,IF(AL700="1/3(多子)",$M700*参照!$I$4,IF(AL700="多子世帯",$M700*参照!$I$4,IF(AL700="対象外",0))))))))))</f>
        <v>0</v>
      </c>
      <c r="CK700" s="454" t="b">
        <f>IF(AM700="3/3",$M700*参照!$I$4,IF(AM700="2/3",$M700*参照!$I$5,IF(AM700="1/3",$M700*参照!$I$6,IF(AM700="1/4(多子)",$M700*参照!$I$4,IF(AM700="1/4(工･農)",$M700*参照!$I$7,IF(AM700="3/3(多子)",$M700*参照!$I$4,IF(AM700="2/3(多子)",$M700*参照!$I$4,IF(AM700="1/3(多子)",$M700*参照!$I$4,IF(AM700="多子世帯",$M700*参照!$I$4,IF(AM700="対象外",0))))))))))</f>
        <v>0</v>
      </c>
      <c r="CL700" s="454" t="b">
        <f>IF(AN700="3/3",$M700*参照!$I$4,IF(AN700="2/3",$M700*参照!$I$5,IF(AN700="1/3",$M700*参照!$I$6,IF(AN700="1/4(多子)",$M700*参照!$I$4,IF(AN700="1/4(工･農)",$M700*参照!$I$7,IF(AN700="3/3(多子)",$M700*参照!$I$4,IF(AN700="2/3(多子)",$M700*参照!$I$4,IF(AN700="1/3(多子)",$M700*参照!$I$4,IF(AN700="多子世帯",$M700*参照!$I$4,IF(AN700="対象外",0))))))))))</f>
        <v>0</v>
      </c>
      <c r="CM700" s="454" t="b">
        <f>IF(AO700="3/3",$M700*参照!$I$4,IF(AO700="2/3",$M700*参照!$I$5,IF(AO700="1/3",$M700*参照!$I$6,IF(AO700="1/4(多子)",$M700*参照!$I$4,IF(AO700="1/4(工･農)",$M700*参照!$I$7,IF(AO700="3/3(多子)",$M700*参照!$I$4,IF(AO700="2/3(多子)",$M700*参照!$I$4,IF(AO700="1/3(多子)",$M700*参照!$I$4,IF(AO700="多子世帯",$M700*参照!$I$4,IF(AO700="対象外",0))))))))))</f>
        <v>0</v>
      </c>
      <c r="CN700" s="454" t="b">
        <f>IF(AP700="3/3",$M700*参照!$I$4,IF(AP700="2/3",$M700*参照!$I$5,IF(AP700="1/3",$M700*参照!$I$6,IF(AP700="1/4(多子)",$M700*参照!$I$4,IF(AP700="1/4(工･農)",$M700*参照!$I$7,IF(AP700="3/3(多子)",$M700*参照!$I$4,IF(AP700="2/3(多子)",$M700*参照!$I$4,IF(AP700="1/3(多子)",$M700*参照!$I$4,IF(AP700="多子世帯",$M700*参照!$I$4,IF(AP700="対象外",0))))))))))</f>
        <v>0</v>
      </c>
      <c r="CO700" s="454" t="b">
        <f>IF(AQ700="3/3",$M700*参照!$I$4,IF(AQ700="2/3",$M700*参照!$I$5,IF(AQ700="1/3",$M700*参照!$I$6,IF(AQ700="1/4(多子)",$M700*参照!$I$4,IF(AQ700="1/4(工･農)",$M700*参照!$I$7,IF(AQ700="3/3(多子)",$M700*参照!$I$4,IF(AQ700="2/3(多子)",$M700*参照!$I$4,IF(AQ700="1/3(多子)",$M700*参照!$I$4,IF(AQ700="多子世帯",$M700*参照!$I$4,IF(AQ700="対象外",0))))))))))</f>
        <v>0</v>
      </c>
      <c r="CP700" s="454" t="b">
        <f>IF(AR700="3/3",$M700*参照!$I$4,IF(AR700="2/3",$M700*参照!$I$5,IF(AR700="1/3",$M700*参照!$I$6,IF(AR700="1/4(多子)",$M700*参照!$I$4,IF(AR700="1/4(工･農)",$M700*参照!$I$7,IF(AR700="3/3(多子)",$M700*参照!$I$4,IF(AR700="2/3(多子)",$M700*参照!$I$4,IF(AR700="1/3(多子)",$M700*参照!$I$4,IF(AR700="多子世帯",$M700*参照!$I$4,IF(AR700="対象外",0))))))))))</f>
        <v>0</v>
      </c>
      <c r="CQ700" s="455" t="b">
        <f>IF(AS700="3/3",$M700*参照!$I$4,IF(AS700="2/3",$M700*参照!$I$5,IF(AS700="1/3",$M700*参照!$I$6,IF(AS700="1/4(多子)",$M700*参照!$I$4,IF(AS700="1/4(工･農)",$M700*参照!$I$7,IF(AS700="3/3(多子)",$M700*参照!$I$4,IF(AS700="2/3(多子)",$M700*参照!$I$4,IF(AS700="1/3(多子)",$M700*参照!$I$4,IF(AS700="多子世帯",$M700*参照!$I$4,IF(AS700="対象外",0))))))))))</f>
        <v>0</v>
      </c>
      <c r="CR700" s="456">
        <f t="shared" si="586"/>
        <v>0</v>
      </c>
      <c r="CS700" s="66"/>
      <c r="CT700" s="147"/>
      <c r="CU700" s="147"/>
      <c r="CV700" s="147"/>
      <c r="CW700" s="147"/>
      <c r="CX700" s="147"/>
      <c r="CY700" s="149"/>
      <c r="CZ700" s="100"/>
      <c r="DA700" s="147"/>
      <c r="DB700" s="147"/>
      <c r="DC700" s="147"/>
      <c r="DD700" s="147"/>
      <c r="DE700" s="147"/>
      <c r="DF700" s="148">
        <f t="shared" si="587"/>
        <v>0</v>
      </c>
      <c r="DG700" s="77">
        <f>IF(CD700=0,0,(ROUNDUP(O700*(BU700*参照!$C$5+BV700*参照!$C$6+BW700*参照!$C$7+BX700*参照!$C$8+BY700*参照!$C$9+BZ700*参照!$C$10+CA700*参照!$C$11+CB700*参照!$C$12+CC700*参照!$C$13)/CD700,-2)))</f>
        <v>0</v>
      </c>
      <c r="DH700" s="136" t="str">
        <f t="shared" si="558"/>
        <v>B</v>
      </c>
    </row>
    <row r="701" spans="1:112" ht="14.4">
      <c r="A701" s="138">
        <v>660</v>
      </c>
      <c r="B701" s="354"/>
      <c r="C701" s="355"/>
      <c r="D701" s="213"/>
      <c r="E701" s="213"/>
      <c r="F701" s="185"/>
      <c r="G701" s="213"/>
      <c r="H701" s="355"/>
      <c r="I701" s="237">
        <v>0</v>
      </c>
      <c r="J701" s="236">
        <f t="shared" si="559"/>
        <v>0</v>
      </c>
      <c r="K701" s="387">
        <f>IF(D701="昼間",参照!$E$4,IF(D701="夜間等",参照!$E$5,IF(D701="通信",参照!$E$6,0)))</f>
        <v>0</v>
      </c>
      <c r="L701" s="240">
        <f t="shared" si="560"/>
        <v>0</v>
      </c>
      <c r="M701" s="241">
        <f t="shared" si="561"/>
        <v>0</v>
      </c>
      <c r="N701" s="238"/>
      <c r="O701" s="238">
        <f t="shared" si="562"/>
        <v>0</v>
      </c>
      <c r="P701" s="389">
        <v>0</v>
      </c>
      <c r="Q701" s="392">
        <f>IF(D701="昼間",参照!$F$4,IF(D701="夜間等",参照!$F$5,IF(D701="通信",参照!$F$6,0)))</f>
        <v>0</v>
      </c>
      <c r="R701" s="240">
        <f t="shared" si="563"/>
        <v>0</v>
      </c>
      <c r="S701" s="214"/>
      <c r="T701" s="384">
        <f t="shared" si="564"/>
        <v>0</v>
      </c>
      <c r="U701" s="382">
        <f t="shared" si="565"/>
        <v>0</v>
      </c>
      <c r="V701" s="380">
        <f t="shared" si="566"/>
        <v>0</v>
      </c>
      <c r="W701" s="378">
        <f t="shared" si="567"/>
        <v>0</v>
      </c>
      <c r="X701" s="386" t="str">
        <f t="shared" si="537"/>
        <v>0</v>
      </c>
      <c r="Y701" s="379">
        <f t="shared" si="568"/>
        <v>0</v>
      </c>
      <c r="Z701" s="441"/>
      <c r="AA701" s="441"/>
      <c r="AB701" s="445">
        <f t="shared" si="569"/>
        <v>0</v>
      </c>
      <c r="AC701" s="356">
        <f t="shared" si="570"/>
        <v>0</v>
      </c>
      <c r="AD701" s="123">
        <f t="shared" si="538"/>
        <v>0</v>
      </c>
      <c r="AE701" s="123">
        <f t="shared" si="539"/>
        <v>0</v>
      </c>
      <c r="AF701" s="183"/>
      <c r="AG701" s="32"/>
      <c r="AH701" s="97"/>
      <c r="AI701" s="33"/>
      <c r="AJ701" s="97"/>
      <c r="AK701" s="33"/>
      <c r="AL701" s="97"/>
      <c r="AM701" s="98"/>
      <c r="AN701" s="99"/>
      <c r="AO701" s="147"/>
      <c r="AP701" s="147"/>
      <c r="AQ701" s="147"/>
      <c r="AR701" s="147"/>
      <c r="AS701" s="33"/>
      <c r="AT701" s="308">
        <f t="shared" si="540"/>
        <v>0</v>
      </c>
      <c r="AU701" s="295">
        <f t="shared" si="541"/>
        <v>0</v>
      </c>
      <c r="AV701" s="295">
        <f t="shared" si="542"/>
        <v>0</v>
      </c>
      <c r="AW701" s="295">
        <f t="shared" si="543"/>
        <v>0</v>
      </c>
      <c r="AX701" s="295">
        <f t="shared" si="544"/>
        <v>0</v>
      </c>
      <c r="AY701" s="295">
        <f t="shared" si="545"/>
        <v>0</v>
      </c>
      <c r="AZ701" s="295">
        <f t="shared" si="546"/>
        <v>0</v>
      </c>
      <c r="BA701" s="295">
        <f t="shared" si="547"/>
        <v>0</v>
      </c>
      <c r="BB701" s="310">
        <f t="shared" si="548"/>
        <v>0</v>
      </c>
      <c r="BC701" s="308">
        <f t="shared" si="549"/>
        <v>0</v>
      </c>
      <c r="BD701" s="308">
        <f t="shared" si="550"/>
        <v>0</v>
      </c>
      <c r="BE701" s="295">
        <f t="shared" si="551"/>
        <v>0</v>
      </c>
      <c r="BF701" s="308">
        <f t="shared" si="552"/>
        <v>0</v>
      </c>
      <c r="BG701" s="295">
        <f t="shared" si="553"/>
        <v>0</v>
      </c>
      <c r="BH701" s="308">
        <f t="shared" si="554"/>
        <v>0</v>
      </c>
      <c r="BI701" s="295">
        <f t="shared" si="555"/>
        <v>0</v>
      </c>
      <c r="BJ701" s="295">
        <f t="shared" si="556"/>
        <v>0</v>
      </c>
      <c r="BK701" s="310">
        <f t="shared" si="557"/>
        <v>0</v>
      </c>
      <c r="BL701" s="317">
        <f t="shared" si="571"/>
        <v>0</v>
      </c>
      <c r="BM701" s="299">
        <f t="shared" si="571"/>
        <v>0</v>
      </c>
      <c r="BN701" s="299">
        <f t="shared" si="572"/>
        <v>0</v>
      </c>
      <c r="BO701" s="299">
        <f t="shared" si="571"/>
        <v>0</v>
      </c>
      <c r="BP701" s="299">
        <f t="shared" si="573"/>
        <v>0</v>
      </c>
      <c r="BQ701" s="299">
        <f t="shared" si="571"/>
        <v>0</v>
      </c>
      <c r="BR701" s="299">
        <f t="shared" si="574"/>
        <v>0</v>
      </c>
      <c r="BS701" s="299">
        <f t="shared" si="575"/>
        <v>0</v>
      </c>
      <c r="BT701" s="318">
        <f t="shared" si="575"/>
        <v>0</v>
      </c>
      <c r="BU701" s="450">
        <f t="shared" si="576"/>
        <v>0</v>
      </c>
      <c r="BV701" s="451">
        <f t="shared" si="577"/>
        <v>0</v>
      </c>
      <c r="BW701" s="451">
        <f t="shared" si="578"/>
        <v>0</v>
      </c>
      <c r="BX701" s="451">
        <f t="shared" si="579"/>
        <v>0</v>
      </c>
      <c r="BY701" s="451">
        <f t="shared" si="580"/>
        <v>0</v>
      </c>
      <c r="BZ701" s="451">
        <f t="shared" si="581"/>
        <v>0</v>
      </c>
      <c r="CA701" s="451">
        <f t="shared" si="582"/>
        <v>0</v>
      </c>
      <c r="CB701" s="451">
        <f t="shared" si="583"/>
        <v>0</v>
      </c>
      <c r="CC701" s="451">
        <f t="shared" si="584"/>
        <v>0</v>
      </c>
      <c r="CD701" s="452">
        <f t="shared" si="585"/>
        <v>0</v>
      </c>
      <c r="CE701" s="453">
        <f>IF($AF701="3/3",$R701*参照!$J$4,IF($AF701="2/3",$R701*参照!$J$5,IF($AF701="1/3",$R701*参照!$J$6,IF($AF701="1/4(多子)",$R701*参照!$J$4,IF($AF701="1/4(工･農)",$R701*参照!$J$7,IF($AF701="3/3(多子)",$R701*参照!$J$4,IF($AF701="2/3(多子)",$R701*参照!$J$4,IF($AF701="1/3(多子)",$R701*参照!$J$4,IF($AF701="多子世帯",$R701*参照!$J$4,)))))))))</f>
        <v>0</v>
      </c>
      <c r="CF701" s="454" t="b">
        <f>IF(AH701="3/3",$M701*参照!$I$4,IF(AH701="2/3",$M701*参照!$I$5,IF(AH701="1/3",$M701*参照!$I$6,IF(AH701="1/4(多子)",$M701*参照!$I$4,IF(AH701="1/4(工･農)",$M701*参照!$I$7,IF(AH701="3/3(多子)",$M701*参照!$I$4,IF(AH701="2/3(多子)",$M701*参照!$I$4,IF(AH701="1/3(多子)",$M701*参照!$I$4,IF(AH701="多子世帯",$M701*参照!$I$4,IF(AH701="対象外",0))))))))))</f>
        <v>0</v>
      </c>
      <c r="CG701" s="454" t="b">
        <f>IF(AI701="3/3",$M701*参照!$I$4,IF(AI701="2/3",$M701*参照!$I$5,IF(AI701="1/3",$M701*参照!$I$6,IF(AI701="1/4(多子)",$M701*参照!$I$4,IF(AI701="1/4(工･農)",$M701*参照!$I$7,IF(AI701="3/3(多子)",$M701*参照!$I$4,IF(AI701="2/3(多子)",$M701*参照!$I$4,IF(AI701="1/3(多子)",$M701*参照!$I$4,IF(AI701="多子世帯",$M701*参照!$I$4,IF(AI701="対象外",0))))))))))</f>
        <v>0</v>
      </c>
      <c r="CH701" s="454" t="b">
        <f>IF(AJ701="3/3",$M701*参照!$I$4,IF(AJ701="2/3",$M701*参照!$I$5,IF(AJ701="1/3",$M701*参照!$I$6,IF(AJ701="1/4(多子)",$M701*参照!$I$4,IF(AJ701="1/4(工･農)",$M701*参照!$I$7,IF(AJ701="3/3(多子)",$M701*参照!$I$4,IF(AJ701="2/3(多子)",$M701*参照!$I$4,IF(AJ701="1/3(多子)",$M701*参照!$I$4,IF(AJ701="多子世帯",$M701*参照!$I$4,IF(AJ701="対象外",0))))))))))</f>
        <v>0</v>
      </c>
      <c r="CI701" s="454" t="b">
        <f>IF(AK701="3/3",$M701*参照!$I$4,IF(AK701="2/3",$M701*参照!$I$5,IF(AK701="1/3",$M701*参照!$I$6,IF(AK701="1/4(多子)",$M701*参照!$I$4,IF(AK701="1/4(工･農)",$M701*参照!$I$7,IF(AK701="3/3(多子)",$M701*参照!$I$4,IF(AK701="2/3(多子)",$M701*参照!$I$4,IF(AK701="1/3(多子)",$M701*参照!$I$4,IF(AK701="多子世帯",$M701*参照!$I$4,IF(AK701="対象外",0))))))))))</f>
        <v>0</v>
      </c>
      <c r="CJ701" s="454" t="b">
        <f>IF(AL701="3/3",$M701*参照!$I$4,IF(AL701="2/3",$M701*参照!$I$5,IF(AL701="1/3",$M701*参照!$I$6,IF(AL701="1/4(多子)",$M701*参照!$I$4,IF(AL701="1/4(工･農)",$M701*参照!$I$7,IF(AL701="3/3(多子)",$M701*参照!$I$4,IF(AL701="2/3(多子)",$M701*参照!$I$4,IF(AL701="1/3(多子)",$M701*参照!$I$4,IF(AL701="多子世帯",$M701*参照!$I$4,IF(AL701="対象外",0))))))))))</f>
        <v>0</v>
      </c>
      <c r="CK701" s="454" t="b">
        <f>IF(AM701="3/3",$M701*参照!$I$4,IF(AM701="2/3",$M701*参照!$I$5,IF(AM701="1/3",$M701*参照!$I$6,IF(AM701="1/4(多子)",$M701*参照!$I$4,IF(AM701="1/4(工･農)",$M701*参照!$I$7,IF(AM701="3/3(多子)",$M701*参照!$I$4,IF(AM701="2/3(多子)",$M701*参照!$I$4,IF(AM701="1/3(多子)",$M701*参照!$I$4,IF(AM701="多子世帯",$M701*参照!$I$4,IF(AM701="対象外",0))))))))))</f>
        <v>0</v>
      </c>
      <c r="CL701" s="454" t="b">
        <f>IF(AN701="3/3",$M701*参照!$I$4,IF(AN701="2/3",$M701*参照!$I$5,IF(AN701="1/3",$M701*参照!$I$6,IF(AN701="1/4(多子)",$M701*参照!$I$4,IF(AN701="1/4(工･農)",$M701*参照!$I$7,IF(AN701="3/3(多子)",$M701*参照!$I$4,IF(AN701="2/3(多子)",$M701*参照!$I$4,IF(AN701="1/3(多子)",$M701*参照!$I$4,IF(AN701="多子世帯",$M701*参照!$I$4,IF(AN701="対象外",0))))))))))</f>
        <v>0</v>
      </c>
      <c r="CM701" s="454" t="b">
        <f>IF(AO701="3/3",$M701*参照!$I$4,IF(AO701="2/3",$M701*参照!$I$5,IF(AO701="1/3",$M701*参照!$I$6,IF(AO701="1/4(多子)",$M701*参照!$I$4,IF(AO701="1/4(工･農)",$M701*参照!$I$7,IF(AO701="3/3(多子)",$M701*参照!$I$4,IF(AO701="2/3(多子)",$M701*参照!$I$4,IF(AO701="1/3(多子)",$M701*参照!$I$4,IF(AO701="多子世帯",$M701*参照!$I$4,IF(AO701="対象外",0))))))))))</f>
        <v>0</v>
      </c>
      <c r="CN701" s="454" t="b">
        <f>IF(AP701="3/3",$M701*参照!$I$4,IF(AP701="2/3",$M701*参照!$I$5,IF(AP701="1/3",$M701*参照!$I$6,IF(AP701="1/4(多子)",$M701*参照!$I$4,IF(AP701="1/4(工･農)",$M701*参照!$I$7,IF(AP701="3/3(多子)",$M701*参照!$I$4,IF(AP701="2/3(多子)",$M701*参照!$I$4,IF(AP701="1/3(多子)",$M701*参照!$I$4,IF(AP701="多子世帯",$M701*参照!$I$4,IF(AP701="対象外",0))))))))))</f>
        <v>0</v>
      </c>
      <c r="CO701" s="454" t="b">
        <f>IF(AQ701="3/3",$M701*参照!$I$4,IF(AQ701="2/3",$M701*参照!$I$5,IF(AQ701="1/3",$M701*参照!$I$6,IF(AQ701="1/4(多子)",$M701*参照!$I$4,IF(AQ701="1/4(工･農)",$M701*参照!$I$7,IF(AQ701="3/3(多子)",$M701*参照!$I$4,IF(AQ701="2/3(多子)",$M701*参照!$I$4,IF(AQ701="1/3(多子)",$M701*参照!$I$4,IF(AQ701="多子世帯",$M701*参照!$I$4,IF(AQ701="対象外",0))))))))))</f>
        <v>0</v>
      </c>
      <c r="CP701" s="454" t="b">
        <f>IF(AR701="3/3",$M701*参照!$I$4,IF(AR701="2/3",$M701*参照!$I$5,IF(AR701="1/3",$M701*参照!$I$6,IF(AR701="1/4(多子)",$M701*参照!$I$4,IF(AR701="1/4(工･農)",$M701*参照!$I$7,IF(AR701="3/3(多子)",$M701*参照!$I$4,IF(AR701="2/3(多子)",$M701*参照!$I$4,IF(AR701="1/3(多子)",$M701*参照!$I$4,IF(AR701="多子世帯",$M701*参照!$I$4,IF(AR701="対象外",0))))))))))</f>
        <v>0</v>
      </c>
      <c r="CQ701" s="455" t="b">
        <f>IF(AS701="3/3",$M701*参照!$I$4,IF(AS701="2/3",$M701*参照!$I$5,IF(AS701="1/3",$M701*参照!$I$6,IF(AS701="1/4(多子)",$M701*参照!$I$4,IF(AS701="1/4(工･農)",$M701*参照!$I$7,IF(AS701="3/3(多子)",$M701*参照!$I$4,IF(AS701="2/3(多子)",$M701*参照!$I$4,IF(AS701="1/3(多子)",$M701*参照!$I$4,IF(AS701="多子世帯",$M701*参照!$I$4,IF(AS701="対象外",0))))))))))</f>
        <v>0</v>
      </c>
      <c r="CR701" s="456">
        <f t="shared" si="586"/>
        <v>0</v>
      </c>
      <c r="CS701" s="66"/>
      <c r="CT701" s="147"/>
      <c r="CU701" s="147"/>
      <c r="CV701" s="147"/>
      <c r="CW701" s="147"/>
      <c r="CX701" s="147"/>
      <c r="CY701" s="149"/>
      <c r="CZ701" s="100"/>
      <c r="DA701" s="147"/>
      <c r="DB701" s="147"/>
      <c r="DC701" s="147"/>
      <c r="DD701" s="147"/>
      <c r="DE701" s="147"/>
      <c r="DF701" s="148">
        <f t="shared" si="587"/>
        <v>0</v>
      </c>
      <c r="DG701" s="77">
        <f>IF(CD701=0,0,(ROUNDUP(O701*(BU701*参照!$C$5+BV701*参照!$C$6+BW701*参照!$C$7+BX701*参照!$C$8+BY701*参照!$C$9+BZ701*参照!$C$10+CA701*参照!$C$11+CB701*参照!$C$12+CC701*参照!$C$13)/CD701,-2)))</f>
        <v>0</v>
      </c>
      <c r="DH701" s="136" t="str">
        <f t="shared" si="558"/>
        <v>B</v>
      </c>
    </row>
    <row r="702" spans="1:112" ht="14.4">
      <c r="A702" s="138">
        <v>661</v>
      </c>
      <c r="B702" s="354"/>
      <c r="C702" s="355"/>
      <c r="D702" s="213"/>
      <c r="E702" s="213"/>
      <c r="F702" s="185"/>
      <c r="G702" s="213"/>
      <c r="H702" s="355"/>
      <c r="I702" s="237">
        <v>0</v>
      </c>
      <c r="J702" s="236">
        <f t="shared" si="559"/>
        <v>0</v>
      </c>
      <c r="K702" s="387">
        <f>IF(D702="昼間",参照!$E$4,IF(D702="夜間等",参照!$E$5,IF(D702="通信",参照!$E$6,0)))</f>
        <v>0</v>
      </c>
      <c r="L702" s="240">
        <f t="shared" si="560"/>
        <v>0</v>
      </c>
      <c r="M702" s="241">
        <f t="shared" si="561"/>
        <v>0</v>
      </c>
      <c r="N702" s="238"/>
      <c r="O702" s="238">
        <f t="shared" si="562"/>
        <v>0</v>
      </c>
      <c r="P702" s="389">
        <v>0</v>
      </c>
      <c r="Q702" s="392">
        <f>IF(D702="昼間",参照!$F$4,IF(D702="夜間等",参照!$F$5,IF(D702="通信",参照!$F$6,0)))</f>
        <v>0</v>
      </c>
      <c r="R702" s="240">
        <f t="shared" si="563"/>
        <v>0</v>
      </c>
      <c r="S702" s="214"/>
      <c r="T702" s="384">
        <f t="shared" si="564"/>
        <v>0</v>
      </c>
      <c r="U702" s="382">
        <f t="shared" si="565"/>
        <v>0</v>
      </c>
      <c r="V702" s="380">
        <f t="shared" si="566"/>
        <v>0</v>
      </c>
      <c r="W702" s="378">
        <f t="shared" si="567"/>
        <v>0</v>
      </c>
      <c r="X702" s="386" t="str">
        <f t="shared" si="537"/>
        <v>0</v>
      </c>
      <c r="Y702" s="379">
        <f t="shared" si="568"/>
        <v>0</v>
      </c>
      <c r="Z702" s="441"/>
      <c r="AA702" s="441"/>
      <c r="AB702" s="445">
        <f t="shared" si="569"/>
        <v>0</v>
      </c>
      <c r="AC702" s="356">
        <f t="shared" si="570"/>
        <v>0</v>
      </c>
      <c r="AD702" s="123">
        <f t="shared" si="538"/>
        <v>0</v>
      </c>
      <c r="AE702" s="123">
        <f t="shared" si="539"/>
        <v>0</v>
      </c>
      <c r="AF702" s="183"/>
      <c r="AG702" s="32"/>
      <c r="AH702" s="97"/>
      <c r="AI702" s="33"/>
      <c r="AJ702" s="97"/>
      <c r="AK702" s="33"/>
      <c r="AL702" s="97"/>
      <c r="AM702" s="98"/>
      <c r="AN702" s="99"/>
      <c r="AO702" s="147"/>
      <c r="AP702" s="147"/>
      <c r="AQ702" s="147"/>
      <c r="AR702" s="147"/>
      <c r="AS702" s="33"/>
      <c r="AT702" s="308">
        <f t="shared" si="540"/>
        <v>0</v>
      </c>
      <c r="AU702" s="295">
        <f t="shared" si="541"/>
        <v>0</v>
      </c>
      <c r="AV702" s="295">
        <f t="shared" si="542"/>
        <v>0</v>
      </c>
      <c r="AW702" s="295">
        <f t="shared" si="543"/>
        <v>0</v>
      </c>
      <c r="AX702" s="295">
        <f t="shared" si="544"/>
        <v>0</v>
      </c>
      <c r="AY702" s="295">
        <f t="shared" si="545"/>
        <v>0</v>
      </c>
      <c r="AZ702" s="295">
        <f t="shared" si="546"/>
        <v>0</v>
      </c>
      <c r="BA702" s="295">
        <f t="shared" si="547"/>
        <v>0</v>
      </c>
      <c r="BB702" s="310">
        <f t="shared" si="548"/>
        <v>0</v>
      </c>
      <c r="BC702" s="308">
        <f t="shared" si="549"/>
        <v>0</v>
      </c>
      <c r="BD702" s="308">
        <f t="shared" si="550"/>
        <v>0</v>
      </c>
      <c r="BE702" s="295">
        <f t="shared" si="551"/>
        <v>0</v>
      </c>
      <c r="BF702" s="308">
        <f t="shared" si="552"/>
        <v>0</v>
      </c>
      <c r="BG702" s="295">
        <f t="shared" si="553"/>
        <v>0</v>
      </c>
      <c r="BH702" s="308">
        <f t="shared" si="554"/>
        <v>0</v>
      </c>
      <c r="BI702" s="295">
        <f t="shared" si="555"/>
        <v>0</v>
      </c>
      <c r="BJ702" s="295">
        <f t="shared" si="556"/>
        <v>0</v>
      </c>
      <c r="BK702" s="310">
        <f t="shared" si="557"/>
        <v>0</v>
      </c>
      <c r="BL702" s="317">
        <f t="shared" si="571"/>
        <v>0</v>
      </c>
      <c r="BM702" s="299">
        <f t="shared" si="571"/>
        <v>0</v>
      </c>
      <c r="BN702" s="299">
        <f t="shared" si="572"/>
        <v>0</v>
      </c>
      <c r="BO702" s="299">
        <f t="shared" si="571"/>
        <v>0</v>
      </c>
      <c r="BP702" s="299">
        <f t="shared" si="573"/>
        <v>0</v>
      </c>
      <c r="BQ702" s="299">
        <f t="shared" si="571"/>
        <v>0</v>
      </c>
      <c r="BR702" s="299">
        <f t="shared" si="574"/>
        <v>0</v>
      </c>
      <c r="BS702" s="299">
        <f t="shared" si="575"/>
        <v>0</v>
      </c>
      <c r="BT702" s="318">
        <f t="shared" si="575"/>
        <v>0</v>
      </c>
      <c r="BU702" s="450">
        <f t="shared" si="576"/>
        <v>0</v>
      </c>
      <c r="BV702" s="451">
        <f t="shared" si="577"/>
        <v>0</v>
      </c>
      <c r="BW702" s="451">
        <f t="shared" si="578"/>
        <v>0</v>
      </c>
      <c r="BX702" s="451">
        <f t="shared" si="579"/>
        <v>0</v>
      </c>
      <c r="BY702" s="451">
        <f t="shared" si="580"/>
        <v>0</v>
      </c>
      <c r="BZ702" s="451">
        <f t="shared" si="581"/>
        <v>0</v>
      </c>
      <c r="CA702" s="451">
        <f t="shared" si="582"/>
        <v>0</v>
      </c>
      <c r="CB702" s="451">
        <f t="shared" si="583"/>
        <v>0</v>
      </c>
      <c r="CC702" s="451">
        <f t="shared" si="584"/>
        <v>0</v>
      </c>
      <c r="CD702" s="452">
        <f t="shared" si="585"/>
        <v>0</v>
      </c>
      <c r="CE702" s="453">
        <f>IF($AF702="3/3",$R702*参照!$J$4,IF($AF702="2/3",$R702*参照!$J$5,IF($AF702="1/3",$R702*参照!$J$6,IF($AF702="1/4(多子)",$R702*参照!$J$4,IF($AF702="1/4(工･農)",$R702*参照!$J$7,IF($AF702="3/3(多子)",$R702*参照!$J$4,IF($AF702="2/3(多子)",$R702*参照!$J$4,IF($AF702="1/3(多子)",$R702*参照!$J$4,IF($AF702="多子世帯",$R702*参照!$J$4,)))))))))</f>
        <v>0</v>
      </c>
      <c r="CF702" s="454" t="b">
        <f>IF(AH702="3/3",$M702*参照!$I$4,IF(AH702="2/3",$M702*参照!$I$5,IF(AH702="1/3",$M702*参照!$I$6,IF(AH702="1/4(多子)",$M702*参照!$I$4,IF(AH702="1/4(工･農)",$M702*参照!$I$7,IF(AH702="3/3(多子)",$M702*参照!$I$4,IF(AH702="2/3(多子)",$M702*参照!$I$4,IF(AH702="1/3(多子)",$M702*参照!$I$4,IF(AH702="多子世帯",$M702*参照!$I$4,IF(AH702="対象外",0))))))))))</f>
        <v>0</v>
      </c>
      <c r="CG702" s="454" t="b">
        <f>IF(AI702="3/3",$M702*参照!$I$4,IF(AI702="2/3",$M702*参照!$I$5,IF(AI702="1/3",$M702*参照!$I$6,IF(AI702="1/4(多子)",$M702*参照!$I$4,IF(AI702="1/4(工･農)",$M702*参照!$I$7,IF(AI702="3/3(多子)",$M702*参照!$I$4,IF(AI702="2/3(多子)",$M702*参照!$I$4,IF(AI702="1/3(多子)",$M702*参照!$I$4,IF(AI702="多子世帯",$M702*参照!$I$4,IF(AI702="対象外",0))))))))))</f>
        <v>0</v>
      </c>
      <c r="CH702" s="454" t="b">
        <f>IF(AJ702="3/3",$M702*参照!$I$4,IF(AJ702="2/3",$M702*参照!$I$5,IF(AJ702="1/3",$M702*参照!$I$6,IF(AJ702="1/4(多子)",$M702*参照!$I$4,IF(AJ702="1/4(工･農)",$M702*参照!$I$7,IF(AJ702="3/3(多子)",$M702*参照!$I$4,IF(AJ702="2/3(多子)",$M702*参照!$I$4,IF(AJ702="1/3(多子)",$M702*参照!$I$4,IF(AJ702="多子世帯",$M702*参照!$I$4,IF(AJ702="対象外",0))))))))))</f>
        <v>0</v>
      </c>
      <c r="CI702" s="454" t="b">
        <f>IF(AK702="3/3",$M702*参照!$I$4,IF(AK702="2/3",$M702*参照!$I$5,IF(AK702="1/3",$M702*参照!$I$6,IF(AK702="1/4(多子)",$M702*参照!$I$4,IF(AK702="1/4(工･農)",$M702*参照!$I$7,IF(AK702="3/3(多子)",$M702*参照!$I$4,IF(AK702="2/3(多子)",$M702*参照!$I$4,IF(AK702="1/3(多子)",$M702*参照!$I$4,IF(AK702="多子世帯",$M702*参照!$I$4,IF(AK702="対象外",0))))))))))</f>
        <v>0</v>
      </c>
      <c r="CJ702" s="454" t="b">
        <f>IF(AL702="3/3",$M702*参照!$I$4,IF(AL702="2/3",$M702*参照!$I$5,IF(AL702="1/3",$M702*参照!$I$6,IF(AL702="1/4(多子)",$M702*参照!$I$4,IF(AL702="1/4(工･農)",$M702*参照!$I$7,IF(AL702="3/3(多子)",$M702*参照!$I$4,IF(AL702="2/3(多子)",$M702*参照!$I$4,IF(AL702="1/3(多子)",$M702*参照!$I$4,IF(AL702="多子世帯",$M702*参照!$I$4,IF(AL702="対象外",0))))))))))</f>
        <v>0</v>
      </c>
      <c r="CK702" s="454" t="b">
        <f>IF(AM702="3/3",$M702*参照!$I$4,IF(AM702="2/3",$M702*参照!$I$5,IF(AM702="1/3",$M702*参照!$I$6,IF(AM702="1/4(多子)",$M702*参照!$I$4,IF(AM702="1/4(工･農)",$M702*参照!$I$7,IF(AM702="3/3(多子)",$M702*参照!$I$4,IF(AM702="2/3(多子)",$M702*参照!$I$4,IF(AM702="1/3(多子)",$M702*参照!$I$4,IF(AM702="多子世帯",$M702*参照!$I$4,IF(AM702="対象外",0))))))))))</f>
        <v>0</v>
      </c>
      <c r="CL702" s="454" t="b">
        <f>IF(AN702="3/3",$M702*参照!$I$4,IF(AN702="2/3",$M702*参照!$I$5,IF(AN702="1/3",$M702*参照!$I$6,IF(AN702="1/4(多子)",$M702*参照!$I$4,IF(AN702="1/4(工･農)",$M702*参照!$I$7,IF(AN702="3/3(多子)",$M702*参照!$I$4,IF(AN702="2/3(多子)",$M702*参照!$I$4,IF(AN702="1/3(多子)",$M702*参照!$I$4,IF(AN702="多子世帯",$M702*参照!$I$4,IF(AN702="対象外",0))))))))))</f>
        <v>0</v>
      </c>
      <c r="CM702" s="454" t="b">
        <f>IF(AO702="3/3",$M702*参照!$I$4,IF(AO702="2/3",$M702*参照!$I$5,IF(AO702="1/3",$M702*参照!$I$6,IF(AO702="1/4(多子)",$M702*参照!$I$4,IF(AO702="1/4(工･農)",$M702*参照!$I$7,IF(AO702="3/3(多子)",$M702*参照!$I$4,IF(AO702="2/3(多子)",$M702*参照!$I$4,IF(AO702="1/3(多子)",$M702*参照!$I$4,IF(AO702="多子世帯",$M702*参照!$I$4,IF(AO702="対象外",0))))))))))</f>
        <v>0</v>
      </c>
      <c r="CN702" s="454" t="b">
        <f>IF(AP702="3/3",$M702*参照!$I$4,IF(AP702="2/3",$M702*参照!$I$5,IF(AP702="1/3",$M702*参照!$I$6,IF(AP702="1/4(多子)",$M702*参照!$I$4,IF(AP702="1/4(工･農)",$M702*参照!$I$7,IF(AP702="3/3(多子)",$M702*参照!$I$4,IF(AP702="2/3(多子)",$M702*参照!$I$4,IF(AP702="1/3(多子)",$M702*参照!$I$4,IF(AP702="多子世帯",$M702*参照!$I$4,IF(AP702="対象外",0))))))))))</f>
        <v>0</v>
      </c>
      <c r="CO702" s="454" t="b">
        <f>IF(AQ702="3/3",$M702*参照!$I$4,IF(AQ702="2/3",$M702*参照!$I$5,IF(AQ702="1/3",$M702*参照!$I$6,IF(AQ702="1/4(多子)",$M702*参照!$I$4,IF(AQ702="1/4(工･農)",$M702*参照!$I$7,IF(AQ702="3/3(多子)",$M702*参照!$I$4,IF(AQ702="2/3(多子)",$M702*参照!$I$4,IF(AQ702="1/3(多子)",$M702*参照!$I$4,IF(AQ702="多子世帯",$M702*参照!$I$4,IF(AQ702="対象外",0))))))))))</f>
        <v>0</v>
      </c>
      <c r="CP702" s="454" t="b">
        <f>IF(AR702="3/3",$M702*参照!$I$4,IF(AR702="2/3",$M702*参照!$I$5,IF(AR702="1/3",$M702*参照!$I$6,IF(AR702="1/4(多子)",$M702*参照!$I$4,IF(AR702="1/4(工･農)",$M702*参照!$I$7,IF(AR702="3/3(多子)",$M702*参照!$I$4,IF(AR702="2/3(多子)",$M702*参照!$I$4,IF(AR702="1/3(多子)",$M702*参照!$I$4,IF(AR702="多子世帯",$M702*参照!$I$4,IF(AR702="対象外",0))))))))))</f>
        <v>0</v>
      </c>
      <c r="CQ702" s="455" t="b">
        <f>IF(AS702="3/3",$M702*参照!$I$4,IF(AS702="2/3",$M702*参照!$I$5,IF(AS702="1/3",$M702*参照!$I$6,IF(AS702="1/4(多子)",$M702*参照!$I$4,IF(AS702="1/4(工･農)",$M702*参照!$I$7,IF(AS702="3/3(多子)",$M702*参照!$I$4,IF(AS702="2/3(多子)",$M702*参照!$I$4,IF(AS702="1/3(多子)",$M702*参照!$I$4,IF(AS702="多子世帯",$M702*参照!$I$4,IF(AS702="対象外",0))))))))))</f>
        <v>0</v>
      </c>
      <c r="CR702" s="456">
        <f t="shared" si="586"/>
        <v>0</v>
      </c>
      <c r="CS702" s="66"/>
      <c r="CT702" s="147"/>
      <c r="CU702" s="147"/>
      <c r="CV702" s="147"/>
      <c r="CW702" s="147"/>
      <c r="CX702" s="147"/>
      <c r="CY702" s="149"/>
      <c r="CZ702" s="100"/>
      <c r="DA702" s="147"/>
      <c r="DB702" s="147"/>
      <c r="DC702" s="147"/>
      <c r="DD702" s="147"/>
      <c r="DE702" s="147"/>
      <c r="DF702" s="148">
        <f t="shared" si="587"/>
        <v>0</v>
      </c>
      <c r="DG702" s="77">
        <f>IF(CD702=0,0,(ROUNDUP(O702*(BU702*参照!$C$5+BV702*参照!$C$6+BW702*参照!$C$7+BX702*参照!$C$8+BY702*参照!$C$9+BZ702*参照!$C$10+CA702*参照!$C$11+CB702*参照!$C$12+CC702*参照!$C$13)/CD702,-2)))</f>
        <v>0</v>
      </c>
      <c r="DH702" s="136" t="str">
        <f t="shared" si="558"/>
        <v>B</v>
      </c>
    </row>
    <row r="703" spans="1:112" ht="14.4">
      <c r="A703" s="138">
        <v>662</v>
      </c>
      <c r="B703" s="354"/>
      <c r="C703" s="355"/>
      <c r="D703" s="213"/>
      <c r="E703" s="213"/>
      <c r="F703" s="185"/>
      <c r="G703" s="213"/>
      <c r="H703" s="355"/>
      <c r="I703" s="237">
        <v>0</v>
      </c>
      <c r="J703" s="236">
        <f t="shared" si="559"/>
        <v>0</v>
      </c>
      <c r="K703" s="387">
        <f>IF(D703="昼間",参照!$E$4,IF(D703="夜間等",参照!$E$5,IF(D703="通信",参照!$E$6,0)))</f>
        <v>0</v>
      </c>
      <c r="L703" s="240">
        <f t="shared" si="560"/>
        <v>0</v>
      </c>
      <c r="M703" s="241">
        <f t="shared" si="561"/>
        <v>0</v>
      </c>
      <c r="N703" s="238"/>
      <c r="O703" s="238">
        <f t="shared" si="562"/>
        <v>0</v>
      </c>
      <c r="P703" s="389">
        <v>0</v>
      </c>
      <c r="Q703" s="392">
        <f>IF(D703="昼間",参照!$F$4,IF(D703="夜間等",参照!$F$5,IF(D703="通信",参照!$F$6,0)))</f>
        <v>0</v>
      </c>
      <c r="R703" s="240">
        <f t="shared" si="563"/>
        <v>0</v>
      </c>
      <c r="S703" s="214"/>
      <c r="T703" s="384">
        <f t="shared" si="564"/>
        <v>0</v>
      </c>
      <c r="U703" s="382">
        <f t="shared" si="565"/>
        <v>0</v>
      </c>
      <c r="V703" s="380">
        <f t="shared" si="566"/>
        <v>0</v>
      </c>
      <c r="W703" s="378">
        <f t="shared" si="567"/>
        <v>0</v>
      </c>
      <c r="X703" s="386" t="str">
        <f t="shared" si="537"/>
        <v>0</v>
      </c>
      <c r="Y703" s="379">
        <f t="shared" si="568"/>
        <v>0</v>
      </c>
      <c r="Z703" s="441"/>
      <c r="AA703" s="441"/>
      <c r="AB703" s="445">
        <f t="shared" si="569"/>
        <v>0</v>
      </c>
      <c r="AC703" s="356">
        <f t="shared" si="570"/>
        <v>0</v>
      </c>
      <c r="AD703" s="123">
        <f t="shared" si="538"/>
        <v>0</v>
      </c>
      <c r="AE703" s="123">
        <f t="shared" si="539"/>
        <v>0</v>
      </c>
      <c r="AF703" s="183"/>
      <c r="AG703" s="32"/>
      <c r="AH703" s="97"/>
      <c r="AI703" s="33"/>
      <c r="AJ703" s="97"/>
      <c r="AK703" s="33"/>
      <c r="AL703" s="97"/>
      <c r="AM703" s="98"/>
      <c r="AN703" s="99"/>
      <c r="AO703" s="147"/>
      <c r="AP703" s="147"/>
      <c r="AQ703" s="147"/>
      <c r="AR703" s="147"/>
      <c r="AS703" s="33"/>
      <c r="AT703" s="308">
        <f t="shared" si="540"/>
        <v>0</v>
      </c>
      <c r="AU703" s="295">
        <f t="shared" si="541"/>
        <v>0</v>
      </c>
      <c r="AV703" s="295">
        <f t="shared" si="542"/>
        <v>0</v>
      </c>
      <c r="AW703" s="295">
        <f t="shared" si="543"/>
        <v>0</v>
      </c>
      <c r="AX703" s="295">
        <f t="shared" si="544"/>
        <v>0</v>
      </c>
      <c r="AY703" s="295">
        <f t="shared" si="545"/>
        <v>0</v>
      </c>
      <c r="AZ703" s="295">
        <f t="shared" si="546"/>
        <v>0</v>
      </c>
      <c r="BA703" s="295">
        <f t="shared" si="547"/>
        <v>0</v>
      </c>
      <c r="BB703" s="310">
        <f t="shared" si="548"/>
        <v>0</v>
      </c>
      <c r="BC703" s="308">
        <f t="shared" si="549"/>
        <v>0</v>
      </c>
      <c r="BD703" s="308">
        <f t="shared" si="550"/>
        <v>0</v>
      </c>
      <c r="BE703" s="295">
        <f t="shared" si="551"/>
        <v>0</v>
      </c>
      <c r="BF703" s="308">
        <f t="shared" si="552"/>
        <v>0</v>
      </c>
      <c r="BG703" s="295">
        <f t="shared" si="553"/>
        <v>0</v>
      </c>
      <c r="BH703" s="308">
        <f t="shared" si="554"/>
        <v>0</v>
      </c>
      <c r="BI703" s="295">
        <f t="shared" si="555"/>
        <v>0</v>
      </c>
      <c r="BJ703" s="295">
        <f t="shared" si="556"/>
        <v>0</v>
      </c>
      <c r="BK703" s="310">
        <f t="shared" si="557"/>
        <v>0</v>
      </c>
      <c r="BL703" s="317">
        <f t="shared" si="571"/>
        <v>0</v>
      </c>
      <c r="BM703" s="299">
        <f t="shared" si="571"/>
        <v>0</v>
      </c>
      <c r="BN703" s="299">
        <f t="shared" si="572"/>
        <v>0</v>
      </c>
      <c r="BO703" s="299">
        <f t="shared" si="571"/>
        <v>0</v>
      </c>
      <c r="BP703" s="299">
        <f t="shared" si="573"/>
        <v>0</v>
      </c>
      <c r="BQ703" s="299">
        <f t="shared" si="571"/>
        <v>0</v>
      </c>
      <c r="BR703" s="299">
        <f t="shared" si="574"/>
        <v>0</v>
      </c>
      <c r="BS703" s="299">
        <f t="shared" si="575"/>
        <v>0</v>
      </c>
      <c r="BT703" s="318">
        <f t="shared" si="575"/>
        <v>0</v>
      </c>
      <c r="BU703" s="450">
        <f t="shared" si="576"/>
        <v>0</v>
      </c>
      <c r="BV703" s="451">
        <f t="shared" si="577"/>
        <v>0</v>
      </c>
      <c r="BW703" s="451">
        <f t="shared" si="578"/>
        <v>0</v>
      </c>
      <c r="BX703" s="451">
        <f t="shared" si="579"/>
        <v>0</v>
      </c>
      <c r="BY703" s="451">
        <f t="shared" si="580"/>
        <v>0</v>
      </c>
      <c r="BZ703" s="451">
        <f t="shared" si="581"/>
        <v>0</v>
      </c>
      <c r="CA703" s="451">
        <f t="shared" si="582"/>
        <v>0</v>
      </c>
      <c r="CB703" s="451">
        <f t="shared" si="583"/>
        <v>0</v>
      </c>
      <c r="CC703" s="451">
        <f t="shared" si="584"/>
        <v>0</v>
      </c>
      <c r="CD703" s="452">
        <f t="shared" si="585"/>
        <v>0</v>
      </c>
      <c r="CE703" s="453">
        <f>IF($AF703="3/3",$R703*参照!$J$4,IF($AF703="2/3",$R703*参照!$J$5,IF($AF703="1/3",$R703*参照!$J$6,IF($AF703="1/4(多子)",$R703*参照!$J$4,IF($AF703="1/4(工･農)",$R703*参照!$J$7,IF($AF703="3/3(多子)",$R703*参照!$J$4,IF($AF703="2/3(多子)",$R703*参照!$J$4,IF($AF703="1/3(多子)",$R703*参照!$J$4,IF($AF703="多子世帯",$R703*参照!$J$4,)))))))))</f>
        <v>0</v>
      </c>
      <c r="CF703" s="454" t="b">
        <f>IF(AH703="3/3",$M703*参照!$I$4,IF(AH703="2/3",$M703*参照!$I$5,IF(AH703="1/3",$M703*参照!$I$6,IF(AH703="1/4(多子)",$M703*参照!$I$4,IF(AH703="1/4(工･農)",$M703*参照!$I$7,IF(AH703="3/3(多子)",$M703*参照!$I$4,IF(AH703="2/3(多子)",$M703*参照!$I$4,IF(AH703="1/3(多子)",$M703*参照!$I$4,IF(AH703="多子世帯",$M703*参照!$I$4,IF(AH703="対象外",0))))))))))</f>
        <v>0</v>
      </c>
      <c r="CG703" s="454" t="b">
        <f>IF(AI703="3/3",$M703*参照!$I$4,IF(AI703="2/3",$M703*参照!$I$5,IF(AI703="1/3",$M703*参照!$I$6,IF(AI703="1/4(多子)",$M703*参照!$I$4,IF(AI703="1/4(工･農)",$M703*参照!$I$7,IF(AI703="3/3(多子)",$M703*参照!$I$4,IF(AI703="2/3(多子)",$M703*参照!$I$4,IF(AI703="1/3(多子)",$M703*参照!$I$4,IF(AI703="多子世帯",$M703*参照!$I$4,IF(AI703="対象外",0))))))))))</f>
        <v>0</v>
      </c>
      <c r="CH703" s="454" t="b">
        <f>IF(AJ703="3/3",$M703*参照!$I$4,IF(AJ703="2/3",$M703*参照!$I$5,IF(AJ703="1/3",$M703*参照!$I$6,IF(AJ703="1/4(多子)",$M703*参照!$I$4,IF(AJ703="1/4(工･農)",$M703*参照!$I$7,IF(AJ703="3/3(多子)",$M703*参照!$I$4,IF(AJ703="2/3(多子)",$M703*参照!$I$4,IF(AJ703="1/3(多子)",$M703*参照!$I$4,IF(AJ703="多子世帯",$M703*参照!$I$4,IF(AJ703="対象外",0))))))))))</f>
        <v>0</v>
      </c>
      <c r="CI703" s="454" t="b">
        <f>IF(AK703="3/3",$M703*参照!$I$4,IF(AK703="2/3",$M703*参照!$I$5,IF(AK703="1/3",$M703*参照!$I$6,IF(AK703="1/4(多子)",$M703*参照!$I$4,IF(AK703="1/4(工･農)",$M703*参照!$I$7,IF(AK703="3/3(多子)",$M703*参照!$I$4,IF(AK703="2/3(多子)",$M703*参照!$I$4,IF(AK703="1/3(多子)",$M703*参照!$I$4,IF(AK703="多子世帯",$M703*参照!$I$4,IF(AK703="対象外",0))))))))))</f>
        <v>0</v>
      </c>
      <c r="CJ703" s="454" t="b">
        <f>IF(AL703="3/3",$M703*参照!$I$4,IF(AL703="2/3",$M703*参照!$I$5,IF(AL703="1/3",$M703*参照!$I$6,IF(AL703="1/4(多子)",$M703*参照!$I$4,IF(AL703="1/4(工･農)",$M703*参照!$I$7,IF(AL703="3/3(多子)",$M703*参照!$I$4,IF(AL703="2/3(多子)",$M703*参照!$I$4,IF(AL703="1/3(多子)",$M703*参照!$I$4,IF(AL703="多子世帯",$M703*参照!$I$4,IF(AL703="対象外",0))))))))))</f>
        <v>0</v>
      </c>
      <c r="CK703" s="454" t="b">
        <f>IF(AM703="3/3",$M703*参照!$I$4,IF(AM703="2/3",$M703*参照!$I$5,IF(AM703="1/3",$M703*参照!$I$6,IF(AM703="1/4(多子)",$M703*参照!$I$4,IF(AM703="1/4(工･農)",$M703*参照!$I$7,IF(AM703="3/3(多子)",$M703*参照!$I$4,IF(AM703="2/3(多子)",$M703*参照!$I$4,IF(AM703="1/3(多子)",$M703*参照!$I$4,IF(AM703="多子世帯",$M703*参照!$I$4,IF(AM703="対象外",0))))))))))</f>
        <v>0</v>
      </c>
      <c r="CL703" s="454" t="b">
        <f>IF(AN703="3/3",$M703*参照!$I$4,IF(AN703="2/3",$M703*参照!$I$5,IF(AN703="1/3",$M703*参照!$I$6,IF(AN703="1/4(多子)",$M703*参照!$I$4,IF(AN703="1/4(工･農)",$M703*参照!$I$7,IF(AN703="3/3(多子)",$M703*参照!$I$4,IF(AN703="2/3(多子)",$M703*参照!$I$4,IF(AN703="1/3(多子)",$M703*参照!$I$4,IF(AN703="多子世帯",$M703*参照!$I$4,IF(AN703="対象外",0))))))))))</f>
        <v>0</v>
      </c>
      <c r="CM703" s="454" t="b">
        <f>IF(AO703="3/3",$M703*参照!$I$4,IF(AO703="2/3",$M703*参照!$I$5,IF(AO703="1/3",$M703*参照!$I$6,IF(AO703="1/4(多子)",$M703*参照!$I$4,IF(AO703="1/4(工･農)",$M703*参照!$I$7,IF(AO703="3/3(多子)",$M703*参照!$I$4,IF(AO703="2/3(多子)",$M703*参照!$I$4,IF(AO703="1/3(多子)",$M703*参照!$I$4,IF(AO703="多子世帯",$M703*参照!$I$4,IF(AO703="対象外",0))))))))))</f>
        <v>0</v>
      </c>
      <c r="CN703" s="454" t="b">
        <f>IF(AP703="3/3",$M703*参照!$I$4,IF(AP703="2/3",$M703*参照!$I$5,IF(AP703="1/3",$M703*参照!$I$6,IF(AP703="1/4(多子)",$M703*参照!$I$4,IF(AP703="1/4(工･農)",$M703*参照!$I$7,IF(AP703="3/3(多子)",$M703*参照!$I$4,IF(AP703="2/3(多子)",$M703*参照!$I$4,IF(AP703="1/3(多子)",$M703*参照!$I$4,IF(AP703="多子世帯",$M703*参照!$I$4,IF(AP703="対象外",0))))))))))</f>
        <v>0</v>
      </c>
      <c r="CO703" s="454" t="b">
        <f>IF(AQ703="3/3",$M703*参照!$I$4,IF(AQ703="2/3",$M703*参照!$I$5,IF(AQ703="1/3",$M703*参照!$I$6,IF(AQ703="1/4(多子)",$M703*参照!$I$4,IF(AQ703="1/4(工･農)",$M703*参照!$I$7,IF(AQ703="3/3(多子)",$M703*参照!$I$4,IF(AQ703="2/3(多子)",$M703*参照!$I$4,IF(AQ703="1/3(多子)",$M703*参照!$I$4,IF(AQ703="多子世帯",$M703*参照!$I$4,IF(AQ703="対象外",0))))))))))</f>
        <v>0</v>
      </c>
      <c r="CP703" s="454" t="b">
        <f>IF(AR703="3/3",$M703*参照!$I$4,IF(AR703="2/3",$M703*参照!$I$5,IF(AR703="1/3",$M703*参照!$I$6,IF(AR703="1/4(多子)",$M703*参照!$I$4,IF(AR703="1/4(工･農)",$M703*参照!$I$7,IF(AR703="3/3(多子)",$M703*参照!$I$4,IF(AR703="2/3(多子)",$M703*参照!$I$4,IF(AR703="1/3(多子)",$M703*参照!$I$4,IF(AR703="多子世帯",$M703*参照!$I$4,IF(AR703="対象外",0))))))))))</f>
        <v>0</v>
      </c>
      <c r="CQ703" s="455" t="b">
        <f>IF(AS703="3/3",$M703*参照!$I$4,IF(AS703="2/3",$M703*参照!$I$5,IF(AS703="1/3",$M703*参照!$I$6,IF(AS703="1/4(多子)",$M703*参照!$I$4,IF(AS703="1/4(工･農)",$M703*参照!$I$7,IF(AS703="3/3(多子)",$M703*参照!$I$4,IF(AS703="2/3(多子)",$M703*参照!$I$4,IF(AS703="1/3(多子)",$M703*参照!$I$4,IF(AS703="多子世帯",$M703*参照!$I$4,IF(AS703="対象外",0))))))))))</f>
        <v>0</v>
      </c>
      <c r="CR703" s="456">
        <f t="shared" si="586"/>
        <v>0</v>
      </c>
      <c r="CS703" s="66"/>
      <c r="CT703" s="147"/>
      <c r="CU703" s="147"/>
      <c r="CV703" s="147"/>
      <c r="CW703" s="147"/>
      <c r="CX703" s="147"/>
      <c r="CY703" s="149"/>
      <c r="CZ703" s="100"/>
      <c r="DA703" s="147"/>
      <c r="DB703" s="147"/>
      <c r="DC703" s="147"/>
      <c r="DD703" s="147"/>
      <c r="DE703" s="147"/>
      <c r="DF703" s="148">
        <f t="shared" si="587"/>
        <v>0</v>
      </c>
      <c r="DG703" s="77">
        <f>IF(CD703=0,0,(ROUNDUP(O703*(BU703*参照!$C$5+BV703*参照!$C$6+BW703*参照!$C$7+BX703*参照!$C$8+BY703*参照!$C$9+BZ703*参照!$C$10+CA703*参照!$C$11+CB703*参照!$C$12+CC703*参照!$C$13)/CD703,-2)))</f>
        <v>0</v>
      </c>
      <c r="DH703" s="136" t="str">
        <f t="shared" si="558"/>
        <v>B</v>
      </c>
    </row>
    <row r="704" spans="1:112" ht="14.4">
      <c r="A704" s="138">
        <v>663</v>
      </c>
      <c r="B704" s="354"/>
      <c r="C704" s="355"/>
      <c r="D704" s="213"/>
      <c r="E704" s="213"/>
      <c r="F704" s="185"/>
      <c r="G704" s="213"/>
      <c r="H704" s="355"/>
      <c r="I704" s="237">
        <v>0</v>
      </c>
      <c r="J704" s="236">
        <f t="shared" si="559"/>
        <v>0</v>
      </c>
      <c r="K704" s="387">
        <f>IF(D704="昼間",参照!$E$4,IF(D704="夜間等",参照!$E$5,IF(D704="通信",参照!$E$6,0)))</f>
        <v>0</v>
      </c>
      <c r="L704" s="240">
        <f t="shared" si="560"/>
        <v>0</v>
      </c>
      <c r="M704" s="241">
        <f t="shared" si="561"/>
        <v>0</v>
      </c>
      <c r="N704" s="238"/>
      <c r="O704" s="238">
        <f t="shared" si="562"/>
        <v>0</v>
      </c>
      <c r="P704" s="389">
        <v>0</v>
      </c>
      <c r="Q704" s="392">
        <f>IF(D704="昼間",参照!$F$4,IF(D704="夜間等",参照!$F$5,IF(D704="通信",参照!$F$6,0)))</f>
        <v>0</v>
      </c>
      <c r="R704" s="240">
        <f t="shared" si="563"/>
        <v>0</v>
      </c>
      <c r="S704" s="214"/>
      <c r="T704" s="384">
        <f t="shared" si="564"/>
        <v>0</v>
      </c>
      <c r="U704" s="382">
        <f t="shared" si="565"/>
        <v>0</v>
      </c>
      <c r="V704" s="380">
        <f t="shared" si="566"/>
        <v>0</v>
      </c>
      <c r="W704" s="378">
        <f t="shared" si="567"/>
        <v>0</v>
      </c>
      <c r="X704" s="386" t="str">
        <f t="shared" si="537"/>
        <v>0</v>
      </c>
      <c r="Y704" s="379">
        <f t="shared" si="568"/>
        <v>0</v>
      </c>
      <c r="Z704" s="441"/>
      <c r="AA704" s="441"/>
      <c r="AB704" s="445">
        <f t="shared" si="569"/>
        <v>0</v>
      </c>
      <c r="AC704" s="356">
        <f t="shared" si="570"/>
        <v>0</v>
      </c>
      <c r="AD704" s="123">
        <f t="shared" si="538"/>
        <v>0</v>
      </c>
      <c r="AE704" s="123">
        <f t="shared" si="539"/>
        <v>0</v>
      </c>
      <c r="AF704" s="183"/>
      <c r="AG704" s="32"/>
      <c r="AH704" s="97"/>
      <c r="AI704" s="33"/>
      <c r="AJ704" s="97"/>
      <c r="AK704" s="33"/>
      <c r="AL704" s="97"/>
      <c r="AM704" s="98"/>
      <c r="AN704" s="99"/>
      <c r="AO704" s="147"/>
      <c r="AP704" s="147"/>
      <c r="AQ704" s="147"/>
      <c r="AR704" s="147"/>
      <c r="AS704" s="33"/>
      <c r="AT704" s="308">
        <f t="shared" si="540"/>
        <v>0</v>
      </c>
      <c r="AU704" s="295">
        <f t="shared" si="541"/>
        <v>0</v>
      </c>
      <c r="AV704" s="295">
        <f t="shared" si="542"/>
        <v>0</v>
      </c>
      <c r="AW704" s="295">
        <f t="shared" si="543"/>
        <v>0</v>
      </c>
      <c r="AX704" s="295">
        <f t="shared" si="544"/>
        <v>0</v>
      </c>
      <c r="AY704" s="295">
        <f t="shared" si="545"/>
        <v>0</v>
      </c>
      <c r="AZ704" s="295">
        <f t="shared" si="546"/>
        <v>0</v>
      </c>
      <c r="BA704" s="295">
        <f t="shared" si="547"/>
        <v>0</v>
      </c>
      <c r="BB704" s="310">
        <f t="shared" si="548"/>
        <v>0</v>
      </c>
      <c r="BC704" s="308">
        <f t="shared" si="549"/>
        <v>0</v>
      </c>
      <c r="BD704" s="308">
        <f t="shared" si="550"/>
        <v>0</v>
      </c>
      <c r="BE704" s="295">
        <f t="shared" si="551"/>
        <v>0</v>
      </c>
      <c r="BF704" s="308">
        <f t="shared" si="552"/>
        <v>0</v>
      </c>
      <c r="BG704" s="295">
        <f t="shared" si="553"/>
        <v>0</v>
      </c>
      <c r="BH704" s="308">
        <f t="shared" si="554"/>
        <v>0</v>
      </c>
      <c r="BI704" s="295">
        <f t="shared" si="555"/>
        <v>0</v>
      </c>
      <c r="BJ704" s="295">
        <f t="shared" si="556"/>
        <v>0</v>
      </c>
      <c r="BK704" s="310">
        <f t="shared" si="557"/>
        <v>0</v>
      </c>
      <c r="BL704" s="317">
        <f t="shared" si="571"/>
        <v>0</v>
      </c>
      <c r="BM704" s="299">
        <f t="shared" si="571"/>
        <v>0</v>
      </c>
      <c r="BN704" s="299">
        <f t="shared" si="572"/>
        <v>0</v>
      </c>
      <c r="BO704" s="299">
        <f t="shared" si="571"/>
        <v>0</v>
      </c>
      <c r="BP704" s="299">
        <f t="shared" si="573"/>
        <v>0</v>
      </c>
      <c r="BQ704" s="299">
        <f t="shared" si="571"/>
        <v>0</v>
      </c>
      <c r="BR704" s="299">
        <f t="shared" si="574"/>
        <v>0</v>
      </c>
      <c r="BS704" s="299">
        <f t="shared" si="575"/>
        <v>0</v>
      </c>
      <c r="BT704" s="318">
        <f t="shared" si="575"/>
        <v>0</v>
      </c>
      <c r="BU704" s="450">
        <f t="shared" si="576"/>
        <v>0</v>
      </c>
      <c r="BV704" s="451">
        <f t="shared" si="577"/>
        <v>0</v>
      </c>
      <c r="BW704" s="451">
        <f t="shared" si="578"/>
        <v>0</v>
      </c>
      <c r="BX704" s="451">
        <f t="shared" si="579"/>
        <v>0</v>
      </c>
      <c r="BY704" s="451">
        <f t="shared" si="580"/>
        <v>0</v>
      </c>
      <c r="BZ704" s="451">
        <f t="shared" si="581"/>
        <v>0</v>
      </c>
      <c r="CA704" s="451">
        <f t="shared" si="582"/>
        <v>0</v>
      </c>
      <c r="CB704" s="451">
        <f t="shared" si="583"/>
        <v>0</v>
      </c>
      <c r="CC704" s="451">
        <f t="shared" si="584"/>
        <v>0</v>
      </c>
      <c r="CD704" s="452">
        <f t="shared" si="585"/>
        <v>0</v>
      </c>
      <c r="CE704" s="453">
        <f>IF($AF704="3/3",$R704*参照!$J$4,IF($AF704="2/3",$R704*参照!$J$5,IF($AF704="1/3",$R704*参照!$J$6,IF($AF704="1/4(多子)",$R704*参照!$J$4,IF($AF704="1/4(工･農)",$R704*参照!$J$7,IF($AF704="3/3(多子)",$R704*参照!$J$4,IF($AF704="2/3(多子)",$R704*参照!$J$4,IF($AF704="1/3(多子)",$R704*参照!$J$4,IF($AF704="多子世帯",$R704*参照!$J$4,)))))))))</f>
        <v>0</v>
      </c>
      <c r="CF704" s="454" t="b">
        <f>IF(AH704="3/3",$M704*参照!$I$4,IF(AH704="2/3",$M704*参照!$I$5,IF(AH704="1/3",$M704*参照!$I$6,IF(AH704="1/4(多子)",$M704*参照!$I$4,IF(AH704="1/4(工･農)",$M704*参照!$I$7,IF(AH704="3/3(多子)",$M704*参照!$I$4,IF(AH704="2/3(多子)",$M704*参照!$I$4,IF(AH704="1/3(多子)",$M704*参照!$I$4,IF(AH704="多子世帯",$M704*参照!$I$4,IF(AH704="対象外",0))))))))))</f>
        <v>0</v>
      </c>
      <c r="CG704" s="454" t="b">
        <f>IF(AI704="3/3",$M704*参照!$I$4,IF(AI704="2/3",$M704*参照!$I$5,IF(AI704="1/3",$M704*参照!$I$6,IF(AI704="1/4(多子)",$M704*参照!$I$4,IF(AI704="1/4(工･農)",$M704*参照!$I$7,IF(AI704="3/3(多子)",$M704*参照!$I$4,IF(AI704="2/3(多子)",$M704*参照!$I$4,IF(AI704="1/3(多子)",$M704*参照!$I$4,IF(AI704="多子世帯",$M704*参照!$I$4,IF(AI704="対象外",0))))))))))</f>
        <v>0</v>
      </c>
      <c r="CH704" s="454" t="b">
        <f>IF(AJ704="3/3",$M704*参照!$I$4,IF(AJ704="2/3",$M704*参照!$I$5,IF(AJ704="1/3",$M704*参照!$I$6,IF(AJ704="1/4(多子)",$M704*参照!$I$4,IF(AJ704="1/4(工･農)",$M704*参照!$I$7,IF(AJ704="3/3(多子)",$M704*参照!$I$4,IF(AJ704="2/3(多子)",$M704*参照!$I$4,IF(AJ704="1/3(多子)",$M704*参照!$I$4,IF(AJ704="多子世帯",$M704*参照!$I$4,IF(AJ704="対象外",0))))))))))</f>
        <v>0</v>
      </c>
      <c r="CI704" s="454" t="b">
        <f>IF(AK704="3/3",$M704*参照!$I$4,IF(AK704="2/3",$M704*参照!$I$5,IF(AK704="1/3",$M704*参照!$I$6,IF(AK704="1/4(多子)",$M704*参照!$I$4,IF(AK704="1/4(工･農)",$M704*参照!$I$7,IF(AK704="3/3(多子)",$M704*参照!$I$4,IF(AK704="2/3(多子)",$M704*参照!$I$4,IF(AK704="1/3(多子)",$M704*参照!$I$4,IF(AK704="多子世帯",$M704*参照!$I$4,IF(AK704="対象外",0))))))))))</f>
        <v>0</v>
      </c>
      <c r="CJ704" s="454" t="b">
        <f>IF(AL704="3/3",$M704*参照!$I$4,IF(AL704="2/3",$M704*参照!$I$5,IF(AL704="1/3",$M704*参照!$I$6,IF(AL704="1/4(多子)",$M704*参照!$I$4,IF(AL704="1/4(工･農)",$M704*参照!$I$7,IF(AL704="3/3(多子)",$M704*参照!$I$4,IF(AL704="2/3(多子)",$M704*参照!$I$4,IF(AL704="1/3(多子)",$M704*参照!$I$4,IF(AL704="多子世帯",$M704*参照!$I$4,IF(AL704="対象外",0))))))))))</f>
        <v>0</v>
      </c>
      <c r="CK704" s="454" t="b">
        <f>IF(AM704="3/3",$M704*参照!$I$4,IF(AM704="2/3",$M704*参照!$I$5,IF(AM704="1/3",$M704*参照!$I$6,IF(AM704="1/4(多子)",$M704*参照!$I$4,IF(AM704="1/4(工･農)",$M704*参照!$I$7,IF(AM704="3/3(多子)",$M704*参照!$I$4,IF(AM704="2/3(多子)",$M704*参照!$I$4,IF(AM704="1/3(多子)",$M704*参照!$I$4,IF(AM704="多子世帯",$M704*参照!$I$4,IF(AM704="対象外",0))))))))))</f>
        <v>0</v>
      </c>
      <c r="CL704" s="454" t="b">
        <f>IF(AN704="3/3",$M704*参照!$I$4,IF(AN704="2/3",$M704*参照!$I$5,IF(AN704="1/3",$M704*参照!$I$6,IF(AN704="1/4(多子)",$M704*参照!$I$4,IF(AN704="1/4(工･農)",$M704*参照!$I$7,IF(AN704="3/3(多子)",$M704*参照!$I$4,IF(AN704="2/3(多子)",$M704*参照!$I$4,IF(AN704="1/3(多子)",$M704*参照!$I$4,IF(AN704="多子世帯",$M704*参照!$I$4,IF(AN704="対象外",0))))))))))</f>
        <v>0</v>
      </c>
      <c r="CM704" s="454" t="b">
        <f>IF(AO704="3/3",$M704*参照!$I$4,IF(AO704="2/3",$M704*参照!$I$5,IF(AO704="1/3",$M704*参照!$I$6,IF(AO704="1/4(多子)",$M704*参照!$I$4,IF(AO704="1/4(工･農)",$M704*参照!$I$7,IF(AO704="3/3(多子)",$M704*参照!$I$4,IF(AO704="2/3(多子)",$M704*参照!$I$4,IF(AO704="1/3(多子)",$M704*参照!$I$4,IF(AO704="多子世帯",$M704*参照!$I$4,IF(AO704="対象外",0))))))))))</f>
        <v>0</v>
      </c>
      <c r="CN704" s="454" t="b">
        <f>IF(AP704="3/3",$M704*参照!$I$4,IF(AP704="2/3",$M704*参照!$I$5,IF(AP704="1/3",$M704*参照!$I$6,IF(AP704="1/4(多子)",$M704*参照!$I$4,IF(AP704="1/4(工･農)",$M704*参照!$I$7,IF(AP704="3/3(多子)",$M704*参照!$I$4,IF(AP704="2/3(多子)",$M704*参照!$I$4,IF(AP704="1/3(多子)",$M704*参照!$I$4,IF(AP704="多子世帯",$M704*参照!$I$4,IF(AP704="対象外",0))))))))))</f>
        <v>0</v>
      </c>
      <c r="CO704" s="454" t="b">
        <f>IF(AQ704="3/3",$M704*参照!$I$4,IF(AQ704="2/3",$M704*参照!$I$5,IF(AQ704="1/3",$M704*参照!$I$6,IF(AQ704="1/4(多子)",$M704*参照!$I$4,IF(AQ704="1/4(工･農)",$M704*参照!$I$7,IF(AQ704="3/3(多子)",$M704*参照!$I$4,IF(AQ704="2/3(多子)",$M704*参照!$I$4,IF(AQ704="1/3(多子)",$M704*参照!$I$4,IF(AQ704="多子世帯",$M704*参照!$I$4,IF(AQ704="対象外",0))))))))))</f>
        <v>0</v>
      </c>
      <c r="CP704" s="454" t="b">
        <f>IF(AR704="3/3",$M704*参照!$I$4,IF(AR704="2/3",$M704*参照!$I$5,IF(AR704="1/3",$M704*参照!$I$6,IF(AR704="1/4(多子)",$M704*参照!$I$4,IF(AR704="1/4(工･農)",$M704*参照!$I$7,IF(AR704="3/3(多子)",$M704*参照!$I$4,IF(AR704="2/3(多子)",$M704*参照!$I$4,IF(AR704="1/3(多子)",$M704*参照!$I$4,IF(AR704="多子世帯",$M704*参照!$I$4,IF(AR704="対象外",0))))))))))</f>
        <v>0</v>
      </c>
      <c r="CQ704" s="455" t="b">
        <f>IF(AS704="3/3",$M704*参照!$I$4,IF(AS704="2/3",$M704*参照!$I$5,IF(AS704="1/3",$M704*参照!$I$6,IF(AS704="1/4(多子)",$M704*参照!$I$4,IF(AS704="1/4(工･農)",$M704*参照!$I$7,IF(AS704="3/3(多子)",$M704*参照!$I$4,IF(AS704="2/3(多子)",$M704*参照!$I$4,IF(AS704="1/3(多子)",$M704*参照!$I$4,IF(AS704="多子世帯",$M704*参照!$I$4,IF(AS704="対象外",0))))))))))</f>
        <v>0</v>
      </c>
      <c r="CR704" s="456">
        <f t="shared" si="586"/>
        <v>0</v>
      </c>
      <c r="CS704" s="66"/>
      <c r="CT704" s="147"/>
      <c r="CU704" s="147"/>
      <c r="CV704" s="147"/>
      <c r="CW704" s="147"/>
      <c r="CX704" s="147"/>
      <c r="CY704" s="149"/>
      <c r="CZ704" s="100"/>
      <c r="DA704" s="147"/>
      <c r="DB704" s="147"/>
      <c r="DC704" s="147"/>
      <c r="DD704" s="147"/>
      <c r="DE704" s="147"/>
      <c r="DF704" s="148">
        <f t="shared" si="587"/>
        <v>0</v>
      </c>
      <c r="DG704" s="77">
        <f>IF(CD704=0,0,(ROUNDUP(O704*(BU704*参照!$C$5+BV704*参照!$C$6+BW704*参照!$C$7+BX704*参照!$C$8+BY704*参照!$C$9+BZ704*参照!$C$10+CA704*参照!$C$11+CB704*参照!$C$12+CC704*参照!$C$13)/CD704,-2)))</f>
        <v>0</v>
      </c>
      <c r="DH704" s="136" t="str">
        <f t="shared" si="558"/>
        <v>B</v>
      </c>
    </row>
    <row r="705" spans="1:112" ht="14.4">
      <c r="A705" s="138">
        <v>664</v>
      </c>
      <c r="B705" s="354"/>
      <c r="C705" s="355"/>
      <c r="D705" s="213"/>
      <c r="E705" s="213"/>
      <c r="F705" s="185"/>
      <c r="G705" s="213"/>
      <c r="H705" s="355"/>
      <c r="I705" s="237">
        <v>0</v>
      </c>
      <c r="J705" s="236">
        <f t="shared" si="559"/>
        <v>0</v>
      </c>
      <c r="K705" s="387">
        <f>IF(D705="昼間",参照!$E$4,IF(D705="夜間等",参照!$E$5,IF(D705="通信",参照!$E$6,0)))</f>
        <v>0</v>
      </c>
      <c r="L705" s="240">
        <f t="shared" si="560"/>
        <v>0</v>
      </c>
      <c r="M705" s="241">
        <f t="shared" si="561"/>
        <v>0</v>
      </c>
      <c r="N705" s="238"/>
      <c r="O705" s="238">
        <f t="shared" si="562"/>
        <v>0</v>
      </c>
      <c r="P705" s="389">
        <v>0</v>
      </c>
      <c r="Q705" s="392">
        <f>IF(D705="昼間",参照!$F$4,IF(D705="夜間等",参照!$F$5,IF(D705="通信",参照!$F$6,0)))</f>
        <v>0</v>
      </c>
      <c r="R705" s="240">
        <f t="shared" si="563"/>
        <v>0</v>
      </c>
      <c r="S705" s="214"/>
      <c r="T705" s="384">
        <f t="shared" si="564"/>
        <v>0</v>
      </c>
      <c r="U705" s="382">
        <f t="shared" si="565"/>
        <v>0</v>
      </c>
      <c r="V705" s="380">
        <f t="shared" si="566"/>
        <v>0</v>
      </c>
      <c r="W705" s="378">
        <f t="shared" si="567"/>
        <v>0</v>
      </c>
      <c r="X705" s="386" t="str">
        <f t="shared" si="537"/>
        <v>0</v>
      </c>
      <c r="Y705" s="379">
        <f t="shared" si="568"/>
        <v>0</v>
      </c>
      <c r="Z705" s="441"/>
      <c r="AA705" s="441"/>
      <c r="AB705" s="445">
        <f t="shared" si="569"/>
        <v>0</v>
      </c>
      <c r="AC705" s="356">
        <f t="shared" si="570"/>
        <v>0</v>
      </c>
      <c r="AD705" s="123">
        <f t="shared" si="538"/>
        <v>0</v>
      </c>
      <c r="AE705" s="123">
        <f t="shared" si="539"/>
        <v>0</v>
      </c>
      <c r="AF705" s="183"/>
      <c r="AG705" s="32"/>
      <c r="AH705" s="97"/>
      <c r="AI705" s="33"/>
      <c r="AJ705" s="97"/>
      <c r="AK705" s="33"/>
      <c r="AL705" s="97"/>
      <c r="AM705" s="98"/>
      <c r="AN705" s="99"/>
      <c r="AO705" s="147"/>
      <c r="AP705" s="147"/>
      <c r="AQ705" s="147"/>
      <c r="AR705" s="147"/>
      <c r="AS705" s="33"/>
      <c r="AT705" s="308">
        <f t="shared" si="540"/>
        <v>0</v>
      </c>
      <c r="AU705" s="295">
        <f t="shared" si="541"/>
        <v>0</v>
      </c>
      <c r="AV705" s="295">
        <f t="shared" si="542"/>
        <v>0</v>
      </c>
      <c r="AW705" s="295">
        <f t="shared" si="543"/>
        <v>0</v>
      </c>
      <c r="AX705" s="295">
        <f t="shared" si="544"/>
        <v>0</v>
      </c>
      <c r="AY705" s="295">
        <f t="shared" si="545"/>
        <v>0</v>
      </c>
      <c r="AZ705" s="295">
        <f t="shared" si="546"/>
        <v>0</v>
      </c>
      <c r="BA705" s="295">
        <f t="shared" si="547"/>
        <v>0</v>
      </c>
      <c r="BB705" s="310">
        <f t="shared" si="548"/>
        <v>0</v>
      </c>
      <c r="BC705" s="308">
        <f t="shared" si="549"/>
        <v>0</v>
      </c>
      <c r="BD705" s="308">
        <f t="shared" si="550"/>
        <v>0</v>
      </c>
      <c r="BE705" s="295">
        <f t="shared" si="551"/>
        <v>0</v>
      </c>
      <c r="BF705" s="308">
        <f t="shared" si="552"/>
        <v>0</v>
      </c>
      <c r="BG705" s="295">
        <f t="shared" si="553"/>
        <v>0</v>
      </c>
      <c r="BH705" s="308">
        <f t="shared" si="554"/>
        <v>0</v>
      </c>
      <c r="BI705" s="295">
        <f t="shared" si="555"/>
        <v>0</v>
      </c>
      <c r="BJ705" s="295">
        <f t="shared" si="556"/>
        <v>0</v>
      </c>
      <c r="BK705" s="310">
        <f t="shared" si="557"/>
        <v>0</v>
      </c>
      <c r="BL705" s="317">
        <f t="shared" si="571"/>
        <v>0</v>
      </c>
      <c r="BM705" s="299">
        <f t="shared" si="571"/>
        <v>0</v>
      </c>
      <c r="BN705" s="299">
        <f t="shared" si="572"/>
        <v>0</v>
      </c>
      <c r="BO705" s="299">
        <f t="shared" si="571"/>
        <v>0</v>
      </c>
      <c r="BP705" s="299">
        <f t="shared" si="573"/>
        <v>0</v>
      </c>
      <c r="BQ705" s="299">
        <f t="shared" si="571"/>
        <v>0</v>
      </c>
      <c r="BR705" s="299">
        <f t="shared" si="574"/>
        <v>0</v>
      </c>
      <c r="BS705" s="299">
        <f t="shared" si="575"/>
        <v>0</v>
      </c>
      <c r="BT705" s="318">
        <f t="shared" si="575"/>
        <v>0</v>
      </c>
      <c r="BU705" s="450">
        <f t="shared" si="576"/>
        <v>0</v>
      </c>
      <c r="BV705" s="451">
        <f t="shared" si="577"/>
        <v>0</v>
      </c>
      <c r="BW705" s="451">
        <f t="shared" si="578"/>
        <v>0</v>
      </c>
      <c r="BX705" s="451">
        <f t="shared" si="579"/>
        <v>0</v>
      </c>
      <c r="BY705" s="451">
        <f t="shared" si="580"/>
        <v>0</v>
      </c>
      <c r="BZ705" s="451">
        <f t="shared" si="581"/>
        <v>0</v>
      </c>
      <c r="CA705" s="451">
        <f t="shared" si="582"/>
        <v>0</v>
      </c>
      <c r="CB705" s="451">
        <f t="shared" si="583"/>
        <v>0</v>
      </c>
      <c r="CC705" s="451">
        <f t="shared" si="584"/>
        <v>0</v>
      </c>
      <c r="CD705" s="452">
        <f t="shared" si="585"/>
        <v>0</v>
      </c>
      <c r="CE705" s="453">
        <f>IF($AF705="3/3",$R705*参照!$J$4,IF($AF705="2/3",$R705*参照!$J$5,IF($AF705="1/3",$R705*参照!$J$6,IF($AF705="1/4(多子)",$R705*参照!$J$4,IF($AF705="1/4(工･農)",$R705*参照!$J$7,IF($AF705="3/3(多子)",$R705*参照!$J$4,IF($AF705="2/3(多子)",$R705*参照!$J$4,IF($AF705="1/3(多子)",$R705*参照!$J$4,IF($AF705="多子世帯",$R705*参照!$J$4,)))))))))</f>
        <v>0</v>
      </c>
      <c r="CF705" s="454" t="b">
        <f>IF(AH705="3/3",$M705*参照!$I$4,IF(AH705="2/3",$M705*参照!$I$5,IF(AH705="1/3",$M705*参照!$I$6,IF(AH705="1/4(多子)",$M705*参照!$I$4,IF(AH705="1/4(工･農)",$M705*参照!$I$7,IF(AH705="3/3(多子)",$M705*参照!$I$4,IF(AH705="2/3(多子)",$M705*参照!$I$4,IF(AH705="1/3(多子)",$M705*参照!$I$4,IF(AH705="多子世帯",$M705*参照!$I$4,IF(AH705="対象外",0))))))))))</f>
        <v>0</v>
      </c>
      <c r="CG705" s="454" t="b">
        <f>IF(AI705="3/3",$M705*参照!$I$4,IF(AI705="2/3",$M705*参照!$I$5,IF(AI705="1/3",$M705*参照!$I$6,IF(AI705="1/4(多子)",$M705*参照!$I$4,IF(AI705="1/4(工･農)",$M705*参照!$I$7,IF(AI705="3/3(多子)",$M705*参照!$I$4,IF(AI705="2/3(多子)",$M705*参照!$I$4,IF(AI705="1/3(多子)",$M705*参照!$I$4,IF(AI705="多子世帯",$M705*参照!$I$4,IF(AI705="対象外",0))))))))))</f>
        <v>0</v>
      </c>
      <c r="CH705" s="454" t="b">
        <f>IF(AJ705="3/3",$M705*参照!$I$4,IF(AJ705="2/3",$M705*参照!$I$5,IF(AJ705="1/3",$M705*参照!$I$6,IF(AJ705="1/4(多子)",$M705*参照!$I$4,IF(AJ705="1/4(工･農)",$M705*参照!$I$7,IF(AJ705="3/3(多子)",$M705*参照!$I$4,IF(AJ705="2/3(多子)",$M705*参照!$I$4,IF(AJ705="1/3(多子)",$M705*参照!$I$4,IF(AJ705="多子世帯",$M705*参照!$I$4,IF(AJ705="対象外",0))))))))))</f>
        <v>0</v>
      </c>
      <c r="CI705" s="454" t="b">
        <f>IF(AK705="3/3",$M705*参照!$I$4,IF(AK705="2/3",$M705*参照!$I$5,IF(AK705="1/3",$M705*参照!$I$6,IF(AK705="1/4(多子)",$M705*参照!$I$4,IF(AK705="1/4(工･農)",$M705*参照!$I$7,IF(AK705="3/3(多子)",$M705*参照!$I$4,IF(AK705="2/3(多子)",$M705*参照!$I$4,IF(AK705="1/3(多子)",$M705*参照!$I$4,IF(AK705="多子世帯",$M705*参照!$I$4,IF(AK705="対象外",0))))))))))</f>
        <v>0</v>
      </c>
      <c r="CJ705" s="454" t="b">
        <f>IF(AL705="3/3",$M705*参照!$I$4,IF(AL705="2/3",$M705*参照!$I$5,IF(AL705="1/3",$M705*参照!$I$6,IF(AL705="1/4(多子)",$M705*参照!$I$4,IF(AL705="1/4(工･農)",$M705*参照!$I$7,IF(AL705="3/3(多子)",$M705*参照!$I$4,IF(AL705="2/3(多子)",$M705*参照!$I$4,IF(AL705="1/3(多子)",$M705*参照!$I$4,IF(AL705="多子世帯",$M705*参照!$I$4,IF(AL705="対象外",0))))))))))</f>
        <v>0</v>
      </c>
      <c r="CK705" s="454" t="b">
        <f>IF(AM705="3/3",$M705*参照!$I$4,IF(AM705="2/3",$M705*参照!$I$5,IF(AM705="1/3",$M705*参照!$I$6,IF(AM705="1/4(多子)",$M705*参照!$I$4,IF(AM705="1/4(工･農)",$M705*参照!$I$7,IF(AM705="3/3(多子)",$M705*参照!$I$4,IF(AM705="2/3(多子)",$M705*参照!$I$4,IF(AM705="1/3(多子)",$M705*参照!$I$4,IF(AM705="多子世帯",$M705*参照!$I$4,IF(AM705="対象外",0))))))))))</f>
        <v>0</v>
      </c>
      <c r="CL705" s="454" t="b">
        <f>IF(AN705="3/3",$M705*参照!$I$4,IF(AN705="2/3",$M705*参照!$I$5,IF(AN705="1/3",$M705*参照!$I$6,IF(AN705="1/4(多子)",$M705*参照!$I$4,IF(AN705="1/4(工･農)",$M705*参照!$I$7,IF(AN705="3/3(多子)",$M705*参照!$I$4,IF(AN705="2/3(多子)",$M705*参照!$I$4,IF(AN705="1/3(多子)",$M705*参照!$I$4,IF(AN705="多子世帯",$M705*参照!$I$4,IF(AN705="対象外",0))))))))))</f>
        <v>0</v>
      </c>
      <c r="CM705" s="454" t="b">
        <f>IF(AO705="3/3",$M705*参照!$I$4,IF(AO705="2/3",$M705*参照!$I$5,IF(AO705="1/3",$M705*参照!$I$6,IF(AO705="1/4(多子)",$M705*参照!$I$4,IF(AO705="1/4(工･農)",$M705*参照!$I$7,IF(AO705="3/3(多子)",$M705*参照!$I$4,IF(AO705="2/3(多子)",$M705*参照!$I$4,IF(AO705="1/3(多子)",$M705*参照!$I$4,IF(AO705="多子世帯",$M705*参照!$I$4,IF(AO705="対象外",0))))))))))</f>
        <v>0</v>
      </c>
      <c r="CN705" s="454" t="b">
        <f>IF(AP705="3/3",$M705*参照!$I$4,IF(AP705="2/3",$M705*参照!$I$5,IF(AP705="1/3",$M705*参照!$I$6,IF(AP705="1/4(多子)",$M705*参照!$I$4,IF(AP705="1/4(工･農)",$M705*参照!$I$7,IF(AP705="3/3(多子)",$M705*参照!$I$4,IF(AP705="2/3(多子)",$M705*参照!$I$4,IF(AP705="1/3(多子)",$M705*参照!$I$4,IF(AP705="多子世帯",$M705*参照!$I$4,IF(AP705="対象外",0))))))))))</f>
        <v>0</v>
      </c>
      <c r="CO705" s="454" t="b">
        <f>IF(AQ705="3/3",$M705*参照!$I$4,IF(AQ705="2/3",$M705*参照!$I$5,IF(AQ705="1/3",$M705*参照!$I$6,IF(AQ705="1/4(多子)",$M705*参照!$I$4,IF(AQ705="1/4(工･農)",$M705*参照!$I$7,IF(AQ705="3/3(多子)",$M705*参照!$I$4,IF(AQ705="2/3(多子)",$M705*参照!$I$4,IF(AQ705="1/3(多子)",$M705*参照!$I$4,IF(AQ705="多子世帯",$M705*参照!$I$4,IF(AQ705="対象外",0))))))))))</f>
        <v>0</v>
      </c>
      <c r="CP705" s="454" t="b">
        <f>IF(AR705="3/3",$M705*参照!$I$4,IF(AR705="2/3",$M705*参照!$I$5,IF(AR705="1/3",$M705*参照!$I$6,IF(AR705="1/4(多子)",$M705*参照!$I$4,IF(AR705="1/4(工･農)",$M705*参照!$I$7,IF(AR705="3/3(多子)",$M705*参照!$I$4,IF(AR705="2/3(多子)",$M705*参照!$I$4,IF(AR705="1/3(多子)",$M705*参照!$I$4,IF(AR705="多子世帯",$M705*参照!$I$4,IF(AR705="対象外",0))))))))))</f>
        <v>0</v>
      </c>
      <c r="CQ705" s="455" t="b">
        <f>IF(AS705="3/3",$M705*参照!$I$4,IF(AS705="2/3",$M705*参照!$I$5,IF(AS705="1/3",$M705*参照!$I$6,IF(AS705="1/4(多子)",$M705*参照!$I$4,IF(AS705="1/4(工･農)",$M705*参照!$I$7,IF(AS705="3/3(多子)",$M705*参照!$I$4,IF(AS705="2/3(多子)",$M705*参照!$I$4,IF(AS705="1/3(多子)",$M705*参照!$I$4,IF(AS705="多子世帯",$M705*参照!$I$4,IF(AS705="対象外",0))))))))))</f>
        <v>0</v>
      </c>
      <c r="CR705" s="456">
        <f t="shared" si="586"/>
        <v>0</v>
      </c>
      <c r="CS705" s="66"/>
      <c r="CT705" s="147"/>
      <c r="CU705" s="147"/>
      <c r="CV705" s="147"/>
      <c r="CW705" s="147"/>
      <c r="CX705" s="147"/>
      <c r="CY705" s="149"/>
      <c r="CZ705" s="100"/>
      <c r="DA705" s="147"/>
      <c r="DB705" s="147"/>
      <c r="DC705" s="147"/>
      <c r="DD705" s="147"/>
      <c r="DE705" s="147"/>
      <c r="DF705" s="148">
        <f t="shared" si="587"/>
        <v>0</v>
      </c>
      <c r="DG705" s="77">
        <f>IF(CD705=0,0,(ROUNDUP(O705*(BU705*参照!$C$5+BV705*参照!$C$6+BW705*参照!$C$7+BX705*参照!$C$8+BY705*参照!$C$9+BZ705*参照!$C$10+CA705*参照!$C$11+CB705*参照!$C$12+CC705*参照!$C$13)/CD705,-2)))</f>
        <v>0</v>
      </c>
      <c r="DH705" s="136" t="str">
        <f t="shared" si="558"/>
        <v>B</v>
      </c>
    </row>
    <row r="706" spans="1:112" ht="14.4">
      <c r="A706" s="138">
        <v>665</v>
      </c>
      <c r="B706" s="354"/>
      <c r="C706" s="355"/>
      <c r="D706" s="213"/>
      <c r="E706" s="213"/>
      <c r="F706" s="185"/>
      <c r="G706" s="213"/>
      <c r="H706" s="355"/>
      <c r="I706" s="237">
        <v>0</v>
      </c>
      <c r="J706" s="236">
        <f t="shared" si="559"/>
        <v>0</v>
      </c>
      <c r="K706" s="387">
        <f>IF(D706="昼間",参照!$E$4,IF(D706="夜間等",参照!$E$5,IF(D706="通信",参照!$E$6,0)))</f>
        <v>0</v>
      </c>
      <c r="L706" s="240">
        <f t="shared" si="560"/>
        <v>0</v>
      </c>
      <c r="M706" s="241">
        <f t="shared" si="561"/>
        <v>0</v>
      </c>
      <c r="N706" s="238"/>
      <c r="O706" s="238">
        <f t="shared" si="562"/>
        <v>0</v>
      </c>
      <c r="P706" s="389">
        <v>0</v>
      </c>
      <c r="Q706" s="392">
        <f>IF(D706="昼間",参照!$F$4,IF(D706="夜間等",参照!$F$5,IF(D706="通信",参照!$F$6,0)))</f>
        <v>0</v>
      </c>
      <c r="R706" s="240">
        <f t="shared" si="563"/>
        <v>0</v>
      </c>
      <c r="S706" s="214"/>
      <c r="T706" s="384">
        <f t="shared" si="564"/>
        <v>0</v>
      </c>
      <c r="U706" s="382">
        <f t="shared" si="565"/>
        <v>0</v>
      </c>
      <c r="V706" s="380">
        <f t="shared" si="566"/>
        <v>0</v>
      </c>
      <c r="W706" s="378">
        <f t="shared" si="567"/>
        <v>0</v>
      </c>
      <c r="X706" s="386" t="str">
        <f t="shared" si="537"/>
        <v>0</v>
      </c>
      <c r="Y706" s="379">
        <f t="shared" si="568"/>
        <v>0</v>
      </c>
      <c r="Z706" s="441"/>
      <c r="AA706" s="441"/>
      <c r="AB706" s="445">
        <f t="shared" si="569"/>
        <v>0</v>
      </c>
      <c r="AC706" s="356">
        <f t="shared" si="570"/>
        <v>0</v>
      </c>
      <c r="AD706" s="123">
        <f t="shared" si="538"/>
        <v>0</v>
      </c>
      <c r="AE706" s="123">
        <f t="shared" si="539"/>
        <v>0</v>
      </c>
      <c r="AF706" s="183"/>
      <c r="AG706" s="32"/>
      <c r="AH706" s="97"/>
      <c r="AI706" s="33"/>
      <c r="AJ706" s="97"/>
      <c r="AK706" s="33"/>
      <c r="AL706" s="97"/>
      <c r="AM706" s="98"/>
      <c r="AN706" s="99"/>
      <c r="AO706" s="147"/>
      <c r="AP706" s="147"/>
      <c r="AQ706" s="147"/>
      <c r="AR706" s="147"/>
      <c r="AS706" s="33"/>
      <c r="AT706" s="308">
        <f t="shared" si="540"/>
        <v>0</v>
      </c>
      <c r="AU706" s="295">
        <f t="shared" si="541"/>
        <v>0</v>
      </c>
      <c r="AV706" s="295">
        <f t="shared" si="542"/>
        <v>0</v>
      </c>
      <c r="AW706" s="295">
        <f t="shared" si="543"/>
        <v>0</v>
      </c>
      <c r="AX706" s="295">
        <f t="shared" si="544"/>
        <v>0</v>
      </c>
      <c r="AY706" s="295">
        <f t="shared" si="545"/>
        <v>0</v>
      </c>
      <c r="AZ706" s="295">
        <f t="shared" si="546"/>
        <v>0</v>
      </c>
      <c r="BA706" s="295">
        <f t="shared" si="547"/>
        <v>0</v>
      </c>
      <c r="BB706" s="310">
        <f t="shared" si="548"/>
        <v>0</v>
      </c>
      <c r="BC706" s="308">
        <f t="shared" si="549"/>
        <v>0</v>
      </c>
      <c r="BD706" s="308">
        <f t="shared" si="550"/>
        <v>0</v>
      </c>
      <c r="BE706" s="295">
        <f t="shared" si="551"/>
        <v>0</v>
      </c>
      <c r="BF706" s="308">
        <f t="shared" si="552"/>
        <v>0</v>
      </c>
      <c r="BG706" s="295">
        <f t="shared" si="553"/>
        <v>0</v>
      </c>
      <c r="BH706" s="308">
        <f t="shared" si="554"/>
        <v>0</v>
      </c>
      <c r="BI706" s="295">
        <f t="shared" si="555"/>
        <v>0</v>
      </c>
      <c r="BJ706" s="295">
        <f t="shared" si="556"/>
        <v>0</v>
      </c>
      <c r="BK706" s="310">
        <f t="shared" si="557"/>
        <v>0</v>
      </c>
      <c r="BL706" s="317">
        <f t="shared" si="571"/>
        <v>0</v>
      </c>
      <c r="BM706" s="299">
        <f t="shared" si="571"/>
        <v>0</v>
      </c>
      <c r="BN706" s="299">
        <f t="shared" si="572"/>
        <v>0</v>
      </c>
      <c r="BO706" s="299">
        <f t="shared" si="571"/>
        <v>0</v>
      </c>
      <c r="BP706" s="299">
        <f t="shared" si="573"/>
        <v>0</v>
      </c>
      <c r="BQ706" s="299">
        <f t="shared" si="571"/>
        <v>0</v>
      </c>
      <c r="BR706" s="299">
        <f t="shared" si="574"/>
        <v>0</v>
      </c>
      <c r="BS706" s="299">
        <f t="shared" si="575"/>
        <v>0</v>
      </c>
      <c r="BT706" s="318">
        <f t="shared" si="575"/>
        <v>0</v>
      </c>
      <c r="BU706" s="450">
        <f t="shared" si="576"/>
        <v>0</v>
      </c>
      <c r="BV706" s="451">
        <f t="shared" si="577"/>
        <v>0</v>
      </c>
      <c r="BW706" s="451">
        <f t="shared" si="578"/>
        <v>0</v>
      </c>
      <c r="BX706" s="451">
        <f t="shared" si="579"/>
        <v>0</v>
      </c>
      <c r="BY706" s="451">
        <f t="shared" si="580"/>
        <v>0</v>
      </c>
      <c r="BZ706" s="451">
        <f t="shared" si="581"/>
        <v>0</v>
      </c>
      <c r="CA706" s="451">
        <f t="shared" si="582"/>
        <v>0</v>
      </c>
      <c r="CB706" s="451">
        <f t="shared" si="583"/>
        <v>0</v>
      </c>
      <c r="CC706" s="451">
        <f t="shared" si="584"/>
        <v>0</v>
      </c>
      <c r="CD706" s="452">
        <f t="shared" si="585"/>
        <v>0</v>
      </c>
      <c r="CE706" s="453">
        <f>IF($AF706="3/3",$R706*参照!$J$4,IF($AF706="2/3",$R706*参照!$J$5,IF($AF706="1/3",$R706*参照!$J$6,IF($AF706="1/4(多子)",$R706*参照!$J$4,IF($AF706="1/4(工･農)",$R706*参照!$J$7,IF($AF706="3/3(多子)",$R706*参照!$J$4,IF($AF706="2/3(多子)",$R706*参照!$J$4,IF($AF706="1/3(多子)",$R706*参照!$J$4,IF($AF706="多子世帯",$R706*参照!$J$4,)))))))))</f>
        <v>0</v>
      </c>
      <c r="CF706" s="454" t="b">
        <f>IF(AH706="3/3",$M706*参照!$I$4,IF(AH706="2/3",$M706*参照!$I$5,IF(AH706="1/3",$M706*参照!$I$6,IF(AH706="1/4(多子)",$M706*参照!$I$4,IF(AH706="1/4(工･農)",$M706*参照!$I$7,IF(AH706="3/3(多子)",$M706*参照!$I$4,IF(AH706="2/3(多子)",$M706*参照!$I$4,IF(AH706="1/3(多子)",$M706*参照!$I$4,IF(AH706="多子世帯",$M706*参照!$I$4,IF(AH706="対象外",0))))))))))</f>
        <v>0</v>
      </c>
      <c r="CG706" s="454" t="b">
        <f>IF(AI706="3/3",$M706*参照!$I$4,IF(AI706="2/3",$M706*参照!$I$5,IF(AI706="1/3",$M706*参照!$I$6,IF(AI706="1/4(多子)",$M706*参照!$I$4,IF(AI706="1/4(工･農)",$M706*参照!$I$7,IF(AI706="3/3(多子)",$M706*参照!$I$4,IF(AI706="2/3(多子)",$M706*参照!$I$4,IF(AI706="1/3(多子)",$M706*参照!$I$4,IF(AI706="多子世帯",$M706*参照!$I$4,IF(AI706="対象外",0))))))))))</f>
        <v>0</v>
      </c>
      <c r="CH706" s="454" t="b">
        <f>IF(AJ706="3/3",$M706*参照!$I$4,IF(AJ706="2/3",$M706*参照!$I$5,IF(AJ706="1/3",$M706*参照!$I$6,IF(AJ706="1/4(多子)",$M706*参照!$I$4,IF(AJ706="1/4(工･農)",$M706*参照!$I$7,IF(AJ706="3/3(多子)",$M706*参照!$I$4,IF(AJ706="2/3(多子)",$M706*参照!$I$4,IF(AJ706="1/3(多子)",$M706*参照!$I$4,IF(AJ706="多子世帯",$M706*参照!$I$4,IF(AJ706="対象外",0))))))))))</f>
        <v>0</v>
      </c>
      <c r="CI706" s="454" t="b">
        <f>IF(AK706="3/3",$M706*参照!$I$4,IF(AK706="2/3",$M706*参照!$I$5,IF(AK706="1/3",$M706*参照!$I$6,IF(AK706="1/4(多子)",$M706*参照!$I$4,IF(AK706="1/4(工･農)",$M706*参照!$I$7,IF(AK706="3/3(多子)",$M706*参照!$I$4,IF(AK706="2/3(多子)",$M706*参照!$I$4,IF(AK706="1/3(多子)",$M706*参照!$I$4,IF(AK706="多子世帯",$M706*参照!$I$4,IF(AK706="対象外",0))))))))))</f>
        <v>0</v>
      </c>
      <c r="CJ706" s="454" t="b">
        <f>IF(AL706="3/3",$M706*参照!$I$4,IF(AL706="2/3",$M706*参照!$I$5,IF(AL706="1/3",$M706*参照!$I$6,IF(AL706="1/4(多子)",$M706*参照!$I$4,IF(AL706="1/4(工･農)",$M706*参照!$I$7,IF(AL706="3/3(多子)",$M706*参照!$I$4,IF(AL706="2/3(多子)",$M706*参照!$I$4,IF(AL706="1/3(多子)",$M706*参照!$I$4,IF(AL706="多子世帯",$M706*参照!$I$4,IF(AL706="対象外",0))))))))))</f>
        <v>0</v>
      </c>
      <c r="CK706" s="454" t="b">
        <f>IF(AM706="3/3",$M706*参照!$I$4,IF(AM706="2/3",$M706*参照!$I$5,IF(AM706="1/3",$M706*参照!$I$6,IF(AM706="1/4(多子)",$M706*参照!$I$4,IF(AM706="1/4(工･農)",$M706*参照!$I$7,IF(AM706="3/3(多子)",$M706*参照!$I$4,IF(AM706="2/3(多子)",$M706*参照!$I$4,IF(AM706="1/3(多子)",$M706*参照!$I$4,IF(AM706="多子世帯",$M706*参照!$I$4,IF(AM706="対象外",0))))))))))</f>
        <v>0</v>
      </c>
      <c r="CL706" s="454" t="b">
        <f>IF(AN706="3/3",$M706*参照!$I$4,IF(AN706="2/3",$M706*参照!$I$5,IF(AN706="1/3",$M706*参照!$I$6,IF(AN706="1/4(多子)",$M706*参照!$I$4,IF(AN706="1/4(工･農)",$M706*参照!$I$7,IF(AN706="3/3(多子)",$M706*参照!$I$4,IF(AN706="2/3(多子)",$M706*参照!$I$4,IF(AN706="1/3(多子)",$M706*参照!$I$4,IF(AN706="多子世帯",$M706*参照!$I$4,IF(AN706="対象外",0))))))))))</f>
        <v>0</v>
      </c>
      <c r="CM706" s="454" t="b">
        <f>IF(AO706="3/3",$M706*参照!$I$4,IF(AO706="2/3",$M706*参照!$I$5,IF(AO706="1/3",$M706*参照!$I$6,IF(AO706="1/4(多子)",$M706*参照!$I$4,IF(AO706="1/4(工･農)",$M706*参照!$I$7,IF(AO706="3/3(多子)",$M706*参照!$I$4,IF(AO706="2/3(多子)",$M706*参照!$I$4,IF(AO706="1/3(多子)",$M706*参照!$I$4,IF(AO706="多子世帯",$M706*参照!$I$4,IF(AO706="対象外",0))))))))))</f>
        <v>0</v>
      </c>
      <c r="CN706" s="454" t="b">
        <f>IF(AP706="3/3",$M706*参照!$I$4,IF(AP706="2/3",$M706*参照!$I$5,IF(AP706="1/3",$M706*参照!$I$6,IF(AP706="1/4(多子)",$M706*参照!$I$4,IF(AP706="1/4(工･農)",$M706*参照!$I$7,IF(AP706="3/3(多子)",$M706*参照!$I$4,IF(AP706="2/3(多子)",$M706*参照!$I$4,IF(AP706="1/3(多子)",$M706*参照!$I$4,IF(AP706="多子世帯",$M706*参照!$I$4,IF(AP706="対象外",0))))))))))</f>
        <v>0</v>
      </c>
      <c r="CO706" s="454" t="b">
        <f>IF(AQ706="3/3",$M706*参照!$I$4,IF(AQ706="2/3",$M706*参照!$I$5,IF(AQ706="1/3",$M706*参照!$I$6,IF(AQ706="1/4(多子)",$M706*参照!$I$4,IF(AQ706="1/4(工･農)",$M706*参照!$I$7,IF(AQ706="3/3(多子)",$M706*参照!$I$4,IF(AQ706="2/3(多子)",$M706*参照!$I$4,IF(AQ706="1/3(多子)",$M706*参照!$I$4,IF(AQ706="多子世帯",$M706*参照!$I$4,IF(AQ706="対象外",0))))))))))</f>
        <v>0</v>
      </c>
      <c r="CP706" s="454" t="b">
        <f>IF(AR706="3/3",$M706*参照!$I$4,IF(AR706="2/3",$M706*参照!$I$5,IF(AR706="1/3",$M706*参照!$I$6,IF(AR706="1/4(多子)",$M706*参照!$I$4,IF(AR706="1/4(工･農)",$M706*参照!$I$7,IF(AR706="3/3(多子)",$M706*参照!$I$4,IF(AR706="2/3(多子)",$M706*参照!$I$4,IF(AR706="1/3(多子)",$M706*参照!$I$4,IF(AR706="多子世帯",$M706*参照!$I$4,IF(AR706="対象外",0))))))))))</f>
        <v>0</v>
      </c>
      <c r="CQ706" s="455" t="b">
        <f>IF(AS706="3/3",$M706*参照!$I$4,IF(AS706="2/3",$M706*参照!$I$5,IF(AS706="1/3",$M706*参照!$I$6,IF(AS706="1/4(多子)",$M706*参照!$I$4,IF(AS706="1/4(工･農)",$M706*参照!$I$7,IF(AS706="3/3(多子)",$M706*参照!$I$4,IF(AS706="2/3(多子)",$M706*参照!$I$4,IF(AS706="1/3(多子)",$M706*参照!$I$4,IF(AS706="多子世帯",$M706*参照!$I$4,IF(AS706="対象外",0))))))))))</f>
        <v>0</v>
      </c>
      <c r="CR706" s="456">
        <f t="shared" si="586"/>
        <v>0</v>
      </c>
      <c r="CS706" s="66"/>
      <c r="CT706" s="147"/>
      <c r="CU706" s="147"/>
      <c r="CV706" s="147"/>
      <c r="CW706" s="147"/>
      <c r="CX706" s="147"/>
      <c r="CY706" s="149"/>
      <c r="CZ706" s="100"/>
      <c r="DA706" s="147"/>
      <c r="DB706" s="147"/>
      <c r="DC706" s="147"/>
      <c r="DD706" s="147"/>
      <c r="DE706" s="147"/>
      <c r="DF706" s="148">
        <f t="shared" si="587"/>
        <v>0</v>
      </c>
      <c r="DG706" s="77">
        <f>IF(CD706=0,0,(ROUNDUP(O706*(BU706*参照!$C$5+BV706*参照!$C$6+BW706*参照!$C$7+BX706*参照!$C$8+BY706*参照!$C$9+BZ706*参照!$C$10+CA706*参照!$C$11+CB706*参照!$C$12+CC706*参照!$C$13)/CD706,-2)))</f>
        <v>0</v>
      </c>
      <c r="DH706" s="136" t="str">
        <f t="shared" si="558"/>
        <v>B</v>
      </c>
    </row>
    <row r="707" spans="1:112" ht="14.4">
      <c r="A707" s="138">
        <v>666</v>
      </c>
      <c r="B707" s="354"/>
      <c r="C707" s="355"/>
      <c r="D707" s="213"/>
      <c r="E707" s="213"/>
      <c r="F707" s="185"/>
      <c r="G707" s="213"/>
      <c r="H707" s="355"/>
      <c r="I707" s="237">
        <v>0</v>
      </c>
      <c r="J707" s="236">
        <f t="shared" si="559"/>
        <v>0</v>
      </c>
      <c r="K707" s="387">
        <f>IF(D707="昼間",参照!$E$4,IF(D707="夜間等",参照!$E$5,IF(D707="通信",参照!$E$6,0)))</f>
        <v>0</v>
      </c>
      <c r="L707" s="240">
        <f t="shared" si="560"/>
        <v>0</v>
      </c>
      <c r="M707" s="241">
        <f t="shared" si="561"/>
        <v>0</v>
      </c>
      <c r="N707" s="238"/>
      <c r="O707" s="238">
        <f t="shared" si="562"/>
        <v>0</v>
      </c>
      <c r="P707" s="389">
        <v>0</v>
      </c>
      <c r="Q707" s="392">
        <f>IF(D707="昼間",参照!$F$4,IF(D707="夜間等",参照!$F$5,IF(D707="通信",参照!$F$6,0)))</f>
        <v>0</v>
      </c>
      <c r="R707" s="240">
        <f t="shared" si="563"/>
        <v>0</v>
      </c>
      <c r="S707" s="214"/>
      <c r="T707" s="384">
        <f t="shared" si="564"/>
        <v>0</v>
      </c>
      <c r="U707" s="382">
        <f t="shared" si="565"/>
        <v>0</v>
      </c>
      <c r="V707" s="380">
        <f t="shared" si="566"/>
        <v>0</v>
      </c>
      <c r="W707" s="378">
        <f t="shared" si="567"/>
        <v>0</v>
      </c>
      <c r="X707" s="386" t="str">
        <f t="shared" si="537"/>
        <v>0</v>
      </c>
      <c r="Y707" s="379">
        <f t="shared" si="568"/>
        <v>0</v>
      </c>
      <c r="Z707" s="441"/>
      <c r="AA707" s="441"/>
      <c r="AB707" s="445">
        <f t="shared" si="569"/>
        <v>0</v>
      </c>
      <c r="AC707" s="356">
        <f t="shared" si="570"/>
        <v>0</v>
      </c>
      <c r="AD707" s="123">
        <f t="shared" si="538"/>
        <v>0</v>
      </c>
      <c r="AE707" s="123">
        <f t="shared" si="539"/>
        <v>0</v>
      </c>
      <c r="AF707" s="183"/>
      <c r="AG707" s="32"/>
      <c r="AH707" s="97"/>
      <c r="AI707" s="33"/>
      <c r="AJ707" s="97"/>
      <c r="AK707" s="33"/>
      <c r="AL707" s="97"/>
      <c r="AM707" s="98"/>
      <c r="AN707" s="99"/>
      <c r="AO707" s="147"/>
      <c r="AP707" s="147"/>
      <c r="AQ707" s="147"/>
      <c r="AR707" s="147"/>
      <c r="AS707" s="33"/>
      <c r="AT707" s="308">
        <f t="shared" si="540"/>
        <v>0</v>
      </c>
      <c r="AU707" s="295">
        <f t="shared" si="541"/>
        <v>0</v>
      </c>
      <c r="AV707" s="295">
        <f t="shared" si="542"/>
        <v>0</v>
      </c>
      <c r="AW707" s="295">
        <f t="shared" si="543"/>
        <v>0</v>
      </c>
      <c r="AX707" s="295">
        <f t="shared" si="544"/>
        <v>0</v>
      </c>
      <c r="AY707" s="295">
        <f t="shared" si="545"/>
        <v>0</v>
      </c>
      <c r="AZ707" s="295">
        <f t="shared" si="546"/>
        <v>0</v>
      </c>
      <c r="BA707" s="295">
        <f t="shared" si="547"/>
        <v>0</v>
      </c>
      <c r="BB707" s="310">
        <f t="shared" si="548"/>
        <v>0</v>
      </c>
      <c r="BC707" s="308">
        <f t="shared" si="549"/>
        <v>0</v>
      </c>
      <c r="BD707" s="308">
        <f t="shared" si="550"/>
        <v>0</v>
      </c>
      <c r="BE707" s="295">
        <f t="shared" si="551"/>
        <v>0</v>
      </c>
      <c r="BF707" s="308">
        <f t="shared" si="552"/>
        <v>0</v>
      </c>
      <c r="BG707" s="295">
        <f t="shared" si="553"/>
        <v>0</v>
      </c>
      <c r="BH707" s="308">
        <f t="shared" si="554"/>
        <v>0</v>
      </c>
      <c r="BI707" s="295">
        <f t="shared" si="555"/>
        <v>0</v>
      </c>
      <c r="BJ707" s="295">
        <f t="shared" si="556"/>
        <v>0</v>
      </c>
      <c r="BK707" s="310">
        <f t="shared" si="557"/>
        <v>0</v>
      </c>
      <c r="BL707" s="317">
        <f t="shared" si="571"/>
        <v>0</v>
      </c>
      <c r="BM707" s="299">
        <f t="shared" si="571"/>
        <v>0</v>
      </c>
      <c r="BN707" s="299">
        <f t="shared" si="572"/>
        <v>0</v>
      </c>
      <c r="BO707" s="299">
        <f t="shared" si="571"/>
        <v>0</v>
      </c>
      <c r="BP707" s="299">
        <f t="shared" si="573"/>
        <v>0</v>
      </c>
      <c r="BQ707" s="299">
        <f t="shared" si="571"/>
        <v>0</v>
      </c>
      <c r="BR707" s="299">
        <f t="shared" si="574"/>
        <v>0</v>
      </c>
      <c r="BS707" s="299">
        <f t="shared" si="575"/>
        <v>0</v>
      </c>
      <c r="BT707" s="318">
        <f t="shared" si="575"/>
        <v>0</v>
      </c>
      <c r="BU707" s="450">
        <f t="shared" si="576"/>
        <v>0</v>
      </c>
      <c r="BV707" s="451">
        <f t="shared" si="577"/>
        <v>0</v>
      </c>
      <c r="BW707" s="451">
        <f t="shared" si="578"/>
        <v>0</v>
      </c>
      <c r="BX707" s="451">
        <f t="shared" si="579"/>
        <v>0</v>
      </c>
      <c r="BY707" s="451">
        <f t="shared" si="580"/>
        <v>0</v>
      </c>
      <c r="BZ707" s="451">
        <f t="shared" si="581"/>
        <v>0</v>
      </c>
      <c r="CA707" s="451">
        <f t="shared" si="582"/>
        <v>0</v>
      </c>
      <c r="CB707" s="451">
        <f t="shared" si="583"/>
        <v>0</v>
      </c>
      <c r="CC707" s="451">
        <f t="shared" si="584"/>
        <v>0</v>
      </c>
      <c r="CD707" s="452">
        <f t="shared" si="585"/>
        <v>0</v>
      </c>
      <c r="CE707" s="453">
        <f>IF($AF707="3/3",$R707*参照!$J$4,IF($AF707="2/3",$R707*参照!$J$5,IF($AF707="1/3",$R707*参照!$J$6,IF($AF707="1/4(多子)",$R707*参照!$J$4,IF($AF707="1/4(工･農)",$R707*参照!$J$7,IF($AF707="3/3(多子)",$R707*参照!$J$4,IF($AF707="2/3(多子)",$R707*参照!$J$4,IF($AF707="1/3(多子)",$R707*参照!$J$4,IF($AF707="多子世帯",$R707*参照!$J$4,)))))))))</f>
        <v>0</v>
      </c>
      <c r="CF707" s="454" t="b">
        <f>IF(AH707="3/3",$M707*参照!$I$4,IF(AH707="2/3",$M707*参照!$I$5,IF(AH707="1/3",$M707*参照!$I$6,IF(AH707="1/4(多子)",$M707*参照!$I$4,IF(AH707="1/4(工･農)",$M707*参照!$I$7,IF(AH707="3/3(多子)",$M707*参照!$I$4,IF(AH707="2/3(多子)",$M707*参照!$I$4,IF(AH707="1/3(多子)",$M707*参照!$I$4,IF(AH707="多子世帯",$M707*参照!$I$4,IF(AH707="対象外",0))))))))))</f>
        <v>0</v>
      </c>
      <c r="CG707" s="454" t="b">
        <f>IF(AI707="3/3",$M707*参照!$I$4,IF(AI707="2/3",$M707*参照!$I$5,IF(AI707="1/3",$M707*参照!$I$6,IF(AI707="1/4(多子)",$M707*参照!$I$4,IF(AI707="1/4(工･農)",$M707*参照!$I$7,IF(AI707="3/3(多子)",$M707*参照!$I$4,IF(AI707="2/3(多子)",$M707*参照!$I$4,IF(AI707="1/3(多子)",$M707*参照!$I$4,IF(AI707="多子世帯",$M707*参照!$I$4,IF(AI707="対象外",0))))))))))</f>
        <v>0</v>
      </c>
      <c r="CH707" s="454" t="b">
        <f>IF(AJ707="3/3",$M707*参照!$I$4,IF(AJ707="2/3",$M707*参照!$I$5,IF(AJ707="1/3",$M707*参照!$I$6,IF(AJ707="1/4(多子)",$M707*参照!$I$4,IF(AJ707="1/4(工･農)",$M707*参照!$I$7,IF(AJ707="3/3(多子)",$M707*参照!$I$4,IF(AJ707="2/3(多子)",$M707*参照!$I$4,IF(AJ707="1/3(多子)",$M707*参照!$I$4,IF(AJ707="多子世帯",$M707*参照!$I$4,IF(AJ707="対象外",0))))))))))</f>
        <v>0</v>
      </c>
      <c r="CI707" s="454" t="b">
        <f>IF(AK707="3/3",$M707*参照!$I$4,IF(AK707="2/3",$M707*参照!$I$5,IF(AK707="1/3",$M707*参照!$I$6,IF(AK707="1/4(多子)",$M707*参照!$I$4,IF(AK707="1/4(工･農)",$M707*参照!$I$7,IF(AK707="3/3(多子)",$M707*参照!$I$4,IF(AK707="2/3(多子)",$M707*参照!$I$4,IF(AK707="1/3(多子)",$M707*参照!$I$4,IF(AK707="多子世帯",$M707*参照!$I$4,IF(AK707="対象外",0))))))))))</f>
        <v>0</v>
      </c>
      <c r="CJ707" s="454" t="b">
        <f>IF(AL707="3/3",$M707*参照!$I$4,IF(AL707="2/3",$M707*参照!$I$5,IF(AL707="1/3",$M707*参照!$I$6,IF(AL707="1/4(多子)",$M707*参照!$I$4,IF(AL707="1/4(工･農)",$M707*参照!$I$7,IF(AL707="3/3(多子)",$M707*参照!$I$4,IF(AL707="2/3(多子)",$M707*参照!$I$4,IF(AL707="1/3(多子)",$M707*参照!$I$4,IF(AL707="多子世帯",$M707*参照!$I$4,IF(AL707="対象外",0))))))))))</f>
        <v>0</v>
      </c>
      <c r="CK707" s="454" t="b">
        <f>IF(AM707="3/3",$M707*参照!$I$4,IF(AM707="2/3",$M707*参照!$I$5,IF(AM707="1/3",$M707*参照!$I$6,IF(AM707="1/4(多子)",$M707*参照!$I$4,IF(AM707="1/4(工･農)",$M707*参照!$I$7,IF(AM707="3/3(多子)",$M707*参照!$I$4,IF(AM707="2/3(多子)",$M707*参照!$I$4,IF(AM707="1/3(多子)",$M707*参照!$I$4,IF(AM707="多子世帯",$M707*参照!$I$4,IF(AM707="対象外",0))))))))))</f>
        <v>0</v>
      </c>
      <c r="CL707" s="454" t="b">
        <f>IF(AN707="3/3",$M707*参照!$I$4,IF(AN707="2/3",$M707*参照!$I$5,IF(AN707="1/3",$M707*参照!$I$6,IF(AN707="1/4(多子)",$M707*参照!$I$4,IF(AN707="1/4(工･農)",$M707*参照!$I$7,IF(AN707="3/3(多子)",$M707*参照!$I$4,IF(AN707="2/3(多子)",$M707*参照!$I$4,IF(AN707="1/3(多子)",$M707*参照!$I$4,IF(AN707="多子世帯",$M707*参照!$I$4,IF(AN707="対象外",0))))))))))</f>
        <v>0</v>
      </c>
      <c r="CM707" s="454" t="b">
        <f>IF(AO707="3/3",$M707*参照!$I$4,IF(AO707="2/3",$M707*参照!$I$5,IF(AO707="1/3",$M707*参照!$I$6,IF(AO707="1/4(多子)",$M707*参照!$I$4,IF(AO707="1/4(工･農)",$M707*参照!$I$7,IF(AO707="3/3(多子)",$M707*参照!$I$4,IF(AO707="2/3(多子)",$M707*参照!$I$4,IF(AO707="1/3(多子)",$M707*参照!$I$4,IF(AO707="多子世帯",$M707*参照!$I$4,IF(AO707="対象外",0))))))))))</f>
        <v>0</v>
      </c>
      <c r="CN707" s="454" t="b">
        <f>IF(AP707="3/3",$M707*参照!$I$4,IF(AP707="2/3",$M707*参照!$I$5,IF(AP707="1/3",$M707*参照!$I$6,IF(AP707="1/4(多子)",$M707*参照!$I$4,IF(AP707="1/4(工･農)",$M707*参照!$I$7,IF(AP707="3/3(多子)",$M707*参照!$I$4,IF(AP707="2/3(多子)",$M707*参照!$I$4,IF(AP707="1/3(多子)",$M707*参照!$I$4,IF(AP707="多子世帯",$M707*参照!$I$4,IF(AP707="対象外",0))))))))))</f>
        <v>0</v>
      </c>
      <c r="CO707" s="454" t="b">
        <f>IF(AQ707="3/3",$M707*参照!$I$4,IF(AQ707="2/3",$M707*参照!$I$5,IF(AQ707="1/3",$M707*参照!$I$6,IF(AQ707="1/4(多子)",$M707*参照!$I$4,IF(AQ707="1/4(工･農)",$M707*参照!$I$7,IF(AQ707="3/3(多子)",$M707*参照!$I$4,IF(AQ707="2/3(多子)",$M707*参照!$I$4,IF(AQ707="1/3(多子)",$M707*参照!$I$4,IF(AQ707="多子世帯",$M707*参照!$I$4,IF(AQ707="対象外",0))))))))))</f>
        <v>0</v>
      </c>
      <c r="CP707" s="454" t="b">
        <f>IF(AR707="3/3",$M707*参照!$I$4,IF(AR707="2/3",$M707*参照!$I$5,IF(AR707="1/3",$M707*参照!$I$6,IF(AR707="1/4(多子)",$M707*参照!$I$4,IF(AR707="1/4(工･農)",$M707*参照!$I$7,IF(AR707="3/3(多子)",$M707*参照!$I$4,IF(AR707="2/3(多子)",$M707*参照!$I$4,IF(AR707="1/3(多子)",$M707*参照!$I$4,IF(AR707="多子世帯",$M707*参照!$I$4,IF(AR707="対象外",0))))))))))</f>
        <v>0</v>
      </c>
      <c r="CQ707" s="455" t="b">
        <f>IF(AS707="3/3",$M707*参照!$I$4,IF(AS707="2/3",$M707*参照!$I$5,IF(AS707="1/3",$M707*参照!$I$6,IF(AS707="1/4(多子)",$M707*参照!$I$4,IF(AS707="1/4(工･農)",$M707*参照!$I$7,IF(AS707="3/3(多子)",$M707*参照!$I$4,IF(AS707="2/3(多子)",$M707*参照!$I$4,IF(AS707="1/3(多子)",$M707*参照!$I$4,IF(AS707="多子世帯",$M707*参照!$I$4,IF(AS707="対象外",0))))))))))</f>
        <v>0</v>
      </c>
      <c r="CR707" s="456">
        <f t="shared" si="586"/>
        <v>0</v>
      </c>
      <c r="CS707" s="66"/>
      <c r="CT707" s="147"/>
      <c r="CU707" s="147"/>
      <c r="CV707" s="147"/>
      <c r="CW707" s="147"/>
      <c r="CX707" s="147"/>
      <c r="CY707" s="149"/>
      <c r="CZ707" s="100"/>
      <c r="DA707" s="147"/>
      <c r="DB707" s="147"/>
      <c r="DC707" s="147"/>
      <c r="DD707" s="147"/>
      <c r="DE707" s="147"/>
      <c r="DF707" s="148">
        <f t="shared" si="587"/>
        <v>0</v>
      </c>
      <c r="DG707" s="77">
        <f>IF(CD707=0,0,(ROUNDUP(O707*(BU707*参照!$C$5+BV707*参照!$C$6+BW707*参照!$C$7+BX707*参照!$C$8+BY707*参照!$C$9+BZ707*参照!$C$10+CA707*参照!$C$11+CB707*参照!$C$12+CC707*参照!$C$13)/CD707,-2)))</f>
        <v>0</v>
      </c>
      <c r="DH707" s="136" t="str">
        <f t="shared" si="558"/>
        <v>B</v>
      </c>
    </row>
    <row r="708" spans="1:112" ht="14.4">
      <c r="A708" s="138">
        <v>667</v>
      </c>
      <c r="B708" s="354"/>
      <c r="C708" s="355"/>
      <c r="D708" s="213"/>
      <c r="E708" s="213"/>
      <c r="F708" s="185"/>
      <c r="G708" s="213"/>
      <c r="H708" s="355"/>
      <c r="I708" s="237">
        <v>0</v>
      </c>
      <c r="J708" s="236">
        <f t="shared" si="559"/>
        <v>0</v>
      </c>
      <c r="K708" s="387">
        <f>IF(D708="昼間",参照!$E$4,IF(D708="夜間等",参照!$E$5,IF(D708="通信",参照!$E$6,0)))</f>
        <v>0</v>
      </c>
      <c r="L708" s="240">
        <f t="shared" si="560"/>
        <v>0</v>
      </c>
      <c r="M708" s="241">
        <f t="shared" si="561"/>
        <v>0</v>
      </c>
      <c r="N708" s="238"/>
      <c r="O708" s="238">
        <f t="shared" si="562"/>
        <v>0</v>
      </c>
      <c r="P708" s="389">
        <v>0</v>
      </c>
      <c r="Q708" s="392">
        <f>IF(D708="昼間",参照!$F$4,IF(D708="夜間等",参照!$F$5,IF(D708="通信",参照!$F$6,0)))</f>
        <v>0</v>
      </c>
      <c r="R708" s="240">
        <f t="shared" si="563"/>
        <v>0</v>
      </c>
      <c r="S708" s="214"/>
      <c r="T708" s="384">
        <f t="shared" si="564"/>
        <v>0</v>
      </c>
      <c r="U708" s="382">
        <f t="shared" si="565"/>
        <v>0</v>
      </c>
      <c r="V708" s="380">
        <f t="shared" si="566"/>
        <v>0</v>
      </c>
      <c r="W708" s="378">
        <f t="shared" si="567"/>
        <v>0</v>
      </c>
      <c r="X708" s="386" t="str">
        <f t="shared" si="537"/>
        <v>0</v>
      </c>
      <c r="Y708" s="379">
        <f t="shared" si="568"/>
        <v>0</v>
      </c>
      <c r="Z708" s="441"/>
      <c r="AA708" s="441"/>
      <c r="AB708" s="445">
        <f t="shared" si="569"/>
        <v>0</v>
      </c>
      <c r="AC708" s="356">
        <f t="shared" si="570"/>
        <v>0</v>
      </c>
      <c r="AD708" s="123">
        <f t="shared" si="538"/>
        <v>0</v>
      </c>
      <c r="AE708" s="123">
        <f t="shared" si="539"/>
        <v>0</v>
      </c>
      <c r="AF708" s="183"/>
      <c r="AG708" s="32"/>
      <c r="AH708" s="97"/>
      <c r="AI708" s="33"/>
      <c r="AJ708" s="97"/>
      <c r="AK708" s="33"/>
      <c r="AL708" s="97"/>
      <c r="AM708" s="98"/>
      <c r="AN708" s="99"/>
      <c r="AO708" s="147"/>
      <c r="AP708" s="147"/>
      <c r="AQ708" s="147"/>
      <c r="AR708" s="147"/>
      <c r="AS708" s="33"/>
      <c r="AT708" s="308">
        <f t="shared" si="540"/>
        <v>0</v>
      </c>
      <c r="AU708" s="295">
        <f t="shared" si="541"/>
        <v>0</v>
      </c>
      <c r="AV708" s="295">
        <f t="shared" si="542"/>
        <v>0</v>
      </c>
      <c r="AW708" s="295">
        <f t="shared" si="543"/>
        <v>0</v>
      </c>
      <c r="AX708" s="295">
        <f t="shared" si="544"/>
        <v>0</v>
      </c>
      <c r="AY708" s="295">
        <f t="shared" si="545"/>
        <v>0</v>
      </c>
      <c r="AZ708" s="295">
        <f t="shared" si="546"/>
        <v>0</v>
      </c>
      <c r="BA708" s="295">
        <f t="shared" si="547"/>
        <v>0</v>
      </c>
      <c r="BB708" s="310">
        <f t="shared" si="548"/>
        <v>0</v>
      </c>
      <c r="BC708" s="308">
        <f t="shared" si="549"/>
        <v>0</v>
      </c>
      <c r="BD708" s="308">
        <f t="shared" si="550"/>
        <v>0</v>
      </c>
      <c r="BE708" s="295">
        <f t="shared" si="551"/>
        <v>0</v>
      </c>
      <c r="BF708" s="308">
        <f t="shared" si="552"/>
        <v>0</v>
      </c>
      <c r="BG708" s="295">
        <f t="shared" si="553"/>
        <v>0</v>
      </c>
      <c r="BH708" s="308">
        <f t="shared" si="554"/>
        <v>0</v>
      </c>
      <c r="BI708" s="295">
        <f t="shared" si="555"/>
        <v>0</v>
      </c>
      <c r="BJ708" s="295">
        <f t="shared" si="556"/>
        <v>0</v>
      </c>
      <c r="BK708" s="310">
        <f t="shared" si="557"/>
        <v>0</v>
      </c>
      <c r="BL708" s="317">
        <f t="shared" si="571"/>
        <v>0</v>
      </c>
      <c r="BM708" s="299">
        <f t="shared" si="571"/>
        <v>0</v>
      </c>
      <c r="BN708" s="299">
        <f t="shared" si="572"/>
        <v>0</v>
      </c>
      <c r="BO708" s="299">
        <f t="shared" si="571"/>
        <v>0</v>
      </c>
      <c r="BP708" s="299">
        <f t="shared" si="573"/>
        <v>0</v>
      </c>
      <c r="BQ708" s="299">
        <f t="shared" si="571"/>
        <v>0</v>
      </c>
      <c r="BR708" s="299">
        <f t="shared" si="574"/>
        <v>0</v>
      </c>
      <c r="BS708" s="299">
        <f t="shared" si="575"/>
        <v>0</v>
      </c>
      <c r="BT708" s="318">
        <f t="shared" si="575"/>
        <v>0</v>
      </c>
      <c r="BU708" s="450">
        <f t="shared" si="576"/>
        <v>0</v>
      </c>
      <c r="BV708" s="451">
        <f t="shared" si="577"/>
        <v>0</v>
      </c>
      <c r="BW708" s="451">
        <f t="shared" si="578"/>
        <v>0</v>
      </c>
      <c r="BX708" s="451">
        <f t="shared" si="579"/>
        <v>0</v>
      </c>
      <c r="BY708" s="451">
        <f t="shared" si="580"/>
        <v>0</v>
      </c>
      <c r="BZ708" s="451">
        <f t="shared" si="581"/>
        <v>0</v>
      </c>
      <c r="CA708" s="451">
        <f t="shared" si="582"/>
        <v>0</v>
      </c>
      <c r="CB708" s="451">
        <f t="shared" si="583"/>
        <v>0</v>
      </c>
      <c r="CC708" s="451">
        <f t="shared" si="584"/>
        <v>0</v>
      </c>
      <c r="CD708" s="452">
        <f t="shared" si="585"/>
        <v>0</v>
      </c>
      <c r="CE708" s="453">
        <f>IF($AF708="3/3",$R708*参照!$J$4,IF($AF708="2/3",$R708*参照!$J$5,IF($AF708="1/3",$R708*参照!$J$6,IF($AF708="1/4(多子)",$R708*参照!$J$4,IF($AF708="1/4(工･農)",$R708*参照!$J$7,IF($AF708="3/3(多子)",$R708*参照!$J$4,IF($AF708="2/3(多子)",$R708*参照!$J$4,IF($AF708="1/3(多子)",$R708*参照!$J$4,IF($AF708="多子世帯",$R708*参照!$J$4,)))))))))</f>
        <v>0</v>
      </c>
      <c r="CF708" s="454" t="b">
        <f>IF(AH708="3/3",$M708*参照!$I$4,IF(AH708="2/3",$M708*参照!$I$5,IF(AH708="1/3",$M708*参照!$I$6,IF(AH708="1/4(多子)",$M708*参照!$I$4,IF(AH708="1/4(工･農)",$M708*参照!$I$7,IF(AH708="3/3(多子)",$M708*参照!$I$4,IF(AH708="2/3(多子)",$M708*参照!$I$4,IF(AH708="1/3(多子)",$M708*参照!$I$4,IF(AH708="多子世帯",$M708*参照!$I$4,IF(AH708="対象外",0))))))))))</f>
        <v>0</v>
      </c>
      <c r="CG708" s="454" t="b">
        <f>IF(AI708="3/3",$M708*参照!$I$4,IF(AI708="2/3",$M708*参照!$I$5,IF(AI708="1/3",$M708*参照!$I$6,IF(AI708="1/4(多子)",$M708*参照!$I$4,IF(AI708="1/4(工･農)",$M708*参照!$I$7,IF(AI708="3/3(多子)",$M708*参照!$I$4,IF(AI708="2/3(多子)",$M708*参照!$I$4,IF(AI708="1/3(多子)",$M708*参照!$I$4,IF(AI708="多子世帯",$M708*参照!$I$4,IF(AI708="対象外",0))))))))))</f>
        <v>0</v>
      </c>
      <c r="CH708" s="454" t="b">
        <f>IF(AJ708="3/3",$M708*参照!$I$4,IF(AJ708="2/3",$M708*参照!$I$5,IF(AJ708="1/3",$M708*参照!$I$6,IF(AJ708="1/4(多子)",$M708*参照!$I$4,IF(AJ708="1/4(工･農)",$M708*参照!$I$7,IF(AJ708="3/3(多子)",$M708*参照!$I$4,IF(AJ708="2/3(多子)",$M708*参照!$I$4,IF(AJ708="1/3(多子)",$M708*参照!$I$4,IF(AJ708="多子世帯",$M708*参照!$I$4,IF(AJ708="対象外",0))))))))))</f>
        <v>0</v>
      </c>
      <c r="CI708" s="454" t="b">
        <f>IF(AK708="3/3",$M708*参照!$I$4,IF(AK708="2/3",$M708*参照!$I$5,IF(AK708="1/3",$M708*参照!$I$6,IF(AK708="1/4(多子)",$M708*参照!$I$4,IF(AK708="1/4(工･農)",$M708*参照!$I$7,IF(AK708="3/3(多子)",$M708*参照!$I$4,IF(AK708="2/3(多子)",$M708*参照!$I$4,IF(AK708="1/3(多子)",$M708*参照!$I$4,IF(AK708="多子世帯",$M708*参照!$I$4,IF(AK708="対象外",0))))))))))</f>
        <v>0</v>
      </c>
      <c r="CJ708" s="454" t="b">
        <f>IF(AL708="3/3",$M708*参照!$I$4,IF(AL708="2/3",$M708*参照!$I$5,IF(AL708="1/3",$M708*参照!$I$6,IF(AL708="1/4(多子)",$M708*参照!$I$4,IF(AL708="1/4(工･農)",$M708*参照!$I$7,IF(AL708="3/3(多子)",$M708*参照!$I$4,IF(AL708="2/3(多子)",$M708*参照!$I$4,IF(AL708="1/3(多子)",$M708*参照!$I$4,IF(AL708="多子世帯",$M708*参照!$I$4,IF(AL708="対象外",0))))))))))</f>
        <v>0</v>
      </c>
      <c r="CK708" s="454" t="b">
        <f>IF(AM708="3/3",$M708*参照!$I$4,IF(AM708="2/3",$M708*参照!$I$5,IF(AM708="1/3",$M708*参照!$I$6,IF(AM708="1/4(多子)",$M708*参照!$I$4,IF(AM708="1/4(工･農)",$M708*参照!$I$7,IF(AM708="3/3(多子)",$M708*参照!$I$4,IF(AM708="2/3(多子)",$M708*参照!$I$4,IF(AM708="1/3(多子)",$M708*参照!$I$4,IF(AM708="多子世帯",$M708*参照!$I$4,IF(AM708="対象外",0))))))))))</f>
        <v>0</v>
      </c>
      <c r="CL708" s="454" t="b">
        <f>IF(AN708="3/3",$M708*参照!$I$4,IF(AN708="2/3",$M708*参照!$I$5,IF(AN708="1/3",$M708*参照!$I$6,IF(AN708="1/4(多子)",$M708*参照!$I$4,IF(AN708="1/4(工･農)",$M708*参照!$I$7,IF(AN708="3/3(多子)",$M708*参照!$I$4,IF(AN708="2/3(多子)",$M708*参照!$I$4,IF(AN708="1/3(多子)",$M708*参照!$I$4,IF(AN708="多子世帯",$M708*参照!$I$4,IF(AN708="対象外",0))))))))))</f>
        <v>0</v>
      </c>
      <c r="CM708" s="454" t="b">
        <f>IF(AO708="3/3",$M708*参照!$I$4,IF(AO708="2/3",$M708*参照!$I$5,IF(AO708="1/3",$M708*参照!$I$6,IF(AO708="1/4(多子)",$M708*参照!$I$4,IF(AO708="1/4(工･農)",$M708*参照!$I$7,IF(AO708="3/3(多子)",$M708*参照!$I$4,IF(AO708="2/3(多子)",$M708*参照!$I$4,IF(AO708="1/3(多子)",$M708*参照!$I$4,IF(AO708="多子世帯",$M708*参照!$I$4,IF(AO708="対象外",0))))))))))</f>
        <v>0</v>
      </c>
      <c r="CN708" s="454" t="b">
        <f>IF(AP708="3/3",$M708*参照!$I$4,IF(AP708="2/3",$M708*参照!$I$5,IF(AP708="1/3",$M708*参照!$I$6,IF(AP708="1/4(多子)",$M708*参照!$I$4,IF(AP708="1/4(工･農)",$M708*参照!$I$7,IF(AP708="3/3(多子)",$M708*参照!$I$4,IF(AP708="2/3(多子)",$M708*参照!$I$4,IF(AP708="1/3(多子)",$M708*参照!$I$4,IF(AP708="多子世帯",$M708*参照!$I$4,IF(AP708="対象外",0))))))))))</f>
        <v>0</v>
      </c>
      <c r="CO708" s="454" t="b">
        <f>IF(AQ708="3/3",$M708*参照!$I$4,IF(AQ708="2/3",$M708*参照!$I$5,IF(AQ708="1/3",$M708*参照!$I$6,IF(AQ708="1/4(多子)",$M708*参照!$I$4,IF(AQ708="1/4(工･農)",$M708*参照!$I$7,IF(AQ708="3/3(多子)",$M708*参照!$I$4,IF(AQ708="2/3(多子)",$M708*参照!$I$4,IF(AQ708="1/3(多子)",$M708*参照!$I$4,IF(AQ708="多子世帯",$M708*参照!$I$4,IF(AQ708="対象外",0))))))))))</f>
        <v>0</v>
      </c>
      <c r="CP708" s="454" t="b">
        <f>IF(AR708="3/3",$M708*参照!$I$4,IF(AR708="2/3",$M708*参照!$I$5,IF(AR708="1/3",$M708*参照!$I$6,IF(AR708="1/4(多子)",$M708*参照!$I$4,IF(AR708="1/4(工･農)",$M708*参照!$I$7,IF(AR708="3/3(多子)",$M708*参照!$I$4,IF(AR708="2/3(多子)",$M708*参照!$I$4,IF(AR708="1/3(多子)",$M708*参照!$I$4,IF(AR708="多子世帯",$M708*参照!$I$4,IF(AR708="対象外",0))))))))))</f>
        <v>0</v>
      </c>
      <c r="CQ708" s="455" t="b">
        <f>IF(AS708="3/3",$M708*参照!$I$4,IF(AS708="2/3",$M708*参照!$I$5,IF(AS708="1/3",$M708*参照!$I$6,IF(AS708="1/4(多子)",$M708*参照!$I$4,IF(AS708="1/4(工･農)",$M708*参照!$I$7,IF(AS708="3/3(多子)",$M708*参照!$I$4,IF(AS708="2/3(多子)",$M708*参照!$I$4,IF(AS708="1/3(多子)",$M708*参照!$I$4,IF(AS708="多子世帯",$M708*参照!$I$4,IF(AS708="対象外",0))))))))))</f>
        <v>0</v>
      </c>
      <c r="CR708" s="456">
        <f t="shared" si="586"/>
        <v>0</v>
      </c>
      <c r="CS708" s="66"/>
      <c r="CT708" s="147"/>
      <c r="CU708" s="147"/>
      <c r="CV708" s="147"/>
      <c r="CW708" s="147"/>
      <c r="CX708" s="147"/>
      <c r="CY708" s="149"/>
      <c r="CZ708" s="100"/>
      <c r="DA708" s="147"/>
      <c r="DB708" s="147"/>
      <c r="DC708" s="147"/>
      <c r="DD708" s="147"/>
      <c r="DE708" s="147"/>
      <c r="DF708" s="148">
        <f t="shared" si="587"/>
        <v>0</v>
      </c>
      <c r="DG708" s="77">
        <f>IF(CD708=0,0,(ROUNDUP(O708*(BU708*参照!$C$5+BV708*参照!$C$6+BW708*参照!$C$7+BX708*参照!$C$8+BY708*参照!$C$9+BZ708*参照!$C$10+CA708*参照!$C$11+CB708*参照!$C$12+CC708*参照!$C$13)/CD708,-2)))</f>
        <v>0</v>
      </c>
      <c r="DH708" s="136" t="str">
        <f t="shared" si="558"/>
        <v>B</v>
      </c>
    </row>
    <row r="709" spans="1:112" ht="14.4">
      <c r="A709" s="138">
        <v>668</v>
      </c>
      <c r="B709" s="354"/>
      <c r="C709" s="355"/>
      <c r="D709" s="213"/>
      <c r="E709" s="213"/>
      <c r="F709" s="185"/>
      <c r="G709" s="213"/>
      <c r="H709" s="355"/>
      <c r="I709" s="237">
        <v>0</v>
      </c>
      <c r="J709" s="236">
        <f t="shared" si="559"/>
        <v>0</v>
      </c>
      <c r="K709" s="387">
        <f>IF(D709="昼間",参照!$E$4,IF(D709="夜間等",参照!$E$5,IF(D709="通信",参照!$E$6,0)))</f>
        <v>0</v>
      </c>
      <c r="L709" s="240">
        <f t="shared" si="560"/>
        <v>0</v>
      </c>
      <c r="M709" s="241">
        <f t="shared" si="561"/>
        <v>0</v>
      </c>
      <c r="N709" s="238"/>
      <c r="O709" s="238">
        <f t="shared" si="562"/>
        <v>0</v>
      </c>
      <c r="P709" s="389">
        <v>0</v>
      </c>
      <c r="Q709" s="392">
        <f>IF(D709="昼間",参照!$F$4,IF(D709="夜間等",参照!$F$5,IF(D709="通信",参照!$F$6,0)))</f>
        <v>0</v>
      </c>
      <c r="R709" s="240">
        <f t="shared" si="563"/>
        <v>0</v>
      </c>
      <c r="S709" s="214"/>
      <c r="T709" s="384">
        <f t="shared" si="564"/>
        <v>0</v>
      </c>
      <c r="U709" s="382">
        <f t="shared" si="565"/>
        <v>0</v>
      </c>
      <c r="V709" s="380">
        <f t="shared" si="566"/>
        <v>0</v>
      </c>
      <c r="W709" s="378">
        <f t="shared" si="567"/>
        <v>0</v>
      </c>
      <c r="X709" s="386" t="str">
        <f t="shared" si="537"/>
        <v>0</v>
      </c>
      <c r="Y709" s="379">
        <f t="shared" si="568"/>
        <v>0</v>
      </c>
      <c r="Z709" s="441"/>
      <c r="AA709" s="441"/>
      <c r="AB709" s="445">
        <f t="shared" si="569"/>
        <v>0</v>
      </c>
      <c r="AC709" s="356">
        <f t="shared" si="570"/>
        <v>0</v>
      </c>
      <c r="AD709" s="123">
        <f t="shared" si="538"/>
        <v>0</v>
      </c>
      <c r="AE709" s="123">
        <f t="shared" si="539"/>
        <v>0</v>
      </c>
      <c r="AF709" s="183"/>
      <c r="AG709" s="32"/>
      <c r="AH709" s="97"/>
      <c r="AI709" s="33"/>
      <c r="AJ709" s="97"/>
      <c r="AK709" s="33"/>
      <c r="AL709" s="97"/>
      <c r="AM709" s="98"/>
      <c r="AN709" s="99"/>
      <c r="AO709" s="147"/>
      <c r="AP709" s="147"/>
      <c r="AQ709" s="147"/>
      <c r="AR709" s="147"/>
      <c r="AS709" s="33"/>
      <c r="AT709" s="308">
        <f t="shared" si="540"/>
        <v>0</v>
      </c>
      <c r="AU709" s="295">
        <f t="shared" si="541"/>
        <v>0</v>
      </c>
      <c r="AV709" s="295">
        <f t="shared" si="542"/>
        <v>0</v>
      </c>
      <c r="AW709" s="295">
        <f t="shared" si="543"/>
        <v>0</v>
      </c>
      <c r="AX709" s="295">
        <f t="shared" si="544"/>
        <v>0</v>
      </c>
      <c r="AY709" s="295">
        <f t="shared" si="545"/>
        <v>0</v>
      </c>
      <c r="AZ709" s="295">
        <f t="shared" si="546"/>
        <v>0</v>
      </c>
      <c r="BA709" s="295">
        <f t="shared" si="547"/>
        <v>0</v>
      </c>
      <c r="BB709" s="310">
        <f t="shared" si="548"/>
        <v>0</v>
      </c>
      <c r="BC709" s="308">
        <f t="shared" si="549"/>
        <v>0</v>
      </c>
      <c r="BD709" s="308">
        <f t="shared" si="550"/>
        <v>0</v>
      </c>
      <c r="BE709" s="295">
        <f t="shared" si="551"/>
        <v>0</v>
      </c>
      <c r="BF709" s="308">
        <f t="shared" si="552"/>
        <v>0</v>
      </c>
      <c r="BG709" s="295">
        <f t="shared" si="553"/>
        <v>0</v>
      </c>
      <c r="BH709" s="308">
        <f t="shared" si="554"/>
        <v>0</v>
      </c>
      <c r="BI709" s="295">
        <f t="shared" si="555"/>
        <v>0</v>
      </c>
      <c r="BJ709" s="295">
        <f t="shared" si="556"/>
        <v>0</v>
      </c>
      <c r="BK709" s="310">
        <f t="shared" si="557"/>
        <v>0</v>
      </c>
      <c r="BL709" s="317">
        <f t="shared" si="571"/>
        <v>0</v>
      </c>
      <c r="BM709" s="299">
        <f t="shared" si="571"/>
        <v>0</v>
      </c>
      <c r="BN709" s="299">
        <f t="shared" si="572"/>
        <v>0</v>
      </c>
      <c r="BO709" s="299">
        <f t="shared" si="571"/>
        <v>0</v>
      </c>
      <c r="BP709" s="299">
        <f t="shared" si="573"/>
        <v>0</v>
      </c>
      <c r="BQ709" s="299">
        <f t="shared" si="571"/>
        <v>0</v>
      </c>
      <c r="BR709" s="299">
        <f t="shared" si="574"/>
        <v>0</v>
      </c>
      <c r="BS709" s="299">
        <f t="shared" si="575"/>
        <v>0</v>
      </c>
      <c r="BT709" s="318">
        <f t="shared" si="575"/>
        <v>0</v>
      </c>
      <c r="BU709" s="450">
        <f t="shared" si="576"/>
        <v>0</v>
      </c>
      <c r="BV709" s="451">
        <f t="shared" si="577"/>
        <v>0</v>
      </c>
      <c r="BW709" s="451">
        <f t="shared" si="578"/>
        <v>0</v>
      </c>
      <c r="BX709" s="451">
        <f t="shared" si="579"/>
        <v>0</v>
      </c>
      <c r="BY709" s="451">
        <f t="shared" si="580"/>
        <v>0</v>
      </c>
      <c r="BZ709" s="451">
        <f t="shared" si="581"/>
        <v>0</v>
      </c>
      <c r="CA709" s="451">
        <f t="shared" si="582"/>
        <v>0</v>
      </c>
      <c r="CB709" s="451">
        <f t="shared" si="583"/>
        <v>0</v>
      </c>
      <c r="CC709" s="451">
        <f t="shared" si="584"/>
        <v>0</v>
      </c>
      <c r="CD709" s="452">
        <f t="shared" si="585"/>
        <v>0</v>
      </c>
      <c r="CE709" s="453">
        <f>IF($AF709="3/3",$R709*参照!$J$4,IF($AF709="2/3",$R709*参照!$J$5,IF($AF709="1/3",$R709*参照!$J$6,IF($AF709="1/4(多子)",$R709*参照!$J$4,IF($AF709="1/4(工･農)",$R709*参照!$J$7,IF($AF709="3/3(多子)",$R709*参照!$J$4,IF($AF709="2/3(多子)",$R709*参照!$J$4,IF($AF709="1/3(多子)",$R709*参照!$J$4,IF($AF709="多子世帯",$R709*参照!$J$4,)))))))))</f>
        <v>0</v>
      </c>
      <c r="CF709" s="454" t="b">
        <f>IF(AH709="3/3",$M709*参照!$I$4,IF(AH709="2/3",$M709*参照!$I$5,IF(AH709="1/3",$M709*参照!$I$6,IF(AH709="1/4(多子)",$M709*参照!$I$4,IF(AH709="1/4(工･農)",$M709*参照!$I$7,IF(AH709="3/3(多子)",$M709*参照!$I$4,IF(AH709="2/3(多子)",$M709*参照!$I$4,IF(AH709="1/3(多子)",$M709*参照!$I$4,IF(AH709="多子世帯",$M709*参照!$I$4,IF(AH709="対象外",0))))))))))</f>
        <v>0</v>
      </c>
      <c r="CG709" s="454" t="b">
        <f>IF(AI709="3/3",$M709*参照!$I$4,IF(AI709="2/3",$M709*参照!$I$5,IF(AI709="1/3",$M709*参照!$I$6,IF(AI709="1/4(多子)",$M709*参照!$I$4,IF(AI709="1/4(工･農)",$M709*参照!$I$7,IF(AI709="3/3(多子)",$M709*参照!$I$4,IF(AI709="2/3(多子)",$M709*参照!$I$4,IF(AI709="1/3(多子)",$M709*参照!$I$4,IF(AI709="多子世帯",$M709*参照!$I$4,IF(AI709="対象外",0))))))))))</f>
        <v>0</v>
      </c>
      <c r="CH709" s="454" t="b">
        <f>IF(AJ709="3/3",$M709*参照!$I$4,IF(AJ709="2/3",$M709*参照!$I$5,IF(AJ709="1/3",$M709*参照!$I$6,IF(AJ709="1/4(多子)",$M709*参照!$I$4,IF(AJ709="1/4(工･農)",$M709*参照!$I$7,IF(AJ709="3/3(多子)",$M709*参照!$I$4,IF(AJ709="2/3(多子)",$M709*参照!$I$4,IF(AJ709="1/3(多子)",$M709*参照!$I$4,IF(AJ709="多子世帯",$M709*参照!$I$4,IF(AJ709="対象外",0))))))))))</f>
        <v>0</v>
      </c>
      <c r="CI709" s="454" t="b">
        <f>IF(AK709="3/3",$M709*参照!$I$4,IF(AK709="2/3",$M709*参照!$I$5,IF(AK709="1/3",$M709*参照!$I$6,IF(AK709="1/4(多子)",$M709*参照!$I$4,IF(AK709="1/4(工･農)",$M709*参照!$I$7,IF(AK709="3/3(多子)",$M709*参照!$I$4,IF(AK709="2/3(多子)",$M709*参照!$I$4,IF(AK709="1/3(多子)",$M709*参照!$I$4,IF(AK709="多子世帯",$M709*参照!$I$4,IF(AK709="対象外",0))))))))))</f>
        <v>0</v>
      </c>
      <c r="CJ709" s="454" t="b">
        <f>IF(AL709="3/3",$M709*参照!$I$4,IF(AL709="2/3",$M709*参照!$I$5,IF(AL709="1/3",$M709*参照!$I$6,IF(AL709="1/4(多子)",$M709*参照!$I$4,IF(AL709="1/4(工･農)",$M709*参照!$I$7,IF(AL709="3/3(多子)",$M709*参照!$I$4,IF(AL709="2/3(多子)",$M709*参照!$I$4,IF(AL709="1/3(多子)",$M709*参照!$I$4,IF(AL709="多子世帯",$M709*参照!$I$4,IF(AL709="対象外",0))))))))))</f>
        <v>0</v>
      </c>
      <c r="CK709" s="454" t="b">
        <f>IF(AM709="3/3",$M709*参照!$I$4,IF(AM709="2/3",$M709*参照!$I$5,IF(AM709="1/3",$M709*参照!$I$6,IF(AM709="1/4(多子)",$M709*参照!$I$4,IF(AM709="1/4(工･農)",$M709*参照!$I$7,IF(AM709="3/3(多子)",$M709*参照!$I$4,IF(AM709="2/3(多子)",$M709*参照!$I$4,IF(AM709="1/3(多子)",$M709*参照!$I$4,IF(AM709="多子世帯",$M709*参照!$I$4,IF(AM709="対象外",0))))))))))</f>
        <v>0</v>
      </c>
      <c r="CL709" s="454" t="b">
        <f>IF(AN709="3/3",$M709*参照!$I$4,IF(AN709="2/3",$M709*参照!$I$5,IF(AN709="1/3",$M709*参照!$I$6,IF(AN709="1/4(多子)",$M709*参照!$I$4,IF(AN709="1/4(工･農)",$M709*参照!$I$7,IF(AN709="3/3(多子)",$M709*参照!$I$4,IF(AN709="2/3(多子)",$M709*参照!$I$4,IF(AN709="1/3(多子)",$M709*参照!$I$4,IF(AN709="多子世帯",$M709*参照!$I$4,IF(AN709="対象外",0))))))))))</f>
        <v>0</v>
      </c>
      <c r="CM709" s="454" t="b">
        <f>IF(AO709="3/3",$M709*参照!$I$4,IF(AO709="2/3",$M709*参照!$I$5,IF(AO709="1/3",$M709*参照!$I$6,IF(AO709="1/4(多子)",$M709*参照!$I$4,IF(AO709="1/4(工･農)",$M709*参照!$I$7,IF(AO709="3/3(多子)",$M709*参照!$I$4,IF(AO709="2/3(多子)",$M709*参照!$I$4,IF(AO709="1/3(多子)",$M709*参照!$I$4,IF(AO709="多子世帯",$M709*参照!$I$4,IF(AO709="対象外",0))))))))))</f>
        <v>0</v>
      </c>
      <c r="CN709" s="454" t="b">
        <f>IF(AP709="3/3",$M709*参照!$I$4,IF(AP709="2/3",$M709*参照!$I$5,IF(AP709="1/3",$M709*参照!$I$6,IF(AP709="1/4(多子)",$M709*参照!$I$4,IF(AP709="1/4(工･農)",$M709*参照!$I$7,IF(AP709="3/3(多子)",$M709*参照!$I$4,IF(AP709="2/3(多子)",$M709*参照!$I$4,IF(AP709="1/3(多子)",$M709*参照!$I$4,IF(AP709="多子世帯",$M709*参照!$I$4,IF(AP709="対象外",0))))))))))</f>
        <v>0</v>
      </c>
      <c r="CO709" s="454" t="b">
        <f>IF(AQ709="3/3",$M709*参照!$I$4,IF(AQ709="2/3",$M709*参照!$I$5,IF(AQ709="1/3",$M709*参照!$I$6,IF(AQ709="1/4(多子)",$M709*参照!$I$4,IF(AQ709="1/4(工･農)",$M709*参照!$I$7,IF(AQ709="3/3(多子)",$M709*参照!$I$4,IF(AQ709="2/3(多子)",$M709*参照!$I$4,IF(AQ709="1/3(多子)",$M709*参照!$I$4,IF(AQ709="多子世帯",$M709*参照!$I$4,IF(AQ709="対象外",0))))))))))</f>
        <v>0</v>
      </c>
      <c r="CP709" s="454" t="b">
        <f>IF(AR709="3/3",$M709*参照!$I$4,IF(AR709="2/3",$M709*参照!$I$5,IF(AR709="1/3",$M709*参照!$I$6,IF(AR709="1/4(多子)",$M709*参照!$I$4,IF(AR709="1/4(工･農)",$M709*参照!$I$7,IF(AR709="3/3(多子)",$M709*参照!$I$4,IF(AR709="2/3(多子)",$M709*参照!$I$4,IF(AR709="1/3(多子)",$M709*参照!$I$4,IF(AR709="多子世帯",$M709*参照!$I$4,IF(AR709="対象外",0))))))))))</f>
        <v>0</v>
      </c>
      <c r="CQ709" s="455" t="b">
        <f>IF(AS709="3/3",$M709*参照!$I$4,IF(AS709="2/3",$M709*参照!$I$5,IF(AS709="1/3",$M709*参照!$I$6,IF(AS709="1/4(多子)",$M709*参照!$I$4,IF(AS709="1/4(工･農)",$M709*参照!$I$7,IF(AS709="3/3(多子)",$M709*参照!$I$4,IF(AS709="2/3(多子)",$M709*参照!$I$4,IF(AS709="1/3(多子)",$M709*参照!$I$4,IF(AS709="多子世帯",$M709*参照!$I$4,IF(AS709="対象外",0))))))))))</f>
        <v>0</v>
      </c>
      <c r="CR709" s="456">
        <f t="shared" si="586"/>
        <v>0</v>
      </c>
      <c r="CS709" s="66"/>
      <c r="CT709" s="147"/>
      <c r="CU709" s="147"/>
      <c r="CV709" s="147"/>
      <c r="CW709" s="147"/>
      <c r="CX709" s="147"/>
      <c r="CY709" s="149"/>
      <c r="CZ709" s="100"/>
      <c r="DA709" s="147"/>
      <c r="DB709" s="147"/>
      <c r="DC709" s="147"/>
      <c r="DD709" s="147"/>
      <c r="DE709" s="147"/>
      <c r="DF709" s="148">
        <f t="shared" si="587"/>
        <v>0</v>
      </c>
      <c r="DG709" s="77">
        <f>IF(CD709=0,0,(ROUNDUP(O709*(BU709*参照!$C$5+BV709*参照!$C$6+BW709*参照!$C$7+BX709*参照!$C$8+BY709*参照!$C$9+BZ709*参照!$C$10+CA709*参照!$C$11+CB709*参照!$C$12+CC709*参照!$C$13)/CD709,-2)))</f>
        <v>0</v>
      </c>
      <c r="DH709" s="136" t="str">
        <f t="shared" si="558"/>
        <v>B</v>
      </c>
    </row>
    <row r="710" spans="1:112" ht="14.4">
      <c r="A710" s="138">
        <v>669</v>
      </c>
      <c r="B710" s="354"/>
      <c r="C710" s="355"/>
      <c r="D710" s="213"/>
      <c r="E710" s="213"/>
      <c r="F710" s="185"/>
      <c r="G710" s="213"/>
      <c r="H710" s="355"/>
      <c r="I710" s="237">
        <v>0</v>
      </c>
      <c r="J710" s="236">
        <f t="shared" si="559"/>
        <v>0</v>
      </c>
      <c r="K710" s="387">
        <f>IF(D710="昼間",参照!$E$4,IF(D710="夜間等",参照!$E$5,IF(D710="通信",参照!$E$6,0)))</f>
        <v>0</v>
      </c>
      <c r="L710" s="240">
        <f t="shared" si="560"/>
        <v>0</v>
      </c>
      <c r="M710" s="241">
        <f t="shared" si="561"/>
        <v>0</v>
      </c>
      <c r="N710" s="238"/>
      <c r="O710" s="238">
        <f t="shared" si="562"/>
        <v>0</v>
      </c>
      <c r="P710" s="389">
        <v>0</v>
      </c>
      <c r="Q710" s="392">
        <f>IF(D710="昼間",参照!$F$4,IF(D710="夜間等",参照!$F$5,IF(D710="通信",参照!$F$6,0)))</f>
        <v>0</v>
      </c>
      <c r="R710" s="240">
        <f t="shared" si="563"/>
        <v>0</v>
      </c>
      <c r="S710" s="214"/>
      <c r="T710" s="384">
        <f t="shared" si="564"/>
        <v>0</v>
      </c>
      <c r="U710" s="382">
        <f t="shared" si="565"/>
        <v>0</v>
      </c>
      <c r="V710" s="380">
        <f t="shared" si="566"/>
        <v>0</v>
      </c>
      <c r="W710" s="378">
        <f t="shared" si="567"/>
        <v>0</v>
      </c>
      <c r="X710" s="386" t="str">
        <f t="shared" si="537"/>
        <v>0</v>
      </c>
      <c r="Y710" s="379">
        <f t="shared" si="568"/>
        <v>0</v>
      </c>
      <c r="Z710" s="441"/>
      <c r="AA710" s="441"/>
      <c r="AB710" s="445">
        <f t="shared" si="569"/>
        <v>0</v>
      </c>
      <c r="AC710" s="356">
        <f t="shared" si="570"/>
        <v>0</v>
      </c>
      <c r="AD710" s="123">
        <f t="shared" si="538"/>
        <v>0</v>
      </c>
      <c r="AE710" s="123">
        <f t="shared" si="539"/>
        <v>0</v>
      </c>
      <c r="AF710" s="183"/>
      <c r="AG710" s="32"/>
      <c r="AH710" s="97"/>
      <c r="AI710" s="33"/>
      <c r="AJ710" s="97"/>
      <c r="AK710" s="33"/>
      <c r="AL710" s="97"/>
      <c r="AM710" s="98"/>
      <c r="AN710" s="99"/>
      <c r="AO710" s="147"/>
      <c r="AP710" s="147"/>
      <c r="AQ710" s="147"/>
      <c r="AR710" s="147"/>
      <c r="AS710" s="33"/>
      <c r="AT710" s="308">
        <f t="shared" si="540"/>
        <v>0</v>
      </c>
      <c r="AU710" s="295">
        <f t="shared" si="541"/>
        <v>0</v>
      </c>
      <c r="AV710" s="295">
        <f t="shared" si="542"/>
        <v>0</v>
      </c>
      <c r="AW710" s="295">
        <f t="shared" si="543"/>
        <v>0</v>
      </c>
      <c r="AX710" s="295">
        <f t="shared" si="544"/>
        <v>0</v>
      </c>
      <c r="AY710" s="295">
        <f t="shared" si="545"/>
        <v>0</v>
      </c>
      <c r="AZ710" s="295">
        <f t="shared" si="546"/>
        <v>0</v>
      </c>
      <c r="BA710" s="295">
        <f t="shared" si="547"/>
        <v>0</v>
      </c>
      <c r="BB710" s="310">
        <f t="shared" si="548"/>
        <v>0</v>
      </c>
      <c r="BC710" s="308">
        <f t="shared" si="549"/>
        <v>0</v>
      </c>
      <c r="BD710" s="308">
        <f t="shared" si="550"/>
        <v>0</v>
      </c>
      <c r="BE710" s="295">
        <f t="shared" si="551"/>
        <v>0</v>
      </c>
      <c r="BF710" s="308">
        <f t="shared" si="552"/>
        <v>0</v>
      </c>
      <c r="BG710" s="295">
        <f t="shared" si="553"/>
        <v>0</v>
      </c>
      <c r="BH710" s="308">
        <f t="shared" si="554"/>
        <v>0</v>
      </c>
      <c r="BI710" s="295">
        <f t="shared" si="555"/>
        <v>0</v>
      </c>
      <c r="BJ710" s="295">
        <f t="shared" si="556"/>
        <v>0</v>
      </c>
      <c r="BK710" s="310">
        <f t="shared" si="557"/>
        <v>0</v>
      </c>
      <c r="BL710" s="317">
        <f t="shared" si="571"/>
        <v>0</v>
      </c>
      <c r="BM710" s="299">
        <f t="shared" si="571"/>
        <v>0</v>
      </c>
      <c r="BN710" s="299">
        <f t="shared" si="572"/>
        <v>0</v>
      </c>
      <c r="BO710" s="299">
        <f t="shared" si="571"/>
        <v>0</v>
      </c>
      <c r="BP710" s="299">
        <f t="shared" si="573"/>
        <v>0</v>
      </c>
      <c r="BQ710" s="299">
        <f t="shared" si="571"/>
        <v>0</v>
      </c>
      <c r="BR710" s="299">
        <f t="shared" si="574"/>
        <v>0</v>
      </c>
      <c r="BS710" s="299">
        <f t="shared" si="575"/>
        <v>0</v>
      </c>
      <c r="BT710" s="318">
        <f t="shared" si="575"/>
        <v>0</v>
      </c>
      <c r="BU710" s="450">
        <f t="shared" si="576"/>
        <v>0</v>
      </c>
      <c r="BV710" s="451">
        <f t="shared" si="577"/>
        <v>0</v>
      </c>
      <c r="BW710" s="451">
        <f t="shared" si="578"/>
        <v>0</v>
      </c>
      <c r="BX710" s="451">
        <f t="shared" si="579"/>
        <v>0</v>
      </c>
      <c r="BY710" s="451">
        <f t="shared" si="580"/>
        <v>0</v>
      </c>
      <c r="BZ710" s="451">
        <f t="shared" si="581"/>
        <v>0</v>
      </c>
      <c r="CA710" s="451">
        <f t="shared" si="582"/>
        <v>0</v>
      </c>
      <c r="CB710" s="451">
        <f t="shared" si="583"/>
        <v>0</v>
      </c>
      <c r="CC710" s="451">
        <f t="shared" si="584"/>
        <v>0</v>
      </c>
      <c r="CD710" s="452">
        <f t="shared" si="585"/>
        <v>0</v>
      </c>
      <c r="CE710" s="453">
        <f>IF($AF710="3/3",$R710*参照!$J$4,IF($AF710="2/3",$R710*参照!$J$5,IF($AF710="1/3",$R710*参照!$J$6,IF($AF710="1/4(多子)",$R710*参照!$J$4,IF($AF710="1/4(工･農)",$R710*参照!$J$7,IF($AF710="3/3(多子)",$R710*参照!$J$4,IF($AF710="2/3(多子)",$R710*参照!$J$4,IF($AF710="1/3(多子)",$R710*参照!$J$4,IF($AF710="多子世帯",$R710*参照!$J$4,)))))))))</f>
        <v>0</v>
      </c>
      <c r="CF710" s="454" t="b">
        <f>IF(AH710="3/3",$M710*参照!$I$4,IF(AH710="2/3",$M710*参照!$I$5,IF(AH710="1/3",$M710*参照!$I$6,IF(AH710="1/4(多子)",$M710*参照!$I$4,IF(AH710="1/4(工･農)",$M710*参照!$I$7,IF(AH710="3/3(多子)",$M710*参照!$I$4,IF(AH710="2/3(多子)",$M710*参照!$I$4,IF(AH710="1/3(多子)",$M710*参照!$I$4,IF(AH710="多子世帯",$M710*参照!$I$4,IF(AH710="対象外",0))))))))))</f>
        <v>0</v>
      </c>
      <c r="CG710" s="454" t="b">
        <f>IF(AI710="3/3",$M710*参照!$I$4,IF(AI710="2/3",$M710*参照!$I$5,IF(AI710="1/3",$M710*参照!$I$6,IF(AI710="1/4(多子)",$M710*参照!$I$4,IF(AI710="1/4(工･農)",$M710*参照!$I$7,IF(AI710="3/3(多子)",$M710*参照!$I$4,IF(AI710="2/3(多子)",$M710*参照!$I$4,IF(AI710="1/3(多子)",$M710*参照!$I$4,IF(AI710="多子世帯",$M710*参照!$I$4,IF(AI710="対象外",0))))))))))</f>
        <v>0</v>
      </c>
      <c r="CH710" s="454" t="b">
        <f>IF(AJ710="3/3",$M710*参照!$I$4,IF(AJ710="2/3",$M710*参照!$I$5,IF(AJ710="1/3",$M710*参照!$I$6,IF(AJ710="1/4(多子)",$M710*参照!$I$4,IF(AJ710="1/4(工･農)",$M710*参照!$I$7,IF(AJ710="3/3(多子)",$M710*参照!$I$4,IF(AJ710="2/3(多子)",$M710*参照!$I$4,IF(AJ710="1/3(多子)",$M710*参照!$I$4,IF(AJ710="多子世帯",$M710*参照!$I$4,IF(AJ710="対象外",0))))))))))</f>
        <v>0</v>
      </c>
      <c r="CI710" s="454" t="b">
        <f>IF(AK710="3/3",$M710*参照!$I$4,IF(AK710="2/3",$M710*参照!$I$5,IF(AK710="1/3",$M710*参照!$I$6,IF(AK710="1/4(多子)",$M710*参照!$I$4,IF(AK710="1/4(工･農)",$M710*参照!$I$7,IF(AK710="3/3(多子)",$M710*参照!$I$4,IF(AK710="2/3(多子)",$M710*参照!$I$4,IF(AK710="1/3(多子)",$M710*参照!$I$4,IF(AK710="多子世帯",$M710*参照!$I$4,IF(AK710="対象外",0))))))))))</f>
        <v>0</v>
      </c>
      <c r="CJ710" s="454" t="b">
        <f>IF(AL710="3/3",$M710*参照!$I$4,IF(AL710="2/3",$M710*参照!$I$5,IF(AL710="1/3",$M710*参照!$I$6,IF(AL710="1/4(多子)",$M710*参照!$I$4,IF(AL710="1/4(工･農)",$M710*参照!$I$7,IF(AL710="3/3(多子)",$M710*参照!$I$4,IF(AL710="2/3(多子)",$M710*参照!$I$4,IF(AL710="1/3(多子)",$M710*参照!$I$4,IF(AL710="多子世帯",$M710*参照!$I$4,IF(AL710="対象外",0))))))))))</f>
        <v>0</v>
      </c>
      <c r="CK710" s="454" t="b">
        <f>IF(AM710="3/3",$M710*参照!$I$4,IF(AM710="2/3",$M710*参照!$I$5,IF(AM710="1/3",$M710*参照!$I$6,IF(AM710="1/4(多子)",$M710*参照!$I$4,IF(AM710="1/4(工･農)",$M710*参照!$I$7,IF(AM710="3/3(多子)",$M710*参照!$I$4,IF(AM710="2/3(多子)",$M710*参照!$I$4,IF(AM710="1/3(多子)",$M710*参照!$I$4,IF(AM710="多子世帯",$M710*参照!$I$4,IF(AM710="対象外",0))))))))))</f>
        <v>0</v>
      </c>
      <c r="CL710" s="454" t="b">
        <f>IF(AN710="3/3",$M710*参照!$I$4,IF(AN710="2/3",$M710*参照!$I$5,IF(AN710="1/3",$M710*参照!$I$6,IF(AN710="1/4(多子)",$M710*参照!$I$4,IF(AN710="1/4(工･農)",$M710*参照!$I$7,IF(AN710="3/3(多子)",$M710*参照!$I$4,IF(AN710="2/3(多子)",$M710*参照!$I$4,IF(AN710="1/3(多子)",$M710*参照!$I$4,IF(AN710="多子世帯",$M710*参照!$I$4,IF(AN710="対象外",0))))))))))</f>
        <v>0</v>
      </c>
      <c r="CM710" s="454" t="b">
        <f>IF(AO710="3/3",$M710*参照!$I$4,IF(AO710="2/3",$M710*参照!$I$5,IF(AO710="1/3",$M710*参照!$I$6,IF(AO710="1/4(多子)",$M710*参照!$I$4,IF(AO710="1/4(工･農)",$M710*参照!$I$7,IF(AO710="3/3(多子)",$M710*参照!$I$4,IF(AO710="2/3(多子)",$M710*参照!$I$4,IF(AO710="1/3(多子)",$M710*参照!$I$4,IF(AO710="多子世帯",$M710*参照!$I$4,IF(AO710="対象外",0))))))))))</f>
        <v>0</v>
      </c>
      <c r="CN710" s="454" t="b">
        <f>IF(AP710="3/3",$M710*参照!$I$4,IF(AP710="2/3",$M710*参照!$I$5,IF(AP710="1/3",$M710*参照!$I$6,IF(AP710="1/4(多子)",$M710*参照!$I$4,IF(AP710="1/4(工･農)",$M710*参照!$I$7,IF(AP710="3/3(多子)",$M710*参照!$I$4,IF(AP710="2/3(多子)",$M710*参照!$I$4,IF(AP710="1/3(多子)",$M710*参照!$I$4,IF(AP710="多子世帯",$M710*参照!$I$4,IF(AP710="対象外",0))))))))))</f>
        <v>0</v>
      </c>
      <c r="CO710" s="454" t="b">
        <f>IF(AQ710="3/3",$M710*参照!$I$4,IF(AQ710="2/3",$M710*参照!$I$5,IF(AQ710="1/3",$M710*参照!$I$6,IF(AQ710="1/4(多子)",$M710*参照!$I$4,IF(AQ710="1/4(工･農)",$M710*参照!$I$7,IF(AQ710="3/3(多子)",$M710*参照!$I$4,IF(AQ710="2/3(多子)",$M710*参照!$I$4,IF(AQ710="1/3(多子)",$M710*参照!$I$4,IF(AQ710="多子世帯",$M710*参照!$I$4,IF(AQ710="対象外",0))))))))))</f>
        <v>0</v>
      </c>
      <c r="CP710" s="454" t="b">
        <f>IF(AR710="3/3",$M710*参照!$I$4,IF(AR710="2/3",$M710*参照!$I$5,IF(AR710="1/3",$M710*参照!$I$6,IF(AR710="1/4(多子)",$M710*参照!$I$4,IF(AR710="1/4(工･農)",$M710*参照!$I$7,IF(AR710="3/3(多子)",$M710*参照!$I$4,IF(AR710="2/3(多子)",$M710*参照!$I$4,IF(AR710="1/3(多子)",$M710*参照!$I$4,IF(AR710="多子世帯",$M710*参照!$I$4,IF(AR710="対象外",0))))))))))</f>
        <v>0</v>
      </c>
      <c r="CQ710" s="455" t="b">
        <f>IF(AS710="3/3",$M710*参照!$I$4,IF(AS710="2/3",$M710*参照!$I$5,IF(AS710="1/3",$M710*参照!$I$6,IF(AS710="1/4(多子)",$M710*参照!$I$4,IF(AS710="1/4(工･農)",$M710*参照!$I$7,IF(AS710="3/3(多子)",$M710*参照!$I$4,IF(AS710="2/3(多子)",$M710*参照!$I$4,IF(AS710="1/3(多子)",$M710*参照!$I$4,IF(AS710="多子世帯",$M710*参照!$I$4,IF(AS710="対象外",0))))))))))</f>
        <v>0</v>
      </c>
      <c r="CR710" s="456">
        <f t="shared" si="586"/>
        <v>0</v>
      </c>
      <c r="CS710" s="66"/>
      <c r="CT710" s="147"/>
      <c r="CU710" s="147"/>
      <c r="CV710" s="147"/>
      <c r="CW710" s="147"/>
      <c r="CX710" s="147"/>
      <c r="CY710" s="149"/>
      <c r="CZ710" s="100"/>
      <c r="DA710" s="147"/>
      <c r="DB710" s="147"/>
      <c r="DC710" s="147"/>
      <c r="DD710" s="147"/>
      <c r="DE710" s="147"/>
      <c r="DF710" s="148">
        <f t="shared" si="587"/>
        <v>0</v>
      </c>
      <c r="DG710" s="77">
        <f>IF(CD710=0,0,(ROUNDUP(O710*(BU710*参照!$C$5+BV710*参照!$C$6+BW710*参照!$C$7+BX710*参照!$C$8+BY710*参照!$C$9+BZ710*参照!$C$10+CA710*参照!$C$11+CB710*参照!$C$12+CC710*参照!$C$13)/CD710,-2)))</f>
        <v>0</v>
      </c>
      <c r="DH710" s="136" t="str">
        <f t="shared" si="558"/>
        <v>B</v>
      </c>
    </row>
    <row r="711" spans="1:112" ht="14.4">
      <c r="A711" s="138">
        <v>670</v>
      </c>
      <c r="B711" s="354"/>
      <c r="C711" s="355"/>
      <c r="D711" s="213"/>
      <c r="E711" s="213"/>
      <c r="F711" s="185"/>
      <c r="G711" s="213"/>
      <c r="H711" s="355"/>
      <c r="I711" s="237">
        <v>0</v>
      </c>
      <c r="J711" s="236">
        <f t="shared" si="559"/>
        <v>0</v>
      </c>
      <c r="K711" s="387">
        <f>IF(D711="昼間",参照!$E$4,IF(D711="夜間等",参照!$E$5,IF(D711="通信",参照!$E$6,0)))</f>
        <v>0</v>
      </c>
      <c r="L711" s="240">
        <f t="shared" si="560"/>
        <v>0</v>
      </c>
      <c r="M711" s="241">
        <f t="shared" si="561"/>
        <v>0</v>
      </c>
      <c r="N711" s="238"/>
      <c r="O711" s="238">
        <f t="shared" si="562"/>
        <v>0</v>
      </c>
      <c r="P711" s="389">
        <v>0</v>
      </c>
      <c r="Q711" s="392">
        <f>IF(D711="昼間",参照!$F$4,IF(D711="夜間等",参照!$F$5,IF(D711="通信",参照!$F$6,0)))</f>
        <v>0</v>
      </c>
      <c r="R711" s="240">
        <f t="shared" si="563"/>
        <v>0</v>
      </c>
      <c r="S711" s="214"/>
      <c r="T711" s="384">
        <f t="shared" si="564"/>
        <v>0</v>
      </c>
      <c r="U711" s="382">
        <f t="shared" si="565"/>
        <v>0</v>
      </c>
      <c r="V711" s="380">
        <f t="shared" si="566"/>
        <v>0</v>
      </c>
      <c r="W711" s="378">
        <f t="shared" si="567"/>
        <v>0</v>
      </c>
      <c r="X711" s="386" t="str">
        <f t="shared" si="537"/>
        <v>0</v>
      </c>
      <c r="Y711" s="379">
        <f t="shared" si="568"/>
        <v>0</v>
      </c>
      <c r="Z711" s="441"/>
      <c r="AA711" s="441"/>
      <c r="AB711" s="445">
        <f t="shared" si="569"/>
        <v>0</v>
      </c>
      <c r="AC711" s="356">
        <f t="shared" si="570"/>
        <v>0</v>
      </c>
      <c r="AD711" s="123">
        <f t="shared" si="538"/>
        <v>0</v>
      </c>
      <c r="AE711" s="123">
        <f t="shared" si="539"/>
        <v>0</v>
      </c>
      <c r="AF711" s="183"/>
      <c r="AG711" s="32"/>
      <c r="AH711" s="97"/>
      <c r="AI711" s="33"/>
      <c r="AJ711" s="97"/>
      <c r="AK711" s="33"/>
      <c r="AL711" s="97"/>
      <c r="AM711" s="98"/>
      <c r="AN711" s="99"/>
      <c r="AO711" s="147"/>
      <c r="AP711" s="147"/>
      <c r="AQ711" s="147"/>
      <c r="AR711" s="147"/>
      <c r="AS711" s="33"/>
      <c r="AT711" s="308">
        <f t="shared" si="540"/>
        <v>0</v>
      </c>
      <c r="AU711" s="295">
        <f t="shared" si="541"/>
        <v>0</v>
      </c>
      <c r="AV711" s="295">
        <f t="shared" si="542"/>
        <v>0</v>
      </c>
      <c r="AW711" s="295">
        <f t="shared" si="543"/>
        <v>0</v>
      </c>
      <c r="AX711" s="295">
        <f t="shared" si="544"/>
        <v>0</v>
      </c>
      <c r="AY711" s="295">
        <f t="shared" si="545"/>
        <v>0</v>
      </c>
      <c r="AZ711" s="295">
        <f t="shared" si="546"/>
        <v>0</v>
      </c>
      <c r="BA711" s="295">
        <f t="shared" si="547"/>
        <v>0</v>
      </c>
      <c r="BB711" s="310">
        <f t="shared" si="548"/>
        <v>0</v>
      </c>
      <c r="BC711" s="308">
        <f t="shared" si="549"/>
        <v>0</v>
      </c>
      <c r="BD711" s="308">
        <f t="shared" si="550"/>
        <v>0</v>
      </c>
      <c r="BE711" s="295">
        <f t="shared" si="551"/>
        <v>0</v>
      </c>
      <c r="BF711" s="308">
        <f t="shared" si="552"/>
        <v>0</v>
      </c>
      <c r="BG711" s="295">
        <f t="shared" si="553"/>
        <v>0</v>
      </c>
      <c r="BH711" s="308">
        <f t="shared" si="554"/>
        <v>0</v>
      </c>
      <c r="BI711" s="295">
        <f t="shared" si="555"/>
        <v>0</v>
      </c>
      <c r="BJ711" s="295">
        <f t="shared" si="556"/>
        <v>0</v>
      </c>
      <c r="BK711" s="310">
        <f t="shared" si="557"/>
        <v>0</v>
      </c>
      <c r="BL711" s="317">
        <f t="shared" si="571"/>
        <v>0</v>
      </c>
      <c r="BM711" s="299">
        <f t="shared" si="571"/>
        <v>0</v>
      </c>
      <c r="BN711" s="299">
        <f t="shared" si="572"/>
        <v>0</v>
      </c>
      <c r="BO711" s="299">
        <f t="shared" si="571"/>
        <v>0</v>
      </c>
      <c r="BP711" s="299">
        <f t="shared" si="573"/>
        <v>0</v>
      </c>
      <c r="BQ711" s="299">
        <f t="shared" si="571"/>
        <v>0</v>
      </c>
      <c r="BR711" s="299">
        <f t="shared" si="574"/>
        <v>0</v>
      </c>
      <c r="BS711" s="299">
        <f t="shared" si="575"/>
        <v>0</v>
      </c>
      <c r="BT711" s="318">
        <f t="shared" si="575"/>
        <v>0</v>
      </c>
      <c r="BU711" s="450">
        <f t="shared" si="576"/>
        <v>0</v>
      </c>
      <c r="BV711" s="451">
        <f t="shared" si="577"/>
        <v>0</v>
      </c>
      <c r="BW711" s="451">
        <f t="shared" si="578"/>
        <v>0</v>
      </c>
      <c r="BX711" s="451">
        <f t="shared" si="579"/>
        <v>0</v>
      </c>
      <c r="BY711" s="451">
        <f t="shared" si="580"/>
        <v>0</v>
      </c>
      <c r="BZ711" s="451">
        <f t="shared" si="581"/>
        <v>0</v>
      </c>
      <c r="CA711" s="451">
        <f t="shared" si="582"/>
        <v>0</v>
      </c>
      <c r="CB711" s="451">
        <f t="shared" si="583"/>
        <v>0</v>
      </c>
      <c r="CC711" s="451">
        <f t="shared" si="584"/>
        <v>0</v>
      </c>
      <c r="CD711" s="452">
        <f t="shared" si="585"/>
        <v>0</v>
      </c>
      <c r="CE711" s="453">
        <f>IF($AF711="3/3",$R711*参照!$J$4,IF($AF711="2/3",$R711*参照!$J$5,IF($AF711="1/3",$R711*参照!$J$6,IF($AF711="1/4(多子)",$R711*参照!$J$4,IF($AF711="1/4(工･農)",$R711*参照!$J$7,IF($AF711="3/3(多子)",$R711*参照!$J$4,IF($AF711="2/3(多子)",$R711*参照!$J$4,IF($AF711="1/3(多子)",$R711*参照!$J$4,IF($AF711="多子世帯",$R711*参照!$J$4,)))))))))</f>
        <v>0</v>
      </c>
      <c r="CF711" s="454" t="b">
        <f>IF(AH711="3/3",$M711*参照!$I$4,IF(AH711="2/3",$M711*参照!$I$5,IF(AH711="1/3",$M711*参照!$I$6,IF(AH711="1/4(多子)",$M711*参照!$I$4,IF(AH711="1/4(工･農)",$M711*参照!$I$7,IF(AH711="3/3(多子)",$M711*参照!$I$4,IF(AH711="2/3(多子)",$M711*参照!$I$4,IF(AH711="1/3(多子)",$M711*参照!$I$4,IF(AH711="多子世帯",$M711*参照!$I$4,IF(AH711="対象外",0))))))))))</f>
        <v>0</v>
      </c>
      <c r="CG711" s="454" t="b">
        <f>IF(AI711="3/3",$M711*参照!$I$4,IF(AI711="2/3",$M711*参照!$I$5,IF(AI711="1/3",$M711*参照!$I$6,IF(AI711="1/4(多子)",$M711*参照!$I$4,IF(AI711="1/4(工･農)",$M711*参照!$I$7,IF(AI711="3/3(多子)",$M711*参照!$I$4,IF(AI711="2/3(多子)",$M711*参照!$I$4,IF(AI711="1/3(多子)",$M711*参照!$I$4,IF(AI711="多子世帯",$M711*参照!$I$4,IF(AI711="対象外",0))))))))))</f>
        <v>0</v>
      </c>
      <c r="CH711" s="454" t="b">
        <f>IF(AJ711="3/3",$M711*参照!$I$4,IF(AJ711="2/3",$M711*参照!$I$5,IF(AJ711="1/3",$M711*参照!$I$6,IF(AJ711="1/4(多子)",$M711*参照!$I$4,IF(AJ711="1/4(工･農)",$M711*参照!$I$7,IF(AJ711="3/3(多子)",$M711*参照!$I$4,IF(AJ711="2/3(多子)",$M711*参照!$I$4,IF(AJ711="1/3(多子)",$M711*参照!$I$4,IF(AJ711="多子世帯",$M711*参照!$I$4,IF(AJ711="対象外",0))))))))))</f>
        <v>0</v>
      </c>
      <c r="CI711" s="454" t="b">
        <f>IF(AK711="3/3",$M711*参照!$I$4,IF(AK711="2/3",$M711*参照!$I$5,IF(AK711="1/3",$M711*参照!$I$6,IF(AK711="1/4(多子)",$M711*参照!$I$4,IF(AK711="1/4(工･農)",$M711*参照!$I$7,IF(AK711="3/3(多子)",$M711*参照!$I$4,IF(AK711="2/3(多子)",$M711*参照!$I$4,IF(AK711="1/3(多子)",$M711*参照!$I$4,IF(AK711="多子世帯",$M711*参照!$I$4,IF(AK711="対象外",0))))))))))</f>
        <v>0</v>
      </c>
      <c r="CJ711" s="454" t="b">
        <f>IF(AL711="3/3",$M711*参照!$I$4,IF(AL711="2/3",$M711*参照!$I$5,IF(AL711="1/3",$M711*参照!$I$6,IF(AL711="1/4(多子)",$M711*参照!$I$4,IF(AL711="1/4(工･農)",$M711*参照!$I$7,IF(AL711="3/3(多子)",$M711*参照!$I$4,IF(AL711="2/3(多子)",$M711*参照!$I$4,IF(AL711="1/3(多子)",$M711*参照!$I$4,IF(AL711="多子世帯",$M711*参照!$I$4,IF(AL711="対象外",0))))))))))</f>
        <v>0</v>
      </c>
      <c r="CK711" s="454" t="b">
        <f>IF(AM711="3/3",$M711*参照!$I$4,IF(AM711="2/3",$M711*参照!$I$5,IF(AM711="1/3",$M711*参照!$I$6,IF(AM711="1/4(多子)",$M711*参照!$I$4,IF(AM711="1/4(工･農)",$M711*参照!$I$7,IF(AM711="3/3(多子)",$M711*参照!$I$4,IF(AM711="2/3(多子)",$M711*参照!$I$4,IF(AM711="1/3(多子)",$M711*参照!$I$4,IF(AM711="多子世帯",$M711*参照!$I$4,IF(AM711="対象外",0))))))))))</f>
        <v>0</v>
      </c>
      <c r="CL711" s="454" t="b">
        <f>IF(AN711="3/3",$M711*参照!$I$4,IF(AN711="2/3",$M711*参照!$I$5,IF(AN711="1/3",$M711*参照!$I$6,IF(AN711="1/4(多子)",$M711*参照!$I$4,IF(AN711="1/4(工･農)",$M711*参照!$I$7,IF(AN711="3/3(多子)",$M711*参照!$I$4,IF(AN711="2/3(多子)",$M711*参照!$I$4,IF(AN711="1/3(多子)",$M711*参照!$I$4,IF(AN711="多子世帯",$M711*参照!$I$4,IF(AN711="対象外",0))))))))))</f>
        <v>0</v>
      </c>
      <c r="CM711" s="454" t="b">
        <f>IF(AO711="3/3",$M711*参照!$I$4,IF(AO711="2/3",$M711*参照!$I$5,IF(AO711="1/3",$M711*参照!$I$6,IF(AO711="1/4(多子)",$M711*参照!$I$4,IF(AO711="1/4(工･農)",$M711*参照!$I$7,IF(AO711="3/3(多子)",$M711*参照!$I$4,IF(AO711="2/3(多子)",$M711*参照!$I$4,IF(AO711="1/3(多子)",$M711*参照!$I$4,IF(AO711="多子世帯",$M711*参照!$I$4,IF(AO711="対象外",0))))))))))</f>
        <v>0</v>
      </c>
      <c r="CN711" s="454" t="b">
        <f>IF(AP711="3/3",$M711*参照!$I$4,IF(AP711="2/3",$M711*参照!$I$5,IF(AP711="1/3",$M711*参照!$I$6,IF(AP711="1/4(多子)",$M711*参照!$I$4,IF(AP711="1/4(工･農)",$M711*参照!$I$7,IF(AP711="3/3(多子)",$M711*参照!$I$4,IF(AP711="2/3(多子)",$M711*参照!$I$4,IF(AP711="1/3(多子)",$M711*参照!$I$4,IF(AP711="多子世帯",$M711*参照!$I$4,IF(AP711="対象外",0))))))))))</f>
        <v>0</v>
      </c>
      <c r="CO711" s="454" t="b">
        <f>IF(AQ711="3/3",$M711*参照!$I$4,IF(AQ711="2/3",$M711*参照!$I$5,IF(AQ711="1/3",$M711*参照!$I$6,IF(AQ711="1/4(多子)",$M711*参照!$I$4,IF(AQ711="1/4(工･農)",$M711*参照!$I$7,IF(AQ711="3/3(多子)",$M711*参照!$I$4,IF(AQ711="2/3(多子)",$M711*参照!$I$4,IF(AQ711="1/3(多子)",$M711*参照!$I$4,IF(AQ711="多子世帯",$M711*参照!$I$4,IF(AQ711="対象外",0))))))))))</f>
        <v>0</v>
      </c>
      <c r="CP711" s="454" t="b">
        <f>IF(AR711="3/3",$M711*参照!$I$4,IF(AR711="2/3",$M711*参照!$I$5,IF(AR711="1/3",$M711*参照!$I$6,IF(AR711="1/4(多子)",$M711*参照!$I$4,IF(AR711="1/4(工･農)",$M711*参照!$I$7,IF(AR711="3/3(多子)",$M711*参照!$I$4,IF(AR711="2/3(多子)",$M711*参照!$I$4,IF(AR711="1/3(多子)",$M711*参照!$I$4,IF(AR711="多子世帯",$M711*参照!$I$4,IF(AR711="対象外",0))))))))))</f>
        <v>0</v>
      </c>
      <c r="CQ711" s="455" t="b">
        <f>IF(AS711="3/3",$M711*参照!$I$4,IF(AS711="2/3",$M711*参照!$I$5,IF(AS711="1/3",$M711*参照!$I$6,IF(AS711="1/4(多子)",$M711*参照!$I$4,IF(AS711="1/4(工･農)",$M711*参照!$I$7,IF(AS711="3/3(多子)",$M711*参照!$I$4,IF(AS711="2/3(多子)",$M711*参照!$I$4,IF(AS711="1/3(多子)",$M711*参照!$I$4,IF(AS711="多子世帯",$M711*参照!$I$4,IF(AS711="対象外",0))))))))))</f>
        <v>0</v>
      </c>
      <c r="CR711" s="456">
        <f t="shared" si="586"/>
        <v>0</v>
      </c>
      <c r="CS711" s="66"/>
      <c r="CT711" s="147"/>
      <c r="CU711" s="147"/>
      <c r="CV711" s="147"/>
      <c r="CW711" s="147"/>
      <c r="CX711" s="147"/>
      <c r="CY711" s="149"/>
      <c r="CZ711" s="100"/>
      <c r="DA711" s="147"/>
      <c r="DB711" s="147"/>
      <c r="DC711" s="147"/>
      <c r="DD711" s="147"/>
      <c r="DE711" s="147"/>
      <c r="DF711" s="148">
        <f t="shared" si="587"/>
        <v>0</v>
      </c>
      <c r="DG711" s="77">
        <f>IF(CD711=0,0,(ROUNDUP(O711*(BU711*参照!$C$5+BV711*参照!$C$6+BW711*参照!$C$7+BX711*参照!$C$8+BY711*参照!$C$9+BZ711*参照!$C$10+CA711*参照!$C$11+CB711*参照!$C$12+CC711*参照!$C$13)/CD711,-2)))</f>
        <v>0</v>
      </c>
      <c r="DH711" s="136" t="str">
        <f t="shared" si="558"/>
        <v>B</v>
      </c>
    </row>
    <row r="712" spans="1:112" ht="14.4">
      <c r="A712" s="138">
        <v>671</v>
      </c>
      <c r="B712" s="354"/>
      <c r="C712" s="355"/>
      <c r="D712" s="213"/>
      <c r="E712" s="213"/>
      <c r="F712" s="185"/>
      <c r="G712" s="213"/>
      <c r="H712" s="355"/>
      <c r="I712" s="237">
        <v>0</v>
      </c>
      <c r="J712" s="236">
        <f t="shared" si="559"/>
        <v>0</v>
      </c>
      <c r="K712" s="387">
        <f>IF(D712="昼間",参照!$E$4,IF(D712="夜間等",参照!$E$5,IF(D712="通信",参照!$E$6,0)))</f>
        <v>0</v>
      </c>
      <c r="L712" s="240">
        <f t="shared" si="560"/>
        <v>0</v>
      </c>
      <c r="M712" s="241">
        <f t="shared" si="561"/>
        <v>0</v>
      </c>
      <c r="N712" s="238"/>
      <c r="O712" s="238">
        <f t="shared" si="562"/>
        <v>0</v>
      </c>
      <c r="P712" s="389">
        <v>0</v>
      </c>
      <c r="Q712" s="392">
        <f>IF(D712="昼間",参照!$F$4,IF(D712="夜間等",参照!$F$5,IF(D712="通信",参照!$F$6,0)))</f>
        <v>0</v>
      </c>
      <c r="R712" s="240">
        <f t="shared" si="563"/>
        <v>0</v>
      </c>
      <c r="S712" s="214"/>
      <c r="T712" s="384">
        <f t="shared" si="564"/>
        <v>0</v>
      </c>
      <c r="U712" s="382">
        <f t="shared" si="565"/>
        <v>0</v>
      </c>
      <c r="V712" s="380">
        <f t="shared" si="566"/>
        <v>0</v>
      </c>
      <c r="W712" s="378">
        <f t="shared" si="567"/>
        <v>0</v>
      </c>
      <c r="X712" s="386" t="str">
        <f t="shared" si="537"/>
        <v>0</v>
      </c>
      <c r="Y712" s="379">
        <f t="shared" si="568"/>
        <v>0</v>
      </c>
      <c r="Z712" s="441"/>
      <c r="AA712" s="441"/>
      <c r="AB712" s="445">
        <f t="shared" si="569"/>
        <v>0</v>
      </c>
      <c r="AC712" s="356">
        <f t="shared" si="570"/>
        <v>0</v>
      </c>
      <c r="AD712" s="123">
        <f t="shared" si="538"/>
        <v>0</v>
      </c>
      <c r="AE712" s="123">
        <f t="shared" si="539"/>
        <v>0</v>
      </c>
      <c r="AF712" s="183"/>
      <c r="AG712" s="32"/>
      <c r="AH712" s="97"/>
      <c r="AI712" s="33"/>
      <c r="AJ712" s="97"/>
      <c r="AK712" s="33"/>
      <c r="AL712" s="97"/>
      <c r="AM712" s="98"/>
      <c r="AN712" s="99"/>
      <c r="AO712" s="147"/>
      <c r="AP712" s="147"/>
      <c r="AQ712" s="147"/>
      <c r="AR712" s="147"/>
      <c r="AS712" s="33"/>
      <c r="AT712" s="308">
        <f t="shared" si="540"/>
        <v>0</v>
      </c>
      <c r="AU712" s="295">
        <f t="shared" si="541"/>
        <v>0</v>
      </c>
      <c r="AV712" s="295">
        <f t="shared" si="542"/>
        <v>0</v>
      </c>
      <c r="AW712" s="295">
        <f t="shared" si="543"/>
        <v>0</v>
      </c>
      <c r="AX712" s="295">
        <f t="shared" si="544"/>
        <v>0</v>
      </c>
      <c r="AY712" s="295">
        <f t="shared" si="545"/>
        <v>0</v>
      </c>
      <c r="AZ712" s="295">
        <f t="shared" si="546"/>
        <v>0</v>
      </c>
      <c r="BA712" s="295">
        <f t="shared" si="547"/>
        <v>0</v>
      </c>
      <c r="BB712" s="310">
        <f t="shared" si="548"/>
        <v>0</v>
      </c>
      <c r="BC712" s="308">
        <f t="shared" si="549"/>
        <v>0</v>
      </c>
      <c r="BD712" s="308">
        <f t="shared" si="550"/>
        <v>0</v>
      </c>
      <c r="BE712" s="295">
        <f t="shared" si="551"/>
        <v>0</v>
      </c>
      <c r="BF712" s="308">
        <f t="shared" si="552"/>
        <v>0</v>
      </c>
      <c r="BG712" s="295">
        <f t="shared" si="553"/>
        <v>0</v>
      </c>
      <c r="BH712" s="308">
        <f t="shared" si="554"/>
        <v>0</v>
      </c>
      <c r="BI712" s="295">
        <f t="shared" si="555"/>
        <v>0</v>
      </c>
      <c r="BJ712" s="295">
        <f t="shared" si="556"/>
        <v>0</v>
      </c>
      <c r="BK712" s="310">
        <f t="shared" si="557"/>
        <v>0</v>
      </c>
      <c r="BL712" s="317">
        <f t="shared" si="571"/>
        <v>0</v>
      </c>
      <c r="BM712" s="299">
        <f t="shared" si="571"/>
        <v>0</v>
      </c>
      <c r="BN712" s="299">
        <f t="shared" si="572"/>
        <v>0</v>
      </c>
      <c r="BO712" s="299">
        <f t="shared" si="571"/>
        <v>0</v>
      </c>
      <c r="BP712" s="299">
        <f t="shared" si="573"/>
        <v>0</v>
      </c>
      <c r="BQ712" s="299">
        <f t="shared" si="571"/>
        <v>0</v>
      </c>
      <c r="BR712" s="299">
        <f t="shared" si="574"/>
        <v>0</v>
      </c>
      <c r="BS712" s="299">
        <f t="shared" si="575"/>
        <v>0</v>
      </c>
      <c r="BT712" s="318">
        <f t="shared" si="575"/>
        <v>0</v>
      </c>
      <c r="BU712" s="450">
        <f t="shared" si="576"/>
        <v>0</v>
      </c>
      <c r="BV712" s="451">
        <f t="shared" si="577"/>
        <v>0</v>
      </c>
      <c r="BW712" s="451">
        <f t="shared" si="578"/>
        <v>0</v>
      </c>
      <c r="BX712" s="451">
        <f t="shared" si="579"/>
        <v>0</v>
      </c>
      <c r="BY712" s="451">
        <f t="shared" si="580"/>
        <v>0</v>
      </c>
      <c r="BZ712" s="451">
        <f t="shared" si="581"/>
        <v>0</v>
      </c>
      <c r="CA712" s="451">
        <f t="shared" si="582"/>
        <v>0</v>
      </c>
      <c r="CB712" s="451">
        <f t="shared" si="583"/>
        <v>0</v>
      </c>
      <c r="CC712" s="451">
        <f t="shared" si="584"/>
        <v>0</v>
      </c>
      <c r="CD712" s="452">
        <f t="shared" si="585"/>
        <v>0</v>
      </c>
      <c r="CE712" s="453">
        <f>IF($AF712="3/3",$R712*参照!$J$4,IF($AF712="2/3",$R712*参照!$J$5,IF($AF712="1/3",$R712*参照!$J$6,IF($AF712="1/4(多子)",$R712*参照!$J$4,IF($AF712="1/4(工･農)",$R712*参照!$J$7,IF($AF712="3/3(多子)",$R712*参照!$J$4,IF($AF712="2/3(多子)",$R712*参照!$J$4,IF($AF712="1/3(多子)",$R712*参照!$J$4,IF($AF712="多子世帯",$R712*参照!$J$4,)))))))))</f>
        <v>0</v>
      </c>
      <c r="CF712" s="454" t="b">
        <f>IF(AH712="3/3",$M712*参照!$I$4,IF(AH712="2/3",$M712*参照!$I$5,IF(AH712="1/3",$M712*参照!$I$6,IF(AH712="1/4(多子)",$M712*参照!$I$4,IF(AH712="1/4(工･農)",$M712*参照!$I$7,IF(AH712="3/3(多子)",$M712*参照!$I$4,IF(AH712="2/3(多子)",$M712*参照!$I$4,IF(AH712="1/3(多子)",$M712*参照!$I$4,IF(AH712="多子世帯",$M712*参照!$I$4,IF(AH712="対象外",0))))))))))</f>
        <v>0</v>
      </c>
      <c r="CG712" s="454" t="b">
        <f>IF(AI712="3/3",$M712*参照!$I$4,IF(AI712="2/3",$M712*参照!$I$5,IF(AI712="1/3",$M712*参照!$I$6,IF(AI712="1/4(多子)",$M712*参照!$I$4,IF(AI712="1/4(工･農)",$M712*参照!$I$7,IF(AI712="3/3(多子)",$M712*参照!$I$4,IF(AI712="2/3(多子)",$M712*参照!$I$4,IF(AI712="1/3(多子)",$M712*参照!$I$4,IF(AI712="多子世帯",$M712*参照!$I$4,IF(AI712="対象外",0))))))))))</f>
        <v>0</v>
      </c>
      <c r="CH712" s="454" t="b">
        <f>IF(AJ712="3/3",$M712*参照!$I$4,IF(AJ712="2/3",$M712*参照!$I$5,IF(AJ712="1/3",$M712*参照!$I$6,IF(AJ712="1/4(多子)",$M712*参照!$I$4,IF(AJ712="1/4(工･農)",$M712*参照!$I$7,IF(AJ712="3/3(多子)",$M712*参照!$I$4,IF(AJ712="2/3(多子)",$M712*参照!$I$4,IF(AJ712="1/3(多子)",$M712*参照!$I$4,IF(AJ712="多子世帯",$M712*参照!$I$4,IF(AJ712="対象外",0))))))))))</f>
        <v>0</v>
      </c>
      <c r="CI712" s="454" t="b">
        <f>IF(AK712="3/3",$M712*参照!$I$4,IF(AK712="2/3",$M712*参照!$I$5,IF(AK712="1/3",$M712*参照!$I$6,IF(AK712="1/4(多子)",$M712*参照!$I$4,IF(AK712="1/4(工･農)",$M712*参照!$I$7,IF(AK712="3/3(多子)",$M712*参照!$I$4,IF(AK712="2/3(多子)",$M712*参照!$I$4,IF(AK712="1/3(多子)",$M712*参照!$I$4,IF(AK712="多子世帯",$M712*参照!$I$4,IF(AK712="対象外",0))))))))))</f>
        <v>0</v>
      </c>
      <c r="CJ712" s="454" t="b">
        <f>IF(AL712="3/3",$M712*参照!$I$4,IF(AL712="2/3",$M712*参照!$I$5,IF(AL712="1/3",$M712*参照!$I$6,IF(AL712="1/4(多子)",$M712*参照!$I$4,IF(AL712="1/4(工･農)",$M712*参照!$I$7,IF(AL712="3/3(多子)",$M712*参照!$I$4,IF(AL712="2/3(多子)",$M712*参照!$I$4,IF(AL712="1/3(多子)",$M712*参照!$I$4,IF(AL712="多子世帯",$M712*参照!$I$4,IF(AL712="対象外",0))))))))))</f>
        <v>0</v>
      </c>
      <c r="CK712" s="454" t="b">
        <f>IF(AM712="3/3",$M712*参照!$I$4,IF(AM712="2/3",$M712*参照!$I$5,IF(AM712="1/3",$M712*参照!$I$6,IF(AM712="1/4(多子)",$M712*参照!$I$4,IF(AM712="1/4(工･農)",$M712*参照!$I$7,IF(AM712="3/3(多子)",$M712*参照!$I$4,IF(AM712="2/3(多子)",$M712*参照!$I$4,IF(AM712="1/3(多子)",$M712*参照!$I$4,IF(AM712="多子世帯",$M712*参照!$I$4,IF(AM712="対象外",0))))))))))</f>
        <v>0</v>
      </c>
      <c r="CL712" s="454" t="b">
        <f>IF(AN712="3/3",$M712*参照!$I$4,IF(AN712="2/3",$M712*参照!$I$5,IF(AN712="1/3",$M712*参照!$I$6,IF(AN712="1/4(多子)",$M712*参照!$I$4,IF(AN712="1/4(工･農)",$M712*参照!$I$7,IF(AN712="3/3(多子)",$M712*参照!$I$4,IF(AN712="2/3(多子)",$M712*参照!$I$4,IF(AN712="1/3(多子)",$M712*参照!$I$4,IF(AN712="多子世帯",$M712*参照!$I$4,IF(AN712="対象外",0))))))))))</f>
        <v>0</v>
      </c>
      <c r="CM712" s="454" t="b">
        <f>IF(AO712="3/3",$M712*参照!$I$4,IF(AO712="2/3",$M712*参照!$I$5,IF(AO712="1/3",$M712*参照!$I$6,IF(AO712="1/4(多子)",$M712*参照!$I$4,IF(AO712="1/4(工･農)",$M712*参照!$I$7,IF(AO712="3/3(多子)",$M712*参照!$I$4,IF(AO712="2/3(多子)",$M712*参照!$I$4,IF(AO712="1/3(多子)",$M712*参照!$I$4,IF(AO712="多子世帯",$M712*参照!$I$4,IF(AO712="対象外",0))))))))))</f>
        <v>0</v>
      </c>
      <c r="CN712" s="454" t="b">
        <f>IF(AP712="3/3",$M712*参照!$I$4,IF(AP712="2/3",$M712*参照!$I$5,IF(AP712="1/3",$M712*参照!$I$6,IF(AP712="1/4(多子)",$M712*参照!$I$4,IF(AP712="1/4(工･農)",$M712*参照!$I$7,IF(AP712="3/3(多子)",$M712*参照!$I$4,IF(AP712="2/3(多子)",$M712*参照!$I$4,IF(AP712="1/3(多子)",$M712*参照!$I$4,IF(AP712="多子世帯",$M712*参照!$I$4,IF(AP712="対象外",0))))))))))</f>
        <v>0</v>
      </c>
      <c r="CO712" s="454" t="b">
        <f>IF(AQ712="3/3",$M712*参照!$I$4,IF(AQ712="2/3",$M712*参照!$I$5,IF(AQ712="1/3",$M712*参照!$I$6,IF(AQ712="1/4(多子)",$M712*参照!$I$4,IF(AQ712="1/4(工･農)",$M712*参照!$I$7,IF(AQ712="3/3(多子)",$M712*参照!$I$4,IF(AQ712="2/3(多子)",$M712*参照!$I$4,IF(AQ712="1/3(多子)",$M712*参照!$I$4,IF(AQ712="多子世帯",$M712*参照!$I$4,IF(AQ712="対象外",0))))))))))</f>
        <v>0</v>
      </c>
      <c r="CP712" s="454" t="b">
        <f>IF(AR712="3/3",$M712*参照!$I$4,IF(AR712="2/3",$M712*参照!$I$5,IF(AR712="1/3",$M712*参照!$I$6,IF(AR712="1/4(多子)",$M712*参照!$I$4,IF(AR712="1/4(工･農)",$M712*参照!$I$7,IF(AR712="3/3(多子)",$M712*参照!$I$4,IF(AR712="2/3(多子)",$M712*参照!$I$4,IF(AR712="1/3(多子)",$M712*参照!$I$4,IF(AR712="多子世帯",$M712*参照!$I$4,IF(AR712="対象外",0))))))))))</f>
        <v>0</v>
      </c>
      <c r="CQ712" s="455" t="b">
        <f>IF(AS712="3/3",$M712*参照!$I$4,IF(AS712="2/3",$M712*参照!$I$5,IF(AS712="1/3",$M712*参照!$I$6,IF(AS712="1/4(多子)",$M712*参照!$I$4,IF(AS712="1/4(工･農)",$M712*参照!$I$7,IF(AS712="3/3(多子)",$M712*参照!$I$4,IF(AS712="2/3(多子)",$M712*参照!$I$4,IF(AS712="1/3(多子)",$M712*参照!$I$4,IF(AS712="多子世帯",$M712*参照!$I$4,IF(AS712="対象外",0))))))))))</f>
        <v>0</v>
      </c>
      <c r="CR712" s="456">
        <f t="shared" si="586"/>
        <v>0</v>
      </c>
      <c r="CS712" s="66"/>
      <c r="CT712" s="147"/>
      <c r="CU712" s="147"/>
      <c r="CV712" s="147"/>
      <c r="CW712" s="147"/>
      <c r="CX712" s="147"/>
      <c r="CY712" s="149"/>
      <c r="CZ712" s="100"/>
      <c r="DA712" s="147"/>
      <c r="DB712" s="147"/>
      <c r="DC712" s="147"/>
      <c r="DD712" s="147"/>
      <c r="DE712" s="147"/>
      <c r="DF712" s="148">
        <f t="shared" si="587"/>
        <v>0</v>
      </c>
      <c r="DG712" s="77">
        <f>IF(CD712=0,0,(ROUNDUP(O712*(BU712*参照!$C$5+BV712*参照!$C$6+BW712*参照!$C$7+BX712*参照!$C$8+BY712*参照!$C$9+BZ712*参照!$C$10+CA712*参照!$C$11+CB712*参照!$C$12+CC712*参照!$C$13)/CD712,-2)))</f>
        <v>0</v>
      </c>
      <c r="DH712" s="136" t="str">
        <f t="shared" si="558"/>
        <v>B</v>
      </c>
    </row>
    <row r="713" spans="1:112" ht="14.4">
      <c r="A713" s="138">
        <v>672</v>
      </c>
      <c r="B713" s="354"/>
      <c r="C713" s="355"/>
      <c r="D713" s="213"/>
      <c r="E713" s="213"/>
      <c r="F713" s="185"/>
      <c r="G713" s="213"/>
      <c r="H713" s="355"/>
      <c r="I713" s="237">
        <v>0</v>
      </c>
      <c r="J713" s="236">
        <f t="shared" si="559"/>
        <v>0</v>
      </c>
      <c r="K713" s="387">
        <f>IF(D713="昼間",参照!$E$4,IF(D713="夜間等",参照!$E$5,IF(D713="通信",参照!$E$6,0)))</f>
        <v>0</v>
      </c>
      <c r="L713" s="240">
        <f t="shared" si="560"/>
        <v>0</v>
      </c>
      <c r="M713" s="241">
        <f t="shared" si="561"/>
        <v>0</v>
      </c>
      <c r="N713" s="238"/>
      <c r="O713" s="238">
        <f t="shared" si="562"/>
        <v>0</v>
      </c>
      <c r="P713" s="389">
        <v>0</v>
      </c>
      <c r="Q713" s="392">
        <f>IF(D713="昼間",参照!$F$4,IF(D713="夜間等",参照!$F$5,IF(D713="通信",参照!$F$6,0)))</f>
        <v>0</v>
      </c>
      <c r="R713" s="240">
        <f t="shared" si="563"/>
        <v>0</v>
      </c>
      <c r="S713" s="214"/>
      <c r="T713" s="384">
        <f t="shared" si="564"/>
        <v>0</v>
      </c>
      <c r="U713" s="382">
        <f t="shared" si="565"/>
        <v>0</v>
      </c>
      <c r="V713" s="380">
        <f t="shared" si="566"/>
        <v>0</v>
      </c>
      <c r="W713" s="378">
        <f t="shared" si="567"/>
        <v>0</v>
      </c>
      <c r="X713" s="386" t="str">
        <f t="shared" si="537"/>
        <v>0</v>
      </c>
      <c r="Y713" s="379">
        <f t="shared" si="568"/>
        <v>0</v>
      </c>
      <c r="Z713" s="441"/>
      <c r="AA713" s="441"/>
      <c r="AB713" s="445">
        <f t="shared" si="569"/>
        <v>0</v>
      </c>
      <c r="AC713" s="356">
        <f t="shared" si="570"/>
        <v>0</v>
      </c>
      <c r="AD713" s="123">
        <f t="shared" si="538"/>
        <v>0</v>
      </c>
      <c r="AE713" s="123">
        <f t="shared" si="539"/>
        <v>0</v>
      </c>
      <c r="AF713" s="183"/>
      <c r="AG713" s="32"/>
      <c r="AH713" s="97"/>
      <c r="AI713" s="33"/>
      <c r="AJ713" s="97"/>
      <c r="AK713" s="33"/>
      <c r="AL713" s="97"/>
      <c r="AM713" s="98"/>
      <c r="AN713" s="99"/>
      <c r="AO713" s="147"/>
      <c r="AP713" s="147"/>
      <c r="AQ713" s="147"/>
      <c r="AR713" s="147"/>
      <c r="AS713" s="33"/>
      <c r="AT713" s="308">
        <f t="shared" si="540"/>
        <v>0</v>
      </c>
      <c r="AU713" s="295">
        <f t="shared" si="541"/>
        <v>0</v>
      </c>
      <c r="AV713" s="295">
        <f t="shared" si="542"/>
        <v>0</v>
      </c>
      <c r="AW713" s="295">
        <f t="shared" si="543"/>
        <v>0</v>
      </c>
      <c r="AX713" s="295">
        <f t="shared" si="544"/>
        <v>0</v>
      </c>
      <c r="AY713" s="295">
        <f t="shared" si="545"/>
        <v>0</v>
      </c>
      <c r="AZ713" s="295">
        <f t="shared" si="546"/>
        <v>0</v>
      </c>
      <c r="BA713" s="295">
        <f t="shared" si="547"/>
        <v>0</v>
      </c>
      <c r="BB713" s="310">
        <f t="shared" si="548"/>
        <v>0</v>
      </c>
      <c r="BC713" s="308">
        <f t="shared" si="549"/>
        <v>0</v>
      </c>
      <c r="BD713" s="308">
        <f t="shared" si="550"/>
        <v>0</v>
      </c>
      <c r="BE713" s="295">
        <f t="shared" si="551"/>
        <v>0</v>
      </c>
      <c r="BF713" s="308">
        <f t="shared" si="552"/>
        <v>0</v>
      </c>
      <c r="BG713" s="295">
        <f t="shared" si="553"/>
        <v>0</v>
      </c>
      <c r="BH713" s="308">
        <f t="shared" si="554"/>
        <v>0</v>
      </c>
      <c r="BI713" s="295">
        <f t="shared" si="555"/>
        <v>0</v>
      </c>
      <c r="BJ713" s="295">
        <f t="shared" si="556"/>
        <v>0</v>
      </c>
      <c r="BK713" s="310">
        <f t="shared" si="557"/>
        <v>0</v>
      </c>
      <c r="BL713" s="317">
        <f t="shared" si="571"/>
        <v>0</v>
      </c>
      <c r="BM713" s="299">
        <f t="shared" si="571"/>
        <v>0</v>
      </c>
      <c r="BN713" s="299">
        <f t="shared" si="572"/>
        <v>0</v>
      </c>
      <c r="BO713" s="299">
        <f t="shared" si="571"/>
        <v>0</v>
      </c>
      <c r="BP713" s="299">
        <f t="shared" si="573"/>
        <v>0</v>
      </c>
      <c r="BQ713" s="299">
        <f t="shared" si="571"/>
        <v>0</v>
      </c>
      <c r="BR713" s="299">
        <f t="shared" si="574"/>
        <v>0</v>
      </c>
      <c r="BS713" s="299">
        <f t="shared" si="575"/>
        <v>0</v>
      </c>
      <c r="BT713" s="318">
        <f t="shared" si="575"/>
        <v>0</v>
      </c>
      <c r="BU713" s="450">
        <f t="shared" si="576"/>
        <v>0</v>
      </c>
      <c r="BV713" s="451">
        <f t="shared" si="577"/>
        <v>0</v>
      </c>
      <c r="BW713" s="451">
        <f t="shared" si="578"/>
        <v>0</v>
      </c>
      <c r="BX713" s="451">
        <f t="shared" si="579"/>
        <v>0</v>
      </c>
      <c r="BY713" s="451">
        <f t="shared" si="580"/>
        <v>0</v>
      </c>
      <c r="BZ713" s="451">
        <f t="shared" si="581"/>
        <v>0</v>
      </c>
      <c r="CA713" s="451">
        <f t="shared" si="582"/>
        <v>0</v>
      </c>
      <c r="CB713" s="451">
        <f t="shared" si="583"/>
        <v>0</v>
      </c>
      <c r="CC713" s="451">
        <f t="shared" si="584"/>
        <v>0</v>
      </c>
      <c r="CD713" s="452">
        <f t="shared" si="585"/>
        <v>0</v>
      </c>
      <c r="CE713" s="453">
        <f>IF($AF713="3/3",$R713*参照!$J$4,IF($AF713="2/3",$R713*参照!$J$5,IF($AF713="1/3",$R713*参照!$J$6,IF($AF713="1/4(多子)",$R713*参照!$J$4,IF($AF713="1/4(工･農)",$R713*参照!$J$7,IF($AF713="3/3(多子)",$R713*参照!$J$4,IF($AF713="2/3(多子)",$R713*参照!$J$4,IF($AF713="1/3(多子)",$R713*参照!$J$4,IF($AF713="多子世帯",$R713*参照!$J$4,)))))))))</f>
        <v>0</v>
      </c>
      <c r="CF713" s="454" t="b">
        <f>IF(AH713="3/3",$M713*参照!$I$4,IF(AH713="2/3",$M713*参照!$I$5,IF(AH713="1/3",$M713*参照!$I$6,IF(AH713="1/4(多子)",$M713*参照!$I$4,IF(AH713="1/4(工･農)",$M713*参照!$I$7,IF(AH713="3/3(多子)",$M713*参照!$I$4,IF(AH713="2/3(多子)",$M713*参照!$I$4,IF(AH713="1/3(多子)",$M713*参照!$I$4,IF(AH713="多子世帯",$M713*参照!$I$4,IF(AH713="対象外",0))))))))))</f>
        <v>0</v>
      </c>
      <c r="CG713" s="454" t="b">
        <f>IF(AI713="3/3",$M713*参照!$I$4,IF(AI713="2/3",$M713*参照!$I$5,IF(AI713="1/3",$M713*参照!$I$6,IF(AI713="1/4(多子)",$M713*参照!$I$4,IF(AI713="1/4(工･農)",$M713*参照!$I$7,IF(AI713="3/3(多子)",$M713*参照!$I$4,IF(AI713="2/3(多子)",$M713*参照!$I$4,IF(AI713="1/3(多子)",$M713*参照!$I$4,IF(AI713="多子世帯",$M713*参照!$I$4,IF(AI713="対象外",0))))))))))</f>
        <v>0</v>
      </c>
      <c r="CH713" s="454" t="b">
        <f>IF(AJ713="3/3",$M713*参照!$I$4,IF(AJ713="2/3",$M713*参照!$I$5,IF(AJ713="1/3",$M713*参照!$I$6,IF(AJ713="1/4(多子)",$M713*参照!$I$4,IF(AJ713="1/4(工･農)",$M713*参照!$I$7,IF(AJ713="3/3(多子)",$M713*参照!$I$4,IF(AJ713="2/3(多子)",$M713*参照!$I$4,IF(AJ713="1/3(多子)",$M713*参照!$I$4,IF(AJ713="多子世帯",$M713*参照!$I$4,IF(AJ713="対象外",0))))))))))</f>
        <v>0</v>
      </c>
      <c r="CI713" s="454" t="b">
        <f>IF(AK713="3/3",$M713*参照!$I$4,IF(AK713="2/3",$M713*参照!$I$5,IF(AK713="1/3",$M713*参照!$I$6,IF(AK713="1/4(多子)",$M713*参照!$I$4,IF(AK713="1/4(工･農)",$M713*参照!$I$7,IF(AK713="3/3(多子)",$M713*参照!$I$4,IF(AK713="2/3(多子)",$M713*参照!$I$4,IF(AK713="1/3(多子)",$M713*参照!$I$4,IF(AK713="多子世帯",$M713*参照!$I$4,IF(AK713="対象外",0))))))))))</f>
        <v>0</v>
      </c>
      <c r="CJ713" s="454" t="b">
        <f>IF(AL713="3/3",$M713*参照!$I$4,IF(AL713="2/3",$M713*参照!$I$5,IF(AL713="1/3",$M713*参照!$I$6,IF(AL713="1/4(多子)",$M713*参照!$I$4,IF(AL713="1/4(工･農)",$M713*参照!$I$7,IF(AL713="3/3(多子)",$M713*参照!$I$4,IF(AL713="2/3(多子)",$M713*参照!$I$4,IF(AL713="1/3(多子)",$M713*参照!$I$4,IF(AL713="多子世帯",$M713*参照!$I$4,IF(AL713="対象外",0))))))))))</f>
        <v>0</v>
      </c>
      <c r="CK713" s="454" t="b">
        <f>IF(AM713="3/3",$M713*参照!$I$4,IF(AM713="2/3",$M713*参照!$I$5,IF(AM713="1/3",$M713*参照!$I$6,IF(AM713="1/4(多子)",$M713*参照!$I$4,IF(AM713="1/4(工･農)",$M713*参照!$I$7,IF(AM713="3/3(多子)",$M713*参照!$I$4,IF(AM713="2/3(多子)",$M713*参照!$I$4,IF(AM713="1/3(多子)",$M713*参照!$I$4,IF(AM713="多子世帯",$M713*参照!$I$4,IF(AM713="対象外",0))))))))))</f>
        <v>0</v>
      </c>
      <c r="CL713" s="454" t="b">
        <f>IF(AN713="3/3",$M713*参照!$I$4,IF(AN713="2/3",$M713*参照!$I$5,IF(AN713="1/3",$M713*参照!$I$6,IF(AN713="1/4(多子)",$M713*参照!$I$4,IF(AN713="1/4(工･農)",$M713*参照!$I$7,IF(AN713="3/3(多子)",$M713*参照!$I$4,IF(AN713="2/3(多子)",$M713*参照!$I$4,IF(AN713="1/3(多子)",$M713*参照!$I$4,IF(AN713="多子世帯",$M713*参照!$I$4,IF(AN713="対象外",0))))))))))</f>
        <v>0</v>
      </c>
      <c r="CM713" s="454" t="b">
        <f>IF(AO713="3/3",$M713*参照!$I$4,IF(AO713="2/3",$M713*参照!$I$5,IF(AO713="1/3",$M713*参照!$I$6,IF(AO713="1/4(多子)",$M713*参照!$I$4,IF(AO713="1/4(工･農)",$M713*参照!$I$7,IF(AO713="3/3(多子)",$M713*参照!$I$4,IF(AO713="2/3(多子)",$M713*参照!$I$4,IF(AO713="1/3(多子)",$M713*参照!$I$4,IF(AO713="多子世帯",$M713*参照!$I$4,IF(AO713="対象外",0))))))))))</f>
        <v>0</v>
      </c>
      <c r="CN713" s="454" t="b">
        <f>IF(AP713="3/3",$M713*参照!$I$4,IF(AP713="2/3",$M713*参照!$I$5,IF(AP713="1/3",$M713*参照!$I$6,IF(AP713="1/4(多子)",$M713*参照!$I$4,IF(AP713="1/4(工･農)",$M713*参照!$I$7,IF(AP713="3/3(多子)",$M713*参照!$I$4,IF(AP713="2/3(多子)",$M713*参照!$I$4,IF(AP713="1/3(多子)",$M713*参照!$I$4,IF(AP713="多子世帯",$M713*参照!$I$4,IF(AP713="対象外",0))))))))))</f>
        <v>0</v>
      </c>
      <c r="CO713" s="454" t="b">
        <f>IF(AQ713="3/3",$M713*参照!$I$4,IF(AQ713="2/3",$M713*参照!$I$5,IF(AQ713="1/3",$M713*参照!$I$6,IF(AQ713="1/4(多子)",$M713*参照!$I$4,IF(AQ713="1/4(工･農)",$M713*参照!$I$7,IF(AQ713="3/3(多子)",$M713*参照!$I$4,IF(AQ713="2/3(多子)",$M713*参照!$I$4,IF(AQ713="1/3(多子)",$M713*参照!$I$4,IF(AQ713="多子世帯",$M713*参照!$I$4,IF(AQ713="対象外",0))))))))))</f>
        <v>0</v>
      </c>
      <c r="CP713" s="454" t="b">
        <f>IF(AR713="3/3",$M713*参照!$I$4,IF(AR713="2/3",$M713*参照!$I$5,IF(AR713="1/3",$M713*参照!$I$6,IF(AR713="1/4(多子)",$M713*参照!$I$4,IF(AR713="1/4(工･農)",$M713*参照!$I$7,IF(AR713="3/3(多子)",$M713*参照!$I$4,IF(AR713="2/3(多子)",$M713*参照!$I$4,IF(AR713="1/3(多子)",$M713*参照!$I$4,IF(AR713="多子世帯",$M713*参照!$I$4,IF(AR713="対象外",0))))))))))</f>
        <v>0</v>
      </c>
      <c r="CQ713" s="455" t="b">
        <f>IF(AS713="3/3",$M713*参照!$I$4,IF(AS713="2/3",$M713*参照!$I$5,IF(AS713="1/3",$M713*参照!$I$6,IF(AS713="1/4(多子)",$M713*参照!$I$4,IF(AS713="1/4(工･農)",$M713*参照!$I$7,IF(AS713="3/3(多子)",$M713*参照!$I$4,IF(AS713="2/3(多子)",$M713*参照!$I$4,IF(AS713="1/3(多子)",$M713*参照!$I$4,IF(AS713="多子世帯",$M713*参照!$I$4,IF(AS713="対象外",0))))))))))</f>
        <v>0</v>
      </c>
      <c r="CR713" s="456">
        <f t="shared" si="586"/>
        <v>0</v>
      </c>
      <c r="CS713" s="66"/>
      <c r="CT713" s="147"/>
      <c r="CU713" s="147"/>
      <c r="CV713" s="147"/>
      <c r="CW713" s="147"/>
      <c r="CX713" s="147"/>
      <c r="CY713" s="149"/>
      <c r="CZ713" s="100"/>
      <c r="DA713" s="147"/>
      <c r="DB713" s="147"/>
      <c r="DC713" s="147"/>
      <c r="DD713" s="147"/>
      <c r="DE713" s="147"/>
      <c r="DF713" s="148">
        <f t="shared" si="587"/>
        <v>0</v>
      </c>
      <c r="DG713" s="77">
        <f>IF(CD713=0,0,(ROUNDUP(O713*(BU713*参照!$C$5+BV713*参照!$C$6+BW713*参照!$C$7+BX713*参照!$C$8+BY713*参照!$C$9+BZ713*参照!$C$10+CA713*参照!$C$11+CB713*参照!$C$12+CC713*参照!$C$13)/CD713,-2)))</f>
        <v>0</v>
      </c>
      <c r="DH713" s="136" t="str">
        <f t="shared" si="558"/>
        <v>B</v>
      </c>
    </row>
    <row r="714" spans="1:112" ht="14.4">
      <c r="A714" s="138">
        <v>673</v>
      </c>
      <c r="B714" s="354"/>
      <c r="C714" s="355"/>
      <c r="D714" s="213"/>
      <c r="E714" s="213"/>
      <c r="F714" s="185"/>
      <c r="G714" s="213"/>
      <c r="H714" s="355"/>
      <c r="I714" s="237">
        <v>0</v>
      </c>
      <c r="J714" s="236">
        <f t="shared" si="559"/>
        <v>0</v>
      </c>
      <c r="K714" s="387">
        <f>IF(D714="昼間",参照!$E$4,IF(D714="夜間等",参照!$E$5,IF(D714="通信",参照!$E$6,0)))</f>
        <v>0</v>
      </c>
      <c r="L714" s="240">
        <f t="shared" si="560"/>
        <v>0</v>
      </c>
      <c r="M714" s="241">
        <f t="shared" si="561"/>
        <v>0</v>
      </c>
      <c r="N714" s="238"/>
      <c r="O714" s="238">
        <f t="shared" si="562"/>
        <v>0</v>
      </c>
      <c r="P714" s="389">
        <v>0</v>
      </c>
      <c r="Q714" s="392">
        <f>IF(D714="昼間",参照!$F$4,IF(D714="夜間等",参照!$F$5,IF(D714="通信",参照!$F$6,0)))</f>
        <v>0</v>
      </c>
      <c r="R714" s="240">
        <f t="shared" si="563"/>
        <v>0</v>
      </c>
      <c r="S714" s="214"/>
      <c r="T714" s="384">
        <f t="shared" si="564"/>
        <v>0</v>
      </c>
      <c r="U714" s="382">
        <f t="shared" si="565"/>
        <v>0</v>
      </c>
      <c r="V714" s="380">
        <f t="shared" si="566"/>
        <v>0</v>
      </c>
      <c r="W714" s="378">
        <f t="shared" si="567"/>
        <v>0</v>
      </c>
      <c r="X714" s="386" t="str">
        <f t="shared" si="537"/>
        <v>0</v>
      </c>
      <c r="Y714" s="379">
        <f t="shared" si="568"/>
        <v>0</v>
      </c>
      <c r="Z714" s="441"/>
      <c r="AA714" s="441"/>
      <c r="AB714" s="445">
        <f t="shared" si="569"/>
        <v>0</v>
      </c>
      <c r="AC714" s="356">
        <f t="shared" si="570"/>
        <v>0</v>
      </c>
      <c r="AD714" s="123">
        <f t="shared" si="538"/>
        <v>0</v>
      </c>
      <c r="AE714" s="123">
        <f t="shared" si="539"/>
        <v>0</v>
      </c>
      <c r="AF714" s="183"/>
      <c r="AG714" s="32"/>
      <c r="AH714" s="97"/>
      <c r="AI714" s="33"/>
      <c r="AJ714" s="97"/>
      <c r="AK714" s="33"/>
      <c r="AL714" s="97"/>
      <c r="AM714" s="98"/>
      <c r="AN714" s="99"/>
      <c r="AO714" s="147"/>
      <c r="AP714" s="147"/>
      <c r="AQ714" s="147"/>
      <c r="AR714" s="147"/>
      <c r="AS714" s="33"/>
      <c r="AT714" s="308">
        <f t="shared" si="540"/>
        <v>0</v>
      </c>
      <c r="AU714" s="295">
        <f t="shared" si="541"/>
        <v>0</v>
      </c>
      <c r="AV714" s="295">
        <f t="shared" si="542"/>
        <v>0</v>
      </c>
      <c r="AW714" s="295">
        <f t="shared" si="543"/>
        <v>0</v>
      </c>
      <c r="AX714" s="295">
        <f t="shared" si="544"/>
        <v>0</v>
      </c>
      <c r="AY714" s="295">
        <f t="shared" si="545"/>
        <v>0</v>
      </c>
      <c r="AZ714" s="295">
        <f t="shared" si="546"/>
        <v>0</v>
      </c>
      <c r="BA714" s="295">
        <f t="shared" si="547"/>
        <v>0</v>
      </c>
      <c r="BB714" s="310">
        <f t="shared" si="548"/>
        <v>0</v>
      </c>
      <c r="BC714" s="308">
        <f t="shared" si="549"/>
        <v>0</v>
      </c>
      <c r="BD714" s="308">
        <f t="shared" si="550"/>
        <v>0</v>
      </c>
      <c r="BE714" s="295">
        <f t="shared" si="551"/>
        <v>0</v>
      </c>
      <c r="BF714" s="308">
        <f t="shared" si="552"/>
        <v>0</v>
      </c>
      <c r="BG714" s="295">
        <f t="shared" si="553"/>
        <v>0</v>
      </c>
      <c r="BH714" s="308">
        <f t="shared" si="554"/>
        <v>0</v>
      </c>
      <c r="BI714" s="295">
        <f t="shared" si="555"/>
        <v>0</v>
      </c>
      <c r="BJ714" s="295">
        <f t="shared" si="556"/>
        <v>0</v>
      </c>
      <c r="BK714" s="310">
        <f t="shared" si="557"/>
        <v>0</v>
      </c>
      <c r="BL714" s="317">
        <f t="shared" si="571"/>
        <v>0</v>
      </c>
      <c r="BM714" s="299">
        <f t="shared" si="571"/>
        <v>0</v>
      </c>
      <c r="BN714" s="299">
        <f t="shared" si="572"/>
        <v>0</v>
      </c>
      <c r="BO714" s="299">
        <f t="shared" si="571"/>
        <v>0</v>
      </c>
      <c r="BP714" s="299">
        <f t="shared" si="573"/>
        <v>0</v>
      </c>
      <c r="BQ714" s="299">
        <f t="shared" si="571"/>
        <v>0</v>
      </c>
      <c r="BR714" s="299">
        <f t="shared" si="574"/>
        <v>0</v>
      </c>
      <c r="BS714" s="299">
        <f t="shared" si="575"/>
        <v>0</v>
      </c>
      <c r="BT714" s="318">
        <f t="shared" si="575"/>
        <v>0</v>
      </c>
      <c r="BU714" s="450">
        <f t="shared" si="576"/>
        <v>0</v>
      </c>
      <c r="BV714" s="451">
        <f t="shared" si="577"/>
        <v>0</v>
      </c>
      <c r="BW714" s="451">
        <f t="shared" si="578"/>
        <v>0</v>
      </c>
      <c r="BX714" s="451">
        <f t="shared" si="579"/>
        <v>0</v>
      </c>
      <c r="BY714" s="451">
        <f t="shared" si="580"/>
        <v>0</v>
      </c>
      <c r="BZ714" s="451">
        <f t="shared" si="581"/>
        <v>0</v>
      </c>
      <c r="CA714" s="451">
        <f t="shared" si="582"/>
        <v>0</v>
      </c>
      <c r="CB714" s="451">
        <f t="shared" si="583"/>
        <v>0</v>
      </c>
      <c r="CC714" s="451">
        <f t="shared" si="584"/>
        <v>0</v>
      </c>
      <c r="CD714" s="452">
        <f t="shared" si="585"/>
        <v>0</v>
      </c>
      <c r="CE714" s="453">
        <f>IF($AF714="3/3",$R714*参照!$J$4,IF($AF714="2/3",$R714*参照!$J$5,IF($AF714="1/3",$R714*参照!$J$6,IF($AF714="1/4(多子)",$R714*参照!$J$4,IF($AF714="1/4(工･農)",$R714*参照!$J$7,IF($AF714="3/3(多子)",$R714*参照!$J$4,IF($AF714="2/3(多子)",$R714*参照!$J$4,IF($AF714="1/3(多子)",$R714*参照!$J$4,IF($AF714="多子世帯",$R714*参照!$J$4,)))))))))</f>
        <v>0</v>
      </c>
      <c r="CF714" s="454" t="b">
        <f>IF(AH714="3/3",$M714*参照!$I$4,IF(AH714="2/3",$M714*参照!$I$5,IF(AH714="1/3",$M714*参照!$I$6,IF(AH714="1/4(多子)",$M714*参照!$I$4,IF(AH714="1/4(工･農)",$M714*参照!$I$7,IF(AH714="3/3(多子)",$M714*参照!$I$4,IF(AH714="2/3(多子)",$M714*参照!$I$4,IF(AH714="1/3(多子)",$M714*参照!$I$4,IF(AH714="多子世帯",$M714*参照!$I$4,IF(AH714="対象外",0))))))))))</f>
        <v>0</v>
      </c>
      <c r="CG714" s="454" t="b">
        <f>IF(AI714="3/3",$M714*参照!$I$4,IF(AI714="2/3",$M714*参照!$I$5,IF(AI714="1/3",$M714*参照!$I$6,IF(AI714="1/4(多子)",$M714*参照!$I$4,IF(AI714="1/4(工･農)",$M714*参照!$I$7,IF(AI714="3/3(多子)",$M714*参照!$I$4,IF(AI714="2/3(多子)",$M714*参照!$I$4,IF(AI714="1/3(多子)",$M714*参照!$I$4,IF(AI714="多子世帯",$M714*参照!$I$4,IF(AI714="対象外",0))))))))))</f>
        <v>0</v>
      </c>
      <c r="CH714" s="454" t="b">
        <f>IF(AJ714="3/3",$M714*参照!$I$4,IF(AJ714="2/3",$M714*参照!$I$5,IF(AJ714="1/3",$M714*参照!$I$6,IF(AJ714="1/4(多子)",$M714*参照!$I$4,IF(AJ714="1/4(工･農)",$M714*参照!$I$7,IF(AJ714="3/3(多子)",$M714*参照!$I$4,IF(AJ714="2/3(多子)",$M714*参照!$I$4,IF(AJ714="1/3(多子)",$M714*参照!$I$4,IF(AJ714="多子世帯",$M714*参照!$I$4,IF(AJ714="対象外",0))))))))))</f>
        <v>0</v>
      </c>
      <c r="CI714" s="454" t="b">
        <f>IF(AK714="3/3",$M714*参照!$I$4,IF(AK714="2/3",$M714*参照!$I$5,IF(AK714="1/3",$M714*参照!$I$6,IF(AK714="1/4(多子)",$M714*参照!$I$4,IF(AK714="1/4(工･農)",$M714*参照!$I$7,IF(AK714="3/3(多子)",$M714*参照!$I$4,IF(AK714="2/3(多子)",$M714*参照!$I$4,IF(AK714="1/3(多子)",$M714*参照!$I$4,IF(AK714="多子世帯",$M714*参照!$I$4,IF(AK714="対象外",0))))))))))</f>
        <v>0</v>
      </c>
      <c r="CJ714" s="454" t="b">
        <f>IF(AL714="3/3",$M714*参照!$I$4,IF(AL714="2/3",$M714*参照!$I$5,IF(AL714="1/3",$M714*参照!$I$6,IF(AL714="1/4(多子)",$M714*参照!$I$4,IF(AL714="1/4(工･農)",$M714*参照!$I$7,IF(AL714="3/3(多子)",$M714*参照!$I$4,IF(AL714="2/3(多子)",$M714*参照!$I$4,IF(AL714="1/3(多子)",$M714*参照!$I$4,IF(AL714="多子世帯",$M714*参照!$I$4,IF(AL714="対象外",0))))))))))</f>
        <v>0</v>
      </c>
      <c r="CK714" s="454" t="b">
        <f>IF(AM714="3/3",$M714*参照!$I$4,IF(AM714="2/3",$M714*参照!$I$5,IF(AM714="1/3",$M714*参照!$I$6,IF(AM714="1/4(多子)",$M714*参照!$I$4,IF(AM714="1/4(工･農)",$M714*参照!$I$7,IF(AM714="3/3(多子)",$M714*参照!$I$4,IF(AM714="2/3(多子)",$M714*参照!$I$4,IF(AM714="1/3(多子)",$M714*参照!$I$4,IF(AM714="多子世帯",$M714*参照!$I$4,IF(AM714="対象外",0))))))))))</f>
        <v>0</v>
      </c>
      <c r="CL714" s="454" t="b">
        <f>IF(AN714="3/3",$M714*参照!$I$4,IF(AN714="2/3",$M714*参照!$I$5,IF(AN714="1/3",$M714*参照!$I$6,IF(AN714="1/4(多子)",$M714*参照!$I$4,IF(AN714="1/4(工･農)",$M714*参照!$I$7,IF(AN714="3/3(多子)",$M714*参照!$I$4,IF(AN714="2/3(多子)",$M714*参照!$I$4,IF(AN714="1/3(多子)",$M714*参照!$I$4,IF(AN714="多子世帯",$M714*参照!$I$4,IF(AN714="対象外",0))))))))))</f>
        <v>0</v>
      </c>
      <c r="CM714" s="454" t="b">
        <f>IF(AO714="3/3",$M714*参照!$I$4,IF(AO714="2/3",$M714*参照!$I$5,IF(AO714="1/3",$M714*参照!$I$6,IF(AO714="1/4(多子)",$M714*参照!$I$4,IF(AO714="1/4(工･農)",$M714*参照!$I$7,IF(AO714="3/3(多子)",$M714*参照!$I$4,IF(AO714="2/3(多子)",$M714*参照!$I$4,IF(AO714="1/3(多子)",$M714*参照!$I$4,IF(AO714="多子世帯",$M714*参照!$I$4,IF(AO714="対象外",0))))))))))</f>
        <v>0</v>
      </c>
      <c r="CN714" s="454" t="b">
        <f>IF(AP714="3/3",$M714*参照!$I$4,IF(AP714="2/3",$M714*参照!$I$5,IF(AP714="1/3",$M714*参照!$I$6,IF(AP714="1/4(多子)",$M714*参照!$I$4,IF(AP714="1/4(工･農)",$M714*参照!$I$7,IF(AP714="3/3(多子)",$M714*参照!$I$4,IF(AP714="2/3(多子)",$M714*参照!$I$4,IF(AP714="1/3(多子)",$M714*参照!$I$4,IF(AP714="多子世帯",$M714*参照!$I$4,IF(AP714="対象外",0))))))))))</f>
        <v>0</v>
      </c>
      <c r="CO714" s="454" t="b">
        <f>IF(AQ714="3/3",$M714*参照!$I$4,IF(AQ714="2/3",$M714*参照!$I$5,IF(AQ714="1/3",$M714*参照!$I$6,IF(AQ714="1/4(多子)",$M714*参照!$I$4,IF(AQ714="1/4(工･農)",$M714*参照!$I$7,IF(AQ714="3/3(多子)",$M714*参照!$I$4,IF(AQ714="2/3(多子)",$M714*参照!$I$4,IF(AQ714="1/3(多子)",$M714*参照!$I$4,IF(AQ714="多子世帯",$M714*参照!$I$4,IF(AQ714="対象外",0))))))))))</f>
        <v>0</v>
      </c>
      <c r="CP714" s="454" t="b">
        <f>IF(AR714="3/3",$M714*参照!$I$4,IF(AR714="2/3",$M714*参照!$I$5,IF(AR714="1/3",$M714*参照!$I$6,IF(AR714="1/4(多子)",$M714*参照!$I$4,IF(AR714="1/4(工･農)",$M714*参照!$I$7,IF(AR714="3/3(多子)",$M714*参照!$I$4,IF(AR714="2/3(多子)",$M714*参照!$I$4,IF(AR714="1/3(多子)",$M714*参照!$I$4,IF(AR714="多子世帯",$M714*参照!$I$4,IF(AR714="対象外",0))))))))))</f>
        <v>0</v>
      </c>
      <c r="CQ714" s="455" t="b">
        <f>IF(AS714="3/3",$M714*参照!$I$4,IF(AS714="2/3",$M714*参照!$I$5,IF(AS714="1/3",$M714*参照!$I$6,IF(AS714="1/4(多子)",$M714*参照!$I$4,IF(AS714="1/4(工･農)",$M714*参照!$I$7,IF(AS714="3/3(多子)",$M714*参照!$I$4,IF(AS714="2/3(多子)",$M714*参照!$I$4,IF(AS714="1/3(多子)",$M714*参照!$I$4,IF(AS714="多子世帯",$M714*参照!$I$4,IF(AS714="対象外",0))))))))))</f>
        <v>0</v>
      </c>
      <c r="CR714" s="456">
        <f t="shared" si="586"/>
        <v>0</v>
      </c>
      <c r="CS714" s="66"/>
      <c r="CT714" s="147"/>
      <c r="CU714" s="147"/>
      <c r="CV714" s="147"/>
      <c r="CW714" s="147"/>
      <c r="CX714" s="147"/>
      <c r="CY714" s="149"/>
      <c r="CZ714" s="100"/>
      <c r="DA714" s="147"/>
      <c r="DB714" s="147"/>
      <c r="DC714" s="147"/>
      <c r="DD714" s="147"/>
      <c r="DE714" s="147"/>
      <c r="DF714" s="148">
        <f t="shared" si="587"/>
        <v>0</v>
      </c>
      <c r="DG714" s="77">
        <f>IF(CD714=0,0,(ROUNDUP(O714*(BU714*参照!$C$5+BV714*参照!$C$6+BW714*参照!$C$7+BX714*参照!$C$8+BY714*参照!$C$9+BZ714*参照!$C$10+CA714*参照!$C$11+CB714*参照!$C$12+CC714*参照!$C$13)/CD714,-2)))</f>
        <v>0</v>
      </c>
      <c r="DH714" s="136" t="str">
        <f t="shared" si="558"/>
        <v>B</v>
      </c>
    </row>
    <row r="715" spans="1:112" ht="14.4">
      <c r="A715" s="138">
        <v>674</v>
      </c>
      <c r="B715" s="354"/>
      <c r="C715" s="355"/>
      <c r="D715" s="213"/>
      <c r="E715" s="213"/>
      <c r="F715" s="185"/>
      <c r="G715" s="213"/>
      <c r="H715" s="355"/>
      <c r="I715" s="237">
        <v>0</v>
      </c>
      <c r="J715" s="236">
        <f t="shared" si="559"/>
        <v>0</v>
      </c>
      <c r="K715" s="387">
        <f>IF(D715="昼間",参照!$E$4,IF(D715="夜間等",参照!$E$5,IF(D715="通信",参照!$E$6,0)))</f>
        <v>0</v>
      </c>
      <c r="L715" s="240">
        <f t="shared" si="560"/>
        <v>0</v>
      </c>
      <c r="M715" s="241">
        <f t="shared" si="561"/>
        <v>0</v>
      </c>
      <c r="N715" s="238"/>
      <c r="O715" s="238">
        <f t="shared" si="562"/>
        <v>0</v>
      </c>
      <c r="P715" s="389">
        <v>0</v>
      </c>
      <c r="Q715" s="392">
        <f>IF(D715="昼間",参照!$F$4,IF(D715="夜間等",参照!$F$5,IF(D715="通信",参照!$F$6,0)))</f>
        <v>0</v>
      </c>
      <c r="R715" s="240">
        <f t="shared" si="563"/>
        <v>0</v>
      </c>
      <c r="S715" s="214"/>
      <c r="T715" s="384">
        <f t="shared" si="564"/>
        <v>0</v>
      </c>
      <c r="U715" s="382">
        <f t="shared" si="565"/>
        <v>0</v>
      </c>
      <c r="V715" s="380">
        <f t="shared" si="566"/>
        <v>0</v>
      </c>
      <c r="W715" s="378">
        <f t="shared" si="567"/>
        <v>0</v>
      </c>
      <c r="X715" s="386" t="str">
        <f t="shared" si="537"/>
        <v>0</v>
      </c>
      <c r="Y715" s="379">
        <f t="shared" si="568"/>
        <v>0</v>
      </c>
      <c r="Z715" s="441"/>
      <c r="AA715" s="441"/>
      <c r="AB715" s="445">
        <f t="shared" si="569"/>
        <v>0</v>
      </c>
      <c r="AC715" s="356">
        <f t="shared" si="570"/>
        <v>0</v>
      </c>
      <c r="AD715" s="123">
        <f t="shared" si="538"/>
        <v>0</v>
      </c>
      <c r="AE715" s="123">
        <f t="shared" si="539"/>
        <v>0</v>
      </c>
      <c r="AF715" s="183"/>
      <c r="AG715" s="32"/>
      <c r="AH715" s="97"/>
      <c r="AI715" s="33"/>
      <c r="AJ715" s="97"/>
      <c r="AK715" s="33"/>
      <c r="AL715" s="97"/>
      <c r="AM715" s="98"/>
      <c r="AN715" s="99"/>
      <c r="AO715" s="147"/>
      <c r="AP715" s="147"/>
      <c r="AQ715" s="147"/>
      <c r="AR715" s="147"/>
      <c r="AS715" s="33"/>
      <c r="AT715" s="308">
        <f t="shared" si="540"/>
        <v>0</v>
      </c>
      <c r="AU715" s="295">
        <f t="shared" si="541"/>
        <v>0</v>
      </c>
      <c r="AV715" s="295">
        <f t="shared" si="542"/>
        <v>0</v>
      </c>
      <c r="AW715" s="295">
        <f t="shared" si="543"/>
        <v>0</v>
      </c>
      <c r="AX715" s="295">
        <f t="shared" si="544"/>
        <v>0</v>
      </c>
      <c r="AY715" s="295">
        <f t="shared" si="545"/>
        <v>0</v>
      </c>
      <c r="AZ715" s="295">
        <f t="shared" si="546"/>
        <v>0</v>
      </c>
      <c r="BA715" s="295">
        <f t="shared" si="547"/>
        <v>0</v>
      </c>
      <c r="BB715" s="310">
        <f t="shared" si="548"/>
        <v>0</v>
      </c>
      <c r="BC715" s="308">
        <f t="shared" si="549"/>
        <v>0</v>
      </c>
      <c r="BD715" s="308">
        <f t="shared" si="550"/>
        <v>0</v>
      </c>
      <c r="BE715" s="295">
        <f t="shared" si="551"/>
        <v>0</v>
      </c>
      <c r="BF715" s="308">
        <f t="shared" si="552"/>
        <v>0</v>
      </c>
      <c r="BG715" s="295">
        <f t="shared" si="553"/>
        <v>0</v>
      </c>
      <c r="BH715" s="308">
        <f t="shared" si="554"/>
        <v>0</v>
      </c>
      <c r="BI715" s="295">
        <f t="shared" si="555"/>
        <v>0</v>
      </c>
      <c r="BJ715" s="295">
        <f t="shared" si="556"/>
        <v>0</v>
      </c>
      <c r="BK715" s="310">
        <f t="shared" si="557"/>
        <v>0</v>
      </c>
      <c r="BL715" s="317">
        <f t="shared" si="571"/>
        <v>0</v>
      </c>
      <c r="BM715" s="299">
        <f t="shared" si="571"/>
        <v>0</v>
      </c>
      <c r="BN715" s="299">
        <f t="shared" si="572"/>
        <v>0</v>
      </c>
      <c r="BO715" s="299">
        <f t="shared" si="571"/>
        <v>0</v>
      </c>
      <c r="BP715" s="299">
        <f t="shared" si="573"/>
        <v>0</v>
      </c>
      <c r="BQ715" s="299">
        <f t="shared" si="571"/>
        <v>0</v>
      </c>
      <c r="BR715" s="299">
        <f t="shared" si="574"/>
        <v>0</v>
      </c>
      <c r="BS715" s="299">
        <f t="shared" si="575"/>
        <v>0</v>
      </c>
      <c r="BT715" s="318">
        <f t="shared" si="575"/>
        <v>0</v>
      </c>
      <c r="BU715" s="450">
        <f t="shared" si="576"/>
        <v>0</v>
      </c>
      <c r="BV715" s="451">
        <f t="shared" si="577"/>
        <v>0</v>
      </c>
      <c r="BW715" s="451">
        <f t="shared" si="578"/>
        <v>0</v>
      </c>
      <c r="BX715" s="451">
        <f t="shared" si="579"/>
        <v>0</v>
      </c>
      <c r="BY715" s="451">
        <f t="shared" si="580"/>
        <v>0</v>
      </c>
      <c r="BZ715" s="451">
        <f t="shared" si="581"/>
        <v>0</v>
      </c>
      <c r="CA715" s="451">
        <f t="shared" si="582"/>
        <v>0</v>
      </c>
      <c r="CB715" s="451">
        <f t="shared" si="583"/>
        <v>0</v>
      </c>
      <c r="CC715" s="451">
        <f t="shared" si="584"/>
        <v>0</v>
      </c>
      <c r="CD715" s="452">
        <f t="shared" si="585"/>
        <v>0</v>
      </c>
      <c r="CE715" s="453">
        <f>IF($AF715="3/3",$R715*参照!$J$4,IF($AF715="2/3",$R715*参照!$J$5,IF($AF715="1/3",$R715*参照!$J$6,IF($AF715="1/4(多子)",$R715*参照!$J$4,IF($AF715="1/4(工･農)",$R715*参照!$J$7,IF($AF715="3/3(多子)",$R715*参照!$J$4,IF($AF715="2/3(多子)",$R715*参照!$J$4,IF($AF715="1/3(多子)",$R715*参照!$J$4,IF($AF715="多子世帯",$R715*参照!$J$4,)))))))))</f>
        <v>0</v>
      </c>
      <c r="CF715" s="454" t="b">
        <f>IF(AH715="3/3",$M715*参照!$I$4,IF(AH715="2/3",$M715*参照!$I$5,IF(AH715="1/3",$M715*参照!$I$6,IF(AH715="1/4(多子)",$M715*参照!$I$4,IF(AH715="1/4(工･農)",$M715*参照!$I$7,IF(AH715="3/3(多子)",$M715*参照!$I$4,IF(AH715="2/3(多子)",$M715*参照!$I$4,IF(AH715="1/3(多子)",$M715*参照!$I$4,IF(AH715="多子世帯",$M715*参照!$I$4,IF(AH715="対象外",0))))))))))</f>
        <v>0</v>
      </c>
      <c r="CG715" s="454" t="b">
        <f>IF(AI715="3/3",$M715*参照!$I$4,IF(AI715="2/3",$M715*参照!$I$5,IF(AI715="1/3",$M715*参照!$I$6,IF(AI715="1/4(多子)",$M715*参照!$I$4,IF(AI715="1/4(工･農)",$M715*参照!$I$7,IF(AI715="3/3(多子)",$M715*参照!$I$4,IF(AI715="2/3(多子)",$M715*参照!$I$4,IF(AI715="1/3(多子)",$M715*参照!$I$4,IF(AI715="多子世帯",$M715*参照!$I$4,IF(AI715="対象外",0))))))))))</f>
        <v>0</v>
      </c>
      <c r="CH715" s="454" t="b">
        <f>IF(AJ715="3/3",$M715*参照!$I$4,IF(AJ715="2/3",$M715*参照!$I$5,IF(AJ715="1/3",$M715*参照!$I$6,IF(AJ715="1/4(多子)",$M715*参照!$I$4,IF(AJ715="1/4(工･農)",$M715*参照!$I$7,IF(AJ715="3/3(多子)",$M715*参照!$I$4,IF(AJ715="2/3(多子)",$M715*参照!$I$4,IF(AJ715="1/3(多子)",$M715*参照!$I$4,IF(AJ715="多子世帯",$M715*参照!$I$4,IF(AJ715="対象外",0))))))))))</f>
        <v>0</v>
      </c>
      <c r="CI715" s="454" t="b">
        <f>IF(AK715="3/3",$M715*参照!$I$4,IF(AK715="2/3",$M715*参照!$I$5,IF(AK715="1/3",$M715*参照!$I$6,IF(AK715="1/4(多子)",$M715*参照!$I$4,IF(AK715="1/4(工･農)",$M715*参照!$I$7,IF(AK715="3/3(多子)",$M715*参照!$I$4,IF(AK715="2/3(多子)",$M715*参照!$I$4,IF(AK715="1/3(多子)",$M715*参照!$I$4,IF(AK715="多子世帯",$M715*参照!$I$4,IF(AK715="対象外",0))))))))))</f>
        <v>0</v>
      </c>
      <c r="CJ715" s="454" t="b">
        <f>IF(AL715="3/3",$M715*参照!$I$4,IF(AL715="2/3",$M715*参照!$I$5,IF(AL715="1/3",$M715*参照!$I$6,IF(AL715="1/4(多子)",$M715*参照!$I$4,IF(AL715="1/4(工･農)",$M715*参照!$I$7,IF(AL715="3/3(多子)",$M715*参照!$I$4,IF(AL715="2/3(多子)",$M715*参照!$I$4,IF(AL715="1/3(多子)",$M715*参照!$I$4,IF(AL715="多子世帯",$M715*参照!$I$4,IF(AL715="対象外",0))))))))))</f>
        <v>0</v>
      </c>
      <c r="CK715" s="454" t="b">
        <f>IF(AM715="3/3",$M715*参照!$I$4,IF(AM715="2/3",$M715*参照!$I$5,IF(AM715="1/3",$M715*参照!$I$6,IF(AM715="1/4(多子)",$M715*参照!$I$4,IF(AM715="1/4(工･農)",$M715*参照!$I$7,IF(AM715="3/3(多子)",$M715*参照!$I$4,IF(AM715="2/3(多子)",$M715*参照!$I$4,IF(AM715="1/3(多子)",$M715*参照!$I$4,IF(AM715="多子世帯",$M715*参照!$I$4,IF(AM715="対象外",0))))))))))</f>
        <v>0</v>
      </c>
      <c r="CL715" s="454" t="b">
        <f>IF(AN715="3/3",$M715*参照!$I$4,IF(AN715="2/3",$M715*参照!$I$5,IF(AN715="1/3",$M715*参照!$I$6,IF(AN715="1/4(多子)",$M715*参照!$I$4,IF(AN715="1/4(工･農)",$M715*参照!$I$7,IF(AN715="3/3(多子)",$M715*参照!$I$4,IF(AN715="2/3(多子)",$M715*参照!$I$4,IF(AN715="1/3(多子)",$M715*参照!$I$4,IF(AN715="多子世帯",$M715*参照!$I$4,IF(AN715="対象外",0))))))))))</f>
        <v>0</v>
      </c>
      <c r="CM715" s="454" t="b">
        <f>IF(AO715="3/3",$M715*参照!$I$4,IF(AO715="2/3",$M715*参照!$I$5,IF(AO715="1/3",$M715*参照!$I$6,IF(AO715="1/4(多子)",$M715*参照!$I$4,IF(AO715="1/4(工･農)",$M715*参照!$I$7,IF(AO715="3/3(多子)",$M715*参照!$I$4,IF(AO715="2/3(多子)",$M715*参照!$I$4,IF(AO715="1/3(多子)",$M715*参照!$I$4,IF(AO715="多子世帯",$M715*参照!$I$4,IF(AO715="対象外",0))))))))))</f>
        <v>0</v>
      </c>
      <c r="CN715" s="454" t="b">
        <f>IF(AP715="3/3",$M715*参照!$I$4,IF(AP715="2/3",$M715*参照!$I$5,IF(AP715="1/3",$M715*参照!$I$6,IF(AP715="1/4(多子)",$M715*参照!$I$4,IF(AP715="1/4(工･農)",$M715*参照!$I$7,IF(AP715="3/3(多子)",$M715*参照!$I$4,IF(AP715="2/3(多子)",$M715*参照!$I$4,IF(AP715="1/3(多子)",$M715*参照!$I$4,IF(AP715="多子世帯",$M715*参照!$I$4,IF(AP715="対象外",0))))))))))</f>
        <v>0</v>
      </c>
      <c r="CO715" s="454" t="b">
        <f>IF(AQ715="3/3",$M715*参照!$I$4,IF(AQ715="2/3",$M715*参照!$I$5,IF(AQ715="1/3",$M715*参照!$I$6,IF(AQ715="1/4(多子)",$M715*参照!$I$4,IF(AQ715="1/4(工･農)",$M715*参照!$I$7,IF(AQ715="3/3(多子)",$M715*参照!$I$4,IF(AQ715="2/3(多子)",$M715*参照!$I$4,IF(AQ715="1/3(多子)",$M715*参照!$I$4,IF(AQ715="多子世帯",$M715*参照!$I$4,IF(AQ715="対象外",0))))))))))</f>
        <v>0</v>
      </c>
      <c r="CP715" s="454" t="b">
        <f>IF(AR715="3/3",$M715*参照!$I$4,IF(AR715="2/3",$M715*参照!$I$5,IF(AR715="1/3",$M715*参照!$I$6,IF(AR715="1/4(多子)",$M715*参照!$I$4,IF(AR715="1/4(工･農)",$M715*参照!$I$7,IF(AR715="3/3(多子)",$M715*参照!$I$4,IF(AR715="2/3(多子)",$M715*参照!$I$4,IF(AR715="1/3(多子)",$M715*参照!$I$4,IF(AR715="多子世帯",$M715*参照!$I$4,IF(AR715="対象外",0))))))))))</f>
        <v>0</v>
      </c>
      <c r="CQ715" s="455" t="b">
        <f>IF(AS715="3/3",$M715*参照!$I$4,IF(AS715="2/3",$M715*参照!$I$5,IF(AS715="1/3",$M715*参照!$I$6,IF(AS715="1/4(多子)",$M715*参照!$I$4,IF(AS715="1/4(工･農)",$M715*参照!$I$7,IF(AS715="3/3(多子)",$M715*参照!$I$4,IF(AS715="2/3(多子)",$M715*参照!$I$4,IF(AS715="1/3(多子)",$M715*参照!$I$4,IF(AS715="多子世帯",$M715*参照!$I$4,IF(AS715="対象外",0))))))))))</f>
        <v>0</v>
      </c>
      <c r="CR715" s="456">
        <f t="shared" si="586"/>
        <v>0</v>
      </c>
      <c r="CS715" s="66"/>
      <c r="CT715" s="147"/>
      <c r="CU715" s="147"/>
      <c r="CV715" s="147"/>
      <c r="CW715" s="147"/>
      <c r="CX715" s="147"/>
      <c r="CY715" s="149"/>
      <c r="CZ715" s="100"/>
      <c r="DA715" s="147"/>
      <c r="DB715" s="147"/>
      <c r="DC715" s="147"/>
      <c r="DD715" s="147"/>
      <c r="DE715" s="147"/>
      <c r="DF715" s="148">
        <f t="shared" si="587"/>
        <v>0</v>
      </c>
      <c r="DG715" s="77">
        <f>IF(CD715=0,0,(ROUNDUP(O715*(BU715*参照!$C$5+BV715*参照!$C$6+BW715*参照!$C$7+BX715*参照!$C$8+BY715*参照!$C$9+BZ715*参照!$C$10+CA715*参照!$C$11+CB715*参照!$C$12+CC715*参照!$C$13)/CD715,-2)))</f>
        <v>0</v>
      </c>
      <c r="DH715" s="136" t="str">
        <f t="shared" si="558"/>
        <v>B</v>
      </c>
    </row>
    <row r="716" spans="1:112" ht="14.4">
      <c r="A716" s="138">
        <v>675</v>
      </c>
      <c r="B716" s="354"/>
      <c r="C716" s="355"/>
      <c r="D716" s="213"/>
      <c r="E716" s="213"/>
      <c r="F716" s="185"/>
      <c r="G716" s="213"/>
      <c r="H716" s="355"/>
      <c r="I716" s="237">
        <v>0</v>
      </c>
      <c r="J716" s="236">
        <f t="shared" si="559"/>
        <v>0</v>
      </c>
      <c r="K716" s="387">
        <f>IF(D716="昼間",参照!$E$4,IF(D716="夜間等",参照!$E$5,IF(D716="通信",参照!$E$6,0)))</f>
        <v>0</v>
      </c>
      <c r="L716" s="240">
        <f t="shared" si="560"/>
        <v>0</v>
      </c>
      <c r="M716" s="241">
        <f t="shared" si="561"/>
        <v>0</v>
      </c>
      <c r="N716" s="238"/>
      <c r="O716" s="238">
        <f t="shared" si="562"/>
        <v>0</v>
      </c>
      <c r="P716" s="389">
        <v>0</v>
      </c>
      <c r="Q716" s="392">
        <f>IF(D716="昼間",参照!$F$4,IF(D716="夜間等",参照!$F$5,IF(D716="通信",参照!$F$6,0)))</f>
        <v>0</v>
      </c>
      <c r="R716" s="240">
        <f t="shared" si="563"/>
        <v>0</v>
      </c>
      <c r="S716" s="214"/>
      <c r="T716" s="384">
        <f t="shared" si="564"/>
        <v>0</v>
      </c>
      <c r="U716" s="382">
        <f t="shared" si="565"/>
        <v>0</v>
      </c>
      <c r="V716" s="380">
        <f t="shared" si="566"/>
        <v>0</v>
      </c>
      <c r="W716" s="378">
        <f t="shared" si="567"/>
        <v>0</v>
      </c>
      <c r="X716" s="386" t="str">
        <f t="shared" si="537"/>
        <v>0</v>
      </c>
      <c r="Y716" s="379">
        <f t="shared" si="568"/>
        <v>0</v>
      </c>
      <c r="Z716" s="441"/>
      <c r="AA716" s="441"/>
      <c r="AB716" s="445">
        <f t="shared" si="569"/>
        <v>0</v>
      </c>
      <c r="AC716" s="356">
        <f t="shared" si="570"/>
        <v>0</v>
      </c>
      <c r="AD716" s="123">
        <f t="shared" si="538"/>
        <v>0</v>
      </c>
      <c r="AE716" s="123">
        <f t="shared" si="539"/>
        <v>0</v>
      </c>
      <c r="AF716" s="183"/>
      <c r="AG716" s="32"/>
      <c r="AH716" s="97"/>
      <c r="AI716" s="33"/>
      <c r="AJ716" s="97"/>
      <c r="AK716" s="33"/>
      <c r="AL716" s="97"/>
      <c r="AM716" s="98"/>
      <c r="AN716" s="99"/>
      <c r="AO716" s="147"/>
      <c r="AP716" s="147"/>
      <c r="AQ716" s="147"/>
      <c r="AR716" s="147"/>
      <c r="AS716" s="33"/>
      <c r="AT716" s="308">
        <f t="shared" si="540"/>
        <v>0</v>
      </c>
      <c r="AU716" s="295">
        <f t="shared" si="541"/>
        <v>0</v>
      </c>
      <c r="AV716" s="295">
        <f t="shared" si="542"/>
        <v>0</v>
      </c>
      <c r="AW716" s="295">
        <f t="shared" si="543"/>
        <v>0</v>
      </c>
      <c r="AX716" s="295">
        <f t="shared" si="544"/>
        <v>0</v>
      </c>
      <c r="AY716" s="295">
        <f t="shared" si="545"/>
        <v>0</v>
      </c>
      <c r="AZ716" s="295">
        <f t="shared" si="546"/>
        <v>0</v>
      </c>
      <c r="BA716" s="295">
        <f t="shared" si="547"/>
        <v>0</v>
      </c>
      <c r="BB716" s="310">
        <f t="shared" si="548"/>
        <v>0</v>
      </c>
      <c r="BC716" s="308">
        <f t="shared" si="549"/>
        <v>0</v>
      </c>
      <c r="BD716" s="308">
        <f t="shared" si="550"/>
        <v>0</v>
      </c>
      <c r="BE716" s="295">
        <f t="shared" si="551"/>
        <v>0</v>
      </c>
      <c r="BF716" s="308">
        <f t="shared" si="552"/>
        <v>0</v>
      </c>
      <c r="BG716" s="295">
        <f t="shared" si="553"/>
        <v>0</v>
      </c>
      <c r="BH716" s="308">
        <f t="shared" si="554"/>
        <v>0</v>
      </c>
      <c r="BI716" s="295">
        <f t="shared" si="555"/>
        <v>0</v>
      </c>
      <c r="BJ716" s="295">
        <f t="shared" si="556"/>
        <v>0</v>
      </c>
      <c r="BK716" s="310">
        <f t="shared" si="557"/>
        <v>0</v>
      </c>
      <c r="BL716" s="317">
        <f t="shared" si="571"/>
        <v>0</v>
      </c>
      <c r="BM716" s="299">
        <f t="shared" si="571"/>
        <v>0</v>
      </c>
      <c r="BN716" s="299">
        <f t="shared" si="572"/>
        <v>0</v>
      </c>
      <c r="BO716" s="299">
        <f t="shared" si="571"/>
        <v>0</v>
      </c>
      <c r="BP716" s="299">
        <f t="shared" si="573"/>
        <v>0</v>
      </c>
      <c r="BQ716" s="299">
        <f t="shared" si="571"/>
        <v>0</v>
      </c>
      <c r="BR716" s="299">
        <f t="shared" si="574"/>
        <v>0</v>
      </c>
      <c r="BS716" s="299">
        <f t="shared" si="575"/>
        <v>0</v>
      </c>
      <c r="BT716" s="318">
        <f t="shared" si="575"/>
        <v>0</v>
      </c>
      <c r="BU716" s="450">
        <f t="shared" si="576"/>
        <v>0</v>
      </c>
      <c r="BV716" s="451">
        <f t="shared" si="577"/>
        <v>0</v>
      </c>
      <c r="BW716" s="451">
        <f t="shared" si="578"/>
        <v>0</v>
      </c>
      <c r="BX716" s="451">
        <f t="shared" si="579"/>
        <v>0</v>
      </c>
      <c r="BY716" s="451">
        <f t="shared" si="580"/>
        <v>0</v>
      </c>
      <c r="BZ716" s="451">
        <f t="shared" si="581"/>
        <v>0</v>
      </c>
      <c r="CA716" s="451">
        <f t="shared" si="582"/>
        <v>0</v>
      </c>
      <c r="CB716" s="451">
        <f t="shared" si="583"/>
        <v>0</v>
      </c>
      <c r="CC716" s="451">
        <f t="shared" si="584"/>
        <v>0</v>
      </c>
      <c r="CD716" s="452">
        <f t="shared" si="585"/>
        <v>0</v>
      </c>
      <c r="CE716" s="453">
        <f>IF($AF716="3/3",$R716*参照!$J$4,IF($AF716="2/3",$R716*参照!$J$5,IF($AF716="1/3",$R716*参照!$J$6,IF($AF716="1/4(多子)",$R716*参照!$J$4,IF($AF716="1/4(工･農)",$R716*参照!$J$7,IF($AF716="3/3(多子)",$R716*参照!$J$4,IF($AF716="2/3(多子)",$R716*参照!$J$4,IF($AF716="1/3(多子)",$R716*参照!$J$4,IF($AF716="多子世帯",$R716*参照!$J$4,)))))))))</f>
        <v>0</v>
      </c>
      <c r="CF716" s="454" t="b">
        <f>IF(AH716="3/3",$M716*参照!$I$4,IF(AH716="2/3",$M716*参照!$I$5,IF(AH716="1/3",$M716*参照!$I$6,IF(AH716="1/4(多子)",$M716*参照!$I$4,IF(AH716="1/4(工･農)",$M716*参照!$I$7,IF(AH716="3/3(多子)",$M716*参照!$I$4,IF(AH716="2/3(多子)",$M716*参照!$I$4,IF(AH716="1/3(多子)",$M716*参照!$I$4,IF(AH716="多子世帯",$M716*参照!$I$4,IF(AH716="対象外",0))))))))))</f>
        <v>0</v>
      </c>
      <c r="CG716" s="454" t="b">
        <f>IF(AI716="3/3",$M716*参照!$I$4,IF(AI716="2/3",$M716*参照!$I$5,IF(AI716="1/3",$M716*参照!$I$6,IF(AI716="1/4(多子)",$M716*参照!$I$4,IF(AI716="1/4(工･農)",$M716*参照!$I$7,IF(AI716="3/3(多子)",$M716*参照!$I$4,IF(AI716="2/3(多子)",$M716*参照!$I$4,IF(AI716="1/3(多子)",$M716*参照!$I$4,IF(AI716="多子世帯",$M716*参照!$I$4,IF(AI716="対象外",0))))))))))</f>
        <v>0</v>
      </c>
      <c r="CH716" s="454" t="b">
        <f>IF(AJ716="3/3",$M716*参照!$I$4,IF(AJ716="2/3",$M716*参照!$I$5,IF(AJ716="1/3",$M716*参照!$I$6,IF(AJ716="1/4(多子)",$M716*参照!$I$4,IF(AJ716="1/4(工･農)",$M716*参照!$I$7,IF(AJ716="3/3(多子)",$M716*参照!$I$4,IF(AJ716="2/3(多子)",$M716*参照!$I$4,IF(AJ716="1/3(多子)",$M716*参照!$I$4,IF(AJ716="多子世帯",$M716*参照!$I$4,IF(AJ716="対象外",0))))))))))</f>
        <v>0</v>
      </c>
      <c r="CI716" s="454" t="b">
        <f>IF(AK716="3/3",$M716*参照!$I$4,IF(AK716="2/3",$M716*参照!$I$5,IF(AK716="1/3",$M716*参照!$I$6,IF(AK716="1/4(多子)",$M716*参照!$I$4,IF(AK716="1/4(工･農)",$M716*参照!$I$7,IF(AK716="3/3(多子)",$M716*参照!$I$4,IF(AK716="2/3(多子)",$M716*参照!$I$4,IF(AK716="1/3(多子)",$M716*参照!$I$4,IF(AK716="多子世帯",$M716*参照!$I$4,IF(AK716="対象外",0))))))))))</f>
        <v>0</v>
      </c>
      <c r="CJ716" s="454" t="b">
        <f>IF(AL716="3/3",$M716*参照!$I$4,IF(AL716="2/3",$M716*参照!$I$5,IF(AL716="1/3",$M716*参照!$I$6,IF(AL716="1/4(多子)",$M716*参照!$I$4,IF(AL716="1/4(工･農)",$M716*参照!$I$7,IF(AL716="3/3(多子)",$M716*参照!$I$4,IF(AL716="2/3(多子)",$M716*参照!$I$4,IF(AL716="1/3(多子)",$M716*参照!$I$4,IF(AL716="多子世帯",$M716*参照!$I$4,IF(AL716="対象外",0))))))))))</f>
        <v>0</v>
      </c>
      <c r="CK716" s="454" t="b">
        <f>IF(AM716="3/3",$M716*参照!$I$4,IF(AM716="2/3",$M716*参照!$I$5,IF(AM716="1/3",$M716*参照!$I$6,IF(AM716="1/4(多子)",$M716*参照!$I$4,IF(AM716="1/4(工･農)",$M716*参照!$I$7,IF(AM716="3/3(多子)",$M716*参照!$I$4,IF(AM716="2/3(多子)",$M716*参照!$I$4,IF(AM716="1/3(多子)",$M716*参照!$I$4,IF(AM716="多子世帯",$M716*参照!$I$4,IF(AM716="対象外",0))))))))))</f>
        <v>0</v>
      </c>
      <c r="CL716" s="454" t="b">
        <f>IF(AN716="3/3",$M716*参照!$I$4,IF(AN716="2/3",$M716*参照!$I$5,IF(AN716="1/3",$M716*参照!$I$6,IF(AN716="1/4(多子)",$M716*参照!$I$4,IF(AN716="1/4(工･農)",$M716*参照!$I$7,IF(AN716="3/3(多子)",$M716*参照!$I$4,IF(AN716="2/3(多子)",$M716*参照!$I$4,IF(AN716="1/3(多子)",$M716*参照!$I$4,IF(AN716="多子世帯",$M716*参照!$I$4,IF(AN716="対象外",0))))))))))</f>
        <v>0</v>
      </c>
      <c r="CM716" s="454" t="b">
        <f>IF(AO716="3/3",$M716*参照!$I$4,IF(AO716="2/3",$M716*参照!$I$5,IF(AO716="1/3",$M716*参照!$I$6,IF(AO716="1/4(多子)",$M716*参照!$I$4,IF(AO716="1/4(工･農)",$M716*参照!$I$7,IF(AO716="3/3(多子)",$M716*参照!$I$4,IF(AO716="2/3(多子)",$M716*参照!$I$4,IF(AO716="1/3(多子)",$M716*参照!$I$4,IF(AO716="多子世帯",$M716*参照!$I$4,IF(AO716="対象外",0))))))))))</f>
        <v>0</v>
      </c>
      <c r="CN716" s="454" t="b">
        <f>IF(AP716="3/3",$M716*参照!$I$4,IF(AP716="2/3",$M716*参照!$I$5,IF(AP716="1/3",$M716*参照!$I$6,IF(AP716="1/4(多子)",$M716*参照!$I$4,IF(AP716="1/4(工･農)",$M716*参照!$I$7,IF(AP716="3/3(多子)",$M716*参照!$I$4,IF(AP716="2/3(多子)",$M716*参照!$I$4,IF(AP716="1/3(多子)",$M716*参照!$I$4,IF(AP716="多子世帯",$M716*参照!$I$4,IF(AP716="対象外",0))))))))))</f>
        <v>0</v>
      </c>
      <c r="CO716" s="454" t="b">
        <f>IF(AQ716="3/3",$M716*参照!$I$4,IF(AQ716="2/3",$M716*参照!$I$5,IF(AQ716="1/3",$M716*参照!$I$6,IF(AQ716="1/4(多子)",$M716*参照!$I$4,IF(AQ716="1/4(工･農)",$M716*参照!$I$7,IF(AQ716="3/3(多子)",$M716*参照!$I$4,IF(AQ716="2/3(多子)",$M716*参照!$I$4,IF(AQ716="1/3(多子)",$M716*参照!$I$4,IF(AQ716="多子世帯",$M716*参照!$I$4,IF(AQ716="対象外",0))))))))))</f>
        <v>0</v>
      </c>
      <c r="CP716" s="454" t="b">
        <f>IF(AR716="3/3",$M716*参照!$I$4,IF(AR716="2/3",$M716*参照!$I$5,IF(AR716="1/3",$M716*参照!$I$6,IF(AR716="1/4(多子)",$M716*参照!$I$4,IF(AR716="1/4(工･農)",$M716*参照!$I$7,IF(AR716="3/3(多子)",$M716*参照!$I$4,IF(AR716="2/3(多子)",$M716*参照!$I$4,IF(AR716="1/3(多子)",$M716*参照!$I$4,IF(AR716="多子世帯",$M716*参照!$I$4,IF(AR716="対象外",0))))))))))</f>
        <v>0</v>
      </c>
      <c r="CQ716" s="455" t="b">
        <f>IF(AS716="3/3",$M716*参照!$I$4,IF(AS716="2/3",$M716*参照!$I$5,IF(AS716="1/3",$M716*参照!$I$6,IF(AS716="1/4(多子)",$M716*参照!$I$4,IF(AS716="1/4(工･農)",$M716*参照!$I$7,IF(AS716="3/3(多子)",$M716*参照!$I$4,IF(AS716="2/3(多子)",$M716*参照!$I$4,IF(AS716="1/3(多子)",$M716*参照!$I$4,IF(AS716="多子世帯",$M716*参照!$I$4,IF(AS716="対象外",0))))))))))</f>
        <v>0</v>
      </c>
      <c r="CR716" s="456">
        <f t="shared" si="586"/>
        <v>0</v>
      </c>
      <c r="CS716" s="66"/>
      <c r="CT716" s="147"/>
      <c r="CU716" s="147"/>
      <c r="CV716" s="147"/>
      <c r="CW716" s="147"/>
      <c r="CX716" s="147"/>
      <c r="CY716" s="149"/>
      <c r="CZ716" s="100"/>
      <c r="DA716" s="147"/>
      <c r="DB716" s="147"/>
      <c r="DC716" s="147"/>
      <c r="DD716" s="147"/>
      <c r="DE716" s="147"/>
      <c r="DF716" s="148">
        <f t="shared" si="587"/>
        <v>0</v>
      </c>
      <c r="DG716" s="77">
        <f>IF(CD716=0,0,(ROUNDUP(O716*(BU716*参照!$C$5+BV716*参照!$C$6+BW716*参照!$C$7+BX716*参照!$C$8+BY716*参照!$C$9+BZ716*参照!$C$10+CA716*参照!$C$11+CB716*参照!$C$12+CC716*参照!$C$13)/CD716,-2)))</f>
        <v>0</v>
      </c>
      <c r="DH716" s="136" t="str">
        <f t="shared" si="558"/>
        <v>B</v>
      </c>
    </row>
    <row r="717" spans="1:112" ht="14.4">
      <c r="A717" s="138">
        <v>676</v>
      </c>
      <c r="B717" s="354"/>
      <c r="C717" s="355"/>
      <c r="D717" s="213"/>
      <c r="E717" s="213"/>
      <c r="F717" s="185"/>
      <c r="G717" s="213"/>
      <c r="H717" s="355"/>
      <c r="I717" s="237">
        <v>0</v>
      </c>
      <c r="J717" s="236">
        <f t="shared" si="559"/>
        <v>0</v>
      </c>
      <c r="K717" s="387">
        <f>IF(D717="昼間",参照!$E$4,IF(D717="夜間等",参照!$E$5,IF(D717="通信",参照!$E$6,0)))</f>
        <v>0</v>
      </c>
      <c r="L717" s="240">
        <f t="shared" si="560"/>
        <v>0</v>
      </c>
      <c r="M717" s="241">
        <f t="shared" si="561"/>
        <v>0</v>
      </c>
      <c r="N717" s="238"/>
      <c r="O717" s="238">
        <f t="shared" si="562"/>
        <v>0</v>
      </c>
      <c r="P717" s="389">
        <v>0</v>
      </c>
      <c r="Q717" s="392">
        <f>IF(D717="昼間",参照!$F$4,IF(D717="夜間等",参照!$F$5,IF(D717="通信",参照!$F$6,0)))</f>
        <v>0</v>
      </c>
      <c r="R717" s="240">
        <f t="shared" si="563"/>
        <v>0</v>
      </c>
      <c r="S717" s="214"/>
      <c r="T717" s="384">
        <f t="shared" si="564"/>
        <v>0</v>
      </c>
      <c r="U717" s="382">
        <f t="shared" si="565"/>
        <v>0</v>
      </c>
      <c r="V717" s="380">
        <f t="shared" si="566"/>
        <v>0</v>
      </c>
      <c r="W717" s="378">
        <f t="shared" si="567"/>
        <v>0</v>
      </c>
      <c r="X717" s="386" t="str">
        <f t="shared" si="537"/>
        <v>0</v>
      </c>
      <c r="Y717" s="379">
        <f t="shared" si="568"/>
        <v>0</v>
      </c>
      <c r="Z717" s="441"/>
      <c r="AA717" s="441"/>
      <c r="AB717" s="445">
        <f t="shared" si="569"/>
        <v>0</v>
      </c>
      <c r="AC717" s="356">
        <f t="shared" si="570"/>
        <v>0</v>
      </c>
      <c r="AD717" s="123">
        <f t="shared" si="538"/>
        <v>0</v>
      </c>
      <c r="AE717" s="123">
        <f t="shared" si="539"/>
        <v>0</v>
      </c>
      <c r="AF717" s="183"/>
      <c r="AG717" s="32"/>
      <c r="AH717" s="97"/>
      <c r="AI717" s="33"/>
      <c r="AJ717" s="97"/>
      <c r="AK717" s="33"/>
      <c r="AL717" s="97"/>
      <c r="AM717" s="98"/>
      <c r="AN717" s="99"/>
      <c r="AO717" s="147"/>
      <c r="AP717" s="147"/>
      <c r="AQ717" s="147"/>
      <c r="AR717" s="147"/>
      <c r="AS717" s="33"/>
      <c r="AT717" s="308">
        <f t="shared" si="540"/>
        <v>0</v>
      </c>
      <c r="AU717" s="295">
        <f t="shared" si="541"/>
        <v>0</v>
      </c>
      <c r="AV717" s="295">
        <f t="shared" si="542"/>
        <v>0</v>
      </c>
      <c r="AW717" s="295">
        <f t="shared" si="543"/>
        <v>0</v>
      </c>
      <c r="AX717" s="295">
        <f t="shared" si="544"/>
        <v>0</v>
      </c>
      <c r="AY717" s="295">
        <f t="shared" si="545"/>
        <v>0</v>
      </c>
      <c r="AZ717" s="295">
        <f t="shared" si="546"/>
        <v>0</v>
      </c>
      <c r="BA717" s="295">
        <f t="shared" si="547"/>
        <v>0</v>
      </c>
      <c r="BB717" s="310">
        <f t="shared" si="548"/>
        <v>0</v>
      </c>
      <c r="BC717" s="308">
        <f t="shared" si="549"/>
        <v>0</v>
      </c>
      <c r="BD717" s="308">
        <f t="shared" si="550"/>
        <v>0</v>
      </c>
      <c r="BE717" s="295">
        <f t="shared" si="551"/>
        <v>0</v>
      </c>
      <c r="BF717" s="308">
        <f t="shared" si="552"/>
        <v>0</v>
      </c>
      <c r="BG717" s="295">
        <f t="shared" si="553"/>
        <v>0</v>
      </c>
      <c r="BH717" s="308">
        <f t="shared" si="554"/>
        <v>0</v>
      </c>
      <c r="BI717" s="295">
        <f t="shared" si="555"/>
        <v>0</v>
      </c>
      <c r="BJ717" s="295">
        <f t="shared" si="556"/>
        <v>0</v>
      </c>
      <c r="BK717" s="310">
        <f t="shared" si="557"/>
        <v>0</v>
      </c>
      <c r="BL717" s="317">
        <f t="shared" si="571"/>
        <v>0</v>
      </c>
      <c r="BM717" s="299">
        <f t="shared" si="571"/>
        <v>0</v>
      </c>
      <c r="BN717" s="299">
        <f t="shared" si="572"/>
        <v>0</v>
      </c>
      <c r="BO717" s="299">
        <f t="shared" si="571"/>
        <v>0</v>
      </c>
      <c r="BP717" s="299">
        <f t="shared" si="573"/>
        <v>0</v>
      </c>
      <c r="BQ717" s="299">
        <f t="shared" si="571"/>
        <v>0</v>
      </c>
      <c r="BR717" s="299">
        <f t="shared" si="574"/>
        <v>0</v>
      </c>
      <c r="BS717" s="299">
        <f t="shared" si="575"/>
        <v>0</v>
      </c>
      <c r="BT717" s="318">
        <f t="shared" si="575"/>
        <v>0</v>
      </c>
      <c r="BU717" s="450">
        <f t="shared" si="576"/>
        <v>0</v>
      </c>
      <c r="BV717" s="451">
        <f t="shared" si="577"/>
        <v>0</v>
      </c>
      <c r="BW717" s="451">
        <f t="shared" si="578"/>
        <v>0</v>
      </c>
      <c r="BX717" s="451">
        <f t="shared" si="579"/>
        <v>0</v>
      </c>
      <c r="BY717" s="451">
        <f t="shared" si="580"/>
        <v>0</v>
      </c>
      <c r="BZ717" s="451">
        <f t="shared" si="581"/>
        <v>0</v>
      </c>
      <c r="CA717" s="451">
        <f t="shared" si="582"/>
        <v>0</v>
      </c>
      <c r="CB717" s="451">
        <f t="shared" si="583"/>
        <v>0</v>
      </c>
      <c r="CC717" s="451">
        <f t="shared" si="584"/>
        <v>0</v>
      </c>
      <c r="CD717" s="452">
        <f t="shared" si="585"/>
        <v>0</v>
      </c>
      <c r="CE717" s="453">
        <f>IF($AF717="3/3",$R717*参照!$J$4,IF($AF717="2/3",$R717*参照!$J$5,IF($AF717="1/3",$R717*参照!$J$6,IF($AF717="1/4(多子)",$R717*参照!$J$4,IF($AF717="1/4(工･農)",$R717*参照!$J$7,IF($AF717="3/3(多子)",$R717*参照!$J$4,IF($AF717="2/3(多子)",$R717*参照!$J$4,IF($AF717="1/3(多子)",$R717*参照!$J$4,IF($AF717="多子世帯",$R717*参照!$J$4,)))))))))</f>
        <v>0</v>
      </c>
      <c r="CF717" s="454" t="b">
        <f>IF(AH717="3/3",$M717*参照!$I$4,IF(AH717="2/3",$M717*参照!$I$5,IF(AH717="1/3",$M717*参照!$I$6,IF(AH717="1/4(多子)",$M717*参照!$I$4,IF(AH717="1/4(工･農)",$M717*参照!$I$7,IF(AH717="3/3(多子)",$M717*参照!$I$4,IF(AH717="2/3(多子)",$M717*参照!$I$4,IF(AH717="1/3(多子)",$M717*参照!$I$4,IF(AH717="多子世帯",$M717*参照!$I$4,IF(AH717="対象外",0))))))))))</f>
        <v>0</v>
      </c>
      <c r="CG717" s="454" t="b">
        <f>IF(AI717="3/3",$M717*参照!$I$4,IF(AI717="2/3",$M717*参照!$I$5,IF(AI717="1/3",$M717*参照!$I$6,IF(AI717="1/4(多子)",$M717*参照!$I$4,IF(AI717="1/4(工･農)",$M717*参照!$I$7,IF(AI717="3/3(多子)",$M717*参照!$I$4,IF(AI717="2/3(多子)",$M717*参照!$I$4,IF(AI717="1/3(多子)",$M717*参照!$I$4,IF(AI717="多子世帯",$M717*参照!$I$4,IF(AI717="対象外",0))))))))))</f>
        <v>0</v>
      </c>
      <c r="CH717" s="454" t="b">
        <f>IF(AJ717="3/3",$M717*参照!$I$4,IF(AJ717="2/3",$M717*参照!$I$5,IF(AJ717="1/3",$M717*参照!$I$6,IF(AJ717="1/4(多子)",$M717*参照!$I$4,IF(AJ717="1/4(工･農)",$M717*参照!$I$7,IF(AJ717="3/3(多子)",$M717*参照!$I$4,IF(AJ717="2/3(多子)",$M717*参照!$I$4,IF(AJ717="1/3(多子)",$M717*参照!$I$4,IF(AJ717="多子世帯",$M717*参照!$I$4,IF(AJ717="対象外",0))))))))))</f>
        <v>0</v>
      </c>
      <c r="CI717" s="454" t="b">
        <f>IF(AK717="3/3",$M717*参照!$I$4,IF(AK717="2/3",$M717*参照!$I$5,IF(AK717="1/3",$M717*参照!$I$6,IF(AK717="1/4(多子)",$M717*参照!$I$4,IF(AK717="1/4(工･農)",$M717*参照!$I$7,IF(AK717="3/3(多子)",$M717*参照!$I$4,IF(AK717="2/3(多子)",$M717*参照!$I$4,IF(AK717="1/3(多子)",$M717*参照!$I$4,IF(AK717="多子世帯",$M717*参照!$I$4,IF(AK717="対象外",0))))))))))</f>
        <v>0</v>
      </c>
      <c r="CJ717" s="454" t="b">
        <f>IF(AL717="3/3",$M717*参照!$I$4,IF(AL717="2/3",$M717*参照!$I$5,IF(AL717="1/3",$M717*参照!$I$6,IF(AL717="1/4(多子)",$M717*参照!$I$4,IF(AL717="1/4(工･農)",$M717*参照!$I$7,IF(AL717="3/3(多子)",$M717*参照!$I$4,IF(AL717="2/3(多子)",$M717*参照!$I$4,IF(AL717="1/3(多子)",$M717*参照!$I$4,IF(AL717="多子世帯",$M717*参照!$I$4,IF(AL717="対象外",0))))))))))</f>
        <v>0</v>
      </c>
      <c r="CK717" s="454" t="b">
        <f>IF(AM717="3/3",$M717*参照!$I$4,IF(AM717="2/3",$M717*参照!$I$5,IF(AM717="1/3",$M717*参照!$I$6,IF(AM717="1/4(多子)",$M717*参照!$I$4,IF(AM717="1/4(工･農)",$M717*参照!$I$7,IF(AM717="3/3(多子)",$M717*参照!$I$4,IF(AM717="2/3(多子)",$M717*参照!$I$4,IF(AM717="1/3(多子)",$M717*参照!$I$4,IF(AM717="多子世帯",$M717*参照!$I$4,IF(AM717="対象外",0))))))))))</f>
        <v>0</v>
      </c>
      <c r="CL717" s="454" t="b">
        <f>IF(AN717="3/3",$M717*参照!$I$4,IF(AN717="2/3",$M717*参照!$I$5,IF(AN717="1/3",$M717*参照!$I$6,IF(AN717="1/4(多子)",$M717*参照!$I$4,IF(AN717="1/4(工･農)",$M717*参照!$I$7,IF(AN717="3/3(多子)",$M717*参照!$I$4,IF(AN717="2/3(多子)",$M717*参照!$I$4,IF(AN717="1/3(多子)",$M717*参照!$I$4,IF(AN717="多子世帯",$M717*参照!$I$4,IF(AN717="対象外",0))))))))))</f>
        <v>0</v>
      </c>
      <c r="CM717" s="454" t="b">
        <f>IF(AO717="3/3",$M717*参照!$I$4,IF(AO717="2/3",$M717*参照!$I$5,IF(AO717="1/3",$M717*参照!$I$6,IF(AO717="1/4(多子)",$M717*参照!$I$4,IF(AO717="1/4(工･農)",$M717*参照!$I$7,IF(AO717="3/3(多子)",$M717*参照!$I$4,IF(AO717="2/3(多子)",$M717*参照!$I$4,IF(AO717="1/3(多子)",$M717*参照!$I$4,IF(AO717="多子世帯",$M717*参照!$I$4,IF(AO717="対象外",0))))))))))</f>
        <v>0</v>
      </c>
      <c r="CN717" s="454" t="b">
        <f>IF(AP717="3/3",$M717*参照!$I$4,IF(AP717="2/3",$M717*参照!$I$5,IF(AP717="1/3",$M717*参照!$I$6,IF(AP717="1/4(多子)",$M717*参照!$I$4,IF(AP717="1/4(工･農)",$M717*参照!$I$7,IF(AP717="3/3(多子)",$M717*参照!$I$4,IF(AP717="2/3(多子)",$M717*参照!$I$4,IF(AP717="1/3(多子)",$M717*参照!$I$4,IF(AP717="多子世帯",$M717*参照!$I$4,IF(AP717="対象外",0))))))))))</f>
        <v>0</v>
      </c>
      <c r="CO717" s="454" t="b">
        <f>IF(AQ717="3/3",$M717*参照!$I$4,IF(AQ717="2/3",$M717*参照!$I$5,IF(AQ717="1/3",$M717*参照!$I$6,IF(AQ717="1/4(多子)",$M717*参照!$I$4,IF(AQ717="1/4(工･農)",$M717*参照!$I$7,IF(AQ717="3/3(多子)",$M717*参照!$I$4,IF(AQ717="2/3(多子)",$M717*参照!$I$4,IF(AQ717="1/3(多子)",$M717*参照!$I$4,IF(AQ717="多子世帯",$M717*参照!$I$4,IF(AQ717="対象外",0))))))))))</f>
        <v>0</v>
      </c>
      <c r="CP717" s="454" t="b">
        <f>IF(AR717="3/3",$M717*参照!$I$4,IF(AR717="2/3",$M717*参照!$I$5,IF(AR717="1/3",$M717*参照!$I$6,IF(AR717="1/4(多子)",$M717*参照!$I$4,IF(AR717="1/4(工･農)",$M717*参照!$I$7,IF(AR717="3/3(多子)",$M717*参照!$I$4,IF(AR717="2/3(多子)",$M717*参照!$I$4,IF(AR717="1/3(多子)",$M717*参照!$I$4,IF(AR717="多子世帯",$M717*参照!$I$4,IF(AR717="対象外",0))))))))))</f>
        <v>0</v>
      </c>
      <c r="CQ717" s="455" t="b">
        <f>IF(AS717="3/3",$M717*参照!$I$4,IF(AS717="2/3",$M717*参照!$I$5,IF(AS717="1/3",$M717*参照!$I$6,IF(AS717="1/4(多子)",$M717*参照!$I$4,IF(AS717="1/4(工･農)",$M717*参照!$I$7,IF(AS717="3/3(多子)",$M717*参照!$I$4,IF(AS717="2/3(多子)",$M717*参照!$I$4,IF(AS717="1/3(多子)",$M717*参照!$I$4,IF(AS717="多子世帯",$M717*参照!$I$4,IF(AS717="対象外",0))))))))))</f>
        <v>0</v>
      </c>
      <c r="CR717" s="456">
        <f t="shared" si="586"/>
        <v>0</v>
      </c>
      <c r="CS717" s="66"/>
      <c r="CT717" s="147"/>
      <c r="CU717" s="147"/>
      <c r="CV717" s="147"/>
      <c r="CW717" s="147"/>
      <c r="CX717" s="147"/>
      <c r="CY717" s="149"/>
      <c r="CZ717" s="100"/>
      <c r="DA717" s="147"/>
      <c r="DB717" s="147"/>
      <c r="DC717" s="147"/>
      <c r="DD717" s="147"/>
      <c r="DE717" s="147"/>
      <c r="DF717" s="148">
        <f t="shared" si="587"/>
        <v>0</v>
      </c>
      <c r="DG717" s="77">
        <f>IF(CD717=0,0,(ROUNDUP(O717*(BU717*参照!$C$5+BV717*参照!$C$6+BW717*参照!$C$7+BX717*参照!$C$8+BY717*参照!$C$9+BZ717*参照!$C$10+CA717*参照!$C$11+CB717*参照!$C$12+CC717*参照!$C$13)/CD717,-2)))</f>
        <v>0</v>
      </c>
      <c r="DH717" s="136" t="str">
        <f t="shared" si="558"/>
        <v>B</v>
      </c>
    </row>
    <row r="718" spans="1:112" ht="14.4">
      <c r="A718" s="138">
        <v>677</v>
      </c>
      <c r="B718" s="354"/>
      <c r="C718" s="355"/>
      <c r="D718" s="213"/>
      <c r="E718" s="213"/>
      <c r="F718" s="185"/>
      <c r="G718" s="213"/>
      <c r="H718" s="355"/>
      <c r="I718" s="237">
        <v>0</v>
      </c>
      <c r="J718" s="236">
        <f t="shared" si="559"/>
        <v>0</v>
      </c>
      <c r="K718" s="387">
        <f>IF(D718="昼間",参照!$E$4,IF(D718="夜間等",参照!$E$5,IF(D718="通信",参照!$E$6,0)))</f>
        <v>0</v>
      </c>
      <c r="L718" s="240">
        <f t="shared" si="560"/>
        <v>0</v>
      </c>
      <c r="M718" s="241">
        <f t="shared" si="561"/>
        <v>0</v>
      </c>
      <c r="N718" s="238"/>
      <c r="O718" s="238">
        <f t="shared" si="562"/>
        <v>0</v>
      </c>
      <c r="P718" s="389">
        <v>0</v>
      </c>
      <c r="Q718" s="392">
        <f>IF(D718="昼間",参照!$F$4,IF(D718="夜間等",参照!$F$5,IF(D718="通信",参照!$F$6,0)))</f>
        <v>0</v>
      </c>
      <c r="R718" s="240">
        <f t="shared" si="563"/>
        <v>0</v>
      </c>
      <c r="S718" s="214"/>
      <c r="T718" s="384">
        <f t="shared" si="564"/>
        <v>0</v>
      </c>
      <c r="U718" s="382">
        <f t="shared" si="565"/>
        <v>0</v>
      </c>
      <c r="V718" s="380">
        <f t="shared" si="566"/>
        <v>0</v>
      </c>
      <c r="W718" s="378">
        <f t="shared" si="567"/>
        <v>0</v>
      </c>
      <c r="X718" s="386" t="str">
        <f t="shared" si="537"/>
        <v>0</v>
      </c>
      <c r="Y718" s="379">
        <f t="shared" si="568"/>
        <v>0</v>
      </c>
      <c r="Z718" s="441"/>
      <c r="AA718" s="441"/>
      <c r="AB718" s="445">
        <f t="shared" si="569"/>
        <v>0</v>
      </c>
      <c r="AC718" s="356">
        <f t="shared" si="570"/>
        <v>0</v>
      </c>
      <c r="AD718" s="123">
        <f t="shared" si="538"/>
        <v>0</v>
      </c>
      <c r="AE718" s="123">
        <f t="shared" si="539"/>
        <v>0</v>
      </c>
      <c r="AF718" s="183"/>
      <c r="AG718" s="32"/>
      <c r="AH718" s="97"/>
      <c r="AI718" s="33"/>
      <c r="AJ718" s="97"/>
      <c r="AK718" s="33"/>
      <c r="AL718" s="97"/>
      <c r="AM718" s="98"/>
      <c r="AN718" s="99"/>
      <c r="AO718" s="147"/>
      <c r="AP718" s="147"/>
      <c r="AQ718" s="147"/>
      <c r="AR718" s="147"/>
      <c r="AS718" s="33"/>
      <c r="AT718" s="308">
        <f t="shared" si="540"/>
        <v>0</v>
      </c>
      <c r="AU718" s="295">
        <f t="shared" si="541"/>
        <v>0</v>
      </c>
      <c r="AV718" s="295">
        <f t="shared" si="542"/>
        <v>0</v>
      </c>
      <c r="AW718" s="295">
        <f t="shared" si="543"/>
        <v>0</v>
      </c>
      <c r="AX718" s="295">
        <f t="shared" si="544"/>
        <v>0</v>
      </c>
      <c r="AY718" s="295">
        <f t="shared" si="545"/>
        <v>0</v>
      </c>
      <c r="AZ718" s="295">
        <f t="shared" si="546"/>
        <v>0</v>
      </c>
      <c r="BA718" s="295">
        <f t="shared" si="547"/>
        <v>0</v>
      </c>
      <c r="BB718" s="310">
        <f t="shared" si="548"/>
        <v>0</v>
      </c>
      <c r="BC718" s="308">
        <f t="shared" si="549"/>
        <v>0</v>
      </c>
      <c r="BD718" s="308">
        <f t="shared" si="550"/>
        <v>0</v>
      </c>
      <c r="BE718" s="295">
        <f t="shared" si="551"/>
        <v>0</v>
      </c>
      <c r="BF718" s="308">
        <f t="shared" si="552"/>
        <v>0</v>
      </c>
      <c r="BG718" s="295">
        <f t="shared" si="553"/>
        <v>0</v>
      </c>
      <c r="BH718" s="308">
        <f t="shared" si="554"/>
        <v>0</v>
      </c>
      <c r="BI718" s="295">
        <f t="shared" si="555"/>
        <v>0</v>
      </c>
      <c r="BJ718" s="295">
        <f t="shared" si="556"/>
        <v>0</v>
      </c>
      <c r="BK718" s="310">
        <f t="shared" si="557"/>
        <v>0</v>
      </c>
      <c r="BL718" s="317">
        <f t="shared" si="571"/>
        <v>0</v>
      </c>
      <c r="BM718" s="299">
        <f t="shared" si="571"/>
        <v>0</v>
      </c>
      <c r="BN718" s="299">
        <f t="shared" si="572"/>
        <v>0</v>
      </c>
      <c r="BO718" s="299">
        <f t="shared" si="571"/>
        <v>0</v>
      </c>
      <c r="BP718" s="299">
        <f t="shared" si="573"/>
        <v>0</v>
      </c>
      <c r="BQ718" s="299">
        <f t="shared" si="571"/>
        <v>0</v>
      </c>
      <c r="BR718" s="299">
        <f t="shared" si="574"/>
        <v>0</v>
      </c>
      <c r="BS718" s="299">
        <f t="shared" si="575"/>
        <v>0</v>
      </c>
      <c r="BT718" s="318">
        <f t="shared" si="575"/>
        <v>0</v>
      </c>
      <c r="BU718" s="450">
        <f t="shared" si="576"/>
        <v>0</v>
      </c>
      <c r="BV718" s="451">
        <f t="shared" si="577"/>
        <v>0</v>
      </c>
      <c r="BW718" s="451">
        <f t="shared" si="578"/>
        <v>0</v>
      </c>
      <c r="BX718" s="451">
        <f t="shared" si="579"/>
        <v>0</v>
      </c>
      <c r="BY718" s="451">
        <f t="shared" si="580"/>
        <v>0</v>
      </c>
      <c r="BZ718" s="451">
        <f t="shared" si="581"/>
        <v>0</v>
      </c>
      <c r="CA718" s="451">
        <f t="shared" si="582"/>
        <v>0</v>
      </c>
      <c r="CB718" s="451">
        <f t="shared" si="583"/>
        <v>0</v>
      </c>
      <c r="CC718" s="451">
        <f t="shared" si="584"/>
        <v>0</v>
      </c>
      <c r="CD718" s="452">
        <f t="shared" si="585"/>
        <v>0</v>
      </c>
      <c r="CE718" s="453">
        <f>IF($AF718="3/3",$R718*参照!$J$4,IF($AF718="2/3",$R718*参照!$J$5,IF($AF718="1/3",$R718*参照!$J$6,IF($AF718="1/4(多子)",$R718*参照!$J$4,IF($AF718="1/4(工･農)",$R718*参照!$J$7,IF($AF718="3/3(多子)",$R718*参照!$J$4,IF($AF718="2/3(多子)",$R718*参照!$J$4,IF($AF718="1/3(多子)",$R718*参照!$J$4,IF($AF718="多子世帯",$R718*参照!$J$4,)))))))))</f>
        <v>0</v>
      </c>
      <c r="CF718" s="454" t="b">
        <f>IF(AH718="3/3",$M718*参照!$I$4,IF(AH718="2/3",$M718*参照!$I$5,IF(AH718="1/3",$M718*参照!$I$6,IF(AH718="1/4(多子)",$M718*参照!$I$4,IF(AH718="1/4(工･農)",$M718*参照!$I$7,IF(AH718="3/3(多子)",$M718*参照!$I$4,IF(AH718="2/3(多子)",$M718*参照!$I$4,IF(AH718="1/3(多子)",$M718*参照!$I$4,IF(AH718="多子世帯",$M718*参照!$I$4,IF(AH718="対象外",0))))))))))</f>
        <v>0</v>
      </c>
      <c r="CG718" s="454" t="b">
        <f>IF(AI718="3/3",$M718*参照!$I$4,IF(AI718="2/3",$M718*参照!$I$5,IF(AI718="1/3",$M718*参照!$I$6,IF(AI718="1/4(多子)",$M718*参照!$I$4,IF(AI718="1/4(工･農)",$M718*参照!$I$7,IF(AI718="3/3(多子)",$M718*参照!$I$4,IF(AI718="2/3(多子)",$M718*参照!$I$4,IF(AI718="1/3(多子)",$M718*参照!$I$4,IF(AI718="多子世帯",$M718*参照!$I$4,IF(AI718="対象外",0))))))))))</f>
        <v>0</v>
      </c>
      <c r="CH718" s="454" t="b">
        <f>IF(AJ718="3/3",$M718*参照!$I$4,IF(AJ718="2/3",$M718*参照!$I$5,IF(AJ718="1/3",$M718*参照!$I$6,IF(AJ718="1/4(多子)",$M718*参照!$I$4,IF(AJ718="1/4(工･農)",$M718*参照!$I$7,IF(AJ718="3/3(多子)",$M718*参照!$I$4,IF(AJ718="2/3(多子)",$M718*参照!$I$4,IF(AJ718="1/3(多子)",$M718*参照!$I$4,IF(AJ718="多子世帯",$M718*参照!$I$4,IF(AJ718="対象外",0))))))))))</f>
        <v>0</v>
      </c>
      <c r="CI718" s="454" t="b">
        <f>IF(AK718="3/3",$M718*参照!$I$4,IF(AK718="2/3",$M718*参照!$I$5,IF(AK718="1/3",$M718*参照!$I$6,IF(AK718="1/4(多子)",$M718*参照!$I$4,IF(AK718="1/4(工･農)",$M718*参照!$I$7,IF(AK718="3/3(多子)",$M718*参照!$I$4,IF(AK718="2/3(多子)",$M718*参照!$I$4,IF(AK718="1/3(多子)",$M718*参照!$I$4,IF(AK718="多子世帯",$M718*参照!$I$4,IF(AK718="対象外",0))))))))))</f>
        <v>0</v>
      </c>
      <c r="CJ718" s="454" t="b">
        <f>IF(AL718="3/3",$M718*参照!$I$4,IF(AL718="2/3",$M718*参照!$I$5,IF(AL718="1/3",$M718*参照!$I$6,IF(AL718="1/4(多子)",$M718*参照!$I$4,IF(AL718="1/4(工･農)",$M718*参照!$I$7,IF(AL718="3/3(多子)",$M718*参照!$I$4,IF(AL718="2/3(多子)",$M718*参照!$I$4,IF(AL718="1/3(多子)",$M718*参照!$I$4,IF(AL718="多子世帯",$M718*参照!$I$4,IF(AL718="対象外",0))))))))))</f>
        <v>0</v>
      </c>
      <c r="CK718" s="454" t="b">
        <f>IF(AM718="3/3",$M718*参照!$I$4,IF(AM718="2/3",$M718*参照!$I$5,IF(AM718="1/3",$M718*参照!$I$6,IF(AM718="1/4(多子)",$M718*参照!$I$4,IF(AM718="1/4(工･農)",$M718*参照!$I$7,IF(AM718="3/3(多子)",$M718*参照!$I$4,IF(AM718="2/3(多子)",$M718*参照!$I$4,IF(AM718="1/3(多子)",$M718*参照!$I$4,IF(AM718="多子世帯",$M718*参照!$I$4,IF(AM718="対象外",0))))))))))</f>
        <v>0</v>
      </c>
      <c r="CL718" s="454" t="b">
        <f>IF(AN718="3/3",$M718*参照!$I$4,IF(AN718="2/3",$M718*参照!$I$5,IF(AN718="1/3",$M718*参照!$I$6,IF(AN718="1/4(多子)",$M718*参照!$I$4,IF(AN718="1/4(工･農)",$M718*参照!$I$7,IF(AN718="3/3(多子)",$M718*参照!$I$4,IF(AN718="2/3(多子)",$M718*参照!$I$4,IF(AN718="1/3(多子)",$M718*参照!$I$4,IF(AN718="多子世帯",$M718*参照!$I$4,IF(AN718="対象外",0))))))))))</f>
        <v>0</v>
      </c>
      <c r="CM718" s="454" t="b">
        <f>IF(AO718="3/3",$M718*参照!$I$4,IF(AO718="2/3",$M718*参照!$I$5,IF(AO718="1/3",$M718*参照!$I$6,IF(AO718="1/4(多子)",$M718*参照!$I$4,IF(AO718="1/4(工･農)",$M718*参照!$I$7,IF(AO718="3/3(多子)",$M718*参照!$I$4,IF(AO718="2/3(多子)",$M718*参照!$I$4,IF(AO718="1/3(多子)",$M718*参照!$I$4,IF(AO718="多子世帯",$M718*参照!$I$4,IF(AO718="対象外",0))))))))))</f>
        <v>0</v>
      </c>
      <c r="CN718" s="454" t="b">
        <f>IF(AP718="3/3",$M718*参照!$I$4,IF(AP718="2/3",$M718*参照!$I$5,IF(AP718="1/3",$M718*参照!$I$6,IF(AP718="1/4(多子)",$M718*参照!$I$4,IF(AP718="1/4(工･農)",$M718*参照!$I$7,IF(AP718="3/3(多子)",$M718*参照!$I$4,IF(AP718="2/3(多子)",$M718*参照!$I$4,IF(AP718="1/3(多子)",$M718*参照!$I$4,IF(AP718="多子世帯",$M718*参照!$I$4,IF(AP718="対象外",0))))))))))</f>
        <v>0</v>
      </c>
      <c r="CO718" s="454" t="b">
        <f>IF(AQ718="3/3",$M718*参照!$I$4,IF(AQ718="2/3",$M718*参照!$I$5,IF(AQ718="1/3",$M718*参照!$I$6,IF(AQ718="1/4(多子)",$M718*参照!$I$4,IF(AQ718="1/4(工･農)",$M718*参照!$I$7,IF(AQ718="3/3(多子)",$M718*参照!$I$4,IF(AQ718="2/3(多子)",$M718*参照!$I$4,IF(AQ718="1/3(多子)",$M718*参照!$I$4,IF(AQ718="多子世帯",$M718*参照!$I$4,IF(AQ718="対象外",0))))))))))</f>
        <v>0</v>
      </c>
      <c r="CP718" s="454" t="b">
        <f>IF(AR718="3/3",$M718*参照!$I$4,IF(AR718="2/3",$M718*参照!$I$5,IF(AR718="1/3",$M718*参照!$I$6,IF(AR718="1/4(多子)",$M718*参照!$I$4,IF(AR718="1/4(工･農)",$M718*参照!$I$7,IF(AR718="3/3(多子)",$M718*参照!$I$4,IF(AR718="2/3(多子)",$M718*参照!$I$4,IF(AR718="1/3(多子)",$M718*参照!$I$4,IF(AR718="多子世帯",$M718*参照!$I$4,IF(AR718="対象外",0))))))))))</f>
        <v>0</v>
      </c>
      <c r="CQ718" s="455" t="b">
        <f>IF(AS718="3/3",$M718*参照!$I$4,IF(AS718="2/3",$M718*参照!$I$5,IF(AS718="1/3",$M718*参照!$I$6,IF(AS718="1/4(多子)",$M718*参照!$I$4,IF(AS718="1/4(工･農)",$M718*参照!$I$7,IF(AS718="3/3(多子)",$M718*参照!$I$4,IF(AS718="2/3(多子)",$M718*参照!$I$4,IF(AS718="1/3(多子)",$M718*参照!$I$4,IF(AS718="多子世帯",$M718*参照!$I$4,IF(AS718="対象外",0))))))))))</f>
        <v>0</v>
      </c>
      <c r="CR718" s="456">
        <f t="shared" si="586"/>
        <v>0</v>
      </c>
      <c r="CS718" s="66"/>
      <c r="CT718" s="147"/>
      <c r="CU718" s="147"/>
      <c r="CV718" s="147"/>
      <c r="CW718" s="147"/>
      <c r="CX718" s="147"/>
      <c r="CY718" s="149"/>
      <c r="CZ718" s="100"/>
      <c r="DA718" s="147"/>
      <c r="DB718" s="147"/>
      <c r="DC718" s="147"/>
      <c r="DD718" s="147"/>
      <c r="DE718" s="147"/>
      <c r="DF718" s="148">
        <f t="shared" si="587"/>
        <v>0</v>
      </c>
      <c r="DG718" s="77">
        <f>IF(CD718=0,0,(ROUNDUP(O718*(BU718*参照!$C$5+BV718*参照!$C$6+BW718*参照!$C$7+BX718*参照!$C$8+BY718*参照!$C$9+BZ718*参照!$C$10+CA718*参照!$C$11+CB718*参照!$C$12+CC718*参照!$C$13)/CD718,-2)))</f>
        <v>0</v>
      </c>
      <c r="DH718" s="136" t="str">
        <f t="shared" si="558"/>
        <v>B</v>
      </c>
    </row>
    <row r="719" spans="1:112" ht="14.4">
      <c r="A719" s="138">
        <v>678</v>
      </c>
      <c r="B719" s="354"/>
      <c r="C719" s="355"/>
      <c r="D719" s="213"/>
      <c r="E719" s="213"/>
      <c r="F719" s="185"/>
      <c r="G719" s="213"/>
      <c r="H719" s="355"/>
      <c r="I719" s="237">
        <v>0</v>
      </c>
      <c r="J719" s="236">
        <f t="shared" si="559"/>
        <v>0</v>
      </c>
      <c r="K719" s="387">
        <f>IF(D719="昼間",参照!$E$4,IF(D719="夜間等",参照!$E$5,IF(D719="通信",参照!$E$6,0)))</f>
        <v>0</v>
      </c>
      <c r="L719" s="240">
        <f t="shared" si="560"/>
        <v>0</v>
      </c>
      <c r="M719" s="241">
        <f t="shared" si="561"/>
        <v>0</v>
      </c>
      <c r="N719" s="238"/>
      <c r="O719" s="238">
        <f t="shared" si="562"/>
        <v>0</v>
      </c>
      <c r="P719" s="389">
        <v>0</v>
      </c>
      <c r="Q719" s="392">
        <f>IF(D719="昼間",参照!$F$4,IF(D719="夜間等",参照!$F$5,IF(D719="通信",参照!$F$6,0)))</f>
        <v>0</v>
      </c>
      <c r="R719" s="240">
        <f t="shared" si="563"/>
        <v>0</v>
      </c>
      <c r="S719" s="214"/>
      <c r="T719" s="384">
        <f t="shared" si="564"/>
        <v>0</v>
      </c>
      <c r="U719" s="382">
        <f t="shared" si="565"/>
        <v>0</v>
      </c>
      <c r="V719" s="380">
        <f t="shared" si="566"/>
        <v>0</v>
      </c>
      <c r="W719" s="378">
        <f t="shared" si="567"/>
        <v>0</v>
      </c>
      <c r="X719" s="386" t="str">
        <f t="shared" si="537"/>
        <v>0</v>
      </c>
      <c r="Y719" s="379">
        <f t="shared" si="568"/>
        <v>0</v>
      </c>
      <c r="Z719" s="441"/>
      <c r="AA719" s="441"/>
      <c r="AB719" s="445">
        <f t="shared" si="569"/>
        <v>0</v>
      </c>
      <c r="AC719" s="356">
        <f t="shared" si="570"/>
        <v>0</v>
      </c>
      <c r="AD719" s="123">
        <f t="shared" si="538"/>
        <v>0</v>
      </c>
      <c r="AE719" s="123">
        <f t="shared" si="539"/>
        <v>0</v>
      </c>
      <c r="AF719" s="183"/>
      <c r="AG719" s="32"/>
      <c r="AH719" s="97"/>
      <c r="AI719" s="33"/>
      <c r="AJ719" s="97"/>
      <c r="AK719" s="33"/>
      <c r="AL719" s="97"/>
      <c r="AM719" s="98"/>
      <c r="AN719" s="99"/>
      <c r="AO719" s="147"/>
      <c r="AP719" s="147"/>
      <c r="AQ719" s="147"/>
      <c r="AR719" s="147"/>
      <c r="AS719" s="33"/>
      <c r="AT719" s="308">
        <f t="shared" si="540"/>
        <v>0</v>
      </c>
      <c r="AU719" s="295">
        <f t="shared" si="541"/>
        <v>0</v>
      </c>
      <c r="AV719" s="295">
        <f t="shared" si="542"/>
        <v>0</v>
      </c>
      <c r="AW719" s="295">
        <f t="shared" si="543"/>
        <v>0</v>
      </c>
      <c r="AX719" s="295">
        <f t="shared" si="544"/>
        <v>0</v>
      </c>
      <c r="AY719" s="295">
        <f t="shared" si="545"/>
        <v>0</v>
      </c>
      <c r="AZ719" s="295">
        <f t="shared" si="546"/>
        <v>0</v>
      </c>
      <c r="BA719" s="295">
        <f t="shared" si="547"/>
        <v>0</v>
      </c>
      <c r="BB719" s="310">
        <f t="shared" si="548"/>
        <v>0</v>
      </c>
      <c r="BC719" s="308">
        <f t="shared" si="549"/>
        <v>0</v>
      </c>
      <c r="BD719" s="308">
        <f t="shared" si="550"/>
        <v>0</v>
      </c>
      <c r="BE719" s="295">
        <f t="shared" si="551"/>
        <v>0</v>
      </c>
      <c r="BF719" s="308">
        <f t="shared" si="552"/>
        <v>0</v>
      </c>
      <c r="BG719" s="295">
        <f t="shared" si="553"/>
        <v>0</v>
      </c>
      <c r="BH719" s="308">
        <f t="shared" si="554"/>
        <v>0</v>
      </c>
      <c r="BI719" s="295">
        <f t="shared" si="555"/>
        <v>0</v>
      </c>
      <c r="BJ719" s="295">
        <f t="shared" si="556"/>
        <v>0</v>
      </c>
      <c r="BK719" s="310">
        <f t="shared" si="557"/>
        <v>0</v>
      </c>
      <c r="BL719" s="317">
        <f t="shared" si="571"/>
        <v>0</v>
      </c>
      <c r="BM719" s="299">
        <f t="shared" si="571"/>
        <v>0</v>
      </c>
      <c r="BN719" s="299">
        <f t="shared" si="572"/>
        <v>0</v>
      </c>
      <c r="BO719" s="299">
        <f t="shared" si="571"/>
        <v>0</v>
      </c>
      <c r="BP719" s="299">
        <f t="shared" si="573"/>
        <v>0</v>
      </c>
      <c r="BQ719" s="299">
        <f t="shared" si="571"/>
        <v>0</v>
      </c>
      <c r="BR719" s="299">
        <f t="shared" si="574"/>
        <v>0</v>
      </c>
      <c r="BS719" s="299">
        <f t="shared" si="575"/>
        <v>0</v>
      </c>
      <c r="BT719" s="318">
        <f t="shared" si="575"/>
        <v>0</v>
      </c>
      <c r="BU719" s="450">
        <f t="shared" si="576"/>
        <v>0</v>
      </c>
      <c r="BV719" s="451">
        <f t="shared" si="577"/>
        <v>0</v>
      </c>
      <c r="BW719" s="451">
        <f t="shared" si="578"/>
        <v>0</v>
      </c>
      <c r="BX719" s="451">
        <f t="shared" si="579"/>
        <v>0</v>
      </c>
      <c r="BY719" s="451">
        <f t="shared" si="580"/>
        <v>0</v>
      </c>
      <c r="BZ719" s="451">
        <f t="shared" si="581"/>
        <v>0</v>
      </c>
      <c r="CA719" s="451">
        <f t="shared" si="582"/>
        <v>0</v>
      </c>
      <c r="CB719" s="451">
        <f t="shared" si="583"/>
        <v>0</v>
      </c>
      <c r="CC719" s="451">
        <f t="shared" si="584"/>
        <v>0</v>
      </c>
      <c r="CD719" s="452">
        <f t="shared" si="585"/>
        <v>0</v>
      </c>
      <c r="CE719" s="453">
        <f>IF($AF719="3/3",$R719*参照!$J$4,IF($AF719="2/3",$R719*参照!$J$5,IF($AF719="1/3",$R719*参照!$J$6,IF($AF719="1/4(多子)",$R719*参照!$J$4,IF($AF719="1/4(工･農)",$R719*参照!$J$7,IF($AF719="3/3(多子)",$R719*参照!$J$4,IF($AF719="2/3(多子)",$R719*参照!$J$4,IF($AF719="1/3(多子)",$R719*参照!$J$4,IF($AF719="多子世帯",$R719*参照!$J$4,)))))))))</f>
        <v>0</v>
      </c>
      <c r="CF719" s="454" t="b">
        <f>IF(AH719="3/3",$M719*参照!$I$4,IF(AH719="2/3",$M719*参照!$I$5,IF(AH719="1/3",$M719*参照!$I$6,IF(AH719="1/4(多子)",$M719*参照!$I$4,IF(AH719="1/4(工･農)",$M719*参照!$I$7,IF(AH719="3/3(多子)",$M719*参照!$I$4,IF(AH719="2/3(多子)",$M719*参照!$I$4,IF(AH719="1/3(多子)",$M719*参照!$I$4,IF(AH719="多子世帯",$M719*参照!$I$4,IF(AH719="対象外",0))))))))))</f>
        <v>0</v>
      </c>
      <c r="CG719" s="454" t="b">
        <f>IF(AI719="3/3",$M719*参照!$I$4,IF(AI719="2/3",$M719*参照!$I$5,IF(AI719="1/3",$M719*参照!$I$6,IF(AI719="1/4(多子)",$M719*参照!$I$4,IF(AI719="1/4(工･農)",$M719*参照!$I$7,IF(AI719="3/3(多子)",$M719*参照!$I$4,IF(AI719="2/3(多子)",$M719*参照!$I$4,IF(AI719="1/3(多子)",$M719*参照!$I$4,IF(AI719="多子世帯",$M719*参照!$I$4,IF(AI719="対象外",0))))))))))</f>
        <v>0</v>
      </c>
      <c r="CH719" s="454" t="b">
        <f>IF(AJ719="3/3",$M719*参照!$I$4,IF(AJ719="2/3",$M719*参照!$I$5,IF(AJ719="1/3",$M719*参照!$I$6,IF(AJ719="1/4(多子)",$M719*参照!$I$4,IF(AJ719="1/4(工･農)",$M719*参照!$I$7,IF(AJ719="3/3(多子)",$M719*参照!$I$4,IF(AJ719="2/3(多子)",$M719*参照!$I$4,IF(AJ719="1/3(多子)",$M719*参照!$I$4,IF(AJ719="多子世帯",$M719*参照!$I$4,IF(AJ719="対象外",0))))))))))</f>
        <v>0</v>
      </c>
      <c r="CI719" s="454" t="b">
        <f>IF(AK719="3/3",$M719*参照!$I$4,IF(AK719="2/3",$M719*参照!$I$5,IF(AK719="1/3",$M719*参照!$I$6,IF(AK719="1/4(多子)",$M719*参照!$I$4,IF(AK719="1/4(工･農)",$M719*参照!$I$7,IF(AK719="3/3(多子)",$M719*参照!$I$4,IF(AK719="2/3(多子)",$M719*参照!$I$4,IF(AK719="1/3(多子)",$M719*参照!$I$4,IF(AK719="多子世帯",$M719*参照!$I$4,IF(AK719="対象外",0))))))))))</f>
        <v>0</v>
      </c>
      <c r="CJ719" s="454" t="b">
        <f>IF(AL719="3/3",$M719*参照!$I$4,IF(AL719="2/3",$M719*参照!$I$5,IF(AL719="1/3",$M719*参照!$I$6,IF(AL719="1/4(多子)",$M719*参照!$I$4,IF(AL719="1/4(工･農)",$M719*参照!$I$7,IF(AL719="3/3(多子)",$M719*参照!$I$4,IF(AL719="2/3(多子)",$M719*参照!$I$4,IF(AL719="1/3(多子)",$M719*参照!$I$4,IF(AL719="多子世帯",$M719*参照!$I$4,IF(AL719="対象外",0))))))))))</f>
        <v>0</v>
      </c>
      <c r="CK719" s="454" t="b">
        <f>IF(AM719="3/3",$M719*参照!$I$4,IF(AM719="2/3",$M719*参照!$I$5,IF(AM719="1/3",$M719*参照!$I$6,IF(AM719="1/4(多子)",$M719*参照!$I$4,IF(AM719="1/4(工･農)",$M719*参照!$I$7,IF(AM719="3/3(多子)",$M719*参照!$I$4,IF(AM719="2/3(多子)",$M719*参照!$I$4,IF(AM719="1/3(多子)",$M719*参照!$I$4,IF(AM719="多子世帯",$M719*参照!$I$4,IF(AM719="対象外",0))))))))))</f>
        <v>0</v>
      </c>
      <c r="CL719" s="454" t="b">
        <f>IF(AN719="3/3",$M719*参照!$I$4,IF(AN719="2/3",$M719*参照!$I$5,IF(AN719="1/3",$M719*参照!$I$6,IF(AN719="1/4(多子)",$M719*参照!$I$4,IF(AN719="1/4(工･農)",$M719*参照!$I$7,IF(AN719="3/3(多子)",$M719*参照!$I$4,IF(AN719="2/3(多子)",$M719*参照!$I$4,IF(AN719="1/3(多子)",$M719*参照!$I$4,IF(AN719="多子世帯",$M719*参照!$I$4,IF(AN719="対象外",0))))))))))</f>
        <v>0</v>
      </c>
      <c r="CM719" s="454" t="b">
        <f>IF(AO719="3/3",$M719*参照!$I$4,IF(AO719="2/3",$M719*参照!$I$5,IF(AO719="1/3",$M719*参照!$I$6,IF(AO719="1/4(多子)",$M719*参照!$I$4,IF(AO719="1/4(工･農)",$M719*参照!$I$7,IF(AO719="3/3(多子)",$M719*参照!$I$4,IF(AO719="2/3(多子)",$M719*参照!$I$4,IF(AO719="1/3(多子)",$M719*参照!$I$4,IF(AO719="多子世帯",$M719*参照!$I$4,IF(AO719="対象外",0))))))))))</f>
        <v>0</v>
      </c>
      <c r="CN719" s="454" t="b">
        <f>IF(AP719="3/3",$M719*参照!$I$4,IF(AP719="2/3",$M719*参照!$I$5,IF(AP719="1/3",$M719*参照!$I$6,IF(AP719="1/4(多子)",$M719*参照!$I$4,IF(AP719="1/4(工･農)",$M719*参照!$I$7,IF(AP719="3/3(多子)",$M719*参照!$I$4,IF(AP719="2/3(多子)",$M719*参照!$I$4,IF(AP719="1/3(多子)",$M719*参照!$I$4,IF(AP719="多子世帯",$M719*参照!$I$4,IF(AP719="対象外",0))))))))))</f>
        <v>0</v>
      </c>
      <c r="CO719" s="454" t="b">
        <f>IF(AQ719="3/3",$M719*参照!$I$4,IF(AQ719="2/3",$M719*参照!$I$5,IF(AQ719="1/3",$M719*参照!$I$6,IF(AQ719="1/4(多子)",$M719*参照!$I$4,IF(AQ719="1/4(工･農)",$M719*参照!$I$7,IF(AQ719="3/3(多子)",$M719*参照!$I$4,IF(AQ719="2/3(多子)",$M719*参照!$I$4,IF(AQ719="1/3(多子)",$M719*参照!$I$4,IF(AQ719="多子世帯",$M719*参照!$I$4,IF(AQ719="対象外",0))))))))))</f>
        <v>0</v>
      </c>
      <c r="CP719" s="454" t="b">
        <f>IF(AR719="3/3",$M719*参照!$I$4,IF(AR719="2/3",$M719*参照!$I$5,IF(AR719="1/3",$M719*参照!$I$6,IF(AR719="1/4(多子)",$M719*参照!$I$4,IF(AR719="1/4(工･農)",$M719*参照!$I$7,IF(AR719="3/3(多子)",$M719*参照!$I$4,IF(AR719="2/3(多子)",$M719*参照!$I$4,IF(AR719="1/3(多子)",$M719*参照!$I$4,IF(AR719="多子世帯",$M719*参照!$I$4,IF(AR719="対象外",0))))))))))</f>
        <v>0</v>
      </c>
      <c r="CQ719" s="455" t="b">
        <f>IF(AS719="3/3",$M719*参照!$I$4,IF(AS719="2/3",$M719*参照!$I$5,IF(AS719="1/3",$M719*参照!$I$6,IF(AS719="1/4(多子)",$M719*参照!$I$4,IF(AS719="1/4(工･農)",$M719*参照!$I$7,IF(AS719="3/3(多子)",$M719*参照!$I$4,IF(AS719="2/3(多子)",$M719*参照!$I$4,IF(AS719="1/3(多子)",$M719*参照!$I$4,IF(AS719="多子世帯",$M719*参照!$I$4,IF(AS719="対象外",0))))))))))</f>
        <v>0</v>
      </c>
      <c r="CR719" s="456">
        <f t="shared" si="586"/>
        <v>0</v>
      </c>
      <c r="CS719" s="66"/>
      <c r="CT719" s="147"/>
      <c r="CU719" s="147"/>
      <c r="CV719" s="147"/>
      <c r="CW719" s="147"/>
      <c r="CX719" s="147"/>
      <c r="CY719" s="149"/>
      <c r="CZ719" s="100"/>
      <c r="DA719" s="147"/>
      <c r="DB719" s="147"/>
      <c r="DC719" s="147"/>
      <c r="DD719" s="147"/>
      <c r="DE719" s="147"/>
      <c r="DF719" s="148">
        <f t="shared" si="587"/>
        <v>0</v>
      </c>
      <c r="DG719" s="77">
        <f>IF(CD719=0,0,(ROUNDUP(O719*(BU719*参照!$C$5+BV719*参照!$C$6+BW719*参照!$C$7+BX719*参照!$C$8+BY719*参照!$C$9+BZ719*参照!$C$10+CA719*参照!$C$11+CB719*参照!$C$12+CC719*参照!$C$13)/CD719,-2)))</f>
        <v>0</v>
      </c>
      <c r="DH719" s="136" t="str">
        <f t="shared" si="558"/>
        <v>B</v>
      </c>
    </row>
    <row r="720" spans="1:112" ht="14.4">
      <c r="A720" s="138">
        <v>679</v>
      </c>
      <c r="B720" s="354"/>
      <c r="C720" s="355"/>
      <c r="D720" s="213"/>
      <c r="E720" s="213"/>
      <c r="F720" s="185"/>
      <c r="G720" s="213"/>
      <c r="H720" s="355"/>
      <c r="I720" s="237">
        <v>0</v>
      </c>
      <c r="J720" s="236">
        <f t="shared" si="559"/>
        <v>0</v>
      </c>
      <c r="K720" s="387">
        <f>IF(D720="昼間",参照!$E$4,IF(D720="夜間等",参照!$E$5,IF(D720="通信",参照!$E$6,0)))</f>
        <v>0</v>
      </c>
      <c r="L720" s="240">
        <f t="shared" si="560"/>
        <v>0</v>
      </c>
      <c r="M720" s="241">
        <f t="shared" si="561"/>
        <v>0</v>
      </c>
      <c r="N720" s="238"/>
      <c r="O720" s="238">
        <f t="shared" si="562"/>
        <v>0</v>
      </c>
      <c r="P720" s="389">
        <v>0</v>
      </c>
      <c r="Q720" s="392">
        <f>IF(D720="昼間",参照!$F$4,IF(D720="夜間等",参照!$F$5,IF(D720="通信",参照!$F$6,0)))</f>
        <v>0</v>
      </c>
      <c r="R720" s="240">
        <f t="shared" si="563"/>
        <v>0</v>
      </c>
      <c r="S720" s="214"/>
      <c r="T720" s="384">
        <f t="shared" si="564"/>
        <v>0</v>
      </c>
      <c r="U720" s="382">
        <f t="shared" si="565"/>
        <v>0</v>
      </c>
      <c r="V720" s="380">
        <f t="shared" si="566"/>
        <v>0</v>
      </c>
      <c r="W720" s="378">
        <f t="shared" si="567"/>
        <v>0</v>
      </c>
      <c r="X720" s="386" t="str">
        <f t="shared" si="537"/>
        <v>0</v>
      </c>
      <c r="Y720" s="379">
        <f t="shared" si="568"/>
        <v>0</v>
      </c>
      <c r="Z720" s="441"/>
      <c r="AA720" s="441"/>
      <c r="AB720" s="445">
        <f t="shared" si="569"/>
        <v>0</v>
      </c>
      <c r="AC720" s="356">
        <f t="shared" si="570"/>
        <v>0</v>
      </c>
      <c r="AD720" s="123">
        <f t="shared" si="538"/>
        <v>0</v>
      </c>
      <c r="AE720" s="123">
        <f t="shared" si="539"/>
        <v>0</v>
      </c>
      <c r="AF720" s="183"/>
      <c r="AG720" s="32"/>
      <c r="AH720" s="97"/>
      <c r="AI720" s="33"/>
      <c r="AJ720" s="97"/>
      <c r="AK720" s="33"/>
      <c r="AL720" s="97"/>
      <c r="AM720" s="98"/>
      <c r="AN720" s="99"/>
      <c r="AO720" s="147"/>
      <c r="AP720" s="147"/>
      <c r="AQ720" s="147"/>
      <c r="AR720" s="147"/>
      <c r="AS720" s="33"/>
      <c r="AT720" s="308">
        <f t="shared" si="540"/>
        <v>0</v>
      </c>
      <c r="AU720" s="295">
        <f t="shared" si="541"/>
        <v>0</v>
      </c>
      <c r="AV720" s="295">
        <f t="shared" si="542"/>
        <v>0</v>
      </c>
      <c r="AW720" s="295">
        <f t="shared" si="543"/>
        <v>0</v>
      </c>
      <c r="AX720" s="295">
        <f t="shared" si="544"/>
        <v>0</v>
      </c>
      <c r="AY720" s="295">
        <f t="shared" si="545"/>
        <v>0</v>
      </c>
      <c r="AZ720" s="295">
        <f t="shared" si="546"/>
        <v>0</v>
      </c>
      <c r="BA720" s="295">
        <f t="shared" si="547"/>
        <v>0</v>
      </c>
      <c r="BB720" s="310">
        <f t="shared" si="548"/>
        <v>0</v>
      </c>
      <c r="BC720" s="308">
        <f t="shared" si="549"/>
        <v>0</v>
      </c>
      <c r="BD720" s="308">
        <f t="shared" si="550"/>
        <v>0</v>
      </c>
      <c r="BE720" s="295">
        <f t="shared" si="551"/>
        <v>0</v>
      </c>
      <c r="BF720" s="308">
        <f t="shared" si="552"/>
        <v>0</v>
      </c>
      <c r="BG720" s="295">
        <f t="shared" si="553"/>
        <v>0</v>
      </c>
      <c r="BH720" s="308">
        <f t="shared" si="554"/>
        <v>0</v>
      </c>
      <c r="BI720" s="295">
        <f t="shared" si="555"/>
        <v>0</v>
      </c>
      <c r="BJ720" s="295">
        <f t="shared" si="556"/>
        <v>0</v>
      </c>
      <c r="BK720" s="310">
        <f t="shared" si="557"/>
        <v>0</v>
      </c>
      <c r="BL720" s="317">
        <f t="shared" si="571"/>
        <v>0</v>
      </c>
      <c r="BM720" s="299">
        <f t="shared" si="571"/>
        <v>0</v>
      </c>
      <c r="BN720" s="299">
        <f t="shared" si="572"/>
        <v>0</v>
      </c>
      <c r="BO720" s="299">
        <f t="shared" si="571"/>
        <v>0</v>
      </c>
      <c r="BP720" s="299">
        <f t="shared" si="573"/>
        <v>0</v>
      </c>
      <c r="BQ720" s="299">
        <f t="shared" si="571"/>
        <v>0</v>
      </c>
      <c r="BR720" s="299">
        <f t="shared" si="574"/>
        <v>0</v>
      </c>
      <c r="BS720" s="299">
        <f t="shared" si="575"/>
        <v>0</v>
      </c>
      <c r="BT720" s="318">
        <f t="shared" si="575"/>
        <v>0</v>
      </c>
      <c r="BU720" s="450">
        <f t="shared" si="576"/>
        <v>0</v>
      </c>
      <c r="BV720" s="451">
        <f t="shared" si="577"/>
        <v>0</v>
      </c>
      <c r="BW720" s="451">
        <f t="shared" si="578"/>
        <v>0</v>
      </c>
      <c r="BX720" s="451">
        <f t="shared" si="579"/>
        <v>0</v>
      </c>
      <c r="BY720" s="451">
        <f t="shared" si="580"/>
        <v>0</v>
      </c>
      <c r="BZ720" s="451">
        <f t="shared" si="581"/>
        <v>0</v>
      </c>
      <c r="CA720" s="451">
        <f t="shared" si="582"/>
        <v>0</v>
      </c>
      <c r="CB720" s="451">
        <f t="shared" si="583"/>
        <v>0</v>
      </c>
      <c r="CC720" s="451">
        <f t="shared" si="584"/>
        <v>0</v>
      </c>
      <c r="CD720" s="452">
        <f t="shared" si="585"/>
        <v>0</v>
      </c>
      <c r="CE720" s="453">
        <f>IF($AF720="3/3",$R720*参照!$J$4,IF($AF720="2/3",$R720*参照!$J$5,IF($AF720="1/3",$R720*参照!$J$6,IF($AF720="1/4(多子)",$R720*参照!$J$4,IF($AF720="1/4(工･農)",$R720*参照!$J$7,IF($AF720="3/3(多子)",$R720*参照!$J$4,IF($AF720="2/3(多子)",$R720*参照!$J$4,IF($AF720="1/3(多子)",$R720*参照!$J$4,IF($AF720="多子世帯",$R720*参照!$J$4,)))))))))</f>
        <v>0</v>
      </c>
      <c r="CF720" s="454" t="b">
        <f>IF(AH720="3/3",$M720*参照!$I$4,IF(AH720="2/3",$M720*参照!$I$5,IF(AH720="1/3",$M720*参照!$I$6,IF(AH720="1/4(多子)",$M720*参照!$I$4,IF(AH720="1/4(工･農)",$M720*参照!$I$7,IF(AH720="3/3(多子)",$M720*参照!$I$4,IF(AH720="2/3(多子)",$M720*参照!$I$4,IF(AH720="1/3(多子)",$M720*参照!$I$4,IF(AH720="多子世帯",$M720*参照!$I$4,IF(AH720="対象外",0))))))))))</f>
        <v>0</v>
      </c>
      <c r="CG720" s="454" t="b">
        <f>IF(AI720="3/3",$M720*参照!$I$4,IF(AI720="2/3",$M720*参照!$I$5,IF(AI720="1/3",$M720*参照!$I$6,IF(AI720="1/4(多子)",$M720*参照!$I$4,IF(AI720="1/4(工･農)",$M720*参照!$I$7,IF(AI720="3/3(多子)",$M720*参照!$I$4,IF(AI720="2/3(多子)",$M720*参照!$I$4,IF(AI720="1/3(多子)",$M720*参照!$I$4,IF(AI720="多子世帯",$M720*参照!$I$4,IF(AI720="対象外",0))))))))))</f>
        <v>0</v>
      </c>
      <c r="CH720" s="454" t="b">
        <f>IF(AJ720="3/3",$M720*参照!$I$4,IF(AJ720="2/3",$M720*参照!$I$5,IF(AJ720="1/3",$M720*参照!$I$6,IF(AJ720="1/4(多子)",$M720*参照!$I$4,IF(AJ720="1/4(工･農)",$M720*参照!$I$7,IF(AJ720="3/3(多子)",$M720*参照!$I$4,IF(AJ720="2/3(多子)",$M720*参照!$I$4,IF(AJ720="1/3(多子)",$M720*参照!$I$4,IF(AJ720="多子世帯",$M720*参照!$I$4,IF(AJ720="対象外",0))))))))))</f>
        <v>0</v>
      </c>
      <c r="CI720" s="454" t="b">
        <f>IF(AK720="3/3",$M720*参照!$I$4,IF(AK720="2/3",$M720*参照!$I$5,IF(AK720="1/3",$M720*参照!$I$6,IF(AK720="1/4(多子)",$M720*参照!$I$4,IF(AK720="1/4(工･農)",$M720*参照!$I$7,IF(AK720="3/3(多子)",$M720*参照!$I$4,IF(AK720="2/3(多子)",$M720*参照!$I$4,IF(AK720="1/3(多子)",$M720*参照!$I$4,IF(AK720="多子世帯",$M720*参照!$I$4,IF(AK720="対象外",0))))))))))</f>
        <v>0</v>
      </c>
      <c r="CJ720" s="454" t="b">
        <f>IF(AL720="3/3",$M720*参照!$I$4,IF(AL720="2/3",$M720*参照!$I$5,IF(AL720="1/3",$M720*参照!$I$6,IF(AL720="1/4(多子)",$M720*参照!$I$4,IF(AL720="1/4(工･農)",$M720*参照!$I$7,IF(AL720="3/3(多子)",$M720*参照!$I$4,IF(AL720="2/3(多子)",$M720*参照!$I$4,IF(AL720="1/3(多子)",$M720*参照!$I$4,IF(AL720="多子世帯",$M720*参照!$I$4,IF(AL720="対象外",0))))))))))</f>
        <v>0</v>
      </c>
      <c r="CK720" s="454" t="b">
        <f>IF(AM720="3/3",$M720*参照!$I$4,IF(AM720="2/3",$M720*参照!$I$5,IF(AM720="1/3",$M720*参照!$I$6,IF(AM720="1/4(多子)",$M720*参照!$I$4,IF(AM720="1/4(工･農)",$M720*参照!$I$7,IF(AM720="3/3(多子)",$M720*参照!$I$4,IF(AM720="2/3(多子)",$M720*参照!$I$4,IF(AM720="1/3(多子)",$M720*参照!$I$4,IF(AM720="多子世帯",$M720*参照!$I$4,IF(AM720="対象外",0))))))))))</f>
        <v>0</v>
      </c>
      <c r="CL720" s="454" t="b">
        <f>IF(AN720="3/3",$M720*参照!$I$4,IF(AN720="2/3",$M720*参照!$I$5,IF(AN720="1/3",$M720*参照!$I$6,IF(AN720="1/4(多子)",$M720*参照!$I$4,IF(AN720="1/4(工･農)",$M720*参照!$I$7,IF(AN720="3/3(多子)",$M720*参照!$I$4,IF(AN720="2/3(多子)",$M720*参照!$I$4,IF(AN720="1/3(多子)",$M720*参照!$I$4,IF(AN720="多子世帯",$M720*参照!$I$4,IF(AN720="対象外",0))))))))))</f>
        <v>0</v>
      </c>
      <c r="CM720" s="454" t="b">
        <f>IF(AO720="3/3",$M720*参照!$I$4,IF(AO720="2/3",$M720*参照!$I$5,IF(AO720="1/3",$M720*参照!$I$6,IF(AO720="1/4(多子)",$M720*参照!$I$4,IF(AO720="1/4(工･農)",$M720*参照!$I$7,IF(AO720="3/3(多子)",$M720*参照!$I$4,IF(AO720="2/3(多子)",$M720*参照!$I$4,IF(AO720="1/3(多子)",$M720*参照!$I$4,IF(AO720="多子世帯",$M720*参照!$I$4,IF(AO720="対象外",0))))))))))</f>
        <v>0</v>
      </c>
      <c r="CN720" s="454" t="b">
        <f>IF(AP720="3/3",$M720*参照!$I$4,IF(AP720="2/3",$M720*参照!$I$5,IF(AP720="1/3",$M720*参照!$I$6,IF(AP720="1/4(多子)",$M720*参照!$I$4,IF(AP720="1/4(工･農)",$M720*参照!$I$7,IF(AP720="3/3(多子)",$M720*参照!$I$4,IF(AP720="2/3(多子)",$M720*参照!$I$4,IF(AP720="1/3(多子)",$M720*参照!$I$4,IF(AP720="多子世帯",$M720*参照!$I$4,IF(AP720="対象外",0))))))))))</f>
        <v>0</v>
      </c>
      <c r="CO720" s="454" t="b">
        <f>IF(AQ720="3/3",$M720*参照!$I$4,IF(AQ720="2/3",$M720*参照!$I$5,IF(AQ720="1/3",$M720*参照!$I$6,IF(AQ720="1/4(多子)",$M720*参照!$I$4,IF(AQ720="1/4(工･農)",$M720*参照!$I$7,IF(AQ720="3/3(多子)",$M720*参照!$I$4,IF(AQ720="2/3(多子)",$M720*参照!$I$4,IF(AQ720="1/3(多子)",$M720*参照!$I$4,IF(AQ720="多子世帯",$M720*参照!$I$4,IF(AQ720="対象外",0))))))))))</f>
        <v>0</v>
      </c>
      <c r="CP720" s="454" t="b">
        <f>IF(AR720="3/3",$M720*参照!$I$4,IF(AR720="2/3",$M720*参照!$I$5,IF(AR720="1/3",$M720*参照!$I$6,IF(AR720="1/4(多子)",$M720*参照!$I$4,IF(AR720="1/4(工･農)",$M720*参照!$I$7,IF(AR720="3/3(多子)",$M720*参照!$I$4,IF(AR720="2/3(多子)",$M720*参照!$I$4,IF(AR720="1/3(多子)",$M720*参照!$I$4,IF(AR720="多子世帯",$M720*参照!$I$4,IF(AR720="対象外",0))))))))))</f>
        <v>0</v>
      </c>
      <c r="CQ720" s="455" t="b">
        <f>IF(AS720="3/3",$M720*参照!$I$4,IF(AS720="2/3",$M720*参照!$I$5,IF(AS720="1/3",$M720*参照!$I$6,IF(AS720="1/4(多子)",$M720*参照!$I$4,IF(AS720="1/4(工･農)",$M720*参照!$I$7,IF(AS720="3/3(多子)",$M720*参照!$I$4,IF(AS720="2/3(多子)",$M720*参照!$I$4,IF(AS720="1/3(多子)",$M720*参照!$I$4,IF(AS720="多子世帯",$M720*参照!$I$4,IF(AS720="対象外",0))))))))))</f>
        <v>0</v>
      </c>
      <c r="CR720" s="456">
        <f t="shared" si="586"/>
        <v>0</v>
      </c>
      <c r="CS720" s="66"/>
      <c r="CT720" s="147"/>
      <c r="CU720" s="147"/>
      <c r="CV720" s="147"/>
      <c r="CW720" s="147"/>
      <c r="CX720" s="147"/>
      <c r="CY720" s="149"/>
      <c r="CZ720" s="100"/>
      <c r="DA720" s="147"/>
      <c r="DB720" s="147"/>
      <c r="DC720" s="147"/>
      <c r="DD720" s="147"/>
      <c r="DE720" s="147"/>
      <c r="DF720" s="148">
        <f t="shared" si="587"/>
        <v>0</v>
      </c>
      <c r="DG720" s="77">
        <f>IF(CD720=0,0,(ROUNDUP(O720*(BU720*参照!$C$5+BV720*参照!$C$6+BW720*参照!$C$7+BX720*参照!$C$8+BY720*参照!$C$9+BZ720*参照!$C$10+CA720*参照!$C$11+CB720*参照!$C$12+CC720*参照!$C$13)/CD720,-2)))</f>
        <v>0</v>
      </c>
      <c r="DH720" s="136" t="str">
        <f t="shared" si="558"/>
        <v>B</v>
      </c>
    </row>
    <row r="721" spans="1:112" ht="14.4">
      <c r="A721" s="138">
        <v>680</v>
      </c>
      <c r="B721" s="354"/>
      <c r="C721" s="355"/>
      <c r="D721" s="213"/>
      <c r="E721" s="213"/>
      <c r="F721" s="185"/>
      <c r="G721" s="213"/>
      <c r="H721" s="355"/>
      <c r="I721" s="237">
        <v>0</v>
      </c>
      <c r="J721" s="236">
        <f t="shared" si="559"/>
        <v>0</v>
      </c>
      <c r="K721" s="387">
        <f>IF(D721="昼間",参照!$E$4,IF(D721="夜間等",参照!$E$5,IF(D721="通信",参照!$E$6,0)))</f>
        <v>0</v>
      </c>
      <c r="L721" s="240">
        <f t="shared" si="560"/>
        <v>0</v>
      </c>
      <c r="M721" s="241">
        <f t="shared" si="561"/>
        <v>0</v>
      </c>
      <c r="N721" s="238"/>
      <c r="O721" s="238">
        <f t="shared" si="562"/>
        <v>0</v>
      </c>
      <c r="P721" s="389">
        <v>0</v>
      </c>
      <c r="Q721" s="392">
        <f>IF(D721="昼間",参照!$F$4,IF(D721="夜間等",参照!$F$5,IF(D721="通信",参照!$F$6,0)))</f>
        <v>0</v>
      </c>
      <c r="R721" s="240">
        <f t="shared" si="563"/>
        <v>0</v>
      </c>
      <c r="S721" s="214"/>
      <c r="T721" s="384">
        <f t="shared" si="564"/>
        <v>0</v>
      </c>
      <c r="U721" s="382">
        <f t="shared" si="565"/>
        <v>0</v>
      </c>
      <c r="V721" s="380">
        <f t="shared" si="566"/>
        <v>0</v>
      </c>
      <c r="W721" s="378">
        <f t="shared" si="567"/>
        <v>0</v>
      </c>
      <c r="X721" s="386" t="str">
        <f t="shared" si="537"/>
        <v>0</v>
      </c>
      <c r="Y721" s="379">
        <f t="shared" si="568"/>
        <v>0</v>
      </c>
      <c r="Z721" s="441"/>
      <c r="AA721" s="441"/>
      <c r="AB721" s="445">
        <f t="shared" si="569"/>
        <v>0</v>
      </c>
      <c r="AC721" s="356">
        <f t="shared" si="570"/>
        <v>0</v>
      </c>
      <c r="AD721" s="123">
        <f t="shared" si="538"/>
        <v>0</v>
      </c>
      <c r="AE721" s="123">
        <f t="shared" si="539"/>
        <v>0</v>
      </c>
      <c r="AF721" s="183"/>
      <c r="AG721" s="32"/>
      <c r="AH721" s="97"/>
      <c r="AI721" s="33"/>
      <c r="AJ721" s="97"/>
      <c r="AK721" s="33"/>
      <c r="AL721" s="97"/>
      <c r="AM721" s="98"/>
      <c r="AN721" s="99"/>
      <c r="AO721" s="147"/>
      <c r="AP721" s="147"/>
      <c r="AQ721" s="147"/>
      <c r="AR721" s="147"/>
      <c r="AS721" s="33"/>
      <c r="AT721" s="308">
        <f t="shared" si="540"/>
        <v>0</v>
      </c>
      <c r="AU721" s="295">
        <f t="shared" si="541"/>
        <v>0</v>
      </c>
      <c r="AV721" s="295">
        <f t="shared" si="542"/>
        <v>0</v>
      </c>
      <c r="AW721" s="295">
        <f t="shared" si="543"/>
        <v>0</v>
      </c>
      <c r="AX721" s="295">
        <f t="shared" si="544"/>
        <v>0</v>
      </c>
      <c r="AY721" s="295">
        <f t="shared" si="545"/>
        <v>0</v>
      </c>
      <c r="AZ721" s="295">
        <f t="shared" si="546"/>
        <v>0</v>
      </c>
      <c r="BA721" s="295">
        <f t="shared" si="547"/>
        <v>0</v>
      </c>
      <c r="BB721" s="310">
        <f t="shared" si="548"/>
        <v>0</v>
      </c>
      <c r="BC721" s="308">
        <f t="shared" si="549"/>
        <v>0</v>
      </c>
      <c r="BD721" s="308">
        <f t="shared" si="550"/>
        <v>0</v>
      </c>
      <c r="BE721" s="295">
        <f t="shared" si="551"/>
        <v>0</v>
      </c>
      <c r="BF721" s="308">
        <f t="shared" si="552"/>
        <v>0</v>
      </c>
      <c r="BG721" s="295">
        <f t="shared" si="553"/>
        <v>0</v>
      </c>
      <c r="BH721" s="308">
        <f t="shared" si="554"/>
        <v>0</v>
      </c>
      <c r="BI721" s="295">
        <f t="shared" si="555"/>
        <v>0</v>
      </c>
      <c r="BJ721" s="295">
        <f t="shared" si="556"/>
        <v>0</v>
      </c>
      <c r="BK721" s="310">
        <f t="shared" si="557"/>
        <v>0</v>
      </c>
      <c r="BL721" s="317">
        <f t="shared" si="571"/>
        <v>0</v>
      </c>
      <c r="BM721" s="299">
        <f t="shared" si="571"/>
        <v>0</v>
      </c>
      <c r="BN721" s="299">
        <f t="shared" si="572"/>
        <v>0</v>
      </c>
      <c r="BO721" s="299">
        <f t="shared" si="571"/>
        <v>0</v>
      </c>
      <c r="BP721" s="299">
        <f t="shared" si="573"/>
        <v>0</v>
      </c>
      <c r="BQ721" s="299">
        <f t="shared" si="571"/>
        <v>0</v>
      </c>
      <c r="BR721" s="299">
        <f t="shared" si="574"/>
        <v>0</v>
      </c>
      <c r="BS721" s="299">
        <f t="shared" si="575"/>
        <v>0</v>
      </c>
      <c r="BT721" s="318">
        <f t="shared" si="575"/>
        <v>0</v>
      </c>
      <c r="BU721" s="450">
        <f t="shared" si="576"/>
        <v>0</v>
      </c>
      <c r="BV721" s="451">
        <f t="shared" si="577"/>
        <v>0</v>
      </c>
      <c r="BW721" s="451">
        <f t="shared" si="578"/>
        <v>0</v>
      </c>
      <c r="BX721" s="451">
        <f t="shared" si="579"/>
        <v>0</v>
      </c>
      <c r="BY721" s="451">
        <f t="shared" si="580"/>
        <v>0</v>
      </c>
      <c r="BZ721" s="451">
        <f t="shared" si="581"/>
        <v>0</v>
      </c>
      <c r="CA721" s="451">
        <f t="shared" si="582"/>
        <v>0</v>
      </c>
      <c r="CB721" s="451">
        <f t="shared" si="583"/>
        <v>0</v>
      </c>
      <c r="CC721" s="451">
        <f t="shared" si="584"/>
        <v>0</v>
      </c>
      <c r="CD721" s="452">
        <f t="shared" si="585"/>
        <v>0</v>
      </c>
      <c r="CE721" s="453">
        <f>IF($AF721="3/3",$R721*参照!$J$4,IF($AF721="2/3",$R721*参照!$J$5,IF($AF721="1/3",$R721*参照!$J$6,IF($AF721="1/4(多子)",$R721*参照!$J$4,IF($AF721="1/4(工･農)",$R721*参照!$J$7,IF($AF721="3/3(多子)",$R721*参照!$J$4,IF($AF721="2/3(多子)",$R721*参照!$J$4,IF($AF721="1/3(多子)",$R721*参照!$J$4,IF($AF721="多子世帯",$R721*参照!$J$4,)))))))))</f>
        <v>0</v>
      </c>
      <c r="CF721" s="454" t="b">
        <f>IF(AH721="3/3",$M721*参照!$I$4,IF(AH721="2/3",$M721*参照!$I$5,IF(AH721="1/3",$M721*参照!$I$6,IF(AH721="1/4(多子)",$M721*参照!$I$4,IF(AH721="1/4(工･農)",$M721*参照!$I$7,IF(AH721="3/3(多子)",$M721*参照!$I$4,IF(AH721="2/3(多子)",$M721*参照!$I$4,IF(AH721="1/3(多子)",$M721*参照!$I$4,IF(AH721="多子世帯",$M721*参照!$I$4,IF(AH721="対象外",0))))))))))</f>
        <v>0</v>
      </c>
      <c r="CG721" s="454" t="b">
        <f>IF(AI721="3/3",$M721*参照!$I$4,IF(AI721="2/3",$M721*参照!$I$5,IF(AI721="1/3",$M721*参照!$I$6,IF(AI721="1/4(多子)",$M721*参照!$I$4,IF(AI721="1/4(工･農)",$M721*参照!$I$7,IF(AI721="3/3(多子)",$M721*参照!$I$4,IF(AI721="2/3(多子)",$M721*参照!$I$4,IF(AI721="1/3(多子)",$M721*参照!$I$4,IF(AI721="多子世帯",$M721*参照!$I$4,IF(AI721="対象外",0))))))))))</f>
        <v>0</v>
      </c>
      <c r="CH721" s="454" t="b">
        <f>IF(AJ721="3/3",$M721*参照!$I$4,IF(AJ721="2/3",$M721*参照!$I$5,IF(AJ721="1/3",$M721*参照!$I$6,IF(AJ721="1/4(多子)",$M721*参照!$I$4,IF(AJ721="1/4(工･農)",$M721*参照!$I$7,IF(AJ721="3/3(多子)",$M721*参照!$I$4,IF(AJ721="2/3(多子)",$M721*参照!$I$4,IF(AJ721="1/3(多子)",$M721*参照!$I$4,IF(AJ721="多子世帯",$M721*参照!$I$4,IF(AJ721="対象外",0))))))))))</f>
        <v>0</v>
      </c>
      <c r="CI721" s="454" t="b">
        <f>IF(AK721="3/3",$M721*参照!$I$4,IF(AK721="2/3",$M721*参照!$I$5,IF(AK721="1/3",$M721*参照!$I$6,IF(AK721="1/4(多子)",$M721*参照!$I$4,IF(AK721="1/4(工･農)",$M721*参照!$I$7,IF(AK721="3/3(多子)",$M721*参照!$I$4,IF(AK721="2/3(多子)",$M721*参照!$I$4,IF(AK721="1/3(多子)",$M721*参照!$I$4,IF(AK721="多子世帯",$M721*参照!$I$4,IF(AK721="対象外",0))))))))))</f>
        <v>0</v>
      </c>
      <c r="CJ721" s="454" t="b">
        <f>IF(AL721="3/3",$M721*参照!$I$4,IF(AL721="2/3",$M721*参照!$I$5,IF(AL721="1/3",$M721*参照!$I$6,IF(AL721="1/4(多子)",$M721*参照!$I$4,IF(AL721="1/4(工･農)",$M721*参照!$I$7,IF(AL721="3/3(多子)",$M721*参照!$I$4,IF(AL721="2/3(多子)",$M721*参照!$I$4,IF(AL721="1/3(多子)",$M721*参照!$I$4,IF(AL721="多子世帯",$M721*参照!$I$4,IF(AL721="対象外",0))))))))))</f>
        <v>0</v>
      </c>
      <c r="CK721" s="454" t="b">
        <f>IF(AM721="3/3",$M721*参照!$I$4,IF(AM721="2/3",$M721*参照!$I$5,IF(AM721="1/3",$M721*参照!$I$6,IF(AM721="1/4(多子)",$M721*参照!$I$4,IF(AM721="1/4(工･農)",$M721*参照!$I$7,IF(AM721="3/3(多子)",$M721*参照!$I$4,IF(AM721="2/3(多子)",$M721*参照!$I$4,IF(AM721="1/3(多子)",$M721*参照!$I$4,IF(AM721="多子世帯",$M721*参照!$I$4,IF(AM721="対象外",0))))))))))</f>
        <v>0</v>
      </c>
      <c r="CL721" s="454" t="b">
        <f>IF(AN721="3/3",$M721*参照!$I$4,IF(AN721="2/3",$M721*参照!$I$5,IF(AN721="1/3",$M721*参照!$I$6,IF(AN721="1/4(多子)",$M721*参照!$I$4,IF(AN721="1/4(工･農)",$M721*参照!$I$7,IF(AN721="3/3(多子)",$M721*参照!$I$4,IF(AN721="2/3(多子)",$M721*参照!$I$4,IF(AN721="1/3(多子)",$M721*参照!$I$4,IF(AN721="多子世帯",$M721*参照!$I$4,IF(AN721="対象外",0))))))))))</f>
        <v>0</v>
      </c>
      <c r="CM721" s="454" t="b">
        <f>IF(AO721="3/3",$M721*参照!$I$4,IF(AO721="2/3",$M721*参照!$I$5,IF(AO721="1/3",$M721*参照!$I$6,IF(AO721="1/4(多子)",$M721*参照!$I$4,IF(AO721="1/4(工･農)",$M721*参照!$I$7,IF(AO721="3/3(多子)",$M721*参照!$I$4,IF(AO721="2/3(多子)",$M721*参照!$I$4,IF(AO721="1/3(多子)",$M721*参照!$I$4,IF(AO721="多子世帯",$M721*参照!$I$4,IF(AO721="対象外",0))))))))))</f>
        <v>0</v>
      </c>
      <c r="CN721" s="454" t="b">
        <f>IF(AP721="3/3",$M721*参照!$I$4,IF(AP721="2/3",$M721*参照!$I$5,IF(AP721="1/3",$M721*参照!$I$6,IF(AP721="1/4(多子)",$M721*参照!$I$4,IF(AP721="1/4(工･農)",$M721*参照!$I$7,IF(AP721="3/3(多子)",$M721*参照!$I$4,IF(AP721="2/3(多子)",$M721*参照!$I$4,IF(AP721="1/3(多子)",$M721*参照!$I$4,IF(AP721="多子世帯",$M721*参照!$I$4,IF(AP721="対象外",0))))))))))</f>
        <v>0</v>
      </c>
      <c r="CO721" s="454" t="b">
        <f>IF(AQ721="3/3",$M721*参照!$I$4,IF(AQ721="2/3",$M721*参照!$I$5,IF(AQ721="1/3",$M721*参照!$I$6,IF(AQ721="1/4(多子)",$M721*参照!$I$4,IF(AQ721="1/4(工･農)",$M721*参照!$I$7,IF(AQ721="3/3(多子)",$M721*参照!$I$4,IF(AQ721="2/3(多子)",$M721*参照!$I$4,IF(AQ721="1/3(多子)",$M721*参照!$I$4,IF(AQ721="多子世帯",$M721*参照!$I$4,IF(AQ721="対象外",0))))))))))</f>
        <v>0</v>
      </c>
      <c r="CP721" s="454" t="b">
        <f>IF(AR721="3/3",$M721*参照!$I$4,IF(AR721="2/3",$M721*参照!$I$5,IF(AR721="1/3",$M721*参照!$I$6,IF(AR721="1/4(多子)",$M721*参照!$I$4,IF(AR721="1/4(工･農)",$M721*参照!$I$7,IF(AR721="3/3(多子)",$M721*参照!$I$4,IF(AR721="2/3(多子)",$M721*参照!$I$4,IF(AR721="1/3(多子)",$M721*参照!$I$4,IF(AR721="多子世帯",$M721*参照!$I$4,IF(AR721="対象外",0))))))))))</f>
        <v>0</v>
      </c>
      <c r="CQ721" s="455" t="b">
        <f>IF(AS721="3/3",$M721*参照!$I$4,IF(AS721="2/3",$M721*参照!$I$5,IF(AS721="1/3",$M721*参照!$I$6,IF(AS721="1/4(多子)",$M721*参照!$I$4,IF(AS721="1/4(工･農)",$M721*参照!$I$7,IF(AS721="3/3(多子)",$M721*参照!$I$4,IF(AS721="2/3(多子)",$M721*参照!$I$4,IF(AS721="1/3(多子)",$M721*参照!$I$4,IF(AS721="多子世帯",$M721*参照!$I$4,IF(AS721="対象外",0))))))))))</f>
        <v>0</v>
      </c>
      <c r="CR721" s="456">
        <f t="shared" si="586"/>
        <v>0</v>
      </c>
      <c r="CS721" s="66"/>
      <c r="CT721" s="147"/>
      <c r="CU721" s="147"/>
      <c r="CV721" s="147"/>
      <c r="CW721" s="147"/>
      <c r="CX721" s="147"/>
      <c r="CY721" s="149"/>
      <c r="CZ721" s="100"/>
      <c r="DA721" s="147"/>
      <c r="DB721" s="147"/>
      <c r="DC721" s="147"/>
      <c r="DD721" s="147"/>
      <c r="DE721" s="147"/>
      <c r="DF721" s="148">
        <f t="shared" si="587"/>
        <v>0</v>
      </c>
      <c r="DG721" s="77">
        <f>IF(CD721=0,0,(ROUNDUP(O721*(BU721*参照!$C$5+BV721*参照!$C$6+BW721*参照!$C$7+BX721*参照!$C$8+BY721*参照!$C$9+BZ721*参照!$C$10+CA721*参照!$C$11+CB721*参照!$C$12+CC721*参照!$C$13)/CD721,-2)))</f>
        <v>0</v>
      </c>
      <c r="DH721" s="136" t="str">
        <f t="shared" si="558"/>
        <v>B</v>
      </c>
    </row>
    <row r="722" spans="1:112" ht="14.4">
      <c r="A722" s="138">
        <v>681</v>
      </c>
      <c r="B722" s="354"/>
      <c r="C722" s="355"/>
      <c r="D722" s="213"/>
      <c r="E722" s="213"/>
      <c r="F722" s="185"/>
      <c r="G722" s="213"/>
      <c r="H722" s="355"/>
      <c r="I722" s="237">
        <v>0</v>
      </c>
      <c r="J722" s="236">
        <f t="shared" si="559"/>
        <v>0</v>
      </c>
      <c r="K722" s="387">
        <f>IF(D722="昼間",参照!$E$4,IF(D722="夜間等",参照!$E$5,IF(D722="通信",参照!$E$6,0)))</f>
        <v>0</v>
      </c>
      <c r="L722" s="240">
        <f t="shared" si="560"/>
        <v>0</v>
      </c>
      <c r="M722" s="241">
        <f t="shared" si="561"/>
        <v>0</v>
      </c>
      <c r="N722" s="238"/>
      <c r="O722" s="238">
        <f t="shared" si="562"/>
        <v>0</v>
      </c>
      <c r="P722" s="389">
        <v>0</v>
      </c>
      <c r="Q722" s="392">
        <f>IF(D722="昼間",参照!$F$4,IF(D722="夜間等",参照!$F$5,IF(D722="通信",参照!$F$6,0)))</f>
        <v>0</v>
      </c>
      <c r="R722" s="240">
        <f t="shared" si="563"/>
        <v>0</v>
      </c>
      <c r="S722" s="214"/>
      <c r="T722" s="384">
        <f t="shared" si="564"/>
        <v>0</v>
      </c>
      <c r="U722" s="382">
        <f t="shared" si="565"/>
        <v>0</v>
      </c>
      <c r="V722" s="380">
        <f t="shared" si="566"/>
        <v>0</v>
      </c>
      <c r="W722" s="378">
        <f t="shared" si="567"/>
        <v>0</v>
      </c>
      <c r="X722" s="386" t="str">
        <f t="shared" si="537"/>
        <v>0</v>
      </c>
      <c r="Y722" s="379">
        <f t="shared" si="568"/>
        <v>0</v>
      </c>
      <c r="Z722" s="441"/>
      <c r="AA722" s="441"/>
      <c r="AB722" s="445">
        <f t="shared" si="569"/>
        <v>0</v>
      </c>
      <c r="AC722" s="356">
        <f t="shared" si="570"/>
        <v>0</v>
      </c>
      <c r="AD722" s="123">
        <f t="shared" si="538"/>
        <v>0</v>
      </c>
      <c r="AE722" s="123">
        <f t="shared" si="539"/>
        <v>0</v>
      </c>
      <c r="AF722" s="183"/>
      <c r="AG722" s="32"/>
      <c r="AH722" s="97"/>
      <c r="AI722" s="33"/>
      <c r="AJ722" s="97"/>
      <c r="AK722" s="33"/>
      <c r="AL722" s="97"/>
      <c r="AM722" s="98"/>
      <c r="AN722" s="99"/>
      <c r="AO722" s="147"/>
      <c r="AP722" s="147"/>
      <c r="AQ722" s="147"/>
      <c r="AR722" s="147"/>
      <c r="AS722" s="33"/>
      <c r="AT722" s="308">
        <f t="shared" si="540"/>
        <v>0</v>
      </c>
      <c r="AU722" s="295">
        <f t="shared" si="541"/>
        <v>0</v>
      </c>
      <c r="AV722" s="295">
        <f t="shared" si="542"/>
        <v>0</v>
      </c>
      <c r="AW722" s="295">
        <f t="shared" si="543"/>
        <v>0</v>
      </c>
      <c r="AX722" s="295">
        <f t="shared" si="544"/>
        <v>0</v>
      </c>
      <c r="AY722" s="295">
        <f t="shared" si="545"/>
        <v>0</v>
      </c>
      <c r="AZ722" s="295">
        <f t="shared" si="546"/>
        <v>0</v>
      </c>
      <c r="BA722" s="295">
        <f t="shared" si="547"/>
        <v>0</v>
      </c>
      <c r="BB722" s="310">
        <f t="shared" si="548"/>
        <v>0</v>
      </c>
      <c r="BC722" s="308">
        <f t="shared" si="549"/>
        <v>0</v>
      </c>
      <c r="BD722" s="308">
        <f t="shared" si="550"/>
        <v>0</v>
      </c>
      <c r="BE722" s="295">
        <f t="shared" si="551"/>
        <v>0</v>
      </c>
      <c r="BF722" s="308">
        <f t="shared" si="552"/>
        <v>0</v>
      </c>
      <c r="BG722" s="295">
        <f t="shared" si="553"/>
        <v>0</v>
      </c>
      <c r="BH722" s="308">
        <f t="shared" si="554"/>
        <v>0</v>
      </c>
      <c r="BI722" s="295">
        <f t="shared" si="555"/>
        <v>0</v>
      </c>
      <c r="BJ722" s="295">
        <f t="shared" si="556"/>
        <v>0</v>
      </c>
      <c r="BK722" s="310">
        <f t="shared" si="557"/>
        <v>0</v>
      </c>
      <c r="BL722" s="317">
        <f t="shared" si="571"/>
        <v>0</v>
      </c>
      <c r="BM722" s="299">
        <f t="shared" si="571"/>
        <v>0</v>
      </c>
      <c r="BN722" s="299">
        <f t="shared" si="572"/>
        <v>0</v>
      </c>
      <c r="BO722" s="299">
        <f t="shared" si="571"/>
        <v>0</v>
      </c>
      <c r="BP722" s="299">
        <f t="shared" si="573"/>
        <v>0</v>
      </c>
      <c r="BQ722" s="299">
        <f t="shared" si="571"/>
        <v>0</v>
      </c>
      <c r="BR722" s="299">
        <f t="shared" si="574"/>
        <v>0</v>
      </c>
      <c r="BS722" s="299">
        <f t="shared" si="575"/>
        <v>0</v>
      </c>
      <c r="BT722" s="318">
        <f t="shared" si="575"/>
        <v>0</v>
      </c>
      <c r="BU722" s="450">
        <f t="shared" si="576"/>
        <v>0</v>
      </c>
      <c r="BV722" s="451">
        <f t="shared" si="577"/>
        <v>0</v>
      </c>
      <c r="BW722" s="451">
        <f t="shared" si="578"/>
        <v>0</v>
      </c>
      <c r="BX722" s="451">
        <f t="shared" si="579"/>
        <v>0</v>
      </c>
      <c r="BY722" s="451">
        <f t="shared" si="580"/>
        <v>0</v>
      </c>
      <c r="BZ722" s="451">
        <f t="shared" si="581"/>
        <v>0</v>
      </c>
      <c r="CA722" s="451">
        <f t="shared" si="582"/>
        <v>0</v>
      </c>
      <c r="CB722" s="451">
        <f t="shared" si="583"/>
        <v>0</v>
      </c>
      <c r="CC722" s="451">
        <f t="shared" si="584"/>
        <v>0</v>
      </c>
      <c r="CD722" s="452">
        <f t="shared" si="585"/>
        <v>0</v>
      </c>
      <c r="CE722" s="453">
        <f>IF($AF722="3/3",$R722*参照!$J$4,IF($AF722="2/3",$R722*参照!$J$5,IF($AF722="1/3",$R722*参照!$J$6,IF($AF722="1/4(多子)",$R722*参照!$J$4,IF($AF722="1/4(工･農)",$R722*参照!$J$7,IF($AF722="3/3(多子)",$R722*参照!$J$4,IF($AF722="2/3(多子)",$R722*参照!$J$4,IF($AF722="1/3(多子)",$R722*参照!$J$4,IF($AF722="多子世帯",$R722*参照!$J$4,)))))))))</f>
        <v>0</v>
      </c>
      <c r="CF722" s="454" t="b">
        <f>IF(AH722="3/3",$M722*参照!$I$4,IF(AH722="2/3",$M722*参照!$I$5,IF(AH722="1/3",$M722*参照!$I$6,IF(AH722="1/4(多子)",$M722*参照!$I$4,IF(AH722="1/4(工･農)",$M722*参照!$I$7,IF(AH722="3/3(多子)",$M722*参照!$I$4,IF(AH722="2/3(多子)",$M722*参照!$I$4,IF(AH722="1/3(多子)",$M722*参照!$I$4,IF(AH722="多子世帯",$M722*参照!$I$4,IF(AH722="対象外",0))))))))))</f>
        <v>0</v>
      </c>
      <c r="CG722" s="454" t="b">
        <f>IF(AI722="3/3",$M722*参照!$I$4,IF(AI722="2/3",$M722*参照!$I$5,IF(AI722="1/3",$M722*参照!$I$6,IF(AI722="1/4(多子)",$M722*参照!$I$4,IF(AI722="1/4(工･農)",$M722*参照!$I$7,IF(AI722="3/3(多子)",$M722*参照!$I$4,IF(AI722="2/3(多子)",$M722*参照!$I$4,IF(AI722="1/3(多子)",$M722*参照!$I$4,IF(AI722="多子世帯",$M722*参照!$I$4,IF(AI722="対象外",0))))))))))</f>
        <v>0</v>
      </c>
      <c r="CH722" s="454" t="b">
        <f>IF(AJ722="3/3",$M722*参照!$I$4,IF(AJ722="2/3",$M722*参照!$I$5,IF(AJ722="1/3",$M722*参照!$I$6,IF(AJ722="1/4(多子)",$M722*参照!$I$4,IF(AJ722="1/4(工･農)",$M722*参照!$I$7,IF(AJ722="3/3(多子)",$M722*参照!$I$4,IF(AJ722="2/3(多子)",$M722*参照!$I$4,IF(AJ722="1/3(多子)",$M722*参照!$I$4,IF(AJ722="多子世帯",$M722*参照!$I$4,IF(AJ722="対象外",0))))))))))</f>
        <v>0</v>
      </c>
      <c r="CI722" s="454" t="b">
        <f>IF(AK722="3/3",$M722*参照!$I$4,IF(AK722="2/3",$M722*参照!$I$5,IF(AK722="1/3",$M722*参照!$I$6,IF(AK722="1/4(多子)",$M722*参照!$I$4,IF(AK722="1/4(工･農)",$M722*参照!$I$7,IF(AK722="3/3(多子)",$M722*参照!$I$4,IF(AK722="2/3(多子)",$M722*参照!$I$4,IF(AK722="1/3(多子)",$M722*参照!$I$4,IF(AK722="多子世帯",$M722*参照!$I$4,IF(AK722="対象外",0))))))))))</f>
        <v>0</v>
      </c>
      <c r="CJ722" s="454" t="b">
        <f>IF(AL722="3/3",$M722*参照!$I$4,IF(AL722="2/3",$M722*参照!$I$5,IF(AL722="1/3",$M722*参照!$I$6,IF(AL722="1/4(多子)",$M722*参照!$I$4,IF(AL722="1/4(工･農)",$M722*参照!$I$7,IF(AL722="3/3(多子)",$M722*参照!$I$4,IF(AL722="2/3(多子)",$M722*参照!$I$4,IF(AL722="1/3(多子)",$M722*参照!$I$4,IF(AL722="多子世帯",$M722*参照!$I$4,IF(AL722="対象外",0))))))))))</f>
        <v>0</v>
      </c>
      <c r="CK722" s="454" t="b">
        <f>IF(AM722="3/3",$M722*参照!$I$4,IF(AM722="2/3",$M722*参照!$I$5,IF(AM722="1/3",$M722*参照!$I$6,IF(AM722="1/4(多子)",$M722*参照!$I$4,IF(AM722="1/4(工･農)",$M722*参照!$I$7,IF(AM722="3/3(多子)",$M722*参照!$I$4,IF(AM722="2/3(多子)",$M722*参照!$I$4,IF(AM722="1/3(多子)",$M722*参照!$I$4,IF(AM722="多子世帯",$M722*参照!$I$4,IF(AM722="対象外",0))))))))))</f>
        <v>0</v>
      </c>
      <c r="CL722" s="454" t="b">
        <f>IF(AN722="3/3",$M722*参照!$I$4,IF(AN722="2/3",$M722*参照!$I$5,IF(AN722="1/3",$M722*参照!$I$6,IF(AN722="1/4(多子)",$M722*参照!$I$4,IF(AN722="1/4(工･農)",$M722*参照!$I$7,IF(AN722="3/3(多子)",$M722*参照!$I$4,IF(AN722="2/3(多子)",$M722*参照!$I$4,IF(AN722="1/3(多子)",$M722*参照!$I$4,IF(AN722="多子世帯",$M722*参照!$I$4,IF(AN722="対象外",0))))))))))</f>
        <v>0</v>
      </c>
      <c r="CM722" s="454" t="b">
        <f>IF(AO722="3/3",$M722*参照!$I$4,IF(AO722="2/3",$M722*参照!$I$5,IF(AO722="1/3",$M722*参照!$I$6,IF(AO722="1/4(多子)",$M722*参照!$I$4,IF(AO722="1/4(工･農)",$M722*参照!$I$7,IF(AO722="3/3(多子)",$M722*参照!$I$4,IF(AO722="2/3(多子)",$M722*参照!$I$4,IF(AO722="1/3(多子)",$M722*参照!$I$4,IF(AO722="多子世帯",$M722*参照!$I$4,IF(AO722="対象外",0))))))))))</f>
        <v>0</v>
      </c>
      <c r="CN722" s="454" t="b">
        <f>IF(AP722="3/3",$M722*参照!$I$4,IF(AP722="2/3",$M722*参照!$I$5,IF(AP722="1/3",$M722*参照!$I$6,IF(AP722="1/4(多子)",$M722*参照!$I$4,IF(AP722="1/4(工･農)",$M722*参照!$I$7,IF(AP722="3/3(多子)",$M722*参照!$I$4,IF(AP722="2/3(多子)",$M722*参照!$I$4,IF(AP722="1/3(多子)",$M722*参照!$I$4,IF(AP722="多子世帯",$M722*参照!$I$4,IF(AP722="対象外",0))))))))))</f>
        <v>0</v>
      </c>
      <c r="CO722" s="454" t="b">
        <f>IF(AQ722="3/3",$M722*参照!$I$4,IF(AQ722="2/3",$M722*参照!$I$5,IF(AQ722="1/3",$M722*参照!$I$6,IF(AQ722="1/4(多子)",$M722*参照!$I$4,IF(AQ722="1/4(工･農)",$M722*参照!$I$7,IF(AQ722="3/3(多子)",$M722*参照!$I$4,IF(AQ722="2/3(多子)",$M722*参照!$I$4,IF(AQ722="1/3(多子)",$M722*参照!$I$4,IF(AQ722="多子世帯",$M722*参照!$I$4,IF(AQ722="対象外",0))))))))))</f>
        <v>0</v>
      </c>
      <c r="CP722" s="454" t="b">
        <f>IF(AR722="3/3",$M722*参照!$I$4,IF(AR722="2/3",$M722*参照!$I$5,IF(AR722="1/3",$M722*参照!$I$6,IF(AR722="1/4(多子)",$M722*参照!$I$4,IF(AR722="1/4(工･農)",$M722*参照!$I$7,IF(AR722="3/3(多子)",$M722*参照!$I$4,IF(AR722="2/3(多子)",$M722*参照!$I$4,IF(AR722="1/3(多子)",$M722*参照!$I$4,IF(AR722="多子世帯",$M722*参照!$I$4,IF(AR722="対象外",0))))))))))</f>
        <v>0</v>
      </c>
      <c r="CQ722" s="455" t="b">
        <f>IF(AS722="3/3",$M722*参照!$I$4,IF(AS722="2/3",$M722*参照!$I$5,IF(AS722="1/3",$M722*参照!$I$6,IF(AS722="1/4(多子)",$M722*参照!$I$4,IF(AS722="1/4(工･農)",$M722*参照!$I$7,IF(AS722="3/3(多子)",$M722*参照!$I$4,IF(AS722="2/3(多子)",$M722*参照!$I$4,IF(AS722="1/3(多子)",$M722*参照!$I$4,IF(AS722="多子世帯",$M722*参照!$I$4,IF(AS722="対象外",0))))))))))</f>
        <v>0</v>
      </c>
      <c r="CR722" s="456">
        <f t="shared" si="586"/>
        <v>0</v>
      </c>
      <c r="CS722" s="66"/>
      <c r="CT722" s="147"/>
      <c r="CU722" s="147"/>
      <c r="CV722" s="147"/>
      <c r="CW722" s="147"/>
      <c r="CX722" s="147"/>
      <c r="CY722" s="149"/>
      <c r="CZ722" s="100"/>
      <c r="DA722" s="147"/>
      <c r="DB722" s="147"/>
      <c r="DC722" s="147"/>
      <c r="DD722" s="147"/>
      <c r="DE722" s="147"/>
      <c r="DF722" s="148">
        <f t="shared" si="587"/>
        <v>0</v>
      </c>
      <c r="DG722" s="77">
        <f>IF(CD722=0,0,(ROUNDUP(O722*(BU722*参照!$C$5+BV722*参照!$C$6+BW722*参照!$C$7+BX722*参照!$C$8+BY722*参照!$C$9+BZ722*参照!$C$10+CA722*参照!$C$11+CB722*参照!$C$12+CC722*参照!$C$13)/CD722,-2)))</f>
        <v>0</v>
      </c>
      <c r="DH722" s="136" t="str">
        <f t="shared" si="558"/>
        <v>B</v>
      </c>
    </row>
    <row r="723" spans="1:112" ht="14.4">
      <c r="A723" s="138">
        <v>682</v>
      </c>
      <c r="B723" s="354"/>
      <c r="C723" s="355"/>
      <c r="D723" s="213"/>
      <c r="E723" s="213"/>
      <c r="F723" s="185"/>
      <c r="G723" s="213"/>
      <c r="H723" s="355"/>
      <c r="I723" s="237">
        <v>0</v>
      </c>
      <c r="J723" s="236">
        <f t="shared" si="559"/>
        <v>0</v>
      </c>
      <c r="K723" s="387">
        <f>IF(D723="昼間",参照!$E$4,IF(D723="夜間等",参照!$E$5,IF(D723="通信",参照!$E$6,0)))</f>
        <v>0</v>
      </c>
      <c r="L723" s="240">
        <f t="shared" si="560"/>
        <v>0</v>
      </c>
      <c r="M723" s="241">
        <f t="shared" si="561"/>
        <v>0</v>
      </c>
      <c r="N723" s="238"/>
      <c r="O723" s="238">
        <f t="shared" si="562"/>
        <v>0</v>
      </c>
      <c r="P723" s="389">
        <v>0</v>
      </c>
      <c r="Q723" s="392">
        <f>IF(D723="昼間",参照!$F$4,IF(D723="夜間等",参照!$F$5,IF(D723="通信",参照!$F$6,0)))</f>
        <v>0</v>
      </c>
      <c r="R723" s="240">
        <f t="shared" si="563"/>
        <v>0</v>
      </c>
      <c r="S723" s="214"/>
      <c r="T723" s="384">
        <f t="shared" si="564"/>
        <v>0</v>
      </c>
      <c r="U723" s="382">
        <f t="shared" si="565"/>
        <v>0</v>
      </c>
      <c r="V723" s="380">
        <f t="shared" si="566"/>
        <v>0</v>
      </c>
      <c r="W723" s="378">
        <f t="shared" si="567"/>
        <v>0</v>
      </c>
      <c r="X723" s="386" t="str">
        <f t="shared" si="537"/>
        <v>0</v>
      </c>
      <c r="Y723" s="379">
        <f t="shared" si="568"/>
        <v>0</v>
      </c>
      <c r="Z723" s="441"/>
      <c r="AA723" s="441"/>
      <c r="AB723" s="445">
        <f t="shared" si="569"/>
        <v>0</v>
      </c>
      <c r="AC723" s="356">
        <f t="shared" si="570"/>
        <v>0</v>
      </c>
      <c r="AD723" s="123">
        <f t="shared" si="538"/>
        <v>0</v>
      </c>
      <c r="AE723" s="123">
        <f t="shared" si="539"/>
        <v>0</v>
      </c>
      <c r="AF723" s="183"/>
      <c r="AG723" s="32"/>
      <c r="AH723" s="97"/>
      <c r="AI723" s="33"/>
      <c r="AJ723" s="97"/>
      <c r="AK723" s="33"/>
      <c r="AL723" s="97"/>
      <c r="AM723" s="98"/>
      <c r="AN723" s="99"/>
      <c r="AO723" s="147"/>
      <c r="AP723" s="147"/>
      <c r="AQ723" s="147"/>
      <c r="AR723" s="147"/>
      <c r="AS723" s="33"/>
      <c r="AT723" s="308">
        <f t="shared" si="540"/>
        <v>0</v>
      </c>
      <c r="AU723" s="295">
        <f t="shared" si="541"/>
        <v>0</v>
      </c>
      <c r="AV723" s="295">
        <f t="shared" si="542"/>
        <v>0</v>
      </c>
      <c r="AW723" s="295">
        <f t="shared" si="543"/>
        <v>0</v>
      </c>
      <c r="AX723" s="295">
        <f t="shared" si="544"/>
        <v>0</v>
      </c>
      <c r="AY723" s="295">
        <f t="shared" si="545"/>
        <v>0</v>
      </c>
      <c r="AZ723" s="295">
        <f t="shared" si="546"/>
        <v>0</v>
      </c>
      <c r="BA723" s="295">
        <f t="shared" si="547"/>
        <v>0</v>
      </c>
      <c r="BB723" s="310">
        <f t="shared" si="548"/>
        <v>0</v>
      </c>
      <c r="BC723" s="308">
        <f t="shared" si="549"/>
        <v>0</v>
      </c>
      <c r="BD723" s="308">
        <f t="shared" si="550"/>
        <v>0</v>
      </c>
      <c r="BE723" s="295">
        <f t="shared" si="551"/>
        <v>0</v>
      </c>
      <c r="BF723" s="308">
        <f t="shared" si="552"/>
        <v>0</v>
      </c>
      <c r="BG723" s="295">
        <f t="shared" si="553"/>
        <v>0</v>
      </c>
      <c r="BH723" s="308">
        <f t="shared" si="554"/>
        <v>0</v>
      </c>
      <c r="BI723" s="295">
        <f t="shared" si="555"/>
        <v>0</v>
      </c>
      <c r="BJ723" s="295">
        <f t="shared" si="556"/>
        <v>0</v>
      </c>
      <c r="BK723" s="310">
        <f t="shared" si="557"/>
        <v>0</v>
      </c>
      <c r="BL723" s="317">
        <f t="shared" si="571"/>
        <v>0</v>
      </c>
      <c r="BM723" s="299">
        <f t="shared" si="571"/>
        <v>0</v>
      </c>
      <c r="BN723" s="299">
        <f t="shared" si="572"/>
        <v>0</v>
      </c>
      <c r="BO723" s="299">
        <f t="shared" si="571"/>
        <v>0</v>
      </c>
      <c r="BP723" s="299">
        <f t="shared" si="573"/>
        <v>0</v>
      </c>
      <c r="BQ723" s="299">
        <f t="shared" si="571"/>
        <v>0</v>
      </c>
      <c r="BR723" s="299">
        <f t="shared" si="574"/>
        <v>0</v>
      </c>
      <c r="BS723" s="299">
        <f t="shared" si="575"/>
        <v>0</v>
      </c>
      <c r="BT723" s="318">
        <f t="shared" si="575"/>
        <v>0</v>
      </c>
      <c r="BU723" s="450">
        <f t="shared" si="576"/>
        <v>0</v>
      </c>
      <c r="BV723" s="451">
        <f t="shared" si="577"/>
        <v>0</v>
      </c>
      <c r="BW723" s="451">
        <f t="shared" si="578"/>
        <v>0</v>
      </c>
      <c r="BX723" s="451">
        <f t="shared" si="579"/>
        <v>0</v>
      </c>
      <c r="BY723" s="451">
        <f t="shared" si="580"/>
        <v>0</v>
      </c>
      <c r="BZ723" s="451">
        <f t="shared" si="581"/>
        <v>0</v>
      </c>
      <c r="CA723" s="451">
        <f t="shared" si="582"/>
        <v>0</v>
      </c>
      <c r="CB723" s="451">
        <f t="shared" si="583"/>
        <v>0</v>
      </c>
      <c r="CC723" s="451">
        <f t="shared" si="584"/>
        <v>0</v>
      </c>
      <c r="CD723" s="452">
        <f t="shared" si="585"/>
        <v>0</v>
      </c>
      <c r="CE723" s="453">
        <f>IF($AF723="3/3",$R723*参照!$J$4,IF($AF723="2/3",$R723*参照!$J$5,IF($AF723="1/3",$R723*参照!$J$6,IF($AF723="1/4(多子)",$R723*参照!$J$4,IF($AF723="1/4(工･農)",$R723*参照!$J$7,IF($AF723="3/3(多子)",$R723*参照!$J$4,IF($AF723="2/3(多子)",$R723*参照!$J$4,IF($AF723="1/3(多子)",$R723*参照!$J$4,IF($AF723="多子世帯",$R723*参照!$J$4,)))))))))</f>
        <v>0</v>
      </c>
      <c r="CF723" s="454" t="b">
        <f>IF(AH723="3/3",$M723*参照!$I$4,IF(AH723="2/3",$M723*参照!$I$5,IF(AH723="1/3",$M723*参照!$I$6,IF(AH723="1/4(多子)",$M723*参照!$I$4,IF(AH723="1/4(工･農)",$M723*参照!$I$7,IF(AH723="3/3(多子)",$M723*参照!$I$4,IF(AH723="2/3(多子)",$M723*参照!$I$4,IF(AH723="1/3(多子)",$M723*参照!$I$4,IF(AH723="多子世帯",$M723*参照!$I$4,IF(AH723="対象外",0))))))))))</f>
        <v>0</v>
      </c>
      <c r="CG723" s="454" t="b">
        <f>IF(AI723="3/3",$M723*参照!$I$4,IF(AI723="2/3",$M723*参照!$I$5,IF(AI723="1/3",$M723*参照!$I$6,IF(AI723="1/4(多子)",$M723*参照!$I$4,IF(AI723="1/4(工･農)",$M723*参照!$I$7,IF(AI723="3/3(多子)",$M723*参照!$I$4,IF(AI723="2/3(多子)",$M723*参照!$I$4,IF(AI723="1/3(多子)",$M723*参照!$I$4,IF(AI723="多子世帯",$M723*参照!$I$4,IF(AI723="対象外",0))))))))))</f>
        <v>0</v>
      </c>
      <c r="CH723" s="454" t="b">
        <f>IF(AJ723="3/3",$M723*参照!$I$4,IF(AJ723="2/3",$M723*参照!$I$5,IF(AJ723="1/3",$M723*参照!$I$6,IF(AJ723="1/4(多子)",$M723*参照!$I$4,IF(AJ723="1/4(工･農)",$M723*参照!$I$7,IF(AJ723="3/3(多子)",$M723*参照!$I$4,IF(AJ723="2/3(多子)",$M723*参照!$I$4,IF(AJ723="1/3(多子)",$M723*参照!$I$4,IF(AJ723="多子世帯",$M723*参照!$I$4,IF(AJ723="対象外",0))))))))))</f>
        <v>0</v>
      </c>
      <c r="CI723" s="454" t="b">
        <f>IF(AK723="3/3",$M723*参照!$I$4,IF(AK723="2/3",$M723*参照!$I$5,IF(AK723="1/3",$M723*参照!$I$6,IF(AK723="1/4(多子)",$M723*参照!$I$4,IF(AK723="1/4(工･農)",$M723*参照!$I$7,IF(AK723="3/3(多子)",$M723*参照!$I$4,IF(AK723="2/3(多子)",$M723*参照!$I$4,IF(AK723="1/3(多子)",$M723*参照!$I$4,IF(AK723="多子世帯",$M723*参照!$I$4,IF(AK723="対象外",0))))))))))</f>
        <v>0</v>
      </c>
      <c r="CJ723" s="454" t="b">
        <f>IF(AL723="3/3",$M723*参照!$I$4,IF(AL723="2/3",$M723*参照!$I$5,IF(AL723="1/3",$M723*参照!$I$6,IF(AL723="1/4(多子)",$M723*参照!$I$4,IF(AL723="1/4(工･農)",$M723*参照!$I$7,IF(AL723="3/3(多子)",$M723*参照!$I$4,IF(AL723="2/3(多子)",$M723*参照!$I$4,IF(AL723="1/3(多子)",$M723*参照!$I$4,IF(AL723="多子世帯",$M723*参照!$I$4,IF(AL723="対象外",0))))))))))</f>
        <v>0</v>
      </c>
      <c r="CK723" s="454" t="b">
        <f>IF(AM723="3/3",$M723*参照!$I$4,IF(AM723="2/3",$M723*参照!$I$5,IF(AM723="1/3",$M723*参照!$I$6,IF(AM723="1/4(多子)",$M723*参照!$I$4,IF(AM723="1/4(工･農)",$M723*参照!$I$7,IF(AM723="3/3(多子)",$M723*参照!$I$4,IF(AM723="2/3(多子)",$M723*参照!$I$4,IF(AM723="1/3(多子)",$M723*参照!$I$4,IF(AM723="多子世帯",$M723*参照!$I$4,IF(AM723="対象外",0))))))))))</f>
        <v>0</v>
      </c>
      <c r="CL723" s="454" t="b">
        <f>IF(AN723="3/3",$M723*参照!$I$4,IF(AN723="2/3",$M723*参照!$I$5,IF(AN723="1/3",$M723*参照!$I$6,IF(AN723="1/4(多子)",$M723*参照!$I$4,IF(AN723="1/4(工･農)",$M723*参照!$I$7,IF(AN723="3/3(多子)",$M723*参照!$I$4,IF(AN723="2/3(多子)",$M723*参照!$I$4,IF(AN723="1/3(多子)",$M723*参照!$I$4,IF(AN723="多子世帯",$M723*参照!$I$4,IF(AN723="対象外",0))))))))))</f>
        <v>0</v>
      </c>
      <c r="CM723" s="454" t="b">
        <f>IF(AO723="3/3",$M723*参照!$I$4,IF(AO723="2/3",$M723*参照!$I$5,IF(AO723="1/3",$M723*参照!$I$6,IF(AO723="1/4(多子)",$M723*参照!$I$4,IF(AO723="1/4(工･農)",$M723*参照!$I$7,IF(AO723="3/3(多子)",$M723*参照!$I$4,IF(AO723="2/3(多子)",$M723*参照!$I$4,IF(AO723="1/3(多子)",$M723*参照!$I$4,IF(AO723="多子世帯",$M723*参照!$I$4,IF(AO723="対象外",0))))))))))</f>
        <v>0</v>
      </c>
      <c r="CN723" s="454" t="b">
        <f>IF(AP723="3/3",$M723*参照!$I$4,IF(AP723="2/3",$M723*参照!$I$5,IF(AP723="1/3",$M723*参照!$I$6,IF(AP723="1/4(多子)",$M723*参照!$I$4,IF(AP723="1/4(工･農)",$M723*参照!$I$7,IF(AP723="3/3(多子)",$M723*参照!$I$4,IF(AP723="2/3(多子)",$M723*参照!$I$4,IF(AP723="1/3(多子)",$M723*参照!$I$4,IF(AP723="多子世帯",$M723*参照!$I$4,IF(AP723="対象外",0))))))))))</f>
        <v>0</v>
      </c>
      <c r="CO723" s="454" t="b">
        <f>IF(AQ723="3/3",$M723*参照!$I$4,IF(AQ723="2/3",$M723*参照!$I$5,IF(AQ723="1/3",$M723*参照!$I$6,IF(AQ723="1/4(多子)",$M723*参照!$I$4,IF(AQ723="1/4(工･農)",$M723*参照!$I$7,IF(AQ723="3/3(多子)",$M723*参照!$I$4,IF(AQ723="2/3(多子)",$M723*参照!$I$4,IF(AQ723="1/3(多子)",$M723*参照!$I$4,IF(AQ723="多子世帯",$M723*参照!$I$4,IF(AQ723="対象外",0))))))))))</f>
        <v>0</v>
      </c>
      <c r="CP723" s="454" t="b">
        <f>IF(AR723="3/3",$M723*参照!$I$4,IF(AR723="2/3",$M723*参照!$I$5,IF(AR723="1/3",$M723*参照!$I$6,IF(AR723="1/4(多子)",$M723*参照!$I$4,IF(AR723="1/4(工･農)",$M723*参照!$I$7,IF(AR723="3/3(多子)",$M723*参照!$I$4,IF(AR723="2/3(多子)",$M723*参照!$I$4,IF(AR723="1/3(多子)",$M723*参照!$I$4,IF(AR723="多子世帯",$M723*参照!$I$4,IF(AR723="対象外",0))))))))))</f>
        <v>0</v>
      </c>
      <c r="CQ723" s="455" t="b">
        <f>IF(AS723="3/3",$M723*参照!$I$4,IF(AS723="2/3",$M723*参照!$I$5,IF(AS723="1/3",$M723*参照!$I$6,IF(AS723="1/4(多子)",$M723*参照!$I$4,IF(AS723="1/4(工･農)",$M723*参照!$I$7,IF(AS723="3/3(多子)",$M723*参照!$I$4,IF(AS723="2/3(多子)",$M723*参照!$I$4,IF(AS723="1/3(多子)",$M723*参照!$I$4,IF(AS723="多子世帯",$M723*参照!$I$4,IF(AS723="対象外",0))))))))))</f>
        <v>0</v>
      </c>
      <c r="CR723" s="456">
        <f t="shared" si="586"/>
        <v>0</v>
      </c>
      <c r="CS723" s="66"/>
      <c r="CT723" s="147"/>
      <c r="CU723" s="147"/>
      <c r="CV723" s="147"/>
      <c r="CW723" s="147"/>
      <c r="CX723" s="147"/>
      <c r="CY723" s="149"/>
      <c r="CZ723" s="100"/>
      <c r="DA723" s="147"/>
      <c r="DB723" s="147"/>
      <c r="DC723" s="147"/>
      <c r="DD723" s="147"/>
      <c r="DE723" s="147"/>
      <c r="DF723" s="148">
        <f t="shared" si="587"/>
        <v>0</v>
      </c>
      <c r="DG723" s="77">
        <f>IF(CD723=0,0,(ROUNDUP(O723*(BU723*参照!$C$5+BV723*参照!$C$6+BW723*参照!$C$7+BX723*参照!$C$8+BY723*参照!$C$9+BZ723*参照!$C$10+CA723*参照!$C$11+CB723*参照!$C$12+CC723*参照!$C$13)/CD723,-2)))</f>
        <v>0</v>
      </c>
      <c r="DH723" s="136" t="str">
        <f t="shared" si="558"/>
        <v>B</v>
      </c>
    </row>
    <row r="724" spans="1:112" ht="14.4">
      <c r="A724" s="138">
        <v>683</v>
      </c>
      <c r="B724" s="354"/>
      <c r="C724" s="355"/>
      <c r="D724" s="213"/>
      <c r="E724" s="213"/>
      <c r="F724" s="185"/>
      <c r="G724" s="213"/>
      <c r="H724" s="355"/>
      <c r="I724" s="237">
        <v>0</v>
      </c>
      <c r="J724" s="236">
        <f t="shared" si="559"/>
        <v>0</v>
      </c>
      <c r="K724" s="387">
        <f>IF(D724="昼間",参照!$E$4,IF(D724="夜間等",参照!$E$5,IF(D724="通信",参照!$E$6,0)))</f>
        <v>0</v>
      </c>
      <c r="L724" s="240">
        <f t="shared" si="560"/>
        <v>0</v>
      </c>
      <c r="M724" s="241">
        <f t="shared" si="561"/>
        <v>0</v>
      </c>
      <c r="N724" s="238"/>
      <c r="O724" s="238">
        <f t="shared" si="562"/>
        <v>0</v>
      </c>
      <c r="P724" s="389">
        <v>0</v>
      </c>
      <c r="Q724" s="392">
        <f>IF(D724="昼間",参照!$F$4,IF(D724="夜間等",参照!$F$5,IF(D724="通信",参照!$F$6,0)))</f>
        <v>0</v>
      </c>
      <c r="R724" s="240">
        <f t="shared" si="563"/>
        <v>0</v>
      </c>
      <c r="S724" s="214"/>
      <c r="T724" s="384">
        <f t="shared" si="564"/>
        <v>0</v>
      </c>
      <c r="U724" s="382">
        <f t="shared" si="565"/>
        <v>0</v>
      </c>
      <c r="V724" s="380">
        <f t="shared" si="566"/>
        <v>0</v>
      </c>
      <c r="W724" s="378">
        <f t="shared" si="567"/>
        <v>0</v>
      </c>
      <c r="X724" s="386" t="str">
        <f t="shared" si="537"/>
        <v>0</v>
      </c>
      <c r="Y724" s="379">
        <f t="shared" si="568"/>
        <v>0</v>
      </c>
      <c r="Z724" s="441"/>
      <c r="AA724" s="441"/>
      <c r="AB724" s="445">
        <f t="shared" si="569"/>
        <v>0</v>
      </c>
      <c r="AC724" s="356">
        <f t="shared" si="570"/>
        <v>0</v>
      </c>
      <c r="AD724" s="123">
        <f t="shared" si="538"/>
        <v>0</v>
      </c>
      <c r="AE724" s="123">
        <f t="shared" si="539"/>
        <v>0</v>
      </c>
      <c r="AF724" s="183"/>
      <c r="AG724" s="32"/>
      <c r="AH724" s="97"/>
      <c r="AI724" s="33"/>
      <c r="AJ724" s="97"/>
      <c r="AK724" s="33"/>
      <c r="AL724" s="97"/>
      <c r="AM724" s="98"/>
      <c r="AN724" s="99"/>
      <c r="AO724" s="147"/>
      <c r="AP724" s="147"/>
      <c r="AQ724" s="147"/>
      <c r="AR724" s="147"/>
      <c r="AS724" s="33"/>
      <c r="AT724" s="308">
        <f t="shared" si="540"/>
        <v>0</v>
      </c>
      <c r="AU724" s="295">
        <f t="shared" si="541"/>
        <v>0</v>
      </c>
      <c r="AV724" s="295">
        <f t="shared" si="542"/>
        <v>0</v>
      </c>
      <c r="AW724" s="295">
        <f t="shared" si="543"/>
        <v>0</v>
      </c>
      <c r="AX724" s="295">
        <f t="shared" si="544"/>
        <v>0</v>
      </c>
      <c r="AY724" s="295">
        <f t="shared" si="545"/>
        <v>0</v>
      </c>
      <c r="AZ724" s="295">
        <f t="shared" si="546"/>
        <v>0</v>
      </c>
      <c r="BA724" s="295">
        <f t="shared" si="547"/>
        <v>0</v>
      </c>
      <c r="BB724" s="310">
        <f t="shared" si="548"/>
        <v>0</v>
      </c>
      <c r="BC724" s="308">
        <f t="shared" si="549"/>
        <v>0</v>
      </c>
      <c r="BD724" s="308">
        <f t="shared" si="550"/>
        <v>0</v>
      </c>
      <c r="BE724" s="295">
        <f t="shared" si="551"/>
        <v>0</v>
      </c>
      <c r="BF724" s="308">
        <f t="shared" si="552"/>
        <v>0</v>
      </c>
      <c r="BG724" s="295">
        <f t="shared" si="553"/>
        <v>0</v>
      </c>
      <c r="BH724" s="308">
        <f t="shared" si="554"/>
        <v>0</v>
      </c>
      <c r="BI724" s="295">
        <f t="shared" si="555"/>
        <v>0</v>
      </c>
      <c r="BJ724" s="295">
        <f t="shared" si="556"/>
        <v>0</v>
      </c>
      <c r="BK724" s="310">
        <f t="shared" si="557"/>
        <v>0</v>
      </c>
      <c r="BL724" s="317">
        <f t="shared" si="571"/>
        <v>0</v>
      </c>
      <c r="BM724" s="299">
        <f t="shared" si="571"/>
        <v>0</v>
      </c>
      <c r="BN724" s="299">
        <f t="shared" si="572"/>
        <v>0</v>
      </c>
      <c r="BO724" s="299">
        <f t="shared" si="571"/>
        <v>0</v>
      </c>
      <c r="BP724" s="299">
        <f t="shared" si="573"/>
        <v>0</v>
      </c>
      <c r="BQ724" s="299">
        <f t="shared" si="571"/>
        <v>0</v>
      </c>
      <c r="BR724" s="299">
        <f t="shared" si="574"/>
        <v>0</v>
      </c>
      <c r="BS724" s="299">
        <f t="shared" si="575"/>
        <v>0</v>
      </c>
      <c r="BT724" s="318">
        <f t="shared" si="575"/>
        <v>0</v>
      </c>
      <c r="BU724" s="450">
        <f t="shared" si="576"/>
        <v>0</v>
      </c>
      <c r="BV724" s="451">
        <f t="shared" si="577"/>
        <v>0</v>
      </c>
      <c r="BW724" s="451">
        <f t="shared" si="578"/>
        <v>0</v>
      </c>
      <c r="BX724" s="451">
        <f t="shared" si="579"/>
        <v>0</v>
      </c>
      <c r="BY724" s="451">
        <f t="shared" si="580"/>
        <v>0</v>
      </c>
      <c r="BZ724" s="451">
        <f t="shared" si="581"/>
        <v>0</v>
      </c>
      <c r="CA724" s="451">
        <f t="shared" si="582"/>
        <v>0</v>
      </c>
      <c r="CB724" s="451">
        <f t="shared" si="583"/>
        <v>0</v>
      </c>
      <c r="CC724" s="451">
        <f t="shared" si="584"/>
        <v>0</v>
      </c>
      <c r="CD724" s="452">
        <f t="shared" si="585"/>
        <v>0</v>
      </c>
      <c r="CE724" s="453">
        <f>IF($AF724="3/3",$R724*参照!$J$4,IF($AF724="2/3",$R724*参照!$J$5,IF($AF724="1/3",$R724*参照!$J$6,IF($AF724="1/4(多子)",$R724*参照!$J$4,IF($AF724="1/4(工･農)",$R724*参照!$J$7,IF($AF724="3/3(多子)",$R724*参照!$J$4,IF($AF724="2/3(多子)",$R724*参照!$J$4,IF($AF724="1/3(多子)",$R724*参照!$J$4,IF($AF724="多子世帯",$R724*参照!$J$4,)))))))))</f>
        <v>0</v>
      </c>
      <c r="CF724" s="454" t="b">
        <f>IF(AH724="3/3",$M724*参照!$I$4,IF(AH724="2/3",$M724*参照!$I$5,IF(AH724="1/3",$M724*参照!$I$6,IF(AH724="1/4(多子)",$M724*参照!$I$4,IF(AH724="1/4(工･農)",$M724*参照!$I$7,IF(AH724="3/3(多子)",$M724*参照!$I$4,IF(AH724="2/3(多子)",$M724*参照!$I$4,IF(AH724="1/3(多子)",$M724*参照!$I$4,IF(AH724="多子世帯",$M724*参照!$I$4,IF(AH724="対象外",0))))))))))</f>
        <v>0</v>
      </c>
      <c r="CG724" s="454" t="b">
        <f>IF(AI724="3/3",$M724*参照!$I$4,IF(AI724="2/3",$M724*参照!$I$5,IF(AI724="1/3",$M724*参照!$I$6,IF(AI724="1/4(多子)",$M724*参照!$I$4,IF(AI724="1/4(工･農)",$M724*参照!$I$7,IF(AI724="3/3(多子)",$M724*参照!$I$4,IF(AI724="2/3(多子)",$M724*参照!$I$4,IF(AI724="1/3(多子)",$M724*参照!$I$4,IF(AI724="多子世帯",$M724*参照!$I$4,IF(AI724="対象外",0))))))))))</f>
        <v>0</v>
      </c>
      <c r="CH724" s="454" t="b">
        <f>IF(AJ724="3/3",$M724*参照!$I$4,IF(AJ724="2/3",$M724*参照!$I$5,IF(AJ724="1/3",$M724*参照!$I$6,IF(AJ724="1/4(多子)",$M724*参照!$I$4,IF(AJ724="1/4(工･農)",$M724*参照!$I$7,IF(AJ724="3/3(多子)",$M724*参照!$I$4,IF(AJ724="2/3(多子)",$M724*参照!$I$4,IF(AJ724="1/3(多子)",$M724*参照!$I$4,IF(AJ724="多子世帯",$M724*参照!$I$4,IF(AJ724="対象外",0))))))))))</f>
        <v>0</v>
      </c>
      <c r="CI724" s="454" t="b">
        <f>IF(AK724="3/3",$M724*参照!$I$4,IF(AK724="2/3",$M724*参照!$I$5,IF(AK724="1/3",$M724*参照!$I$6,IF(AK724="1/4(多子)",$M724*参照!$I$4,IF(AK724="1/4(工･農)",$M724*参照!$I$7,IF(AK724="3/3(多子)",$M724*参照!$I$4,IF(AK724="2/3(多子)",$M724*参照!$I$4,IF(AK724="1/3(多子)",$M724*参照!$I$4,IF(AK724="多子世帯",$M724*参照!$I$4,IF(AK724="対象外",0))))))))))</f>
        <v>0</v>
      </c>
      <c r="CJ724" s="454" t="b">
        <f>IF(AL724="3/3",$M724*参照!$I$4,IF(AL724="2/3",$M724*参照!$I$5,IF(AL724="1/3",$M724*参照!$I$6,IF(AL724="1/4(多子)",$M724*参照!$I$4,IF(AL724="1/4(工･農)",$M724*参照!$I$7,IF(AL724="3/3(多子)",$M724*参照!$I$4,IF(AL724="2/3(多子)",$M724*参照!$I$4,IF(AL724="1/3(多子)",$M724*参照!$I$4,IF(AL724="多子世帯",$M724*参照!$I$4,IF(AL724="対象外",0))))))))))</f>
        <v>0</v>
      </c>
      <c r="CK724" s="454" t="b">
        <f>IF(AM724="3/3",$M724*参照!$I$4,IF(AM724="2/3",$M724*参照!$I$5,IF(AM724="1/3",$M724*参照!$I$6,IF(AM724="1/4(多子)",$M724*参照!$I$4,IF(AM724="1/4(工･農)",$M724*参照!$I$7,IF(AM724="3/3(多子)",$M724*参照!$I$4,IF(AM724="2/3(多子)",$M724*参照!$I$4,IF(AM724="1/3(多子)",$M724*参照!$I$4,IF(AM724="多子世帯",$M724*参照!$I$4,IF(AM724="対象外",0))))))))))</f>
        <v>0</v>
      </c>
      <c r="CL724" s="454" t="b">
        <f>IF(AN724="3/3",$M724*参照!$I$4,IF(AN724="2/3",$M724*参照!$I$5,IF(AN724="1/3",$M724*参照!$I$6,IF(AN724="1/4(多子)",$M724*参照!$I$4,IF(AN724="1/4(工･農)",$M724*参照!$I$7,IF(AN724="3/3(多子)",$M724*参照!$I$4,IF(AN724="2/3(多子)",$M724*参照!$I$4,IF(AN724="1/3(多子)",$M724*参照!$I$4,IF(AN724="多子世帯",$M724*参照!$I$4,IF(AN724="対象外",0))))))))))</f>
        <v>0</v>
      </c>
      <c r="CM724" s="454" t="b">
        <f>IF(AO724="3/3",$M724*参照!$I$4,IF(AO724="2/3",$M724*参照!$I$5,IF(AO724="1/3",$M724*参照!$I$6,IF(AO724="1/4(多子)",$M724*参照!$I$4,IF(AO724="1/4(工･農)",$M724*参照!$I$7,IF(AO724="3/3(多子)",$M724*参照!$I$4,IF(AO724="2/3(多子)",$M724*参照!$I$4,IF(AO724="1/3(多子)",$M724*参照!$I$4,IF(AO724="多子世帯",$M724*参照!$I$4,IF(AO724="対象外",0))))))))))</f>
        <v>0</v>
      </c>
      <c r="CN724" s="454" t="b">
        <f>IF(AP724="3/3",$M724*参照!$I$4,IF(AP724="2/3",$M724*参照!$I$5,IF(AP724="1/3",$M724*参照!$I$6,IF(AP724="1/4(多子)",$M724*参照!$I$4,IF(AP724="1/4(工･農)",$M724*参照!$I$7,IF(AP724="3/3(多子)",$M724*参照!$I$4,IF(AP724="2/3(多子)",$M724*参照!$I$4,IF(AP724="1/3(多子)",$M724*参照!$I$4,IF(AP724="多子世帯",$M724*参照!$I$4,IF(AP724="対象外",0))))))))))</f>
        <v>0</v>
      </c>
      <c r="CO724" s="454" t="b">
        <f>IF(AQ724="3/3",$M724*参照!$I$4,IF(AQ724="2/3",$M724*参照!$I$5,IF(AQ724="1/3",$M724*参照!$I$6,IF(AQ724="1/4(多子)",$M724*参照!$I$4,IF(AQ724="1/4(工･農)",$M724*参照!$I$7,IF(AQ724="3/3(多子)",$M724*参照!$I$4,IF(AQ724="2/3(多子)",$M724*参照!$I$4,IF(AQ724="1/3(多子)",$M724*参照!$I$4,IF(AQ724="多子世帯",$M724*参照!$I$4,IF(AQ724="対象外",0))))))))))</f>
        <v>0</v>
      </c>
      <c r="CP724" s="454" t="b">
        <f>IF(AR724="3/3",$M724*参照!$I$4,IF(AR724="2/3",$M724*参照!$I$5,IF(AR724="1/3",$M724*参照!$I$6,IF(AR724="1/4(多子)",$M724*参照!$I$4,IF(AR724="1/4(工･農)",$M724*参照!$I$7,IF(AR724="3/3(多子)",$M724*参照!$I$4,IF(AR724="2/3(多子)",$M724*参照!$I$4,IF(AR724="1/3(多子)",$M724*参照!$I$4,IF(AR724="多子世帯",$M724*参照!$I$4,IF(AR724="対象外",0))))))))))</f>
        <v>0</v>
      </c>
      <c r="CQ724" s="455" t="b">
        <f>IF(AS724="3/3",$M724*参照!$I$4,IF(AS724="2/3",$M724*参照!$I$5,IF(AS724="1/3",$M724*参照!$I$6,IF(AS724="1/4(多子)",$M724*参照!$I$4,IF(AS724="1/4(工･農)",$M724*参照!$I$7,IF(AS724="3/3(多子)",$M724*参照!$I$4,IF(AS724="2/3(多子)",$M724*参照!$I$4,IF(AS724="1/3(多子)",$M724*参照!$I$4,IF(AS724="多子世帯",$M724*参照!$I$4,IF(AS724="対象外",0))))))))))</f>
        <v>0</v>
      </c>
      <c r="CR724" s="456">
        <f t="shared" si="586"/>
        <v>0</v>
      </c>
      <c r="CS724" s="66"/>
      <c r="CT724" s="147"/>
      <c r="CU724" s="147"/>
      <c r="CV724" s="147"/>
      <c r="CW724" s="147"/>
      <c r="CX724" s="147"/>
      <c r="CY724" s="149"/>
      <c r="CZ724" s="100"/>
      <c r="DA724" s="147"/>
      <c r="DB724" s="147"/>
      <c r="DC724" s="147"/>
      <c r="DD724" s="147"/>
      <c r="DE724" s="147"/>
      <c r="DF724" s="148">
        <f t="shared" si="587"/>
        <v>0</v>
      </c>
      <c r="DG724" s="77">
        <f>IF(CD724=0,0,(ROUNDUP(O724*(BU724*参照!$C$5+BV724*参照!$C$6+BW724*参照!$C$7+BX724*参照!$C$8+BY724*参照!$C$9+BZ724*参照!$C$10+CA724*参照!$C$11+CB724*参照!$C$12+CC724*参照!$C$13)/CD724,-2)))</f>
        <v>0</v>
      </c>
      <c r="DH724" s="136" t="str">
        <f t="shared" si="558"/>
        <v>B</v>
      </c>
    </row>
    <row r="725" spans="1:112" ht="14.4">
      <c r="A725" s="138">
        <v>684</v>
      </c>
      <c r="B725" s="354"/>
      <c r="C725" s="355"/>
      <c r="D725" s="213"/>
      <c r="E725" s="213"/>
      <c r="F725" s="185"/>
      <c r="G725" s="213"/>
      <c r="H725" s="355"/>
      <c r="I725" s="237">
        <v>0</v>
      </c>
      <c r="J725" s="236">
        <f t="shared" si="559"/>
        <v>0</v>
      </c>
      <c r="K725" s="387">
        <f>IF(D725="昼間",参照!$E$4,IF(D725="夜間等",参照!$E$5,IF(D725="通信",参照!$E$6,0)))</f>
        <v>0</v>
      </c>
      <c r="L725" s="240">
        <f t="shared" si="560"/>
        <v>0</v>
      </c>
      <c r="M725" s="241">
        <f t="shared" si="561"/>
        <v>0</v>
      </c>
      <c r="N725" s="238"/>
      <c r="O725" s="238">
        <f t="shared" si="562"/>
        <v>0</v>
      </c>
      <c r="P725" s="389">
        <v>0</v>
      </c>
      <c r="Q725" s="392">
        <f>IF(D725="昼間",参照!$F$4,IF(D725="夜間等",参照!$F$5,IF(D725="通信",参照!$F$6,0)))</f>
        <v>0</v>
      </c>
      <c r="R725" s="240">
        <f t="shared" si="563"/>
        <v>0</v>
      </c>
      <c r="S725" s="214"/>
      <c r="T725" s="384">
        <f t="shared" si="564"/>
        <v>0</v>
      </c>
      <c r="U725" s="382">
        <f t="shared" si="565"/>
        <v>0</v>
      </c>
      <c r="V725" s="380">
        <f t="shared" si="566"/>
        <v>0</v>
      </c>
      <c r="W725" s="378">
        <f t="shared" si="567"/>
        <v>0</v>
      </c>
      <c r="X725" s="386" t="str">
        <f t="shared" si="537"/>
        <v>0</v>
      </c>
      <c r="Y725" s="379">
        <f t="shared" si="568"/>
        <v>0</v>
      </c>
      <c r="Z725" s="441"/>
      <c r="AA725" s="441"/>
      <c r="AB725" s="445">
        <f t="shared" si="569"/>
        <v>0</v>
      </c>
      <c r="AC725" s="356">
        <f t="shared" si="570"/>
        <v>0</v>
      </c>
      <c r="AD725" s="123">
        <f t="shared" si="538"/>
        <v>0</v>
      </c>
      <c r="AE725" s="123">
        <f t="shared" si="539"/>
        <v>0</v>
      </c>
      <c r="AF725" s="183"/>
      <c r="AG725" s="32"/>
      <c r="AH725" s="97"/>
      <c r="AI725" s="33"/>
      <c r="AJ725" s="97"/>
      <c r="AK725" s="33"/>
      <c r="AL725" s="97"/>
      <c r="AM725" s="98"/>
      <c r="AN725" s="99"/>
      <c r="AO725" s="147"/>
      <c r="AP725" s="147"/>
      <c r="AQ725" s="147"/>
      <c r="AR725" s="147"/>
      <c r="AS725" s="33"/>
      <c r="AT725" s="308">
        <f t="shared" si="540"/>
        <v>0</v>
      </c>
      <c r="AU725" s="295">
        <f t="shared" si="541"/>
        <v>0</v>
      </c>
      <c r="AV725" s="295">
        <f t="shared" si="542"/>
        <v>0</v>
      </c>
      <c r="AW725" s="295">
        <f t="shared" si="543"/>
        <v>0</v>
      </c>
      <c r="AX725" s="295">
        <f t="shared" si="544"/>
        <v>0</v>
      </c>
      <c r="AY725" s="295">
        <f t="shared" si="545"/>
        <v>0</v>
      </c>
      <c r="AZ725" s="295">
        <f t="shared" si="546"/>
        <v>0</v>
      </c>
      <c r="BA725" s="295">
        <f t="shared" si="547"/>
        <v>0</v>
      </c>
      <c r="BB725" s="310">
        <f t="shared" si="548"/>
        <v>0</v>
      </c>
      <c r="BC725" s="308">
        <f t="shared" si="549"/>
        <v>0</v>
      </c>
      <c r="BD725" s="308">
        <f t="shared" si="550"/>
        <v>0</v>
      </c>
      <c r="BE725" s="295">
        <f t="shared" si="551"/>
        <v>0</v>
      </c>
      <c r="BF725" s="308">
        <f t="shared" si="552"/>
        <v>0</v>
      </c>
      <c r="BG725" s="295">
        <f t="shared" si="553"/>
        <v>0</v>
      </c>
      <c r="BH725" s="308">
        <f t="shared" si="554"/>
        <v>0</v>
      </c>
      <c r="BI725" s="295">
        <f t="shared" si="555"/>
        <v>0</v>
      </c>
      <c r="BJ725" s="295">
        <f t="shared" si="556"/>
        <v>0</v>
      </c>
      <c r="BK725" s="310">
        <f t="shared" si="557"/>
        <v>0</v>
      </c>
      <c r="BL725" s="317">
        <f t="shared" si="571"/>
        <v>0</v>
      </c>
      <c r="BM725" s="299">
        <f t="shared" si="571"/>
        <v>0</v>
      </c>
      <c r="BN725" s="299">
        <f t="shared" si="572"/>
        <v>0</v>
      </c>
      <c r="BO725" s="299">
        <f t="shared" si="571"/>
        <v>0</v>
      </c>
      <c r="BP725" s="299">
        <f t="shared" si="573"/>
        <v>0</v>
      </c>
      <c r="BQ725" s="299">
        <f t="shared" si="571"/>
        <v>0</v>
      </c>
      <c r="BR725" s="299">
        <f t="shared" si="574"/>
        <v>0</v>
      </c>
      <c r="BS725" s="299">
        <f t="shared" si="575"/>
        <v>0</v>
      </c>
      <c r="BT725" s="318">
        <f t="shared" si="575"/>
        <v>0</v>
      </c>
      <c r="BU725" s="450">
        <f t="shared" si="576"/>
        <v>0</v>
      </c>
      <c r="BV725" s="451">
        <f t="shared" si="577"/>
        <v>0</v>
      </c>
      <c r="BW725" s="451">
        <f t="shared" si="578"/>
        <v>0</v>
      </c>
      <c r="BX725" s="451">
        <f t="shared" si="579"/>
        <v>0</v>
      </c>
      <c r="BY725" s="451">
        <f t="shared" si="580"/>
        <v>0</v>
      </c>
      <c r="BZ725" s="451">
        <f t="shared" si="581"/>
        <v>0</v>
      </c>
      <c r="CA725" s="451">
        <f t="shared" si="582"/>
        <v>0</v>
      </c>
      <c r="CB725" s="451">
        <f t="shared" si="583"/>
        <v>0</v>
      </c>
      <c r="CC725" s="451">
        <f t="shared" si="584"/>
        <v>0</v>
      </c>
      <c r="CD725" s="452">
        <f t="shared" si="585"/>
        <v>0</v>
      </c>
      <c r="CE725" s="453">
        <f>IF($AF725="3/3",$R725*参照!$J$4,IF($AF725="2/3",$R725*参照!$J$5,IF($AF725="1/3",$R725*参照!$J$6,IF($AF725="1/4(多子)",$R725*参照!$J$4,IF($AF725="1/4(工･農)",$R725*参照!$J$7,IF($AF725="3/3(多子)",$R725*参照!$J$4,IF($AF725="2/3(多子)",$R725*参照!$J$4,IF($AF725="1/3(多子)",$R725*参照!$J$4,IF($AF725="多子世帯",$R725*参照!$J$4,)))))))))</f>
        <v>0</v>
      </c>
      <c r="CF725" s="454" t="b">
        <f>IF(AH725="3/3",$M725*参照!$I$4,IF(AH725="2/3",$M725*参照!$I$5,IF(AH725="1/3",$M725*参照!$I$6,IF(AH725="1/4(多子)",$M725*参照!$I$4,IF(AH725="1/4(工･農)",$M725*参照!$I$7,IF(AH725="3/3(多子)",$M725*参照!$I$4,IF(AH725="2/3(多子)",$M725*参照!$I$4,IF(AH725="1/3(多子)",$M725*参照!$I$4,IF(AH725="多子世帯",$M725*参照!$I$4,IF(AH725="対象外",0))))))))))</f>
        <v>0</v>
      </c>
      <c r="CG725" s="454" t="b">
        <f>IF(AI725="3/3",$M725*参照!$I$4,IF(AI725="2/3",$M725*参照!$I$5,IF(AI725="1/3",$M725*参照!$I$6,IF(AI725="1/4(多子)",$M725*参照!$I$4,IF(AI725="1/4(工･農)",$M725*参照!$I$7,IF(AI725="3/3(多子)",$M725*参照!$I$4,IF(AI725="2/3(多子)",$M725*参照!$I$4,IF(AI725="1/3(多子)",$M725*参照!$I$4,IF(AI725="多子世帯",$M725*参照!$I$4,IF(AI725="対象外",0))))))))))</f>
        <v>0</v>
      </c>
      <c r="CH725" s="454" t="b">
        <f>IF(AJ725="3/3",$M725*参照!$I$4,IF(AJ725="2/3",$M725*参照!$I$5,IF(AJ725="1/3",$M725*参照!$I$6,IF(AJ725="1/4(多子)",$M725*参照!$I$4,IF(AJ725="1/4(工･農)",$M725*参照!$I$7,IF(AJ725="3/3(多子)",$M725*参照!$I$4,IF(AJ725="2/3(多子)",$M725*参照!$I$4,IF(AJ725="1/3(多子)",$M725*参照!$I$4,IF(AJ725="多子世帯",$M725*参照!$I$4,IF(AJ725="対象外",0))))))))))</f>
        <v>0</v>
      </c>
      <c r="CI725" s="454" t="b">
        <f>IF(AK725="3/3",$M725*参照!$I$4,IF(AK725="2/3",$M725*参照!$I$5,IF(AK725="1/3",$M725*参照!$I$6,IF(AK725="1/4(多子)",$M725*参照!$I$4,IF(AK725="1/4(工･農)",$M725*参照!$I$7,IF(AK725="3/3(多子)",$M725*参照!$I$4,IF(AK725="2/3(多子)",$M725*参照!$I$4,IF(AK725="1/3(多子)",$M725*参照!$I$4,IF(AK725="多子世帯",$M725*参照!$I$4,IF(AK725="対象外",0))))))))))</f>
        <v>0</v>
      </c>
      <c r="CJ725" s="454" t="b">
        <f>IF(AL725="3/3",$M725*参照!$I$4,IF(AL725="2/3",$M725*参照!$I$5,IF(AL725="1/3",$M725*参照!$I$6,IF(AL725="1/4(多子)",$M725*参照!$I$4,IF(AL725="1/4(工･農)",$M725*参照!$I$7,IF(AL725="3/3(多子)",$M725*参照!$I$4,IF(AL725="2/3(多子)",$M725*参照!$I$4,IF(AL725="1/3(多子)",$M725*参照!$I$4,IF(AL725="多子世帯",$M725*参照!$I$4,IF(AL725="対象外",0))))))))))</f>
        <v>0</v>
      </c>
      <c r="CK725" s="454" t="b">
        <f>IF(AM725="3/3",$M725*参照!$I$4,IF(AM725="2/3",$M725*参照!$I$5,IF(AM725="1/3",$M725*参照!$I$6,IF(AM725="1/4(多子)",$M725*参照!$I$4,IF(AM725="1/4(工･農)",$M725*参照!$I$7,IF(AM725="3/3(多子)",$M725*参照!$I$4,IF(AM725="2/3(多子)",$M725*参照!$I$4,IF(AM725="1/3(多子)",$M725*参照!$I$4,IF(AM725="多子世帯",$M725*参照!$I$4,IF(AM725="対象外",0))))))))))</f>
        <v>0</v>
      </c>
      <c r="CL725" s="454" t="b">
        <f>IF(AN725="3/3",$M725*参照!$I$4,IF(AN725="2/3",$M725*参照!$I$5,IF(AN725="1/3",$M725*参照!$I$6,IF(AN725="1/4(多子)",$M725*参照!$I$4,IF(AN725="1/4(工･農)",$M725*参照!$I$7,IF(AN725="3/3(多子)",$M725*参照!$I$4,IF(AN725="2/3(多子)",$M725*参照!$I$4,IF(AN725="1/3(多子)",$M725*参照!$I$4,IF(AN725="多子世帯",$M725*参照!$I$4,IF(AN725="対象外",0))))))))))</f>
        <v>0</v>
      </c>
      <c r="CM725" s="454" t="b">
        <f>IF(AO725="3/3",$M725*参照!$I$4,IF(AO725="2/3",$M725*参照!$I$5,IF(AO725="1/3",$M725*参照!$I$6,IF(AO725="1/4(多子)",$M725*参照!$I$4,IF(AO725="1/4(工･農)",$M725*参照!$I$7,IF(AO725="3/3(多子)",$M725*参照!$I$4,IF(AO725="2/3(多子)",$M725*参照!$I$4,IF(AO725="1/3(多子)",$M725*参照!$I$4,IF(AO725="多子世帯",$M725*参照!$I$4,IF(AO725="対象外",0))))))))))</f>
        <v>0</v>
      </c>
      <c r="CN725" s="454" t="b">
        <f>IF(AP725="3/3",$M725*参照!$I$4,IF(AP725="2/3",$M725*参照!$I$5,IF(AP725="1/3",$M725*参照!$I$6,IF(AP725="1/4(多子)",$M725*参照!$I$4,IF(AP725="1/4(工･農)",$M725*参照!$I$7,IF(AP725="3/3(多子)",$M725*参照!$I$4,IF(AP725="2/3(多子)",$M725*参照!$I$4,IF(AP725="1/3(多子)",$M725*参照!$I$4,IF(AP725="多子世帯",$M725*参照!$I$4,IF(AP725="対象外",0))))))))))</f>
        <v>0</v>
      </c>
      <c r="CO725" s="454" t="b">
        <f>IF(AQ725="3/3",$M725*参照!$I$4,IF(AQ725="2/3",$M725*参照!$I$5,IF(AQ725="1/3",$M725*参照!$I$6,IF(AQ725="1/4(多子)",$M725*参照!$I$4,IF(AQ725="1/4(工･農)",$M725*参照!$I$7,IF(AQ725="3/3(多子)",$M725*参照!$I$4,IF(AQ725="2/3(多子)",$M725*参照!$I$4,IF(AQ725="1/3(多子)",$M725*参照!$I$4,IF(AQ725="多子世帯",$M725*参照!$I$4,IF(AQ725="対象外",0))))))))))</f>
        <v>0</v>
      </c>
      <c r="CP725" s="454" t="b">
        <f>IF(AR725="3/3",$M725*参照!$I$4,IF(AR725="2/3",$M725*参照!$I$5,IF(AR725="1/3",$M725*参照!$I$6,IF(AR725="1/4(多子)",$M725*参照!$I$4,IF(AR725="1/4(工･農)",$M725*参照!$I$7,IF(AR725="3/3(多子)",$M725*参照!$I$4,IF(AR725="2/3(多子)",$M725*参照!$I$4,IF(AR725="1/3(多子)",$M725*参照!$I$4,IF(AR725="多子世帯",$M725*参照!$I$4,IF(AR725="対象外",0))))))))))</f>
        <v>0</v>
      </c>
      <c r="CQ725" s="455" t="b">
        <f>IF(AS725="3/3",$M725*参照!$I$4,IF(AS725="2/3",$M725*参照!$I$5,IF(AS725="1/3",$M725*参照!$I$6,IF(AS725="1/4(多子)",$M725*参照!$I$4,IF(AS725="1/4(工･農)",$M725*参照!$I$7,IF(AS725="3/3(多子)",$M725*参照!$I$4,IF(AS725="2/3(多子)",$M725*参照!$I$4,IF(AS725="1/3(多子)",$M725*参照!$I$4,IF(AS725="多子世帯",$M725*参照!$I$4,IF(AS725="対象外",0))))))))))</f>
        <v>0</v>
      </c>
      <c r="CR725" s="456">
        <f t="shared" si="586"/>
        <v>0</v>
      </c>
      <c r="CS725" s="66"/>
      <c r="CT725" s="147"/>
      <c r="CU725" s="147"/>
      <c r="CV725" s="147"/>
      <c r="CW725" s="147"/>
      <c r="CX725" s="147"/>
      <c r="CY725" s="149"/>
      <c r="CZ725" s="100"/>
      <c r="DA725" s="147"/>
      <c r="DB725" s="147"/>
      <c r="DC725" s="147"/>
      <c r="DD725" s="147"/>
      <c r="DE725" s="147"/>
      <c r="DF725" s="148">
        <f t="shared" si="587"/>
        <v>0</v>
      </c>
      <c r="DG725" s="77">
        <f>IF(CD725=0,0,(ROUNDUP(O725*(BU725*参照!$C$5+BV725*参照!$C$6+BW725*参照!$C$7+BX725*参照!$C$8+BY725*参照!$C$9+BZ725*参照!$C$10+CA725*参照!$C$11+CB725*参照!$C$12+CC725*参照!$C$13)/CD725,-2)))</f>
        <v>0</v>
      </c>
      <c r="DH725" s="136" t="str">
        <f t="shared" si="558"/>
        <v>B</v>
      </c>
    </row>
    <row r="726" spans="1:112" ht="14.4">
      <c r="A726" s="138">
        <v>685</v>
      </c>
      <c r="B726" s="354"/>
      <c r="C726" s="355"/>
      <c r="D726" s="213"/>
      <c r="E726" s="213"/>
      <c r="F726" s="185"/>
      <c r="G726" s="213"/>
      <c r="H726" s="355"/>
      <c r="I726" s="237">
        <v>0</v>
      </c>
      <c r="J726" s="236">
        <f t="shared" si="559"/>
        <v>0</v>
      </c>
      <c r="K726" s="387">
        <f>IF(D726="昼間",参照!$E$4,IF(D726="夜間等",参照!$E$5,IF(D726="通信",参照!$E$6,0)))</f>
        <v>0</v>
      </c>
      <c r="L726" s="240">
        <f t="shared" si="560"/>
        <v>0</v>
      </c>
      <c r="M726" s="241">
        <f t="shared" si="561"/>
        <v>0</v>
      </c>
      <c r="N726" s="238"/>
      <c r="O726" s="238">
        <f t="shared" si="562"/>
        <v>0</v>
      </c>
      <c r="P726" s="389">
        <v>0</v>
      </c>
      <c r="Q726" s="392">
        <f>IF(D726="昼間",参照!$F$4,IF(D726="夜間等",参照!$F$5,IF(D726="通信",参照!$F$6,0)))</f>
        <v>0</v>
      </c>
      <c r="R726" s="240">
        <f t="shared" si="563"/>
        <v>0</v>
      </c>
      <c r="S726" s="214"/>
      <c r="T726" s="384">
        <f t="shared" si="564"/>
        <v>0</v>
      </c>
      <c r="U726" s="382">
        <f t="shared" si="565"/>
        <v>0</v>
      </c>
      <c r="V726" s="380">
        <f t="shared" si="566"/>
        <v>0</v>
      </c>
      <c r="W726" s="378">
        <f t="shared" si="567"/>
        <v>0</v>
      </c>
      <c r="X726" s="386" t="str">
        <f t="shared" si="537"/>
        <v>0</v>
      </c>
      <c r="Y726" s="379">
        <f t="shared" si="568"/>
        <v>0</v>
      </c>
      <c r="Z726" s="441"/>
      <c r="AA726" s="441"/>
      <c r="AB726" s="445">
        <f t="shared" si="569"/>
        <v>0</v>
      </c>
      <c r="AC726" s="356">
        <f t="shared" si="570"/>
        <v>0</v>
      </c>
      <c r="AD726" s="123">
        <f t="shared" si="538"/>
        <v>0</v>
      </c>
      <c r="AE726" s="123">
        <f t="shared" si="539"/>
        <v>0</v>
      </c>
      <c r="AF726" s="183"/>
      <c r="AG726" s="32"/>
      <c r="AH726" s="97"/>
      <c r="AI726" s="33"/>
      <c r="AJ726" s="97"/>
      <c r="AK726" s="33"/>
      <c r="AL726" s="97"/>
      <c r="AM726" s="98"/>
      <c r="AN726" s="99"/>
      <c r="AO726" s="147"/>
      <c r="AP726" s="147"/>
      <c r="AQ726" s="147"/>
      <c r="AR726" s="147"/>
      <c r="AS726" s="33"/>
      <c r="AT726" s="308">
        <f t="shared" si="540"/>
        <v>0</v>
      </c>
      <c r="AU726" s="295">
        <f t="shared" si="541"/>
        <v>0</v>
      </c>
      <c r="AV726" s="295">
        <f t="shared" si="542"/>
        <v>0</v>
      </c>
      <c r="AW726" s="295">
        <f t="shared" si="543"/>
        <v>0</v>
      </c>
      <c r="AX726" s="295">
        <f t="shared" si="544"/>
        <v>0</v>
      </c>
      <c r="AY726" s="295">
        <f t="shared" si="545"/>
        <v>0</v>
      </c>
      <c r="AZ726" s="295">
        <f t="shared" si="546"/>
        <v>0</v>
      </c>
      <c r="BA726" s="295">
        <f t="shared" si="547"/>
        <v>0</v>
      </c>
      <c r="BB726" s="310">
        <f t="shared" si="548"/>
        <v>0</v>
      </c>
      <c r="BC726" s="308">
        <f t="shared" si="549"/>
        <v>0</v>
      </c>
      <c r="BD726" s="308">
        <f t="shared" si="550"/>
        <v>0</v>
      </c>
      <c r="BE726" s="295">
        <f t="shared" si="551"/>
        <v>0</v>
      </c>
      <c r="BF726" s="308">
        <f t="shared" si="552"/>
        <v>0</v>
      </c>
      <c r="BG726" s="295">
        <f t="shared" si="553"/>
        <v>0</v>
      </c>
      <c r="BH726" s="308">
        <f t="shared" si="554"/>
        <v>0</v>
      </c>
      <c r="BI726" s="295">
        <f t="shared" si="555"/>
        <v>0</v>
      </c>
      <c r="BJ726" s="295">
        <f t="shared" si="556"/>
        <v>0</v>
      </c>
      <c r="BK726" s="310">
        <f t="shared" si="557"/>
        <v>0</v>
      </c>
      <c r="BL726" s="317">
        <f t="shared" si="571"/>
        <v>0</v>
      </c>
      <c r="BM726" s="299">
        <f t="shared" si="571"/>
        <v>0</v>
      </c>
      <c r="BN726" s="299">
        <f t="shared" si="572"/>
        <v>0</v>
      </c>
      <c r="BO726" s="299">
        <f t="shared" si="571"/>
        <v>0</v>
      </c>
      <c r="BP726" s="299">
        <f t="shared" si="573"/>
        <v>0</v>
      </c>
      <c r="BQ726" s="299">
        <f t="shared" si="571"/>
        <v>0</v>
      </c>
      <c r="BR726" s="299">
        <f t="shared" si="574"/>
        <v>0</v>
      </c>
      <c r="BS726" s="299">
        <f t="shared" si="575"/>
        <v>0</v>
      </c>
      <c r="BT726" s="318">
        <f t="shared" si="575"/>
        <v>0</v>
      </c>
      <c r="BU726" s="450">
        <f t="shared" si="576"/>
        <v>0</v>
      </c>
      <c r="BV726" s="451">
        <f t="shared" si="577"/>
        <v>0</v>
      </c>
      <c r="BW726" s="451">
        <f t="shared" si="578"/>
        <v>0</v>
      </c>
      <c r="BX726" s="451">
        <f t="shared" si="579"/>
        <v>0</v>
      </c>
      <c r="BY726" s="451">
        <f t="shared" si="580"/>
        <v>0</v>
      </c>
      <c r="BZ726" s="451">
        <f t="shared" si="581"/>
        <v>0</v>
      </c>
      <c r="CA726" s="451">
        <f t="shared" si="582"/>
        <v>0</v>
      </c>
      <c r="CB726" s="451">
        <f t="shared" si="583"/>
        <v>0</v>
      </c>
      <c r="CC726" s="451">
        <f t="shared" si="584"/>
        <v>0</v>
      </c>
      <c r="CD726" s="452">
        <f t="shared" si="585"/>
        <v>0</v>
      </c>
      <c r="CE726" s="453">
        <f>IF($AF726="3/3",$R726*参照!$J$4,IF($AF726="2/3",$R726*参照!$J$5,IF($AF726="1/3",$R726*参照!$J$6,IF($AF726="1/4(多子)",$R726*参照!$J$4,IF($AF726="1/4(工･農)",$R726*参照!$J$7,IF($AF726="3/3(多子)",$R726*参照!$J$4,IF($AF726="2/3(多子)",$R726*参照!$J$4,IF($AF726="1/3(多子)",$R726*参照!$J$4,IF($AF726="多子世帯",$R726*参照!$J$4,)))))))))</f>
        <v>0</v>
      </c>
      <c r="CF726" s="454" t="b">
        <f>IF(AH726="3/3",$M726*参照!$I$4,IF(AH726="2/3",$M726*参照!$I$5,IF(AH726="1/3",$M726*参照!$I$6,IF(AH726="1/4(多子)",$M726*参照!$I$4,IF(AH726="1/4(工･農)",$M726*参照!$I$7,IF(AH726="3/3(多子)",$M726*参照!$I$4,IF(AH726="2/3(多子)",$M726*参照!$I$4,IF(AH726="1/3(多子)",$M726*参照!$I$4,IF(AH726="多子世帯",$M726*参照!$I$4,IF(AH726="対象外",0))))))))))</f>
        <v>0</v>
      </c>
      <c r="CG726" s="454" t="b">
        <f>IF(AI726="3/3",$M726*参照!$I$4,IF(AI726="2/3",$M726*参照!$I$5,IF(AI726="1/3",$M726*参照!$I$6,IF(AI726="1/4(多子)",$M726*参照!$I$4,IF(AI726="1/4(工･農)",$M726*参照!$I$7,IF(AI726="3/3(多子)",$M726*参照!$I$4,IF(AI726="2/3(多子)",$M726*参照!$I$4,IF(AI726="1/3(多子)",$M726*参照!$I$4,IF(AI726="多子世帯",$M726*参照!$I$4,IF(AI726="対象外",0))))))))))</f>
        <v>0</v>
      </c>
      <c r="CH726" s="454" t="b">
        <f>IF(AJ726="3/3",$M726*参照!$I$4,IF(AJ726="2/3",$M726*参照!$I$5,IF(AJ726="1/3",$M726*参照!$I$6,IF(AJ726="1/4(多子)",$M726*参照!$I$4,IF(AJ726="1/4(工･農)",$M726*参照!$I$7,IF(AJ726="3/3(多子)",$M726*参照!$I$4,IF(AJ726="2/3(多子)",$M726*参照!$I$4,IF(AJ726="1/3(多子)",$M726*参照!$I$4,IF(AJ726="多子世帯",$M726*参照!$I$4,IF(AJ726="対象外",0))))))))))</f>
        <v>0</v>
      </c>
      <c r="CI726" s="454" t="b">
        <f>IF(AK726="3/3",$M726*参照!$I$4,IF(AK726="2/3",$M726*参照!$I$5,IF(AK726="1/3",$M726*参照!$I$6,IF(AK726="1/4(多子)",$M726*参照!$I$4,IF(AK726="1/4(工･農)",$M726*参照!$I$7,IF(AK726="3/3(多子)",$M726*参照!$I$4,IF(AK726="2/3(多子)",$M726*参照!$I$4,IF(AK726="1/3(多子)",$M726*参照!$I$4,IF(AK726="多子世帯",$M726*参照!$I$4,IF(AK726="対象外",0))))))))))</f>
        <v>0</v>
      </c>
      <c r="CJ726" s="454" t="b">
        <f>IF(AL726="3/3",$M726*参照!$I$4,IF(AL726="2/3",$M726*参照!$I$5,IF(AL726="1/3",$M726*参照!$I$6,IF(AL726="1/4(多子)",$M726*参照!$I$4,IF(AL726="1/4(工･農)",$M726*参照!$I$7,IF(AL726="3/3(多子)",$M726*参照!$I$4,IF(AL726="2/3(多子)",$M726*参照!$I$4,IF(AL726="1/3(多子)",$M726*参照!$I$4,IF(AL726="多子世帯",$M726*参照!$I$4,IF(AL726="対象外",0))))))))))</f>
        <v>0</v>
      </c>
      <c r="CK726" s="454" t="b">
        <f>IF(AM726="3/3",$M726*参照!$I$4,IF(AM726="2/3",$M726*参照!$I$5,IF(AM726="1/3",$M726*参照!$I$6,IF(AM726="1/4(多子)",$M726*参照!$I$4,IF(AM726="1/4(工･農)",$M726*参照!$I$7,IF(AM726="3/3(多子)",$M726*参照!$I$4,IF(AM726="2/3(多子)",$M726*参照!$I$4,IF(AM726="1/3(多子)",$M726*参照!$I$4,IF(AM726="多子世帯",$M726*参照!$I$4,IF(AM726="対象外",0))))))))))</f>
        <v>0</v>
      </c>
      <c r="CL726" s="454" t="b">
        <f>IF(AN726="3/3",$M726*参照!$I$4,IF(AN726="2/3",$M726*参照!$I$5,IF(AN726="1/3",$M726*参照!$I$6,IF(AN726="1/4(多子)",$M726*参照!$I$4,IF(AN726="1/4(工･農)",$M726*参照!$I$7,IF(AN726="3/3(多子)",$M726*参照!$I$4,IF(AN726="2/3(多子)",$M726*参照!$I$4,IF(AN726="1/3(多子)",$M726*参照!$I$4,IF(AN726="多子世帯",$M726*参照!$I$4,IF(AN726="対象外",0))))))))))</f>
        <v>0</v>
      </c>
      <c r="CM726" s="454" t="b">
        <f>IF(AO726="3/3",$M726*参照!$I$4,IF(AO726="2/3",$M726*参照!$I$5,IF(AO726="1/3",$M726*参照!$I$6,IF(AO726="1/4(多子)",$M726*参照!$I$4,IF(AO726="1/4(工･農)",$M726*参照!$I$7,IF(AO726="3/3(多子)",$M726*参照!$I$4,IF(AO726="2/3(多子)",$M726*参照!$I$4,IF(AO726="1/3(多子)",$M726*参照!$I$4,IF(AO726="多子世帯",$M726*参照!$I$4,IF(AO726="対象外",0))))))))))</f>
        <v>0</v>
      </c>
      <c r="CN726" s="454" t="b">
        <f>IF(AP726="3/3",$M726*参照!$I$4,IF(AP726="2/3",$M726*参照!$I$5,IF(AP726="1/3",$M726*参照!$I$6,IF(AP726="1/4(多子)",$M726*参照!$I$4,IF(AP726="1/4(工･農)",$M726*参照!$I$7,IF(AP726="3/3(多子)",$M726*参照!$I$4,IF(AP726="2/3(多子)",$M726*参照!$I$4,IF(AP726="1/3(多子)",$M726*参照!$I$4,IF(AP726="多子世帯",$M726*参照!$I$4,IF(AP726="対象外",0))))))))))</f>
        <v>0</v>
      </c>
      <c r="CO726" s="454" t="b">
        <f>IF(AQ726="3/3",$M726*参照!$I$4,IF(AQ726="2/3",$M726*参照!$I$5,IF(AQ726="1/3",$M726*参照!$I$6,IF(AQ726="1/4(多子)",$M726*参照!$I$4,IF(AQ726="1/4(工･農)",$M726*参照!$I$7,IF(AQ726="3/3(多子)",$M726*参照!$I$4,IF(AQ726="2/3(多子)",$M726*参照!$I$4,IF(AQ726="1/3(多子)",$M726*参照!$I$4,IF(AQ726="多子世帯",$M726*参照!$I$4,IF(AQ726="対象外",0))))))))))</f>
        <v>0</v>
      </c>
      <c r="CP726" s="454" t="b">
        <f>IF(AR726="3/3",$M726*参照!$I$4,IF(AR726="2/3",$M726*参照!$I$5,IF(AR726="1/3",$M726*参照!$I$6,IF(AR726="1/4(多子)",$M726*参照!$I$4,IF(AR726="1/4(工･農)",$M726*参照!$I$7,IF(AR726="3/3(多子)",$M726*参照!$I$4,IF(AR726="2/3(多子)",$M726*参照!$I$4,IF(AR726="1/3(多子)",$M726*参照!$I$4,IF(AR726="多子世帯",$M726*参照!$I$4,IF(AR726="対象外",0))))))))))</f>
        <v>0</v>
      </c>
      <c r="CQ726" s="455" t="b">
        <f>IF(AS726="3/3",$M726*参照!$I$4,IF(AS726="2/3",$M726*参照!$I$5,IF(AS726="1/3",$M726*参照!$I$6,IF(AS726="1/4(多子)",$M726*参照!$I$4,IF(AS726="1/4(工･農)",$M726*参照!$I$7,IF(AS726="3/3(多子)",$M726*参照!$I$4,IF(AS726="2/3(多子)",$M726*参照!$I$4,IF(AS726="1/3(多子)",$M726*参照!$I$4,IF(AS726="多子世帯",$M726*参照!$I$4,IF(AS726="対象外",0))))))))))</f>
        <v>0</v>
      </c>
      <c r="CR726" s="456">
        <f t="shared" si="586"/>
        <v>0</v>
      </c>
      <c r="CS726" s="66"/>
      <c r="CT726" s="147"/>
      <c r="CU726" s="147"/>
      <c r="CV726" s="147"/>
      <c r="CW726" s="147"/>
      <c r="CX726" s="147"/>
      <c r="CY726" s="149"/>
      <c r="CZ726" s="100"/>
      <c r="DA726" s="147"/>
      <c r="DB726" s="147"/>
      <c r="DC726" s="147"/>
      <c r="DD726" s="147"/>
      <c r="DE726" s="147"/>
      <c r="DF726" s="148">
        <f t="shared" si="587"/>
        <v>0</v>
      </c>
      <c r="DG726" s="77">
        <f>IF(CD726=0,0,(ROUNDUP(O726*(BU726*参照!$C$5+BV726*参照!$C$6+BW726*参照!$C$7+BX726*参照!$C$8+BY726*参照!$C$9+BZ726*参照!$C$10+CA726*参照!$C$11+CB726*参照!$C$12+CC726*参照!$C$13)/CD726,-2)))</f>
        <v>0</v>
      </c>
      <c r="DH726" s="136" t="str">
        <f t="shared" si="558"/>
        <v>B</v>
      </c>
    </row>
    <row r="727" spans="1:112" ht="14.4">
      <c r="A727" s="138">
        <v>686</v>
      </c>
      <c r="B727" s="354"/>
      <c r="C727" s="355"/>
      <c r="D727" s="213"/>
      <c r="E727" s="213"/>
      <c r="F727" s="185"/>
      <c r="G727" s="213"/>
      <c r="H727" s="355"/>
      <c r="I727" s="237">
        <v>0</v>
      </c>
      <c r="J727" s="236">
        <f t="shared" si="559"/>
        <v>0</v>
      </c>
      <c r="K727" s="387">
        <f>IF(D727="昼間",参照!$E$4,IF(D727="夜間等",参照!$E$5,IF(D727="通信",参照!$E$6,0)))</f>
        <v>0</v>
      </c>
      <c r="L727" s="240">
        <f t="shared" si="560"/>
        <v>0</v>
      </c>
      <c r="M727" s="241">
        <f t="shared" si="561"/>
        <v>0</v>
      </c>
      <c r="N727" s="238"/>
      <c r="O727" s="238">
        <f t="shared" si="562"/>
        <v>0</v>
      </c>
      <c r="P727" s="389">
        <v>0</v>
      </c>
      <c r="Q727" s="392">
        <f>IF(D727="昼間",参照!$F$4,IF(D727="夜間等",参照!$F$5,IF(D727="通信",参照!$F$6,0)))</f>
        <v>0</v>
      </c>
      <c r="R727" s="240">
        <f t="shared" si="563"/>
        <v>0</v>
      </c>
      <c r="S727" s="214"/>
      <c r="T727" s="384">
        <f t="shared" si="564"/>
        <v>0</v>
      </c>
      <c r="U727" s="382">
        <f t="shared" si="565"/>
        <v>0</v>
      </c>
      <c r="V727" s="380">
        <f t="shared" si="566"/>
        <v>0</v>
      </c>
      <c r="W727" s="378">
        <f t="shared" si="567"/>
        <v>0</v>
      </c>
      <c r="X727" s="386" t="str">
        <f t="shared" si="537"/>
        <v>0</v>
      </c>
      <c r="Y727" s="379">
        <f t="shared" si="568"/>
        <v>0</v>
      </c>
      <c r="Z727" s="441"/>
      <c r="AA727" s="441"/>
      <c r="AB727" s="445">
        <f t="shared" si="569"/>
        <v>0</v>
      </c>
      <c r="AC727" s="356">
        <f t="shared" si="570"/>
        <v>0</v>
      </c>
      <c r="AD727" s="123">
        <f t="shared" si="538"/>
        <v>0</v>
      </c>
      <c r="AE727" s="123">
        <f t="shared" si="539"/>
        <v>0</v>
      </c>
      <c r="AF727" s="183"/>
      <c r="AG727" s="32"/>
      <c r="AH727" s="97"/>
      <c r="AI727" s="33"/>
      <c r="AJ727" s="97"/>
      <c r="AK727" s="33"/>
      <c r="AL727" s="97"/>
      <c r="AM727" s="98"/>
      <c r="AN727" s="99"/>
      <c r="AO727" s="147"/>
      <c r="AP727" s="147"/>
      <c r="AQ727" s="147"/>
      <c r="AR727" s="147"/>
      <c r="AS727" s="33"/>
      <c r="AT727" s="308">
        <f t="shared" si="540"/>
        <v>0</v>
      </c>
      <c r="AU727" s="295">
        <f t="shared" si="541"/>
        <v>0</v>
      </c>
      <c r="AV727" s="295">
        <f t="shared" si="542"/>
        <v>0</v>
      </c>
      <c r="AW727" s="295">
        <f t="shared" si="543"/>
        <v>0</v>
      </c>
      <c r="AX727" s="295">
        <f t="shared" si="544"/>
        <v>0</v>
      </c>
      <c r="AY727" s="295">
        <f t="shared" si="545"/>
        <v>0</v>
      </c>
      <c r="AZ727" s="295">
        <f t="shared" si="546"/>
        <v>0</v>
      </c>
      <c r="BA727" s="295">
        <f t="shared" si="547"/>
        <v>0</v>
      </c>
      <c r="BB727" s="310">
        <f t="shared" si="548"/>
        <v>0</v>
      </c>
      <c r="BC727" s="308">
        <f t="shared" si="549"/>
        <v>0</v>
      </c>
      <c r="BD727" s="308">
        <f t="shared" si="550"/>
        <v>0</v>
      </c>
      <c r="BE727" s="295">
        <f t="shared" si="551"/>
        <v>0</v>
      </c>
      <c r="BF727" s="308">
        <f t="shared" si="552"/>
        <v>0</v>
      </c>
      <c r="BG727" s="295">
        <f t="shared" si="553"/>
        <v>0</v>
      </c>
      <c r="BH727" s="308">
        <f t="shared" si="554"/>
        <v>0</v>
      </c>
      <c r="BI727" s="295">
        <f t="shared" si="555"/>
        <v>0</v>
      </c>
      <c r="BJ727" s="295">
        <f t="shared" si="556"/>
        <v>0</v>
      </c>
      <c r="BK727" s="310">
        <f t="shared" si="557"/>
        <v>0</v>
      </c>
      <c r="BL727" s="317">
        <f t="shared" si="571"/>
        <v>0</v>
      </c>
      <c r="BM727" s="299">
        <f t="shared" si="571"/>
        <v>0</v>
      </c>
      <c r="BN727" s="299">
        <f t="shared" si="572"/>
        <v>0</v>
      </c>
      <c r="BO727" s="299">
        <f t="shared" si="571"/>
        <v>0</v>
      </c>
      <c r="BP727" s="299">
        <f t="shared" si="573"/>
        <v>0</v>
      </c>
      <c r="BQ727" s="299">
        <f t="shared" si="571"/>
        <v>0</v>
      </c>
      <c r="BR727" s="299">
        <f t="shared" si="574"/>
        <v>0</v>
      </c>
      <c r="BS727" s="299">
        <f t="shared" si="575"/>
        <v>0</v>
      </c>
      <c r="BT727" s="318">
        <f t="shared" si="575"/>
        <v>0</v>
      </c>
      <c r="BU727" s="450">
        <f t="shared" si="576"/>
        <v>0</v>
      </c>
      <c r="BV727" s="451">
        <f t="shared" si="577"/>
        <v>0</v>
      </c>
      <c r="BW727" s="451">
        <f t="shared" si="578"/>
        <v>0</v>
      </c>
      <c r="BX727" s="451">
        <f t="shared" si="579"/>
        <v>0</v>
      </c>
      <c r="BY727" s="451">
        <f t="shared" si="580"/>
        <v>0</v>
      </c>
      <c r="BZ727" s="451">
        <f t="shared" si="581"/>
        <v>0</v>
      </c>
      <c r="CA727" s="451">
        <f t="shared" si="582"/>
        <v>0</v>
      </c>
      <c r="CB727" s="451">
        <f t="shared" si="583"/>
        <v>0</v>
      </c>
      <c r="CC727" s="451">
        <f t="shared" si="584"/>
        <v>0</v>
      </c>
      <c r="CD727" s="452">
        <f t="shared" si="585"/>
        <v>0</v>
      </c>
      <c r="CE727" s="453">
        <f>IF($AF727="3/3",$R727*参照!$J$4,IF($AF727="2/3",$R727*参照!$J$5,IF($AF727="1/3",$R727*参照!$J$6,IF($AF727="1/4(多子)",$R727*参照!$J$4,IF($AF727="1/4(工･農)",$R727*参照!$J$7,IF($AF727="3/3(多子)",$R727*参照!$J$4,IF($AF727="2/3(多子)",$R727*参照!$J$4,IF($AF727="1/3(多子)",$R727*参照!$J$4,IF($AF727="多子世帯",$R727*参照!$J$4,)))))))))</f>
        <v>0</v>
      </c>
      <c r="CF727" s="454" t="b">
        <f>IF(AH727="3/3",$M727*参照!$I$4,IF(AH727="2/3",$M727*参照!$I$5,IF(AH727="1/3",$M727*参照!$I$6,IF(AH727="1/4(多子)",$M727*参照!$I$4,IF(AH727="1/4(工･農)",$M727*参照!$I$7,IF(AH727="3/3(多子)",$M727*参照!$I$4,IF(AH727="2/3(多子)",$M727*参照!$I$4,IF(AH727="1/3(多子)",$M727*参照!$I$4,IF(AH727="多子世帯",$M727*参照!$I$4,IF(AH727="対象外",0))))))))))</f>
        <v>0</v>
      </c>
      <c r="CG727" s="454" t="b">
        <f>IF(AI727="3/3",$M727*参照!$I$4,IF(AI727="2/3",$M727*参照!$I$5,IF(AI727="1/3",$M727*参照!$I$6,IF(AI727="1/4(多子)",$M727*参照!$I$4,IF(AI727="1/4(工･農)",$M727*参照!$I$7,IF(AI727="3/3(多子)",$M727*参照!$I$4,IF(AI727="2/3(多子)",$M727*参照!$I$4,IF(AI727="1/3(多子)",$M727*参照!$I$4,IF(AI727="多子世帯",$M727*参照!$I$4,IF(AI727="対象外",0))))))))))</f>
        <v>0</v>
      </c>
      <c r="CH727" s="454" t="b">
        <f>IF(AJ727="3/3",$M727*参照!$I$4,IF(AJ727="2/3",$M727*参照!$I$5,IF(AJ727="1/3",$M727*参照!$I$6,IF(AJ727="1/4(多子)",$M727*参照!$I$4,IF(AJ727="1/4(工･農)",$M727*参照!$I$7,IF(AJ727="3/3(多子)",$M727*参照!$I$4,IF(AJ727="2/3(多子)",$M727*参照!$I$4,IF(AJ727="1/3(多子)",$M727*参照!$I$4,IF(AJ727="多子世帯",$M727*参照!$I$4,IF(AJ727="対象外",0))))))))))</f>
        <v>0</v>
      </c>
      <c r="CI727" s="454" t="b">
        <f>IF(AK727="3/3",$M727*参照!$I$4,IF(AK727="2/3",$M727*参照!$I$5,IF(AK727="1/3",$M727*参照!$I$6,IF(AK727="1/4(多子)",$M727*参照!$I$4,IF(AK727="1/4(工･農)",$M727*参照!$I$7,IF(AK727="3/3(多子)",$M727*参照!$I$4,IF(AK727="2/3(多子)",$M727*参照!$I$4,IF(AK727="1/3(多子)",$M727*参照!$I$4,IF(AK727="多子世帯",$M727*参照!$I$4,IF(AK727="対象外",0))))))))))</f>
        <v>0</v>
      </c>
      <c r="CJ727" s="454" t="b">
        <f>IF(AL727="3/3",$M727*参照!$I$4,IF(AL727="2/3",$M727*参照!$I$5,IF(AL727="1/3",$M727*参照!$I$6,IF(AL727="1/4(多子)",$M727*参照!$I$4,IF(AL727="1/4(工･農)",$M727*参照!$I$7,IF(AL727="3/3(多子)",$M727*参照!$I$4,IF(AL727="2/3(多子)",$M727*参照!$I$4,IF(AL727="1/3(多子)",$M727*参照!$I$4,IF(AL727="多子世帯",$M727*参照!$I$4,IF(AL727="対象外",0))))))))))</f>
        <v>0</v>
      </c>
      <c r="CK727" s="454" t="b">
        <f>IF(AM727="3/3",$M727*参照!$I$4,IF(AM727="2/3",$M727*参照!$I$5,IF(AM727="1/3",$M727*参照!$I$6,IF(AM727="1/4(多子)",$M727*参照!$I$4,IF(AM727="1/4(工･農)",$M727*参照!$I$7,IF(AM727="3/3(多子)",$M727*参照!$I$4,IF(AM727="2/3(多子)",$M727*参照!$I$4,IF(AM727="1/3(多子)",$M727*参照!$I$4,IF(AM727="多子世帯",$M727*参照!$I$4,IF(AM727="対象外",0))))))))))</f>
        <v>0</v>
      </c>
      <c r="CL727" s="454" t="b">
        <f>IF(AN727="3/3",$M727*参照!$I$4,IF(AN727="2/3",$M727*参照!$I$5,IF(AN727="1/3",$M727*参照!$I$6,IF(AN727="1/4(多子)",$M727*参照!$I$4,IF(AN727="1/4(工･農)",$M727*参照!$I$7,IF(AN727="3/3(多子)",$M727*参照!$I$4,IF(AN727="2/3(多子)",$M727*参照!$I$4,IF(AN727="1/3(多子)",$M727*参照!$I$4,IF(AN727="多子世帯",$M727*参照!$I$4,IF(AN727="対象外",0))))))))))</f>
        <v>0</v>
      </c>
      <c r="CM727" s="454" t="b">
        <f>IF(AO727="3/3",$M727*参照!$I$4,IF(AO727="2/3",$M727*参照!$I$5,IF(AO727="1/3",$M727*参照!$I$6,IF(AO727="1/4(多子)",$M727*参照!$I$4,IF(AO727="1/4(工･農)",$M727*参照!$I$7,IF(AO727="3/3(多子)",$M727*参照!$I$4,IF(AO727="2/3(多子)",$M727*参照!$I$4,IF(AO727="1/3(多子)",$M727*参照!$I$4,IF(AO727="多子世帯",$M727*参照!$I$4,IF(AO727="対象外",0))))))))))</f>
        <v>0</v>
      </c>
      <c r="CN727" s="454" t="b">
        <f>IF(AP727="3/3",$M727*参照!$I$4,IF(AP727="2/3",$M727*参照!$I$5,IF(AP727="1/3",$M727*参照!$I$6,IF(AP727="1/4(多子)",$M727*参照!$I$4,IF(AP727="1/4(工･農)",$M727*参照!$I$7,IF(AP727="3/3(多子)",$M727*参照!$I$4,IF(AP727="2/3(多子)",$M727*参照!$I$4,IF(AP727="1/3(多子)",$M727*参照!$I$4,IF(AP727="多子世帯",$M727*参照!$I$4,IF(AP727="対象外",0))))))))))</f>
        <v>0</v>
      </c>
      <c r="CO727" s="454" t="b">
        <f>IF(AQ727="3/3",$M727*参照!$I$4,IF(AQ727="2/3",$M727*参照!$I$5,IF(AQ727="1/3",$M727*参照!$I$6,IF(AQ727="1/4(多子)",$M727*参照!$I$4,IF(AQ727="1/4(工･農)",$M727*参照!$I$7,IF(AQ727="3/3(多子)",$M727*参照!$I$4,IF(AQ727="2/3(多子)",$M727*参照!$I$4,IF(AQ727="1/3(多子)",$M727*参照!$I$4,IF(AQ727="多子世帯",$M727*参照!$I$4,IF(AQ727="対象外",0))))))))))</f>
        <v>0</v>
      </c>
      <c r="CP727" s="454" t="b">
        <f>IF(AR727="3/3",$M727*参照!$I$4,IF(AR727="2/3",$M727*参照!$I$5,IF(AR727="1/3",$M727*参照!$I$6,IF(AR727="1/4(多子)",$M727*参照!$I$4,IF(AR727="1/4(工･農)",$M727*参照!$I$7,IF(AR727="3/3(多子)",$M727*参照!$I$4,IF(AR727="2/3(多子)",$M727*参照!$I$4,IF(AR727="1/3(多子)",$M727*参照!$I$4,IF(AR727="多子世帯",$M727*参照!$I$4,IF(AR727="対象外",0))))))))))</f>
        <v>0</v>
      </c>
      <c r="CQ727" s="455" t="b">
        <f>IF(AS727="3/3",$M727*参照!$I$4,IF(AS727="2/3",$M727*参照!$I$5,IF(AS727="1/3",$M727*参照!$I$6,IF(AS727="1/4(多子)",$M727*参照!$I$4,IF(AS727="1/4(工･農)",$M727*参照!$I$7,IF(AS727="3/3(多子)",$M727*参照!$I$4,IF(AS727="2/3(多子)",$M727*参照!$I$4,IF(AS727="1/3(多子)",$M727*参照!$I$4,IF(AS727="多子世帯",$M727*参照!$I$4,IF(AS727="対象外",0))))))))))</f>
        <v>0</v>
      </c>
      <c r="CR727" s="456">
        <f t="shared" si="586"/>
        <v>0</v>
      </c>
      <c r="CS727" s="66"/>
      <c r="CT727" s="147"/>
      <c r="CU727" s="147"/>
      <c r="CV727" s="147"/>
      <c r="CW727" s="147"/>
      <c r="CX727" s="147"/>
      <c r="CY727" s="149"/>
      <c r="CZ727" s="100"/>
      <c r="DA727" s="147"/>
      <c r="DB727" s="147"/>
      <c r="DC727" s="147"/>
      <c r="DD727" s="147"/>
      <c r="DE727" s="147"/>
      <c r="DF727" s="148">
        <f t="shared" si="587"/>
        <v>0</v>
      </c>
      <c r="DG727" s="77">
        <f>IF(CD727=0,0,(ROUNDUP(O727*(BU727*参照!$C$5+BV727*参照!$C$6+BW727*参照!$C$7+BX727*参照!$C$8+BY727*参照!$C$9+BZ727*参照!$C$10+CA727*参照!$C$11+CB727*参照!$C$12+CC727*参照!$C$13)/CD727,-2)))</f>
        <v>0</v>
      </c>
      <c r="DH727" s="136" t="str">
        <f t="shared" si="558"/>
        <v>B</v>
      </c>
    </row>
    <row r="728" spans="1:112" ht="14.4">
      <c r="A728" s="138">
        <v>687</v>
      </c>
      <c r="B728" s="354"/>
      <c r="C728" s="355"/>
      <c r="D728" s="213"/>
      <c r="E728" s="213"/>
      <c r="F728" s="185"/>
      <c r="G728" s="213"/>
      <c r="H728" s="355"/>
      <c r="I728" s="237">
        <v>0</v>
      </c>
      <c r="J728" s="236">
        <f t="shared" si="559"/>
        <v>0</v>
      </c>
      <c r="K728" s="387">
        <f>IF(D728="昼間",参照!$E$4,IF(D728="夜間等",参照!$E$5,IF(D728="通信",参照!$E$6,0)))</f>
        <v>0</v>
      </c>
      <c r="L728" s="240">
        <f t="shared" si="560"/>
        <v>0</v>
      </c>
      <c r="M728" s="241">
        <f t="shared" si="561"/>
        <v>0</v>
      </c>
      <c r="N728" s="238"/>
      <c r="O728" s="238">
        <f t="shared" si="562"/>
        <v>0</v>
      </c>
      <c r="P728" s="389">
        <v>0</v>
      </c>
      <c r="Q728" s="392">
        <f>IF(D728="昼間",参照!$F$4,IF(D728="夜間等",参照!$F$5,IF(D728="通信",参照!$F$6,0)))</f>
        <v>0</v>
      </c>
      <c r="R728" s="240">
        <f t="shared" si="563"/>
        <v>0</v>
      </c>
      <c r="S728" s="214"/>
      <c r="T728" s="384">
        <f t="shared" si="564"/>
        <v>0</v>
      </c>
      <c r="U728" s="382">
        <f t="shared" si="565"/>
        <v>0</v>
      </c>
      <c r="V728" s="380">
        <f t="shared" si="566"/>
        <v>0</v>
      </c>
      <c r="W728" s="378">
        <f t="shared" si="567"/>
        <v>0</v>
      </c>
      <c r="X728" s="386" t="str">
        <f t="shared" si="537"/>
        <v>0</v>
      </c>
      <c r="Y728" s="379">
        <f t="shared" si="568"/>
        <v>0</v>
      </c>
      <c r="Z728" s="441"/>
      <c r="AA728" s="441"/>
      <c r="AB728" s="445">
        <f t="shared" si="569"/>
        <v>0</v>
      </c>
      <c r="AC728" s="356">
        <f t="shared" si="570"/>
        <v>0</v>
      </c>
      <c r="AD728" s="123">
        <f t="shared" si="538"/>
        <v>0</v>
      </c>
      <c r="AE728" s="123">
        <f t="shared" si="539"/>
        <v>0</v>
      </c>
      <c r="AF728" s="183"/>
      <c r="AG728" s="32"/>
      <c r="AH728" s="97"/>
      <c r="AI728" s="33"/>
      <c r="AJ728" s="97"/>
      <c r="AK728" s="33"/>
      <c r="AL728" s="97"/>
      <c r="AM728" s="98"/>
      <c r="AN728" s="99"/>
      <c r="AO728" s="147"/>
      <c r="AP728" s="147"/>
      <c r="AQ728" s="147"/>
      <c r="AR728" s="147"/>
      <c r="AS728" s="33"/>
      <c r="AT728" s="308">
        <f t="shared" si="540"/>
        <v>0</v>
      </c>
      <c r="AU728" s="295">
        <f t="shared" si="541"/>
        <v>0</v>
      </c>
      <c r="AV728" s="295">
        <f t="shared" si="542"/>
        <v>0</v>
      </c>
      <c r="AW728" s="295">
        <f t="shared" si="543"/>
        <v>0</v>
      </c>
      <c r="AX728" s="295">
        <f t="shared" si="544"/>
        <v>0</v>
      </c>
      <c r="AY728" s="295">
        <f t="shared" si="545"/>
        <v>0</v>
      </c>
      <c r="AZ728" s="295">
        <f t="shared" si="546"/>
        <v>0</v>
      </c>
      <c r="BA728" s="295">
        <f t="shared" si="547"/>
        <v>0</v>
      </c>
      <c r="BB728" s="310">
        <f t="shared" si="548"/>
        <v>0</v>
      </c>
      <c r="BC728" s="308">
        <f t="shared" si="549"/>
        <v>0</v>
      </c>
      <c r="BD728" s="308">
        <f t="shared" si="550"/>
        <v>0</v>
      </c>
      <c r="BE728" s="295">
        <f t="shared" si="551"/>
        <v>0</v>
      </c>
      <c r="BF728" s="308">
        <f t="shared" si="552"/>
        <v>0</v>
      </c>
      <c r="BG728" s="295">
        <f t="shared" si="553"/>
        <v>0</v>
      </c>
      <c r="BH728" s="308">
        <f t="shared" si="554"/>
        <v>0</v>
      </c>
      <c r="BI728" s="295">
        <f t="shared" si="555"/>
        <v>0</v>
      </c>
      <c r="BJ728" s="295">
        <f t="shared" si="556"/>
        <v>0</v>
      </c>
      <c r="BK728" s="310">
        <f t="shared" si="557"/>
        <v>0</v>
      </c>
      <c r="BL728" s="317">
        <f t="shared" si="571"/>
        <v>0</v>
      </c>
      <c r="BM728" s="299">
        <f t="shared" si="571"/>
        <v>0</v>
      </c>
      <c r="BN728" s="299">
        <f t="shared" si="572"/>
        <v>0</v>
      </c>
      <c r="BO728" s="299">
        <f t="shared" si="571"/>
        <v>0</v>
      </c>
      <c r="BP728" s="299">
        <f t="shared" si="573"/>
        <v>0</v>
      </c>
      <c r="BQ728" s="299">
        <f t="shared" si="571"/>
        <v>0</v>
      </c>
      <c r="BR728" s="299">
        <f t="shared" si="574"/>
        <v>0</v>
      </c>
      <c r="BS728" s="299">
        <f t="shared" si="575"/>
        <v>0</v>
      </c>
      <c r="BT728" s="318">
        <f t="shared" si="575"/>
        <v>0</v>
      </c>
      <c r="BU728" s="450">
        <f t="shared" si="576"/>
        <v>0</v>
      </c>
      <c r="BV728" s="451">
        <f t="shared" si="577"/>
        <v>0</v>
      </c>
      <c r="BW728" s="451">
        <f t="shared" si="578"/>
        <v>0</v>
      </c>
      <c r="BX728" s="451">
        <f t="shared" si="579"/>
        <v>0</v>
      </c>
      <c r="BY728" s="451">
        <f t="shared" si="580"/>
        <v>0</v>
      </c>
      <c r="BZ728" s="451">
        <f t="shared" si="581"/>
        <v>0</v>
      </c>
      <c r="CA728" s="451">
        <f t="shared" si="582"/>
        <v>0</v>
      </c>
      <c r="CB728" s="451">
        <f t="shared" si="583"/>
        <v>0</v>
      </c>
      <c r="CC728" s="451">
        <f t="shared" si="584"/>
        <v>0</v>
      </c>
      <c r="CD728" s="452">
        <f t="shared" si="585"/>
        <v>0</v>
      </c>
      <c r="CE728" s="453">
        <f>IF($AF728="3/3",$R728*参照!$J$4,IF($AF728="2/3",$R728*参照!$J$5,IF($AF728="1/3",$R728*参照!$J$6,IF($AF728="1/4(多子)",$R728*参照!$J$4,IF($AF728="1/4(工･農)",$R728*参照!$J$7,IF($AF728="3/3(多子)",$R728*参照!$J$4,IF($AF728="2/3(多子)",$R728*参照!$J$4,IF($AF728="1/3(多子)",$R728*参照!$J$4,IF($AF728="多子世帯",$R728*参照!$J$4,)))))))))</f>
        <v>0</v>
      </c>
      <c r="CF728" s="454" t="b">
        <f>IF(AH728="3/3",$M728*参照!$I$4,IF(AH728="2/3",$M728*参照!$I$5,IF(AH728="1/3",$M728*参照!$I$6,IF(AH728="1/4(多子)",$M728*参照!$I$4,IF(AH728="1/4(工･農)",$M728*参照!$I$7,IF(AH728="3/3(多子)",$M728*参照!$I$4,IF(AH728="2/3(多子)",$M728*参照!$I$4,IF(AH728="1/3(多子)",$M728*参照!$I$4,IF(AH728="多子世帯",$M728*参照!$I$4,IF(AH728="対象外",0))))))))))</f>
        <v>0</v>
      </c>
      <c r="CG728" s="454" t="b">
        <f>IF(AI728="3/3",$M728*参照!$I$4,IF(AI728="2/3",$M728*参照!$I$5,IF(AI728="1/3",$M728*参照!$I$6,IF(AI728="1/4(多子)",$M728*参照!$I$4,IF(AI728="1/4(工･農)",$M728*参照!$I$7,IF(AI728="3/3(多子)",$M728*参照!$I$4,IF(AI728="2/3(多子)",$M728*参照!$I$4,IF(AI728="1/3(多子)",$M728*参照!$I$4,IF(AI728="多子世帯",$M728*参照!$I$4,IF(AI728="対象外",0))))))))))</f>
        <v>0</v>
      </c>
      <c r="CH728" s="454" t="b">
        <f>IF(AJ728="3/3",$M728*参照!$I$4,IF(AJ728="2/3",$M728*参照!$I$5,IF(AJ728="1/3",$M728*参照!$I$6,IF(AJ728="1/4(多子)",$M728*参照!$I$4,IF(AJ728="1/4(工･農)",$M728*参照!$I$7,IF(AJ728="3/3(多子)",$M728*参照!$I$4,IF(AJ728="2/3(多子)",$M728*参照!$I$4,IF(AJ728="1/3(多子)",$M728*参照!$I$4,IF(AJ728="多子世帯",$M728*参照!$I$4,IF(AJ728="対象外",0))))))))))</f>
        <v>0</v>
      </c>
      <c r="CI728" s="454" t="b">
        <f>IF(AK728="3/3",$M728*参照!$I$4,IF(AK728="2/3",$M728*参照!$I$5,IF(AK728="1/3",$M728*参照!$I$6,IF(AK728="1/4(多子)",$M728*参照!$I$4,IF(AK728="1/4(工･農)",$M728*参照!$I$7,IF(AK728="3/3(多子)",$M728*参照!$I$4,IF(AK728="2/3(多子)",$M728*参照!$I$4,IF(AK728="1/3(多子)",$M728*参照!$I$4,IF(AK728="多子世帯",$M728*参照!$I$4,IF(AK728="対象外",0))))))))))</f>
        <v>0</v>
      </c>
      <c r="CJ728" s="454" t="b">
        <f>IF(AL728="3/3",$M728*参照!$I$4,IF(AL728="2/3",$M728*参照!$I$5,IF(AL728="1/3",$M728*参照!$I$6,IF(AL728="1/4(多子)",$M728*参照!$I$4,IF(AL728="1/4(工･農)",$M728*参照!$I$7,IF(AL728="3/3(多子)",$M728*参照!$I$4,IF(AL728="2/3(多子)",$M728*参照!$I$4,IF(AL728="1/3(多子)",$M728*参照!$I$4,IF(AL728="多子世帯",$M728*参照!$I$4,IF(AL728="対象外",0))))))))))</f>
        <v>0</v>
      </c>
      <c r="CK728" s="454" t="b">
        <f>IF(AM728="3/3",$M728*参照!$I$4,IF(AM728="2/3",$M728*参照!$I$5,IF(AM728="1/3",$M728*参照!$I$6,IF(AM728="1/4(多子)",$M728*参照!$I$4,IF(AM728="1/4(工･農)",$M728*参照!$I$7,IF(AM728="3/3(多子)",$M728*参照!$I$4,IF(AM728="2/3(多子)",$M728*参照!$I$4,IF(AM728="1/3(多子)",$M728*参照!$I$4,IF(AM728="多子世帯",$M728*参照!$I$4,IF(AM728="対象外",0))))))))))</f>
        <v>0</v>
      </c>
      <c r="CL728" s="454" t="b">
        <f>IF(AN728="3/3",$M728*参照!$I$4,IF(AN728="2/3",$M728*参照!$I$5,IF(AN728="1/3",$M728*参照!$I$6,IF(AN728="1/4(多子)",$M728*参照!$I$4,IF(AN728="1/4(工･農)",$M728*参照!$I$7,IF(AN728="3/3(多子)",$M728*参照!$I$4,IF(AN728="2/3(多子)",$M728*参照!$I$4,IF(AN728="1/3(多子)",$M728*参照!$I$4,IF(AN728="多子世帯",$M728*参照!$I$4,IF(AN728="対象外",0))))))))))</f>
        <v>0</v>
      </c>
      <c r="CM728" s="454" t="b">
        <f>IF(AO728="3/3",$M728*参照!$I$4,IF(AO728="2/3",$M728*参照!$I$5,IF(AO728="1/3",$M728*参照!$I$6,IF(AO728="1/4(多子)",$M728*参照!$I$4,IF(AO728="1/4(工･農)",$M728*参照!$I$7,IF(AO728="3/3(多子)",$M728*参照!$I$4,IF(AO728="2/3(多子)",$M728*参照!$I$4,IF(AO728="1/3(多子)",$M728*参照!$I$4,IF(AO728="多子世帯",$M728*参照!$I$4,IF(AO728="対象外",0))))))))))</f>
        <v>0</v>
      </c>
      <c r="CN728" s="454" t="b">
        <f>IF(AP728="3/3",$M728*参照!$I$4,IF(AP728="2/3",$M728*参照!$I$5,IF(AP728="1/3",$M728*参照!$I$6,IF(AP728="1/4(多子)",$M728*参照!$I$4,IF(AP728="1/4(工･農)",$M728*参照!$I$7,IF(AP728="3/3(多子)",$M728*参照!$I$4,IF(AP728="2/3(多子)",$M728*参照!$I$4,IF(AP728="1/3(多子)",$M728*参照!$I$4,IF(AP728="多子世帯",$M728*参照!$I$4,IF(AP728="対象外",0))))))))))</f>
        <v>0</v>
      </c>
      <c r="CO728" s="454" t="b">
        <f>IF(AQ728="3/3",$M728*参照!$I$4,IF(AQ728="2/3",$M728*参照!$I$5,IF(AQ728="1/3",$M728*参照!$I$6,IF(AQ728="1/4(多子)",$M728*参照!$I$4,IF(AQ728="1/4(工･農)",$M728*参照!$I$7,IF(AQ728="3/3(多子)",$M728*参照!$I$4,IF(AQ728="2/3(多子)",$M728*参照!$I$4,IF(AQ728="1/3(多子)",$M728*参照!$I$4,IF(AQ728="多子世帯",$M728*参照!$I$4,IF(AQ728="対象外",0))))))))))</f>
        <v>0</v>
      </c>
      <c r="CP728" s="454" t="b">
        <f>IF(AR728="3/3",$M728*参照!$I$4,IF(AR728="2/3",$M728*参照!$I$5,IF(AR728="1/3",$M728*参照!$I$6,IF(AR728="1/4(多子)",$M728*参照!$I$4,IF(AR728="1/4(工･農)",$M728*参照!$I$7,IF(AR728="3/3(多子)",$M728*参照!$I$4,IF(AR728="2/3(多子)",$M728*参照!$I$4,IF(AR728="1/3(多子)",$M728*参照!$I$4,IF(AR728="多子世帯",$M728*参照!$I$4,IF(AR728="対象外",0))))))))))</f>
        <v>0</v>
      </c>
      <c r="CQ728" s="455" t="b">
        <f>IF(AS728="3/3",$M728*参照!$I$4,IF(AS728="2/3",$M728*参照!$I$5,IF(AS728="1/3",$M728*参照!$I$6,IF(AS728="1/4(多子)",$M728*参照!$I$4,IF(AS728="1/4(工･農)",$M728*参照!$I$7,IF(AS728="3/3(多子)",$M728*参照!$I$4,IF(AS728="2/3(多子)",$M728*参照!$I$4,IF(AS728="1/3(多子)",$M728*参照!$I$4,IF(AS728="多子世帯",$M728*参照!$I$4,IF(AS728="対象外",0))))))))))</f>
        <v>0</v>
      </c>
      <c r="CR728" s="456">
        <f t="shared" si="586"/>
        <v>0</v>
      </c>
      <c r="CS728" s="66"/>
      <c r="CT728" s="147"/>
      <c r="CU728" s="147"/>
      <c r="CV728" s="147"/>
      <c r="CW728" s="147"/>
      <c r="CX728" s="147"/>
      <c r="CY728" s="149"/>
      <c r="CZ728" s="100"/>
      <c r="DA728" s="147"/>
      <c r="DB728" s="147"/>
      <c r="DC728" s="147"/>
      <c r="DD728" s="147"/>
      <c r="DE728" s="147"/>
      <c r="DF728" s="148">
        <f t="shared" si="587"/>
        <v>0</v>
      </c>
      <c r="DG728" s="77">
        <f>IF(CD728=0,0,(ROUNDUP(O728*(BU728*参照!$C$5+BV728*参照!$C$6+BW728*参照!$C$7+BX728*参照!$C$8+BY728*参照!$C$9+BZ728*参照!$C$10+CA728*参照!$C$11+CB728*参照!$C$12+CC728*参照!$C$13)/CD728,-2)))</f>
        <v>0</v>
      </c>
      <c r="DH728" s="136" t="str">
        <f t="shared" si="558"/>
        <v>B</v>
      </c>
    </row>
    <row r="729" spans="1:112" ht="14.4">
      <c r="A729" s="138">
        <v>688</v>
      </c>
      <c r="B729" s="354"/>
      <c r="C729" s="355"/>
      <c r="D729" s="213"/>
      <c r="E729" s="213"/>
      <c r="F729" s="185"/>
      <c r="G729" s="213"/>
      <c r="H729" s="355"/>
      <c r="I729" s="237">
        <v>0</v>
      </c>
      <c r="J729" s="236">
        <f t="shared" si="559"/>
        <v>0</v>
      </c>
      <c r="K729" s="387">
        <f>IF(D729="昼間",参照!$E$4,IF(D729="夜間等",参照!$E$5,IF(D729="通信",参照!$E$6,0)))</f>
        <v>0</v>
      </c>
      <c r="L729" s="240">
        <f t="shared" si="560"/>
        <v>0</v>
      </c>
      <c r="M729" s="241">
        <f t="shared" si="561"/>
        <v>0</v>
      </c>
      <c r="N729" s="238"/>
      <c r="O729" s="238">
        <f t="shared" si="562"/>
        <v>0</v>
      </c>
      <c r="P729" s="389">
        <v>0</v>
      </c>
      <c r="Q729" s="392">
        <f>IF(D729="昼間",参照!$F$4,IF(D729="夜間等",参照!$F$5,IF(D729="通信",参照!$F$6,0)))</f>
        <v>0</v>
      </c>
      <c r="R729" s="240">
        <f t="shared" si="563"/>
        <v>0</v>
      </c>
      <c r="S729" s="214"/>
      <c r="T729" s="384">
        <f t="shared" si="564"/>
        <v>0</v>
      </c>
      <c r="U729" s="382">
        <f t="shared" si="565"/>
        <v>0</v>
      </c>
      <c r="V729" s="380">
        <f t="shared" si="566"/>
        <v>0</v>
      </c>
      <c r="W729" s="378">
        <f t="shared" si="567"/>
        <v>0</v>
      </c>
      <c r="X729" s="386" t="str">
        <f t="shared" si="537"/>
        <v>0</v>
      </c>
      <c r="Y729" s="379">
        <f t="shared" si="568"/>
        <v>0</v>
      </c>
      <c r="Z729" s="441"/>
      <c r="AA729" s="441"/>
      <c r="AB729" s="445">
        <f t="shared" si="569"/>
        <v>0</v>
      </c>
      <c r="AC729" s="356">
        <f t="shared" si="570"/>
        <v>0</v>
      </c>
      <c r="AD729" s="123">
        <f t="shared" si="538"/>
        <v>0</v>
      </c>
      <c r="AE729" s="123">
        <f t="shared" si="539"/>
        <v>0</v>
      </c>
      <c r="AF729" s="183"/>
      <c r="AG729" s="32"/>
      <c r="AH729" s="97"/>
      <c r="AI729" s="33"/>
      <c r="AJ729" s="97"/>
      <c r="AK729" s="33"/>
      <c r="AL729" s="97"/>
      <c r="AM729" s="98"/>
      <c r="AN729" s="99"/>
      <c r="AO729" s="147"/>
      <c r="AP729" s="147"/>
      <c r="AQ729" s="147"/>
      <c r="AR729" s="147"/>
      <c r="AS729" s="33"/>
      <c r="AT729" s="308">
        <f t="shared" si="540"/>
        <v>0</v>
      </c>
      <c r="AU729" s="295">
        <f t="shared" si="541"/>
        <v>0</v>
      </c>
      <c r="AV729" s="295">
        <f t="shared" si="542"/>
        <v>0</v>
      </c>
      <c r="AW729" s="295">
        <f t="shared" si="543"/>
        <v>0</v>
      </c>
      <c r="AX729" s="295">
        <f t="shared" si="544"/>
        <v>0</v>
      </c>
      <c r="AY729" s="295">
        <f t="shared" si="545"/>
        <v>0</v>
      </c>
      <c r="AZ729" s="295">
        <f t="shared" si="546"/>
        <v>0</v>
      </c>
      <c r="BA729" s="295">
        <f t="shared" si="547"/>
        <v>0</v>
      </c>
      <c r="BB729" s="310">
        <f t="shared" si="548"/>
        <v>0</v>
      </c>
      <c r="BC729" s="308">
        <f t="shared" si="549"/>
        <v>0</v>
      </c>
      <c r="BD729" s="308">
        <f t="shared" si="550"/>
        <v>0</v>
      </c>
      <c r="BE729" s="295">
        <f t="shared" si="551"/>
        <v>0</v>
      </c>
      <c r="BF729" s="308">
        <f t="shared" si="552"/>
        <v>0</v>
      </c>
      <c r="BG729" s="295">
        <f t="shared" si="553"/>
        <v>0</v>
      </c>
      <c r="BH729" s="308">
        <f t="shared" si="554"/>
        <v>0</v>
      </c>
      <c r="BI729" s="295">
        <f t="shared" si="555"/>
        <v>0</v>
      </c>
      <c r="BJ729" s="295">
        <f t="shared" si="556"/>
        <v>0</v>
      </c>
      <c r="BK729" s="310">
        <f t="shared" si="557"/>
        <v>0</v>
      </c>
      <c r="BL729" s="317">
        <f t="shared" si="571"/>
        <v>0</v>
      </c>
      <c r="BM729" s="299">
        <f t="shared" si="571"/>
        <v>0</v>
      </c>
      <c r="BN729" s="299">
        <f t="shared" si="572"/>
        <v>0</v>
      </c>
      <c r="BO729" s="299">
        <f t="shared" si="571"/>
        <v>0</v>
      </c>
      <c r="BP729" s="299">
        <f t="shared" si="573"/>
        <v>0</v>
      </c>
      <c r="BQ729" s="299">
        <f t="shared" si="571"/>
        <v>0</v>
      </c>
      <c r="BR729" s="299">
        <f t="shared" si="574"/>
        <v>0</v>
      </c>
      <c r="BS729" s="299">
        <f t="shared" si="575"/>
        <v>0</v>
      </c>
      <c r="BT729" s="318">
        <f t="shared" si="575"/>
        <v>0</v>
      </c>
      <c r="BU729" s="450">
        <f t="shared" si="576"/>
        <v>0</v>
      </c>
      <c r="BV729" s="451">
        <f t="shared" si="577"/>
        <v>0</v>
      </c>
      <c r="BW729" s="451">
        <f t="shared" si="578"/>
        <v>0</v>
      </c>
      <c r="BX729" s="451">
        <f t="shared" si="579"/>
        <v>0</v>
      </c>
      <c r="BY729" s="451">
        <f t="shared" si="580"/>
        <v>0</v>
      </c>
      <c r="BZ729" s="451">
        <f t="shared" si="581"/>
        <v>0</v>
      </c>
      <c r="CA729" s="451">
        <f t="shared" si="582"/>
        <v>0</v>
      </c>
      <c r="CB729" s="451">
        <f t="shared" si="583"/>
        <v>0</v>
      </c>
      <c r="CC729" s="451">
        <f t="shared" si="584"/>
        <v>0</v>
      </c>
      <c r="CD729" s="452">
        <f t="shared" si="585"/>
        <v>0</v>
      </c>
      <c r="CE729" s="453">
        <f>IF($AF729="3/3",$R729*参照!$J$4,IF($AF729="2/3",$R729*参照!$J$5,IF($AF729="1/3",$R729*参照!$J$6,IF($AF729="1/4(多子)",$R729*参照!$J$4,IF($AF729="1/4(工･農)",$R729*参照!$J$7,IF($AF729="3/3(多子)",$R729*参照!$J$4,IF($AF729="2/3(多子)",$R729*参照!$J$4,IF($AF729="1/3(多子)",$R729*参照!$J$4,IF($AF729="多子世帯",$R729*参照!$J$4,)))))))))</f>
        <v>0</v>
      </c>
      <c r="CF729" s="454" t="b">
        <f>IF(AH729="3/3",$M729*参照!$I$4,IF(AH729="2/3",$M729*参照!$I$5,IF(AH729="1/3",$M729*参照!$I$6,IF(AH729="1/4(多子)",$M729*参照!$I$4,IF(AH729="1/4(工･農)",$M729*参照!$I$7,IF(AH729="3/3(多子)",$M729*参照!$I$4,IF(AH729="2/3(多子)",$M729*参照!$I$4,IF(AH729="1/3(多子)",$M729*参照!$I$4,IF(AH729="多子世帯",$M729*参照!$I$4,IF(AH729="対象外",0))))))))))</f>
        <v>0</v>
      </c>
      <c r="CG729" s="454" t="b">
        <f>IF(AI729="3/3",$M729*参照!$I$4,IF(AI729="2/3",$M729*参照!$I$5,IF(AI729="1/3",$M729*参照!$I$6,IF(AI729="1/4(多子)",$M729*参照!$I$4,IF(AI729="1/4(工･農)",$M729*参照!$I$7,IF(AI729="3/3(多子)",$M729*参照!$I$4,IF(AI729="2/3(多子)",$M729*参照!$I$4,IF(AI729="1/3(多子)",$M729*参照!$I$4,IF(AI729="多子世帯",$M729*参照!$I$4,IF(AI729="対象外",0))))))))))</f>
        <v>0</v>
      </c>
      <c r="CH729" s="454" t="b">
        <f>IF(AJ729="3/3",$M729*参照!$I$4,IF(AJ729="2/3",$M729*参照!$I$5,IF(AJ729="1/3",$M729*参照!$I$6,IF(AJ729="1/4(多子)",$M729*参照!$I$4,IF(AJ729="1/4(工･農)",$M729*参照!$I$7,IF(AJ729="3/3(多子)",$M729*参照!$I$4,IF(AJ729="2/3(多子)",$M729*参照!$I$4,IF(AJ729="1/3(多子)",$M729*参照!$I$4,IF(AJ729="多子世帯",$M729*参照!$I$4,IF(AJ729="対象外",0))))))))))</f>
        <v>0</v>
      </c>
      <c r="CI729" s="454" t="b">
        <f>IF(AK729="3/3",$M729*参照!$I$4,IF(AK729="2/3",$M729*参照!$I$5,IF(AK729="1/3",$M729*参照!$I$6,IF(AK729="1/4(多子)",$M729*参照!$I$4,IF(AK729="1/4(工･農)",$M729*参照!$I$7,IF(AK729="3/3(多子)",$M729*参照!$I$4,IF(AK729="2/3(多子)",$M729*参照!$I$4,IF(AK729="1/3(多子)",$M729*参照!$I$4,IF(AK729="多子世帯",$M729*参照!$I$4,IF(AK729="対象外",0))))))))))</f>
        <v>0</v>
      </c>
      <c r="CJ729" s="454" t="b">
        <f>IF(AL729="3/3",$M729*参照!$I$4,IF(AL729="2/3",$M729*参照!$I$5,IF(AL729="1/3",$M729*参照!$I$6,IF(AL729="1/4(多子)",$M729*参照!$I$4,IF(AL729="1/4(工･農)",$M729*参照!$I$7,IF(AL729="3/3(多子)",$M729*参照!$I$4,IF(AL729="2/3(多子)",$M729*参照!$I$4,IF(AL729="1/3(多子)",$M729*参照!$I$4,IF(AL729="多子世帯",$M729*参照!$I$4,IF(AL729="対象外",0))))))))))</f>
        <v>0</v>
      </c>
      <c r="CK729" s="454" t="b">
        <f>IF(AM729="3/3",$M729*参照!$I$4,IF(AM729="2/3",$M729*参照!$I$5,IF(AM729="1/3",$M729*参照!$I$6,IF(AM729="1/4(多子)",$M729*参照!$I$4,IF(AM729="1/4(工･農)",$M729*参照!$I$7,IF(AM729="3/3(多子)",$M729*参照!$I$4,IF(AM729="2/3(多子)",$M729*参照!$I$4,IF(AM729="1/3(多子)",$M729*参照!$I$4,IF(AM729="多子世帯",$M729*参照!$I$4,IF(AM729="対象外",0))))))))))</f>
        <v>0</v>
      </c>
      <c r="CL729" s="454" t="b">
        <f>IF(AN729="3/3",$M729*参照!$I$4,IF(AN729="2/3",$M729*参照!$I$5,IF(AN729="1/3",$M729*参照!$I$6,IF(AN729="1/4(多子)",$M729*参照!$I$4,IF(AN729="1/4(工･農)",$M729*参照!$I$7,IF(AN729="3/3(多子)",$M729*参照!$I$4,IF(AN729="2/3(多子)",$M729*参照!$I$4,IF(AN729="1/3(多子)",$M729*参照!$I$4,IF(AN729="多子世帯",$M729*参照!$I$4,IF(AN729="対象外",0))))))))))</f>
        <v>0</v>
      </c>
      <c r="CM729" s="454" t="b">
        <f>IF(AO729="3/3",$M729*参照!$I$4,IF(AO729="2/3",$M729*参照!$I$5,IF(AO729="1/3",$M729*参照!$I$6,IF(AO729="1/4(多子)",$M729*参照!$I$4,IF(AO729="1/4(工･農)",$M729*参照!$I$7,IF(AO729="3/3(多子)",$M729*参照!$I$4,IF(AO729="2/3(多子)",$M729*参照!$I$4,IF(AO729="1/3(多子)",$M729*参照!$I$4,IF(AO729="多子世帯",$M729*参照!$I$4,IF(AO729="対象外",0))))))))))</f>
        <v>0</v>
      </c>
      <c r="CN729" s="454" t="b">
        <f>IF(AP729="3/3",$M729*参照!$I$4,IF(AP729="2/3",$M729*参照!$I$5,IF(AP729="1/3",$M729*参照!$I$6,IF(AP729="1/4(多子)",$M729*参照!$I$4,IF(AP729="1/4(工･農)",$M729*参照!$I$7,IF(AP729="3/3(多子)",$M729*参照!$I$4,IF(AP729="2/3(多子)",$M729*参照!$I$4,IF(AP729="1/3(多子)",$M729*参照!$I$4,IF(AP729="多子世帯",$M729*参照!$I$4,IF(AP729="対象外",0))))))))))</f>
        <v>0</v>
      </c>
      <c r="CO729" s="454" t="b">
        <f>IF(AQ729="3/3",$M729*参照!$I$4,IF(AQ729="2/3",$M729*参照!$I$5,IF(AQ729="1/3",$M729*参照!$I$6,IF(AQ729="1/4(多子)",$M729*参照!$I$4,IF(AQ729="1/4(工･農)",$M729*参照!$I$7,IF(AQ729="3/3(多子)",$M729*参照!$I$4,IF(AQ729="2/3(多子)",$M729*参照!$I$4,IF(AQ729="1/3(多子)",$M729*参照!$I$4,IF(AQ729="多子世帯",$M729*参照!$I$4,IF(AQ729="対象外",0))))))))))</f>
        <v>0</v>
      </c>
      <c r="CP729" s="454" t="b">
        <f>IF(AR729="3/3",$M729*参照!$I$4,IF(AR729="2/3",$M729*参照!$I$5,IF(AR729="1/3",$M729*参照!$I$6,IF(AR729="1/4(多子)",$M729*参照!$I$4,IF(AR729="1/4(工･農)",$M729*参照!$I$7,IF(AR729="3/3(多子)",$M729*参照!$I$4,IF(AR729="2/3(多子)",$M729*参照!$I$4,IF(AR729="1/3(多子)",$M729*参照!$I$4,IF(AR729="多子世帯",$M729*参照!$I$4,IF(AR729="対象外",0))))))))))</f>
        <v>0</v>
      </c>
      <c r="CQ729" s="455" t="b">
        <f>IF(AS729="3/3",$M729*参照!$I$4,IF(AS729="2/3",$M729*参照!$I$5,IF(AS729="1/3",$M729*参照!$I$6,IF(AS729="1/4(多子)",$M729*参照!$I$4,IF(AS729="1/4(工･農)",$M729*参照!$I$7,IF(AS729="3/3(多子)",$M729*参照!$I$4,IF(AS729="2/3(多子)",$M729*参照!$I$4,IF(AS729="1/3(多子)",$M729*参照!$I$4,IF(AS729="多子世帯",$M729*参照!$I$4,IF(AS729="対象外",0))))))))))</f>
        <v>0</v>
      </c>
      <c r="CR729" s="456">
        <f t="shared" si="586"/>
        <v>0</v>
      </c>
      <c r="CS729" s="66"/>
      <c r="CT729" s="147"/>
      <c r="CU729" s="147"/>
      <c r="CV729" s="147"/>
      <c r="CW729" s="147"/>
      <c r="CX729" s="147"/>
      <c r="CY729" s="149"/>
      <c r="CZ729" s="100"/>
      <c r="DA729" s="147"/>
      <c r="DB729" s="147"/>
      <c r="DC729" s="147"/>
      <c r="DD729" s="147"/>
      <c r="DE729" s="147"/>
      <c r="DF729" s="148">
        <f t="shared" si="587"/>
        <v>0</v>
      </c>
      <c r="DG729" s="77">
        <f>IF(CD729=0,0,(ROUNDUP(O729*(BU729*参照!$C$5+BV729*参照!$C$6+BW729*参照!$C$7+BX729*参照!$C$8+BY729*参照!$C$9+BZ729*参照!$C$10+CA729*参照!$C$11+CB729*参照!$C$12+CC729*参照!$C$13)/CD729,-2)))</f>
        <v>0</v>
      </c>
      <c r="DH729" s="136" t="str">
        <f t="shared" si="558"/>
        <v>B</v>
      </c>
    </row>
    <row r="730" spans="1:112" ht="14.4">
      <c r="A730" s="138">
        <v>689</v>
      </c>
      <c r="B730" s="354"/>
      <c r="C730" s="355"/>
      <c r="D730" s="213"/>
      <c r="E730" s="213"/>
      <c r="F730" s="185"/>
      <c r="G730" s="213"/>
      <c r="H730" s="355"/>
      <c r="I730" s="237">
        <v>0</v>
      </c>
      <c r="J730" s="236">
        <f t="shared" si="559"/>
        <v>0</v>
      </c>
      <c r="K730" s="387">
        <f>IF(D730="昼間",参照!$E$4,IF(D730="夜間等",参照!$E$5,IF(D730="通信",参照!$E$6,0)))</f>
        <v>0</v>
      </c>
      <c r="L730" s="240">
        <f t="shared" si="560"/>
        <v>0</v>
      </c>
      <c r="M730" s="241">
        <f t="shared" si="561"/>
        <v>0</v>
      </c>
      <c r="N730" s="238"/>
      <c r="O730" s="238">
        <f t="shared" si="562"/>
        <v>0</v>
      </c>
      <c r="P730" s="389">
        <v>0</v>
      </c>
      <c r="Q730" s="392">
        <f>IF(D730="昼間",参照!$F$4,IF(D730="夜間等",参照!$F$5,IF(D730="通信",参照!$F$6,0)))</f>
        <v>0</v>
      </c>
      <c r="R730" s="240">
        <f t="shared" si="563"/>
        <v>0</v>
      </c>
      <c r="S730" s="214"/>
      <c r="T730" s="384">
        <f t="shared" si="564"/>
        <v>0</v>
      </c>
      <c r="U730" s="382">
        <f t="shared" si="565"/>
        <v>0</v>
      </c>
      <c r="V730" s="380">
        <f t="shared" si="566"/>
        <v>0</v>
      </c>
      <c r="W730" s="378">
        <f t="shared" si="567"/>
        <v>0</v>
      </c>
      <c r="X730" s="386" t="str">
        <f t="shared" si="537"/>
        <v>0</v>
      </c>
      <c r="Y730" s="379">
        <f t="shared" si="568"/>
        <v>0</v>
      </c>
      <c r="Z730" s="441"/>
      <c r="AA730" s="441"/>
      <c r="AB730" s="445">
        <f t="shared" si="569"/>
        <v>0</v>
      </c>
      <c r="AC730" s="356">
        <f t="shared" si="570"/>
        <v>0</v>
      </c>
      <c r="AD730" s="123">
        <f t="shared" si="538"/>
        <v>0</v>
      </c>
      <c r="AE730" s="123">
        <f t="shared" si="539"/>
        <v>0</v>
      </c>
      <c r="AF730" s="183"/>
      <c r="AG730" s="32"/>
      <c r="AH730" s="97"/>
      <c r="AI730" s="33"/>
      <c r="AJ730" s="97"/>
      <c r="AK730" s="33"/>
      <c r="AL730" s="97"/>
      <c r="AM730" s="98"/>
      <c r="AN730" s="99"/>
      <c r="AO730" s="147"/>
      <c r="AP730" s="147"/>
      <c r="AQ730" s="147"/>
      <c r="AR730" s="147"/>
      <c r="AS730" s="33"/>
      <c r="AT730" s="308">
        <f t="shared" si="540"/>
        <v>0</v>
      </c>
      <c r="AU730" s="295">
        <f t="shared" si="541"/>
        <v>0</v>
      </c>
      <c r="AV730" s="295">
        <f t="shared" si="542"/>
        <v>0</v>
      </c>
      <c r="AW730" s="295">
        <f t="shared" si="543"/>
        <v>0</v>
      </c>
      <c r="AX730" s="295">
        <f t="shared" si="544"/>
        <v>0</v>
      </c>
      <c r="AY730" s="295">
        <f t="shared" si="545"/>
        <v>0</v>
      </c>
      <c r="AZ730" s="295">
        <f t="shared" si="546"/>
        <v>0</v>
      </c>
      <c r="BA730" s="295">
        <f t="shared" si="547"/>
        <v>0</v>
      </c>
      <c r="BB730" s="310">
        <f t="shared" si="548"/>
        <v>0</v>
      </c>
      <c r="BC730" s="308">
        <f t="shared" si="549"/>
        <v>0</v>
      </c>
      <c r="BD730" s="308">
        <f t="shared" si="550"/>
        <v>0</v>
      </c>
      <c r="BE730" s="295">
        <f t="shared" si="551"/>
        <v>0</v>
      </c>
      <c r="BF730" s="308">
        <f t="shared" si="552"/>
        <v>0</v>
      </c>
      <c r="BG730" s="295">
        <f t="shared" si="553"/>
        <v>0</v>
      </c>
      <c r="BH730" s="308">
        <f t="shared" si="554"/>
        <v>0</v>
      </c>
      <c r="BI730" s="295">
        <f t="shared" si="555"/>
        <v>0</v>
      </c>
      <c r="BJ730" s="295">
        <f t="shared" si="556"/>
        <v>0</v>
      </c>
      <c r="BK730" s="310">
        <f t="shared" si="557"/>
        <v>0</v>
      </c>
      <c r="BL730" s="317">
        <f t="shared" si="571"/>
        <v>0</v>
      </c>
      <c r="BM730" s="299">
        <f t="shared" si="571"/>
        <v>0</v>
      </c>
      <c r="BN730" s="299">
        <f t="shared" si="572"/>
        <v>0</v>
      </c>
      <c r="BO730" s="299">
        <f t="shared" si="571"/>
        <v>0</v>
      </c>
      <c r="BP730" s="299">
        <f t="shared" si="573"/>
        <v>0</v>
      </c>
      <c r="BQ730" s="299">
        <f t="shared" si="571"/>
        <v>0</v>
      </c>
      <c r="BR730" s="299">
        <f t="shared" si="574"/>
        <v>0</v>
      </c>
      <c r="BS730" s="299">
        <f t="shared" si="575"/>
        <v>0</v>
      </c>
      <c r="BT730" s="318">
        <f t="shared" si="575"/>
        <v>0</v>
      </c>
      <c r="BU730" s="450">
        <f t="shared" si="576"/>
        <v>0</v>
      </c>
      <c r="BV730" s="451">
        <f t="shared" si="577"/>
        <v>0</v>
      </c>
      <c r="BW730" s="451">
        <f t="shared" si="578"/>
        <v>0</v>
      </c>
      <c r="BX730" s="451">
        <f t="shared" si="579"/>
        <v>0</v>
      </c>
      <c r="BY730" s="451">
        <f t="shared" si="580"/>
        <v>0</v>
      </c>
      <c r="BZ730" s="451">
        <f t="shared" si="581"/>
        <v>0</v>
      </c>
      <c r="CA730" s="451">
        <f t="shared" si="582"/>
        <v>0</v>
      </c>
      <c r="CB730" s="451">
        <f t="shared" si="583"/>
        <v>0</v>
      </c>
      <c r="CC730" s="451">
        <f t="shared" si="584"/>
        <v>0</v>
      </c>
      <c r="CD730" s="452">
        <f t="shared" si="585"/>
        <v>0</v>
      </c>
      <c r="CE730" s="453">
        <f>IF($AF730="3/3",$R730*参照!$J$4,IF($AF730="2/3",$R730*参照!$J$5,IF($AF730="1/3",$R730*参照!$J$6,IF($AF730="1/4(多子)",$R730*参照!$J$4,IF($AF730="1/4(工･農)",$R730*参照!$J$7,IF($AF730="3/3(多子)",$R730*参照!$J$4,IF($AF730="2/3(多子)",$R730*参照!$J$4,IF($AF730="1/3(多子)",$R730*参照!$J$4,IF($AF730="多子世帯",$R730*参照!$J$4,)))))))))</f>
        <v>0</v>
      </c>
      <c r="CF730" s="454" t="b">
        <f>IF(AH730="3/3",$M730*参照!$I$4,IF(AH730="2/3",$M730*参照!$I$5,IF(AH730="1/3",$M730*参照!$I$6,IF(AH730="1/4(多子)",$M730*参照!$I$4,IF(AH730="1/4(工･農)",$M730*参照!$I$7,IF(AH730="3/3(多子)",$M730*参照!$I$4,IF(AH730="2/3(多子)",$M730*参照!$I$4,IF(AH730="1/3(多子)",$M730*参照!$I$4,IF(AH730="多子世帯",$M730*参照!$I$4,IF(AH730="対象外",0))))))))))</f>
        <v>0</v>
      </c>
      <c r="CG730" s="454" t="b">
        <f>IF(AI730="3/3",$M730*参照!$I$4,IF(AI730="2/3",$M730*参照!$I$5,IF(AI730="1/3",$M730*参照!$I$6,IF(AI730="1/4(多子)",$M730*参照!$I$4,IF(AI730="1/4(工･農)",$M730*参照!$I$7,IF(AI730="3/3(多子)",$M730*参照!$I$4,IF(AI730="2/3(多子)",$M730*参照!$I$4,IF(AI730="1/3(多子)",$M730*参照!$I$4,IF(AI730="多子世帯",$M730*参照!$I$4,IF(AI730="対象外",0))))))))))</f>
        <v>0</v>
      </c>
      <c r="CH730" s="454" t="b">
        <f>IF(AJ730="3/3",$M730*参照!$I$4,IF(AJ730="2/3",$M730*参照!$I$5,IF(AJ730="1/3",$M730*参照!$I$6,IF(AJ730="1/4(多子)",$M730*参照!$I$4,IF(AJ730="1/4(工･農)",$M730*参照!$I$7,IF(AJ730="3/3(多子)",$M730*参照!$I$4,IF(AJ730="2/3(多子)",$M730*参照!$I$4,IF(AJ730="1/3(多子)",$M730*参照!$I$4,IF(AJ730="多子世帯",$M730*参照!$I$4,IF(AJ730="対象外",0))))))))))</f>
        <v>0</v>
      </c>
      <c r="CI730" s="454" t="b">
        <f>IF(AK730="3/3",$M730*参照!$I$4,IF(AK730="2/3",$M730*参照!$I$5,IF(AK730="1/3",$M730*参照!$I$6,IF(AK730="1/4(多子)",$M730*参照!$I$4,IF(AK730="1/4(工･農)",$M730*参照!$I$7,IF(AK730="3/3(多子)",$M730*参照!$I$4,IF(AK730="2/3(多子)",$M730*参照!$I$4,IF(AK730="1/3(多子)",$M730*参照!$I$4,IF(AK730="多子世帯",$M730*参照!$I$4,IF(AK730="対象外",0))))))))))</f>
        <v>0</v>
      </c>
      <c r="CJ730" s="454" t="b">
        <f>IF(AL730="3/3",$M730*参照!$I$4,IF(AL730="2/3",$M730*参照!$I$5,IF(AL730="1/3",$M730*参照!$I$6,IF(AL730="1/4(多子)",$M730*参照!$I$4,IF(AL730="1/4(工･農)",$M730*参照!$I$7,IF(AL730="3/3(多子)",$M730*参照!$I$4,IF(AL730="2/3(多子)",$M730*参照!$I$4,IF(AL730="1/3(多子)",$M730*参照!$I$4,IF(AL730="多子世帯",$M730*参照!$I$4,IF(AL730="対象外",0))))))))))</f>
        <v>0</v>
      </c>
      <c r="CK730" s="454" t="b">
        <f>IF(AM730="3/3",$M730*参照!$I$4,IF(AM730="2/3",$M730*参照!$I$5,IF(AM730="1/3",$M730*参照!$I$6,IF(AM730="1/4(多子)",$M730*参照!$I$4,IF(AM730="1/4(工･農)",$M730*参照!$I$7,IF(AM730="3/3(多子)",$M730*参照!$I$4,IF(AM730="2/3(多子)",$M730*参照!$I$4,IF(AM730="1/3(多子)",$M730*参照!$I$4,IF(AM730="多子世帯",$M730*参照!$I$4,IF(AM730="対象外",0))))))))))</f>
        <v>0</v>
      </c>
      <c r="CL730" s="454" t="b">
        <f>IF(AN730="3/3",$M730*参照!$I$4,IF(AN730="2/3",$M730*参照!$I$5,IF(AN730="1/3",$M730*参照!$I$6,IF(AN730="1/4(多子)",$M730*参照!$I$4,IF(AN730="1/4(工･農)",$M730*参照!$I$7,IF(AN730="3/3(多子)",$M730*参照!$I$4,IF(AN730="2/3(多子)",$M730*参照!$I$4,IF(AN730="1/3(多子)",$M730*参照!$I$4,IF(AN730="多子世帯",$M730*参照!$I$4,IF(AN730="対象外",0))))))))))</f>
        <v>0</v>
      </c>
      <c r="CM730" s="454" t="b">
        <f>IF(AO730="3/3",$M730*参照!$I$4,IF(AO730="2/3",$M730*参照!$I$5,IF(AO730="1/3",$M730*参照!$I$6,IF(AO730="1/4(多子)",$M730*参照!$I$4,IF(AO730="1/4(工･農)",$M730*参照!$I$7,IF(AO730="3/3(多子)",$M730*参照!$I$4,IF(AO730="2/3(多子)",$M730*参照!$I$4,IF(AO730="1/3(多子)",$M730*参照!$I$4,IF(AO730="多子世帯",$M730*参照!$I$4,IF(AO730="対象外",0))))))))))</f>
        <v>0</v>
      </c>
      <c r="CN730" s="454" t="b">
        <f>IF(AP730="3/3",$M730*参照!$I$4,IF(AP730="2/3",$M730*参照!$I$5,IF(AP730="1/3",$M730*参照!$I$6,IF(AP730="1/4(多子)",$M730*参照!$I$4,IF(AP730="1/4(工･農)",$M730*参照!$I$7,IF(AP730="3/3(多子)",$M730*参照!$I$4,IF(AP730="2/3(多子)",$M730*参照!$I$4,IF(AP730="1/3(多子)",$M730*参照!$I$4,IF(AP730="多子世帯",$M730*参照!$I$4,IF(AP730="対象外",0))))))))))</f>
        <v>0</v>
      </c>
      <c r="CO730" s="454" t="b">
        <f>IF(AQ730="3/3",$M730*参照!$I$4,IF(AQ730="2/3",$M730*参照!$I$5,IF(AQ730="1/3",$M730*参照!$I$6,IF(AQ730="1/4(多子)",$M730*参照!$I$4,IF(AQ730="1/4(工･農)",$M730*参照!$I$7,IF(AQ730="3/3(多子)",$M730*参照!$I$4,IF(AQ730="2/3(多子)",$M730*参照!$I$4,IF(AQ730="1/3(多子)",$M730*参照!$I$4,IF(AQ730="多子世帯",$M730*参照!$I$4,IF(AQ730="対象外",0))))))))))</f>
        <v>0</v>
      </c>
      <c r="CP730" s="454" t="b">
        <f>IF(AR730="3/3",$M730*参照!$I$4,IF(AR730="2/3",$M730*参照!$I$5,IF(AR730="1/3",$M730*参照!$I$6,IF(AR730="1/4(多子)",$M730*参照!$I$4,IF(AR730="1/4(工･農)",$M730*参照!$I$7,IF(AR730="3/3(多子)",$M730*参照!$I$4,IF(AR730="2/3(多子)",$M730*参照!$I$4,IF(AR730="1/3(多子)",$M730*参照!$I$4,IF(AR730="多子世帯",$M730*参照!$I$4,IF(AR730="対象外",0))))))))))</f>
        <v>0</v>
      </c>
      <c r="CQ730" s="455" t="b">
        <f>IF(AS730="3/3",$M730*参照!$I$4,IF(AS730="2/3",$M730*参照!$I$5,IF(AS730="1/3",$M730*参照!$I$6,IF(AS730="1/4(多子)",$M730*参照!$I$4,IF(AS730="1/4(工･農)",$M730*参照!$I$7,IF(AS730="3/3(多子)",$M730*参照!$I$4,IF(AS730="2/3(多子)",$M730*参照!$I$4,IF(AS730="1/3(多子)",$M730*参照!$I$4,IF(AS730="多子世帯",$M730*参照!$I$4,IF(AS730="対象外",0))))))))))</f>
        <v>0</v>
      </c>
      <c r="CR730" s="456">
        <f t="shared" si="586"/>
        <v>0</v>
      </c>
      <c r="CS730" s="66"/>
      <c r="CT730" s="147"/>
      <c r="CU730" s="147"/>
      <c r="CV730" s="147"/>
      <c r="CW730" s="147"/>
      <c r="CX730" s="147"/>
      <c r="CY730" s="149"/>
      <c r="CZ730" s="100"/>
      <c r="DA730" s="147"/>
      <c r="DB730" s="147"/>
      <c r="DC730" s="147"/>
      <c r="DD730" s="147"/>
      <c r="DE730" s="147"/>
      <c r="DF730" s="148">
        <f t="shared" si="587"/>
        <v>0</v>
      </c>
      <c r="DG730" s="77">
        <f>IF(CD730=0,0,(ROUNDUP(O730*(BU730*参照!$C$5+BV730*参照!$C$6+BW730*参照!$C$7+BX730*参照!$C$8+BY730*参照!$C$9+BZ730*参照!$C$10+CA730*参照!$C$11+CB730*参照!$C$12+CC730*参照!$C$13)/CD730,-2)))</f>
        <v>0</v>
      </c>
      <c r="DH730" s="136" t="str">
        <f t="shared" si="558"/>
        <v>B</v>
      </c>
    </row>
    <row r="731" spans="1:112" ht="14.4">
      <c r="A731" s="138">
        <v>690</v>
      </c>
      <c r="B731" s="354"/>
      <c r="C731" s="355"/>
      <c r="D731" s="213"/>
      <c r="E731" s="213"/>
      <c r="F731" s="185"/>
      <c r="G731" s="213"/>
      <c r="H731" s="355"/>
      <c r="I731" s="237">
        <v>0</v>
      </c>
      <c r="J731" s="236">
        <f t="shared" si="559"/>
        <v>0</v>
      </c>
      <c r="K731" s="387">
        <f>IF(D731="昼間",参照!$E$4,IF(D731="夜間等",参照!$E$5,IF(D731="通信",参照!$E$6,0)))</f>
        <v>0</v>
      </c>
      <c r="L731" s="240">
        <f t="shared" si="560"/>
        <v>0</v>
      </c>
      <c r="M731" s="241">
        <f t="shared" si="561"/>
        <v>0</v>
      </c>
      <c r="N731" s="238"/>
      <c r="O731" s="238">
        <f t="shared" si="562"/>
        <v>0</v>
      </c>
      <c r="P731" s="389">
        <v>0</v>
      </c>
      <c r="Q731" s="392">
        <f>IF(D731="昼間",参照!$F$4,IF(D731="夜間等",参照!$F$5,IF(D731="通信",参照!$F$6,0)))</f>
        <v>0</v>
      </c>
      <c r="R731" s="240">
        <f t="shared" si="563"/>
        <v>0</v>
      </c>
      <c r="S731" s="214"/>
      <c r="T731" s="384">
        <f t="shared" si="564"/>
        <v>0</v>
      </c>
      <c r="U731" s="382">
        <f t="shared" si="565"/>
        <v>0</v>
      </c>
      <c r="V731" s="380">
        <f t="shared" si="566"/>
        <v>0</v>
      </c>
      <c r="W731" s="378">
        <f t="shared" si="567"/>
        <v>0</v>
      </c>
      <c r="X731" s="386" t="str">
        <f t="shared" si="537"/>
        <v>0</v>
      </c>
      <c r="Y731" s="379">
        <f t="shared" si="568"/>
        <v>0</v>
      </c>
      <c r="Z731" s="441"/>
      <c r="AA731" s="441"/>
      <c r="AB731" s="445">
        <f t="shared" si="569"/>
        <v>0</v>
      </c>
      <c r="AC731" s="356">
        <f t="shared" si="570"/>
        <v>0</v>
      </c>
      <c r="AD731" s="123">
        <f t="shared" si="538"/>
        <v>0</v>
      </c>
      <c r="AE731" s="123">
        <f t="shared" si="539"/>
        <v>0</v>
      </c>
      <c r="AF731" s="183"/>
      <c r="AG731" s="32"/>
      <c r="AH731" s="97"/>
      <c r="AI731" s="33"/>
      <c r="AJ731" s="97"/>
      <c r="AK731" s="33"/>
      <c r="AL731" s="97"/>
      <c r="AM731" s="98"/>
      <c r="AN731" s="99"/>
      <c r="AO731" s="147"/>
      <c r="AP731" s="147"/>
      <c r="AQ731" s="147"/>
      <c r="AR731" s="147"/>
      <c r="AS731" s="33"/>
      <c r="AT731" s="308">
        <f t="shared" si="540"/>
        <v>0</v>
      </c>
      <c r="AU731" s="295">
        <f t="shared" si="541"/>
        <v>0</v>
      </c>
      <c r="AV731" s="295">
        <f t="shared" si="542"/>
        <v>0</v>
      </c>
      <c r="AW731" s="295">
        <f t="shared" si="543"/>
        <v>0</v>
      </c>
      <c r="AX731" s="295">
        <f t="shared" si="544"/>
        <v>0</v>
      </c>
      <c r="AY731" s="295">
        <f t="shared" si="545"/>
        <v>0</v>
      </c>
      <c r="AZ731" s="295">
        <f t="shared" si="546"/>
        <v>0</v>
      </c>
      <c r="BA731" s="295">
        <f t="shared" si="547"/>
        <v>0</v>
      </c>
      <c r="BB731" s="310">
        <f t="shared" si="548"/>
        <v>0</v>
      </c>
      <c r="BC731" s="308">
        <f t="shared" si="549"/>
        <v>0</v>
      </c>
      <c r="BD731" s="308">
        <f t="shared" si="550"/>
        <v>0</v>
      </c>
      <c r="BE731" s="295">
        <f t="shared" si="551"/>
        <v>0</v>
      </c>
      <c r="BF731" s="308">
        <f t="shared" si="552"/>
        <v>0</v>
      </c>
      <c r="BG731" s="295">
        <f t="shared" si="553"/>
        <v>0</v>
      </c>
      <c r="BH731" s="308">
        <f t="shared" si="554"/>
        <v>0</v>
      </c>
      <c r="BI731" s="295">
        <f t="shared" si="555"/>
        <v>0</v>
      </c>
      <c r="BJ731" s="295">
        <f t="shared" si="556"/>
        <v>0</v>
      </c>
      <c r="BK731" s="310">
        <f t="shared" si="557"/>
        <v>0</v>
      </c>
      <c r="BL731" s="317">
        <f t="shared" si="571"/>
        <v>0</v>
      </c>
      <c r="BM731" s="299">
        <f t="shared" si="571"/>
        <v>0</v>
      </c>
      <c r="BN731" s="299">
        <f t="shared" si="572"/>
        <v>0</v>
      </c>
      <c r="BO731" s="299">
        <f t="shared" si="571"/>
        <v>0</v>
      </c>
      <c r="BP731" s="299">
        <f t="shared" si="573"/>
        <v>0</v>
      </c>
      <c r="BQ731" s="299">
        <f t="shared" si="571"/>
        <v>0</v>
      </c>
      <c r="BR731" s="299">
        <f t="shared" si="574"/>
        <v>0</v>
      </c>
      <c r="BS731" s="299">
        <f t="shared" si="575"/>
        <v>0</v>
      </c>
      <c r="BT731" s="318">
        <f t="shared" si="575"/>
        <v>0</v>
      </c>
      <c r="BU731" s="450">
        <f t="shared" si="576"/>
        <v>0</v>
      </c>
      <c r="BV731" s="451">
        <f t="shared" si="577"/>
        <v>0</v>
      </c>
      <c r="BW731" s="451">
        <f t="shared" si="578"/>
        <v>0</v>
      </c>
      <c r="BX731" s="451">
        <f t="shared" si="579"/>
        <v>0</v>
      </c>
      <c r="BY731" s="451">
        <f t="shared" si="580"/>
        <v>0</v>
      </c>
      <c r="BZ731" s="451">
        <f t="shared" si="581"/>
        <v>0</v>
      </c>
      <c r="CA731" s="451">
        <f t="shared" si="582"/>
        <v>0</v>
      </c>
      <c r="CB731" s="451">
        <f t="shared" si="583"/>
        <v>0</v>
      </c>
      <c r="CC731" s="451">
        <f t="shared" si="584"/>
        <v>0</v>
      </c>
      <c r="CD731" s="452">
        <f t="shared" si="585"/>
        <v>0</v>
      </c>
      <c r="CE731" s="453">
        <f>IF($AF731="3/3",$R731*参照!$J$4,IF($AF731="2/3",$R731*参照!$J$5,IF($AF731="1/3",$R731*参照!$J$6,IF($AF731="1/4(多子)",$R731*参照!$J$4,IF($AF731="1/4(工･農)",$R731*参照!$J$7,IF($AF731="3/3(多子)",$R731*参照!$J$4,IF($AF731="2/3(多子)",$R731*参照!$J$4,IF($AF731="1/3(多子)",$R731*参照!$J$4,IF($AF731="多子世帯",$R731*参照!$J$4,)))))))))</f>
        <v>0</v>
      </c>
      <c r="CF731" s="454" t="b">
        <f>IF(AH731="3/3",$M731*参照!$I$4,IF(AH731="2/3",$M731*参照!$I$5,IF(AH731="1/3",$M731*参照!$I$6,IF(AH731="1/4(多子)",$M731*参照!$I$4,IF(AH731="1/4(工･農)",$M731*参照!$I$7,IF(AH731="3/3(多子)",$M731*参照!$I$4,IF(AH731="2/3(多子)",$M731*参照!$I$4,IF(AH731="1/3(多子)",$M731*参照!$I$4,IF(AH731="多子世帯",$M731*参照!$I$4,IF(AH731="対象外",0))))))))))</f>
        <v>0</v>
      </c>
      <c r="CG731" s="454" t="b">
        <f>IF(AI731="3/3",$M731*参照!$I$4,IF(AI731="2/3",$M731*参照!$I$5,IF(AI731="1/3",$M731*参照!$I$6,IF(AI731="1/4(多子)",$M731*参照!$I$4,IF(AI731="1/4(工･農)",$M731*参照!$I$7,IF(AI731="3/3(多子)",$M731*参照!$I$4,IF(AI731="2/3(多子)",$M731*参照!$I$4,IF(AI731="1/3(多子)",$M731*参照!$I$4,IF(AI731="多子世帯",$M731*参照!$I$4,IF(AI731="対象外",0))))))))))</f>
        <v>0</v>
      </c>
      <c r="CH731" s="454" t="b">
        <f>IF(AJ731="3/3",$M731*参照!$I$4,IF(AJ731="2/3",$M731*参照!$I$5,IF(AJ731="1/3",$M731*参照!$I$6,IF(AJ731="1/4(多子)",$M731*参照!$I$4,IF(AJ731="1/4(工･農)",$M731*参照!$I$7,IF(AJ731="3/3(多子)",$M731*参照!$I$4,IF(AJ731="2/3(多子)",$M731*参照!$I$4,IF(AJ731="1/3(多子)",$M731*参照!$I$4,IF(AJ731="多子世帯",$M731*参照!$I$4,IF(AJ731="対象外",0))))))))))</f>
        <v>0</v>
      </c>
      <c r="CI731" s="454" t="b">
        <f>IF(AK731="3/3",$M731*参照!$I$4,IF(AK731="2/3",$M731*参照!$I$5,IF(AK731="1/3",$M731*参照!$I$6,IF(AK731="1/4(多子)",$M731*参照!$I$4,IF(AK731="1/4(工･農)",$M731*参照!$I$7,IF(AK731="3/3(多子)",$M731*参照!$I$4,IF(AK731="2/3(多子)",$M731*参照!$I$4,IF(AK731="1/3(多子)",$M731*参照!$I$4,IF(AK731="多子世帯",$M731*参照!$I$4,IF(AK731="対象外",0))))))))))</f>
        <v>0</v>
      </c>
      <c r="CJ731" s="454" t="b">
        <f>IF(AL731="3/3",$M731*参照!$I$4,IF(AL731="2/3",$M731*参照!$I$5,IF(AL731="1/3",$M731*参照!$I$6,IF(AL731="1/4(多子)",$M731*参照!$I$4,IF(AL731="1/4(工･農)",$M731*参照!$I$7,IF(AL731="3/3(多子)",$M731*参照!$I$4,IF(AL731="2/3(多子)",$M731*参照!$I$4,IF(AL731="1/3(多子)",$M731*参照!$I$4,IF(AL731="多子世帯",$M731*参照!$I$4,IF(AL731="対象外",0))))))))))</f>
        <v>0</v>
      </c>
      <c r="CK731" s="454" t="b">
        <f>IF(AM731="3/3",$M731*参照!$I$4,IF(AM731="2/3",$M731*参照!$I$5,IF(AM731="1/3",$M731*参照!$I$6,IF(AM731="1/4(多子)",$M731*参照!$I$4,IF(AM731="1/4(工･農)",$M731*参照!$I$7,IF(AM731="3/3(多子)",$M731*参照!$I$4,IF(AM731="2/3(多子)",$M731*参照!$I$4,IF(AM731="1/3(多子)",$M731*参照!$I$4,IF(AM731="多子世帯",$M731*参照!$I$4,IF(AM731="対象外",0))))))))))</f>
        <v>0</v>
      </c>
      <c r="CL731" s="454" t="b">
        <f>IF(AN731="3/3",$M731*参照!$I$4,IF(AN731="2/3",$M731*参照!$I$5,IF(AN731="1/3",$M731*参照!$I$6,IF(AN731="1/4(多子)",$M731*参照!$I$4,IF(AN731="1/4(工･農)",$M731*参照!$I$7,IF(AN731="3/3(多子)",$M731*参照!$I$4,IF(AN731="2/3(多子)",$M731*参照!$I$4,IF(AN731="1/3(多子)",$M731*参照!$I$4,IF(AN731="多子世帯",$M731*参照!$I$4,IF(AN731="対象外",0))))))))))</f>
        <v>0</v>
      </c>
      <c r="CM731" s="454" t="b">
        <f>IF(AO731="3/3",$M731*参照!$I$4,IF(AO731="2/3",$M731*参照!$I$5,IF(AO731="1/3",$M731*参照!$I$6,IF(AO731="1/4(多子)",$M731*参照!$I$4,IF(AO731="1/4(工･農)",$M731*参照!$I$7,IF(AO731="3/3(多子)",$M731*参照!$I$4,IF(AO731="2/3(多子)",$M731*参照!$I$4,IF(AO731="1/3(多子)",$M731*参照!$I$4,IF(AO731="多子世帯",$M731*参照!$I$4,IF(AO731="対象外",0))))))))))</f>
        <v>0</v>
      </c>
      <c r="CN731" s="454" t="b">
        <f>IF(AP731="3/3",$M731*参照!$I$4,IF(AP731="2/3",$M731*参照!$I$5,IF(AP731="1/3",$M731*参照!$I$6,IF(AP731="1/4(多子)",$M731*参照!$I$4,IF(AP731="1/4(工･農)",$M731*参照!$I$7,IF(AP731="3/3(多子)",$M731*参照!$I$4,IF(AP731="2/3(多子)",$M731*参照!$I$4,IF(AP731="1/3(多子)",$M731*参照!$I$4,IF(AP731="多子世帯",$M731*参照!$I$4,IF(AP731="対象外",0))))))))))</f>
        <v>0</v>
      </c>
      <c r="CO731" s="454" t="b">
        <f>IF(AQ731="3/3",$M731*参照!$I$4,IF(AQ731="2/3",$M731*参照!$I$5,IF(AQ731="1/3",$M731*参照!$I$6,IF(AQ731="1/4(多子)",$M731*参照!$I$4,IF(AQ731="1/4(工･農)",$M731*参照!$I$7,IF(AQ731="3/3(多子)",$M731*参照!$I$4,IF(AQ731="2/3(多子)",$M731*参照!$I$4,IF(AQ731="1/3(多子)",$M731*参照!$I$4,IF(AQ731="多子世帯",$M731*参照!$I$4,IF(AQ731="対象外",0))))))))))</f>
        <v>0</v>
      </c>
      <c r="CP731" s="454" t="b">
        <f>IF(AR731="3/3",$M731*参照!$I$4,IF(AR731="2/3",$M731*参照!$I$5,IF(AR731="1/3",$M731*参照!$I$6,IF(AR731="1/4(多子)",$M731*参照!$I$4,IF(AR731="1/4(工･農)",$M731*参照!$I$7,IF(AR731="3/3(多子)",$M731*参照!$I$4,IF(AR731="2/3(多子)",$M731*参照!$I$4,IF(AR731="1/3(多子)",$M731*参照!$I$4,IF(AR731="多子世帯",$M731*参照!$I$4,IF(AR731="対象外",0))))))))))</f>
        <v>0</v>
      </c>
      <c r="CQ731" s="455" t="b">
        <f>IF(AS731="3/3",$M731*参照!$I$4,IF(AS731="2/3",$M731*参照!$I$5,IF(AS731="1/3",$M731*参照!$I$6,IF(AS731="1/4(多子)",$M731*参照!$I$4,IF(AS731="1/4(工･農)",$M731*参照!$I$7,IF(AS731="3/3(多子)",$M731*参照!$I$4,IF(AS731="2/3(多子)",$M731*参照!$I$4,IF(AS731="1/3(多子)",$M731*参照!$I$4,IF(AS731="多子世帯",$M731*参照!$I$4,IF(AS731="対象外",0))))))))))</f>
        <v>0</v>
      </c>
      <c r="CR731" s="456">
        <f t="shared" si="586"/>
        <v>0</v>
      </c>
      <c r="CS731" s="66"/>
      <c r="CT731" s="147"/>
      <c r="CU731" s="147"/>
      <c r="CV731" s="147"/>
      <c r="CW731" s="147"/>
      <c r="CX731" s="147"/>
      <c r="CY731" s="149"/>
      <c r="CZ731" s="100"/>
      <c r="DA731" s="147"/>
      <c r="DB731" s="147"/>
      <c r="DC731" s="147"/>
      <c r="DD731" s="147"/>
      <c r="DE731" s="147"/>
      <c r="DF731" s="148">
        <f t="shared" si="587"/>
        <v>0</v>
      </c>
      <c r="DG731" s="77">
        <f>IF(CD731=0,0,(ROUNDUP(O731*(BU731*参照!$C$5+BV731*参照!$C$6+BW731*参照!$C$7+BX731*参照!$C$8+BY731*参照!$C$9+BZ731*参照!$C$10+CA731*参照!$C$11+CB731*参照!$C$12+CC731*参照!$C$13)/CD731,-2)))</f>
        <v>0</v>
      </c>
      <c r="DH731" s="136" t="str">
        <f t="shared" si="558"/>
        <v>B</v>
      </c>
    </row>
    <row r="732" spans="1:112" ht="14.4">
      <c r="A732" s="138">
        <v>691</v>
      </c>
      <c r="B732" s="354"/>
      <c r="C732" s="355"/>
      <c r="D732" s="213"/>
      <c r="E732" s="213"/>
      <c r="F732" s="185"/>
      <c r="G732" s="213"/>
      <c r="H732" s="355"/>
      <c r="I732" s="237">
        <v>0</v>
      </c>
      <c r="J732" s="236">
        <f t="shared" si="559"/>
        <v>0</v>
      </c>
      <c r="K732" s="387">
        <f>IF(D732="昼間",参照!$E$4,IF(D732="夜間等",参照!$E$5,IF(D732="通信",参照!$E$6,0)))</f>
        <v>0</v>
      </c>
      <c r="L732" s="240">
        <f t="shared" si="560"/>
        <v>0</v>
      </c>
      <c r="M732" s="241">
        <f t="shared" si="561"/>
        <v>0</v>
      </c>
      <c r="N732" s="238"/>
      <c r="O732" s="238">
        <f t="shared" si="562"/>
        <v>0</v>
      </c>
      <c r="P732" s="389">
        <v>0</v>
      </c>
      <c r="Q732" s="392">
        <f>IF(D732="昼間",参照!$F$4,IF(D732="夜間等",参照!$F$5,IF(D732="通信",参照!$F$6,0)))</f>
        <v>0</v>
      </c>
      <c r="R732" s="240">
        <f t="shared" si="563"/>
        <v>0</v>
      </c>
      <c r="S732" s="214"/>
      <c r="T732" s="384">
        <f t="shared" si="564"/>
        <v>0</v>
      </c>
      <c r="U732" s="382">
        <f t="shared" si="565"/>
        <v>0</v>
      </c>
      <c r="V732" s="380">
        <f t="shared" si="566"/>
        <v>0</v>
      </c>
      <c r="W732" s="378">
        <f t="shared" si="567"/>
        <v>0</v>
      </c>
      <c r="X732" s="386" t="str">
        <f t="shared" si="537"/>
        <v>0</v>
      </c>
      <c r="Y732" s="379">
        <f t="shared" si="568"/>
        <v>0</v>
      </c>
      <c r="Z732" s="441"/>
      <c r="AA732" s="441"/>
      <c r="AB732" s="445">
        <f t="shared" si="569"/>
        <v>0</v>
      </c>
      <c r="AC732" s="356">
        <f t="shared" si="570"/>
        <v>0</v>
      </c>
      <c r="AD732" s="123">
        <f t="shared" si="538"/>
        <v>0</v>
      </c>
      <c r="AE732" s="123">
        <f t="shared" si="539"/>
        <v>0</v>
      </c>
      <c r="AF732" s="183"/>
      <c r="AG732" s="32"/>
      <c r="AH732" s="97"/>
      <c r="AI732" s="33"/>
      <c r="AJ732" s="97"/>
      <c r="AK732" s="33"/>
      <c r="AL732" s="97"/>
      <c r="AM732" s="98"/>
      <c r="AN732" s="99"/>
      <c r="AO732" s="147"/>
      <c r="AP732" s="147"/>
      <c r="AQ732" s="147"/>
      <c r="AR732" s="147"/>
      <c r="AS732" s="33"/>
      <c r="AT732" s="308">
        <f t="shared" si="540"/>
        <v>0</v>
      </c>
      <c r="AU732" s="295">
        <f t="shared" si="541"/>
        <v>0</v>
      </c>
      <c r="AV732" s="295">
        <f t="shared" si="542"/>
        <v>0</v>
      </c>
      <c r="AW732" s="295">
        <f t="shared" si="543"/>
        <v>0</v>
      </c>
      <c r="AX732" s="295">
        <f t="shared" si="544"/>
        <v>0</v>
      </c>
      <c r="AY732" s="295">
        <f t="shared" si="545"/>
        <v>0</v>
      </c>
      <c r="AZ732" s="295">
        <f t="shared" si="546"/>
        <v>0</v>
      </c>
      <c r="BA732" s="295">
        <f t="shared" si="547"/>
        <v>0</v>
      </c>
      <c r="BB732" s="310">
        <f t="shared" si="548"/>
        <v>0</v>
      </c>
      <c r="BC732" s="308">
        <f t="shared" si="549"/>
        <v>0</v>
      </c>
      <c r="BD732" s="308">
        <f t="shared" si="550"/>
        <v>0</v>
      </c>
      <c r="BE732" s="295">
        <f t="shared" si="551"/>
        <v>0</v>
      </c>
      <c r="BF732" s="308">
        <f t="shared" si="552"/>
        <v>0</v>
      </c>
      <c r="BG732" s="295">
        <f t="shared" si="553"/>
        <v>0</v>
      </c>
      <c r="BH732" s="308">
        <f t="shared" si="554"/>
        <v>0</v>
      </c>
      <c r="BI732" s="295">
        <f t="shared" si="555"/>
        <v>0</v>
      </c>
      <c r="BJ732" s="295">
        <f t="shared" si="556"/>
        <v>0</v>
      </c>
      <c r="BK732" s="310">
        <f t="shared" si="557"/>
        <v>0</v>
      </c>
      <c r="BL732" s="317">
        <f t="shared" si="571"/>
        <v>0</v>
      </c>
      <c r="BM732" s="299">
        <f t="shared" si="571"/>
        <v>0</v>
      </c>
      <c r="BN732" s="299">
        <f t="shared" si="572"/>
        <v>0</v>
      </c>
      <c r="BO732" s="299">
        <f t="shared" si="571"/>
        <v>0</v>
      </c>
      <c r="BP732" s="299">
        <f t="shared" si="573"/>
        <v>0</v>
      </c>
      <c r="BQ732" s="299">
        <f t="shared" si="571"/>
        <v>0</v>
      </c>
      <c r="BR732" s="299">
        <f t="shared" si="574"/>
        <v>0</v>
      </c>
      <c r="BS732" s="299">
        <f t="shared" si="575"/>
        <v>0</v>
      </c>
      <c r="BT732" s="318">
        <f t="shared" si="575"/>
        <v>0</v>
      </c>
      <c r="BU732" s="450">
        <f t="shared" si="576"/>
        <v>0</v>
      </c>
      <c r="BV732" s="451">
        <f t="shared" si="577"/>
        <v>0</v>
      </c>
      <c r="BW732" s="451">
        <f t="shared" si="578"/>
        <v>0</v>
      </c>
      <c r="BX732" s="451">
        <f t="shared" si="579"/>
        <v>0</v>
      </c>
      <c r="BY732" s="451">
        <f t="shared" si="580"/>
        <v>0</v>
      </c>
      <c r="BZ732" s="451">
        <f t="shared" si="581"/>
        <v>0</v>
      </c>
      <c r="CA732" s="451">
        <f t="shared" si="582"/>
        <v>0</v>
      </c>
      <c r="CB732" s="451">
        <f t="shared" si="583"/>
        <v>0</v>
      </c>
      <c r="CC732" s="451">
        <f t="shared" si="584"/>
        <v>0</v>
      </c>
      <c r="CD732" s="452">
        <f t="shared" si="585"/>
        <v>0</v>
      </c>
      <c r="CE732" s="453">
        <f>IF($AF732="3/3",$R732*参照!$J$4,IF($AF732="2/3",$R732*参照!$J$5,IF($AF732="1/3",$R732*参照!$J$6,IF($AF732="1/4(多子)",$R732*参照!$J$4,IF($AF732="1/4(工･農)",$R732*参照!$J$7,IF($AF732="3/3(多子)",$R732*参照!$J$4,IF($AF732="2/3(多子)",$R732*参照!$J$4,IF($AF732="1/3(多子)",$R732*参照!$J$4,IF($AF732="多子世帯",$R732*参照!$J$4,)))))))))</f>
        <v>0</v>
      </c>
      <c r="CF732" s="454" t="b">
        <f>IF(AH732="3/3",$M732*参照!$I$4,IF(AH732="2/3",$M732*参照!$I$5,IF(AH732="1/3",$M732*参照!$I$6,IF(AH732="1/4(多子)",$M732*参照!$I$4,IF(AH732="1/4(工･農)",$M732*参照!$I$7,IF(AH732="3/3(多子)",$M732*参照!$I$4,IF(AH732="2/3(多子)",$M732*参照!$I$4,IF(AH732="1/3(多子)",$M732*参照!$I$4,IF(AH732="多子世帯",$M732*参照!$I$4,IF(AH732="対象外",0))))))))))</f>
        <v>0</v>
      </c>
      <c r="CG732" s="454" t="b">
        <f>IF(AI732="3/3",$M732*参照!$I$4,IF(AI732="2/3",$M732*参照!$I$5,IF(AI732="1/3",$M732*参照!$I$6,IF(AI732="1/4(多子)",$M732*参照!$I$4,IF(AI732="1/4(工･農)",$M732*参照!$I$7,IF(AI732="3/3(多子)",$M732*参照!$I$4,IF(AI732="2/3(多子)",$M732*参照!$I$4,IF(AI732="1/3(多子)",$M732*参照!$I$4,IF(AI732="多子世帯",$M732*参照!$I$4,IF(AI732="対象外",0))))))))))</f>
        <v>0</v>
      </c>
      <c r="CH732" s="454" t="b">
        <f>IF(AJ732="3/3",$M732*参照!$I$4,IF(AJ732="2/3",$M732*参照!$I$5,IF(AJ732="1/3",$M732*参照!$I$6,IF(AJ732="1/4(多子)",$M732*参照!$I$4,IF(AJ732="1/4(工･農)",$M732*参照!$I$7,IF(AJ732="3/3(多子)",$M732*参照!$I$4,IF(AJ732="2/3(多子)",$M732*参照!$I$4,IF(AJ732="1/3(多子)",$M732*参照!$I$4,IF(AJ732="多子世帯",$M732*参照!$I$4,IF(AJ732="対象外",0))))))))))</f>
        <v>0</v>
      </c>
      <c r="CI732" s="454" t="b">
        <f>IF(AK732="3/3",$M732*参照!$I$4,IF(AK732="2/3",$M732*参照!$I$5,IF(AK732="1/3",$M732*参照!$I$6,IF(AK732="1/4(多子)",$M732*参照!$I$4,IF(AK732="1/4(工･農)",$M732*参照!$I$7,IF(AK732="3/3(多子)",$M732*参照!$I$4,IF(AK732="2/3(多子)",$M732*参照!$I$4,IF(AK732="1/3(多子)",$M732*参照!$I$4,IF(AK732="多子世帯",$M732*参照!$I$4,IF(AK732="対象外",0))))))))))</f>
        <v>0</v>
      </c>
      <c r="CJ732" s="454" t="b">
        <f>IF(AL732="3/3",$M732*参照!$I$4,IF(AL732="2/3",$M732*参照!$I$5,IF(AL732="1/3",$M732*参照!$I$6,IF(AL732="1/4(多子)",$M732*参照!$I$4,IF(AL732="1/4(工･農)",$M732*参照!$I$7,IF(AL732="3/3(多子)",$M732*参照!$I$4,IF(AL732="2/3(多子)",$M732*参照!$I$4,IF(AL732="1/3(多子)",$M732*参照!$I$4,IF(AL732="多子世帯",$M732*参照!$I$4,IF(AL732="対象外",0))))))))))</f>
        <v>0</v>
      </c>
      <c r="CK732" s="454" t="b">
        <f>IF(AM732="3/3",$M732*参照!$I$4,IF(AM732="2/3",$M732*参照!$I$5,IF(AM732="1/3",$M732*参照!$I$6,IF(AM732="1/4(多子)",$M732*参照!$I$4,IF(AM732="1/4(工･農)",$M732*参照!$I$7,IF(AM732="3/3(多子)",$M732*参照!$I$4,IF(AM732="2/3(多子)",$M732*参照!$I$4,IF(AM732="1/3(多子)",$M732*参照!$I$4,IF(AM732="多子世帯",$M732*参照!$I$4,IF(AM732="対象外",0))))))))))</f>
        <v>0</v>
      </c>
      <c r="CL732" s="454" t="b">
        <f>IF(AN732="3/3",$M732*参照!$I$4,IF(AN732="2/3",$M732*参照!$I$5,IF(AN732="1/3",$M732*参照!$I$6,IF(AN732="1/4(多子)",$M732*参照!$I$4,IF(AN732="1/4(工･農)",$M732*参照!$I$7,IF(AN732="3/3(多子)",$M732*参照!$I$4,IF(AN732="2/3(多子)",$M732*参照!$I$4,IF(AN732="1/3(多子)",$M732*参照!$I$4,IF(AN732="多子世帯",$M732*参照!$I$4,IF(AN732="対象外",0))))))))))</f>
        <v>0</v>
      </c>
      <c r="CM732" s="454" t="b">
        <f>IF(AO732="3/3",$M732*参照!$I$4,IF(AO732="2/3",$M732*参照!$I$5,IF(AO732="1/3",$M732*参照!$I$6,IF(AO732="1/4(多子)",$M732*参照!$I$4,IF(AO732="1/4(工･農)",$M732*参照!$I$7,IF(AO732="3/3(多子)",$M732*参照!$I$4,IF(AO732="2/3(多子)",$M732*参照!$I$4,IF(AO732="1/3(多子)",$M732*参照!$I$4,IF(AO732="多子世帯",$M732*参照!$I$4,IF(AO732="対象外",0))))))))))</f>
        <v>0</v>
      </c>
      <c r="CN732" s="454" t="b">
        <f>IF(AP732="3/3",$M732*参照!$I$4,IF(AP732="2/3",$M732*参照!$I$5,IF(AP732="1/3",$M732*参照!$I$6,IF(AP732="1/4(多子)",$M732*参照!$I$4,IF(AP732="1/4(工･農)",$M732*参照!$I$7,IF(AP732="3/3(多子)",$M732*参照!$I$4,IF(AP732="2/3(多子)",$M732*参照!$I$4,IF(AP732="1/3(多子)",$M732*参照!$I$4,IF(AP732="多子世帯",$M732*参照!$I$4,IF(AP732="対象外",0))))))))))</f>
        <v>0</v>
      </c>
      <c r="CO732" s="454" t="b">
        <f>IF(AQ732="3/3",$M732*参照!$I$4,IF(AQ732="2/3",$M732*参照!$I$5,IF(AQ732="1/3",$M732*参照!$I$6,IF(AQ732="1/4(多子)",$M732*参照!$I$4,IF(AQ732="1/4(工･農)",$M732*参照!$I$7,IF(AQ732="3/3(多子)",$M732*参照!$I$4,IF(AQ732="2/3(多子)",$M732*参照!$I$4,IF(AQ732="1/3(多子)",$M732*参照!$I$4,IF(AQ732="多子世帯",$M732*参照!$I$4,IF(AQ732="対象外",0))))))))))</f>
        <v>0</v>
      </c>
      <c r="CP732" s="454" t="b">
        <f>IF(AR732="3/3",$M732*参照!$I$4,IF(AR732="2/3",$M732*参照!$I$5,IF(AR732="1/3",$M732*参照!$I$6,IF(AR732="1/4(多子)",$M732*参照!$I$4,IF(AR732="1/4(工･農)",$M732*参照!$I$7,IF(AR732="3/3(多子)",$M732*参照!$I$4,IF(AR732="2/3(多子)",$M732*参照!$I$4,IF(AR732="1/3(多子)",$M732*参照!$I$4,IF(AR732="多子世帯",$M732*参照!$I$4,IF(AR732="対象外",0))))))))))</f>
        <v>0</v>
      </c>
      <c r="CQ732" s="455" t="b">
        <f>IF(AS732="3/3",$M732*参照!$I$4,IF(AS732="2/3",$M732*参照!$I$5,IF(AS732="1/3",$M732*参照!$I$6,IF(AS732="1/4(多子)",$M732*参照!$I$4,IF(AS732="1/4(工･農)",$M732*参照!$I$7,IF(AS732="3/3(多子)",$M732*参照!$I$4,IF(AS732="2/3(多子)",$M732*参照!$I$4,IF(AS732="1/3(多子)",$M732*参照!$I$4,IF(AS732="多子世帯",$M732*参照!$I$4,IF(AS732="対象外",0))))))))))</f>
        <v>0</v>
      </c>
      <c r="CR732" s="456">
        <f t="shared" si="586"/>
        <v>0</v>
      </c>
      <c r="CS732" s="66"/>
      <c r="CT732" s="147"/>
      <c r="CU732" s="147"/>
      <c r="CV732" s="147"/>
      <c r="CW732" s="147"/>
      <c r="CX732" s="147"/>
      <c r="CY732" s="149"/>
      <c r="CZ732" s="100"/>
      <c r="DA732" s="147"/>
      <c r="DB732" s="147"/>
      <c r="DC732" s="147"/>
      <c r="DD732" s="147"/>
      <c r="DE732" s="147"/>
      <c r="DF732" s="148">
        <f t="shared" si="587"/>
        <v>0</v>
      </c>
      <c r="DG732" s="77">
        <f>IF(CD732=0,0,(ROUNDUP(O732*(BU732*参照!$C$5+BV732*参照!$C$6+BW732*参照!$C$7+BX732*参照!$C$8+BY732*参照!$C$9+BZ732*参照!$C$10+CA732*参照!$C$11+CB732*参照!$C$12+CC732*参照!$C$13)/CD732,-2)))</f>
        <v>0</v>
      </c>
      <c r="DH732" s="136" t="str">
        <f t="shared" si="558"/>
        <v>B</v>
      </c>
    </row>
    <row r="733" spans="1:112" ht="14.4">
      <c r="A733" s="138">
        <v>692</v>
      </c>
      <c r="B733" s="354"/>
      <c r="C733" s="355"/>
      <c r="D733" s="213"/>
      <c r="E733" s="213"/>
      <c r="F733" s="185"/>
      <c r="G733" s="213"/>
      <c r="H733" s="355"/>
      <c r="I733" s="237">
        <v>0</v>
      </c>
      <c r="J733" s="236">
        <f t="shared" si="559"/>
        <v>0</v>
      </c>
      <c r="K733" s="387">
        <f>IF(D733="昼間",参照!$E$4,IF(D733="夜間等",参照!$E$5,IF(D733="通信",参照!$E$6,0)))</f>
        <v>0</v>
      </c>
      <c r="L733" s="240">
        <f t="shared" si="560"/>
        <v>0</v>
      </c>
      <c r="M733" s="241">
        <f t="shared" si="561"/>
        <v>0</v>
      </c>
      <c r="N733" s="238"/>
      <c r="O733" s="238">
        <f t="shared" si="562"/>
        <v>0</v>
      </c>
      <c r="P733" s="389">
        <v>0</v>
      </c>
      <c r="Q733" s="392">
        <f>IF(D733="昼間",参照!$F$4,IF(D733="夜間等",参照!$F$5,IF(D733="通信",参照!$F$6,0)))</f>
        <v>0</v>
      </c>
      <c r="R733" s="240">
        <f t="shared" si="563"/>
        <v>0</v>
      </c>
      <c r="S733" s="214"/>
      <c r="T733" s="384">
        <f t="shared" si="564"/>
        <v>0</v>
      </c>
      <c r="U733" s="382">
        <f t="shared" si="565"/>
        <v>0</v>
      </c>
      <c r="V733" s="380">
        <f t="shared" si="566"/>
        <v>0</v>
      </c>
      <c r="W733" s="378">
        <f t="shared" si="567"/>
        <v>0</v>
      </c>
      <c r="X733" s="386" t="str">
        <f t="shared" si="537"/>
        <v>0</v>
      </c>
      <c r="Y733" s="379">
        <f t="shared" si="568"/>
        <v>0</v>
      </c>
      <c r="Z733" s="441"/>
      <c r="AA733" s="441"/>
      <c r="AB733" s="445">
        <f t="shared" si="569"/>
        <v>0</v>
      </c>
      <c r="AC733" s="356">
        <f t="shared" si="570"/>
        <v>0</v>
      </c>
      <c r="AD733" s="123">
        <f t="shared" si="538"/>
        <v>0</v>
      </c>
      <c r="AE733" s="123">
        <f t="shared" si="539"/>
        <v>0</v>
      </c>
      <c r="AF733" s="183"/>
      <c r="AG733" s="32"/>
      <c r="AH733" s="97"/>
      <c r="AI733" s="33"/>
      <c r="AJ733" s="97"/>
      <c r="AK733" s="33"/>
      <c r="AL733" s="97"/>
      <c r="AM733" s="98"/>
      <c r="AN733" s="99"/>
      <c r="AO733" s="147"/>
      <c r="AP733" s="147"/>
      <c r="AQ733" s="147"/>
      <c r="AR733" s="147"/>
      <c r="AS733" s="33"/>
      <c r="AT733" s="308">
        <f t="shared" si="540"/>
        <v>0</v>
      </c>
      <c r="AU733" s="295">
        <f t="shared" si="541"/>
        <v>0</v>
      </c>
      <c r="AV733" s="295">
        <f t="shared" si="542"/>
        <v>0</v>
      </c>
      <c r="AW733" s="295">
        <f t="shared" si="543"/>
        <v>0</v>
      </c>
      <c r="AX733" s="295">
        <f t="shared" si="544"/>
        <v>0</v>
      </c>
      <c r="AY733" s="295">
        <f t="shared" si="545"/>
        <v>0</v>
      </c>
      <c r="AZ733" s="295">
        <f t="shared" si="546"/>
        <v>0</v>
      </c>
      <c r="BA733" s="295">
        <f t="shared" si="547"/>
        <v>0</v>
      </c>
      <c r="BB733" s="310">
        <f t="shared" si="548"/>
        <v>0</v>
      </c>
      <c r="BC733" s="308">
        <f t="shared" si="549"/>
        <v>0</v>
      </c>
      <c r="BD733" s="308">
        <f t="shared" si="550"/>
        <v>0</v>
      </c>
      <c r="BE733" s="295">
        <f t="shared" si="551"/>
        <v>0</v>
      </c>
      <c r="BF733" s="308">
        <f t="shared" si="552"/>
        <v>0</v>
      </c>
      <c r="BG733" s="295">
        <f t="shared" si="553"/>
        <v>0</v>
      </c>
      <c r="BH733" s="308">
        <f t="shared" si="554"/>
        <v>0</v>
      </c>
      <c r="BI733" s="295">
        <f t="shared" si="555"/>
        <v>0</v>
      </c>
      <c r="BJ733" s="295">
        <f t="shared" si="556"/>
        <v>0</v>
      </c>
      <c r="BK733" s="310">
        <f t="shared" si="557"/>
        <v>0</v>
      </c>
      <c r="BL733" s="317">
        <f t="shared" si="571"/>
        <v>0</v>
      </c>
      <c r="BM733" s="299">
        <f t="shared" si="571"/>
        <v>0</v>
      </c>
      <c r="BN733" s="299">
        <f t="shared" si="572"/>
        <v>0</v>
      </c>
      <c r="BO733" s="299">
        <f t="shared" si="571"/>
        <v>0</v>
      </c>
      <c r="BP733" s="299">
        <f t="shared" si="573"/>
        <v>0</v>
      </c>
      <c r="BQ733" s="299">
        <f t="shared" si="571"/>
        <v>0</v>
      </c>
      <c r="BR733" s="299">
        <f t="shared" si="574"/>
        <v>0</v>
      </c>
      <c r="BS733" s="299">
        <f t="shared" si="575"/>
        <v>0</v>
      </c>
      <c r="BT733" s="318">
        <f t="shared" si="575"/>
        <v>0</v>
      </c>
      <c r="BU733" s="450">
        <f t="shared" si="576"/>
        <v>0</v>
      </c>
      <c r="BV733" s="451">
        <f t="shared" si="577"/>
        <v>0</v>
      </c>
      <c r="BW733" s="451">
        <f t="shared" si="578"/>
        <v>0</v>
      </c>
      <c r="BX733" s="451">
        <f t="shared" si="579"/>
        <v>0</v>
      </c>
      <c r="BY733" s="451">
        <f t="shared" si="580"/>
        <v>0</v>
      </c>
      <c r="BZ733" s="451">
        <f t="shared" si="581"/>
        <v>0</v>
      </c>
      <c r="CA733" s="451">
        <f t="shared" si="582"/>
        <v>0</v>
      </c>
      <c r="CB733" s="451">
        <f t="shared" si="583"/>
        <v>0</v>
      </c>
      <c r="CC733" s="451">
        <f t="shared" si="584"/>
        <v>0</v>
      </c>
      <c r="CD733" s="452">
        <f t="shared" si="585"/>
        <v>0</v>
      </c>
      <c r="CE733" s="453">
        <f>IF($AF733="3/3",$R733*参照!$J$4,IF($AF733="2/3",$R733*参照!$J$5,IF($AF733="1/3",$R733*参照!$J$6,IF($AF733="1/4(多子)",$R733*参照!$J$4,IF($AF733="1/4(工･農)",$R733*参照!$J$7,IF($AF733="3/3(多子)",$R733*参照!$J$4,IF($AF733="2/3(多子)",$R733*参照!$J$4,IF($AF733="1/3(多子)",$R733*参照!$J$4,IF($AF733="多子世帯",$R733*参照!$J$4,)))))))))</f>
        <v>0</v>
      </c>
      <c r="CF733" s="454" t="b">
        <f>IF(AH733="3/3",$M733*参照!$I$4,IF(AH733="2/3",$M733*参照!$I$5,IF(AH733="1/3",$M733*参照!$I$6,IF(AH733="1/4(多子)",$M733*参照!$I$4,IF(AH733="1/4(工･農)",$M733*参照!$I$7,IF(AH733="3/3(多子)",$M733*参照!$I$4,IF(AH733="2/3(多子)",$M733*参照!$I$4,IF(AH733="1/3(多子)",$M733*参照!$I$4,IF(AH733="多子世帯",$M733*参照!$I$4,IF(AH733="対象外",0))))))))))</f>
        <v>0</v>
      </c>
      <c r="CG733" s="454" t="b">
        <f>IF(AI733="3/3",$M733*参照!$I$4,IF(AI733="2/3",$M733*参照!$I$5,IF(AI733="1/3",$M733*参照!$I$6,IF(AI733="1/4(多子)",$M733*参照!$I$4,IF(AI733="1/4(工･農)",$M733*参照!$I$7,IF(AI733="3/3(多子)",$M733*参照!$I$4,IF(AI733="2/3(多子)",$M733*参照!$I$4,IF(AI733="1/3(多子)",$M733*参照!$I$4,IF(AI733="多子世帯",$M733*参照!$I$4,IF(AI733="対象外",0))))))))))</f>
        <v>0</v>
      </c>
      <c r="CH733" s="454" t="b">
        <f>IF(AJ733="3/3",$M733*参照!$I$4,IF(AJ733="2/3",$M733*参照!$I$5,IF(AJ733="1/3",$M733*参照!$I$6,IF(AJ733="1/4(多子)",$M733*参照!$I$4,IF(AJ733="1/4(工･農)",$M733*参照!$I$7,IF(AJ733="3/3(多子)",$M733*参照!$I$4,IF(AJ733="2/3(多子)",$M733*参照!$I$4,IF(AJ733="1/3(多子)",$M733*参照!$I$4,IF(AJ733="多子世帯",$M733*参照!$I$4,IF(AJ733="対象外",0))))))))))</f>
        <v>0</v>
      </c>
      <c r="CI733" s="454" t="b">
        <f>IF(AK733="3/3",$M733*参照!$I$4,IF(AK733="2/3",$M733*参照!$I$5,IF(AK733="1/3",$M733*参照!$I$6,IF(AK733="1/4(多子)",$M733*参照!$I$4,IF(AK733="1/4(工･農)",$M733*参照!$I$7,IF(AK733="3/3(多子)",$M733*参照!$I$4,IF(AK733="2/3(多子)",$M733*参照!$I$4,IF(AK733="1/3(多子)",$M733*参照!$I$4,IF(AK733="多子世帯",$M733*参照!$I$4,IF(AK733="対象外",0))))))))))</f>
        <v>0</v>
      </c>
      <c r="CJ733" s="454" t="b">
        <f>IF(AL733="3/3",$M733*参照!$I$4,IF(AL733="2/3",$M733*参照!$I$5,IF(AL733="1/3",$M733*参照!$I$6,IF(AL733="1/4(多子)",$M733*参照!$I$4,IF(AL733="1/4(工･農)",$M733*参照!$I$7,IF(AL733="3/3(多子)",$M733*参照!$I$4,IF(AL733="2/3(多子)",$M733*参照!$I$4,IF(AL733="1/3(多子)",$M733*参照!$I$4,IF(AL733="多子世帯",$M733*参照!$I$4,IF(AL733="対象外",0))))))))))</f>
        <v>0</v>
      </c>
      <c r="CK733" s="454" t="b">
        <f>IF(AM733="3/3",$M733*参照!$I$4,IF(AM733="2/3",$M733*参照!$I$5,IF(AM733="1/3",$M733*参照!$I$6,IF(AM733="1/4(多子)",$M733*参照!$I$4,IF(AM733="1/4(工･農)",$M733*参照!$I$7,IF(AM733="3/3(多子)",$M733*参照!$I$4,IF(AM733="2/3(多子)",$M733*参照!$I$4,IF(AM733="1/3(多子)",$M733*参照!$I$4,IF(AM733="多子世帯",$M733*参照!$I$4,IF(AM733="対象外",0))))))))))</f>
        <v>0</v>
      </c>
      <c r="CL733" s="454" t="b">
        <f>IF(AN733="3/3",$M733*参照!$I$4,IF(AN733="2/3",$M733*参照!$I$5,IF(AN733="1/3",$M733*参照!$I$6,IF(AN733="1/4(多子)",$M733*参照!$I$4,IF(AN733="1/4(工･農)",$M733*参照!$I$7,IF(AN733="3/3(多子)",$M733*参照!$I$4,IF(AN733="2/3(多子)",$M733*参照!$I$4,IF(AN733="1/3(多子)",$M733*参照!$I$4,IF(AN733="多子世帯",$M733*参照!$I$4,IF(AN733="対象外",0))))))))))</f>
        <v>0</v>
      </c>
      <c r="CM733" s="454" t="b">
        <f>IF(AO733="3/3",$M733*参照!$I$4,IF(AO733="2/3",$M733*参照!$I$5,IF(AO733="1/3",$M733*参照!$I$6,IF(AO733="1/4(多子)",$M733*参照!$I$4,IF(AO733="1/4(工･農)",$M733*参照!$I$7,IF(AO733="3/3(多子)",$M733*参照!$I$4,IF(AO733="2/3(多子)",$M733*参照!$I$4,IF(AO733="1/3(多子)",$M733*参照!$I$4,IF(AO733="多子世帯",$M733*参照!$I$4,IF(AO733="対象外",0))))))))))</f>
        <v>0</v>
      </c>
      <c r="CN733" s="454" t="b">
        <f>IF(AP733="3/3",$M733*参照!$I$4,IF(AP733="2/3",$M733*参照!$I$5,IF(AP733="1/3",$M733*参照!$I$6,IF(AP733="1/4(多子)",$M733*参照!$I$4,IF(AP733="1/4(工･農)",$M733*参照!$I$7,IF(AP733="3/3(多子)",$M733*参照!$I$4,IF(AP733="2/3(多子)",$M733*参照!$I$4,IF(AP733="1/3(多子)",$M733*参照!$I$4,IF(AP733="多子世帯",$M733*参照!$I$4,IF(AP733="対象外",0))))))))))</f>
        <v>0</v>
      </c>
      <c r="CO733" s="454" t="b">
        <f>IF(AQ733="3/3",$M733*参照!$I$4,IF(AQ733="2/3",$M733*参照!$I$5,IF(AQ733="1/3",$M733*参照!$I$6,IF(AQ733="1/4(多子)",$M733*参照!$I$4,IF(AQ733="1/4(工･農)",$M733*参照!$I$7,IF(AQ733="3/3(多子)",$M733*参照!$I$4,IF(AQ733="2/3(多子)",$M733*参照!$I$4,IF(AQ733="1/3(多子)",$M733*参照!$I$4,IF(AQ733="多子世帯",$M733*参照!$I$4,IF(AQ733="対象外",0))))))))))</f>
        <v>0</v>
      </c>
      <c r="CP733" s="454" t="b">
        <f>IF(AR733="3/3",$M733*参照!$I$4,IF(AR733="2/3",$M733*参照!$I$5,IF(AR733="1/3",$M733*参照!$I$6,IF(AR733="1/4(多子)",$M733*参照!$I$4,IF(AR733="1/4(工･農)",$M733*参照!$I$7,IF(AR733="3/3(多子)",$M733*参照!$I$4,IF(AR733="2/3(多子)",$M733*参照!$I$4,IF(AR733="1/3(多子)",$M733*参照!$I$4,IF(AR733="多子世帯",$M733*参照!$I$4,IF(AR733="対象外",0))))))))))</f>
        <v>0</v>
      </c>
      <c r="CQ733" s="455" t="b">
        <f>IF(AS733="3/3",$M733*参照!$I$4,IF(AS733="2/3",$M733*参照!$I$5,IF(AS733="1/3",$M733*参照!$I$6,IF(AS733="1/4(多子)",$M733*参照!$I$4,IF(AS733="1/4(工･農)",$M733*参照!$I$7,IF(AS733="3/3(多子)",$M733*参照!$I$4,IF(AS733="2/3(多子)",$M733*参照!$I$4,IF(AS733="1/3(多子)",$M733*参照!$I$4,IF(AS733="多子世帯",$M733*参照!$I$4,IF(AS733="対象外",0))))))))))</f>
        <v>0</v>
      </c>
      <c r="CR733" s="456">
        <f t="shared" si="586"/>
        <v>0</v>
      </c>
      <c r="CS733" s="66"/>
      <c r="CT733" s="147"/>
      <c r="CU733" s="147"/>
      <c r="CV733" s="147"/>
      <c r="CW733" s="147"/>
      <c r="CX733" s="147"/>
      <c r="CY733" s="149"/>
      <c r="CZ733" s="100"/>
      <c r="DA733" s="147"/>
      <c r="DB733" s="147"/>
      <c r="DC733" s="147"/>
      <c r="DD733" s="147"/>
      <c r="DE733" s="147"/>
      <c r="DF733" s="148">
        <f t="shared" si="587"/>
        <v>0</v>
      </c>
      <c r="DG733" s="77">
        <f>IF(CD733=0,0,(ROUNDUP(O733*(BU733*参照!$C$5+BV733*参照!$C$6+BW733*参照!$C$7+BX733*参照!$C$8+BY733*参照!$C$9+BZ733*参照!$C$10+CA733*参照!$C$11+CB733*参照!$C$12+CC733*参照!$C$13)/CD733,-2)))</f>
        <v>0</v>
      </c>
      <c r="DH733" s="136" t="str">
        <f t="shared" si="558"/>
        <v>B</v>
      </c>
    </row>
    <row r="734" spans="1:112" ht="14.4">
      <c r="A734" s="138">
        <v>693</v>
      </c>
      <c r="B734" s="354"/>
      <c r="C734" s="355"/>
      <c r="D734" s="213"/>
      <c r="E734" s="213"/>
      <c r="F734" s="185"/>
      <c r="G734" s="213"/>
      <c r="H734" s="355"/>
      <c r="I734" s="237">
        <v>0</v>
      </c>
      <c r="J734" s="236">
        <f t="shared" si="559"/>
        <v>0</v>
      </c>
      <c r="K734" s="387">
        <f>IF(D734="昼間",参照!$E$4,IF(D734="夜間等",参照!$E$5,IF(D734="通信",参照!$E$6,0)))</f>
        <v>0</v>
      </c>
      <c r="L734" s="240">
        <f t="shared" si="560"/>
        <v>0</v>
      </c>
      <c r="M734" s="241">
        <f t="shared" si="561"/>
        <v>0</v>
      </c>
      <c r="N734" s="238"/>
      <c r="O734" s="238">
        <f t="shared" si="562"/>
        <v>0</v>
      </c>
      <c r="P734" s="389">
        <v>0</v>
      </c>
      <c r="Q734" s="392">
        <f>IF(D734="昼間",参照!$F$4,IF(D734="夜間等",参照!$F$5,IF(D734="通信",参照!$F$6,0)))</f>
        <v>0</v>
      </c>
      <c r="R734" s="240">
        <f t="shared" si="563"/>
        <v>0</v>
      </c>
      <c r="S734" s="214"/>
      <c r="T734" s="384">
        <f t="shared" si="564"/>
        <v>0</v>
      </c>
      <c r="U734" s="382">
        <f t="shared" si="565"/>
        <v>0</v>
      </c>
      <c r="V734" s="380">
        <f t="shared" si="566"/>
        <v>0</v>
      </c>
      <c r="W734" s="378">
        <f t="shared" si="567"/>
        <v>0</v>
      </c>
      <c r="X734" s="386" t="str">
        <f t="shared" si="537"/>
        <v>0</v>
      </c>
      <c r="Y734" s="379">
        <f t="shared" si="568"/>
        <v>0</v>
      </c>
      <c r="Z734" s="441"/>
      <c r="AA734" s="441"/>
      <c r="AB734" s="445">
        <f t="shared" si="569"/>
        <v>0</v>
      </c>
      <c r="AC734" s="356">
        <f t="shared" si="570"/>
        <v>0</v>
      </c>
      <c r="AD734" s="123">
        <f t="shared" si="538"/>
        <v>0</v>
      </c>
      <c r="AE734" s="123">
        <f t="shared" si="539"/>
        <v>0</v>
      </c>
      <c r="AF734" s="183"/>
      <c r="AG734" s="32"/>
      <c r="AH734" s="97"/>
      <c r="AI734" s="33"/>
      <c r="AJ734" s="97"/>
      <c r="AK734" s="33"/>
      <c r="AL734" s="97"/>
      <c r="AM734" s="98"/>
      <c r="AN734" s="99"/>
      <c r="AO734" s="147"/>
      <c r="AP734" s="147"/>
      <c r="AQ734" s="147"/>
      <c r="AR734" s="147"/>
      <c r="AS734" s="33"/>
      <c r="AT734" s="308">
        <f t="shared" si="540"/>
        <v>0</v>
      </c>
      <c r="AU734" s="295">
        <f t="shared" si="541"/>
        <v>0</v>
      </c>
      <c r="AV734" s="295">
        <f t="shared" si="542"/>
        <v>0</v>
      </c>
      <c r="AW734" s="295">
        <f t="shared" si="543"/>
        <v>0</v>
      </c>
      <c r="AX734" s="295">
        <f t="shared" si="544"/>
        <v>0</v>
      </c>
      <c r="AY734" s="295">
        <f t="shared" si="545"/>
        <v>0</v>
      </c>
      <c r="AZ734" s="295">
        <f t="shared" si="546"/>
        <v>0</v>
      </c>
      <c r="BA734" s="295">
        <f t="shared" si="547"/>
        <v>0</v>
      </c>
      <c r="BB734" s="310">
        <f t="shared" si="548"/>
        <v>0</v>
      </c>
      <c r="BC734" s="308">
        <f t="shared" si="549"/>
        <v>0</v>
      </c>
      <c r="BD734" s="308">
        <f t="shared" si="550"/>
        <v>0</v>
      </c>
      <c r="BE734" s="295">
        <f t="shared" si="551"/>
        <v>0</v>
      </c>
      <c r="BF734" s="308">
        <f t="shared" si="552"/>
        <v>0</v>
      </c>
      <c r="BG734" s="295">
        <f t="shared" si="553"/>
        <v>0</v>
      </c>
      <c r="BH734" s="308">
        <f t="shared" si="554"/>
        <v>0</v>
      </c>
      <c r="BI734" s="295">
        <f t="shared" si="555"/>
        <v>0</v>
      </c>
      <c r="BJ734" s="295">
        <f t="shared" si="556"/>
        <v>0</v>
      </c>
      <c r="BK734" s="310">
        <f t="shared" si="557"/>
        <v>0</v>
      </c>
      <c r="BL734" s="317">
        <f t="shared" si="571"/>
        <v>0</v>
      </c>
      <c r="BM734" s="299">
        <f t="shared" si="571"/>
        <v>0</v>
      </c>
      <c r="BN734" s="299">
        <f t="shared" si="572"/>
        <v>0</v>
      </c>
      <c r="BO734" s="299">
        <f t="shared" si="571"/>
        <v>0</v>
      </c>
      <c r="BP734" s="299">
        <f t="shared" si="573"/>
        <v>0</v>
      </c>
      <c r="BQ734" s="299">
        <f t="shared" si="571"/>
        <v>0</v>
      </c>
      <c r="BR734" s="299">
        <f t="shared" si="574"/>
        <v>0</v>
      </c>
      <c r="BS734" s="299">
        <f t="shared" si="575"/>
        <v>0</v>
      </c>
      <c r="BT734" s="318">
        <f t="shared" si="575"/>
        <v>0</v>
      </c>
      <c r="BU734" s="450">
        <f t="shared" si="576"/>
        <v>0</v>
      </c>
      <c r="BV734" s="451">
        <f t="shared" si="577"/>
        <v>0</v>
      </c>
      <c r="BW734" s="451">
        <f t="shared" si="578"/>
        <v>0</v>
      </c>
      <c r="BX734" s="451">
        <f t="shared" si="579"/>
        <v>0</v>
      </c>
      <c r="BY734" s="451">
        <f t="shared" si="580"/>
        <v>0</v>
      </c>
      <c r="BZ734" s="451">
        <f t="shared" si="581"/>
        <v>0</v>
      </c>
      <c r="CA734" s="451">
        <f t="shared" si="582"/>
        <v>0</v>
      </c>
      <c r="CB734" s="451">
        <f t="shared" si="583"/>
        <v>0</v>
      </c>
      <c r="CC734" s="451">
        <f t="shared" si="584"/>
        <v>0</v>
      </c>
      <c r="CD734" s="452">
        <f t="shared" si="585"/>
        <v>0</v>
      </c>
      <c r="CE734" s="453">
        <f>IF($AF734="3/3",$R734*参照!$J$4,IF($AF734="2/3",$R734*参照!$J$5,IF($AF734="1/3",$R734*参照!$J$6,IF($AF734="1/4(多子)",$R734*参照!$J$4,IF($AF734="1/4(工･農)",$R734*参照!$J$7,IF($AF734="3/3(多子)",$R734*参照!$J$4,IF($AF734="2/3(多子)",$R734*参照!$J$4,IF($AF734="1/3(多子)",$R734*参照!$J$4,IF($AF734="多子世帯",$R734*参照!$J$4,)))))))))</f>
        <v>0</v>
      </c>
      <c r="CF734" s="454" t="b">
        <f>IF(AH734="3/3",$M734*参照!$I$4,IF(AH734="2/3",$M734*参照!$I$5,IF(AH734="1/3",$M734*参照!$I$6,IF(AH734="1/4(多子)",$M734*参照!$I$4,IF(AH734="1/4(工･農)",$M734*参照!$I$7,IF(AH734="3/3(多子)",$M734*参照!$I$4,IF(AH734="2/3(多子)",$M734*参照!$I$4,IF(AH734="1/3(多子)",$M734*参照!$I$4,IF(AH734="多子世帯",$M734*参照!$I$4,IF(AH734="対象外",0))))))))))</f>
        <v>0</v>
      </c>
      <c r="CG734" s="454" t="b">
        <f>IF(AI734="3/3",$M734*参照!$I$4,IF(AI734="2/3",$M734*参照!$I$5,IF(AI734="1/3",$M734*参照!$I$6,IF(AI734="1/4(多子)",$M734*参照!$I$4,IF(AI734="1/4(工･農)",$M734*参照!$I$7,IF(AI734="3/3(多子)",$M734*参照!$I$4,IF(AI734="2/3(多子)",$M734*参照!$I$4,IF(AI734="1/3(多子)",$M734*参照!$I$4,IF(AI734="多子世帯",$M734*参照!$I$4,IF(AI734="対象外",0))))))))))</f>
        <v>0</v>
      </c>
      <c r="CH734" s="454" t="b">
        <f>IF(AJ734="3/3",$M734*参照!$I$4,IF(AJ734="2/3",$M734*参照!$I$5,IF(AJ734="1/3",$M734*参照!$I$6,IF(AJ734="1/4(多子)",$M734*参照!$I$4,IF(AJ734="1/4(工･農)",$M734*参照!$I$7,IF(AJ734="3/3(多子)",$M734*参照!$I$4,IF(AJ734="2/3(多子)",$M734*参照!$I$4,IF(AJ734="1/3(多子)",$M734*参照!$I$4,IF(AJ734="多子世帯",$M734*参照!$I$4,IF(AJ734="対象外",0))))))))))</f>
        <v>0</v>
      </c>
      <c r="CI734" s="454" t="b">
        <f>IF(AK734="3/3",$M734*参照!$I$4,IF(AK734="2/3",$M734*参照!$I$5,IF(AK734="1/3",$M734*参照!$I$6,IF(AK734="1/4(多子)",$M734*参照!$I$4,IF(AK734="1/4(工･農)",$M734*参照!$I$7,IF(AK734="3/3(多子)",$M734*参照!$I$4,IF(AK734="2/3(多子)",$M734*参照!$I$4,IF(AK734="1/3(多子)",$M734*参照!$I$4,IF(AK734="多子世帯",$M734*参照!$I$4,IF(AK734="対象外",0))))))))))</f>
        <v>0</v>
      </c>
      <c r="CJ734" s="454" t="b">
        <f>IF(AL734="3/3",$M734*参照!$I$4,IF(AL734="2/3",$M734*参照!$I$5,IF(AL734="1/3",$M734*参照!$I$6,IF(AL734="1/4(多子)",$M734*参照!$I$4,IF(AL734="1/4(工･農)",$M734*参照!$I$7,IF(AL734="3/3(多子)",$M734*参照!$I$4,IF(AL734="2/3(多子)",$M734*参照!$I$4,IF(AL734="1/3(多子)",$M734*参照!$I$4,IF(AL734="多子世帯",$M734*参照!$I$4,IF(AL734="対象外",0))))))))))</f>
        <v>0</v>
      </c>
      <c r="CK734" s="454" t="b">
        <f>IF(AM734="3/3",$M734*参照!$I$4,IF(AM734="2/3",$M734*参照!$I$5,IF(AM734="1/3",$M734*参照!$I$6,IF(AM734="1/4(多子)",$M734*参照!$I$4,IF(AM734="1/4(工･農)",$M734*参照!$I$7,IF(AM734="3/3(多子)",$M734*参照!$I$4,IF(AM734="2/3(多子)",$M734*参照!$I$4,IF(AM734="1/3(多子)",$M734*参照!$I$4,IF(AM734="多子世帯",$M734*参照!$I$4,IF(AM734="対象外",0))))))))))</f>
        <v>0</v>
      </c>
      <c r="CL734" s="454" t="b">
        <f>IF(AN734="3/3",$M734*参照!$I$4,IF(AN734="2/3",$M734*参照!$I$5,IF(AN734="1/3",$M734*参照!$I$6,IF(AN734="1/4(多子)",$M734*参照!$I$4,IF(AN734="1/4(工･農)",$M734*参照!$I$7,IF(AN734="3/3(多子)",$M734*参照!$I$4,IF(AN734="2/3(多子)",$M734*参照!$I$4,IF(AN734="1/3(多子)",$M734*参照!$I$4,IF(AN734="多子世帯",$M734*参照!$I$4,IF(AN734="対象外",0))))))))))</f>
        <v>0</v>
      </c>
      <c r="CM734" s="454" t="b">
        <f>IF(AO734="3/3",$M734*参照!$I$4,IF(AO734="2/3",$M734*参照!$I$5,IF(AO734="1/3",$M734*参照!$I$6,IF(AO734="1/4(多子)",$M734*参照!$I$4,IF(AO734="1/4(工･農)",$M734*参照!$I$7,IF(AO734="3/3(多子)",$M734*参照!$I$4,IF(AO734="2/3(多子)",$M734*参照!$I$4,IF(AO734="1/3(多子)",$M734*参照!$I$4,IF(AO734="多子世帯",$M734*参照!$I$4,IF(AO734="対象外",0))))))))))</f>
        <v>0</v>
      </c>
      <c r="CN734" s="454" t="b">
        <f>IF(AP734="3/3",$M734*参照!$I$4,IF(AP734="2/3",$M734*参照!$I$5,IF(AP734="1/3",$M734*参照!$I$6,IF(AP734="1/4(多子)",$M734*参照!$I$4,IF(AP734="1/4(工･農)",$M734*参照!$I$7,IF(AP734="3/3(多子)",$M734*参照!$I$4,IF(AP734="2/3(多子)",$M734*参照!$I$4,IF(AP734="1/3(多子)",$M734*参照!$I$4,IF(AP734="多子世帯",$M734*参照!$I$4,IF(AP734="対象外",0))))))))))</f>
        <v>0</v>
      </c>
      <c r="CO734" s="454" t="b">
        <f>IF(AQ734="3/3",$M734*参照!$I$4,IF(AQ734="2/3",$M734*参照!$I$5,IF(AQ734="1/3",$M734*参照!$I$6,IF(AQ734="1/4(多子)",$M734*参照!$I$4,IF(AQ734="1/4(工･農)",$M734*参照!$I$7,IF(AQ734="3/3(多子)",$M734*参照!$I$4,IF(AQ734="2/3(多子)",$M734*参照!$I$4,IF(AQ734="1/3(多子)",$M734*参照!$I$4,IF(AQ734="多子世帯",$M734*参照!$I$4,IF(AQ734="対象外",0))))))))))</f>
        <v>0</v>
      </c>
      <c r="CP734" s="454" t="b">
        <f>IF(AR734="3/3",$M734*参照!$I$4,IF(AR734="2/3",$M734*参照!$I$5,IF(AR734="1/3",$M734*参照!$I$6,IF(AR734="1/4(多子)",$M734*参照!$I$4,IF(AR734="1/4(工･農)",$M734*参照!$I$7,IF(AR734="3/3(多子)",$M734*参照!$I$4,IF(AR734="2/3(多子)",$M734*参照!$I$4,IF(AR734="1/3(多子)",$M734*参照!$I$4,IF(AR734="多子世帯",$M734*参照!$I$4,IF(AR734="対象外",0))))))))))</f>
        <v>0</v>
      </c>
      <c r="CQ734" s="455" t="b">
        <f>IF(AS734="3/3",$M734*参照!$I$4,IF(AS734="2/3",$M734*参照!$I$5,IF(AS734="1/3",$M734*参照!$I$6,IF(AS734="1/4(多子)",$M734*参照!$I$4,IF(AS734="1/4(工･農)",$M734*参照!$I$7,IF(AS734="3/3(多子)",$M734*参照!$I$4,IF(AS734="2/3(多子)",$M734*参照!$I$4,IF(AS734="1/3(多子)",$M734*参照!$I$4,IF(AS734="多子世帯",$M734*参照!$I$4,IF(AS734="対象外",0))))))))))</f>
        <v>0</v>
      </c>
      <c r="CR734" s="456">
        <f t="shared" si="586"/>
        <v>0</v>
      </c>
      <c r="CS734" s="66"/>
      <c r="CT734" s="147"/>
      <c r="CU734" s="147"/>
      <c r="CV734" s="147"/>
      <c r="CW734" s="147"/>
      <c r="CX734" s="147"/>
      <c r="CY734" s="149"/>
      <c r="CZ734" s="100"/>
      <c r="DA734" s="147"/>
      <c r="DB734" s="147"/>
      <c r="DC734" s="147"/>
      <c r="DD734" s="147"/>
      <c r="DE734" s="147"/>
      <c r="DF734" s="148">
        <f t="shared" si="587"/>
        <v>0</v>
      </c>
      <c r="DG734" s="77">
        <f>IF(CD734=0,0,(ROUNDUP(O734*(BU734*参照!$C$5+BV734*参照!$C$6+BW734*参照!$C$7+BX734*参照!$C$8+BY734*参照!$C$9+BZ734*参照!$C$10+CA734*参照!$C$11+CB734*参照!$C$12+CC734*参照!$C$13)/CD734,-2)))</f>
        <v>0</v>
      </c>
      <c r="DH734" s="136" t="str">
        <f t="shared" si="558"/>
        <v>B</v>
      </c>
    </row>
    <row r="735" spans="1:112" ht="14.4">
      <c r="A735" s="138">
        <v>694</v>
      </c>
      <c r="B735" s="354"/>
      <c r="C735" s="355"/>
      <c r="D735" s="213"/>
      <c r="E735" s="213"/>
      <c r="F735" s="185"/>
      <c r="G735" s="213"/>
      <c r="H735" s="355"/>
      <c r="I735" s="237">
        <v>0</v>
      </c>
      <c r="J735" s="236">
        <f t="shared" si="559"/>
        <v>0</v>
      </c>
      <c r="K735" s="387">
        <f>IF(D735="昼間",参照!$E$4,IF(D735="夜間等",参照!$E$5,IF(D735="通信",参照!$E$6,0)))</f>
        <v>0</v>
      </c>
      <c r="L735" s="240">
        <f t="shared" si="560"/>
        <v>0</v>
      </c>
      <c r="M735" s="241">
        <f t="shared" si="561"/>
        <v>0</v>
      </c>
      <c r="N735" s="238"/>
      <c r="O735" s="238">
        <f t="shared" si="562"/>
        <v>0</v>
      </c>
      <c r="P735" s="389">
        <v>0</v>
      </c>
      <c r="Q735" s="392">
        <f>IF(D735="昼間",参照!$F$4,IF(D735="夜間等",参照!$F$5,IF(D735="通信",参照!$F$6,0)))</f>
        <v>0</v>
      </c>
      <c r="R735" s="240">
        <f t="shared" si="563"/>
        <v>0</v>
      </c>
      <c r="S735" s="214"/>
      <c r="T735" s="384">
        <f t="shared" si="564"/>
        <v>0</v>
      </c>
      <c r="U735" s="382">
        <f t="shared" si="565"/>
        <v>0</v>
      </c>
      <c r="V735" s="380">
        <f t="shared" si="566"/>
        <v>0</v>
      </c>
      <c r="W735" s="378">
        <f t="shared" si="567"/>
        <v>0</v>
      </c>
      <c r="X735" s="386" t="str">
        <f t="shared" si="537"/>
        <v>0</v>
      </c>
      <c r="Y735" s="379">
        <f t="shared" si="568"/>
        <v>0</v>
      </c>
      <c r="Z735" s="441"/>
      <c r="AA735" s="441"/>
      <c r="AB735" s="445">
        <f t="shared" si="569"/>
        <v>0</v>
      </c>
      <c r="AC735" s="356">
        <f t="shared" si="570"/>
        <v>0</v>
      </c>
      <c r="AD735" s="123">
        <f t="shared" si="538"/>
        <v>0</v>
      </c>
      <c r="AE735" s="123">
        <f t="shared" si="539"/>
        <v>0</v>
      </c>
      <c r="AF735" s="183"/>
      <c r="AG735" s="32"/>
      <c r="AH735" s="97"/>
      <c r="AI735" s="33"/>
      <c r="AJ735" s="97"/>
      <c r="AK735" s="33"/>
      <c r="AL735" s="97"/>
      <c r="AM735" s="98"/>
      <c r="AN735" s="99"/>
      <c r="AO735" s="147"/>
      <c r="AP735" s="147"/>
      <c r="AQ735" s="147"/>
      <c r="AR735" s="147"/>
      <c r="AS735" s="33"/>
      <c r="AT735" s="308">
        <f t="shared" si="540"/>
        <v>0</v>
      </c>
      <c r="AU735" s="295">
        <f t="shared" si="541"/>
        <v>0</v>
      </c>
      <c r="AV735" s="295">
        <f t="shared" si="542"/>
        <v>0</v>
      </c>
      <c r="AW735" s="295">
        <f t="shared" si="543"/>
        <v>0</v>
      </c>
      <c r="AX735" s="295">
        <f t="shared" si="544"/>
        <v>0</v>
      </c>
      <c r="AY735" s="295">
        <f t="shared" si="545"/>
        <v>0</v>
      </c>
      <c r="AZ735" s="295">
        <f t="shared" si="546"/>
        <v>0</v>
      </c>
      <c r="BA735" s="295">
        <f t="shared" si="547"/>
        <v>0</v>
      </c>
      <c r="BB735" s="310">
        <f t="shared" si="548"/>
        <v>0</v>
      </c>
      <c r="BC735" s="308">
        <f t="shared" si="549"/>
        <v>0</v>
      </c>
      <c r="BD735" s="308">
        <f t="shared" si="550"/>
        <v>0</v>
      </c>
      <c r="BE735" s="295">
        <f t="shared" si="551"/>
        <v>0</v>
      </c>
      <c r="BF735" s="308">
        <f t="shared" si="552"/>
        <v>0</v>
      </c>
      <c r="BG735" s="295">
        <f t="shared" si="553"/>
        <v>0</v>
      </c>
      <c r="BH735" s="308">
        <f t="shared" si="554"/>
        <v>0</v>
      </c>
      <c r="BI735" s="295">
        <f t="shared" si="555"/>
        <v>0</v>
      </c>
      <c r="BJ735" s="295">
        <f t="shared" si="556"/>
        <v>0</v>
      </c>
      <c r="BK735" s="310">
        <f t="shared" si="557"/>
        <v>0</v>
      </c>
      <c r="BL735" s="317">
        <f t="shared" si="571"/>
        <v>0</v>
      </c>
      <c r="BM735" s="299">
        <f t="shared" si="571"/>
        <v>0</v>
      </c>
      <c r="BN735" s="299">
        <f t="shared" si="572"/>
        <v>0</v>
      </c>
      <c r="BO735" s="299">
        <f t="shared" si="571"/>
        <v>0</v>
      </c>
      <c r="BP735" s="299">
        <f t="shared" si="573"/>
        <v>0</v>
      </c>
      <c r="BQ735" s="299">
        <f t="shared" si="571"/>
        <v>0</v>
      </c>
      <c r="BR735" s="299">
        <f t="shared" si="574"/>
        <v>0</v>
      </c>
      <c r="BS735" s="299">
        <f t="shared" si="575"/>
        <v>0</v>
      </c>
      <c r="BT735" s="318">
        <f t="shared" si="575"/>
        <v>0</v>
      </c>
      <c r="BU735" s="450">
        <f t="shared" si="576"/>
        <v>0</v>
      </c>
      <c r="BV735" s="451">
        <f t="shared" si="577"/>
        <v>0</v>
      </c>
      <c r="BW735" s="451">
        <f t="shared" si="578"/>
        <v>0</v>
      </c>
      <c r="BX735" s="451">
        <f t="shared" si="579"/>
        <v>0</v>
      </c>
      <c r="BY735" s="451">
        <f t="shared" si="580"/>
        <v>0</v>
      </c>
      <c r="BZ735" s="451">
        <f t="shared" si="581"/>
        <v>0</v>
      </c>
      <c r="CA735" s="451">
        <f t="shared" si="582"/>
        <v>0</v>
      </c>
      <c r="CB735" s="451">
        <f t="shared" si="583"/>
        <v>0</v>
      </c>
      <c r="CC735" s="451">
        <f t="shared" si="584"/>
        <v>0</v>
      </c>
      <c r="CD735" s="452">
        <f t="shared" si="585"/>
        <v>0</v>
      </c>
      <c r="CE735" s="453">
        <f>IF($AF735="3/3",$R735*参照!$J$4,IF($AF735="2/3",$R735*参照!$J$5,IF($AF735="1/3",$R735*参照!$J$6,IF($AF735="1/4(多子)",$R735*参照!$J$4,IF($AF735="1/4(工･農)",$R735*参照!$J$7,IF($AF735="3/3(多子)",$R735*参照!$J$4,IF($AF735="2/3(多子)",$R735*参照!$J$4,IF($AF735="1/3(多子)",$R735*参照!$J$4,IF($AF735="多子世帯",$R735*参照!$J$4,)))))))))</f>
        <v>0</v>
      </c>
      <c r="CF735" s="454" t="b">
        <f>IF(AH735="3/3",$M735*参照!$I$4,IF(AH735="2/3",$M735*参照!$I$5,IF(AH735="1/3",$M735*参照!$I$6,IF(AH735="1/4(多子)",$M735*参照!$I$4,IF(AH735="1/4(工･農)",$M735*参照!$I$7,IF(AH735="3/3(多子)",$M735*参照!$I$4,IF(AH735="2/3(多子)",$M735*参照!$I$4,IF(AH735="1/3(多子)",$M735*参照!$I$4,IF(AH735="多子世帯",$M735*参照!$I$4,IF(AH735="対象外",0))))))))))</f>
        <v>0</v>
      </c>
      <c r="CG735" s="454" t="b">
        <f>IF(AI735="3/3",$M735*参照!$I$4,IF(AI735="2/3",$M735*参照!$I$5,IF(AI735="1/3",$M735*参照!$I$6,IF(AI735="1/4(多子)",$M735*参照!$I$4,IF(AI735="1/4(工･農)",$M735*参照!$I$7,IF(AI735="3/3(多子)",$M735*参照!$I$4,IF(AI735="2/3(多子)",$M735*参照!$I$4,IF(AI735="1/3(多子)",$M735*参照!$I$4,IF(AI735="多子世帯",$M735*参照!$I$4,IF(AI735="対象外",0))))))))))</f>
        <v>0</v>
      </c>
      <c r="CH735" s="454" t="b">
        <f>IF(AJ735="3/3",$M735*参照!$I$4,IF(AJ735="2/3",$M735*参照!$I$5,IF(AJ735="1/3",$M735*参照!$I$6,IF(AJ735="1/4(多子)",$M735*参照!$I$4,IF(AJ735="1/4(工･農)",$M735*参照!$I$7,IF(AJ735="3/3(多子)",$M735*参照!$I$4,IF(AJ735="2/3(多子)",$M735*参照!$I$4,IF(AJ735="1/3(多子)",$M735*参照!$I$4,IF(AJ735="多子世帯",$M735*参照!$I$4,IF(AJ735="対象外",0))))))))))</f>
        <v>0</v>
      </c>
      <c r="CI735" s="454" t="b">
        <f>IF(AK735="3/3",$M735*参照!$I$4,IF(AK735="2/3",$M735*参照!$I$5,IF(AK735="1/3",$M735*参照!$I$6,IF(AK735="1/4(多子)",$M735*参照!$I$4,IF(AK735="1/4(工･農)",$M735*参照!$I$7,IF(AK735="3/3(多子)",$M735*参照!$I$4,IF(AK735="2/3(多子)",$M735*参照!$I$4,IF(AK735="1/3(多子)",$M735*参照!$I$4,IF(AK735="多子世帯",$M735*参照!$I$4,IF(AK735="対象外",0))))))))))</f>
        <v>0</v>
      </c>
      <c r="CJ735" s="454" t="b">
        <f>IF(AL735="3/3",$M735*参照!$I$4,IF(AL735="2/3",$M735*参照!$I$5,IF(AL735="1/3",$M735*参照!$I$6,IF(AL735="1/4(多子)",$M735*参照!$I$4,IF(AL735="1/4(工･農)",$M735*参照!$I$7,IF(AL735="3/3(多子)",$M735*参照!$I$4,IF(AL735="2/3(多子)",$M735*参照!$I$4,IF(AL735="1/3(多子)",$M735*参照!$I$4,IF(AL735="多子世帯",$M735*参照!$I$4,IF(AL735="対象外",0))))))))))</f>
        <v>0</v>
      </c>
      <c r="CK735" s="454" t="b">
        <f>IF(AM735="3/3",$M735*参照!$I$4,IF(AM735="2/3",$M735*参照!$I$5,IF(AM735="1/3",$M735*参照!$I$6,IF(AM735="1/4(多子)",$M735*参照!$I$4,IF(AM735="1/4(工･農)",$M735*参照!$I$7,IF(AM735="3/3(多子)",$M735*参照!$I$4,IF(AM735="2/3(多子)",$M735*参照!$I$4,IF(AM735="1/3(多子)",$M735*参照!$I$4,IF(AM735="多子世帯",$M735*参照!$I$4,IF(AM735="対象外",0))))))))))</f>
        <v>0</v>
      </c>
      <c r="CL735" s="454" t="b">
        <f>IF(AN735="3/3",$M735*参照!$I$4,IF(AN735="2/3",$M735*参照!$I$5,IF(AN735="1/3",$M735*参照!$I$6,IF(AN735="1/4(多子)",$M735*参照!$I$4,IF(AN735="1/4(工･農)",$M735*参照!$I$7,IF(AN735="3/3(多子)",$M735*参照!$I$4,IF(AN735="2/3(多子)",$M735*参照!$I$4,IF(AN735="1/3(多子)",$M735*参照!$I$4,IF(AN735="多子世帯",$M735*参照!$I$4,IF(AN735="対象外",0))))))))))</f>
        <v>0</v>
      </c>
      <c r="CM735" s="454" t="b">
        <f>IF(AO735="3/3",$M735*参照!$I$4,IF(AO735="2/3",$M735*参照!$I$5,IF(AO735="1/3",$M735*参照!$I$6,IF(AO735="1/4(多子)",$M735*参照!$I$4,IF(AO735="1/4(工･農)",$M735*参照!$I$7,IF(AO735="3/3(多子)",$M735*参照!$I$4,IF(AO735="2/3(多子)",$M735*参照!$I$4,IF(AO735="1/3(多子)",$M735*参照!$I$4,IF(AO735="多子世帯",$M735*参照!$I$4,IF(AO735="対象外",0))))))))))</f>
        <v>0</v>
      </c>
      <c r="CN735" s="454" t="b">
        <f>IF(AP735="3/3",$M735*参照!$I$4,IF(AP735="2/3",$M735*参照!$I$5,IF(AP735="1/3",$M735*参照!$I$6,IF(AP735="1/4(多子)",$M735*参照!$I$4,IF(AP735="1/4(工･農)",$M735*参照!$I$7,IF(AP735="3/3(多子)",$M735*参照!$I$4,IF(AP735="2/3(多子)",$M735*参照!$I$4,IF(AP735="1/3(多子)",$M735*参照!$I$4,IF(AP735="多子世帯",$M735*参照!$I$4,IF(AP735="対象外",0))))))))))</f>
        <v>0</v>
      </c>
      <c r="CO735" s="454" t="b">
        <f>IF(AQ735="3/3",$M735*参照!$I$4,IF(AQ735="2/3",$M735*参照!$I$5,IF(AQ735="1/3",$M735*参照!$I$6,IF(AQ735="1/4(多子)",$M735*参照!$I$4,IF(AQ735="1/4(工･農)",$M735*参照!$I$7,IF(AQ735="3/3(多子)",$M735*参照!$I$4,IF(AQ735="2/3(多子)",$M735*参照!$I$4,IF(AQ735="1/3(多子)",$M735*参照!$I$4,IF(AQ735="多子世帯",$M735*参照!$I$4,IF(AQ735="対象外",0))))))))))</f>
        <v>0</v>
      </c>
      <c r="CP735" s="454" t="b">
        <f>IF(AR735="3/3",$M735*参照!$I$4,IF(AR735="2/3",$M735*参照!$I$5,IF(AR735="1/3",$M735*参照!$I$6,IF(AR735="1/4(多子)",$M735*参照!$I$4,IF(AR735="1/4(工･農)",$M735*参照!$I$7,IF(AR735="3/3(多子)",$M735*参照!$I$4,IF(AR735="2/3(多子)",$M735*参照!$I$4,IF(AR735="1/3(多子)",$M735*参照!$I$4,IF(AR735="多子世帯",$M735*参照!$I$4,IF(AR735="対象外",0))))))))))</f>
        <v>0</v>
      </c>
      <c r="CQ735" s="455" t="b">
        <f>IF(AS735="3/3",$M735*参照!$I$4,IF(AS735="2/3",$M735*参照!$I$5,IF(AS735="1/3",$M735*参照!$I$6,IF(AS735="1/4(多子)",$M735*参照!$I$4,IF(AS735="1/4(工･農)",$M735*参照!$I$7,IF(AS735="3/3(多子)",$M735*参照!$I$4,IF(AS735="2/3(多子)",$M735*参照!$I$4,IF(AS735="1/3(多子)",$M735*参照!$I$4,IF(AS735="多子世帯",$M735*参照!$I$4,IF(AS735="対象外",0))))))))))</f>
        <v>0</v>
      </c>
      <c r="CR735" s="456">
        <f t="shared" si="586"/>
        <v>0</v>
      </c>
      <c r="CS735" s="66"/>
      <c r="CT735" s="147"/>
      <c r="CU735" s="147"/>
      <c r="CV735" s="147"/>
      <c r="CW735" s="147"/>
      <c r="CX735" s="147"/>
      <c r="CY735" s="149"/>
      <c r="CZ735" s="100"/>
      <c r="DA735" s="147"/>
      <c r="DB735" s="147"/>
      <c r="DC735" s="147"/>
      <c r="DD735" s="147"/>
      <c r="DE735" s="147"/>
      <c r="DF735" s="148">
        <f t="shared" si="587"/>
        <v>0</v>
      </c>
      <c r="DG735" s="77">
        <f>IF(CD735=0,0,(ROUNDUP(O735*(BU735*参照!$C$5+BV735*参照!$C$6+BW735*参照!$C$7+BX735*参照!$C$8+BY735*参照!$C$9+BZ735*参照!$C$10+CA735*参照!$C$11+CB735*参照!$C$12+CC735*参照!$C$13)/CD735,-2)))</f>
        <v>0</v>
      </c>
      <c r="DH735" s="136" t="str">
        <f t="shared" si="558"/>
        <v>B</v>
      </c>
    </row>
    <row r="736" spans="1:112" ht="14.4">
      <c r="A736" s="138">
        <v>695</v>
      </c>
      <c r="B736" s="354"/>
      <c r="C736" s="355"/>
      <c r="D736" s="213"/>
      <c r="E736" s="213"/>
      <c r="F736" s="185"/>
      <c r="G736" s="213"/>
      <c r="H736" s="355"/>
      <c r="I736" s="237">
        <v>0</v>
      </c>
      <c r="J736" s="236">
        <f t="shared" si="559"/>
        <v>0</v>
      </c>
      <c r="K736" s="387">
        <f>IF(D736="昼間",参照!$E$4,IF(D736="夜間等",参照!$E$5,IF(D736="通信",参照!$E$6,0)))</f>
        <v>0</v>
      </c>
      <c r="L736" s="240">
        <f t="shared" si="560"/>
        <v>0</v>
      </c>
      <c r="M736" s="241">
        <f t="shared" si="561"/>
        <v>0</v>
      </c>
      <c r="N736" s="238"/>
      <c r="O736" s="238">
        <f t="shared" si="562"/>
        <v>0</v>
      </c>
      <c r="P736" s="389">
        <v>0</v>
      </c>
      <c r="Q736" s="392">
        <f>IF(D736="昼間",参照!$F$4,IF(D736="夜間等",参照!$F$5,IF(D736="通信",参照!$F$6,0)))</f>
        <v>0</v>
      </c>
      <c r="R736" s="240">
        <f t="shared" si="563"/>
        <v>0</v>
      </c>
      <c r="S736" s="214"/>
      <c r="T736" s="384">
        <f t="shared" si="564"/>
        <v>0</v>
      </c>
      <c r="U736" s="382">
        <f t="shared" si="565"/>
        <v>0</v>
      </c>
      <c r="V736" s="380">
        <f t="shared" si="566"/>
        <v>0</v>
      </c>
      <c r="W736" s="378">
        <f t="shared" si="567"/>
        <v>0</v>
      </c>
      <c r="X736" s="386" t="str">
        <f t="shared" si="537"/>
        <v>0</v>
      </c>
      <c r="Y736" s="379">
        <f t="shared" si="568"/>
        <v>0</v>
      </c>
      <c r="Z736" s="441"/>
      <c r="AA736" s="441"/>
      <c r="AB736" s="445">
        <f t="shared" si="569"/>
        <v>0</v>
      </c>
      <c r="AC736" s="356">
        <f t="shared" si="570"/>
        <v>0</v>
      </c>
      <c r="AD736" s="123">
        <f t="shared" si="538"/>
        <v>0</v>
      </c>
      <c r="AE736" s="123">
        <f t="shared" si="539"/>
        <v>0</v>
      </c>
      <c r="AF736" s="183"/>
      <c r="AG736" s="32"/>
      <c r="AH736" s="97"/>
      <c r="AI736" s="33"/>
      <c r="AJ736" s="97"/>
      <c r="AK736" s="33"/>
      <c r="AL736" s="97"/>
      <c r="AM736" s="98"/>
      <c r="AN736" s="99"/>
      <c r="AO736" s="147"/>
      <c r="AP736" s="147"/>
      <c r="AQ736" s="147"/>
      <c r="AR736" s="147"/>
      <c r="AS736" s="33"/>
      <c r="AT736" s="308">
        <f t="shared" si="540"/>
        <v>0</v>
      </c>
      <c r="AU736" s="295">
        <f t="shared" si="541"/>
        <v>0</v>
      </c>
      <c r="AV736" s="295">
        <f t="shared" si="542"/>
        <v>0</v>
      </c>
      <c r="AW736" s="295">
        <f t="shared" si="543"/>
        <v>0</v>
      </c>
      <c r="AX736" s="295">
        <f t="shared" si="544"/>
        <v>0</v>
      </c>
      <c r="AY736" s="295">
        <f t="shared" si="545"/>
        <v>0</v>
      </c>
      <c r="AZ736" s="295">
        <f t="shared" si="546"/>
        <v>0</v>
      </c>
      <c r="BA736" s="295">
        <f t="shared" si="547"/>
        <v>0</v>
      </c>
      <c r="BB736" s="310">
        <f t="shared" si="548"/>
        <v>0</v>
      </c>
      <c r="BC736" s="308">
        <f t="shared" si="549"/>
        <v>0</v>
      </c>
      <c r="BD736" s="308">
        <f t="shared" si="550"/>
        <v>0</v>
      </c>
      <c r="BE736" s="295">
        <f t="shared" si="551"/>
        <v>0</v>
      </c>
      <c r="BF736" s="308">
        <f t="shared" si="552"/>
        <v>0</v>
      </c>
      <c r="BG736" s="295">
        <f t="shared" si="553"/>
        <v>0</v>
      </c>
      <c r="BH736" s="308">
        <f t="shared" si="554"/>
        <v>0</v>
      </c>
      <c r="BI736" s="295">
        <f t="shared" si="555"/>
        <v>0</v>
      </c>
      <c r="BJ736" s="295">
        <f t="shared" si="556"/>
        <v>0</v>
      </c>
      <c r="BK736" s="310">
        <f t="shared" si="557"/>
        <v>0</v>
      </c>
      <c r="BL736" s="317">
        <f t="shared" si="571"/>
        <v>0</v>
      </c>
      <c r="BM736" s="299">
        <f t="shared" si="571"/>
        <v>0</v>
      </c>
      <c r="BN736" s="299">
        <f t="shared" si="572"/>
        <v>0</v>
      </c>
      <c r="BO736" s="299">
        <f t="shared" si="571"/>
        <v>0</v>
      </c>
      <c r="BP736" s="299">
        <f t="shared" si="573"/>
        <v>0</v>
      </c>
      <c r="BQ736" s="299">
        <f t="shared" si="571"/>
        <v>0</v>
      </c>
      <c r="BR736" s="299">
        <f t="shared" si="574"/>
        <v>0</v>
      </c>
      <c r="BS736" s="299">
        <f t="shared" si="575"/>
        <v>0</v>
      </c>
      <c r="BT736" s="318">
        <f t="shared" si="575"/>
        <v>0</v>
      </c>
      <c r="BU736" s="450">
        <f t="shared" si="576"/>
        <v>0</v>
      </c>
      <c r="BV736" s="451">
        <f t="shared" si="577"/>
        <v>0</v>
      </c>
      <c r="BW736" s="451">
        <f t="shared" si="578"/>
        <v>0</v>
      </c>
      <c r="BX736" s="451">
        <f t="shared" si="579"/>
        <v>0</v>
      </c>
      <c r="BY736" s="451">
        <f t="shared" si="580"/>
        <v>0</v>
      </c>
      <c r="BZ736" s="451">
        <f t="shared" si="581"/>
        <v>0</v>
      </c>
      <c r="CA736" s="451">
        <f t="shared" si="582"/>
        <v>0</v>
      </c>
      <c r="CB736" s="451">
        <f t="shared" si="583"/>
        <v>0</v>
      </c>
      <c r="CC736" s="451">
        <f t="shared" si="584"/>
        <v>0</v>
      </c>
      <c r="CD736" s="452">
        <f t="shared" si="585"/>
        <v>0</v>
      </c>
      <c r="CE736" s="453">
        <f>IF($AF736="3/3",$R736*参照!$J$4,IF($AF736="2/3",$R736*参照!$J$5,IF($AF736="1/3",$R736*参照!$J$6,IF($AF736="1/4(多子)",$R736*参照!$J$4,IF($AF736="1/4(工･農)",$R736*参照!$J$7,IF($AF736="3/3(多子)",$R736*参照!$J$4,IF($AF736="2/3(多子)",$R736*参照!$J$4,IF($AF736="1/3(多子)",$R736*参照!$J$4,IF($AF736="多子世帯",$R736*参照!$J$4,)))))))))</f>
        <v>0</v>
      </c>
      <c r="CF736" s="454" t="b">
        <f>IF(AH736="3/3",$M736*参照!$I$4,IF(AH736="2/3",$M736*参照!$I$5,IF(AH736="1/3",$M736*参照!$I$6,IF(AH736="1/4(多子)",$M736*参照!$I$4,IF(AH736="1/4(工･農)",$M736*参照!$I$7,IF(AH736="3/3(多子)",$M736*参照!$I$4,IF(AH736="2/3(多子)",$M736*参照!$I$4,IF(AH736="1/3(多子)",$M736*参照!$I$4,IF(AH736="多子世帯",$M736*参照!$I$4,IF(AH736="対象外",0))))))))))</f>
        <v>0</v>
      </c>
      <c r="CG736" s="454" t="b">
        <f>IF(AI736="3/3",$M736*参照!$I$4,IF(AI736="2/3",$M736*参照!$I$5,IF(AI736="1/3",$M736*参照!$I$6,IF(AI736="1/4(多子)",$M736*参照!$I$4,IF(AI736="1/4(工･農)",$M736*参照!$I$7,IF(AI736="3/3(多子)",$M736*参照!$I$4,IF(AI736="2/3(多子)",$M736*参照!$I$4,IF(AI736="1/3(多子)",$M736*参照!$I$4,IF(AI736="多子世帯",$M736*参照!$I$4,IF(AI736="対象外",0))))))))))</f>
        <v>0</v>
      </c>
      <c r="CH736" s="454" t="b">
        <f>IF(AJ736="3/3",$M736*参照!$I$4,IF(AJ736="2/3",$M736*参照!$I$5,IF(AJ736="1/3",$M736*参照!$I$6,IF(AJ736="1/4(多子)",$M736*参照!$I$4,IF(AJ736="1/4(工･農)",$M736*参照!$I$7,IF(AJ736="3/3(多子)",$M736*参照!$I$4,IF(AJ736="2/3(多子)",$M736*参照!$I$4,IF(AJ736="1/3(多子)",$M736*参照!$I$4,IF(AJ736="多子世帯",$M736*参照!$I$4,IF(AJ736="対象外",0))))))))))</f>
        <v>0</v>
      </c>
      <c r="CI736" s="454" t="b">
        <f>IF(AK736="3/3",$M736*参照!$I$4,IF(AK736="2/3",$M736*参照!$I$5,IF(AK736="1/3",$M736*参照!$I$6,IF(AK736="1/4(多子)",$M736*参照!$I$4,IF(AK736="1/4(工･農)",$M736*参照!$I$7,IF(AK736="3/3(多子)",$M736*参照!$I$4,IF(AK736="2/3(多子)",$M736*参照!$I$4,IF(AK736="1/3(多子)",$M736*参照!$I$4,IF(AK736="多子世帯",$M736*参照!$I$4,IF(AK736="対象外",0))))))))))</f>
        <v>0</v>
      </c>
      <c r="CJ736" s="454" t="b">
        <f>IF(AL736="3/3",$M736*参照!$I$4,IF(AL736="2/3",$M736*参照!$I$5,IF(AL736="1/3",$M736*参照!$I$6,IF(AL736="1/4(多子)",$M736*参照!$I$4,IF(AL736="1/4(工･農)",$M736*参照!$I$7,IF(AL736="3/3(多子)",$M736*参照!$I$4,IF(AL736="2/3(多子)",$M736*参照!$I$4,IF(AL736="1/3(多子)",$M736*参照!$I$4,IF(AL736="多子世帯",$M736*参照!$I$4,IF(AL736="対象外",0))))))))))</f>
        <v>0</v>
      </c>
      <c r="CK736" s="454" t="b">
        <f>IF(AM736="3/3",$M736*参照!$I$4,IF(AM736="2/3",$M736*参照!$I$5,IF(AM736="1/3",$M736*参照!$I$6,IF(AM736="1/4(多子)",$M736*参照!$I$4,IF(AM736="1/4(工･農)",$M736*参照!$I$7,IF(AM736="3/3(多子)",$M736*参照!$I$4,IF(AM736="2/3(多子)",$M736*参照!$I$4,IF(AM736="1/3(多子)",$M736*参照!$I$4,IF(AM736="多子世帯",$M736*参照!$I$4,IF(AM736="対象外",0))))))))))</f>
        <v>0</v>
      </c>
      <c r="CL736" s="454" t="b">
        <f>IF(AN736="3/3",$M736*参照!$I$4,IF(AN736="2/3",$M736*参照!$I$5,IF(AN736="1/3",$M736*参照!$I$6,IF(AN736="1/4(多子)",$M736*参照!$I$4,IF(AN736="1/4(工･農)",$M736*参照!$I$7,IF(AN736="3/3(多子)",$M736*参照!$I$4,IF(AN736="2/3(多子)",$M736*参照!$I$4,IF(AN736="1/3(多子)",$M736*参照!$I$4,IF(AN736="多子世帯",$M736*参照!$I$4,IF(AN736="対象外",0))))))))))</f>
        <v>0</v>
      </c>
      <c r="CM736" s="454" t="b">
        <f>IF(AO736="3/3",$M736*参照!$I$4,IF(AO736="2/3",$M736*参照!$I$5,IF(AO736="1/3",$M736*参照!$I$6,IF(AO736="1/4(多子)",$M736*参照!$I$4,IF(AO736="1/4(工･農)",$M736*参照!$I$7,IF(AO736="3/3(多子)",$M736*参照!$I$4,IF(AO736="2/3(多子)",$M736*参照!$I$4,IF(AO736="1/3(多子)",$M736*参照!$I$4,IF(AO736="多子世帯",$M736*参照!$I$4,IF(AO736="対象外",0))))))))))</f>
        <v>0</v>
      </c>
      <c r="CN736" s="454" t="b">
        <f>IF(AP736="3/3",$M736*参照!$I$4,IF(AP736="2/3",$M736*参照!$I$5,IF(AP736="1/3",$M736*参照!$I$6,IF(AP736="1/4(多子)",$M736*参照!$I$4,IF(AP736="1/4(工･農)",$M736*参照!$I$7,IF(AP736="3/3(多子)",$M736*参照!$I$4,IF(AP736="2/3(多子)",$M736*参照!$I$4,IF(AP736="1/3(多子)",$M736*参照!$I$4,IF(AP736="多子世帯",$M736*参照!$I$4,IF(AP736="対象外",0))))))))))</f>
        <v>0</v>
      </c>
      <c r="CO736" s="454" t="b">
        <f>IF(AQ736="3/3",$M736*参照!$I$4,IF(AQ736="2/3",$M736*参照!$I$5,IF(AQ736="1/3",$M736*参照!$I$6,IF(AQ736="1/4(多子)",$M736*参照!$I$4,IF(AQ736="1/4(工･農)",$M736*参照!$I$7,IF(AQ736="3/3(多子)",$M736*参照!$I$4,IF(AQ736="2/3(多子)",$M736*参照!$I$4,IF(AQ736="1/3(多子)",$M736*参照!$I$4,IF(AQ736="多子世帯",$M736*参照!$I$4,IF(AQ736="対象外",0))))))))))</f>
        <v>0</v>
      </c>
      <c r="CP736" s="454" t="b">
        <f>IF(AR736="3/3",$M736*参照!$I$4,IF(AR736="2/3",$M736*参照!$I$5,IF(AR736="1/3",$M736*参照!$I$6,IF(AR736="1/4(多子)",$M736*参照!$I$4,IF(AR736="1/4(工･農)",$M736*参照!$I$7,IF(AR736="3/3(多子)",$M736*参照!$I$4,IF(AR736="2/3(多子)",$M736*参照!$I$4,IF(AR736="1/3(多子)",$M736*参照!$I$4,IF(AR736="多子世帯",$M736*参照!$I$4,IF(AR736="対象外",0))))))))))</f>
        <v>0</v>
      </c>
      <c r="CQ736" s="455" t="b">
        <f>IF(AS736="3/3",$M736*参照!$I$4,IF(AS736="2/3",$M736*参照!$I$5,IF(AS736="1/3",$M736*参照!$I$6,IF(AS736="1/4(多子)",$M736*参照!$I$4,IF(AS736="1/4(工･農)",$M736*参照!$I$7,IF(AS736="3/3(多子)",$M736*参照!$I$4,IF(AS736="2/3(多子)",$M736*参照!$I$4,IF(AS736="1/3(多子)",$M736*参照!$I$4,IF(AS736="多子世帯",$M736*参照!$I$4,IF(AS736="対象外",0))))))))))</f>
        <v>0</v>
      </c>
      <c r="CR736" s="456">
        <f t="shared" si="586"/>
        <v>0</v>
      </c>
      <c r="CS736" s="66"/>
      <c r="CT736" s="147"/>
      <c r="CU736" s="147"/>
      <c r="CV736" s="147"/>
      <c r="CW736" s="147"/>
      <c r="CX736" s="147"/>
      <c r="CY736" s="149"/>
      <c r="CZ736" s="100"/>
      <c r="DA736" s="147"/>
      <c r="DB736" s="147"/>
      <c r="DC736" s="147"/>
      <c r="DD736" s="147"/>
      <c r="DE736" s="147"/>
      <c r="DF736" s="148">
        <f t="shared" si="587"/>
        <v>0</v>
      </c>
      <c r="DG736" s="77">
        <f>IF(CD736=0,0,(ROUNDUP(O736*(BU736*参照!$C$5+BV736*参照!$C$6+BW736*参照!$C$7+BX736*参照!$C$8+BY736*参照!$C$9+BZ736*参照!$C$10+CA736*参照!$C$11+CB736*参照!$C$12+CC736*参照!$C$13)/CD736,-2)))</f>
        <v>0</v>
      </c>
      <c r="DH736" s="136" t="str">
        <f t="shared" si="558"/>
        <v>B</v>
      </c>
    </row>
    <row r="737" spans="1:112" ht="14.4">
      <c r="A737" s="138">
        <v>696</v>
      </c>
      <c r="B737" s="354"/>
      <c r="C737" s="355"/>
      <c r="D737" s="213"/>
      <c r="E737" s="213"/>
      <c r="F737" s="185"/>
      <c r="G737" s="213"/>
      <c r="H737" s="355"/>
      <c r="I737" s="237">
        <v>0</v>
      </c>
      <c r="J737" s="236">
        <f t="shared" si="559"/>
        <v>0</v>
      </c>
      <c r="K737" s="387">
        <f>IF(D737="昼間",参照!$E$4,IF(D737="夜間等",参照!$E$5,IF(D737="通信",参照!$E$6,0)))</f>
        <v>0</v>
      </c>
      <c r="L737" s="240">
        <f t="shared" si="560"/>
        <v>0</v>
      </c>
      <c r="M737" s="241">
        <f t="shared" si="561"/>
        <v>0</v>
      </c>
      <c r="N737" s="238"/>
      <c r="O737" s="238">
        <f t="shared" si="562"/>
        <v>0</v>
      </c>
      <c r="P737" s="389">
        <v>0</v>
      </c>
      <c r="Q737" s="392">
        <f>IF(D737="昼間",参照!$F$4,IF(D737="夜間等",参照!$F$5,IF(D737="通信",参照!$F$6,0)))</f>
        <v>0</v>
      </c>
      <c r="R737" s="240">
        <f t="shared" si="563"/>
        <v>0</v>
      </c>
      <c r="S737" s="214"/>
      <c r="T737" s="384">
        <f t="shared" si="564"/>
        <v>0</v>
      </c>
      <c r="U737" s="382">
        <f t="shared" si="565"/>
        <v>0</v>
      </c>
      <c r="V737" s="380">
        <f t="shared" si="566"/>
        <v>0</v>
      </c>
      <c r="W737" s="378">
        <f t="shared" si="567"/>
        <v>0</v>
      </c>
      <c r="X737" s="386" t="str">
        <f t="shared" si="537"/>
        <v>0</v>
      </c>
      <c r="Y737" s="379">
        <f t="shared" si="568"/>
        <v>0</v>
      </c>
      <c r="Z737" s="441"/>
      <c r="AA737" s="441"/>
      <c r="AB737" s="445">
        <f t="shared" si="569"/>
        <v>0</v>
      </c>
      <c r="AC737" s="356">
        <f t="shared" si="570"/>
        <v>0</v>
      </c>
      <c r="AD737" s="123">
        <f t="shared" si="538"/>
        <v>0</v>
      </c>
      <c r="AE737" s="123">
        <f t="shared" si="539"/>
        <v>0</v>
      </c>
      <c r="AF737" s="183"/>
      <c r="AG737" s="32"/>
      <c r="AH737" s="97"/>
      <c r="AI737" s="33"/>
      <c r="AJ737" s="97"/>
      <c r="AK737" s="33"/>
      <c r="AL737" s="97"/>
      <c r="AM737" s="98"/>
      <c r="AN737" s="99"/>
      <c r="AO737" s="147"/>
      <c r="AP737" s="147"/>
      <c r="AQ737" s="147"/>
      <c r="AR737" s="147"/>
      <c r="AS737" s="33"/>
      <c r="AT737" s="308">
        <f t="shared" si="540"/>
        <v>0</v>
      </c>
      <c r="AU737" s="295">
        <f t="shared" si="541"/>
        <v>0</v>
      </c>
      <c r="AV737" s="295">
        <f t="shared" si="542"/>
        <v>0</v>
      </c>
      <c r="AW737" s="295">
        <f t="shared" si="543"/>
        <v>0</v>
      </c>
      <c r="AX737" s="295">
        <f t="shared" si="544"/>
        <v>0</v>
      </c>
      <c r="AY737" s="295">
        <f t="shared" si="545"/>
        <v>0</v>
      </c>
      <c r="AZ737" s="295">
        <f t="shared" si="546"/>
        <v>0</v>
      </c>
      <c r="BA737" s="295">
        <f t="shared" si="547"/>
        <v>0</v>
      </c>
      <c r="BB737" s="310">
        <f t="shared" si="548"/>
        <v>0</v>
      </c>
      <c r="BC737" s="308">
        <f t="shared" si="549"/>
        <v>0</v>
      </c>
      <c r="BD737" s="308">
        <f t="shared" si="550"/>
        <v>0</v>
      </c>
      <c r="BE737" s="295">
        <f t="shared" si="551"/>
        <v>0</v>
      </c>
      <c r="BF737" s="308">
        <f t="shared" si="552"/>
        <v>0</v>
      </c>
      <c r="BG737" s="295">
        <f t="shared" si="553"/>
        <v>0</v>
      </c>
      <c r="BH737" s="308">
        <f t="shared" si="554"/>
        <v>0</v>
      </c>
      <c r="BI737" s="295">
        <f t="shared" si="555"/>
        <v>0</v>
      </c>
      <c r="BJ737" s="295">
        <f t="shared" si="556"/>
        <v>0</v>
      </c>
      <c r="BK737" s="310">
        <f t="shared" si="557"/>
        <v>0</v>
      </c>
      <c r="BL737" s="317">
        <f t="shared" si="571"/>
        <v>0</v>
      </c>
      <c r="BM737" s="299">
        <f t="shared" si="571"/>
        <v>0</v>
      </c>
      <c r="BN737" s="299">
        <f t="shared" si="572"/>
        <v>0</v>
      </c>
      <c r="BO737" s="299">
        <f t="shared" si="571"/>
        <v>0</v>
      </c>
      <c r="BP737" s="299">
        <f t="shared" si="573"/>
        <v>0</v>
      </c>
      <c r="BQ737" s="299">
        <f t="shared" si="571"/>
        <v>0</v>
      </c>
      <c r="BR737" s="299">
        <f t="shared" si="574"/>
        <v>0</v>
      </c>
      <c r="BS737" s="299">
        <f t="shared" si="575"/>
        <v>0</v>
      </c>
      <c r="BT737" s="318">
        <f t="shared" si="575"/>
        <v>0</v>
      </c>
      <c r="BU737" s="450">
        <f t="shared" si="576"/>
        <v>0</v>
      </c>
      <c r="BV737" s="451">
        <f t="shared" si="577"/>
        <v>0</v>
      </c>
      <c r="BW737" s="451">
        <f t="shared" si="578"/>
        <v>0</v>
      </c>
      <c r="BX737" s="451">
        <f t="shared" si="579"/>
        <v>0</v>
      </c>
      <c r="BY737" s="451">
        <f t="shared" si="580"/>
        <v>0</v>
      </c>
      <c r="BZ737" s="451">
        <f t="shared" si="581"/>
        <v>0</v>
      </c>
      <c r="CA737" s="451">
        <f t="shared" si="582"/>
        <v>0</v>
      </c>
      <c r="CB737" s="451">
        <f t="shared" si="583"/>
        <v>0</v>
      </c>
      <c r="CC737" s="451">
        <f t="shared" si="584"/>
        <v>0</v>
      </c>
      <c r="CD737" s="452">
        <f t="shared" si="585"/>
        <v>0</v>
      </c>
      <c r="CE737" s="453">
        <f>IF($AF737="3/3",$R737*参照!$J$4,IF($AF737="2/3",$R737*参照!$J$5,IF($AF737="1/3",$R737*参照!$J$6,IF($AF737="1/4(多子)",$R737*参照!$J$4,IF($AF737="1/4(工･農)",$R737*参照!$J$7,IF($AF737="3/3(多子)",$R737*参照!$J$4,IF($AF737="2/3(多子)",$R737*参照!$J$4,IF($AF737="1/3(多子)",$R737*参照!$J$4,IF($AF737="多子世帯",$R737*参照!$J$4,)))))))))</f>
        <v>0</v>
      </c>
      <c r="CF737" s="454" t="b">
        <f>IF(AH737="3/3",$M737*参照!$I$4,IF(AH737="2/3",$M737*参照!$I$5,IF(AH737="1/3",$M737*参照!$I$6,IF(AH737="1/4(多子)",$M737*参照!$I$4,IF(AH737="1/4(工･農)",$M737*参照!$I$7,IF(AH737="3/3(多子)",$M737*参照!$I$4,IF(AH737="2/3(多子)",$M737*参照!$I$4,IF(AH737="1/3(多子)",$M737*参照!$I$4,IF(AH737="多子世帯",$M737*参照!$I$4,IF(AH737="対象外",0))))))))))</f>
        <v>0</v>
      </c>
      <c r="CG737" s="454" t="b">
        <f>IF(AI737="3/3",$M737*参照!$I$4,IF(AI737="2/3",$M737*参照!$I$5,IF(AI737="1/3",$M737*参照!$I$6,IF(AI737="1/4(多子)",$M737*参照!$I$4,IF(AI737="1/4(工･農)",$M737*参照!$I$7,IF(AI737="3/3(多子)",$M737*参照!$I$4,IF(AI737="2/3(多子)",$M737*参照!$I$4,IF(AI737="1/3(多子)",$M737*参照!$I$4,IF(AI737="多子世帯",$M737*参照!$I$4,IF(AI737="対象外",0))))))))))</f>
        <v>0</v>
      </c>
      <c r="CH737" s="454" t="b">
        <f>IF(AJ737="3/3",$M737*参照!$I$4,IF(AJ737="2/3",$M737*参照!$I$5,IF(AJ737="1/3",$M737*参照!$I$6,IF(AJ737="1/4(多子)",$M737*参照!$I$4,IF(AJ737="1/4(工･農)",$M737*参照!$I$7,IF(AJ737="3/3(多子)",$M737*参照!$I$4,IF(AJ737="2/3(多子)",$M737*参照!$I$4,IF(AJ737="1/3(多子)",$M737*参照!$I$4,IF(AJ737="多子世帯",$M737*参照!$I$4,IF(AJ737="対象外",0))))))))))</f>
        <v>0</v>
      </c>
      <c r="CI737" s="454" t="b">
        <f>IF(AK737="3/3",$M737*参照!$I$4,IF(AK737="2/3",$M737*参照!$I$5,IF(AK737="1/3",$M737*参照!$I$6,IF(AK737="1/4(多子)",$M737*参照!$I$4,IF(AK737="1/4(工･農)",$M737*参照!$I$7,IF(AK737="3/3(多子)",$M737*参照!$I$4,IF(AK737="2/3(多子)",$M737*参照!$I$4,IF(AK737="1/3(多子)",$M737*参照!$I$4,IF(AK737="多子世帯",$M737*参照!$I$4,IF(AK737="対象外",0))))))))))</f>
        <v>0</v>
      </c>
      <c r="CJ737" s="454" t="b">
        <f>IF(AL737="3/3",$M737*参照!$I$4,IF(AL737="2/3",$M737*参照!$I$5,IF(AL737="1/3",$M737*参照!$I$6,IF(AL737="1/4(多子)",$M737*参照!$I$4,IF(AL737="1/4(工･農)",$M737*参照!$I$7,IF(AL737="3/3(多子)",$M737*参照!$I$4,IF(AL737="2/3(多子)",$M737*参照!$I$4,IF(AL737="1/3(多子)",$M737*参照!$I$4,IF(AL737="多子世帯",$M737*参照!$I$4,IF(AL737="対象外",0))))))))))</f>
        <v>0</v>
      </c>
      <c r="CK737" s="454" t="b">
        <f>IF(AM737="3/3",$M737*参照!$I$4,IF(AM737="2/3",$M737*参照!$I$5,IF(AM737="1/3",$M737*参照!$I$6,IF(AM737="1/4(多子)",$M737*参照!$I$4,IF(AM737="1/4(工･農)",$M737*参照!$I$7,IF(AM737="3/3(多子)",$M737*参照!$I$4,IF(AM737="2/3(多子)",$M737*参照!$I$4,IF(AM737="1/3(多子)",$M737*参照!$I$4,IF(AM737="多子世帯",$M737*参照!$I$4,IF(AM737="対象外",0))))))))))</f>
        <v>0</v>
      </c>
      <c r="CL737" s="454" t="b">
        <f>IF(AN737="3/3",$M737*参照!$I$4,IF(AN737="2/3",$M737*参照!$I$5,IF(AN737="1/3",$M737*参照!$I$6,IF(AN737="1/4(多子)",$M737*参照!$I$4,IF(AN737="1/4(工･農)",$M737*参照!$I$7,IF(AN737="3/3(多子)",$M737*参照!$I$4,IF(AN737="2/3(多子)",$M737*参照!$I$4,IF(AN737="1/3(多子)",$M737*参照!$I$4,IF(AN737="多子世帯",$M737*参照!$I$4,IF(AN737="対象外",0))))))))))</f>
        <v>0</v>
      </c>
      <c r="CM737" s="454" t="b">
        <f>IF(AO737="3/3",$M737*参照!$I$4,IF(AO737="2/3",$M737*参照!$I$5,IF(AO737="1/3",$M737*参照!$I$6,IF(AO737="1/4(多子)",$M737*参照!$I$4,IF(AO737="1/4(工･農)",$M737*参照!$I$7,IF(AO737="3/3(多子)",$M737*参照!$I$4,IF(AO737="2/3(多子)",$M737*参照!$I$4,IF(AO737="1/3(多子)",$M737*参照!$I$4,IF(AO737="多子世帯",$M737*参照!$I$4,IF(AO737="対象外",0))))))))))</f>
        <v>0</v>
      </c>
      <c r="CN737" s="454" t="b">
        <f>IF(AP737="3/3",$M737*参照!$I$4,IF(AP737="2/3",$M737*参照!$I$5,IF(AP737="1/3",$M737*参照!$I$6,IF(AP737="1/4(多子)",$M737*参照!$I$4,IF(AP737="1/4(工･農)",$M737*参照!$I$7,IF(AP737="3/3(多子)",$M737*参照!$I$4,IF(AP737="2/3(多子)",$M737*参照!$I$4,IF(AP737="1/3(多子)",$M737*参照!$I$4,IF(AP737="多子世帯",$M737*参照!$I$4,IF(AP737="対象外",0))))))))))</f>
        <v>0</v>
      </c>
      <c r="CO737" s="454" t="b">
        <f>IF(AQ737="3/3",$M737*参照!$I$4,IF(AQ737="2/3",$M737*参照!$I$5,IF(AQ737="1/3",$M737*参照!$I$6,IF(AQ737="1/4(多子)",$M737*参照!$I$4,IF(AQ737="1/4(工･農)",$M737*参照!$I$7,IF(AQ737="3/3(多子)",$M737*参照!$I$4,IF(AQ737="2/3(多子)",$M737*参照!$I$4,IF(AQ737="1/3(多子)",$M737*参照!$I$4,IF(AQ737="多子世帯",$M737*参照!$I$4,IF(AQ737="対象外",0))))))))))</f>
        <v>0</v>
      </c>
      <c r="CP737" s="454" t="b">
        <f>IF(AR737="3/3",$M737*参照!$I$4,IF(AR737="2/3",$M737*参照!$I$5,IF(AR737="1/3",$M737*参照!$I$6,IF(AR737="1/4(多子)",$M737*参照!$I$4,IF(AR737="1/4(工･農)",$M737*参照!$I$7,IF(AR737="3/3(多子)",$M737*参照!$I$4,IF(AR737="2/3(多子)",$M737*参照!$I$4,IF(AR737="1/3(多子)",$M737*参照!$I$4,IF(AR737="多子世帯",$M737*参照!$I$4,IF(AR737="対象外",0))))))))))</f>
        <v>0</v>
      </c>
      <c r="CQ737" s="455" t="b">
        <f>IF(AS737="3/3",$M737*参照!$I$4,IF(AS737="2/3",$M737*参照!$I$5,IF(AS737="1/3",$M737*参照!$I$6,IF(AS737="1/4(多子)",$M737*参照!$I$4,IF(AS737="1/4(工･農)",$M737*参照!$I$7,IF(AS737="3/3(多子)",$M737*参照!$I$4,IF(AS737="2/3(多子)",$M737*参照!$I$4,IF(AS737="1/3(多子)",$M737*参照!$I$4,IF(AS737="多子世帯",$M737*参照!$I$4,IF(AS737="対象外",0))))))))))</f>
        <v>0</v>
      </c>
      <c r="CR737" s="456">
        <f t="shared" si="586"/>
        <v>0</v>
      </c>
      <c r="CS737" s="66"/>
      <c r="CT737" s="147"/>
      <c r="CU737" s="147"/>
      <c r="CV737" s="147"/>
      <c r="CW737" s="147"/>
      <c r="CX737" s="147"/>
      <c r="CY737" s="149"/>
      <c r="CZ737" s="100"/>
      <c r="DA737" s="147"/>
      <c r="DB737" s="147"/>
      <c r="DC737" s="147"/>
      <c r="DD737" s="147"/>
      <c r="DE737" s="147"/>
      <c r="DF737" s="148">
        <f t="shared" si="587"/>
        <v>0</v>
      </c>
      <c r="DG737" s="77">
        <f>IF(CD737=0,0,(ROUNDUP(O737*(BU737*参照!$C$5+BV737*参照!$C$6+BW737*参照!$C$7+BX737*参照!$C$8+BY737*参照!$C$9+BZ737*参照!$C$10+CA737*参照!$C$11+CB737*参照!$C$12+CC737*参照!$C$13)/CD737,-2)))</f>
        <v>0</v>
      </c>
      <c r="DH737" s="136" t="str">
        <f t="shared" si="558"/>
        <v>B</v>
      </c>
    </row>
    <row r="738" spans="1:112" ht="14.4">
      <c r="A738" s="138">
        <v>697</v>
      </c>
      <c r="B738" s="354"/>
      <c r="C738" s="355"/>
      <c r="D738" s="213"/>
      <c r="E738" s="213"/>
      <c r="F738" s="185"/>
      <c r="G738" s="213"/>
      <c r="H738" s="355"/>
      <c r="I738" s="237">
        <v>0</v>
      </c>
      <c r="J738" s="236">
        <f t="shared" si="559"/>
        <v>0</v>
      </c>
      <c r="K738" s="387">
        <f>IF(D738="昼間",参照!$E$4,IF(D738="夜間等",参照!$E$5,IF(D738="通信",参照!$E$6,0)))</f>
        <v>0</v>
      </c>
      <c r="L738" s="240">
        <f t="shared" si="560"/>
        <v>0</v>
      </c>
      <c r="M738" s="241">
        <f t="shared" si="561"/>
        <v>0</v>
      </c>
      <c r="N738" s="238"/>
      <c r="O738" s="238">
        <f t="shared" si="562"/>
        <v>0</v>
      </c>
      <c r="P738" s="389">
        <v>0</v>
      </c>
      <c r="Q738" s="392">
        <f>IF(D738="昼間",参照!$F$4,IF(D738="夜間等",参照!$F$5,IF(D738="通信",参照!$F$6,0)))</f>
        <v>0</v>
      </c>
      <c r="R738" s="240">
        <f t="shared" si="563"/>
        <v>0</v>
      </c>
      <c r="S738" s="214"/>
      <c r="T738" s="384">
        <f t="shared" si="564"/>
        <v>0</v>
      </c>
      <c r="U738" s="382">
        <f t="shared" si="565"/>
        <v>0</v>
      </c>
      <c r="V738" s="380">
        <f t="shared" si="566"/>
        <v>0</v>
      </c>
      <c r="W738" s="378">
        <f t="shared" si="567"/>
        <v>0</v>
      </c>
      <c r="X738" s="386" t="str">
        <f t="shared" si="537"/>
        <v>0</v>
      </c>
      <c r="Y738" s="379">
        <f t="shared" si="568"/>
        <v>0</v>
      </c>
      <c r="Z738" s="441"/>
      <c r="AA738" s="441"/>
      <c r="AB738" s="445">
        <f t="shared" si="569"/>
        <v>0</v>
      </c>
      <c r="AC738" s="356">
        <f t="shared" si="570"/>
        <v>0</v>
      </c>
      <c r="AD738" s="123">
        <f t="shared" si="538"/>
        <v>0</v>
      </c>
      <c r="AE738" s="123">
        <f t="shared" si="539"/>
        <v>0</v>
      </c>
      <c r="AF738" s="183"/>
      <c r="AG738" s="32"/>
      <c r="AH738" s="97"/>
      <c r="AI738" s="33"/>
      <c r="AJ738" s="97"/>
      <c r="AK738" s="33"/>
      <c r="AL738" s="97"/>
      <c r="AM738" s="98"/>
      <c r="AN738" s="99"/>
      <c r="AO738" s="147"/>
      <c r="AP738" s="147"/>
      <c r="AQ738" s="147"/>
      <c r="AR738" s="147"/>
      <c r="AS738" s="33"/>
      <c r="AT738" s="308">
        <f t="shared" si="540"/>
        <v>0</v>
      </c>
      <c r="AU738" s="295">
        <f t="shared" si="541"/>
        <v>0</v>
      </c>
      <c r="AV738" s="295">
        <f t="shared" si="542"/>
        <v>0</v>
      </c>
      <c r="AW738" s="295">
        <f t="shared" si="543"/>
        <v>0</v>
      </c>
      <c r="AX738" s="295">
        <f t="shared" si="544"/>
        <v>0</v>
      </c>
      <c r="AY738" s="295">
        <f t="shared" si="545"/>
        <v>0</v>
      </c>
      <c r="AZ738" s="295">
        <f t="shared" si="546"/>
        <v>0</v>
      </c>
      <c r="BA738" s="295">
        <f t="shared" si="547"/>
        <v>0</v>
      </c>
      <c r="BB738" s="310">
        <f t="shared" si="548"/>
        <v>0</v>
      </c>
      <c r="BC738" s="308">
        <f t="shared" si="549"/>
        <v>0</v>
      </c>
      <c r="BD738" s="308">
        <f t="shared" si="550"/>
        <v>0</v>
      </c>
      <c r="BE738" s="295">
        <f t="shared" si="551"/>
        <v>0</v>
      </c>
      <c r="BF738" s="308">
        <f t="shared" si="552"/>
        <v>0</v>
      </c>
      <c r="BG738" s="295">
        <f t="shared" si="553"/>
        <v>0</v>
      </c>
      <c r="BH738" s="308">
        <f t="shared" si="554"/>
        <v>0</v>
      </c>
      <c r="BI738" s="295">
        <f t="shared" si="555"/>
        <v>0</v>
      </c>
      <c r="BJ738" s="295">
        <f t="shared" si="556"/>
        <v>0</v>
      </c>
      <c r="BK738" s="310">
        <f t="shared" si="557"/>
        <v>0</v>
      </c>
      <c r="BL738" s="317">
        <f t="shared" si="571"/>
        <v>0</v>
      </c>
      <c r="BM738" s="299">
        <f t="shared" si="571"/>
        <v>0</v>
      </c>
      <c r="BN738" s="299">
        <f t="shared" si="572"/>
        <v>0</v>
      </c>
      <c r="BO738" s="299">
        <f t="shared" si="571"/>
        <v>0</v>
      </c>
      <c r="BP738" s="299">
        <f t="shared" si="573"/>
        <v>0</v>
      </c>
      <c r="BQ738" s="299">
        <f t="shared" si="571"/>
        <v>0</v>
      </c>
      <c r="BR738" s="299">
        <f t="shared" si="574"/>
        <v>0</v>
      </c>
      <c r="BS738" s="299">
        <f t="shared" si="575"/>
        <v>0</v>
      </c>
      <c r="BT738" s="318">
        <f t="shared" si="575"/>
        <v>0</v>
      </c>
      <c r="BU738" s="450">
        <f t="shared" si="576"/>
        <v>0</v>
      </c>
      <c r="BV738" s="451">
        <f t="shared" si="577"/>
        <v>0</v>
      </c>
      <c r="BW738" s="451">
        <f t="shared" si="578"/>
        <v>0</v>
      </c>
      <c r="BX738" s="451">
        <f t="shared" si="579"/>
        <v>0</v>
      </c>
      <c r="BY738" s="451">
        <f t="shared" si="580"/>
        <v>0</v>
      </c>
      <c r="BZ738" s="451">
        <f t="shared" si="581"/>
        <v>0</v>
      </c>
      <c r="CA738" s="451">
        <f t="shared" si="582"/>
        <v>0</v>
      </c>
      <c r="CB738" s="451">
        <f t="shared" si="583"/>
        <v>0</v>
      </c>
      <c r="CC738" s="451">
        <f t="shared" si="584"/>
        <v>0</v>
      </c>
      <c r="CD738" s="452">
        <f t="shared" si="585"/>
        <v>0</v>
      </c>
      <c r="CE738" s="453">
        <f>IF($AF738="3/3",$R738*参照!$J$4,IF($AF738="2/3",$R738*参照!$J$5,IF($AF738="1/3",$R738*参照!$J$6,IF($AF738="1/4(多子)",$R738*参照!$J$4,IF($AF738="1/4(工･農)",$R738*参照!$J$7,IF($AF738="3/3(多子)",$R738*参照!$J$4,IF($AF738="2/3(多子)",$R738*参照!$J$4,IF($AF738="1/3(多子)",$R738*参照!$J$4,IF($AF738="多子世帯",$R738*参照!$J$4,)))))))))</f>
        <v>0</v>
      </c>
      <c r="CF738" s="454" t="b">
        <f>IF(AH738="3/3",$M738*参照!$I$4,IF(AH738="2/3",$M738*参照!$I$5,IF(AH738="1/3",$M738*参照!$I$6,IF(AH738="1/4(多子)",$M738*参照!$I$4,IF(AH738="1/4(工･農)",$M738*参照!$I$7,IF(AH738="3/3(多子)",$M738*参照!$I$4,IF(AH738="2/3(多子)",$M738*参照!$I$4,IF(AH738="1/3(多子)",$M738*参照!$I$4,IF(AH738="多子世帯",$M738*参照!$I$4,IF(AH738="対象外",0))))))))))</f>
        <v>0</v>
      </c>
      <c r="CG738" s="454" t="b">
        <f>IF(AI738="3/3",$M738*参照!$I$4,IF(AI738="2/3",$M738*参照!$I$5,IF(AI738="1/3",$M738*参照!$I$6,IF(AI738="1/4(多子)",$M738*参照!$I$4,IF(AI738="1/4(工･農)",$M738*参照!$I$7,IF(AI738="3/3(多子)",$M738*参照!$I$4,IF(AI738="2/3(多子)",$M738*参照!$I$4,IF(AI738="1/3(多子)",$M738*参照!$I$4,IF(AI738="多子世帯",$M738*参照!$I$4,IF(AI738="対象外",0))))))))))</f>
        <v>0</v>
      </c>
      <c r="CH738" s="454" t="b">
        <f>IF(AJ738="3/3",$M738*参照!$I$4,IF(AJ738="2/3",$M738*参照!$I$5,IF(AJ738="1/3",$M738*参照!$I$6,IF(AJ738="1/4(多子)",$M738*参照!$I$4,IF(AJ738="1/4(工･農)",$M738*参照!$I$7,IF(AJ738="3/3(多子)",$M738*参照!$I$4,IF(AJ738="2/3(多子)",$M738*参照!$I$4,IF(AJ738="1/3(多子)",$M738*参照!$I$4,IF(AJ738="多子世帯",$M738*参照!$I$4,IF(AJ738="対象外",0))))))))))</f>
        <v>0</v>
      </c>
      <c r="CI738" s="454" t="b">
        <f>IF(AK738="3/3",$M738*参照!$I$4,IF(AK738="2/3",$M738*参照!$I$5,IF(AK738="1/3",$M738*参照!$I$6,IF(AK738="1/4(多子)",$M738*参照!$I$4,IF(AK738="1/4(工･農)",$M738*参照!$I$7,IF(AK738="3/3(多子)",$M738*参照!$I$4,IF(AK738="2/3(多子)",$M738*参照!$I$4,IF(AK738="1/3(多子)",$M738*参照!$I$4,IF(AK738="多子世帯",$M738*参照!$I$4,IF(AK738="対象外",0))))))))))</f>
        <v>0</v>
      </c>
      <c r="CJ738" s="454" t="b">
        <f>IF(AL738="3/3",$M738*参照!$I$4,IF(AL738="2/3",$M738*参照!$I$5,IF(AL738="1/3",$M738*参照!$I$6,IF(AL738="1/4(多子)",$M738*参照!$I$4,IF(AL738="1/4(工･農)",$M738*参照!$I$7,IF(AL738="3/3(多子)",$M738*参照!$I$4,IF(AL738="2/3(多子)",$M738*参照!$I$4,IF(AL738="1/3(多子)",$M738*参照!$I$4,IF(AL738="多子世帯",$M738*参照!$I$4,IF(AL738="対象外",0))))))))))</f>
        <v>0</v>
      </c>
      <c r="CK738" s="454" t="b">
        <f>IF(AM738="3/3",$M738*参照!$I$4,IF(AM738="2/3",$M738*参照!$I$5,IF(AM738="1/3",$M738*参照!$I$6,IF(AM738="1/4(多子)",$M738*参照!$I$4,IF(AM738="1/4(工･農)",$M738*参照!$I$7,IF(AM738="3/3(多子)",$M738*参照!$I$4,IF(AM738="2/3(多子)",$M738*参照!$I$4,IF(AM738="1/3(多子)",$M738*参照!$I$4,IF(AM738="多子世帯",$M738*参照!$I$4,IF(AM738="対象外",0))))))))))</f>
        <v>0</v>
      </c>
      <c r="CL738" s="454" t="b">
        <f>IF(AN738="3/3",$M738*参照!$I$4,IF(AN738="2/3",$M738*参照!$I$5,IF(AN738="1/3",$M738*参照!$I$6,IF(AN738="1/4(多子)",$M738*参照!$I$4,IF(AN738="1/4(工･農)",$M738*参照!$I$7,IF(AN738="3/3(多子)",$M738*参照!$I$4,IF(AN738="2/3(多子)",$M738*参照!$I$4,IF(AN738="1/3(多子)",$M738*参照!$I$4,IF(AN738="多子世帯",$M738*参照!$I$4,IF(AN738="対象外",0))))))))))</f>
        <v>0</v>
      </c>
      <c r="CM738" s="454" t="b">
        <f>IF(AO738="3/3",$M738*参照!$I$4,IF(AO738="2/3",$M738*参照!$I$5,IF(AO738="1/3",$M738*参照!$I$6,IF(AO738="1/4(多子)",$M738*参照!$I$4,IF(AO738="1/4(工･農)",$M738*参照!$I$7,IF(AO738="3/3(多子)",$M738*参照!$I$4,IF(AO738="2/3(多子)",$M738*参照!$I$4,IF(AO738="1/3(多子)",$M738*参照!$I$4,IF(AO738="多子世帯",$M738*参照!$I$4,IF(AO738="対象外",0))))))))))</f>
        <v>0</v>
      </c>
      <c r="CN738" s="454" t="b">
        <f>IF(AP738="3/3",$M738*参照!$I$4,IF(AP738="2/3",$M738*参照!$I$5,IF(AP738="1/3",$M738*参照!$I$6,IF(AP738="1/4(多子)",$M738*参照!$I$4,IF(AP738="1/4(工･農)",$M738*参照!$I$7,IF(AP738="3/3(多子)",$M738*参照!$I$4,IF(AP738="2/3(多子)",$M738*参照!$I$4,IF(AP738="1/3(多子)",$M738*参照!$I$4,IF(AP738="多子世帯",$M738*参照!$I$4,IF(AP738="対象外",0))))))))))</f>
        <v>0</v>
      </c>
      <c r="CO738" s="454" t="b">
        <f>IF(AQ738="3/3",$M738*参照!$I$4,IF(AQ738="2/3",$M738*参照!$I$5,IF(AQ738="1/3",$M738*参照!$I$6,IF(AQ738="1/4(多子)",$M738*参照!$I$4,IF(AQ738="1/4(工･農)",$M738*参照!$I$7,IF(AQ738="3/3(多子)",$M738*参照!$I$4,IF(AQ738="2/3(多子)",$M738*参照!$I$4,IF(AQ738="1/3(多子)",$M738*参照!$I$4,IF(AQ738="多子世帯",$M738*参照!$I$4,IF(AQ738="対象外",0))))))))))</f>
        <v>0</v>
      </c>
      <c r="CP738" s="454" t="b">
        <f>IF(AR738="3/3",$M738*参照!$I$4,IF(AR738="2/3",$M738*参照!$I$5,IF(AR738="1/3",$M738*参照!$I$6,IF(AR738="1/4(多子)",$M738*参照!$I$4,IF(AR738="1/4(工･農)",$M738*参照!$I$7,IF(AR738="3/3(多子)",$M738*参照!$I$4,IF(AR738="2/3(多子)",$M738*参照!$I$4,IF(AR738="1/3(多子)",$M738*参照!$I$4,IF(AR738="多子世帯",$M738*参照!$I$4,IF(AR738="対象外",0))))))))))</f>
        <v>0</v>
      </c>
      <c r="CQ738" s="455" t="b">
        <f>IF(AS738="3/3",$M738*参照!$I$4,IF(AS738="2/3",$M738*参照!$I$5,IF(AS738="1/3",$M738*参照!$I$6,IF(AS738="1/4(多子)",$M738*参照!$I$4,IF(AS738="1/4(工･農)",$M738*参照!$I$7,IF(AS738="3/3(多子)",$M738*参照!$I$4,IF(AS738="2/3(多子)",$M738*参照!$I$4,IF(AS738="1/3(多子)",$M738*参照!$I$4,IF(AS738="多子世帯",$M738*参照!$I$4,IF(AS738="対象外",0))))))))))</f>
        <v>0</v>
      </c>
      <c r="CR738" s="456">
        <f t="shared" si="586"/>
        <v>0</v>
      </c>
      <c r="CS738" s="66"/>
      <c r="CT738" s="147"/>
      <c r="CU738" s="147"/>
      <c r="CV738" s="147"/>
      <c r="CW738" s="147"/>
      <c r="CX738" s="147"/>
      <c r="CY738" s="149"/>
      <c r="CZ738" s="100"/>
      <c r="DA738" s="147"/>
      <c r="DB738" s="147"/>
      <c r="DC738" s="147"/>
      <c r="DD738" s="147"/>
      <c r="DE738" s="147"/>
      <c r="DF738" s="148">
        <f t="shared" si="587"/>
        <v>0</v>
      </c>
      <c r="DG738" s="77">
        <f>IF(CD738=0,0,(ROUNDUP(O738*(BU738*参照!$C$5+BV738*参照!$C$6+BW738*参照!$C$7+BX738*参照!$C$8+BY738*参照!$C$9+BZ738*参照!$C$10+CA738*参照!$C$11+CB738*参照!$C$12+CC738*参照!$C$13)/CD738,-2)))</f>
        <v>0</v>
      </c>
      <c r="DH738" s="136" t="str">
        <f t="shared" si="558"/>
        <v>B</v>
      </c>
    </row>
    <row r="739" spans="1:112" ht="14.4">
      <c r="A739" s="138">
        <v>698</v>
      </c>
      <c r="B739" s="354"/>
      <c r="C739" s="355"/>
      <c r="D739" s="213"/>
      <c r="E739" s="213"/>
      <c r="F739" s="185"/>
      <c r="G739" s="213"/>
      <c r="H739" s="355"/>
      <c r="I739" s="237">
        <v>0</v>
      </c>
      <c r="J739" s="236">
        <f t="shared" si="559"/>
        <v>0</v>
      </c>
      <c r="K739" s="387">
        <f>IF(D739="昼間",参照!$E$4,IF(D739="夜間等",参照!$E$5,IF(D739="通信",参照!$E$6,0)))</f>
        <v>0</v>
      </c>
      <c r="L739" s="240">
        <f t="shared" si="560"/>
        <v>0</v>
      </c>
      <c r="M739" s="241">
        <f t="shared" si="561"/>
        <v>0</v>
      </c>
      <c r="N739" s="238"/>
      <c r="O739" s="238">
        <f t="shared" si="562"/>
        <v>0</v>
      </c>
      <c r="P739" s="389">
        <v>0</v>
      </c>
      <c r="Q739" s="392">
        <f>IF(D739="昼間",参照!$F$4,IF(D739="夜間等",参照!$F$5,IF(D739="通信",参照!$F$6,0)))</f>
        <v>0</v>
      </c>
      <c r="R739" s="240">
        <f t="shared" si="563"/>
        <v>0</v>
      </c>
      <c r="S739" s="214"/>
      <c r="T739" s="384">
        <f t="shared" si="564"/>
        <v>0</v>
      </c>
      <c r="U739" s="382">
        <f t="shared" si="565"/>
        <v>0</v>
      </c>
      <c r="V739" s="380">
        <f t="shared" si="566"/>
        <v>0</v>
      </c>
      <c r="W739" s="378">
        <f t="shared" si="567"/>
        <v>0</v>
      </c>
      <c r="X739" s="386" t="str">
        <f t="shared" si="537"/>
        <v>0</v>
      </c>
      <c r="Y739" s="379">
        <f t="shared" si="568"/>
        <v>0</v>
      </c>
      <c r="Z739" s="441"/>
      <c r="AA739" s="441"/>
      <c r="AB739" s="445">
        <f t="shared" si="569"/>
        <v>0</v>
      </c>
      <c r="AC739" s="356">
        <f t="shared" si="570"/>
        <v>0</v>
      </c>
      <c r="AD739" s="123">
        <f t="shared" si="538"/>
        <v>0</v>
      </c>
      <c r="AE739" s="123">
        <f t="shared" si="539"/>
        <v>0</v>
      </c>
      <c r="AF739" s="183"/>
      <c r="AG739" s="32"/>
      <c r="AH739" s="97"/>
      <c r="AI739" s="33"/>
      <c r="AJ739" s="97"/>
      <c r="AK739" s="33"/>
      <c r="AL739" s="97"/>
      <c r="AM739" s="98"/>
      <c r="AN739" s="99"/>
      <c r="AO739" s="147"/>
      <c r="AP739" s="147"/>
      <c r="AQ739" s="147"/>
      <c r="AR739" s="147"/>
      <c r="AS739" s="33"/>
      <c r="AT739" s="308">
        <f t="shared" si="540"/>
        <v>0</v>
      </c>
      <c r="AU739" s="295">
        <f t="shared" si="541"/>
        <v>0</v>
      </c>
      <c r="AV739" s="295">
        <f t="shared" si="542"/>
        <v>0</v>
      </c>
      <c r="AW739" s="295">
        <f t="shared" si="543"/>
        <v>0</v>
      </c>
      <c r="AX739" s="295">
        <f t="shared" si="544"/>
        <v>0</v>
      </c>
      <c r="AY739" s="295">
        <f t="shared" si="545"/>
        <v>0</v>
      </c>
      <c r="AZ739" s="295">
        <f t="shared" si="546"/>
        <v>0</v>
      </c>
      <c r="BA739" s="295">
        <f t="shared" si="547"/>
        <v>0</v>
      </c>
      <c r="BB739" s="310">
        <f t="shared" si="548"/>
        <v>0</v>
      </c>
      <c r="BC739" s="308">
        <f t="shared" si="549"/>
        <v>0</v>
      </c>
      <c r="BD739" s="308">
        <f t="shared" si="550"/>
        <v>0</v>
      </c>
      <c r="BE739" s="295">
        <f t="shared" si="551"/>
        <v>0</v>
      </c>
      <c r="BF739" s="308">
        <f t="shared" si="552"/>
        <v>0</v>
      </c>
      <c r="BG739" s="295">
        <f t="shared" si="553"/>
        <v>0</v>
      </c>
      <c r="BH739" s="308">
        <f t="shared" si="554"/>
        <v>0</v>
      </c>
      <c r="BI739" s="295">
        <f t="shared" si="555"/>
        <v>0</v>
      </c>
      <c r="BJ739" s="295">
        <f t="shared" si="556"/>
        <v>0</v>
      </c>
      <c r="BK739" s="310">
        <f t="shared" si="557"/>
        <v>0</v>
      </c>
      <c r="BL739" s="317">
        <f t="shared" si="571"/>
        <v>0</v>
      </c>
      <c r="BM739" s="299">
        <f t="shared" si="571"/>
        <v>0</v>
      </c>
      <c r="BN739" s="299">
        <f t="shared" si="572"/>
        <v>0</v>
      </c>
      <c r="BO739" s="299">
        <f t="shared" si="571"/>
        <v>0</v>
      </c>
      <c r="BP739" s="299">
        <f t="shared" si="573"/>
        <v>0</v>
      </c>
      <c r="BQ739" s="299">
        <f t="shared" si="571"/>
        <v>0</v>
      </c>
      <c r="BR739" s="299">
        <f t="shared" si="574"/>
        <v>0</v>
      </c>
      <c r="BS739" s="299">
        <f t="shared" si="575"/>
        <v>0</v>
      </c>
      <c r="BT739" s="318">
        <f t="shared" si="575"/>
        <v>0</v>
      </c>
      <c r="BU739" s="450">
        <f t="shared" si="576"/>
        <v>0</v>
      </c>
      <c r="BV739" s="451">
        <f t="shared" si="577"/>
        <v>0</v>
      </c>
      <c r="BW739" s="451">
        <f t="shared" si="578"/>
        <v>0</v>
      </c>
      <c r="BX739" s="451">
        <f t="shared" si="579"/>
        <v>0</v>
      </c>
      <c r="BY739" s="451">
        <f t="shared" si="580"/>
        <v>0</v>
      </c>
      <c r="BZ739" s="451">
        <f t="shared" si="581"/>
        <v>0</v>
      </c>
      <c r="CA739" s="451">
        <f t="shared" si="582"/>
        <v>0</v>
      </c>
      <c r="CB739" s="451">
        <f t="shared" si="583"/>
        <v>0</v>
      </c>
      <c r="CC739" s="451">
        <f t="shared" si="584"/>
        <v>0</v>
      </c>
      <c r="CD739" s="452">
        <f t="shared" si="585"/>
        <v>0</v>
      </c>
      <c r="CE739" s="453">
        <f>IF($AF739="3/3",$R739*参照!$J$4,IF($AF739="2/3",$R739*参照!$J$5,IF($AF739="1/3",$R739*参照!$J$6,IF($AF739="1/4(多子)",$R739*参照!$J$4,IF($AF739="1/4(工･農)",$R739*参照!$J$7,IF($AF739="3/3(多子)",$R739*参照!$J$4,IF($AF739="2/3(多子)",$R739*参照!$J$4,IF($AF739="1/3(多子)",$R739*参照!$J$4,IF($AF739="多子世帯",$R739*参照!$J$4,)))))))))</f>
        <v>0</v>
      </c>
      <c r="CF739" s="454" t="b">
        <f>IF(AH739="3/3",$M739*参照!$I$4,IF(AH739="2/3",$M739*参照!$I$5,IF(AH739="1/3",$M739*参照!$I$6,IF(AH739="1/4(多子)",$M739*参照!$I$4,IF(AH739="1/4(工･農)",$M739*参照!$I$7,IF(AH739="3/3(多子)",$M739*参照!$I$4,IF(AH739="2/3(多子)",$M739*参照!$I$4,IF(AH739="1/3(多子)",$M739*参照!$I$4,IF(AH739="多子世帯",$M739*参照!$I$4,IF(AH739="対象外",0))))))))))</f>
        <v>0</v>
      </c>
      <c r="CG739" s="454" t="b">
        <f>IF(AI739="3/3",$M739*参照!$I$4,IF(AI739="2/3",$M739*参照!$I$5,IF(AI739="1/3",$M739*参照!$I$6,IF(AI739="1/4(多子)",$M739*参照!$I$4,IF(AI739="1/4(工･農)",$M739*参照!$I$7,IF(AI739="3/3(多子)",$M739*参照!$I$4,IF(AI739="2/3(多子)",$M739*参照!$I$4,IF(AI739="1/3(多子)",$M739*参照!$I$4,IF(AI739="多子世帯",$M739*参照!$I$4,IF(AI739="対象外",0))))))))))</f>
        <v>0</v>
      </c>
      <c r="CH739" s="454" t="b">
        <f>IF(AJ739="3/3",$M739*参照!$I$4,IF(AJ739="2/3",$M739*参照!$I$5,IF(AJ739="1/3",$M739*参照!$I$6,IF(AJ739="1/4(多子)",$M739*参照!$I$4,IF(AJ739="1/4(工･農)",$M739*参照!$I$7,IF(AJ739="3/3(多子)",$M739*参照!$I$4,IF(AJ739="2/3(多子)",$M739*参照!$I$4,IF(AJ739="1/3(多子)",$M739*参照!$I$4,IF(AJ739="多子世帯",$M739*参照!$I$4,IF(AJ739="対象外",0))))))))))</f>
        <v>0</v>
      </c>
      <c r="CI739" s="454" t="b">
        <f>IF(AK739="3/3",$M739*参照!$I$4,IF(AK739="2/3",$M739*参照!$I$5,IF(AK739="1/3",$M739*参照!$I$6,IF(AK739="1/4(多子)",$M739*参照!$I$4,IF(AK739="1/4(工･農)",$M739*参照!$I$7,IF(AK739="3/3(多子)",$M739*参照!$I$4,IF(AK739="2/3(多子)",$M739*参照!$I$4,IF(AK739="1/3(多子)",$M739*参照!$I$4,IF(AK739="多子世帯",$M739*参照!$I$4,IF(AK739="対象外",0))))))))))</f>
        <v>0</v>
      </c>
      <c r="CJ739" s="454" t="b">
        <f>IF(AL739="3/3",$M739*参照!$I$4,IF(AL739="2/3",$M739*参照!$I$5,IF(AL739="1/3",$M739*参照!$I$6,IF(AL739="1/4(多子)",$M739*参照!$I$4,IF(AL739="1/4(工･農)",$M739*参照!$I$7,IF(AL739="3/3(多子)",$M739*参照!$I$4,IF(AL739="2/3(多子)",$M739*参照!$I$4,IF(AL739="1/3(多子)",$M739*参照!$I$4,IF(AL739="多子世帯",$M739*参照!$I$4,IF(AL739="対象外",0))))))))))</f>
        <v>0</v>
      </c>
      <c r="CK739" s="454" t="b">
        <f>IF(AM739="3/3",$M739*参照!$I$4,IF(AM739="2/3",$M739*参照!$I$5,IF(AM739="1/3",$M739*参照!$I$6,IF(AM739="1/4(多子)",$M739*参照!$I$4,IF(AM739="1/4(工･農)",$M739*参照!$I$7,IF(AM739="3/3(多子)",$M739*参照!$I$4,IF(AM739="2/3(多子)",$M739*参照!$I$4,IF(AM739="1/3(多子)",$M739*参照!$I$4,IF(AM739="多子世帯",$M739*参照!$I$4,IF(AM739="対象外",0))))))))))</f>
        <v>0</v>
      </c>
      <c r="CL739" s="454" t="b">
        <f>IF(AN739="3/3",$M739*参照!$I$4,IF(AN739="2/3",$M739*参照!$I$5,IF(AN739="1/3",$M739*参照!$I$6,IF(AN739="1/4(多子)",$M739*参照!$I$4,IF(AN739="1/4(工･農)",$M739*参照!$I$7,IF(AN739="3/3(多子)",$M739*参照!$I$4,IF(AN739="2/3(多子)",$M739*参照!$I$4,IF(AN739="1/3(多子)",$M739*参照!$I$4,IF(AN739="多子世帯",$M739*参照!$I$4,IF(AN739="対象外",0))))))))))</f>
        <v>0</v>
      </c>
      <c r="CM739" s="454" t="b">
        <f>IF(AO739="3/3",$M739*参照!$I$4,IF(AO739="2/3",$M739*参照!$I$5,IF(AO739="1/3",$M739*参照!$I$6,IF(AO739="1/4(多子)",$M739*参照!$I$4,IF(AO739="1/4(工･農)",$M739*参照!$I$7,IF(AO739="3/3(多子)",$M739*参照!$I$4,IF(AO739="2/3(多子)",$M739*参照!$I$4,IF(AO739="1/3(多子)",$M739*参照!$I$4,IF(AO739="多子世帯",$M739*参照!$I$4,IF(AO739="対象外",0))))))))))</f>
        <v>0</v>
      </c>
      <c r="CN739" s="454" t="b">
        <f>IF(AP739="3/3",$M739*参照!$I$4,IF(AP739="2/3",$M739*参照!$I$5,IF(AP739="1/3",$M739*参照!$I$6,IF(AP739="1/4(多子)",$M739*参照!$I$4,IF(AP739="1/4(工･農)",$M739*参照!$I$7,IF(AP739="3/3(多子)",$M739*参照!$I$4,IF(AP739="2/3(多子)",$M739*参照!$I$4,IF(AP739="1/3(多子)",$M739*参照!$I$4,IF(AP739="多子世帯",$M739*参照!$I$4,IF(AP739="対象外",0))))))))))</f>
        <v>0</v>
      </c>
      <c r="CO739" s="454" t="b">
        <f>IF(AQ739="3/3",$M739*参照!$I$4,IF(AQ739="2/3",$M739*参照!$I$5,IF(AQ739="1/3",$M739*参照!$I$6,IF(AQ739="1/4(多子)",$M739*参照!$I$4,IF(AQ739="1/4(工･農)",$M739*参照!$I$7,IF(AQ739="3/3(多子)",$M739*参照!$I$4,IF(AQ739="2/3(多子)",$M739*参照!$I$4,IF(AQ739="1/3(多子)",$M739*参照!$I$4,IF(AQ739="多子世帯",$M739*参照!$I$4,IF(AQ739="対象外",0))))))))))</f>
        <v>0</v>
      </c>
      <c r="CP739" s="454" t="b">
        <f>IF(AR739="3/3",$M739*参照!$I$4,IF(AR739="2/3",$M739*参照!$I$5,IF(AR739="1/3",$M739*参照!$I$6,IF(AR739="1/4(多子)",$M739*参照!$I$4,IF(AR739="1/4(工･農)",$M739*参照!$I$7,IF(AR739="3/3(多子)",$M739*参照!$I$4,IF(AR739="2/3(多子)",$M739*参照!$I$4,IF(AR739="1/3(多子)",$M739*参照!$I$4,IF(AR739="多子世帯",$M739*参照!$I$4,IF(AR739="対象外",0))))))))))</f>
        <v>0</v>
      </c>
      <c r="CQ739" s="455" t="b">
        <f>IF(AS739="3/3",$M739*参照!$I$4,IF(AS739="2/3",$M739*参照!$I$5,IF(AS739="1/3",$M739*参照!$I$6,IF(AS739="1/4(多子)",$M739*参照!$I$4,IF(AS739="1/4(工･農)",$M739*参照!$I$7,IF(AS739="3/3(多子)",$M739*参照!$I$4,IF(AS739="2/3(多子)",$M739*参照!$I$4,IF(AS739="1/3(多子)",$M739*参照!$I$4,IF(AS739="多子世帯",$M739*参照!$I$4,IF(AS739="対象外",0))))))))))</f>
        <v>0</v>
      </c>
      <c r="CR739" s="456">
        <f t="shared" si="586"/>
        <v>0</v>
      </c>
      <c r="CS739" s="66"/>
      <c r="CT739" s="147"/>
      <c r="CU739" s="147"/>
      <c r="CV739" s="147"/>
      <c r="CW739" s="147"/>
      <c r="CX739" s="147"/>
      <c r="CY739" s="149"/>
      <c r="CZ739" s="100"/>
      <c r="DA739" s="147"/>
      <c r="DB739" s="147"/>
      <c r="DC739" s="147"/>
      <c r="DD739" s="147"/>
      <c r="DE739" s="147"/>
      <c r="DF739" s="148">
        <f t="shared" si="587"/>
        <v>0</v>
      </c>
      <c r="DG739" s="77">
        <f>IF(CD739=0,0,(ROUNDUP(O739*(BU739*参照!$C$5+BV739*参照!$C$6+BW739*参照!$C$7+BX739*参照!$C$8+BY739*参照!$C$9+BZ739*参照!$C$10+CA739*参照!$C$11+CB739*参照!$C$12+CC739*参照!$C$13)/CD739,-2)))</f>
        <v>0</v>
      </c>
      <c r="DH739" s="136" t="str">
        <f t="shared" si="558"/>
        <v>B</v>
      </c>
    </row>
    <row r="740" spans="1:112" ht="14.4">
      <c r="A740" s="138">
        <v>699</v>
      </c>
      <c r="B740" s="354"/>
      <c r="C740" s="355"/>
      <c r="D740" s="213"/>
      <c r="E740" s="213"/>
      <c r="F740" s="185"/>
      <c r="G740" s="213"/>
      <c r="H740" s="355"/>
      <c r="I740" s="237">
        <v>0</v>
      </c>
      <c r="J740" s="236">
        <f t="shared" si="559"/>
        <v>0</v>
      </c>
      <c r="K740" s="387">
        <f>IF(D740="昼間",参照!$E$4,IF(D740="夜間等",参照!$E$5,IF(D740="通信",参照!$E$6,0)))</f>
        <v>0</v>
      </c>
      <c r="L740" s="240">
        <f t="shared" si="560"/>
        <v>0</v>
      </c>
      <c r="M740" s="241">
        <f t="shared" si="561"/>
        <v>0</v>
      </c>
      <c r="N740" s="238"/>
      <c r="O740" s="238">
        <f t="shared" si="562"/>
        <v>0</v>
      </c>
      <c r="P740" s="389">
        <v>0</v>
      </c>
      <c r="Q740" s="392">
        <f>IF(D740="昼間",参照!$F$4,IF(D740="夜間等",参照!$F$5,IF(D740="通信",参照!$F$6,0)))</f>
        <v>0</v>
      </c>
      <c r="R740" s="240">
        <f t="shared" si="563"/>
        <v>0</v>
      </c>
      <c r="S740" s="214"/>
      <c r="T740" s="384">
        <f t="shared" si="564"/>
        <v>0</v>
      </c>
      <c r="U740" s="382">
        <f t="shared" si="565"/>
        <v>0</v>
      </c>
      <c r="V740" s="380">
        <f t="shared" si="566"/>
        <v>0</v>
      </c>
      <c r="W740" s="378">
        <f t="shared" si="567"/>
        <v>0</v>
      </c>
      <c r="X740" s="386" t="str">
        <f t="shared" si="537"/>
        <v>0</v>
      </c>
      <c r="Y740" s="379">
        <f t="shared" si="568"/>
        <v>0</v>
      </c>
      <c r="Z740" s="441"/>
      <c r="AA740" s="441"/>
      <c r="AB740" s="445">
        <f t="shared" si="569"/>
        <v>0</v>
      </c>
      <c r="AC740" s="356">
        <f t="shared" si="570"/>
        <v>0</v>
      </c>
      <c r="AD740" s="123">
        <f t="shared" si="538"/>
        <v>0</v>
      </c>
      <c r="AE740" s="123">
        <f t="shared" si="539"/>
        <v>0</v>
      </c>
      <c r="AF740" s="183"/>
      <c r="AG740" s="32"/>
      <c r="AH740" s="97"/>
      <c r="AI740" s="33"/>
      <c r="AJ740" s="97"/>
      <c r="AK740" s="33"/>
      <c r="AL740" s="97"/>
      <c r="AM740" s="98"/>
      <c r="AN740" s="99"/>
      <c r="AO740" s="147"/>
      <c r="AP740" s="147"/>
      <c r="AQ740" s="147"/>
      <c r="AR740" s="147"/>
      <c r="AS740" s="33"/>
      <c r="AT740" s="308">
        <f t="shared" si="540"/>
        <v>0</v>
      </c>
      <c r="AU740" s="295">
        <f t="shared" si="541"/>
        <v>0</v>
      </c>
      <c r="AV740" s="295">
        <f t="shared" si="542"/>
        <v>0</v>
      </c>
      <c r="AW740" s="295">
        <f t="shared" si="543"/>
        <v>0</v>
      </c>
      <c r="AX740" s="295">
        <f t="shared" si="544"/>
        <v>0</v>
      </c>
      <c r="AY740" s="295">
        <f t="shared" si="545"/>
        <v>0</v>
      </c>
      <c r="AZ740" s="295">
        <f t="shared" si="546"/>
        <v>0</v>
      </c>
      <c r="BA740" s="295">
        <f t="shared" si="547"/>
        <v>0</v>
      </c>
      <c r="BB740" s="310">
        <f t="shared" si="548"/>
        <v>0</v>
      </c>
      <c r="BC740" s="308">
        <f t="shared" si="549"/>
        <v>0</v>
      </c>
      <c r="BD740" s="308">
        <f t="shared" si="550"/>
        <v>0</v>
      </c>
      <c r="BE740" s="295">
        <f t="shared" si="551"/>
        <v>0</v>
      </c>
      <c r="BF740" s="308">
        <f t="shared" si="552"/>
        <v>0</v>
      </c>
      <c r="BG740" s="295">
        <f t="shared" si="553"/>
        <v>0</v>
      </c>
      <c r="BH740" s="308">
        <f t="shared" si="554"/>
        <v>0</v>
      </c>
      <c r="BI740" s="295">
        <f t="shared" si="555"/>
        <v>0</v>
      </c>
      <c r="BJ740" s="295">
        <f t="shared" si="556"/>
        <v>0</v>
      </c>
      <c r="BK740" s="310">
        <f t="shared" si="557"/>
        <v>0</v>
      </c>
      <c r="BL740" s="317">
        <f t="shared" si="571"/>
        <v>0</v>
      </c>
      <c r="BM740" s="299">
        <f t="shared" si="571"/>
        <v>0</v>
      </c>
      <c r="BN740" s="299">
        <f t="shared" si="572"/>
        <v>0</v>
      </c>
      <c r="BO740" s="299">
        <f t="shared" si="571"/>
        <v>0</v>
      </c>
      <c r="BP740" s="299">
        <f t="shared" si="573"/>
        <v>0</v>
      </c>
      <c r="BQ740" s="299">
        <f t="shared" si="571"/>
        <v>0</v>
      </c>
      <c r="BR740" s="299">
        <f t="shared" si="574"/>
        <v>0</v>
      </c>
      <c r="BS740" s="299">
        <f t="shared" si="575"/>
        <v>0</v>
      </c>
      <c r="BT740" s="318">
        <f t="shared" si="575"/>
        <v>0</v>
      </c>
      <c r="BU740" s="450">
        <f t="shared" si="576"/>
        <v>0</v>
      </c>
      <c r="BV740" s="451">
        <f t="shared" si="577"/>
        <v>0</v>
      </c>
      <c r="BW740" s="451">
        <f t="shared" si="578"/>
        <v>0</v>
      </c>
      <c r="BX740" s="451">
        <f t="shared" si="579"/>
        <v>0</v>
      </c>
      <c r="BY740" s="451">
        <f t="shared" si="580"/>
        <v>0</v>
      </c>
      <c r="BZ740" s="451">
        <f t="shared" si="581"/>
        <v>0</v>
      </c>
      <c r="CA740" s="451">
        <f t="shared" si="582"/>
        <v>0</v>
      </c>
      <c r="CB740" s="451">
        <f t="shared" si="583"/>
        <v>0</v>
      </c>
      <c r="CC740" s="451">
        <f t="shared" si="584"/>
        <v>0</v>
      </c>
      <c r="CD740" s="452">
        <f t="shared" si="585"/>
        <v>0</v>
      </c>
      <c r="CE740" s="453">
        <f>IF($AF740="3/3",$R740*参照!$J$4,IF($AF740="2/3",$R740*参照!$J$5,IF($AF740="1/3",$R740*参照!$J$6,IF($AF740="1/4(多子)",$R740*参照!$J$4,IF($AF740="1/4(工･農)",$R740*参照!$J$7,IF($AF740="3/3(多子)",$R740*参照!$J$4,IF($AF740="2/3(多子)",$R740*参照!$J$4,IF($AF740="1/3(多子)",$R740*参照!$J$4,IF($AF740="多子世帯",$R740*参照!$J$4,)))))))))</f>
        <v>0</v>
      </c>
      <c r="CF740" s="454" t="b">
        <f>IF(AH740="3/3",$M740*参照!$I$4,IF(AH740="2/3",$M740*参照!$I$5,IF(AH740="1/3",$M740*参照!$I$6,IF(AH740="1/4(多子)",$M740*参照!$I$4,IF(AH740="1/4(工･農)",$M740*参照!$I$7,IF(AH740="3/3(多子)",$M740*参照!$I$4,IF(AH740="2/3(多子)",$M740*参照!$I$4,IF(AH740="1/3(多子)",$M740*参照!$I$4,IF(AH740="多子世帯",$M740*参照!$I$4,IF(AH740="対象外",0))))))))))</f>
        <v>0</v>
      </c>
      <c r="CG740" s="454" t="b">
        <f>IF(AI740="3/3",$M740*参照!$I$4,IF(AI740="2/3",$M740*参照!$I$5,IF(AI740="1/3",$M740*参照!$I$6,IF(AI740="1/4(多子)",$M740*参照!$I$4,IF(AI740="1/4(工･農)",$M740*参照!$I$7,IF(AI740="3/3(多子)",$M740*参照!$I$4,IF(AI740="2/3(多子)",$M740*参照!$I$4,IF(AI740="1/3(多子)",$M740*参照!$I$4,IF(AI740="多子世帯",$M740*参照!$I$4,IF(AI740="対象外",0))))))))))</f>
        <v>0</v>
      </c>
      <c r="CH740" s="454" t="b">
        <f>IF(AJ740="3/3",$M740*参照!$I$4,IF(AJ740="2/3",$M740*参照!$I$5,IF(AJ740="1/3",$M740*参照!$I$6,IF(AJ740="1/4(多子)",$M740*参照!$I$4,IF(AJ740="1/4(工･農)",$M740*参照!$I$7,IF(AJ740="3/3(多子)",$M740*参照!$I$4,IF(AJ740="2/3(多子)",$M740*参照!$I$4,IF(AJ740="1/3(多子)",$M740*参照!$I$4,IF(AJ740="多子世帯",$M740*参照!$I$4,IF(AJ740="対象外",0))))))))))</f>
        <v>0</v>
      </c>
      <c r="CI740" s="454" t="b">
        <f>IF(AK740="3/3",$M740*参照!$I$4,IF(AK740="2/3",$M740*参照!$I$5,IF(AK740="1/3",$M740*参照!$I$6,IF(AK740="1/4(多子)",$M740*参照!$I$4,IF(AK740="1/4(工･農)",$M740*参照!$I$7,IF(AK740="3/3(多子)",$M740*参照!$I$4,IF(AK740="2/3(多子)",$M740*参照!$I$4,IF(AK740="1/3(多子)",$M740*参照!$I$4,IF(AK740="多子世帯",$M740*参照!$I$4,IF(AK740="対象外",0))))))))))</f>
        <v>0</v>
      </c>
      <c r="CJ740" s="454" t="b">
        <f>IF(AL740="3/3",$M740*参照!$I$4,IF(AL740="2/3",$M740*参照!$I$5,IF(AL740="1/3",$M740*参照!$I$6,IF(AL740="1/4(多子)",$M740*参照!$I$4,IF(AL740="1/4(工･農)",$M740*参照!$I$7,IF(AL740="3/3(多子)",$M740*参照!$I$4,IF(AL740="2/3(多子)",$M740*参照!$I$4,IF(AL740="1/3(多子)",$M740*参照!$I$4,IF(AL740="多子世帯",$M740*参照!$I$4,IF(AL740="対象外",0))))))))))</f>
        <v>0</v>
      </c>
      <c r="CK740" s="454" t="b">
        <f>IF(AM740="3/3",$M740*参照!$I$4,IF(AM740="2/3",$M740*参照!$I$5,IF(AM740="1/3",$M740*参照!$I$6,IF(AM740="1/4(多子)",$M740*参照!$I$4,IF(AM740="1/4(工･農)",$M740*参照!$I$7,IF(AM740="3/3(多子)",$M740*参照!$I$4,IF(AM740="2/3(多子)",$M740*参照!$I$4,IF(AM740="1/3(多子)",$M740*参照!$I$4,IF(AM740="多子世帯",$M740*参照!$I$4,IF(AM740="対象外",0))))))))))</f>
        <v>0</v>
      </c>
      <c r="CL740" s="454" t="b">
        <f>IF(AN740="3/3",$M740*参照!$I$4,IF(AN740="2/3",$M740*参照!$I$5,IF(AN740="1/3",$M740*参照!$I$6,IF(AN740="1/4(多子)",$M740*参照!$I$4,IF(AN740="1/4(工･農)",$M740*参照!$I$7,IF(AN740="3/3(多子)",$M740*参照!$I$4,IF(AN740="2/3(多子)",$M740*参照!$I$4,IF(AN740="1/3(多子)",$M740*参照!$I$4,IF(AN740="多子世帯",$M740*参照!$I$4,IF(AN740="対象外",0))))))))))</f>
        <v>0</v>
      </c>
      <c r="CM740" s="454" t="b">
        <f>IF(AO740="3/3",$M740*参照!$I$4,IF(AO740="2/3",$M740*参照!$I$5,IF(AO740="1/3",$M740*参照!$I$6,IF(AO740="1/4(多子)",$M740*参照!$I$4,IF(AO740="1/4(工･農)",$M740*参照!$I$7,IF(AO740="3/3(多子)",$M740*参照!$I$4,IF(AO740="2/3(多子)",$M740*参照!$I$4,IF(AO740="1/3(多子)",$M740*参照!$I$4,IF(AO740="多子世帯",$M740*参照!$I$4,IF(AO740="対象外",0))))))))))</f>
        <v>0</v>
      </c>
      <c r="CN740" s="454" t="b">
        <f>IF(AP740="3/3",$M740*参照!$I$4,IF(AP740="2/3",$M740*参照!$I$5,IF(AP740="1/3",$M740*参照!$I$6,IF(AP740="1/4(多子)",$M740*参照!$I$4,IF(AP740="1/4(工･農)",$M740*参照!$I$7,IF(AP740="3/3(多子)",$M740*参照!$I$4,IF(AP740="2/3(多子)",$M740*参照!$I$4,IF(AP740="1/3(多子)",$M740*参照!$I$4,IF(AP740="多子世帯",$M740*参照!$I$4,IF(AP740="対象外",0))))))))))</f>
        <v>0</v>
      </c>
      <c r="CO740" s="454" t="b">
        <f>IF(AQ740="3/3",$M740*参照!$I$4,IF(AQ740="2/3",$M740*参照!$I$5,IF(AQ740="1/3",$M740*参照!$I$6,IF(AQ740="1/4(多子)",$M740*参照!$I$4,IF(AQ740="1/4(工･農)",$M740*参照!$I$7,IF(AQ740="3/3(多子)",$M740*参照!$I$4,IF(AQ740="2/3(多子)",$M740*参照!$I$4,IF(AQ740="1/3(多子)",$M740*参照!$I$4,IF(AQ740="多子世帯",$M740*参照!$I$4,IF(AQ740="対象外",0))))))))))</f>
        <v>0</v>
      </c>
      <c r="CP740" s="454" t="b">
        <f>IF(AR740="3/3",$M740*参照!$I$4,IF(AR740="2/3",$M740*参照!$I$5,IF(AR740="1/3",$M740*参照!$I$6,IF(AR740="1/4(多子)",$M740*参照!$I$4,IF(AR740="1/4(工･農)",$M740*参照!$I$7,IF(AR740="3/3(多子)",$M740*参照!$I$4,IF(AR740="2/3(多子)",$M740*参照!$I$4,IF(AR740="1/3(多子)",$M740*参照!$I$4,IF(AR740="多子世帯",$M740*参照!$I$4,IF(AR740="対象外",0))))))))))</f>
        <v>0</v>
      </c>
      <c r="CQ740" s="455" t="b">
        <f>IF(AS740="3/3",$M740*参照!$I$4,IF(AS740="2/3",$M740*参照!$I$5,IF(AS740="1/3",$M740*参照!$I$6,IF(AS740="1/4(多子)",$M740*参照!$I$4,IF(AS740="1/4(工･農)",$M740*参照!$I$7,IF(AS740="3/3(多子)",$M740*参照!$I$4,IF(AS740="2/3(多子)",$M740*参照!$I$4,IF(AS740="1/3(多子)",$M740*参照!$I$4,IF(AS740="多子世帯",$M740*参照!$I$4,IF(AS740="対象外",0))))))))))</f>
        <v>0</v>
      </c>
      <c r="CR740" s="456">
        <f t="shared" si="586"/>
        <v>0</v>
      </c>
      <c r="CS740" s="66"/>
      <c r="CT740" s="147"/>
      <c r="CU740" s="147"/>
      <c r="CV740" s="147"/>
      <c r="CW740" s="147"/>
      <c r="CX740" s="147"/>
      <c r="CY740" s="149"/>
      <c r="CZ740" s="100"/>
      <c r="DA740" s="147"/>
      <c r="DB740" s="147"/>
      <c r="DC740" s="147"/>
      <c r="DD740" s="147"/>
      <c r="DE740" s="147"/>
      <c r="DF740" s="148">
        <f t="shared" si="587"/>
        <v>0</v>
      </c>
      <c r="DG740" s="77">
        <f>IF(CD740=0,0,(ROUNDUP(O740*(BU740*参照!$C$5+BV740*参照!$C$6+BW740*参照!$C$7+BX740*参照!$C$8+BY740*参照!$C$9+BZ740*参照!$C$10+CA740*参照!$C$11+CB740*参照!$C$12+CC740*参照!$C$13)/CD740,-2)))</f>
        <v>0</v>
      </c>
      <c r="DH740" s="136" t="str">
        <f t="shared" si="558"/>
        <v>B</v>
      </c>
    </row>
    <row r="741" spans="1:112" ht="15" thickBot="1">
      <c r="A741" s="138">
        <v>700</v>
      </c>
      <c r="B741" s="354"/>
      <c r="C741" s="355"/>
      <c r="D741" s="213"/>
      <c r="E741" s="213"/>
      <c r="F741" s="215"/>
      <c r="G741" s="213"/>
      <c r="H741" s="355"/>
      <c r="I741" s="237">
        <v>0</v>
      </c>
      <c r="J741" s="237">
        <f t="shared" si="559"/>
        <v>0</v>
      </c>
      <c r="K741" s="388">
        <f>IF(D741="昼間",参照!$E$4,IF(D741="夜間等",参照!$E$5,IF(D741="通信",参照!$E$6,0)))</f>
        <v>0</v>
      </c>
      <c r="L741" s="241">
        <f t="shared" si="560"/>
        <v>0</v>
      </c>
      <c r="M741" s="241">
        <f t="shared" si="561"/>
        <v>0</v>
      </c>
      <c r="N741" s="239"/>
      <c r="O741" s="239">
        <f t="shared" si="562"/>
        <v>0</v>
      </c>
      <c r="P741" s="391">
        <v>0</v>
      </c>
      <c r="Q741" s="394">
        <f>IF(D741="昼間",参照!$F$4,IF(D741="夜間等",参照!$F$5,IF(D741="通信",参照!$F$6,0)))</f>
        <v>0</v>
      </c>
      <c r="R741" s="241">
        <f t="shared" si="563"/>
        <v>0</v>
      </c>
      <c r="S741" s="214"/>
      <c r="T741" s="385">
        <f t="shared" si="564"/>
        <v>0</v>
      </c>
      <c r="U741" s="383">
        <f t="shared" si="565"/>
        <v>0</v>
      </c>
      <c r="V741" s="381">
        <f t="shared" si="566"/>
        <v>0</v>
      </c>
      <c r="W741" s="379">
        <f t="shared" si="567"/>
        <v>0</v>
      </c>
      <c r="X741" s="385" t="str">
        <f t="shared" si="537"/>
        <v>0</v>
      </c>
      <c r="Y741" s="379">
        <f t="shared" si="568"/>
        <v>0</v>
      </c>
      <c r="Z741" s="443"/>
      <c r="AA741" s="443"/>
      <c r="AB741" s="447">
        <f t="shared" si="569"/>
        <v>0</v>
      </c>
      <c r="AC741" s="395">
        <f t="shared" si="570"/>
        <v>0</v>
      </c>
      <c r="AD741" s="124">
        <f t="shared" si="538"/>
        <v>0</v>
      </c>
      <c r="AE741" s="124">
        <f t="shared" si="539"/>
        <v>0</v>
      </c>
      <c r="AF741" s="183"/>
      <c r="AG741" s="184"/>
      <c r="AH741" s="82"/>
      <c r="AI741" s="147"/>
      <c r="AJ741" s="82"/>
      <c r="AK741" s="147"/>
      <c r="AL741" s="82"/>
      <c r="AM741" s="149"/>
      <c r="AN741" s="100"/>
      <c r="AO741" s="147"/>
      <c r="AP741" s="147"/>
      <c r="AQ741" s="147"/>
      <c r="AR741" s="147"/>
      <c r="AS741" s="147"/>
      <c r="AT741" s="314">
        <f t="shared" si="540"/>
        <v>0</v>
      </c>
      <c r="AU741" s="312">
        <f t="shared" si="541"/>
        <v>0</v>
      </c>
      <c r="AV741" s="312">
        <f t="shared" si="542"/>
        <v>0</v>
      </c>
      <c r="AW741" s="312">
        <f t="shared" si="543"/>
        <v>0</v>
      </c>
      <c r="AX741" s="312">
        <f t="shared" si="544"/>
        <v>0</v>
      </c>
      <c r="AY741" s="312">
        <f t="shared" si="545"/>
        <v>0</v>
      </c>
      <c r="AZ741" s="312">
        <f t="shared" si="546"/>
        <v>0</v>
      </c>
      <c r="BA741" s="312">
        <f t="shared" si="547"/>
        <v>0</v>
      </c>
      <c r="BB741" s="313">
        <f t="shared" si="548"/>
        <v>0</v>
      </c>
      <c r="BC741" s="314">
        <f t="shared" si="549"/>
        <v>0</v>
      </c>
      <c r="BD741" s="314">
        <f t="shared" si="550"/>
        <v>0</v>
      </c>
      <c r="BE741" s="312">
        <f t="shared" si="551"/>
        <v>0</v>
      </c>
      <c r="BF741" s="314">
        <f t="shared" si="552"/>
        <v>0</v>
      </c>
      <c r="BG741" s="312">
        <f t="shared" si="553"/>
        <v>0</v>
      </c>
      <c r="BH741" s="314">
        <f t="shared" si="554"/>
        <v>0</v>
      </c>
      <c r="BI741" s="312">
        <f t="shared" si="555"/>
        <v>0</v>
      </c>
      <c r="BJ741" s="312">
        <f t="shared" si="556"/>
        <v>0</v>
      </c>
      <c r="BK741" s="313">
        <f t="shared" si="557"/>
        <v>0</v>
      </c>
      <c r="BL741" s="319">
        <f t="shared" si="571"/>
        <v>0</v>
      </c>
      <c r="BM741" s="320">
        <f t="shared" si="571"/>
        <v>0</v>
      </c>
      <c r="BN741" s="320">
        <f t="shared" si="572"/>
        <v>0</v>
      </c>
      <c r="BO741" s="320">
        <f t="shared" si="571"/>
        <v>0</v>
      </c>
      <c r="BP741" s="320">
        <f t="shared" si="573"/>
        <v>0</v>
      </c>
      <c r="BQ741" s="320">
        <f t="shared" si="571"/>
        <v>0</v>
      </c>
      <c r="BR741" s="320">
        <f t="shared" si="574"/>
        <v>0</v>
      </c>
      <c r="BS741" s="320">
        <f t="shared" si="575"/>
        <v>0</v>
      </c>
      <c r="BT741" s="321">
        <f t="shared" si="575"/>
        <v>0</v>
      </c>
      <c r="BU741" s="461">
        <f t="shared" si="576"/>
        <v>0</v>
      </c>
      <c r="BV741" s="462">
        <f t="shared" si="577"/>
        <v>0</v>
      </c>
      <c r="BW741" s="462">
        <f t="shared" si="578"/>
        <v>0</v>
      </c>
      <c r="BX741" s="462">
        <f t="shared" si="579"/>
        <v>0</v>
      </c>
      <c r="BY741" s="462">
        <f t="shared" si="580"/>
        <v>0</v>
      </c>
      <c r="BZ741" s="462">
        <f t="shared" si="581"/>
        <v>0</v>
      </c>
      <c r="CA741" s="462">
        <f t="shared" si="582"/>
        <v>0</v>
      </c>
      <c r="CB741" s="462">
        <f t="shared" si="583"/>
        <v>0</v>
      </c>
      <c r="CC741" s="462">
        <f t="shared" si="584"/>
        <v>0</v>
      </c>
      <c r="CD741" s="463">
        <f t="shared" si="585"/>
        <v>0</v>
      </c>
      <c r="CE741" s="457">
        <f>IF($AF741="3/3",$R741*参照!$J$4,IF($AF741="2/3",$R741*参照!$J$5,IF($AF741="1/3",$R741*参照!$J$6,IF($AF741="1/4(多子)",$R741*参照!$J$4,IF($AF741="1/4(工･農)",$R741*参照!$J$7,IF($AF741="3/3(多子)",$R741*参照!$J$4,IF($AF741="2/3(多子)",$R741*参照!$J$4,IF($AF741="1/3(多子)",$R741*参照!$J$4,IF($AF741="多子世帯",$R741*参照!$J$4,)))))))))</f>
        <v>0</v>
      </c>
      <c r="CF741" s="458" t="b">
        <f>IF(AH741="3/3",$M741*参照!$I$4,IF(AH741="2/3",$M741*参照!$I$5,IF(AH741="1/3",$M741*参照!$I$6,IF(AH741="1/4(多子)",$M741*参照!$I$4,IF(AH741="1/4(工･農)",$M741*参照!$I$7,IF(AH741="3/3(多子)",$M741*参照!$I$4,IF(AH741="2/3(多子)",$M741*参照!$I$4,IF(AH741="1/3(多子)",$M741*参照!$I$4,IF(AH741="多子世帯",$M741*参照!$I$4,IF(AH741="対象外",0))))))))))</f>
        <v>0</v>
      </c>
      <c r="CG741" s="458" t="b">
        <f>IF(AI741="3/3",$M741*参照!$I$4,IF(AI741="2/3",$M741*参照!$I$5,IF(AI741="1/3",$M741*参照!$I$6,IF(AI741="1/4(多子)",$M741*参照!$I$4,IF(AI741="1/4(工･農)",$M741*参照!$I$7,IF(AI741="3/3(多子)",$M741*参照!$I$4,IF(AI741="2/3(多子)",$M741*参照!$I$4,IF(AI741="1/3(多子)",$M741*参照!$I$4,IF(AI741="多子世帯",$M741*参照!$I$4,IF(AI741="対象外",0))))))))))</f>
        <v>0</v>
      </c>
      <c r="CH741" s="458" t="b">
        <f>IF(AJ741="3/3",$M741*参照!$I$4,IF(AJ741="2/3",$M741*参照!$I$5,IF(AJ741="1/3",$M741*参照!$I$6,IF(AJ741="1/4(多子)",$M741*参照!$I$4,IF(AJ741="1/4(工･農)",$M741*参照!$I$7,IF(AJ741="3/3(多子)",$M741*参照!$I$4,IF(AJ741="2/3(多子)",$M741*参照!$I$4,IF(AJ741="1/3(多子)",$M741*参照!$I$4,IF(AJ741="多子世帯",$M741*参照!$I$4,IF(AJ741="対象外",0))))))))))</f>
        <v>0</v>
      </c>
      <c r="CI741" s="458" t="b">
        <f>IF(AK741="3/3",$M741*参照!$I$4,IF(AK741="2/3",$M741*参照!$I$5,IF(AK741="1/3",$M741*参照!$I$6,IF(AK741="1/4(多子)",$M741*参照!$I$4,IF(AK741="1/4(工･農)",$M741*参照!$I$7,IF(AK741="3/3(多子)",$M741*参照!$I$4,IF(AK741="2/3(多子)",$M741*参照!$I$4,IF(AK741="1/3(多子)",$M741*参照!$I$4,IF(AK741="多子世帯",$M741*参照!$I$4,IF(AK741="対象外",0))))))))))</f>
        <v>0</v>
      </c>
      <c r="CJ741" s="458" t="b">
        <f>IF(AL741="3/3",$M741*参照!$I$4,IF(AL741="2/3",$M741*参照!$I$5,IF(AL741="1/3",$M741*参照!$I$6,IF(AL741="1/4(多子)",$M741*参照!$I$4,IF(AL741="1/4(工･農)",$M741*参照!$I$7,IF(AL741="3/3(多子)",$M741*参照!$I$4,IF(AL741="2/3(多子)",$M741*参照!$I$4,IF(AL741="1/3(多子)",$M741*参照!$I$4,IF(AL741="多子世帯",$M741*参照!$I$4,IF(AL741="対象外",0))))))))))</f>
        <v>0</v>
      </c>
      <c r="CK741" s="458" t="b">
        <f>IF(AM741="3/3",$M741*参照!$I$4,IF(AM741="2/3",$M741*参照!$I$5,IF(AM741="1/3",$M741*参照!$I$6,IF(AM741="1/4(多子)",$M741*参照!$I$4,IF(AM741="1/4(工･農)",$M741*参照!$I$7,IF(AM741="3/3(多子)",$M741*参照!$I$4,IF(AM741="2/3(多子)",$M741*参照!$I$4,IF(AM741="1/3(多子)",$M741*参照!$I$4,IF(AM741="多子世帯",$M741*参照!$I$4,IF(AM741="対象外",0))))))))))</f>
        <v>0</v>
      </c>
      <c r="CL741" s="458" t="b">
        <f>IF(AN741="3/3",$M741*参照!$I$4,IF(AN741="2/3",$M741*参照!$I$5,IF(AN741="1/3",$M741*参照!$I$6,IF(AN741="1/4(多子)",$M741*参照!$I$4,IF(AN741="1/4(工･農)",$M741*参照!$I$7,IF(AN741="3/3(多子)",$M741*参照!$I$4,IF(AN741="2/3(多子)",$M741*参照!$I$4,IF(AN741="1/3(多子)",$M741*参照!$I$4,IF(AN741="多子世帯",$M741*参照!$I$4,IF(AN741="対象外",0))))))))))</f>
        <v>0</v>
      </c>
      <c r="CM741" s="458" t="b">
        <f>IF(AO741="3/3",$M741*参照!$I$4,IF(AO741="2/3",$M741*参照!$I$5,IF(AO741="1/3",$M741*参照!$I$6,IF(AO741="1/4(多子)",$M741*参照!$I$4,IF(AO741="1/4(工･農)",$M741*参照!$I$7,IF(AO741="3/3(多子)",$M741*参照!$I$4,IF(AO741="2/3(多子)",$M741*参照!$I$4,IF(AO741="1/3(多子)",$M741*参照!$I$4,IF(AO741="多子世帯",$M741*参照!$I$4,IF(AO741="対象外",0))))))))))</f>
        <v>0</v>
      </c>
      <c r="CN741" s="458" t="b">
        <f>IF(AP741="3/3",$M741*参照!$I$4,IF(AP741="2/3",$M741*参照!$I$5,IF(AP741="1/3",$M741*参照!$I$6,IF(AP741="1/4(多子)",$M741*参照!$I$4,IF(AP741="1/4(工･農)",$M741*参照!$I$7,IF(AP741="3/3(多子)",$M741*参照!$I$4,IF(AP741="2/3(多子)",$M741*参照!$I$4,IF(AP741="1/3(多子)",$M741*参照!$I$4,IF(AP741="多子世帯",$M741*参照!$I$4,IF(AP741="対象外",0))))))))))</f>
        <v>0</v>
      </c>
      <c r="CO741" s="458" t="b">
        <f>IF(AQ741="3/3",$M741*参照!$I$4,IF(AQ741="2/3",$M741*参照!$I$5,IF(AQ741="1/3",$M741*参照!$I$6,IF(AQ741="1/4(多子)",$M741*参照!$I$4,IF(AQ741="1/4(工･農)",$M741*参照!$I$7,IF(AQ741="3/3(多子)",$M741*参照!$I$4,IF(AQ741="2/3(多子)",$M741*参照!$I$4,IF(AQ741="1/3(多子)",$M741*参照!$I$4,IF(AQ741="多子世帯",$M741*参照!$I$4,IF(AQ741="対象外",0))))))))))</f>
        <v>0</v>
      </c>
      <c r="CP741" s="458" t="b">
        <f>IF(AR741="3/3",$M741*参照!$I$4,IF(AR741="2/3",$M741*参照!$I$5,IF(AR741="1/3",$M741*参照!$I$6,IF(AR741="1/4(多子)",$M741*参照!$I$4,IF(AR741="1/4(工･農)",$M741*参照!$I$7,IF(AR741="3/3(多子)",$M741*参照!$I$4,IF(AR741="2/3(多子)",$M741*参照!$I$4,IF(AR741="1/3(多子)",$M741*参照!$I$4,IF(AR741="多子世帯",$M741*参照!$I$4,IF(AR741="対象外",0))))))))))</f>
        <v>0</v>
      </c>
      <c r="CQ741" s="459" t="b">
        <f>IF(AS741="3/3",$M741*参照!$I$4,IF(AS741="2/3",$M741*参照!$I$5,IF(AS741="1/3",$M741*参照!$I$6,IF(AS741="1/4(多子)",$M741*参照!$I$4,IF(AS741="1/4(工･農)",$M741*参照!$I$7,IF(AS741="3/3(多子)",$M741*参照!$I$4,IF(AS741="2/3(多子)",$M741*参照!$I$4,IF(AS741="1/3(多子)",$M741*参照!$I$4,IF(AS741="多子世帯",$M741*参照!$I$4,IF(AS741="対象外",0))))))))))</f>
        <v>0</v>
      </c>
      <c r="CR741" s="460">
        <f>SUM(CF741:CQ741)</f>
        <v>0</v>
      </c>
      <c r="CS741" s="67"/>
      <c r="CT741" s="147"/>
      <c r="CU741" s="147"/>
      <c r="CV741" s="147"/>
      <c r="CW741" s="147"/>
      <c r="CX741" s="147"/>
      <c r="CY741" s="149"/>
      <c r="CZ741" s="100"/>
      <c r="DA741" s="147"/>
      <c r="DB741" s="147"/>
      <c r="DC741" s="147"/>
      <c r="DD741" s="147"/>
      <c r="DE741" s="147"/>
      <c r="DF741" s="148">
        <f t="shared" si="587"/>
        <v>0</v>
      </c>
      <c r="DG741" s="77">
        <f>IF(CD741=0,0,(ROUNDUP(O741*(BU741*参照!$C$5+BV741*参照!$C$6+BW741*参照!$C$7+BX741*参照!$C$8+BY741*参照!$C$9+BZ741*参照!$C$10+CA741*参照!$C$11+CB741*参照!$C$12+CC741*参照!$C$13)/CD741,-2)))</f>
        <v>0</v>
      </c>
      <c r="DH741" s="136" t="str">
        <f t="shared" si="558"/>
        <v>B</v>
      </c>
    </row>
  </sheetData>
  <sheetProtection algorithmName="SHA-512" hashValue="FI3+IW6ErurOxiiZQDKVwVXNbl5lZhwdOKV+GkTQMH3yfuQQUG+B8NF0ZFiwe7osxXmcqkBRQjnUJTafgu2kdQ==" saltValue="TWiTtVDuiDqgI+NHqD0Qmw==" spinCount="100000" sheet="1" formatCells="0" sort="0" autoFilter="0"/>
  <autoFilter ref="A37:DK37" xr:uid="{5F862D3C-5F0E-41A7-9F1A-920273D4D24F}">
    <filterColumn colId="8" showButton="0"/>
    <filterColumn colId="9" showButton="0"/>
    <filterColumn colId="15" showButton="0"/>
  </autoFilter>
  <mergeCells count="176">
    <mergeCell ref="B21:B23"/>
    <mergeCell ref="C21:D23"/>
    <mergeCell ref="B24:B26"/>
    <mergeCell ref="C24:D26"/>
    <mergeCell ref="B27:B29"/>
    <mergeCell ref="C27:D29"/>
    <mergeCell ref="C16:E18"/>
    <mergeCell ref="C7:E9"/>
    <mergeCell ref="C10:E12"/>
    <mergeCell ref="C13:E15"/>
    <mergeCell ref="B10:B12"/>
    <mergeCell ref="B7:B9"/>
    <mergeCell ref="B13:B15"/>
    <mergeCell ref="B16:B18"/>
    <mergeCell ref="CW17:DE17"/>
    <mergeCell ref="AC15:AC17"/>
    <mergeCell ref="AD15:AE15"/>
    <mergeCell ref="CW16:DE16"/>
    <mergeCell ref="CW15:DE15"/>
    <mergeCell ref="CW28:DE28"/>
    <mergeCell ref="CW29:DE29"/>
    <mergeCell ref="CW30:DE30"/>
    <mergeCell ref="CW23:DE23"/>
    <mergeCell ref="CW24:DE24"/>
    <mergeCell ref="CW25:DE25"/>
    <mergeCell ref="AC30:AC32"/>
    <mergeCell ref="AD30:AE30"/>
    <mergeCell ref="AD31:AE31"/>
    <mergeCell ref="AD32:AE32"/>
    <mergeCell ref="AC21:AC23"/>
    <mergeCell ref="AD21:AE21"/>
    <mergeCell ref="AD22:AE22"/>
    <mergeCell ref="AD23:AE23"/>
    <mergeCell ref="AC24:AC26"/>
    <mergeCell ref="AD24:AE24"/>
    <mergeCell ref="AD25:AE25"/>
    <mergeCell ref="AD26:AE26"/>
    <mergeCell ref="AC27:AC29"/>
    <mergeCell ref="N3:P4"/>
    <mergeCell ref="AC3:AC5"/>
    <mergeCell ref="AD3:AE3"/>
    <mergeCell ref="CY3:CZ4"/>
    <mergeCell ref="DA3:DE4"/>
    <mergeCell ref="AD4:AE4"/>
    <mergeCell ref="AD5:AE5"/>
    <mergeCell ref="T10:T12"/>
    <mergeCell ref="U10:U12"/>
    <mergeCell ref="AD10:AE10"/>
    <mergeCell ref="AD11:AE11"/>
    <mergeCell ref="AC12:AC14"/>
    <mergeCell ref="AD12:AE12"/>
    <mergeCell ref="AD13:AE13"/>
    <mergeCell ref="AD14:AE14"/>
    <mergeCell ref="T7:T9"/>
    <mergeCell ref="U7:U9"/>
    <mergeCell ref="AD7:AE7"/>
    <mergeCell ref="AD8:AE8"/>
    <mergeCell ref="AC9:AC11"/>
    <mergeCell ref="AD9:AE9"/>
    <mergeCell ref="AC6:AC8"/>
    <mergeCell ref="AD6:AE6"/>
    <mergeCell ref="I7:I9"/>
    <mergeCell ref="N7:N9"/>
    <mergeCell ref="P7:P9"/>
    <mergeCell ref="T16:T18"/>
    <mergeCell ref="U16:U18"/>
    <mergeCell ref="AD16:AE16"/>
    <mergeCell ref="AD17:AE17"/>
    <mergeCell ref="AC18:AC20"/>
    <mergeCell ref="I13:I15"/>
    <mergeCell ref="T13:T15"/>
    <mergeCell ref="U13:U15"/>
    <mergeCell ref="J7:K9"/>
    <mergeCell ref="J10:K12"/>
    <mergeCell ref="J13:K15"/>
    <mergeCell ref="I10:I12"/>
    <mergeCell ref="G34:G36"/>
    <mergeCell ref="H34:H36"/>
    <mergeCell ref="I34:I35"/>
    <mergeCell ref="K34:K35"/>
    <mergeCell ref="L34:L36"/>
    <mergeCell ref="M34:M36"/>
    <mergeCell ref="I36:K36"/>
    <mergeCell ref="O38:O40"/>
    <mergeCell ref="AD18:AE18"/>
    <mergeCell ref="AD19:AE19"/>
    <mergeCell ref="AD20:AE20"/>
    <mergeCell ref="AC34:AC36"/>
    <mergeCell ref="AD34:AD36"/>
    <mergeCell ref="AD27:AE27"/>
    <mergeCell ref="AD28:AE28"/>
    <mergeCell ref="AD29:AE29"/>
    <mergeCell ref="AB34:AB41"/>
    <mergeCell ref="G37:G41"/>
    <mergeCell ref="H37:H41"/>
    <mergeCell ref="I37:K37"/>
    <mergeCell ref="N37:N40"/>
    <mergeCell ref="P37:Q37"/>
    <mergeCell ref="U34:U35"/>
    <mergeCell ref="V34:V35"/>
    <mergeCell ref="A34:A41"/>
    <mergeCell ref="B34:B36"/>
    <mergeCell ref="C34:C36"/>
    <mergeCell ref="D34:D36"/>
    <mergeCell ref="E34:E36"/>
    <mergeCell ref="F34:F36"/>
    <mergeCell ref="B37:B41"/>
    <mergeCell ref="C37:C41"/>
    <mergeCell ref="E37:E41"/>
    <mergeCell ref="F37:F41"/>
    <mergeCell ref="W34:W35"/>
    <mergeCell ref="X34:X35"/>
    <mergeCell ref="I38:I40"/>
    <mergeCell ref="U36:U40"/>
    <mergeCell ref="V36:V40"/>
    <mergeCell ref="N34:N35"/>
    <mergeCell ref="P34:P36"/>
    <mergeCell ref="Q34:Q36"/>
    <mergeCell ref="R34:R36"/>
    <mergeCell ref="S34:S36"/>
    <mergeCell ref="T34:T35"/>
    <mergeCell ref="K38:K40"/>
    <mergeCell ref="L38:L40"/>
    <mergeCell ref="M38:M40"/>
    <mergeCell ref="P38:P40"/>
    <mergeCell ref="Q38:Q40"/>
    <mergeCell ref="J38:J40"/>
    <mergeCell ref="R38:R40"/>
    <mergeCell ref="S37:S41"/>
    <mergeCell ref="T37:T40"/>
    <mergeCell ref="W37:W40"/>
    <mergeCell ref="X37:X40"/>
    <mergeCell ref="DH34:DH41"/>
    <mergeCell ref="AH35:AS35"/>
    <mergeCell ref="CF35:CQ35"/>
    <mergeCell ref="CT35:DE35"/>
    <mergeCell ref="AH36:AS36"/>
    <mergeCell ref="AE34:AE36"/>
    <mergeCell ref="AF34:AF36"/>
    <mergeCell ref="AG34:AG36"/>
    <mergeCell ref="AH34:BJ34"/>
    <mergeCell ref="CF34:CQ34"/>
    <mergeCell ref="CS34:CS36"/>
    <mergeCell ref="CF36:CQ36"/>
    <mergeCell ref="AE37:AE41"/>
    <mergeCell ref="AF37:AF41"/>
    <mergeCell ref="AG37:AG41"/>
    <mergeCell ref="CS37:CS41"/>
    <mergeCell ref="CT36:DE36"/>
    <mergeCell ref="AT36:BK36"/>
    <mergeCell ref="AT38:BK38"/>
    <mergeCell ref="AT39:BB39"/>
    <mergeCell ref="BC39:BK39"/>
    <mergeCell ref="BL39:BT39"/>
    <mergeCell ref="AH40:AM40"/>
    <mergeCell ref="AN40:AS40"/>
    <mergeCell ref="AC37:AC41"/>
    <mergeCell ref="AD37:AD41"/>
    <mergeCell ref="Z34:AA36"/>
    <mergeCell ref="Z38:Z41"/>
    <mergeCell ref="AA38:AA41"/>
    <mergeCell ref="Y37:Y41"/>
    <mergeCell ref="CT34:DE34"/>
    <mergeCell ref="DF34:DF41"/>
    <mergeCell ref="DG34:DG41"/>
    <mergeCell ref="CR39:CR41"/>
    <mergeCell ref="AH38:AM38"/>
    <mergeCell ref="AN38:AS38"/>
    <mergeCell ref="CF38:CK38"/>
    <mergeCell ref="CL38:CQ38"/>
    <mergeCell ref="CT38:DE38"/>
    <mergeCell ref="CT40:CY40"/>
    <mergeCell ref="CZ40:DE40"/>
    <mergeCell ref="BL38:BT38"/>
    <mergeCell ref="BL36:BT36"/>
    <mergeCell ref="AT35:BK35"/>
  </mergeCells>
  <phoneticPr fontId="5"/>
  <conditionalFormatting sqref="CT42:DE43 CT45:DE741">
    <cfRule type="cellIs" dxfId="167" priority="630" operator="equal">
      <formula>"対象外"</formula>
    </cfRule>
    <cfRule type="cellIs" dxfId="166" priority="631" operator="equal">
      <formula>"認定取消"</formula>
    </cfRule>
    <cfRule type="cellIs" dxfId="165" priority="632" operator="equal">
      <formula>"支援停止"</formula>
    </cfRule>
    <cfRule type="cellIs" dxfId="164" priority="633" operator="equal">
      <formula>"卒業"</formula>
    </cfRule>
    <cfRule type="cellIs" dxfId="163" priority="634" operator="equal">
      <formula>"除籍"</formula>
    </cfRule>
    <cfRule type="cellIs" dxfId="162" priority="635" operator="equal">
      <formula>"退学"</formula>
    </cfRule>
    <cfRule type="cellIs" dxfId="161" priority="636" operator="equal">
      <formula>"留学"</formula>
    </cfRule>
    <cfRule type="cellIs" dxfId="160" priority="637" operator="equal">
      <formula>"家計急変"</formula>
    </cfRule>
    <cfRule type="cellIs" dxfId="159" priority="640" operator="equal">
      <formula>"訓告"</formula>
    </cfRule>
    <cfRule type="cellIs" dxfId="158" priority="641" operator="equal">
      <formula>"停学"</formula>
    </cfRule>
    <cfRule type="cellIs" dxfId="157" priority="642" operator="equal">
      <formula>"在籍"</formula>
    </cfRule>
    <cfRule type="cellIs" dxfId="156" priority="643" operator="equal">
      <formula>"遡及取消"</formula>
    </cfRule>
  </conditionalFormatting>
  <conditionalFormatting sqref="CT42:DE43 CT45:DE741">
    <cfRule type="cellIs" dxfId="155" priority="638" operator="equal">
      <formula>"入学"</formula>
    </cfRule>
    <cfRule type="cellIs" dxfId="154" priority="639" operator="equal">
      <formula>"休学"</formula>
    </cfRule>
  </conditionalFormatting>
  <conditionalFormatting sqref="P42:P43 P45:P741">
    <cfRule type="containsBlanks" dxfId="153" priority="628">
      <formula>LEN(TRIM(P42))=0</formula>
    </cfRule>
  </conditionalFormatting>
  <conditionalFormatting sqref="AF42:AF741">
    <cfRule type="cellIs" dxfId="152" priority="627" operator="notEqual">
      <formula>$E42="1年"</formula>
    </cfRule>
  </conditionalFormatting>
  <conditionalFormatting sqref="I42:J43 I45:J231 J44">
    <cfRule type="containsBlanks" dxfId="151" priority="626">
      <formula>LEN(TRIM(I42))=0</formula>
    </cfRule>
  </conditionalFormatting>
  <conditionalFormatting sqref="N42:O741">
    <cfRule type="containsBlanks" dxfId="150" priority="644">
      <formula>LEN(TRIM(N42))=0</formula>
    </cfRule>
  </conditionalFormatting>
  <conditionalFormatting sqref="AH5:AS5">
    <cfRule type="cellIs" dxfId="149" priority="623" operator="notEqual">
      <formula>0</formula>
    </cfRule>
  </conditionalFormatting>
  <conditionalFormatting sqref="AS5">
    <cfRule type="expression" dxfId="148" priority="622">
      <formula>IF(AS4="",TRUE,FALSE)</formula>
    </cfRule>
  </conditionalFormatting>
  <conditionalFormatting sqref="DH42:DH741">
    <cfRule type="cellIs" dxfId="147" priority="621" operator="equal">
      <formula>"A"</formula>
    </cfRule>
  </conditionalFormatting>
  <conditionalFormatting sqref="AR5">
    <cfRule type="expression" dxfId="146" priority="620">
      <formula>IF(AR4="",TRUE,FALSE)</formula>
    </cfRule>
  </conditionalFormatting>
  <conditionalFormatting sqref="AQ5">
    <cfRule type="expression" dxfId="145" priority="619">
      <formula>IF(AQ4="",TRUE,FALSE)</formula>
    </cfRule>
  </conditionalFormatting>
  <conditionalFormatting sqref="AP5">
    <cfRule type="expression" dxfId="144" priority="618">
      <formula>IF(AP4="",TRUE,FALSE)</formula>
    </cfRule>
  </conditionalFormatting>
  <conditionalFormatting sqref="AO5">
    <cfRule type="expression" dxfId="143" priority="617">
      <formula>IF(AO4="",TRUE,FALSE)</formula>
    </cfRule>
  </conditionalFormatting>
  <conditionalFormatting sqref="AN5">
    <cfRule type="expression" dxfId="142" priority="616">
      <formula>IF(AN4="",TRUE,FALSE)</formula>
    </cfRule>
  </conditionalFormatting>
  <conditionalFormatting sqref="AM5">
    <cfRule type="expression" dxfId="141" priority="615">
      <formula>IF(AM4="",TRUE,FALSE)</formula>
    </cfRule>
  </conditionalFormatting>
  <conditionalFormatting sqref="AL5">
    <cfRule type="expression" dxfId="140" priority="614">
      <formula>IF(AL4="",TRUE,FALSE)</formula>
    </cfRule>
  </conditionalFormatting>
  <conditionalFormatting sqref="AK5">
    <cfRule type="expression" dxfId="139" priority="613">
      <formula>IF(AK4="",TRUE,FALSE)</formula>
    </cfRule>
  </conditionalFormatting>
  <conditionalFormatting sqref="AJ5">
    <cfRule type="expression" dxfId="138" priority="612">
      <formula>IF(AJ4="",TRUE,FALSE)</formula>
    </cfRule>
  </conditionalFormatting>
  <conditionalFormatting sqref="AI5">
    <cfRule type="expression" dxfId="137" priority="611">
      <formula>IF(AI4="",TRUE,FALSE)</formula>
    </cfRule>
  </conditionalFormatting>
  <conditionalFormatting sqref="AH5">
    <cfRule type="expression" dxfId="136" priority="610">
      <formula>IF(AH4="",TRUE,FALSE)</formula>
    </cfRule>
  </conditionalFormatting>
  <conditionalFormatting sqref="AH8:AS8">
    <cfRule type="cellIs" dxfId="135" priority="609" operator="notEqual">
      <formula>0</formula>
    </cfRule>
  </conditionalFormatting>
  <conditionalFormatting sqref="AS8">
    <cfRule type="expression" dxfId="134" priority="608">
      <formula>IF(AS7="",TRUE,FALSE)</formula>
    </cfRule>
  </conditionalFormatting>
  <conditionalFormatting sqref="AR8">
    <cfRule type="expression" dxfId="133" priority="607">
      <formula>IF(AR7="",TRUE,FALSE)</formula>
    </cfRule>
  </conditionalFormatting>
  <conditionalFormatting sqref="AQ8">
    <cfRule type="expression" dxfId="132" priority="606">
      <formula>IF(AQ7="",TRUE,FALSE)</formula>
    </cfRule>
  </conditionalFormatting>
  <conditionalFormatting sqref="AP8">
    <cfRule type="expression" dxfId="131" priority="605">
      <formula>IF(AP7="",TRUE,FALSE)</formula>
    </cfRule>
  </conditionalFormatting>
  <conditionalFormatting sqref="AO8">
    <cfRule type="expression" dxfId="130" priority="604">
      <formula>IF(AO7="",TRUE,FALSE)</formula>
    </cfRule>
  </conditionalFormatting>
  <conditionalFormatting sqref="AN8">
    <cfRule type="expression" dxfId="129" priority="603">
      <formula>IF(AN7="",TRUE,FALSE)</formula>
    </cfRule>
  </conditionalFormatting>
  <conditionalFormatting sqref="AM8">
    <cfRule type="expression" dxfId="128" priority="602">
      <formula>IF(AM7="",TRUE,FALSE)</formula>
    </cfRule>
  </conditionalFormatting>
  <conditionalFormatting sqref="AL8">
    <cfRule type="expression" dxfId="127" priority="601">
      <formula>IF(AL7="",TRUE,FALSE)</formula>
    </cfRule>
  </conditionalFormatting>
  <conditionalFormatting sqref="AK8">
    <cfRule type="expression" dxfId="126" priority="600">
      <formula>IF(AK7="",TRUE,FALSE)</formula>
    </cfRule>
  </conditionalFormatting>
  <conditionalFormatting sqref="AJ8">
    <cfRule type="expression" dxfId="125" priority="599">
      <formula>IF(AJ7="",TRUE,FALSE)</formula>
    </cfRule>
  </conditionalFormatting>
  <conditionalFormatting sqref="AI8">
    <cfRule type="expression" dxfId="124" priority="598">
      <formula>IF(AI7="",TRUE,FALSE)</formula>
    </cfRule>
  </conditionalFormatting>
  <conditionalFormatting sqref="AH8">
    <cfRule type="expression" dxfId="123" priority="597">
      <formula>IF(AH7="",TRUE,FALSE)</formula>
    </cfRule>
  </conditionalFormatting>
  <conditionalFormatting sqref="AH14:AS14">
    <cfRule type="cellIs" dxfId="122" priority="583" operator="notEqual">
      <formula>0</formula>
    </cfRule>
  </conditionalFormatting>
  <conditionalFormatting sqref="AS14">
    <cfRule type="expression" dxfId="121" priority="582">
      <formula>IF(AS13="",TRUE,FALSE)</formula>
    </cfRule>
  </conditionalFormatting>
  <conditionalFormatting sqref="AR14">
    <cfRule type="expression" dxfId="120" priority="581">
      <formula>IF(AR13="",TRUE,FALSE)</formula>
    </cfRule>
  </conditionalFormatting>
  <conditionalFormatting sqref="AQ14">
    <cfRule type="expression" dxfId="119" priority="580">
      <formula>IF(AQ13="",TRUE,FALSE)</formula>
    </cfRule>
  </conditionalFormatting>
  <conditionalFormatting sqref="AP14">
    <cfRule type="expression" dxfId="118" priority="579">
      <formula>IF(AP13="",TRUE,FALSE)</formula>
    </cfRule>
  </conditionalFormatting>
  <conditionalFormatting sqref="AO14">
    <cfRule type="expression" dxfId="117" priority="578">
      <formula>IF(AO13="",TRUE,FALSE)</formula>
    </cfRule>
  </conditionalFormatting>
  <conditionalFormatting sqref="AN14">
    <cfRule type="expression" dxfId="116" priority="577">
      <formula>IF(AN13="",TRUE,FALSE)</formula>
    </cfRule>
  </conditionalFormatting>
  <conditionalFormatting sqref="AM14">
    <cfRule type="expression" dxfId="115" priority="576">
      <formula>IF(AM13="",TRUE,FALSE)</formula>
    </cfRule>
  </conditionalFormatting>
  <conditionalFormatting sqref="AL14">
    <cfRule type="expression" dxfId="114" priority="575">
      <formula>IF(AL13="",TRUE,FALSE)</formula>
    </cfRule>
  </conditionalFormatting>
  <conditionalFormatting sqref="AK14">
    <cfRule type="expression" dxfId="113" priority="574">
      <formula>IF(AK13="",TRUE,FALSE)</formula>
    </cfRule>
  </conditionalFormatting>
  <conditionalFormatting sqref="AJ14">
    <cfRule type="expression" dxfId="112" priority="573">
      <formula>IF(AJ13="",TRUE,FALSE)</formula>
    </cfRule>
  </conditionalFormatting>
  <conditionalFormatting sqref="AI14">
    <cfRule type="expression" dxfId="111" priority="572">
      <formula>IF(AI13="",TRUE,FALSE)</formula>
    </cfRule>
  </conditionalFormatting>
  <conditionalFormatting sqref="AH14">
    <cfRule type="expression" dxfId="110" priority="571">
      <formula>IF(AH13="",TRUE,FALSE)</formula>
    </cfRule>
  </conditionalFormatting>
  <conditionalFormatting sqref="AM23">
    <cfRule type="expression" dxfId="109" priority="101">
      <formula>IF(AM22="",TRUE,FALSE)</formula>
    </cfRule>
  </conditionalFormatting>
  <conditionalFormatting sqref="AL23">
    <cfRule type="expression" dxfId="108" priority="100">
      <formula>IF(AL22="",TRUE,FALSE)</formula>
    </cfRule>
  </conditionalFormatting>
  <conditionalFormatting sqref="AK23">
    <cfRule type="expression" dxfId="107" priority="99">
      <formula>IF(AK22="",TRUE,FALSE)</formula>
    </cfRule>
  </conditionalFormatting>
  <conditionalFormatting sqref="AJ23">
    <cfRule type="expression" dxfId="106" priority="98">
      <formula>IF(AJ22="",TRUE,FALSE)</formula>
    </cfRule>
  </conditionalFormatting>
  <conditionalFormatting sqref="AI23">
    <cfRule type="expression" dxfId="105" priority="97">
      <formula>IF(AI22="",TRUE,FALSE)</formula>
    </cfRule>
  </conditionalFormatting>
  <conditionalFormatting sqref="AH23">
    <cfRule type="expression" dxfId="104" priority="96">
      <formula>IF(AH22="",TRUE,FALSE)</formula>
    </cfRule>
  </conditionalFormatting>
  <conditionalFormatting sqref="AS26">
    <cfRule type="expression" dxfId="103" priority="94">
      <formula>IF(AS25="",TRUE,FALSE)</formula>
    </cfRule>
  </conditionalFormatting>
  <conditionalFormatting sqref="AR26">
    <cfRule type="expression" dxfId="102" priority="93">
      <formula>IF(AR25="",TRUE,FALSE)</formula>
    </cfRule>
  </conditionalFormatting>
  <conditionalFormatting sqref="AQ26">
    <cfRule type="expression" dxfId="101" priority="92">
      <formula>IF(AQ25="",TRUE,FALSE)</formula>
    </cfRule>
  </conditionalFormatting>
  <conditionalFormatting sqref="AP26">
    <cfRule type="expression" dxfId="100" priority="91">
      <formula>IF(AP25="",TRUE,FALSE)</formula>
    </cfRule>
  </conditionalFormatting>
  <conditionalFormatting sqref="AO26">
    <cfRule type="expression" dxfId="99" priority="90">
      <formula>IF(AO25="",TRUE,FALSE)</formula>
    </cfRule>
  </conditionalFormatting>
  <conditionalFormatting sqref="I44">
    <cfRule type="containsBlanks" dxfId="98" priority="128">
      <formula>LEN(TRIM(I44))=0</formula>
    </cfRule>
  </conditionalFormatting>
  <conditionalFormatting sqref="P44">
    <cfRule type="containsBlanks" dxfId="97" priority="127">
      <formula>LEN(TRIM(P44))=0</formula>
    </cfRule>
  </conditionalFormatting>
  <conditionalFormatting sqref="AH29">
    <cfRule type="expression" dxfId="96" priority="44">
      <formula>IF(AH28="",TRUE,FALSE)</formula>
    </cfRule>
  </conditionalFormatting>
  <conditionalFormatting sqref="AH23:AS23">
    <cfRule type="cellIs" dxfId="95" priority="108" operator="notEqual">
      <formula>0</formula>
    </cfRule>
  </conditionalFormatting>
  <conditionalFormatting sqref="AS23">
    <cfRule type="expression" dxfId="94" priority="107">
      <formula>IF(AS22="",TRUE,FALSE)</formula>
    </cfRule>
  </conditionalFormatting>
  <conditionalFormatting sqref="AR23">
    <cfRule type="expression" dxfId="93" priority="106">
      <formula>IF(AR22="",TRUE,FALSE)</formula>
    </cfRule>
  </conditionalFormatting>
  <conditionalFormatting sqref="AQ23">
    <cfRule type="expression" dxfId="92" priority="105">
      <formula>IF(AQ22="",TRUE,FALSE)</formula>
    </cfRule>
  </conditionalFormatting>
  <conditionalFormatting sqref="AP23">
    <cfRule type="expression" dxfId="91" priority="104">
      <formula>IF(AP22="",TRUE,FALSE)</formula>
    </cfRule>
  </conditionalFormatting>
  <conditionalFormatting sqref="AO23">
    <cfRule type="expression" dxfId="90" priority="103">
      <formula>IF(AO22="",TRUE,FALSE)</formula>
    </cfRule>
  </conditionalFormatting>
  <conditionalFormatting sqref="AN23">
    <cfRule type="expression" dxfId="89" priority="102">
      <formula>IF(AN22="",TRUE,FALSE)</formula>
    </cfRule>
  </conditionalFormatting>
  <conditionalFormatting sqref="AH26:AS26">
    <cfRule type="cellIs" dxfId="88" priority="95" operator="notEqual">
      <formula>0</formula>
    </cfRule>
  </conditionalFormatting>
  <conditionalFormatting sqref="AN26">
    <cfRule type="expression" dxfId="87" priority="89">
      <formula>IF(AN25="",TRUE,FALSE)</formula>
    </cfRule>
  </conditionalFormatting>
  <conditionalFormatting sqref="AM26">
    <cfRule type="expression" dxfId="86" priority="88">
      <formula>IF(AM25="",TRUE,FALSE)</formula>
    </cfRule>
  </conditionalFormatting>
  <conditionalFormatting sqref="AL26">
    <cfRule type="expression" dxfId="85" priority="87">
      <formula>IF(AL25="",TRUE,FALSE)</formula>
    </cfRule>
  </conditionalFormatting>
  <conditionalFormatting sqref="AK26">
    <cfRule type="expression" dxfId="84" priority="86">
      <formula>IF(AK25="",TRUE,FALSE)</formula>
    </cfRule>
  </conditionalFormatting>
  <conditionalFormatting sqref="AJ26">
    <cfRule type="expression" dxfId="83" priority="85">
      <formula>IF(AJ25="",TRUE,FALSE)</formula>
    </cfRule>
  </conditionalFormatting>
  <conditionalFormatting sqref="AI26">
    <cfRule type="expression" dxfId="82" priority="84">
      <formula>IF(AI25="",TRUE,FALSE)</formula>
    </cfRule>
  </conditionalFormatting>
  <conditionalFormatting sqref="AH26">
    <cfRule type="expression" dxfId="81" priority="83">
      <formula>IF(AH25="",TRUE,FALSE)</formula>
    </cfRule>
  </conditionalFormatting>
  <conditionalFormatting sqref="AH17:AS17">
    <cfRule type="cellIs" dxfId="80" priority="82" operator="notEqual">
      <formula>0</formula>
    </cfRule>
  </conditionalFormatting>
  <conditionalFormatting sqref="AS17">
    <cfRule type="expression" dxfId="79" priority="81">
      <formula>IF(AS16="",TRUE,FALSE)</formula>
    </cfRule>
  </conditionalFormatting>
  <conditionalFormatting sqref="AR17">
    <cfRule type="expression" dxfId="78" priority="80">
      <formula>IF(AR16="",TRUE,FALSE)</formula>
    </cfRule>
  </conditionalFormatting>
  <conditionalFormatting sqref="AQ17">
    <cfRule type="expression" dxfId="77" priority="79">
      <formula>IF(AQ16="",TRUE,FALSE)</formula>
    </cfRule>
  </conditionalFormatting>
  <conditionalFormatting sqref="AP17">
    <cfRule type="expression" dxfId="76" priority="78">
      <formula>IF(AP16="",TRUE,FALSE)</formula>
    </cfRule>
  </conditionalFormatting>
  <conditionalFormatting sqref="AO17">
    <cfRule type="expression" dxfId="75" priority="77">
      <formula>IF(AO16="",TRUE,FALSE)</formula>
    </cfRule>
  </conditionalFormatting>
  <conditionalFormatting sqref="AN17">
    <cfRule type="expression" dxfId="74" priority="76">
      <formula>IF(AN16="",TRUE,FALSE)</formula>
    </cfRule>
  </conditionalFormatting>
  <conditionalFormatting sqref="AM17">
    <cfRule type="expression" dxfId="73" priority="75">
      <formula>IF(AM16="",TRUE,FALSE)</formula>
    </cfRule>
  </conditionalFormatting>
  <conditionalFormatting sqref="AL17">
    <cfRule type="expression" dxfId="72" priority="74">
      <formula>IF(AL16="",TRUE,FALSE)</formula>
    </cfRule>
  </conditionalFormatting>
  <conditionalFormatting sqref="AK17">
    <cfRule type="expression" dxfId="71" priority="73">
      <formula>IF(AK16="",TRUE,FALSE)</formula>
    </cfRule>
  </conditionalFormatting>
  <conditionalFormatting sqref="AJ17">
    <cfRule type="expression" dxfId="70" priority="72">
      <formula>IF(AJ16="",TRUE,FALSE)</formula>
    </cfRule>
  </conditionalFormatting>
  <conditionalFormatting sqref="AI17">
    <cfRule type="expression" dxfId="69" priority="71">
      <formula>IF(AI16="",TRUE,FALSE)</formula>
    </cfRule>
  </conditionalFormatting>
  <conditionalFormatting sqref="AH17">
    <cfRule type="expression" dxfId="68" priority="70">
      <formula>IF(AH16="",TRUE,FALSE)</formula>
    </cfRule>
  </conditionalFormatting>
  <conditionalFormatting sqref="AH11:AS11">
    <cfRule type="cellIs" dxfId="67" priority="69" operator="notEqual">
      <formula>0</formula>
    </cfRule>
  </conditionalFormatting>
  <conditionalFormatting sqref="AS11">
    <cfRule type="expression" dxfId="66" priority="68">
      <formula>IF(AS10="",TRUE,FALSE)</formula>
    </cfRule>
  </conditionalFormatting>
  <conditionalFormatting sqref="AR11">
    <cfRule type="expression" dxfId="65" priority="67">
      <formula>IF(AR10="",TRUE,FALSE)</formula>
    </cfRule>
  </conditionalFormatting>
  <conditionalFormatting sqref="AQ11">
    <cfRule type="expression" dxfId="64" priority="66">
      <formula>IF(AQ10="",TRUE,FALSE)</formula>
    </cfRule>
  </conditionalFormatting>
  <conditionalFormatting sqref="AP11">
    <cfRule type="expression" dxfId="63" priority="65">
      <formula>IF(AP10="",TRUE,FALSE)</formula>
    </cfRule>
  </conditionalFormatting>
  <conditionalFormatting sqref="AO11">
    <cfRule type="expression" dxfId="62" priority="64">
      <formula>IF(AO10="",TRUE,FALSE)</formula>
    </cfRule>
  </conditionalFormatting>
  <conditionalFormatting sqref="AN11">
    <cfRule type="expression" dxfId="61" priority="63">
      <formula>IF(AN10="",TRUE,FALSE)</formula>
    </cfRule>
  </conditionalFormatting>
  <conditionalFormatting sqref="AM11">
    <cfRule type="expression" dxfId="60" priority="62">
      <formula>IF(AM10="",TRUE,FALSE)</formula>
    </cfRule>
  </conditionalFormatting>
  <conditionalFormatting sqref="AL11">
    <cfRule type="expression" dxfId="59" priority="61">
      <formula>IF(AL10="",TRUE,FALSE)</formula>
    </cfRule>
  </conditionalFormatting>
  <conditionalFormatting sqref="AK11">
    <cfRule type="expression" dxfId="58" priority="60">
      <formula>IF(AK10="",TRUE,FALSE)</formula>
    </cfRule>
  </conditionalFormatting>
  <conditionalFormatting sqref="AJ11">
    <cfRule type="expression" dxfId="57" priority="59">
      <formula>IF(AJ10="",TRUE,FALSE)</formula>
    </cfRule>
  </conditionalFormatting>
  <conditionalFormatting sqref="AI11">
    <cfRule type="expression" dxfId="56" priority="58">
      <formula>IF(AI10="",TRUE,FALSE)</formula>
    </cfRule>
  </conditionalFormatting>
  <conditionalFormatting sqref="AH11">
    <cfRule type="expression" dxfId="55" priority="57">
      <formula>IF(AH10="",TRUE,FALSE)</formula>
    </cfRule>
  </conditionalFormatting>
  <conditionalFormatting sqref="AH29:AS29">
    <cfRule type="cellIs" dxfId="54" priority="56" operator="notEqual">
      <formula>0</formula>
    </cfRule>
  </conditionalFormatting>
  <conditionalFormatting sqref="AS29">
    <cfRule type="expression" dxfId="53" priority="55">
      <formula>IF(AS28="",TRUE,FALSE)</formula>
    </cfRule>
  </conditionalFormatting>
  <conditionalFormatting sqref="AR29">
    <cfRule type="expression" dxfId="52" priority="54">
      <formula>IF(AR28="",TRUE,FALSE)</formula>
    </cfRule>
  </conditionalFormatting>
  <conditionalFormatting sqref="AQ29">
    <cfRule type="expression" dxfId="51" priority="53">
      <formula>IF(AQ28="",TRUE,FALSE)</formula>
    </cfRule>
  </conditionalFormatting>
  <conditionalFormatting sqref="AP29">
    <cfRule type="expression" dxfId="50" priority="52">
      <formula>IF(AP28="",TRUE,FALSE)</formula>
    </cfRule>
  </conditionalFormatting>
  <conditionalFormatting sqref="AO29">
    <cfRule type="expression" dxfId="49" priority="51">
      <formula>IF(AO28="",TRUE,FALSE)</formula>
    </cfRule>
  </conditionalFormatting>
  <conditionalFormatting sqref="AN29">
    <cfRule type="expression" dxfId="48" priority="50">
      <formula>IF(AN28="",TRUE,FALSE)</formula>
    </cfRule>
  </conditionalFormatting>
  <conditionalFormatting sqref="AM29">
    <cfRule type="expression" dxfId="47" priority="49">
      <formula>IF(AM28="",TRUE,FALSE)</formula>
    </cfRule>
  </conditionalFormatting>
  <conditionalFormatting sqref="AL29">
    <cfRule type="expression" dxfId="46" priority="48">
      <formula>IF(AL28="",TRUE,FALSE)</formula>
    </cfRule>
  </conditionalFormatting>
  <conditionalFormatting sqref="AK29">
    <cfRule type="expression" dxfId="45" priority="47">
      <formula>IF(AK28="",TRUE,FALSE)</formula>
    </cfRule>
  </conditionalFormatting>
  <conditionalFormatting sqref="AJ29">
    <cfRule type="expression" dxfId="44" priority="46">
      <formula>IF(AJ28="",TRUE,FALSE)</formula>
    </cfRule>
  </conditionalFormatting>
  <conditionalFormatting sqref="AI29">
    <cfRule type="expression" dxfId="43" priority="45">
      <formula>IF(AI28="",TRUE,FALSE)</formula>
    </cfRule>
  </conditionalFormatting>
  <conditionalFormatting sqref="AH20:AS20">
    <cfRule type="cellIs" dxfId="42" priority="43" operator="notEqual">
      <formula>0</formula>
    </cfRule>
  </conditionalFormatting>
  <conditionalFormatting sqref="AS20">
    <cfRule type="expression" dxfId="41" priority="42">
      <formula>IF(AS19="",TRUE,FALSE)</formula>
    </cfRule>
  </conditionalFormatting>
  <conditionalFormatting sqref="AR20">
    <cfRule type="expression" dxfId="40" priority="41">
      <formula>IF(AR19="",TRUE,FALSE)</formula>
    </cfRule>
  </conditionalFormatting>
  <conditionalFormatting sqref="AQ20">
    <cfRule type="expression" dxfId="39" priority="40">
      <formula>IF(AQ19="",TRUE,FALSE)</formula>
    </cfRule>
  </conditionalFormatting>
  <conditionalFormatting sqref="AP20">
    <cfRule type="expression" dxfId="38" priority="39">
      <formula>IF(AP19="",TRUE,FALSE)</formula>
    </cfRule>
  </conditionalFormatting>
  <conditionalFormatting sqref="AO20">
    <cfRule type="expression" dxfId="37" priority="38">
      <formula>IF(AO19="",TRUE,FALSE)</formula>
    </cfRule>
  </conditionalFormatting>
  <conditionalFormatting sqref="AN20">
    <cfRule type="expression" dxfId="36" priority="37">
      <formula>IF(AN19="",TRUE,FALSE)</formula>
    </cfRule>
  </conditionalFormatting>
  <conditionalFormatting sqref="AM20">
    <cfRule type="expression" dxfId="35" priority="36">
      <formula>IF(AM19="",TRUE,FALSE)</formula>
    </cfRule>
  </conditionalFormatting>
  <conditionalFormatting sqref="AL20">
    <cfRule type="expression" dxfId="34" priority="35">
      <formula>IF(AL19="",TRUE,FALSE)</formula>
    </cfRule>
  </conditionalFormatting>
  <conditionalFormatting sqref="AK20">
    <cfRule type="expression" dxfId="33" priority="34">
      <formula>IF(AK19="",TRUE,FALSE)</formula>
    </cfRule>
  </conditionalFormatting>
  <conditionalFormatting sqref="AJ20">
    <cfRule type="expression" dxfId="32" priority="33">
      <formula>IF(AJ19="",TRUE,FALSE)</formula>
    </cfRule>
  </conditionalFormatting>
  <conditionalFormatting sqref="AI20">
    <cfRule type="expression" dxfId="31" priority="32">
      <formula>IF(AI19="",TRUE,FALSE)</formula>
    </cfRule>
  </conditionalFormatting>
  <conditionalFormatting sqref="AH20">
    <cfRule type="expression" dxfId="30" priority="31">
      <formula>IF(AH19="",TRUE,FALSE)</formula>
    </cfRule>
  </conditionalFormatting>
  <conditionalFormatting sqref="CT44:DE44">
    <cfRule type="cellIs" dxfId="29" priority="17" operator="equal">
      <formula>"対象外"</formula>
    </cfRule>
    <cfRule type="cellIs" dxfId="28" priority="18" operator="equal">
      <formula>"認定取消"</formula>
    </cfRule>
    <cfRule type="cellIs" dxfId="27" priority="19" operator="equal">
      <formula>"支援停止"</formula>
    </cfRule>
    <cfRule type="cellIs" dxfId="26" priority="20" operator="equal">
      <formula>"卒業"</formula>
    </cfRule>
    <cfRule type="cellIs" dxfId="25" priority="21" operator="equal">
      <formula>"除籍"</formula>
    </cfRule>
    <cfRule type="cellIs" dxfId="24" priority="22" operator="equal">
      <formula>"退学"</formula>
    </cfRule>
    <cfRule type="cellIs" dxfId="23" priority="23" operator="equal">
      <formula>"留学"</formula>
    </cfRule>
    <cfRule type="cellIs" dxfId="22" priority="24" operator="equal">
      <formula>"家計急変"</formula>
    </cfRule>
    <cfRule type="cellIs" dxfId="21" priority="27" operator="equal">
      <formula>"訓告"</formula>
    </cfRule>
    <cfRule type="cellIs" dxfId="20" priority="28" operator="equal">
      <formula>"停学"</formula>
    </cfRule>
    <cfRule type="cellIs" dxfId="19" priority="29" operator="equal">
      <formula>"在籍"</formula>
    </cfRule>
    <cfRule type="cellIs" dxfId="18" priority="30" operator="equal">
      <formula>"遡及取消"</formula>
    </cfRule>
  </conditionalFormatting>
  <conditionalFormatting sqref="CT44:DE44">
    <cfRule type="cellIs" dxfId="17" priority="25" operator="equal">
      <formula>"入学"</formula>
    </cfRule>
    <cfRule type="cellIs" dxfId="16" priority="26" operator="equal">
      <formula>"休学"</formula>
    </cfRule>
  </conditionalFormatting>
  <conditionalFormatting sqref="AH32:AS32">
    <cfRule type="cellIs" dxfId="15" priority="16" operator="notEqual">
      <formula>0</formula>
    </cfRule>
  </conditionalFormatting>
  <conditionalFormatting sqref="AS32">
    <cfRule type="expression" dxfId="14" priority="15">
      <formula>IF(AS31="",TRUE,FALSE)</formula>
    </cfRule>
  </conditionalFormatting>
  <conditionalFormatting sqref="AR32">
    <cfRule type="expression" dxfId="13" priority="14">
      <formula>IF(AR31="",TRUE,FALSE)</formula>
    </cfRule>
  </conditionalFormatting>
  <conditionalFormatting sqref="AQ32">
    <cfRule type="expression" dxfId="12" priority="13">
      <formula>IF(AQ31="",TRUE,FALSE)</formula>
    </cfRule>
  </conditionalFormatting>
  <conditionalFormatting sqref="AP32">
    <cfRule type="expression" dxfId="11" priority="12">
      <formula>IF(AP31="",TRUE,FALSE)</formula>
    </cfRule>
  </conditionalFormatting>
  <conditionalFormatting sqref="AO32">
    <cfRule type="expression" dxfId="10" priority="11">
      <formula>IF(AO31="",TRUE,FALSE)</formula>
    </cfRule>
  </conditionalFormatting>
  <conditionalFormatting sqref="AN32">
    <cfRule type="expression" dxfId="9" priority="10">
      <formula>IF(AN31="",TRUE,FALSE)</formula>
    </cfRule>
  </conditionalFormatting>
  <conditionalFormatting sqref="AM32">
    <cfRule type="expression" dxfId="8" priority="9">
      <formula>IF(AM31="",TRUE,FALSE)</formula>
    </cfRule>
  </conditionalFormatting>
  <conditionalFormatting sqref="AL32">
    <cfRule type="expression" dxfId="7" priority="8">
      <formula>IF(AL31="",TRUE,FALSE)</formula>
    </cfRule>
  </conditionalFormatting>
  <conditionalFormatting sqref="AK32">
    <cfRule type="expression" dxfId="6" priority="7">
      <formula>IF(AK31="",TRUE,FALSE)</formula>
    </cfRule>
  </conditionalFormatting>
  <conditionalFormatting sqref="AJ32">
    <cfRule type="expression" dxfId="5" priority="6">
      <formula>IF(AJ31="",TRUE,FALSE)</formula>
    </cfRule>
  </conditionalFormatting>
  <conditionalFormatting sqref="AI32">
    <cfRule type="expression" dxfId="4" priority="5">
      <formula>IF(AI31="",TRUE,FALSE)</formula>
    </cfRule>
  </conditionalFormatting>
  <conditionalFormatting sqref="AH32">
    <cfRule type="expression" dxfId="3" priority="3">
      <formula>IF(AND(AH4="",AH7="",AH10="",AH13="",AH16="",AH19="",AH22="",AH25="",AH28=""),TRUE,FALSE)</formula>
    </cfRule>
    <cfRule type="expression" dxfId="2" priority="4">
      <formula>IF(AH31="",TRUE,FALSE)</formula>
    </cfRule>
  </conditionalFormatting>
  <conditionalFormatting sqref="AI32:AS32">
    <cfRule type="expression" dxfId="1" priority="1">
      <formula>IF(AND(AI4="",AI7="",AI10="",AI13="",AI16="",AI19="",AI22="",AI25="",AI28=""),TRUE,FALSE)</formula>
    </cfRule>
    <cfRule type="expression" dxfId="0" priority="2">
      <formula>IF(AI31="",TRUE,FALSE)</formula>
    </cfRule>
  </conditionalFormatting>
  <dataValidations xWindow="161" yWindow="724" count="7">
    <dataValidation type="list" allowBlank="1" showInputMessage="1" showErrorMessage="1" sqref="F42:F741" xr:uid="{F93D0EB7-79C4-452F-B9EF-AAE3DB543B41}">
      <formula1>"1年,1.5年,2年,3年,4年"</formula1>
    </dataValidation>
    <dataValidation type="list" allowBlank="1" showInputMessage="1" showErrorMessage="1" sqref="AG42:AG741" xr:uid="{6BB8EAB6-8053-4C35-864D-153951F3CA32}">
      <formula1>"○"</formula1>
    </dataValidation>
    <dataValidation type="list" allowBlank="1" showInputMessage="1" showErrorMessage="1" sqref="E42:E741" xr:uid="{B70FD3DB-B709-47A1-A9E1-C8937E2E5E95}">
      <formula1>"1年,2年,3年,4年"</formula1>
    </dataValidation>
    <dataValidation type="list" allowBlank="1" showInputMessage="1" showErrorMessage="1" sqref="D117:D741 D101:D104 D107:D112 D114:D115 D75:D95" xr:uid="{FA0505AA-BAAB-4E0C-A243-A9F2015CD71B}">
      <formula1>"　,昼間,夜間等,通信"</formula1>
    </dataValidation>
    <dataValidation type="list" allowBlank="1" showInputMessage="1" showErrorMessage="1" sqref="D116 D96:D100 D105:D106 D113 D42:D74" xr:uid="{22F27632-0E10-4C80-B527-7FEA29AB0A97}">
      <formula1>"昼間,夜間等,通信"</formula1>
    </dataValidation>
    <dataValidation allowBlank="1" showErrorMessage="1" sqref="B95:C103" xr:uid="{63E82F61-3034-4B46-904E-B43989C0F75E}"/>
    <dataValidation type="whole" operator="lessThanOrEqual" allowBlank="1" showInputMessage="1" showErrorMessage="1" sqref="N42:N741" xr:uid="{12819A41-C838-4C30-AAB7-BDC5329795D4}">
      <formula1>$I42</formula1>
    </dataValidation>
  </dataValidations>
  <pageMargins left="0.9055118110236221" right="0.23622047244094491" top="0.15748031496062992" bottom="0.15748031496062992" header="0.31496062992125984" footer="0.31496062992125984"/>
  <pageSetup paperSize="8" scale="62" fitToWidth="2" pageOrder="overThenDown" orientation="landscape" r:id="rId1"/>
  <rowBreaks count="1" manualBreakCount="1">
    <brk id="90" max="108" man="1"/>
  </rowBreaks>
  <colBreaks count="1" manualBreakCount="1">
    <brk id="2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61" yWindow="724" count="3">
        <x14:dataValidation type="list" allowBlank="1" showInputMessage="1" showErrorMessage="1" xr:uid="{213440A8-DD79-4810-8E9E-7727A6900256}">
          <x14:formula1>
            <xm:f>参照!$K$4:$K$17</xm:f>
          </x14:formula1>
          <xm:sqref>CT42:DE741</xm:sqref>
        </x14:dataValidation>
        <x14:dataValidation type="list" allowBlank="1" showInputMessage="1" showErrorMessage="1" xr:uid="{A4791C10-4C78-49C4-A0AE-3DAC3DE9A212}">
          <x14:formula1>
            <xm:f>参照!$G$4:$G$12</xm:f>
          </x14:formula1>
          <xm:sqref>AF42:AF741</xm:sqref>
        </x14:dataValidation>
        <x14:dataValidation type="list" allowBlank="1" showInputMessage="1" showErrorMessage="1" xr:uid="{039041DB-0607-4AA9-B405-40C42C164D88}">
          <x14:formula1>
            <xm:f>参照!$H$4:$H$13</xm:f>
          </x14:formula1>
          <xm:sqref>AH42:AS741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CE6C-ECC3-486E-9939-8DE4635CD740}">
  <sheetPr>
    <tabColor rgb="FF002060"/>
  </sheetPr>
  <dimension ref="A1:K18"/>
  <sheetViews>
    <sheetView zoomScale="140" zoomScaleNormal="140" workbookViewId="0">
      <selection activeCell="H18" sqref="H18"/>
    </sheetView>
  </sheetViews>
  <sheetFormatPr defaultRowHeight="13.2"/>
  <sheetData>
    <row r="1" spans="1:1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>
      <c r="A2" s="130"/>
      <c r="B2" s="251"/>
      <c r="C2" s="251"/>
      <c r="D2" s="251"/>
      <c r="E2" s="252" t="s">
        <v>79</v>
      </c>
      <c r="F2" s="252" t="s">
        <v>79</v>
      </c>
      <c r="G2" s="252" t="s">
        <v>79</v>
      </c>
      <c r="H2" s="252" t="s">
        <v>79</v>
      </c>
      <c r="I2" s="252" t="s">
        <v>79</v>
      </c>
      <c r="J2" s="252" t="s">
        <v>79</v>
      </c>
      <c r="K2" s="252" t="s">
        <v>79</v>
      </c>
    </row>
    <row r="3" spans="1:11">
      <c r="A3" s="130"/>
      <c r="B3" s="253" t="s">
        <v>79</v>
      </c>
      <c r="C3" s="253" t="s">
        <v>79</v>
      </c>
      <c r="D3" s="251"/>
      <c r="E3" s="254"/>
      <c r="F3" s="254"/>
      <c r="G3" s="254"/>
      <c r="H3" s="255"/>
      <c r="I3" s="289" t="s">
        <v>127</v>
      </c>
      <c r="J3" s="290" t="s">
        <v>128</v>
      </c>
      <c r="K3" s="256"/>
    </row>
    <row r="4" spans="1:11">
      <c r="A4" s="130"/>
      <c r="B4" s="257" t="s">
        <v>84</v>
      </c>
      <c r="C4" s="257" t="s">
        <v>83</v>
      </c>
      <c r="D4" s="251"/>
      <c r="E4" s="258">
        <v>590000</v>
      </c>
      <c r="F4" s="258">
        <v>160000</v>
      </c>
      <c r="G4" s="259" t="s">
        <v>38</v>
      </c>
      <c r="H4" s="259" t="s">
        <v>38</v>
      </c>
      <c r="I4" s="260">
        <v>1</v>
      </c>
      <c r="J4" s="260">
        <v>1</v>
      </c>
      <c r="K4" s="261" t="s">
        <v>25</v>
      </c>
    </row>
    <row r="5" spans="1:11">
      <c r="A5" s="130"/>
      <c r="B5" s="262" t="s">
        <v>82</v>
      </c>
      <c r="C5" s="263">
        <v>1</v>
      </c>
      <c r="D5" s="264"/>
      <c r="E5" s="258">
        <v>390000</v>
      </c>
      <c r="F5" s="258">
        <v>140000</v>
      </c>
      <c r="G5" s="286" t="s">
        <v>147</v>
      </c>
      <c r="H5" s="286" t="s">
        <v>147</v>
      </c>
      <c r="I5" s="266">
        <v>0.66666666666666663</v>
      </c>
      <c r="J5" s="266">
        <v>0.66666666666666663</v>
      </c>
      <c r="K5" s="261" t="s">
        <v>26</v>
      </c>
    </row>
    <row r="6" spans="1:11">
      <c r="A6" s="130"/>
      <c r="B6" s="283" t="s">
        <v>147</v>
      </c>
      <c r="C6" s="129">
        <v>1</v>
      </c>
      <c r="D6" s="264"/>
      <c r="E6" s="258">
        <v>130000</v>
      </c>
      <c r="F6" s="258">
        <v>30000</v>
      </c>
      <c r="G6" s="265" t="s">
        <v>153</v>
      </c>
      <c r="H6" s="265" t="s">
        <v>153</v>
      </c>
      <c r="I6" s="266">
        <v>0.33333333333333331</v>
      </c>
      <c r="J6" s="266">
        <v>0.33333333333333331</v>
      </c>
      <c r="K6" s="261" t="s">
        <v>35</v>
      </c>
    </row>
    <row r="7" spans="1:11">
      <c r="A7" s="130"/>
      <c r="B7" s="262" t="s">
        <v>81</v>
      </c>
      <c r="C7" s="263">
        <v>0.66666666666666663</v>
      </c>
      <c r="D7" s="264"/>
      <c r="E7" s="284" t="s">
        <v>151</v>
      </c>
      <c r="F7" s="285" t="s">
        <v>152</v>
      </c>
      <c r="G7" s="287" t="s">
        <v>146</v>
      </c>
      <c r="H7" s="287" t="s">
        <v>146</v>
      </c>
      <c r="I7" s="266">
        <v>0.25</v>
      </c>
      <c r="J7" s="266">
        <v>0.25</v>
      </c>
      <c r="K7" s="261" t="s">
        <v>28</v>
      </c>
    </row>
    <row r="8" spans="1:11">
      <c r="A8" s="130"/>
      <c r="B8" s="139" t="s">
        <v>146</v>
      </c>
      <c r="C8" s="129">
        <v>1</v>
      </c>
      <c r="D8" s="264"/>
      <c r="E8" s="258"/>
      <c r="F8" s="258"/>
      <c r="G8" s="270" t="s">
        <v>154</v>
      </c>
      <c r="H8" s="270" t="s">
        <v>154</v>
      </c>
      <c r="I8" s="284"/>
      <c r="J8" s="267"/>
      <c r="K8" s="271" t="s">
        <v>29</v>
      </c>
    </row>
    <row r="9" spans="1:11">
      <c r="A9" s="130"/>
      <c r="B9" s="262" t="s">
        <v>80</v>
      </c>
      <c r="C9" s="263">
        <v>0.33333333333333331</v>
      </c>
      <c r="D9" s="264"/>
      <c r="E9" s="267"/>
      <c r="F9" s="268"/>
      <c r="G9" s="139" t="s">
        <v>148</v>
      </c>
      <c r="H9" s="139" t="s">
        <v>148</v>
      </c>
      <c r="I9" s="267"/>
      <c r="J9" s="267"/>
      <c r="K9" s="271" t="s">
        <v>30</v>
      </c>
    </row>
    <row r="10" spans="1:11">
      <c r="A10" s="130"/>
      <c r="B10" s="139" t="s">
        <v>148</v>
      </c>
      <c r="C10" s="129">
        <v>1</v>
      </c>
      <c r="D10" s="264"/>
      <c r="E10" s="273"/>
      <c r="F10" s="273"/>
      <c r="G10" s="128" t="s">
        <v>130</v>
      </c>
      <c r="H10" s="128" t="s">
        <v>130</v>
      </c>
      <c r="I10" s="266"/>
      <c r="J10" s="266"/>
      <c r="K10" s="271" t="s">
        <v>31</v>
      </c>
    </row>
    <row r="11" spans="1:11">
      <c r="A11" s="130"/>
      <c r="B11" s="269" t="s">
        <v>130</v>
      </c>
      <c r="C11" s="129">
        <v>1</v>
      </c>
      <c r="D11" s="264"/>
      <c r="E11" s="273"/>
      <c r="F11" s="273"/>
      <c r="G11" s="270" t="s">
        <v>149</v>
      </c>
      <c r="H11" s="270" t="s">
        <v>149</v>
      </c>
      <c r="I11" s="266"/>
      <c r="J11" s="266"/>
      <c r="K11" s="271" t="s">
        <v>53</v>
      </c>
    </row>
    <row r="12" spans="1:11">
      <c r="A12" s="130"/>
      <c r="B12" s="272" t="s">
        <v>140</v>
      </c>
      <c r="C12" s="263">
        <v>0.25</v>
      </c>
      <c r="D12" s="264"/>
      <c r="E12" s="273"/>
      <c r="F12" s="273"/>
      <c r="G12" s="286" t="s">
        <v>150</v>
      </c>
      <c r="H12" s="286" t="s">
        <v>150</v>
      </c>
      <c r="I12" s="275"/>
      <c r="J12" s="276"/>
      <c r="K12" s="277" t="s">
        <v>32</v>
      </c>
    </row>
    <row r="13" spans="1:11">
      <c r="A13" s="130"/>
      <c r="B13" s="139" t="s">
        <v>150</v>
      </c>
      <c r="C13" s="129">
        <v>1</v>
      </c>
      <c r="D13" s="264"/>
      <c r="E13" s="273"/>
      <c r="F13" s="273"/>
      <c r="G13" s="285" t="s">
        <v>155</v>
      </c>
      <c r="H13" s="265" t="s">
        <v>37</v>
      </c>
      <c r="I13" s="275"/>
      <c r="J13" s="276"/>
      <c r="K13" s="261" t="s">
        <v>33</v>
      </c>
    </row>
    <row r="14" spans="1:11">
      <c r="A14" s="130"/>
      <c r="B14" s="269"/>
      <c r="C14" s="278"/>
      <c r="D14" s="264"/>
      <c r="E14" s="273"/>
      <c r="F14" s="273"/>
      <c r="G14" s="274"/>
      <c r="H14" s="284" t="s">
        <v>156</v>
      </c>
      <c r="I14" s="275"/>
      <c r="J14" s="276"/>
      <c r="K14" s="261" t="s">
        <v>27</v>
      </c>
    </row>
    <row r="15" spans="1:11">
      <c r="A15" s="130"/>
      <c r="B15" s="262"/>
      <c r="C15" s="278"/>
      <c r="D15" s="264"/>
      <c r="E15" s="273"/>
      <c r="F15" s="273"/>
      <c r="G15" s="274"/>
      <c r="H15" s="274"/>
      <c r="I15" s="275"/>
      <c r="J15" s="276"/>
      <c r="K15" s="261" t="s">
        <v>49</v>
      </c>
    </row>
    <row r="16" spans="1:11">
      <c r="A16" s="130"/>
      <c r="B16" s="262"/>
      <c r="C16" s="278"/>
      <c r="D16" s="264"/>
      <c r="E16" s="273"/>
      <c r="F16" s="273"/>
      <c r="G16" s="268"/>
      <c r="H16" s="131"/>
      <c r="I16" s="267"/>
      <c r="J16" s="267"/>
      <c r="K16" s="261" t="s">
        <v>34</v>
      </c>
    </row>
    <row r="17" spans="1:11">
      <c r="A17" s="130"/>
      <c r="B17" s="269"/>
      <c r="C17" s="279"/>
      <c r="D17" s="251"/>
      <c r="E17" s="280"/>
      <c r="F17" s="280"/>
      <c r="G17" s="281"/>
      <c r="H17" s="132"/>
      <c r="I17" s="256"/>
      <c r="J17" s="256"/>
      <c r="K17" s="271" t="s">
        <v>37</v>
      </c>
    </row>
    <row r="18" spans="1:11">
      <c r="A18" s="130"/>
      <c r="B18" s="272"/>
      <c r="C18" s="282"/>
      <c r="D18" s="251"/>
      <c r="E18" s="251"/>
      <c r="F18" s="251"/>
      <c r="G18" s="251"/>
      <c r="H18" s="251"/>
      <c r="I18" s="251"/>
      <c r="J18" s="251"/>
      <c r="K18" s="288" t="s">
        <v>157</v>
      </c>
    </row>
  </sheetData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様式A</vt:lpstr>
      <vt:lpstr>参照</vt:lpstr>
      <vt:lpstr>様式A!Print_Area</vt:lpstr>
      <vt:lpstr>様式A!Print_Titles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井田　隆史</cp:lastModifiedBy>
  <cp:lastPrinted>2026-05-19T02:36:06Z</cp:lastPrinted>
  <dcterms:created xsi:type="dcterms:W3CDTF">2020-07-13T04:32:03Z</dcterms:created>
  <dcterms:modified xsi:type="dcterms:W3CDTF">2026-05-20T23:03:49Z</dcterms:modified>
</cp:coreProperties>
</file>